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0939d31b62ea17/Documentos/GitHub/VerProjetos/"/>
    </mc:Choice>
  </mc:AlternateContent>
  <xr:revisionPtr revIDLastSave="406" documentId="13_ncr:1_{BA809FF7-E0FD-43D6-9A31-E5B5A896614F}" xr6:coauthVersionLast="47" xr6:coauthVersionMax="47" xr10:uidLastSave="{8E23D17D-D318-4E00-89D7-966CC21EC091}"/>
  <bookViews>
    <workbookView xWindow="-108" yWindow="-108" windowWidth="23256" windowHeight="12456" activeTab="1" xr2:uid="{C85A3C45-1878-4C35-AF4C-658036A9657D}"/>
  </bookViews>
  <sheets>
    <sheet name="Planilha1" sheetId="9" r:id="rId1"/>
    <sheet name="LD_PROJETOS" sheetId="2" r:id="rId2"/>
    <sheet name="Planilha2" sheetId="8" state="hidden" r:id="rId3"/>
    <sheet name="ARQUIVOS_RECEBIDOS" sheetId="1" r:id="rId4"/>
    <sheet name="CLASSES DE PROJETOS" sheetId="6" r:id="rId5"/>
  </sheets>
  <definedNames>
    <definedName name="_xlnm._FilterDatabase" localSheetId="3" hidden="1">ARQUIVOS_RECEBIDOS!$A$1:$V$2787</definedName>
    <definedName name="_xlnm._FilterDatabase" localSheetId="1">LD_PROJETOS!$A$3:$K$1917</definedName>
    <definedName name="_xlnm.Print_Area" localSheetId="1">LD_PROJETOS!$A$1:$J$1285</definedName>
    <definedName name="_xlnm.Print_Titles" localSheetId="1">LD_PROJETOS!$1:$3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16" i="1" l="1"/>
  <c r="M4516" i="1" s="1"/>
  <c r="K4516" i="1"/>
  <c r="L4516" i="1"/>
  <c r="J1917" i="2" a="1"/>
  <c r="J1917" i="2" s="1"/>
  <c r="H1917" i="2"/>
  <c r="I1917" i="2"/>
  <c r="K1917" i="2" a="1"/>
  <c r="K1917" i="2" s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B1905" i="2"/>
  <c r="M1905" i="2" s="1" a="1"/>
  <c r="M1905" i="2" s="1"/>
  <c r="B1906" i="2"/>
  <c r="J1906" i="2" s="1" a="1"/>
  <c r="J1906" i="2" s="1"/>
  <c r="B1907" i="2"/>
  <c r="J1907" i="2" s="1" a="1"/>
  <c r="J1907" i="2" s="1"/>
  <c r="B1908" i="2"/>
  <c r="H4507" i="1" s="1"/>
  <c r="M4507" i="1" s="1"/>
  <c r="B1909" i="2"/>
  <c r="J1909" i="2" s="1" a="1"/>
  <c r="J1909" i="2" s="1"/>
  <c r="B1910" i="2"/>
  <c r="J1910" i="2" s="1" a="1"/>
  <c r="J1910" i="2" s="1"/>
  <c r="B1911" i="2"/>
  <c r="J1911" i="2" s="1" a="1"/>
  <c r="J1911" i="2" s="1"/>
  <c r="B1912" i="2"/>
  <c r="H4511" i="1" s="1"/>
  <c r="M4511" i="1" s="1"/>
  <c r="B1913" i="2"/>
  <c r="M1913" i="2" s="1" a="1"/>
  <c r="M1913" i="2" s="1"/>
  <c r="B1914" i="2"/>
  <c r="M1914" i="2" s="1" a="1"/>
  <c r="M1914" i="2" s="1"/>
  <c r="B1915" i="2"/>
  <c r="H4514" i="1" s="1"/>
  <c r="M4514" i="1" s="1"/>
  <c r="B1916" i="2"/>
  <c r="H4515" i="1" s="1"/>
  <c r="M4515" i="1" s="1"/>
  <c r="H1905" i="2"/>
  <c r="I1905" i="2" s="1"/>
  <c r="H1906" i="2"/>
  <c r="L4505" i="1" s="1"/>
  <c r="H1907" i="2"/>
  <c r="I1907" i="2" s="1"/>
  <c r="H1908" i="2"/>
  <c r="I1908" i="2" s="1"/>
  <c r="H1909" i="2"/>
  <c r="I1909" i="2" s="1"/>
  <c r="H1910" i="2"/>
  <c r="I1910" i="2" s="1"/>
  <c r="H1911" i="2"/>
  <c r="I1911" i="2" s="1"/>
  <c r="H1912" i="2"/>
  <c r="L4511" i="1" s="1"/>
  <c r="H1913" i="2"/>
  <c r="I1913" i="2" s="1"/>
  <c r="H1914" i="2"/>
  <c r="I1914" i="2" s="1"/>
  <c r="H1915" i="2"/>
  <c r="I1915" i="2" s="1"/>
  <c r="H1916" i="2"/>
  <c r="L4515" i="1" s="1"/>
  <c r="I1906" i="2"/>
  <c r="I1912" i="2"/>
  <c r="I1916" i="2"/>
  <c r="K1905" i="2" a="1"/>
  <c r="K1905" i="2" s="1"/>
  <c r="K1906" i="2" a="1"/>
  <c r="K1906" i="2" s="1"/>
  <c r="K1907" i="2" a="1"/>
  <c r="K1907" i="2" s="1"/>
  <c r="K1908" i="2" a="1"/>
  <c r="K1908" i="2" s="1"/>
  <c r="K1909" i="2" a="1"/>
  <c r="K1909" i="2" s="1"/>
  <c r="K1910" i="2" a="1"/>
  <c r="K1910" i="2" s="1"/>
  <c r="K1911" i="2" a="1"/>
  <c r="K1911" i="2" s="1"/>
  <c r="K1912" i="2" a="1"/>
  <c r="K1912" i="2" s="1"/>
  <c r="K1913" i="2" a="1"/>
  <c r="K1913" i="2" s="1"/>
  <c r="K1914" i="2" a="1"/>
  <c r="K1914" i="2" s="1"/>
  <c r="K1915" i="2" a="1"/>
  <c r="K1915" i="2" s="1"/>
  <c r="K1916" i="2" a="1"/>
  <c r="K1916" i="2" s="1"/>
  <c r="L1912" i="2" a="1"/>
  <c r="L1912" i="2" s="1"/>
  <c r="B1904" i="2"/>
  <c r="J1904" i="2" s="1" a="1"/>
  <c r="J1904" i="2" s="1"/>
  <c r="H1904" i="2"/>
  <c r="L4504" i="1" s="1"/>
  <c r="K1904" i="2" a="1"/>
  <c r="K1904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M3894" i="1"/>
  <c r="B1887" i="2"/>
  <c r="J1887" i="2" s="1" a="1"/>
  <c r="J1887" i="2" s="1"/>
  <c r="B1888" i="2"/>
  <c r="J1888" i="2" s="1" a="1"/>
  <c r="J1888" i="2" s="1"/>
  <c r="B1889" i="2"/>
  <c r="J1889" i="2" s="1" a="1"/>
  <c r="J1889" i="2" s="1"/>
  <c r="B1890" i="2"/>
  <c r="J1890" i="2" s="1" a="1"/>
  <c r="J1890" i="2" s="1"/>
  <c r="B1891" i="2"/>
  <c r="J1891" i="2" s="1" a="1"/>
  <c r="J1891" i="2" s="1"/>
  <c r="B1892" i="2"/>
  <c r="J1892" i="2" s="1" a="1"/>
  <c r="J1892" i="2" s="1"/>
  <c r="B1893" i="2"/>
  <c r="J1893" i="2" s="1" a="1"/>
  <c r="J1893" i="2" s="1"/>
  <c r="B1894" i="2"/>
  <c r="M1894" i="2" s="1" a="1"/>
  <c r="M1894" i="2" s="1"/>
  <c r="B1895" i="2"/>
  <c r="J1895" i="2" s="1" a="1"/>
  <c r="J1895" i="2" s="1"/>
  <c r="B1896" i="2"/>
  <c r="M1896" i="2" s="1" a="1"/>
  <c r="M1896" i="2" s="1"/>
  <c r="B1897" i="2"/>
  <c r="J1897" i="2" s="1" a="1"/>
  <c r="J1897" i="2" s="1"/>
  <c r="B1898" i="2"/>
  <c r="M1898" i="2" s="1" a="1"/>
  <c r="M1898" i="2" s="1"/>
  <c r="B1899" i="2"/>
  <c r="M1899" i="2" s="1" a="1"/>
  <c r="M1899" i="2" s="1"/>
  <c r="B1900" i="2"/>
  <c r="M1900" i="2" s="1" a="1"/>
  <c r="M1900" i="2" s="1"/>
  <c r="B1901" i="2"/>
  <c r="J1901" i="2" s="1" a="1"/>
  <c r="J1901" i="2" s="1"/>
  <c r="B1902" i="2"/>
  <c r="M1902" i="2" s="1" a="1"/>
  <c r="M1902" i="2" s="1"/>
  <c r="B1903" i="2"/>
  <c r="J1903" i="2" s="1" a="1"/>
  <c r="J1903" i="2" s="1"/>
  <c r="H1887" i="2"/>
  <c r="I1887" i="2" s="1"/>
  <c r="H1888" i="2"/>
  <c r="H1889" i="2"/>
  <c r="I1889" i="2" s="1"/>
  <c r="H1890" i="2"/>
  <c r="I1890" i="2" s="1"/>
  <c r="H1891" i="2"/>
  <c r="I1891" i="2" s="1"/>
  <c r="H1892" i="2"/>
  <c r="I1892" i="2" s="1"/>
  <c r="H1893" i="2"/>
  <c r="I1893" i="2" s="1"/>
  <c r="H1894" i="2"/>
  <c r="I1894" i="2" s="1"/>
  <c r="H1895" i="2"/>
  <c r="I1895" i="2" s="1"/>
  <c r="H1896" i="2"/>
  <c r="I1896" i="2" s="1"/>
  <c r="H1897" i="2"/>
  <c r="I1897" i="2" s="1"/>
  <c r="H1898" i="2"/>
  <c r="I1898" i="2" s="1"/>
  <c r="H1899" i="2"/>
  <c r="I1899" i="2" s="1"/>
  <c r="H1900" i="2"/>
  <c r="I1900" i="2" s="1"/>
  <c r="H1901" i="2"/>
  <c r="I1901" i="2" s="1"/>
  <c r="H1902" i="2"/>
  <c r="I1902" i="2" s="1"/>
  <c r="H1903" i="2"/>
  <c r="I1903" i="2" s="1"/>
  <c r="I1888" i="2"/>
  <c r="K1887" i="2" a="1"/>
  <c r="K1887" i="2" s="1"/>
  <c r="K1888" i="2" a="1"/>
  <c r="K1888" i="2" s="1"/>
  <c r="K1889" i="2" a="1"/>
  <c r="K1889" i="2" s="1"/>
  <c r="K1890" i="2" a="1"/>
  <c r="K1890" i="2" s="1"/>
  <c r="K1891" i="2" a="1"/>
  <c r="K1891" i="2" s="1"/>
  <c r="K1892" i="2" a="1"/>
  <c r="K1892" i="2" s="1"/>
  <c r="K1893" i="2" a="1"/>
  <c r="K1893" i="2" s="1"/>
  <c r="K1894" i="2" a="1"/>
  <c r="K1894" i="2" s="1"/>
  <c r="K1895" i="2" a="1"/>
  <c r="K1895" i="2" s="1"/>
  <c r="K1896" i="2" a="1"/>
  <c r="K1896" i="2" s="1"/>
  <c r="K1897" i="2" a="1"/>
  <c r="K1897" i="2" s="1"/>
  <c r="K1898" i="2" a="1"/>
  <c r="K1898" i="2" s="1"/>
  <c r="K1899" i="2" a="1"/>
  <c r="K1899" i="2" s="1"/>
  <c r="K1900" i="2" a="1"/>
  <c r="K1900" i="2" s="1"/>
  <c r="K1901" i="2" a="1"/>
  <c r="K1901" i="2" s="1"/>
  <c r="K1902" i="2" a="1"/>
  <c r="K1902" i="2" s="1"/>
  <c r="K1903" i="2" a="1"/>
  <c r="K1903" i="2" s="1"/>
  <c r="B1549" i="2"/>
  <c r="L1549" i="2" s="1" a="1"/>
  <c r="L1549" i="2" s="1"/>
  <c r="B1550" i="2"/>
  <c r="L1550" i="2" s="1" a="1"/>
  <c r="L1550" i="2" s="1"/>
  <c r="B1551" i="2"/>
  <c r="L1551" i="2" s="1" a="1"/>
  <c r="L1551" i="2" s="1"/>
  <c r="B1552" i="2"/>
  <c r="L1552" i="2" s="1" a="1"/>
  <c r="L1552" i="2" s="1"/>
  <c r="B1553" i="2"/>
  <c r="L1553" i="2" s="1" a="1"/>
  <c r="L1553" i="2" s="1"/>
  <c r="B1554" i="2"/>
  <c r="L1554" i="2" s="1" a="1"/>
  <c r="L1554" i="2" s="1"/>
  <c r="B1555" i="2"/>
  <c r="L1555" i="2" s="1" a="1"/>
  <c r="L1555" i="2" s="1"/>
  <c r="B1556" i="2"/>
  <c r="L1556" i="2" s="1" a="1"/>
  <c r="L1556" i="2" s="1"/>
  <c r="B1557" i="2"/>
  <c r="L1557" i="2" s="1" a="1"/>
  <c r="L1557" i="2" s="1"/>
  <c r="B1558" i="2"/>
  <c r="L1558" i="2" s="1" a="1"/>
  <c r="L1558" i="2" s="1"/>
  <c r="B1559" i="2"/>
  <c r="L1559" i="2" s="1" a="1"/>
  <c r="L1559" i="2" s="1"/>
  <c r="B1560" i="2"/>
  <c r="L1560" i="2" s="1" a="1"/>
  <c r="L1560" i="2" s="1"/>
  <c r="B1561" i="2"/>
  <c r="L1561" i="2" s="1" a="1"/>
  <c r="L1561" i="2" s="1"/>
  <c r="B1562" i="2"/>
  <c r="L1562" i="2" s="1" a="1"/>
  <c r="L1562" i="2" s="1"/>
  <c r="B1563" i="2"/>
  <c r="L1563" i="2" s="1" a="1"/>
  <c r="L1563" i="2" s="1"/>
  <c r="B1564" i="2"/>
  <c r="L1564" i="2" s="1" a="1"/>
  <c r="L1564" i="2" s="1"/>
  <c r="B1565" i="2"/>
  <c r="L1565" i="2" s="1" a="1"/>
  <c r="L1565" i="2" s="1"/>
  <c r="B1566" i="2"/>
  <c r="L1566" i="2" s="1" a="1"/>
  <c r="L1566" i="2" s="1"/>
  <c r="B1567" i="2"/>
  <c r="L1567" i="2" s="1" a="1"/>
  <c r="L1567" i="2" s="1"/>
  <c r="B1568" i="2"/>
  <c r="L1568" i="2" s="1" a="1"/>
  <c r="L1568" i="2" s="1"/>
  <c r="B1569" i="2"/>
  <c r="L1569" i="2" s="1" a="1"/>
  <c r="L1569" i="2" s="1"/>
  <c r="B1570" i="2"/>
  <c r="L1570" i="2" s="1" a="1"/>
  <c r="L1570" i="2" s="1"/>
  <c r="B1571" i="2"/>
  <c r="L1571" i="2" s="1" a="1"/>
  <c r="L1571" i="2" s="1"/>
  <c r="B1572" i="2"/>
  <c r="L1572" i="2" s="1" a="1"/>
  <c r="L1572" i="2" s="1"/>
  <c r="B1573" i="2"/>
  <c r="L1573" i="2" s="1" a="1"/>
  <c r="L1573" i="2" s="1"/>
  <c r="B1574" i="2"/>
  <c r="L1574" i="2" s="1" a="1"/>
  <c r="L1574" i="2" s="1"/>
  <c r="B1575" i="2"/>
  <c r="L1575" i="2" s="1" a="1"/>
  <c r="L1575" i="2" s="1"/>
  <c r="B1576" i="2"/>
  <c r="L1576" i="2" s="1" a="1"/>
  <c r="L1576" i="2" s="1"/>
  <c r="B1577" i="2"/>
  <c r="L1577" i="2" s="1" a="1"/>
  <c r="L1577" i="2" s="1"/>
  <c r="B1578" i="2"/>
  <c r="L1578" i="2" s="1" a="1"/>
  <c r="L1578" i="2" s="1"/>
  <c r="B1579" i="2"/>
  <c r="L1579" i="2" s="1" a="1"/>
  <c r="L1579" i="2" s="1"/>
  <c r="B1580" i="2"/>
  <c r="L1580" i="2" s="1" a="1"/>
  <c r="L1580" i="2" s="1"/>
  <c r="B1581" i="2"/>
  <c r="L1581" i="2" s="1" a="1"/>
  <c r="L1581" i="2" s="1"/>
  <c r="B1582" i="2"/>
  <c r="L1582" i="2" s="1" a="1"/>
  <c r="L1582" i="2" s="1"/>
  <c r="B1583" i="2"/>
  <c r="L1583" i="2" s="1" a="1"/>
  <c r="L1583" i="2" s="1"/>
  <c r="B1584" i="2"/>
  <c r="L1584" i="2" s="1" a="1"/>
  <c r="L1584" i="2" s="1"/>
  <c r="B1585" i="2"/>
  <c r="L1585" i="2" s="1" a="1"/>
  <c r="L1585" i="2" s="1"/>
  <c r="B1586" i="2"/>
  <c r="L1586" i="2" s="1" a="1"/>
  <c r="L1586" i="2" s="1"/>
  <c r="B1587" i="2"/>
  <c r="L1587" i="2" s="1" a="1"/>
  <c r="L1587" i="2" s="1"/>
  <c r="B1588" i="2"/>
  <c r="L1588" i="2" s="1" a="1"/>
  <c r="L1588" i="2" s="1"/>
  <c r="B1589" i="2"/>
  <c r="L1589" i="2" s="1" a="1"/>
  <c r="L1589" i="2" s="1"/>
  <c r="B1590" i="2"/>
  <c r="L1590" i="2" s="1" a="1"/>
  <c r="L1590" i="2" s="1"/>
  <c r="B1591" i="2"/>
  <c r="L1591" i="2" s="1" a="1"/>
  <c r="L1591" i="2" s="1"/>
  <c r="B1592" i="2"/>
  <c r="L1592" i="2" s="1" a="1"/>
  <c r="L1592" i="2" s="1"/>
  <c r="B1593" i="2"/>
  <c r="L1593" i="2" s="1" a="1"/>
  <c r="L1593" i="2" s="1"/>
  <c r="B1594" i="2"/>
  <c r="L1594" i="2" s="1" a="1"/>
  <c r="L1594" i="2" s="1"/>
  <c r="B1595" i="2"/>
  <c r="L1595" i="2" s="1" a="1"/>
  <c r="L1595" i="2" s="1"/>
  <c r="B1596" i="2"/>
  <c r="L1596" i="2" s="1" a="1"/>
  <c r="L1596" i="2" s="1"/>
  <c r="B1597" i="2"/>
  <c r="L1597" i="2" s="1" a="1"/>
  <c r="L1597" i="2" s="1"/>
  <c r="B1598" i="2"/>
  <c r="L1598" i="2" s="1" a="1"/>
  <c r="L1598" i="2" s="1"/>
  <c r="B1599" i="2"/>
  <c r="L1599" i="2" s="1" a="1"/>
  <c r="L1599" i="2" s="1"/>
  <c r="B1600" i="2"/>
  <c r="L1600" i="2" s="1" a="1"/>
  <c r="L1600" i="2" s="1"/>
  <c r="B1601" i="2"/>
  <c r="L1601" i="2" s="1" a="1"/>
  <c r="L1601" i="2" s="1"/>
  <c r="B1602" i="2"/>
  <c r="L1602" i="2" s="1" a="1"/>
  <c r="L1602" i="2" s="1"/>
  <c r="B1603" i="2"/>
  <c r="L1603" i="2" s="1" a="1"/>
  <c r="L1603" i="2" s="1"/>
  <c r="B1604" i="2"/>
  <c r="L1604" i="2" s="1" a="1"/>
  <c r="L1604" i="2" s="1"/>
  <c r="B1605" i="2"/>
  <c r="L1605" i="2" s="1" a="1"/>
  <c r="L1605" i="2" s="1"/>
  <c r="B1606" i="2"/>
  <c r="L1606" i="2" s="1" a="1"/>
  <c r="L1606" i="2" s="1"/>
  <c r="B1607" i="2"/>
  <c r="L1607" i="2" s="1" a="1"/>
  <c r="L1607" i="2" s="1"/>
  <c r="B1608" i="2"/>
  <c r="L1608" i="2" s="1" a="1"/>
  <c r="L1608" i="2" s="1"/>
  <c r="B1609" i="2"/>
  <c r="L1609" i="2" s="1" a="1"/>
  <c r="L1609" i="2" s="1"/>
  <c r="B1610" i="2"/>
  <c r="L1610" i="2" s="1" a="1"/>
  <c r="L1610" i="2" s="1"/>
  <c r="B1611" i="2"/>
  <c r="L1611" i="2" s="1" a="1"/>
  <c r="L1611" i="2" s="1"/>
  <c r="B1612" i="2"/>
  <c r="L1612" i="2" s="1" a="1"/>
  <c r="L1612" i="2" s="1"/>
  <c r="B1613" i="2"/>
  <c r="L1613" i="2" s="1" a="1"/>
  <c r="L1613" i="2" s="1"/>
  <c r="B1614" i="2"/>
  <c r="L1614" i="2" s="1" a="1"/>
  <c r="L1614" i="2" s="1"/>
  <c r="B1615" i="2"/>
  <c r="L1615" i="2" s="1" a="1"/>
  <c r="L1615" i="2" s="1"/>
  <c r="B1616" i="2"/>
  <c r="L1616" i="2" s="1" a="1"/>
  <c r="L1616" i="2" s="1"/>
  <c r="B1617" i="2"/>
  <c r="L1617" i="2" s="1" a="1"/>
  <c r="L1617" i="2" s="1"/>
  <c r="B1618" i="2"/>
  <c r="L1618" i="2" s="1" a="1"/>
  <c r="L1618" i="2" s="1"/>
  <c r="B1619" i="2"/>
  <c r="L1619" i="2" s="1" a="1"/>
  <c r="L1619" i="2" s="1"/>
  <c r="B1620" i="2"/>
  <c r="L1620" i="2" s="1" a="1"/>
  <c r="L1620" i="2" s="1"/>
  <c r="B1621" i="2"/>
  <c r="L1621" i="2" s="1" a="1"/>
  <c r="L1621" i="2" s="1"/>
  <c r="B1622" i="2"/>
  <c r="L1622" i="2" s="1" a="1"/>
  <c r="L1622" i="2" s="1"/>
  <c r="B1623" i="2"/>
  <c r="L1623" i="2" s="1" a="1"/>
  <c r="L1623" i="2" s="1"/>
  <c r="B1624" i="2"/>
  <c r="L1624" i="2" s="1" a="1"/>
  <c r="L1624" i="2" s="1"/>
  <c r="B1625" i="2"/>
  <c r="L1625" i="2" s="1" a="1"/>
  <c r="L1625" i="2" s="1"/>
  <c r="B1626" i="2"/>
  <c r="L1626" i="2" s="1" a="1"/>
  <c r="L1626" i="2" s="1"/>
  <c r="B1627" i="2"/>
  <c r="L1627" i="2" s="1" a="1"/>
  <c r="L1627" i="2" s="1"/>
  <c r="B1628" i="2"/>
  <c r="L1628" i="2" s="1" a="1"/>
  <c r="L1628" i="2" s="1"/>
  <c r="B1629" i="2"/>
  <c r="L1629" i="2" s="1" a="1"/>
  <c r="L1629" i="2" s="1"/>
  <c r="B1630" i="2"/>
  <c r="L1630" i="2" s="1" a="1"/>
  <c r="L1630" i="2" s="1"/>
  <c r="B1631" i="2"/>
  <c r="L1631" i="2" s="1" a="1"/>
  <c r="L1631" i="2" s="1"/>
  <c r="B1632" i="2"/>
  <c r="L1632" i="2" s="1" a="1"/>
  <c r="L1632" i="2" s="1"/>
  <c r="B1633" i="2"/>
  <c r="L1633" i="2" s="1" a="1"/>
  <c r="L1633" i="2" s="1"/>
  <c r="B1634" i="2"/>
  <c r="L1634" i="2" s="1" a="1"/>
  <c r="L1634" i="2" s="1"/>
  <c r="B1635" i="2"/>
  <c r="L1635" i="2" s="1" a="1"/>
  <c r="L1635" i="2" s="1"/>
  <c r="B1636" i="2"/>
  <c r="L1636" i="2" s="1" a="1"/>
  <c r="L1636" i="2" s="1"/>
  <c r="B1637" i="2"/>
  <c r="L1637" i="2" s="1" a="1"/>
  <c r="L1637" i="2" s="1"/>
  <c r="B1638" i="2"/>
  <c r="L1638" i="2" s="1" a="1"/>
  <c r="L1638" i="2" s="1"/>
  <c r="B1639" i="2"/>
  <c r="L1639" i="2" s="1" a="1"/>
  <c r="L1639" i="2" s="1"/>
  <c r="B1640" i="2"/>
  <c r="L1640" i="2" s="1" a="1"/>
  <c r="L1640" i="2" s="1"/>
  <c r="B1641" i="2"/>
  <c r="L1641" i="2" s="1" a="1"/>
  <c r="L1641" i="2" s="1"/>
  <c r="B1642" i="2"/>
  <c r="L1642" i="2" s="1" a="1"/>
  <c r="L1642" i="2" s="1"/>
  <c r="B1643" i="2"/>
  <c r="L1643" i="2" s="1" a="1"/>
  <c r="L1643" i="2" s="1"/>
  <c r="B1644" i="2"/>
  <c r="L1644" i="2" s="1" a="1"/>
  <c r="L1644" i="2" s="1"/>
  <c r="B1645" i="2"/>
  <c r="L1645" i="2" s="1" a="1"/>
  <c r="L1645" i="2" s="1"/>
  <c r="B1646" i="2"/>
  <c r="L1646" i="2" s="1" a="1"/>
  <c r="L1646" i="2" s="1"/>
  <c r="B1647" i="2"/>
  <c r="L1647" i="2" s="1" a="1"/>
  <c r="L1647" i="2" s="1"/>
  <c r="B1648" i="2"/>
  <c r="L1648" i="2" s="1" a="1"/>
  <c r="L1648" i="2" s="1"/>
  <c r="B1649" i="2"/>
  <c r="L1649" i="2" s="1" a="1"/>
  <c r="L1649" i="2" s="1"/>
  <c r="B1650" i="2"/>
  <c r="L1650" i="2" s="1" a="1"/>
  <c r="L1650" i="2" s="1"/>
  <c r="B1651" i="2"/>
  <c r="L1651" i="2" s="1" a="1"/>
  <c r="L1651" i="2" s="1"/>
  <c r="B1652" i="2"/>
  <c r="L1652" i="2" s="1" a="1"/>
  <c r="L1652" i="2" s="1"/>
  <c r="B1653" i="2"/>
  <c r="L1653" i="2" s="1" a="1"/>
  <c r="L1653" i="2" s="1"/>
  <c r="B1654" i="2"/>
  <c r="L1654" i="2" s="1" a="1"/>
  <c r="L1654" i="2" s="1"/>
  <c r="B1655" i="2"/>
  <c r="L1655" i="2" s="1" a="1"/>
  <c r="L1655" i="2" s="1"/>
  <c r="B1656" i="2"/>
  <c r="L1656" i="2" s="1" a="1"/>
  <c r="L1656" i="2" s="1"/>
  <c r="B1657" i="2"/>
  <c r="L1657" i="2" s="1" a="1"/>
  <c r="L1657" i="2" s="1"/>
  <c r="B1658" i="2"/>
  <c r="L1658" i="2" s="1" a="1"/>
  <c r="L1658" i="2" s="1"/>
  <c r="B1659" i="2"/>
  <c r="L1659" i="2" s="1" a="1"/>
  <c r="L1659" i="2" s="1"/>
  <c r="B1660" i="2"/>
  <c r="L1660" i="2" s="1" a="1"/>
  <c r="L1660" i="2" s="1"/>
  <c r="B1661" i="2"/>
  <c r="L1661" i="2" s="1" a="1"/>
  <c r="L1661" i="2" s="1"/>
  <c r="B1662" i="2"/>
  <c r="L1662" i="2" s="1" a="1"/>
  <c r="L1662" i="2" s="1"/>
  <c r="B1663" i="2"/>
  <c r="L1663" i="2" s="1" a="1"/>
  <c r="L1663" i="2" s="1"/>
  <c r="B1664" i="2"/>
  <c r="L1664" i="2" s="1" a="1"/>
  <c r="L1664" i="2" s="1"/>
  <c r="B1665" i="2"/>
  <c r="L1665" i="2" s="1" a="1"/>
  <c r="L1665" i="2" s="1"/>
  <c r="B1666" i="2"/>
  <c r="L1666" i="2" s="1" a="1"/>
  <c r="L1666" i="2" s="1"/>
  <c r="B1667" i="2"/>
  <c r="L1667" i="2" s="1" a="1"/>
  <c r="L1667" i="2" s="1"/>
  <c r="B1668" i="2"/>
  <c r="L1668" i="2" s="1" a="1"/>
  <c r="L1668" i="2" s="1"/>
  <c r="B1669" i="2"/>
  <c r="L1669" i="2" s="1" a="1"/>
  <c r="L1669" i="2" s="1"/>
  <c r="B1670" i="2"/>
  <c r="L1670" i="2" s="1" a="1"/>
  <c r="L1670" i="2" s="1"/>
  <c r="B1671" i="2"/>
  <c r="L1671" i="2" s="1" a="1"/>
  <c r="L1671" i="2" s="1"/>
  <c r="B1672" i="2"/>
  <c r="L1672" i="2" s="1" a="1"/>
  <c r="L1672" i="2" s="1"/>
  <c r="B1673" i="2"/>
  <c r="L1673" i="2" s="1" a="1"/>
  <c r="L1673" i="2" s="1"/>
  <c r="B1674" i="2"/>
  <c r="L1674" i="2" s="1" a="1"/>
  <c r="L1674" i="2" s="1"/>
  <c r="B1675" i="2"/>
  <c r="L1675" i="2" s="1" a="1"/>
  <c r="L1675" i="2" s="1"/>
  <c r="B1676" i="2"/>
  <c r="L1676" i="2" s="1" a="1"/>
  <c r="L1676" i="2" s="1"/>
  <c r="B1677" i="2"/>
  <c r="L1677" i="2" s="1" a="1"/>
  <c r="L1677" i="2" s="1"/>
  <c r="B1678" i="2"/>
  <c r="L1678" i="2" s="1" a="1"/>
  <c r="L1678" i="2" s="1"/>
  <c r="B1679" i="2"/>
  <c r="L1679" i="2" s="1" a="1"/>
  <c r="L1679" i="2" s="1"/>
  <c r="B1680" i="2"/>
  <c r="L1680" i="2" s="1" a="1"/>
  <c r="L1680" i="2" s="1"/>
  <c r="B1681" i="2"/>
  <c r="L1681" i="2" s="1" a="1"/>
  <c r="L1681" i="2" s="1"/>
  <c r="B1682" i="2"/>
  <c r="L1682" i="2" s="1" a="1"/>
  <c r="L1682" i="2" s="1"/>
  <c r="B1683" i="2"/>
  <c r="L1683" i="2" s="1" a="1"/>
  <c r="L1683" i="2" s="1"/>
  <c r="B1684" i="2"/>
  <c r="L1684" i="2" s="1" a="1"/>
  <c r="L1684" i="2" s="1"/>
  <c r="B1685" i="2"/>
  <c r="L1685" i="2" s="1" a="1"/>
  <c r="L1685" i="2" s="1"/>
  <c r="B1686" i="2"/>
  <c r="L1686" i="2" s="1" a="1"/>
  <c r="L1686" i="2" s="1"/>
  <c r="B1687" i="2"/>
  <c r="L1687" i="2" s="1" a="1"/>
  <c r="L1687" i="2" s="1"/>
  <c r="B1688" i="2"/>
  <c r="L1688" i="2" s="1" a="1"/>
  <c r="L1688" i="2" s="1"/>
  <c r="B1689" i="2"/>
  <c r="L1689" i="2" s="1" a="1"/>
  <c r="L1689" i="2" s="1"/>
  <c r="B1690" i="2"/>
  <c r="L1690" i="2" s="1" a="1"/>
  <c r="L1690" i="2" s="1"/>
  <c r="B1691" i="2"/>
  <c r="L1691" i="2" s="1" a="1"/>
  <c r="L1691" i="2" s="1"/>
  <c r="B1692" i="2"/>
  <c r="L1692" i="2" s="1" a="1"/>
  <c r="L1692" i="2" s="1"/>
  <c r="B1693" i="2"/>
  <c r="L1693" i="2" s="1" a="1"/>
  <c r="L1693" i="2" s="1"/>
  <c r="B1694" i="2"/>
  <c r="L1694" i="2" s="1" a="1"/>
  <c r="L1694" i="2" s="1"/>
  <c r="B1695" i="2"/>
  <c r="L1695" i="2" s="1" a="1"/>
  <c r="L1695" i="2" s="1"/>
  <c r="B1696" i="2"/>
  <c r="L1696" i="2" s="1" a="1"/>
  <c r="L1696" i="2" s="1"/>
  <c r="B1697" i="2"/>
  <c r="L1697" i="2" s="1" a="1"/>
  <c r="L1697" i="2" s="1"/>
  <c r="B1698" i="2"/>
  <c r="L1698" i="2" s="1" a="1"/>
  <c r="L1698" i="2" s="1"/>
  <c r="B1699" i="2"/>
  <c r="L1699" i="2" s="1" a="1"/>
  <c r="L1699" i="2" s="1"/>
  <c r="B1700" i="2"/>
  <c r="L1700" i="2" s="1" a="1"/>
  <c r="L1700" i="2" s="1"/>
  <c r="B1701" i="2"/>
  <c r="L1701" i="2" s="1" a="1"/>
  <c r="L1701" i="2" s="1"/>
  <c r="B1702" i="2"/>
  <c r="L1702" i="2" s="1" a="1"/>
  <c r="L1702" i="2" s="1"/>
  <c r="B1703" i="2"/>
  <c r="L1703" i="2" s="1" a="1"/>
  <c r="L1703" i="2" s="1"/>
  <c r="B1704" i="2"/>
  <c r="L1704" i="2" s="1" a="1"/>
  <c r="L1704" i="2" s="1"/>
  <c r="B1705" i="2"/>
  <c r="L1705" i="2" s="1" a="1"/>
  <c r="L1705" i="2" s="1"/>
  <c r="B1706" i="2"/>
  <c r="L1706" i="2" s="1" a="1"/>
  <c r="L1706" i="2" s="1"/>
  <c r="B1707" i="2"/>
  <c r="L1707" i="2" s="1" a="1"/>
  <c r="L1707" i="2" s="1"/>
  <c r="B1708" i="2"/>
  <c r="L1708" i="2" s="1" a="1"/>
  <c r="L1708" i="2" s="1"/>
  <c r="B1709" i="2"/>
  <c r="L1709" i="2" s="1" a="1"/>
  <c r="L1709" i="2" s="1"/>
  <c r="B1710" i="2"/>
  <c r="L1710" i="2" s="1" a="1"/>
  <c r="L1710" i="2" s="1"/>
  <c r="B1711" i="2"/>
  <c r="L1711" i="2" s="1" a="1"/>
  <c r="L1711" i="2" s="1"/>
  <c r="B1712" i="2"/>
  <c r="L1712" i="2" s="1" a="1"/>
  <c r="L1712" i="2" s="1"/>
  <c r="B1713" i="2"/>
  <c r="L1713" i="2" s="1" a="1"/>
  <c r="L1713" i="2" s="1"/>
  <c r="B1714" i="2"/>
  <c r="L1714" i="2" s="1" a="1"/>
  <c r="L1714" i="2" s="1"/>
  <c r="B1715" i="2"/>
  <c r="L1715" i="2" s="1" a="1"/>
  <c r="L1715" i="2" s="1"/>
  <c r="B1716" i="2"/>
  <c r="L1716" i="2" s="1" a="1"/>
  <c r="L1716" i="2" s="1"/>
  <c r="B1717" i="2"/>
  <c r="L1717" i="2" s="1" a="1"/>
  <c r="L1717" i="2" s="1"/>
  <c r="B1718" i="2"/>
  <c r="L1718" i="2" s="1" a="1"/>
  <c r="L1718" i="2" s="1"/>
  <c r="B1719" i="2"/>
  <c r="L1719" i="2" s="1" a="1"/>
  <c r="L1719" i="2" s="1"/>
  <c r="B1720" i="2"/>
  <c r="L1720" i="2" s="1" a="1"/>
  <c r="L1720" i="2" s="1"/>
  <c r="B1721" i="2"/>
  <c r="L1721" i="2" s="1" a="1"/>
  <c r="L1721" i="2" s="1"/>
  <c r="B1722" i="2"/>
  <c r="L1722" i="2" s="1" a="1"/>
  <c r="L1722" i="2" s="1"/>
  <c r="B1723" i="2"/>
  <c r="L1723" i="2" s="1" a="1"/>
  <c r="L1723" i="2" s="1"/>
  <c r="B1724" i="2"/>
  <c r="L1724" i="2" s="1" a="1"/>
  <c r="L1724" i="2" s="1"/>
  <c r="B1725" i="2"/>
  <c r="L1725" i="2" s="1" a="1"/>
  <c r="L1725" i="2" s="1"/>
  <c r="B1726" i="2"/>
  <c r="L1726" i="2" s="1" a="1"/>
  <c r="L1726" i="2" s="1"/>
  <c r="B1727" i="2"/>
  <c r="L1727" i="2" s="1" a="1"/>
  <c r="L1727" i="2" s="1"/>
  <c r="B1728" i="2"/>
  <c r="L1728" i="2" s="1" a="1"/>
  <c r="L1728" i="2" s="1"/>
  <c r="B1729" i="2"/>
  <c r="L1729" i="2" s="1" a="1"/>
  <c r="L1729" i="2" s="1"/>
  <c r="B1730" i="2"/>
  <c r="L1730" i="2" s="1" a="1"/>
  <c r="L1730" i="2" s="1"/>
  <c r="B1731" i="2"/>
  <c r="L1731" i="2" s="1" a="1"/>
  <c r="L1731" i="2" s="1"/>
  <c r="B1732" i="2"/>
  <c r="L1732" i="2" s="1" a="1"/>
  <c r="L1732" i="2" s="1"/>
  <c r="B1733" i="2"/>
  <c r="L1733" i="2" s="1" a="1"/>
  <c r="L1733" i="2" s="1"/>
  <c r="B1734" i="2"/>
  <c r="L1734" i="2" s="1" a="1"/>
  <c r="L1734" i="2" s="1"/>
  <c r="B1735" i="2"/>
  <c r="L1735" i="2" s="1" a="1"/>
  <c r="L1735" i="2" s="1"/>
  <c r="B1736" i="2"/>
  <c r="L1736" i="2" s="1" a="1"/>
  <c r="L1736" i="2" s="1"/>
  <c r="B1737" i="2"/>
  <c r="L1737" i="2" s="1" a="1"/>
  <c r="L1737" i="2" s="1"/>
  <c r="B1738" i="2"/>
  <c r="L1738" i="2" s="1" a="1"/>
  <c r="L1738" i="2" s="1"/>
  <c r="B1739" i="2"/>
  <c r="L1739" i="2" s="1" a="1"/>
  <c r="L1739" i="2" s="1"/>
  <c r="B1740" i="2"/>
  <c r="L1740" i="2" s="1" a="1"/>
  <c r="L1740" i="2" s="1"/>
  <c r="B1741" i="2"/>
  <c r="L1741" i="2" s="1" a="1"/>
  <c r="L1741" i="2" s="1"/>
  <c r="B1742" i="2"/>
  <c r="L1742" i="2" s="1" a="1"/>
  <c r="L1742" i="2" s="1"/>
  <c r="B1743" i="2"/>
  <c r="L1743" i="2" s="1" a="1"/>
  <c r="L1743" i="2" s="1"/>
  <c r="B1744" i="2"/>
  <c r="L1744" i="2" s="1" a="1"/>
  <c r="L1744" i="2" s="1"/>
  <c r="B1745" i="2"/>
  <c r="L1745" i="2" s="1" a="1"/>
  <c r="L1745" i="2" s="1"/>
  <c r="B1746" i="2"/>
  <c r="L1746" i="2" s="1" a="1"/>
  <c r="L1746" i="2" s="1"/>
  <c r="B1747" i="2"/>
  <c r="L1747" i="2" s="1" a="1"/>
  <c r="L1747" i="2" s="1"/>
  <c r="B1748" i="2"/>
  <c r="L1748" i="2" s="1" a="1"/>
  <c r="L1748" i="2" s="1"/>
  <c r="B1749" i="2"/>
  <c r="L1749" i="2" s="1" a="1"/>
  <c r="L1749" i="2" s="1"/>
  <c r="B1750" i="2"/>
  <c r="L1750" i="2" s="1" a="1"/>
  <c r="L1750" i="2" s="1"/>
  <c r="B1751" i="2"/>
  <c r="L1751" i="2" s="1" a="1"/>
  <c r="L1751" i="2" s="1"/>
  <c r="B1752" i="2"/>
  <c r="L1752" i="2" s="1" a="1"/>
  <c r="L1752" i="2" s="1"/>
  <c r="B1753" i="2"/>
  <c r="L1753" i="2" s="1" a="1"/>
  <c r="L1753" i="2" s="1"/>
  <c r="B1754" i="2"/>
  <c r="L1754" i="2" s="1" a="1"/>
  <c r="L1754" i="2" s="1"/>
  <c r="B1755" i="2"/>
  <c r="L1755" i="2" s="1" a="1"/>
  <c r="L1755" i="2" s="1"/>
  <c r="B1756" i="2"/>
  <c r="L1756" i="2" s="1" a="1"/>
  <c r="L1756" i="2" s="1"/>
  <c r="B1757" i="2"/>
  <c r="L1757" i="2" s="1" a="1"/>
  <c r="L1757" i="2" s="1"/>
  <c r="B1758" i="2"/>
  <c r="L1758" i="2" s="1" a="1"/>
  <c r="L1758" i="2" s="1"/>
  <c r="B1759" i="2"/>
  <c r="L1759" i="2" s="1" a="1"/>
  <c r="L1759" i="2" s="1"/>
  <c r="B1760" i="2"/>
  <c r="L1760" i="2" s="1" a="1"/>
  <c r="L1760" i="2" s="1"/>
  <c r="B1761" i="2"/>
  <c r="L1761" i="2" s="1" a="1"/>
  <c r="L1761" i="2" s="1"/>
  <c r="B1762" i="2"/>
  <c r="L1762" i="2" s="1" a="1"/>
  <c r="L1762" i="2" s="1"/>
  <c r="B1763" i="2"/>
  <c r="L1763" i="2" s="1" a="1"/>
  <c r="L1763" i="2" s="1"/>
  <c r="B1764" i="2"/>
  <c r="L1764" i="2" s="1" a="1"/>
  <c r="L1764" i="2" s="1"/>
  <c r="B1765" i="2"/>
  <c r="L1765" i="2" s="1" a="1"/>
  <c r="L1765" i="2" s="1"/>
  <c r="B1766" i="2"/>
  <c r="L1766" i="2" s="1" a="1"/>
  <c r="L1766" i="2" s="1"/>
  <c r="B1767" i="2"/>
  <c r="L1767" i="2" s="1" a="1"/>
  <c r="L1767" i="2" s="1"/>
  <c r="B1768" i="2"/>
  <c r="L1768" i="2" s="1" a="1"/>
  <c r="L1768" i="2" s="1"/>
  <c r="B1769" i="2"/>
  <c r="L1769" i="2" s="1" a="1"/>
  <c r="L1769" i="2" s="1"/>
  <c r="B1770" i="2"/>
  <c r="L1770" i="2" s="1" a="1"/>
  <c r="L1770" i="2" s="1"/>
  <c r="B1771" i="2"/>
  <c r="L1771" i="2" s="1" a="1"/>
  <c r="L1771" i="2" s="1"/>
  <c r="B1772" i="2"/>
  <c r="L1772" i="2" s="1" a="1"/>
  <c r="L1772" i="2" s="1"/>
  <c r="B1773" i="2"/>
  <c r="L1773" i="2" s="1" a="1"/>
  <c r="L1773" i="2" s="1"/>
  <c r="B1774" i="2"/>
  <c r="L1774" i="2" s="1" a="1"/>
  <c r="L1774" i="2" s="1"/>
  <c r="B1775" i="2"/>
  <c r="L1775" i="2" s="1" a="1"/>
  <c r="L1775" i="2" s="1"/>
  <c r="B1776" i="2"/>
  <c r="L1776" i="2" s="1" a="1"/>
  <c r="L1776" i="2" s="1"/>
  <c r="B1777" i="2"/>
  <c r="L1777" i="2" s="1" a="1"/>
  <c r="L1777" i="2" s="1"/>
  <c r="B1778" i="2"/>
  <c r="L1778" i="2" s="1" a="1"/>
  <c r="L1778" i="2" s="1"/>
  <c r="B1779" i="2"/>
  <c r="L1779" i="2" s="1" a="1"/>
  <c r="L1779" i="2" s="1"/>
  <c r="B1780" i="2"/>
  <c r="L1780" i="2" s="1" a="1"/>
  <c r="L1780" i="2" s="1"/>
  <c r="B1781" i="2"/>
  <c r="L1781" i="2" s="1" a="1"/>
  <c r="L1781" i="2" s="1"/>
  <c r="B1782" i="2"/>
  <c r="L1782" i="2" s="1" a="1"/>
  <c r="L1782" i="2" s="1"/>
  <c r="B1783" i="2"/>
  <c r="L1783" i="2" s="1" a="1"/>
  <c r="L1783" i="2" s="1"/>
  <c r="B1784" i="2"/>
  <c r="L1784" i="2" s="1" a="1"/>
  <c r="L1784" i="2" s="1"/>
  <c r="B1785" i="2"/>
  <c r="J1785" i="2" s="1" a="1"/>
  <c r="J1785" i="2" s="1"/>
  <c r="B1786" i="2"/>
  <c r="L1786" i="2" s="1" a="1"/>
  <c r="L1786" i="2" s="1"/>
  <c r="B1787" i="2"/>
  <c r="L1787" i="2" s="1" a="1"/>
  <c r="L1787" i="2" s="1"/>
  <c r="B1788" i="2"/>
  <c r="L1788" i="2" s="1" a="1"/>
  <c r="L1788" i="2" s="1"/>
  <c r="B1789" i="2"/>
  <c r="L1789" i="2" s="1" a="1"/>
  <c r="L1789" i="2" s="1"/>
  <c r="B1790" i="2"/>
  <c r="L1790" i="2" s="1" a="1"/>
  <c r="L1790" i="2" s="1"/>
  <c r="B1791" i="2"/>
  <c r="L1791" i="2" s="1" a="1"/>
  <c r="L1791" i="2" s="1"/>
  <c r="B1792" i="2"/>
  <c r="L1792" i="2" s="1" a="1"/>
  <c r="L1792" i="2" s="1"/>
  <c r="B1793" i="2"/>
  <c r="L1793" i="2" s="1" a="1"/>
  <c r="L1793" i="2" s="1"/>
  <c r="B1794" i="2"/>
  <c r="L1794" i="2" s="1" a="1"/>
  <c r="L1794" i="2" s="1"/>
  <c r="B1795" i="2"/>
  <c r="L1795" i="2" s="1" a="1"/>
  <c r="L1795" i="2" s="1"/>
  <c r="B1796" i="2"/>
  <c r="L1796" i="2" s="1" a="1"/>
  <c r="L1796" i="2" s="1"/>
  <c r="B1797" i="2"/>
  <c r="L1797" i="2" s="1" a="1"/>
  <c r="L1797" i="2" s="1"/>
  <c r="B1798" i="2"/>
  <c r="L1798" i="2" s="1" a="1"/>
  <c r="L1798" i="2" s="1"/>
  <c r="B1799" i="2"/>
  <c r="J1799" i="2" s="1" a="1"/>
  <c r="J1799" i="2" s="1"/>
  <c r="B1800" i="2"/>
  <c r="L1800" i="2" s="1" a="1"/>
  <c r="L1800" i="2" s="1"/>
  <c r="B1801" i="2"/>
  <c r="J1801" i="2" s="1" a="1"/>
  <c r="J1801" i="2" s="1"/>
  <c r="B1802" i="2"/>
  <c r="L1802" i="2" s="1" a="1"/>
  <c r="L1802" i="2" s="1"/>
  <c r="B1803" i="2"/>
  <c r="L1803" i="2" s="1" a="1"/>
  <c r="L1803" i="2" s="1"/>
  <c r="B1804" i="2"/>
  <c r="L1804" i="2" s="1" a="1"/>
  <c r="L1804" i="2" s="1"/>
  <c r="B1805" i="2"/>
  <c r="L1805" i="2" s="1" a="1"/>
  <c r="L1805" i="2" s="1"/>
  <c r="B1806" i="2"/>
  <c r="L1806" i="2" s="1" a="1"/>
  <c r="L1806" i="2" s="1"/>
  <c r="B1807" i="2"/>
  <c r="L1807" i="2" s="1" a="1"/>
  <c r="L1807" i="2" s="1"/>
  <c r="B1808" i="2"/>
  <c r="L1808" i="2" s="1" a="1"/>
  <c r="L1808" i="2" s="1"/>
  <c r="B1809" i="2"/>
  <c r="L1809" i="2" s="1" a="1"/>
  <c r="L1809" i="2" s="1"/>
  <c r="B1810" i="2"/>
  <c r="L1810" i="2" s="1" a="1"/>
  <c r="L1810" i="2" s="1"/>
  <c r="B1811" i="2"/>
  <c r="L1811" i="2" s="1" a="1"/>
  <c r="L1811" i="2" s="1"/>
  <c r="B1812" i="2"/>
  <c r="J1812" i="2" s="1" a="1"/>
  <c r="J1812" i="2" s="1"/>
  <c r="B1813" i="2"/>
  <c r="L1813" i="2" s="1" a="1"/>
  <c r="L1813" i="2" s="1"/>
  <c r="B1814" i="2"/>
  <c r="L1814" i="2" s="1" a="1"/>
  <c r="L1814" i="2" s="1"/>
  <c r="B1815" i="2"/>
  <c r="J1815" i="2" s="1" a="1"/>
  <c r="J1815" i="2" s="1"/>
  <c r="B1816" i="2"/>
  <c r="L1816" i="2" s="1" a="1"/>
  <c r="L1816" i="2" s="1"/>
  <c r="B1817" i="2"/>
  <c r="J1817" i="2" s="1" a="1"/>
  <c r="J1817" i="2" s="1"/>
  <c r="B1818" i="2"/>
  <c r="L1818" i="2" s="1" a="1"/>
  <c r="L1818" i="2" s="1"/>
  <c r="B1819" i="2"/>
  <c r="L1819" i="2" s="1" a="1"/>
  <c r="L1819" i="2" s="1"/>
  <c r="B1820" i="2"/>
  <c r="L1820" i="2" s="1" a="1"/>
  <c r="L1820" i="2" s="1"/>
  <c r="B1821" i="2"/>
  <c r="J1821" i="2" s="1" a="1"/>
  <c r="J1821" i="2" s="1"/>
  <c r="B1822" i="2"/>
  <c r="J1822" i="2" s="1" a="1"/>
  <c r="J1822" i="2" s="1"/>
  <c r="B1823" i="2"/>
  <c r="J1823" i="2" s="1" a="1"/>
  <c r="J1823" i="2" s="1"/>
  <c r="B1824" i="2"/>
  <c r="L1824" i="2" s="1" a="1"/>
  <c r="L1824" i="2" s="1"/>
  <c r="B1825" i="2"/>
  <c r="J1825" i="2" s="1" a="1"/>
  <c r="J1825" i="2" s="1"/>
  <c r="B1826" i="2"/>
  <c r="L1826" i="2" s="1" a="1"/>
  <c r="L1826" i="2" s="1"/>
  <c r="B1827" i="2"/>
  <c r="J1827" i="2" s="1" a="1"/>
  <c r="J1827" i="2" s="1"/>
  <c r="B1828" i="2"/>
  <c r="L1828" i="2" s="1" a="1"/>
  <c r="L1828" i="2" s="1"/>
  <c r="B1829" i="2"/>
  <c r="L1829" i="2" s="1" a="1"/>
  <c r="L1829" i="2" s="1"/>
  <c r="B1830" i="2"/>
  <c r="L1830" i="2" s="1" a="1"/>
  <c r="L1830" i="2" s="1"/>
  <c r="B1831" i="2"/>
  <c r="J1831" i="2" s="1" a="1"/>
  <c r="J1831" i="2" s="1"/>
  <c r="B1832" i="2"/>
  <c r="J1832" i="2" s="1" a="1"/>
  <c r="J1832" i="2" s="1"/>
  <c r="B1833" i="2"/>
  <c r="J1833" i="2" s="1" a="1"/>
  <c r="J1833" i="2" s="1"/>
  <c r="B1834" i="2"/>
  <c r="L1834" i="2" s="1" a="1"/>
  <c r="L1834" i="2" s="1"/>
  <c r="B1835" i="2"/>
  <c r="L1835" i="2" s="1" a="1"/>
  <c r="L1835" i="2" s="1"/>
  <c r="B1836" i="2"/>
  <c r="L1836" i="2" s="1" a="1"/>
  <c r="L1836" i="2" s="1"/>
  <c r="B1837" i="2"/>
  <c r="L1837" i="2" s="1" a="1"/>
  <c r="L1837" i="2" s="1"/>
  <c r="B1838" i="2"/>
  <c r="J1838" i="2" s="1" a="1"/>
  <c r="J1838" i="2" s="1"/>
  <c r="B1839" i="2"/>
  <c r="J1839" i="2" s="1" a="1"/>
  <c r="J1839" i="2" s="1"/>
  <c r="B1840" i="2"/>
  <c r="L1840" i="2" s="1" a="1"/>
  <c r="L1840" i="2" s="1"/>
  <c r="B1841" i="2"/>
  <c r="L1841" i="2" s="1" a="1"/>
  <c r="L1841" i="2" s="1"/>
  <c r="B1842" i="2"/>
  <c r="L1842" i="2" s="1" a="1"/>
  <c r="L1842" i="2" s="1"/>
  <c r="B1843" i="2"/>
  <c r="J1843" i="2" s="1" a="1"/>
  <c r="J1843" i="2" s="1"/>
  <c r="B1844" i="2"/>
  <c r="J1844" i="2" s="1" a="1"/>
  <c r="J1844" i="2" s="1"/>
  <c r="B1845" i="2"/>
  <c r="L1845" i="2" s="1" a="1"/>
  <c r="L1845" i="2" s="1"/>
  <c r="B1846" i="2"/>
  <c r="L1846" i="2" s="1" a="1"/>
  <c r="L1846" i="2" s="1"/>
  <c r="B1847" i="2"/>
  <c r="J1847" i="2" s="1" a="1"/>
  <c r="J1847" i="2" s="1"/>
  <c r="B1848" i="2"/>
  <c r="J1848" i="2" s="1" a="1"/>
  <c r="J1848" i="2" s="1"/>
  <c r="B1849" i="2"/>
  <c r="M1849" i="2" s="1" a="1"/>
  <c r="M1849" i="2" s="1"/>
  <c r="B1850" i="2"/>
  <c r="J1850" i="2" s="1" a="1"/>
  <c r="J1850" i="2" s="1"/>
  <c r="B1851" i="2"/>
  <c r="L1851" i="2" s="1" a="1"/>
  <c r="L1851" i="2" s="1"/>
  <c r="B1852" i="2"/>
  <c r="J1852" i="2" s="1" a="1"/>
  <c r="J1852" i="2" s="1"/>
  <c r="B1853" i="2"/>
  <c r="L1853" i="2" s="1" a="1"/>
  <c r="L1853" i="2" s="1"/>
  <c r="B1854" i="2"/>
  <c r="J1854" i="2" s="1" a="1"/>
  <c r="J1854" i="2" s="1"/>
  <c r="B1855" i="2"/>
  <c r="J1855" i="2" s="1" a="1"/>
  <c r="J1855" i="2" s="1"/>
  <c r="B1856" i="2"/>
  <c r="J1856" i="2" s="1" a="1"/>
  <c r="J1856" i="2" s="1"/>
  <c r="B1857" i="2"/>
  <c r="J1857" i="2" s="1" a="1"/>
  <c r="J1857" i="2" s="1"/>
  <c r="B1858" i="2"/>
  <c r="J1858" i="2" s="1" a="1"/>
  <c r="J1858" i="2" s="1"/>
  <c r="B1859" i="2"/>
  <c r="J1859" i="2" s="1" a="1"/>
  <c r="J1859" i="2" s="1"/>
  <c r="B1860" i="2"/>
  <c r="L1860" i="2" s="1" a="1"/>
  <c r="L1860" i="2" s="1"/>
  <c r="B1861" i="2"/>
  <c r="J1861" i="2" s="1" a="1"/>
  <c r="J1861" i="2" s="1"/>
  <c r="B1862" i="2"/>
  <c r="L1862" i="2" s="1" a="1"/>
  <c r="L1862" i="2" s="1"/>
  <c r="B1863" i="2"/>
  <c r="J1863" i="2" s="1" a="1"/>
  <c r="J1863" i="2" s="1"/>
  <c r="B1864" i="2"/>
  <c r="J1864" i="2" s="1" a="1"/>
  <c r="J1864" i="2" s="1"/>
  <c r="B1865" i="2"/>
  <c r="J1865" i="2" s="1" a="1"/>
  <c r="J1865" i="2" s="1"/>
  <c r="B1866" i="2"/>
  <c r="L1866" i="2" s="1" a="1"/>
  <c r="L1866" i="2" s="1"/>
  <c r="B1867" i="2"/>
  <c r="L1867" i="2" s="1" a="1"/>
  <c r="L1867" i="2" s="1"/>
  <c r="B1868" i="2"/>
  <c r="L1868" i="2" s="1" a="1"/>
  <c r="L1868" i="2" s="1"/>
  <c r="B1869" i="2"/>
  <c r="J1869" i="2" s="1" a="1"/>
  <c r="J1869" i="2" s="1"/>
  <c r="B1870" i="2"/>
  <c r="J1870" i="2" s="1" a="1"/>
  <c r="J1870" i="2" s="1"/>
  <c r="B1871" i="2"/>
  <c r="J1871" i="2" s="1" a="1"/>
  <c r="J1871" i="2" s="1"/>
  <c r="B1872" i="2"/>
  <c r="J1872" i="2" s="1" a="1"/>
  <c r="J1872" i="2" s="1"/>
  <c r="B1873" i="2"/>
  <c r="L1873" i="2" s="1" a="1"/>
  <c r="L1873" i="2" s="1"/>
  <c r="B1874" i="2"/>
  <c r="J1874" i="2" s="1" a="1"/>
  <c r="J1874" i="2" s="1"/>
  <c r="B1875" i="2"/>
  <c r="J1875" i="2" s="1" a="1"/>
  <c r="J1875" i="2" s="1"/>
  <c r="B1876" i="2"/>
  <c r="J1876" i="2" s="1" a="1"/>
  <c r="J1876" i="2" s="1"/>
  <c r="B1877" i="2"/>
  <c r="J1877" i="2" s="1" a="1"/>
  <c r="J1877" i="2" s="1"/>
  <c r="B1878" i="2"/>
  <c r="J1878" i="2" s="1" a="1"/>
  <c r="J1878" i="2" s="1"/>
  <c r="B1879" i="2"/>
  <c r="J1879" i="2" s="1" a="1"/>
  <c r="J1879" i="2" s="1"/>
  <c r="B1880" i="2"/>
  <c r="J1880" i="2" s="1" a="1"/>
  <c r="J1880" i="2" s="1"/>
  <c r="B1881" i="2"/>
  <c r="J1881" i="2" s="1" a="1"/>
  <c r="J1881" i="2" s="1"/>
  <c r="B1882" i="2"/>
  <c r="L1882" i="2" s="1" a="1"/>
  <c r="L1882" i="2" s="1"/>
  <c r="B1883" i="2"/>
  <c r="L1883" i="2" s="1" a="1"/>
  <c r="L1883" i="2" s="1"/>
  <c r="B1884" i="2"/>
  <c r="J1884" i="2" s="1" a="1"/>
  <c r="J1884" i="2" s="1"/>
  <c r="B1885" i="2"/>
  <c r="J1885" i="2" s="1" a="1"/>
  <c r="J1885" i="2" s="1"/>
  <c r="B1886" i="2"/>
  <c r="J1886" i="2" s="1" a="1"/>
  <c r="J1886" i="2" s="1"/>
  <c r="H1549" i="2"/>
  <c r="I1549" i="2" s="1"/>
  <c r="H1550" i="2"/>
  <c r="I1550" i="2" s="1"/>
  <c r="H1551" i="2"/>
  <c r="I1551" i="2" s="1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 s="1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 s="1"/>
  <c r="H1587" i="2"/>
  <c r="I1587" i="2" s="1"/>
  <c r="H1588" i="2"/>
  <c r="I1588" i="2" s="1"/>
  <c r="H1589" i="2"/>
  <c r="I1589" i="2" s="1"/>
  <c r="H1590" i="2"/>
  <c r="I1590" i="2" s="1"/>
  <c r="H1591" i="2"/>
  <c r="I1591" i="2" s="1"/>
  <c r="H1592" i="2"/>
  <c r="I1592" i="2" s="1"/>
  <c r="H1593" i="2"/>
  <c r="I1593" i="2" s="1"/>
  <c r="H1594" i="2"/>
  <c r="I1594" i="2" s="1"/>
  <c r="H1595" i="2"/>
  <c r="I1595" i="2" s="1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 s="1"/>
  <c r="H1605" i="2"/>
  <c r="I1605" i="2" s="1"/>
  <c r="H1606" i="2"/>
  <c r="I1606" i="2" s="1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 s="1"/>
  <c r="H1619" i="2"/>
  <c r="I1619" i="2" s="1"/>
  <c r="H1620" i="2"/>
  <c r="I1620" i="2" s="1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 s="1"/>
  <c r="H1632" i="2"/>
  <c r="I1632" i="2" s="1"/>
  <c r="H1633" i="2"/>
  <c r="L4052" i="1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 s="1"/>
  <c r="H1643" i="2"/>
  <c r="I1643" i="2" s="1"/>
  <c r="H1644" i="2"/>
  <c r="I1644" i="2" s="1"/>
  <c r="H1645" i="2"/>
  <c r="I1645" i="2" s="1"/>
  <c r="H1646" i="2"/>
  <c r="I1646" i="2" s="1"/>
  <c r="H1647" i="2"/>
  <c r="I1647" i="2" s="1"/>
  <c r="H1648" i="2"/>
  <c r="I1648" i="2" s="1"/>
  <c r="H1649" i="2"/>
  <c r="I1649" i="2" s="1"/>
  <c r="H1650" i="2"/>
  <c r="I1650" i="2" s="1"/>
  <c r="H1651" i="2"/>
  <c r="I1651" i="2" s="1"/>
  <c r="H1652" i="2"/>
  <c r="I1652" i="2" s="1"/>
  <c r="H1653" i="2"/>
  <c r="I1653" i="2" s="1"/>
  <c r="H1654" i="2"/>
  <c r="I1654" i="2" s="1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 s="1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L3804" i="1" s="1"/>
  <c r="H1684" i="2"/>
  <c r="I1684" i="2" s="1"/>
  <c r="H1685" i="2"/>
  <c r="I1685" i="2" s="1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 s="1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 s="1"/>
  <c r="H1715" i="2"/>
  <c r="I1715" i="2" s="1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 s="1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H1743" i="2"/>
  <c r="I1743" i="2" s="1"/>
  <c r="H1744" i="2"/>
  <c r="I1744" i="2" s="1"/>
  <c r="H1745" i="2"/>
  <c r="I1745" i="2" s="1"/>
  <c r="H1746" i="2"/>
  <c r="I1746" i="2" s="1"/>
  <c r="H1747" i="2"/>
  <c r="I1747" i="2" s="1"/>
  <c r="H1748" i="2"/>
  <c r="I1748" i="2" s="1"/>
  <c r="H1749" i="2"/>
  <c r="I1749" i="2" s="1"/>
  <c r="H1750" i="2"/>
  <c r="I1750" i="2" s="1"/>
  <c r="H1751" i="2"/>
  <c r="I1751" i="2" s="1"/>
  <c r="H1752" i="2"/>
  <c r="I1752" i="2" s="1"/>
  <c r="H1753" i="2"/>
  <c r="I1753" i="2" s="1"/>
  <c r="H1754" i="2"/>
  <c r="I1754" i="2" s="1"/>
  <c r="H1755" i="2"/>
  <c r="I1755" i="2" s="1"/>
  <c r="H1756" i="2"/>
  <c r="I1756" i="2" s="1"/>
  <c r="H1757" i="2"/>
  <c r="I1757" i="2" s="1"/>
  <c r="H1758" i="2"/>
  <c r="I1758" i="2" s="1"/>
  <c r="H1759" i="2"/>
  <c r="I1759" i="2" s="1"/>
  <c r="H1760" i="2"/>
  <c r="I1760" i="2" s="1"/>
  <c r="H1761" i="2"/>
  <c r="I1761" i="2" s="1"/>
  <c r="H1762" i="2"/>
  <c r="I1762" i="2" s="1"/>
  <c r="H1763" i="2"/>
  <c r="I1763" i="2" s="1"/>
  <c r="H1764" i="2"/>
  <c r="I1764" i="2" s="1"/>
  <c r="H1765" i="2"/>
  <c r="I1765" i="2" s="1"/>
  <c r="H1766" i="2"/>
  <c r="I1766" i="2" s="1"/>
  <c r="H1767" i="2"/>
  <c r="I1767" i="2" s="1"/>
  <c r="H1768" i="2"/>
  <c r="I1768" i="2" s="1"/>
  <c r="H1769" i="2"/>
  <c r="I1769" i="2" s="1"/>
  <c r="H1770" i="2"/>
  <c r="I1770" i="2" s="1"/>
  <c r="H1771" i="2"/>
  <c r="I1771" i="2" s="1"/>
  <c r="H1772" i="2"/>
  <c r="I1772" i="2" s="1"/>
  <c r="H1773" i="2"/>
  <c r="I1773" i="2" s="1"/>
  <c r="H1774" i="2"/>
  <c r="I1774" i="2" s="1"/>
  <c r="H1775" i="2"/>
  <c r="I1775" i="2" s="1"/>
  <c r="H1776" i="2"/>
  <c r="I1776" i="2" s="1"/>
  <c r="H1777" i="2"/>
  <c r="I1777" i="2" s="1"/>
  <c r="H1778" i="2"/>
  <c r="I1778" i="2" s="1"/>
  <c r="H1779" i="2"/>
  <c r="I1779" i="2" s="1"/>
  <c r="H1780" i="2"/>
  <c r="I1780" i="2" s="1"/>
  <c r="H1781" i="2"/>
  <c r="I1781" i="2" s="1"/>
  <c r="H1782" i="2"/>
  <c r="I1782" i="2" s="1"/>
  <c r="H1783" i="2"/>
  <c r="I1783" i="2" s="1"/>
  <c r="H1784" i="2"/>
  <c r="I1784" i="2" s="1"/>
  <c r="H1785" i="2"/>
  <c r="I1785" i="2" s="1"/>
  <c r="H1786" i="2"/>
  <c r="I1786" i="2" s="1"/>
  <c r="H1787" i="2"/>
  <c r="I1787" i="2" s="1"/>
  <c r="H1788" i="2"/>
  <c r="I1788" i="2" s="1"/>
  <c r="H1789" i="2"/>
  <c r="I1789" i="2" s="1"/>
  <c r="H1790" i="2"/>
  <c r="I1790" i="2" s="1"/>
  <c r="H1791" i="2"/>
  <c r="I1791" i="2" s="1"/>
  <c r="H1792" i="2"/>
  <c r="I1792" i="2" s="1"/>
  <c r="H1793" i="2"/>
  <c r="I1793" i="2" s="1"/>
  <c r="H1794" i="2"/>
  <c r="I1794" i="2" s="1"/>
  <c r="H1795" i="2"/>
  <c r="I1795" i="2" s="1"/>
  <c r="H1796" i="2"/>
  <c r="I1796" i="2" s="1"/>
  <c r="H1797" i="2"/>
  <c r="I1797" i="2" s="1"/>
  <c r="H1798" i="2"/>
  <c r="I1798" i="2" s="1"/>
  <c r="H1799" i="2"/>
  <c r="I1799" i="2" s="1"/>
  <c r="H1800" i="2"/>
  <c r="I1800" i="2" s="1"/>
  <c r="H1801" i="2"/>
  <c r="I1801" i="2" s="1"/>
  <c r="H1802" i="2"/>
  <c r="I1802" i="2" s="1"/>
  <c r="H1803" i="2"/>
  <c r="I1803" i="2" s="1"/>
  <c r="H1804" i="2"/>
  <c r="I1804" i="2" s="1"/>
  <c r="H1805" i="2"/>
  <c r="I1805" i="2" s="1"/>
  <c r="H1806" i="2"/>
  <c r="I1806" i="2" s="1"/>
  <c r="H1807" i="2"/>
  <c r="I1807" i="2" s="1"/>
  <c r="H1808" i="2"/>
  <c r="I1808" i="2" s="1"/>
  <c r="H1809" i="2"/>
  <c r="I1809" i="2" s="1"/>
  <c r="H1810" i="2"/>
  <c r="I1810" i="2" s="1"/>
  <c r="H1811" i="2"/>
  <c r="I1811" i="2" s="1"/>
  <c r="H1812" i="2"/>
  <c r="I1812" i="2" s="1"/>
  <c r="H1813" i="2"/>
  <c r="I1813" i="2" s="1"/>
  <c r="H1814" i="2"/>
  <c r="I1814" i="2" s="1"/>
  <c r="H1815" i="2"/>
  <c r="I1815" i="2" s="1"/>
  <c r="H1816" i="2"/>
  <c r="I1816" i="2" s="1"/>
  <c r="H1817" i="2"/>
  <c r="I1817" i="2" s="1"/>
  <c r="H1818" i="2"/>
  <c r="I1818" i="2" s="1"/>
  <c r="H1819" i="2"/>
  <c r="I1819" i="2" s="1"/>
  <c r="H1820" i="2"/>
  <c r="I1820" i="2" s="1"/>
  <c r="H1821" i="2"/>
  <c r="I1821" i="2" s="1"/>
  <c r="H1822" i="2"/>
  <c r="I1822" i="2" s="1"/>
  <c r="H1823" i="2"/>
  <c r="I1823" i="2" s="1"/>
  <c r="H1824" i="2"/>
  <c r="I1824" i="2" s="1"/>
  <c r="H1825" i="2"/>
  <c r="I1825" i="2" s="1"/>
  <c r="H1826" i="2"/>
  <c r="I1826" i="2" s="1"/>
  <c r="H1827" i="2"/>
  <c r="I1827" i="2" s="1"/>
  <c r="H1828" i="2"/>
  <c r="I1828" i="2" s="1"/>
  <c r="H1829" i="2"/>
  <c r="I1829" i="2" s="1"/>
  <c r="H1830" i="2"/>
  <c r="I1830" i="2" s="1"/>
  <c r="H1831" i="2"/>
  <c r="I1831" i="2" s="1"/>
  <c r="H1832" i="2"/>
  <c r="I1832" i="2" s="1"/>
  <c r="H1833" i="2"/>
  <c r="I1833" i="2" s="1"/>
  <c r="H1834" i="2"/>
  <c r="I1834" i="2" s="1"/>
  <c r="H1835" i="2"/>
  <c r="I1835" i="2" s="1"/>
  <c r="H1836" i="2"/>
  <c r="I1836" i="2" s="1"/>
  <c r="H1837" i="2"/>
  <c r="I1837" i="2" s="1"/>
  <c r="H1838" i="2"/>
  <c r="I1838" i="2" s="1"/>
  <c r="H1839" i="2"/>
  <c r="I1839" i="2" s="1"/>
  <c r="H1840" i="2"/>
  <c r="I1840" i="2" s="1"/>
  <c r="H1841" i="2"/>
  <c r="I1841" i="2" s="1"/>
  <c r="H1842" i="2"/>
  <c r="I1842" i="2" s="1"/>
  <c r="H1843" i="2"/>
  <c r="I1843" i="2" s="1"/>
  <c r="H1844" i="2"/>
  <c r="I1844" i="2" s="1"/>
  <c r="H1845" i="2"/>
  <c r="I1845" i="2" s="1"/>
  <c r="H1846" i="2"/>
  <c r="I1846" i="2" s="1"/>
  <c r="H1847" i="2"/>
  <c r="I1847" i="2" s="1"/>
  <c r="H1848" i="2"/>
  <c r="I1848" i="2" s="1"/>
  <c r="H1849" i="2"/>
  <c r="I1849" i="2" s="1"/>
  <c r="H1850" i="2"/>
  <c r="I1850" i="2" s="1"/>
  <c r="H1851" i="2"/>
  <c r="I1851" i="2" s="1"/>
  <c r="H1852" i="2"/>
  <c r="I1852" i="2" s="1"/>
  <c r="H1853" i="2"/>
  <c r="I1853" i="2" s="1"/>
  <c r="H1854" i="2"/>
  <c r="I1854" i="2" s="1"/>
  <c r="H1855" i="2"/>
  <c r="I1855" i="2" s="1"/>
  <c r="H1856" i="2"/>
  <c r="I1856" i="2" s="1"/>
  <c r="H1857" i="2"/>
  <c r="I1857" i="2" s="1"/>
  <c r="H1858" i="2"/>
  <c r="I1858" i="2" s="1"/>
  <c r="H1859" i="2"/>
  <c r="I1859" i="2" s="1"/>
  <c r="H1860" i="2"/>
  <c r="I1860" i="2" s="1"/>
  <c r="H1861" i="2"/>
  <c r="I1861" i="2" s="1"/>
  <c r="H1862" i="2"/>
  <c r="I1862" i="2" s="1"/>
  <c r="H1863" i="2"/>
  <c r="I1863" i="2" s="1"/>
  <c r="H1864" i="2"/>
  <c r="I1864" i="2" s="1"/>
  <c r="H1865" i="2"/>
  <c r="I1865" i="2" s="1"/>
  <c r="H1866" i="2"/>
  <c r="I1866" i="2" s="1"/>
  <c r="H1867" i="2"/>
  <c r="I1867" i="2" s="1"/>
  <c r="H1868" i="2"/>
  <c r="I1868" i="2" s="1"/>
  <c r="H1869" i="2"/>
  <c r="I1869" i="2" s="1"/>
  <c r="H1870" i="2"/>
  <c r="I1870" i="2" s="1"/>
  <c r="H1871" i="2"/>
  <c r="I1871" i="2" s="1"/>
  <c r="H1872" i="2"/>
  <c r="I1872" i="2" s="1"/>
  <c r="H1873" i="2"/>
  <c r="I1873" i="2" s="1"/>
  <c r="H1874" i="2"/>
  <c r="I1874" i="2" s="1"/>
  <c r="H1875" i="2"/>
  <c r="I1875" i="2" s="1"/>
  <c r="H1876" i="2"/>
  <c r="I1876" i="2" s="1"/>
  <c r="H1877" i="2"/>
  <c r="I1877" i="2" s="1"/>
  <c r="H1878" i="2"/>
  <c r="I1878" i="2" s="1"/>
  <c r="H1879" i="2"/>
  <c r="I1879" i="2" s="1"/>
  <c r="H1880" i="2"/>
  <c r="I1880" i="2" s="1"/>
  <c r="H1881" i="2"/>
  <c r="I1881" i="2" s="1"/>
  <c r="H1882" i="2"/>
  <c r="I1882" i="2" s="1"/>
  <c r="H1883" i="2"/>
  <c r="I1883" i="2" s="1"/>
  <c r="H1884" i="2"/>
  <c r="I1884" i="2" s="1"/>
  <c r="H1885" i="2"/>
  <c r="I1885" i="2" s="1"/>
  <c r="H1886" i="2"/>
  <c r="I1886" i="2" s="1"/>
  <c r="J1549" i="2" a="1"/>
  <c r="J1549" i="2" s="1"/>
  <c r="J1550" i="2" a="1"/>
  <c r="J1550" i="2" s="1"/>
  <c r="J1551" i="2" a="1"/>
  <c r="J1551" i="2" s="1"/>
  <c r="J1552" i="2" a="1"/>
  <c r="J1552" i="2" s="1"/>
  <c r="J1553" i="2" a="1"/>
  <c r="J1553" i="2" s="1"/>
  <c r="J1554" i="2" a="1"/>
  <c r="J1554" i="2" s="1"/>
  <c r="J1555" i="2" a="1"/>
  <c r="J1555" i="2" s="1"/>
  <c r="J1556" i="2" a="1"/>
  <c r="J1556" i="2" s="1"/>
  <c r="J1557" i="2" a="1"/>
  <c r="J1557" i="2" s="1"/>
  <c r="J1558" i="2" a="1"/>
  <c r="J1558" i="2" s="1"/>
  <c r="J1559" i="2" a="1"/>
  <c r="J1559" i="2" s="1"/>
  <c r="J1560" i="2" a="1"/>
  <c r="J1560" i="2" s="1"/>
  <c r="J1561" i="2" a="1"/>
  <c r="J1561" i="2" s="1"/>
  <c r="J1562" i="2" a="1"/>
  <c r="J1562" i="2" s="1"/>
  <c r="J1563" i="2" a="1"/>
  <c r="J1563" i="2" s="1"/>
  <c r="J1564" i="2" a="1"/>
  <c r="J1564" i="2" s="1"/>
  <c r="J1565" i="2" a="1"/>
  <c r="J1565" i="2" s="1"/>
  <c r="J1566" i="2" a="1"/>
  <c r="J1566" i="2" s="1"/>
  <c r="J1567" i="2" a="1"/>
  <c r="J1567" i="2" s="1"/>
  <c r="J1568" i="2" a="1"/>
  <c r="J1568" i="2" s="1"/>
  <c r="J1569" i="2" a="1"/>
  <c r="J1569" i="2" s="1"/>
  <c r="J1570" i="2" a="1"/>
  <c r="J1570" i="2" s="1"/>
  <c r="J1571" i="2" a="1"/>
  <c r="J1571" i="2" s="1"/>
  <c r="J1572" i="2" a="1"/>
  <c r="J1572" i="2" s="1"/>
  <c r="J1573" i="2" a="1"/>
  <c r="J1573" i="2" s="1"/>
  <c r="J1574" i="2" a="1"/>
  <c r="J1574" i="2" s="1"/>
  <c r="J1575" i="2" a="1"/>
  <c r="J1575" i="2" s="1"/>
  <c r="J1576" i="2" a="1"/>
  <c r="J1576" i="2" s="1"/>
  <c r="J1577" i="2" a="1"/>
  <c r="J1577" i="2" s="1"/>
  <c r="J1578" i="2" a="1"/>
  <c r="J1578" i="2" s="1"/>
  <c r="J1579" i="2" a="1"/>
  <c r="J1579" i="2" s="1"/>
  <c r="J1580" i="2" a="1"/>
  <c r="J1580" i="2" s="1"/>
  <c r="J1581" i="2" a="1"/>
  <c r="J1581" i="2" s="1"/>
  <c r="J1582" i="2" a="1"/>
  <c r="J1582" i="2" s="1"/>
  <c r="J1583" i="2" a="1"/>
  <c r="J1583" i="2" s="1"/>
  <c r="J1584" i="2" a="1"/>
  <c r="J1584" i="2" s="1"/>
  <c r="J1585" i="2" a="1"/>
  <c r="J1585" i="2" s="1"/>
  <c r="J1586" i="2" a="1"/>
  <c r="J1586" i="2" s="1"/>
  <c r="J1587" i="2" a="1"/>
  <c r="J1587" i="2" s="1"/>
  <c r="J1588" i="2" a="1"/>
  <c r="J1588" i="2" s="1"/>
  <c r="J1589" i="2" a="1"/>
  <c r="J1589" i="2" s="1"/>
  <c r="J1590" i="2" a="1"/>
  <c r="J1590" i="2" s="1"/>
  <c r="J1591" i="2" a="1"/>
  <c r="J1591" i="2" s="1"/>
  <c r="J1592" i="2" a="1"/>
  <c r="J1592" i="2" s="1"/>
  <c r="J1593" i="2" a="1"/>
  <c r="J1593" i="2" s="1"/>
  <c r="J1594" i="2" a="1"/>
  <c r="J1594" i="2" s="1"/>
  <c r="J1595" i="2" a="1"/>
  <c r="J1595" i="2" s="1"/>
  <c r="J1596" i="2" a="1"/>
  <c r="J1596" i="2" s="1"/>
  <c r="J1597" i="2" a="1"/>
  <c r="J1597" i="2" s="1"/>
  <c r="J1598" i="2" a="1"/>
  <c r="J1598" i="2" s="1"/>
  <c r="J1599" i="2" a="1"/>
  <c r="J1599" i="2" s="1"/>
  <c r="J1600" i="2" a="1"/>
  <c r="J1600" i="2" s="1"/>
  <c r="J1601" i="2" a="1"/>
  <c r="J1601" i="2" s="1"/>
  <c r="J1602" i="2" a="1"/>
  <c r="J1602" i="2" s="1"/>
  <c r="J1603" i="2" a="1"/>
  <c r="J1603" i="2" s="1"/>
  <c r="J1604" i="2" a="1"/>
  <c r="J1604" i="2" s="1"/>
  <c r="J1605" i="2" a="1"/>
  <c r="J1605" i="2" s="1"/>
  <c r="J1606" i="2" a="1"/>
  <c r="J1606" i="2" s="1"/>
  <c r="J1607" i="2" a="1"/>
  <c r="J1607" i="2" s="1"/>
  <c r="J1608" i="2" a="1"/>
  <c r="J1608" i="2" s="1"/>
  <c r="J1609" i="2" a="1"/>
  <c r="J1609" i="2" s="1"/>
  <c r="J1610" i="2" a="1"/>
  <c r="J1610" i="2" s="1"/>
  <c r="J1611" i="2" a="1"/>
  <c r="J1611" i="2" s="1"/>
  <c r="J1612" i="2" a="1"/>
  <c r="J1612" i="2" s="1"/>
  <c r="J1613" i="2" a="1"/>
  <c r="J1613" i="2" s="1"/>
  <c r="J1614" i="2" a="1"/>
  <c r="J1614" i="2" s="1"/>
  <c r="J1615" i="2" a="1"/>
  <c r="J1615" i="2" s="1"/>
  <c r="J1616" i="2" a="1"/>
  <c r="J1616" i="2" s="1"/>
  <c r="J1617" i="2" a="1"/>
  <c r="J1617" i="2" s="1"/>
  <c r="J1618" i="2" a="1"/>
  <c r="J1618" i="2" s="1"/>
  <c r="J1619" i="2" a="1"/>
  <c r="J1619" i="2" s="1"/>
  <c r="J1620" i="2" a="1"/>
  <c r="J1620" i="2" s="1"/>
  <c r="J1621" i="2" a="1"/>
  <c r="J1621" i="2" s="1"/>
  <c r="J1622" i="2" a="1"/>
  <c r="J1622" i="2" s="1"/>
  <c r="J1623" i="2" a="1"/>
  <c r="J1623" i="2" s="1"/>
  <c r="J1624" i="2" a="1"/>
  <c r="J1624" i="2" s="1"/>
  <c r="J1625" i="2" a="1"/>
  <c r="J1625" i="2" s="1"/>
  <c r="J1626" i="2" a="1"/>
  <c r="J1626" i="2" s="1"/>
  <c r="J1627" i="2" a="1"/>
  <c r="J1627" i="2" s="1"/>
  <c r="J1628" i="2" a="1"/>
  <c r="J1628" i="2" s="1"/>
  <c r="J1629" i="2" a="1"/>
  <c r="J1629" i="2" s="1"/>
  <c r="J1630" i="2" a="1"/>
  <c r="J1630" i="2" s="1"/>
  <c r="J1631" i="2" a="1"/>
  <c r="J1631" i="2" s="1"/>
  <c r="J1632" i="2" a="1"/>
  <c r="J1632" i="2" s="1"/>
  <c r="J1633" i="2" a="1"/>
  <c r="J1633" i="2" s="1"/>
  <c r="J1634" i="2" a="1"/>
  <c r="J1634" i="2" s="1"/>
  <c r="J1635" i="2" a="1"/>
  <c r="J1635" i="2" s="1"/>
  <c r="J1636" i="2" a="1"/>
  <c r="J1636" i="2" s="1"/>
  <c r="J1637" i="2" a="1"/>
  <c r="J1637" i="2" s="1"/>
  <c r="J1638" i="2" a="1"/>
  <c r="J1638" i="2" s="1"/>
  <c r="J1639" i="2" a="1"/>
  <c r="J1639" i="2" s="1"/>
  <c r="J1640" i="2" a="1"/>
  <c r="J1640" i="2" s="1"/>
  <c r="J1641" i="2" a="1"/>
  <c r="J1641" i="2" s="1"/>
  <c r="J1642" i="2" a="1"/>
  <c r="J1642" i="2" s="1"/>
  <c r="J1643" i="2" a="1"/>
  <c r="J1643" i="2" s="1"/>
  <c r="J1644" i="2" a="1"/>
  <c r="J1644" i="2" s="1"/>
  <c r="J1645" i="2" a="1"/>
  <c r="J1645" i="2" s="1"/>
  <c r="J1646" i="2" a="1"/>
  <c r="J1646" i="2" s="1"/>
  <c r="J1647" i="2" a="1"/>
  <c r="J1647" i="2" s="1"/>
  <c r="J1648" i="2" a="1"/>
  <c r="J1648" i="2" s="1"/>
  <c r="J1649" i="2" a="1"/>
  <c r="J1649" i="2" s="1"/>
  <c r="J1650" i="2" a="1"/>
  <c r="J1650" i="2" s="1"/>
  <c r="J1651" i="2" a="1"/>
  <c r="J1651" i="2" s="1"/>
  <c r="J1652" i="2" a="1"/>
  <c r="J1652" i="2" s="1"/>
  <c r="J1653" i="2" a="1"/>
  <c r="J1653" i="2" s="1"/>
  <c r="J1654" i="2" a="1"/>
  <c r="J1654" i="2" s="1"/>
  <c r="J1655" i="2" a="1"/>
  <c r="J1655" i="2" s="1"/>
  <c r="J1656" i="2" a="1"/>
  <c r="J1656" i="2" s="1"/>
  <c r="J1657" i="2" a="1"/>
  <c r="J1657" i="2" s="1"/>
  <c r="J1658" i="2" a="1"/>
  <c r="J1658" i="2" s="1"/>
  <c r="J1659" i="2" a="1"/>
  <c r="J1659" i="2" s="1"/>
  <c r="J1660" i="2" a="1"/>
  <c r="J1660" i="2" s="1"/>
  <c r="J1661" i="2" a="1"/>
  <c r="J1661" i="2" s="1"/>
  <c r="J1662" i="2" a="1"/>
  <c r="J1662" i="2" s="1"/>
  <c r="J1663" i="2" a="1"/>
  <c r="J1663" i="2" s="1"/>
  <c r="J1664" i="2" a="1"/>
  <c r="J1664" i="2" s="1"/>
  <c r="J1665" i="2" a="1"/>
  <c r="J1665" i="2" s="1"/>
  <c r="J1666" i="2" a="1"/>
  <c r="J1666" i="2" s="1"/>
  <c r="J1667" i="2" a="1"/>
  <c r="J1667" i="2" s="1"/>
  <c r="J1668" i="2" a="1"/>
  <c r="J1668" i="2" s="1"/>
  <c r="J1669" i="2" a="1"/>
  <c r="J1669" i="2" s="1"/>
  <c r="J1670" i="2" a="1"/>
  <c r="J1670" i="2" s="1"/>
  <c r="J1671" i="2" a="1"/>
  <c r="J1671" i="2" s="1"/>
  <c r="J1672" i="2" a="1"/>
  <c r="J1672" i="2" s="1"/>
  <c r="J1673" i="2" a="1"/>
  <c r="J1673" i="2" s="1"/>
  <c r="J1674" i="2" a="1"/>
  <c r="J1674" i="2" s="1"/>
  <c r="J1675" i="2" a="1"/>
  <c r="J1675" i="2" s="1"/>
  <c r="J1676" i="2" a="1"/>
  <c r="J1676" i="2" s="1"/>
  <c r="J1677" i="2" a="1"/>
  <c r="J1677" i="2" s="1"/>
  <c r="J1678" i="2" a="1"/>
  <c r="J1678" i="2" s="1"/>
  <c r="J1679" i="2" a="1"/>
  <c r="J1679" i="2" s="1"/>
  <c r="J1680" i="2" a="1"/>
  <c r="J1680" i="2" s="1"/>
  <c r="J1681" i="2" a="1"/>
  <c r="J1681" i="2" s="1"/>
  <c r="J1682" i="2" a="1"/>
  <c r="J1682" i="2" s="1"/>
  <c r="J1683" i="2" a="1"/>
  <c r="J1683" i="2" s="1"/>
  <c r="J1684" i="2" a="1"/>
  <c r="J1684" i="2" s="1"/>
  <c r="J1685" i="2" a="1"/>
  <c r="J1685" i="2" s="1"/>
  <c r="J1686" i="2" a="1"/>
  <c r="J1686" i="2" s="1"/>
  <c r="J1687" i="2" a="1"/>
  <c r="J1687" i="2" s="1"/>
  <c r="J1688" i="2" a="1"/>
  <c r="J1688" i="2" s="1"/>
  <c r="J1689" i="2" a="1"/>
  <c r="J1689" i="2" s="1"/>
  <c r="J1690" i="2" a="1"/>
  <c r="J1690" i="2" s="1"/>
  <c r="J1691" i="2" a="1"/>
  <c r="J1691" i="2" s="1"/>
  <c r="J1692" i="2" a="1"/>
  <c r="J1692" i="2" s="1"/>
  <c r="J1693" i="2" a="1"/>
  <c r="J1693" i="2" s="1"/>
  <c r="J1694" i="2" a="1"/>
  <c r="J1694" i="2" s="1"/>
  <c r="J1695" i="2" a="1"/>
  <c r="J1695" i="2" s="1"/>
  <c r="J1696" i="2" a="1"/>
  <c r="J1696" i="2" s="1"/>
  <c r="J1697" i="2" a="1"/>
  <c r="J1697" i="2" s="1"/>
  <c r="J1698" i="2" a="1"/>
  <c r="J1698" i="2" s="1"/>
  <c r="J1699" i="2" a="1"/>
  <c r="J1699" i="2" s="1"/>
  <c r="J1700" i="2" a="1"/>
  <c r="J1700" i="2" s="1"/>
  <c r="J1701" i="2" a="1"/>
  <c r="J1701" i="2" s="1"/>
  <c r="J1702" i="2" a="1"/>
  <c r="J1702" i="2" s="1"/>
  <c r="J1703" i="2" a="1"/>
  <c r="J1703" i="2" s="1"/>
  <c r="J1704" i="2" a="1"/>
  <c r="J1704" i="2" s="1"/>
  <c r="J1705" i="2" a="1"/>
  <c r="J1705" i="2" s="1"/>
  <c r="J1706" i="2" a="1"/>
  <c r="J1706" i="2" s="1"/>
  <c r="J1707" i="2" a="1"/>
  <c r="J1707" i="2" s="1"/>
  <c r="J1708" i="2" a="1"/>
  <c r="J1708" i="2" s="1"/>
  <c r="J1709" i="2" a="1"/>
  <c r="J1709" i="2" s="1"/>
  <c r="J1710" i="2" a="1"/>
  <c r="J1710" i="2" s="1"/>
  <c r="J1711" i="2" a="1"/>
  <c r="J1711" i="2" s="1"/>
  <c r="J1712" i="2" a="1"/>
  <c r="J1712" i="2" s="1"/>
  <c r="J1713" i="2" a="1"/>
  <c r="J1713" i="2" s="1"/>
  <c r="J1714" i="2" a="1"/>
  <c r="J1714" i="2" s="1"/>
  <c r="J1715" i="2" a="1"/>
  <c r="J1715" i="2" s="1"/>
  <c r="J1716" i="2" a="1"/>
  <c r="J1716" i="2" s="1"/>
  <c r="J1717" i="2" a="1"/>
  <c r="J1717" i="2" s="1"/>
  <c r="J1718" i="2" a="1"/>
  <c r="J1718" i="2" s="1"/>
  <c r="J1719" i="2" a="1"/>
  <c r="J1719" i="2" s="1"/>
  <c r="J1720" i="2" a="1"/>
  <c r="J1720" i="2" s="1"/>
  <c r="J1721" i="2" a="1"/>
  <c r="J1721" i="2" s="1"/>
  <c r="J1722" i="2" a="1"/>
  <c r="J1722" i="2" s="1"/>
  <c r="J1723" i="2" a="1"/>
  <c r="J1723" i="2" s="1"/>
  <c r="J1724" i="2" a="1"/>
  <c r="J1724" i="2" s="1"/>
  <c r="J1725" i="2" a="1"/>
  <c r="J1725" i="2" s="1"/>
  <c r="J1726" i="2" a="1"/>
  <c r="J1726" i="2" s="1"/>
  <c r="J1727" i="2" a="1"/>
  <c r="J1727" i="2" s="1"/>
  <c r="J1728" i="2" a="1"/>
  <c r="J1728" i="2" s="1"/>
  <c r="J1729" i="2" a="1"/>
  <c r="J1729" i="2" s="1"/>
  <c r="J1730" i="2" a="1"/>
  <c r="J1730" i="2" s="1"/>
  <c r="J1731" i="2" a="1"/>
  <c r="J1731" i="2" s="1"/>
  <c r="J1732" i="2" a="1"/>
  <c r="J1732" i="2" s="1"/>
  <c r="J1733" i="2" a="1"/>
  <c r="J1733" i="2" s="1"/>
  <c r="J1734" i="2" a="1"/>
  <c r="J1734" i="2" s="1"/>
  <c r="J1735" i="2" a="1"/>
  <c r="J1735" i="2" s="1"/>
  <c r="J1736" i="2" a="1"/>
  <c r="J1736" i="2" s="1"/>
  <c r="J1737" i="2" a="1"/>
  <c r="J1737" i="2" s="1"/>
  <c r="J1738" i="2" a="1"/>
  <c r="J1738" i="2" s="1"/>
  <c r="J1739" i="2" a="1"/>
  <c r="J1739" i="2" s="1"/>
  <c r="J1740" i="2" a="1"/>
  <c r="J1740" i="2" s="1"/>
  <c r="J1741" i="2" a="1"/>
  <c r="J1741" i="2" s="1"/>
  <c r="J1742" i="2" a="1"/>
  <c r="J1742" i="2" s="1"/>
  <c r="J1743" i="2" a="1"/>
  <c r="J1743" i="2" s="1"/>
  <c r="J1744" i="2" a="1"/>
  <c r="J1744" i="2" s="1"/>
  <c r="J1745" i="2" a="1"/>
  <c r="J1745" i="2" s="1"/>
  <c r="J1746" i="2" a="1"/>
  <c r="J1746" i="2" s="1"/>
  <c r="J1748" i="2" a="1"/>
  <c r="J1748" i="2" s="1"/>
  <c r="J1749" i="2" a="1"/>
  <c r="J1749" i="2" s="1"/>
  <c r="J1750" i="2" a="1"/>
  <c r="J1750" i="2" s="1"/>
  <c r="J1751" i="2" a="1"/>
  <c r="J1751" i="2" s="1"/>
  <c r="J1752" i="2" a="1"/>
  <c r="J1752" i="2" s="1"/>
  <c r="J1753" i="2" a="1"/>
  <c r="J1753" i="2" s="1"/>
  <c r="J1754" i="2" a="1"/>
  <c r="J1754" i="2" s="1"/>
  <c r="J1755" i="2" a="1"/>
  <c r="J1755" i="2" s="1"/>
  <c r="J1756" i="2" a="1"/>
  <c r="J1756" i="2" s="1"/>
  <c r="J1757" i="2" a="1"/>
  <c r="J1757" i="2" s="1"/>
  <c r="J1758" i="2" a="1"/>
  <c r="J1758" i="2" s="1"/>
  <c r="J1759" i="2" a="1"/>
  <c r="J1759" i="2" s="1"/>
  <c r="J1760" i="2" a="1"/>
  <c r="J1760" i="2" s="1"/>
  <c r="J1761" i="2" a="1"/>
  <c r="J1761" i="2" s="1"/>
  <c r="J1762" i="2" a="1"/>
  <c r="J1762" i="2" s="1"/>
  <c r="J1764" i="2" a="1"/>
  <c r="J1764" i="2" s="1"/>
  <c r="J1765" i="2" a="1"/>
  <c r="J1765" i="2" s="1"/>
  <c r="J1766" i="2" a="1"/>
  <c r="J1766" i="2" s="1"/>
  <c r="J1767" i="2" a="1"/>
  <c r="J1767" i="2" s="1"/>
  <c r="J1768" i="2" a="1"/>
  <c r="J1768" i="2" s="1"/>
  <c r="P1768" i="2" s="1"/>
  <c r="J1769" i="2" a="1"/>
  <c r="J1769" i="2" s="1"/>
  <c r="J1770" i="2" a="1"/>
  <c r="J1770" i="2" s="1"/>
  <c r="J1771" i="2" a="1"/>
  <c r="J1771" i="2" s="1"/>
  <c r="J1772" i="2" a="1"/>
  <c r="J1772" i="2" s="1"/>
  <c r="J1773" i="2" a="1"/>
  <c r="J1773" i="2" s="1"/>
  <c r="P1773" i="2" s="1"/>
  <c r="J1774" i="2" a="1"/>
  <c r="J1774" i="2" s="1"/>
  <c r="J1775" i="2" a="1"/>
  <c r="J1775" i="2" s="1"/>
  <c r="J1776" i="2" a="1"/>
  <c r="J1776" i="2" s="1"/>
  <c r="J1777" i="2" a="1"/>
  <c r="J1777" i="2" s="1"/>
  <c r="J1778" i="2" a="1"/>
  <c r="J1778" i="2" s="1"/>
  <c r="J1780" i="2" a="1"/>
  <c r="J1780" i="2" s="1"/>
  <c r="J1781" i="2" a="1"/>
  <c r="J1781" i="2" s="1"/>
  <c r="J1782" i="2" a="1"/>
  <c r="J1782" i="2" s="1"/>
  <c r="J1783" i="2" a="1"/>
  <c r="J1783" i="2" s="1"/>
  <c r="J1786" i="2" a="1"/>
  <c r="J1786" i="2" s="1"/>
  <c r="J1787" i="2" a="1"/>
  <c r="J1787" i="2" s="1"/>
  <c r="J1788" i="2" a="1"/>
  <c r="J1788" i="2" s="1"/>
  <c r="J1790" i="2" a="1"/>
  <c r="J1790" i="2" s="1"/>
  <c r="J1791" i="2" a="1"/>
  <c r="J1791" i="2" s="1"/>
  <c r="J1792" i="2" a="1"/>
  <c r="J1792" i="2" s="1"/>
  <c r="J1793" i="2" a="1"/>
  <c r="J1793" i="2" s="1"/>
  <c r="J1796" i="2" a="1"/>
  <c r="J1796" i="2" s="1"/>
  <c r="J1797" i="2" a="1"/>
  <c r="J1797" i="2" s="1"/>
  <c r="J1798" i="2" a="1"/>
  <c r="J1798" i="2" s="1"/>
  <c r="J1802" i="2" a="1"/>
  <c r="J1802" i="2" s="1"/>
  <c r="J1803" i="2" a="1"/>
  <c r="J1803" i="2" s="1"/>
  <c r="J1804" i="2" a="1"/>
  <c r="J1804" i="2" s="1"/>
  <c r="J1805" i="2" a="1"/>
  <c r="J1805" i="2" s="1"/>
  <c r="J1806" i="2" a="1"/>
  <c r="J1806" i="2" s="1"/>
  <c r="J1807" i="2" a="1"/>
  <c r="J1807" i="2" s="1"/>
  <c r="J1808" i="2" a="1"/>
  <c r="J1808" i="2" s="1"/>
  <c r="J1809" i="2" a="1"/>
  <c r="J1809" i="2" s="1"/>
  <c r="J1810" i="2" a="1"/>
  <c r="J1810" i="2" s="1"/>
  <c r="J1814" i="2" a="1"/>
  <c r="J1814" i="2" s="1"/>
  <c r="J1818" i="2" a="1"/>
  <c r="J1818" i="2" s="1"/>
  <c r="J1820" i="2" a="1"/>
  <c r="J1820" i="2" s="1"/>
  <c r="J1824" i="2" a="1"/>
  <c r="J1824" i="2" s="1"/>
  <c r="J1826" i="2" a="1"/>
  <c r="J1826" i="2" s="1"/>
  <c r="J1828" i="2" a="1"/>
  <c r="J1828" i="2" s="1"/>
  <c r="J1835" i="2" a="1"/>
  <c r="J1835" i="2" s="1"/>
  <c r="J1836" i="2" a="1"/>
  <c r="J1836" i="2" s="1"/>
  <c r="J1840" i="2" a="1"/>
  <c r="J1840" i="2" s="1"/>
  <c r="J1841" i="2" a="1"/>
  <c r="J1841" i="2" s="1"/>
  <c r="J1851" i="2" a="1"/>
  <c r="J1851" i="2" s="1"/>
  <c r="J1866" i="2" a="1"/>
  <c r="J1866" i="2" s="1"/>
  <c r="J1867" i="2" a="1"/>
  <c r="J1867" i="2" s="1"/>
  <c r="K1549" i="2" a="1"/>
  <c r="K1549" i="2" s="1"/>
  <c r="K1550" i="2" a="1"/>
  <c r="K1550" i="2" s="1"/>
  <c r="K1551" i="2" a="1"/>
  <c r="K1551" i="2" s="1"/>
  <c r="K1552" i="2" a="1"/>
  <c r="K1552" i="2" s="1"/>
  <c r="K1553" i="2" a="1"/>
  <c r="K1553" i="2" s="1"/>
  <c r="K1554" i="2" a="1"/>
  <c r="K1554" i="2" s="1"/>
  <c r="K1555" i="2" a="1"/>
  <c r="K1555" i="2" s="1"/>
  <c r="K1556" i="2" a="1"/>
  <c r="K1556" i="2" s="1"/>
  <c r="K1557" i="2" a="1"/>
  <c r="K1557" i="2" s="1"/>
  <c r="K1558" i="2" a="1"/>
  <c r="K1558" i="2" s="1"/>
  <c r="K1559" i="2" a="1"/>
  <c r="K1559" i="2" s="1"/>
  <c r="K1560" i="2" a="1"/>
  <c r="K1560" i="2" s="1"/>
  <c r="K1561" i="2" a="1"/>
  <c r="K1561" i="2" s="1"/>
  <c r="K1562" i="2" a="1"/>
  <c r="K1562" i="2" s="1"/>
  <c r="K1563" i="2" a="1"/>
  <c r="K1563" i="2" s="1"/>
  <c r="K1564" i="2" a="1"/>
  <c r="K1564" i="2" s="1"/>
  <c r="K1565" i="2" a="1"/>
  <c r="K1565" i="2" s="1"/>
  <c r="K1566" i="2" a="1"/>
  <c r="K1566" i="2" s="1"/>
  <c r="K1567" i="2" a="1"/>
  <c r="K1567" i="2" s="1"/>
  <c r="K1568" i="2" a="1"/>
  <c r="K1568" i="2" s="1"/>
  <c r="K1569" i="2" a="1"/>
  <c r="K1569" i="2" s="1"/>
  <c r="K1570" i="2" a="1"/>
  <c r="K1570" i="2" s="1"/>
  <c r="K1571" i="2" a="1"/>
  <c r="K1571" i="2" s="1"/>
  <c r="K1572" i="2" a="1"/>
  <c r="K1572" i="2" s="1"/>
  <c r="K1573" i="2" a="1"/>
  <c r="K1573" i="2" s="1"/>
  <c r="K1574" i="2" a="1"/>
  <c r="K1574" i="2" s="1"/>
  <c r="K1575" i="2" a="1"/>
  <c r="K1575" i="2" s="1"/>
  <c r="K1576" i="2" a="1"/>
  <c r="K1576" i="2" s="1"/>
  <c r="K1577" i="2" a="1"/>
  <c r="K1577" i="2" s="1"/>
  <c r="K1578" i="2" a="1"/>
  <c r="K1578" i="2" s="1"/>
  <c r="K1579" i="2" a="1"/>
  <c r="K1579" i="2" s="1"/>
  <c r="K1580" i="2" a="1"/>
  <c r="K1580" i="2" s="1"/>
  <c r="K1581" i="2" a="1"/>
  <c r="K1581" i="2" s="1"/>
  <c r="K1582" i="2" a="1"/>
  <c r="K1582" i="2" s="1"/>
  <c r="K1583" i="2" a="1"/>
  <c r="K1583" i="2" s="1"/>
  <c r="K1584" i="2" a="1"/>
  <c r="K1584" i="2" s="1"/>
  <c r="K1585" i="2" a="1"/>
  <c r="K1585" i="2" s="1"/>
  <c r="K1586" i="2" a="1"/>
  <c r="K1586" i="2" s="1"/>
  <c r="K1587" i="2" a="1"/>
  <c r="K1587" i="2" s="1"/>
  <c r="K1588" i="2" a="1"/>
  <c r="K1588" i="2" s="1"/>
  <c r="K1589" i="2" a="1"/>
  <c r="K1589" i="2" s="1"/>
  <c r="K1590" i="2" a="1"/>
  <c r="K1590" i="2" s="1"/>
  <c r="K1591" i="2" a="1"/>
  <c r="K1591" i="2" s="1"/>
  <c r="K1592" i="2" a="1"/>
  <c r="K1592" i="2" s="1"/>
  <c r="K1593" i="2" a="1"/>
  <c r="K1593" i="2" s="1"/>
  <c r="K1594" i="2" a="1"/>
  <c r="K1594" i="2" s="1"/>
  <c r="K1595" i="2" a="1"/>
  <c r="K1595" i="2" s="1"/>
  <c r="K1596" i="2" a="1"/>
  <c r="K1596" i="2" s="1"/>
  <c r="K1597" i="2" a="1"/>
  <c r="K1597" i="2" s="1"/>
  <c r="K1598" i="2" a="1"/>
  <c r="K1598" i="2" s="1"/>
  <c r="K1599" i="2" a="1"/>
  <c r="K1599" i="2" s="1"/>
  <c r="K1600" i="2" a="1"/>
  <c r="K1600" i="2" s="1"/>
  <c r="K1601" i="2" a="1"/>
  <c r="K1601" i="2" s="1"/>
  <c r="K1602" i="2" a="1"/>
  <c r="K1602" i="2" s="1"/>
  <c r="K1603" i="2" a="1"/>
  <c r="K1603" i="2" s="1"/>
  <c r="K1604" i="2" a="1"/>
  <c r="K1604" i="2" s="1"/>
  <c r="K1605" i="2" a="1"/>
  <c r="K1605" i="2" s="1"/>
  <c r="K1606" i="2" a="1"/>
  <c r="K1606" i="2" s="1"/>
  <c r="K1607" i="2" a="1"/>
  <c r="K1607" i="2" s="1"/>
  <c r="K1608" i="2" a="1"/>
  <c r="K1608" i="2" s="1"/>
  <c r="K1609" i="2" a="1"/>
  <c r="K1609" i="2" s="1"/>
  <c r="K1610" i="2" a="1"/>
  <c r="K1610" i="2" s="1"/>
  <c r="K1611" i="2" a="1"/>
  <c r="K1611" i="2" s="1"/>
  <c r="K1612" i="2" a="1"/>
  <c r="K1612" i="2" s="1"/>
  <c r="K1613" i="2" a="1"/>
  <c r="K1613" i="2" s="1"/>
  <c r="K1614" i="2" a="1"/>
  <c r="K1614" i="2" s="1"/>
  <c r="K1615" i="2" a="1"/>
  <c r="K1615" i="2" s="1"/>
  <c r="K1616" i="2" a="1"/>
  <c r="K1616" i="2" s="1"/>
  <c r="K1617" i="2" a="1"/>
  <c r="K1617" i="2" s="1"/>
  <c r="K1618" i="2" a="1"/>
  <c r="K1618" i="2" s="1"/>
  <c r="K1619" i="2" a="1"/>
  <c r="K1619" i="2" s="1"/>
  <c r="K1620" i="2" a="1"/>
  <c r="K1620" i="2" s="1"/>
  <c r="K1621" i="2" a="1"/>
  <c r="K1621" i="2" s="1"/>
  <c r="K1622" i="2" a="1"/>
  <c r="K1622" i="2" s="1"/>
  <c r="K1623" i="2" a="1"/>
  <c r="K1623" i="2" s="1"/>
  <c r="K1624" i="2" a="1"/>
  <c r="K1624" i="2" s="1"/>
  <c r="K1625" i="2" a="1"/>
  <c r="K1625" i="2" s="1"/>
  <c r="K1626" i="2" a="1"/>
  <c r="K1626" i="2" s="1"/>
  <c r="K1627" i="2" a="1"/>
  <c r="K1627" i="2" s="1"/>
  <c r="K1628" i="2" a="1"/>
  <c r="K1628" i="2" s="1"/>
  <c r="K1629" i="2" a="1"/>
  <c r="K1629" i="2" s="1"/>
  <c r="K1630" i="2" a="1"/>
  <c r="K1630" i="2" s="1"/>
  <c r="K1631" i="2" a="1"/>
  <c r="K1631" i="2" s="1"/>
  <c r="K1632" i="2" a="1"/>
  <c r="K1632" i="2" s="1"/>
  <c r="K1633" i="2" a="1"/>
  <c r="K1633" i="2" s="1"/>
  <c r="K1634" i="2" a="1"/>
  <c r="K1634" i="2" s="1"/>
  <c r="K1635" i="2" a="1"/>
  <c r="K1635" i="2" s="1"/>
  <c r="K1636" i="2" a="1"/>
  <c r="K1636" i="2" s="1"/>
  <c r="K1637" i="2" a="1"/>
  <c r="K1637" i="2" s="1"/>
  <c r="K1638" i="2" a="1"/>
  <c r="K1638" i="2" s="1"/>
  <c r="K1639" i="2" a="1"/>
  <c r="K1639" i="2" s="1"/>
  <c r="K1640" i="2" a="1"/>
  <c r="K1640" i="2" s="1"/>
  <c r="K1641" i="2" a="1"/>
  <c r="K1641" i="2" s="1"/>
  <c r="K1642" i="2" a="1"/>
  <c r="K1642" i="2" s="1"/>
  <c r="K1643" i="2" a="1"/>
  <c r="K1643" i="2" s="1"/>
  <c r="K1644" i="2" a="1"/>
  <c r="K1644" i="2" s="1"/>
  <c r="K1645" i="2" a="1"/>
  <c r="K1645" i="2" s="1"/>
  <c r="K1646" i="2" a="1"/>
  <c r="K1646" i="2" s="1"/>
  <c r="K1647" i="2" a="1"/>
  <c r="K1647" i="2" s="1"/>
  <c r="K1648" i="2" a="1"/>
  <c r="K1648" i="2" s="1"/>
  <c r="K1649" i="2" a="1"/>
  <c r="K1649" i="2" s="1"/>
  <c r="K1650" i="2" a="1"/>
  <c r="K1650" i="2" s="1"/>
  <c r="K1651" i="2" a="1"/>
  <c r="K1651" i="2" s="1"/>
  <c r="K1652" i="2" a="1"/>
  <c r="K1652" i="2" s="1"/>
  <c r="K1653" i="2" a="1"/>
  <c r="K1653" i="2" s="1"/>
  <c r="K1654" i="2" a="1"/>
  <c r="K1654" i="2" s="1"/>
  <c r="K1655" i="2" a="1"/>
  <c r="K1655" i="2" s="1"/>
  <c r="K1656" i="2" a="1"/>
  <c r="K1656" i="2" s="1"/>
  <c r="K1657" i="2" a="1"/>
  <c r="K1657" i="2" s="1"/>
  <c r="K1658" i="2" a="1"/>
  <c r="K1658" i="2" s="1"/>
  <c r="K1659" i="2" a="1"/>
  <c r="K1659" i="2" s="1"/>
  <c r="K1660" i="2" a="1"/>
  <c r="K1660" i="2" s="1"/>
  <c r="K1661" i="2" a="1"/>
  <c r="K1661" i="2" s="1"/>
  <c r="K1662" i="2" a="1"/>
  <c r="K1662" i="2" s="1"/>
  <c r="K1663" i="2" a="1"/>
  <c r="K1663" i="2" s="1"/>
  <c r="K1664" i="2" a="1"/>
  <c r="K1664" i="2" s="1"/>
  <c r="K1665" i="2" a="1"/>
  <c r="K1665" i="2" s="1"/>
  <c r="K1666" i="2" a="1"/>
  <c r="K1666" i="2" s="1"/>
  <c r="K1667" i="2" a="1"/>
  <c r="K1667" i="2" s="1"/>
  <c r="K1668" i="2" a="1"/>
  <c r="K1668" i="2" s="1"/>
  <c r="K1669" i="2" a="1"/>
  <c r="K1669" i="2" s="1"/>
  <c r="K1670" i="2" a="1"/>
  <c r="K1670" i="2" s="1"/>
  <c r="K1671" i="2" a="1"/>
  <c r="K1671" i="2" s="1"/>
  <c r="K1672" i="2" a="1"/>
  <c r="K1672" i="2" s="1"/>
  <c r="K1673" i="2" a="1"/>
  <c r="K1673" i="2" s="1"/>
  <c r="K1674" i="2" a="1"/>
  <c r="K1674" i="2" s="1"/>
  <c r="K1675" i="2" a="1"/>
  <c r="K1675" i="2" s="1"/>
  <c r="K1676" i="2" a="1"/>
  <c r="K1676" i="2" s="1"/>
  <c r="K1677" i="2" a="1"/>
  <c r="K1677" i="2" s="1"/>
  <c r="K1678" i="2" a="1"/>
  <c r="K1678" i="2" s="1"/>
  <c r="K1679" i="2" a="1"/>
  <c r="K1679" i="2" s="1"/>
  <c r="K1680" i="2" a="1"/>
  <c r="K1680" i="2" s="1"/>
  <c r="K1681" i="2" a="1"/>
  <c r="K1681" i="2" s="1"/>
  <c r="K1682" i="2" a="1"/>
  <c r="K1682" i="2" s="1"/>
  <c r="K1683" i="2" a="1"/>
  <c r="K1683" i="2" s="1"/>
  <c r="K1684" i="2" a="1"/>
  <c r="K1684" i="2" s="1"/>
  <c r="K1685" i="2" a="1"/>
  <c r="K1685" i="2" s="1"/>
  <c r="K1686" i="2" a="1"/>
  <c r="K1686" i="2" s="1"/>
  <c r="K1687" i="2" a="1"/>
  <c r="K1687" i="2" s="1"/>
  <c r="K1688" i="2" a="1"/>
  <c r="K1688" i="2" s="1"/>
  <c r="K1689" i="2" a="1"/>
  <c r="K1689" i="2" s="1"/>
  <c r="K1690" i="2" a="1"/>
  <c r="K1690" i="2" s="1"/>
  <c r="K1691" i="2" a="1"/>
  <c r="K1691" i="2" s="1"/>
  <c r="K1692" i="2" a="1"/>
  <c r="K1692" i="2" s="1"/>
  <c r="K1693" i="2" a="1"/>
  <c r="K1693" i="2" s="1"/>
  <c r="K1694" i="2" a="1"/>
  <c r="K1694" i="2" s="1"/>
  <c r="K1695" i="2" a="1"/>
  <c r="K1695" i="2" s="1"/>
  <c r="K1696" i="2" a="1"/>
  <c r="K1696" i="2" s="1"/>
  <c r="K1697" i="2" a="1"/>
  <c r="K1697" i="2" s="1"/>
  <c r="K1698" i="2" a="1"/>
  <c r="K1698" i="2" s="1"/>
  <c r="K1699" i="2" a="1"/>
  <c r="K1699" i="2" s="1"/>
  <c r="K1700" i="2" a="1"/>
  <c r="K1700" i="2" s="1"/>
  <c r="K1701" i="2" a="1"/>
  <c r="K1701" i="2" s="1"/>
  <c r="K1702" i="2" a="1"/>
  <c r="K1702" i="2" s="1"/>
  <c r="K1703" i="2" a="1"/>
  <c r="K1703" i="2" s="1"/>
  <c r="K1704" i="2" a="1"/>
  <c r="K1704" i="2" s="1"/>
  <c r="K1705" i="2" a="1"/>
  <c r="K1705" i="2" s="1"/>
  <c r="K1706" i="2" a="1"/>
  <c r="K1706" i="2" s="1"/>
  <c r="K1707" i="2" a="1"/>
  <c r="K1707" i="2" s="1"/>
  <c r="K1708" i="2" a="1"/>
  <c r="K1708" i="2" s="1"/>
  <c r="K1709" i="2" a="1"/>
  <c r="K1709" i="2" s="1"/>
  <c r="K1710" i="2" a="1"/>
  <c r="K1710" i="2" s="1"/>
  <c r="K1711" i="2" a="1"/>
  <c r="K1711" i="2" s="1"/>
  <c r="K1712" i="2" a="1"/>
  <c r="K1712" i="2" s="1"/>
  <c r="K1713" i="2" a="1"/>
  <c r="K1713" i="2" s="1"/>
  <c r="K1714" i="2" a="1"/>
  <c r="K1714" i="2" s="1"/>
  <c r="K1715" i="2" a="1"/>
  <c r="K1715" i="2" s="1"/>
  <c r="K1716" i="2" a="1"/>
  <c r="K1716" i="2" s="1"/>
  <c r="K1717" i="2" a="1"/>
  <c r="K1717" i="2" s="1"/>
  <c r="K1718" i="2" a="1"/>
  <c r="K1718" i="2" s="1"/>
  <c r="K1719" i="2" a="1"/>
  <c r="K1719" i="2" s="1"/>
  <c r="K1720" i="2" a="1"/>
  <c r="K1720" i="2" s="1"/>
  <c r="K1721" i="2" a="1"/>
  <c r="K1721" i="2" s="1"/>
  <c r="K1722" i="2" a="1"/>
  <c r="K1722" i="2" s="1"/>
  <c r="K1723" i="2" a="1"/>
  <c r="K1723" i="2" s="1"/>
  <c r="K1724" i="2" a="1"/>
  <c r="K1724" i="2" s="1"/>
  <c r="K1725" i="2" a="1"/>
  <c r="K1725" i="2" s="1"/>
  <c r="K1726" i="2" a="1"/>
  <c r="K1726" i="2" s="1"/>
  <c r="K1727" i="2" a="1"/>
  <c r="K1727" i="2" s="1"/>
  <c r="K1728" i="2" a="1"/>
  <c r="K1728" i="2" s="1"/>
  <c r="K1729" i="2" a="1"/>
  <c r="K1729" i="2" s="1"/>
  <c r="K1730" i="2" a="1"/>
  <c r="K1730" i="2" s="1"/>
  <c r="K1731" i="2" a="1"/>
  <c r="K1731" i="2" s="1"/>
  <c r="K1732" i="2" a="1"/>
  <c r="K1732" i="2" s="1"/>
  <c r="K1733" i="2" a="1"/>
  <c r="K1733" i="2" s="1"/>
  <c r="K1734" i="2" a="1"/>
  <c r="K1734" i="2" s="1"/>
  <c r="K1735" i="2" a="1"/>
  <c r="K1735" i="2" s="1"/>
  <c r="K1736" i="2" a="1"/>
  <c r="K1736" i="2" s="1"/>
  <c r="K1737" i="2" a="1"/>
  <c r="K1737" i="2" s="1"/>
  <c r="K1738" i="2" a="1"/>
  <c r="K1738" i="2" s="1"/>
  <c r="K1739" i="2" a="1"/>
  <c r="K1739" i="2" s="1"/>
  <c r="K1740" i="2" a="1"/>
  <c r="K1740" i="2" s="1"/>
  <c r="K1741" i="2" a="1"/>
  <c r="K1741" i="2" s="1"/>
  <c r="K1742" i="2" a="1"/>
  <c r="K1742" i="2" s="1"/>
  <c r="K1743" i="2" a="1"/>
  <c r="K1743" i="2" s="1"/>
  <c r="K1744" i="2" a="1"/>
  <c r="K1744" i="2" s="1"/>
  <c r="K1745" i="2" a="1"/>
  <c r="K1745" i="2" s="1"/>
  <c r="K1746" i="2" a="1"/>
  <c r="K1746" i="2" s="1"/>
  <c r="K1747" i="2" a="1"/>
  <c r="K1747" i="2" s="1"/>
  <c r="K1748" i="2" a="1"/>
  <c r="K1748" i="2" s="1"/>
  <c r="K1749" i="2" a="1"/>
  <c r="K1749" i="2" s="1"/>
  <c r="K1750" i="2" a="1"/>
  <c r="K1750" i="2" s="1"/>
  <c r="K1751" i="2" a="1"/>
  <c r="K1751" i="2" s="1"/>
  <c r="K1752" i="2" a="1"/>
  <c r="K1752" i="2" s="1"/>
  <c r="K1753" i="2" a="1"/>
  <c r="K1753" i="2" s="1"/>
  <c r="K1754" i="2" a="1"/>
  <c r="K1754" i="2" s="1"/>
  <c r="K1755" i="2" a="1"/>
  <c r="K1755" i="2" s="1"/>
  <c r="K1756" i="2" a="1"/>
  <c r="K1756" i="2" s="1"/>
  <c r="K1757" i="2" a="1"/>
  <c r="K1757" i="2" s="1"/>
  <c r="K1758" i="2" a="1"/>
  <c r="K1758" i="2" s="1"/>
  <c r="K1759" i="2" a="1"/>
  <c r="K1759" i="2" s="1"/>
  <c r="K1760" i="2" a="1"/>
  <c r="K1760" i="2" s="1"/>
  <c r="K1761" i="2" a="1"/>
  <c r="K1761" i="2" s="1"/>
  <c r="K1762" i="2" a="1"/>
  <c r="K1762" i="2" s="1"/>
  <c r="K1763" i="2" a="1"/>
  <c r="K1763" i="2" s="1"/>
  <c r="K1764" i="2" a="1"/>
  <c r="K1764" i="2" s="1"/>
  <c r="K1765" i="2" a="1"/>
  <c r="K1765" i="2" s="1"/>
  <c r="K1766" i="2" a="1"/>
  <c r="K1766" i="2" s="1"/>
  <c r="K1767" i="2" a="1"/>
  <c r="K1767" i="2" s="1"/>
  <c r="K1768" i="2" a="1"/>
  <c r="K1768" i="2" s="1"/>
  <c r="K1769" i="2" a="1"/>
  <c r="K1769" i="2" s="1"/>
  <c r="K1770" i="2" a="1"/>
  <c r="K1770" i="2" s="1"/>
  <c r="K1771" i="2" a="1"/>
  <c r="K1771" i="2" s="1"/>
  <c r="K1772" i="2" a="1"/>
  <c r="K1772" i="2" s="1"/>
  <c r="K1773" i="2" a="1"/>
  <c r="K1773" i="2" s="1"/>
  <c r="K1774" i="2" a="1"/>
  <c r="K1774" i="2" s="1"/>
  <c r="K1775" i="2" a="1"/>
  <c r="K1775" i="2" s="1"/>
  <c r="K1776" i="2" a="1"/>
  <c r="K1776" i="2" s="1"/>
  <c r="K1777" i="2" a="1"/>
  <c r="K1777" i="2" s="1"/>
  <c r="K1778" i="2" a="1"/>
  <c r="K1778" i="2" s="1"/>
  <c r="K1779" i="2" a="1"/>
  <c r="K1779" i="2" s="1"/>
  <c r="K1780" i="2" a="1"/>
  <c r="K1780" i="2" s="1"/>
  <c r="K1781" i="2" a="1"/>
  <c r="K1781" i="2" s="1"/>
  <c r="K1782" i="2" a="1"/>
  <c r="K1782" i="2" s="1"/>
  <c r="K1783" i="2" a="1"/>
  <c r="K1783" i="2" s="1"/>
  <c r="K1784" i="2" a="1"/>
  <c r="K1784" i="2" s="1"/>
  <c r="K1785" i="2" a="1"/>
  <c r="K1785" i="2" s="1"/>
  <c r="K1786" i="2" a="1"/>
  <c r="K1786" i="2" s="1"/>
  <c r="K1787" i="2" a="1"/>
  <c r="K1787" i="2" s="1"/>
  <c r="K1788" i="2" a="1"/>
  <c r="K1788" i="2" s="1"/>
  <c r="K1789" i="2" a="1"/>
  <c r="K1789" i="2" s="1"/>
  <c r="K1790" i="2" a="1"/>
  <c r="K1790" i="2" s="1"/>
  <c r="K1791" i="2" a="1"/>
  <c r="K1791" i="2" s="1"/>
  <c r="K1792" i="2" a="1"/>
  <c r="K1792" i="2" s="1"/>
  <c r="K1793" i="2" a="1"/>
  <c r="K1793" i="2" s="1"/>
  <c r="K1794" i="2" a="1"/>
  <c r="K1794" i="2" s="1"/>
  <c r="K1795" i="2" a="1"/>
  <c r="K1795" i="2" s="1"/>
  <c r="K1796" i="2" a="1"/>
  <c r="K1796" i="2" s="1"/>
  <c r="K1797" i="2" a="1"/>
  <c r="K1797" i="2" s="1"/>
  <c r="K1798" i="2" a="1"/>
  <c r="K1798" i="2" s="1"/>
  <c r="K1799" i="2" a="1"/>
  <c r="K1799" i="2" s="1"/>
  <c r="K1800" i="2" a="1"/>
  <c r="K1800" i="2" s="1"/>
  <c r="K1801" i="2" a="1"/>
  <c r="K1801" i="2" s="1"/>
  <c r="K1802" i="2" a="1"/>
  <c r="K1802" i="2" s="1"/>
  <c r="K1803" i="2" a="1"/>
  <c r="K1803" i="2" s="1"/>
  <c r="K1804" i="2" a="1"/>
  <c r="K1804" i="2" s="1"/>
  <c r="K1805" i="2" a="1"/>
  <c r="K1805" i="2" s="1"/>
  <c r="K1806" i="2" a="1"/>
  <c r="K1806" i="2" s="1"/>
  <c r="K1807" i="2" a="1"/>
  <c r="K1807" i="2" s="1"/>
  <c r="K1808" i="2" a="1"/>
  <c r="K1808" i="2" s="1"/>
  <c r="K1809" i="2" a="1"/>
  <c r="K1809" i="2" s="1"/>
  <c r="K1810" i="2" a="1"/>
  <c r="K1810" i="2" s="1"/>
  <c r="K1811" i="2" a="1"/>
  <c r="K1811" i="2" s="1"/>
  <c r="K1812" i="2" a="1"/>
  <c r="K1812" i="2" s="1"/>
  <c r="K1813" i="2" a="1"/>
  <c r="K1813" i="2" s="1"/>
  <c r="K1814" i="2" a="1"/>
  <c r="K1814" i="2" s="1"/>
  <c r="K1815" i="2" a="1"/>
  <c r="K1815" i="2" s="1"/>
  <c r="K1816" i="2" a="1"/>
  <c r="K1816" i="2" s="1"/>
  <c r="K1817" i="2" a="1"/>
  <c r="K1817" i="2" s="1"/>
  <c r="K1818" i="2" a="1"/>
  <c r="K1818" i="2" s="1"/>
  <c r="K1819" i="2" a="1"/>
  <c r="K1819" i="2" s="1"/>
  <c r="K1820" i="2" a="1"/>
  <c r="K1820" i="2" s="1"/>
  <c r="K1821" i="2" a="1"/>
  <c r="K1821" i="2" s="1"/>
  <c r="K1822" i="2" a="1"/>
  <c r="K1822" i="2" s="1"/>
  <c r="K1823" i="2" a="1"/>
  <c r="K1823" i="2" s="1"/>
  <c r="K1824" i="2" a="1"/>
  <c r="K1824" i="2" s="1"/>
  <c r="K1825" i="2" a="1"/>
  <c r="K1825" i="2" s="1"/>
  <c r="K1826" i="2" a="1"/>
  <c r="K1826" i="2" s="1"/>
  <c r="K1827" i="2" a="1"/>
  <c r="K1827" i="2" s="1"/>
  <c r="K1828" i="2" a="1"/>
  <c r="K1828" i="2" s="1"/>
  <c r="K1829" i="2" a="1"/>
  <c r="K1829" i="2" s="1"/>
  <c r="K1830" i="2" a="1"/>
  <c r="K1830" i="2" s="1"/>
  <c r="K1831" i="2" a="1"/>
  <c r="K1831" i="2" s="1"/>
  <c r="K1832" i="2" a="1"/>
  <c r="K1832" i="2" s="1"/>
  <c r="K1833" i="2" a="1"/>
  <c r="K1833" i="2" s="1"/>
  <c r="K1834" i="2" a="1"/>
  <c r="K1834" i="2" s="1"/>
  <c r="K1835" i="2" a="1"/>
  <c r="K1835" i="2" s="1"/>
  <c r="K1836" i="2" a="1"/>
  <c r="K1836" i="2" s="1"/>
  <c r="K1837" i="2" a="1"/>
  <c r="K1837" i="2" s="1"/>
  <c r="K1838" i="2" a="1"/>
  <c r="K1838" i="2" s="1"/>
  <c r="K1839" i="2" a="1"/>
  <c r="K1839" i="2" s="1"/>
  <c r="K1840" i="2" a="1"/>
  <c r="K1840" i="2" s="1"/>
  <c r="K1841" i="2" a="1"/>
  <c r="K1841" i="2" s="1"/>
  <c r="K1842" i="2" a="1"/>
  <c r="K1842" i="2" s="1"/>
  <c r="K1843" i="2" a="1"/>
  <c r="K1843" i="2" s="1"/>
  <c r="K1844" i="2" a="1"/>
  <c r="K1844" i="2" s="1"/>
  <c r="K1845" i="2" a="1"/>
  <c r="K1845" i="2" s="1"/>
  <c r="K1846" i="2" a="1"/>
  <c r="K1846" i="2" s="1"/>
  <c r="K1847" i="2" a="1"/>
  <c r="K1847" i="2" s="1"/>
  <c r="K1848" i="2" a="1"/>
  <c r="K1848" i="2" s="1"/>
  <c r="K1849" i="2" a="1"/>
  <c r="K1849" i="2" s="1"/>
  <c r="K1850" i="2" a="1"/>
  <c r="K1850" i="2" s="1"/>
  <c r="K1851" i="2" a="1"/>
  <c r="K1851" i="2" s="1"/>
  <c r="K1852" i="2" a="1"/>
  <c r="K1852" i="2" s="1"/>
  <c r="K1853" i="2" a="1"/>
  <c r="K1853" i="2" s="1"/>
  <c r="K1854" i="2" a="1"/>
  <c r="K1854" i="2" s="1"/>
  <c r="K1855" i="2" a="1"/>
  <c r="K1855" i="2" s="1"/>
  <c r="K1856" i="2" a="1"/>
  <c r="K1856" i="2" s="1"/>
  <c r="K1857" i="2" a="1"/>
  <c r="K1857" i="2" s="1"/>
  <c r="K1858" i="2" a="1"/>
  <c r="K1858" i="2" s="1"/>
  <c r="K1859" i="2" a="1"/>
  <c r="K1859" i="2" s="1"/>
  <c r="K1860" i="2" a="1"/>
  <c r="K1860" i="2" s="1"/>
  <c r="K1861" i="2" a="1"/>
  <c r="K1861" i="2" s="1"/>
  <c r="K1862" i="2" a="1"/>
  <c r="K1862" i="2" s="1"/>
  <c r="K1863" i="2" a="1"/>
  <c r="K1863" i="2" s="1"/>
  <c r="K1864" i="2" a="1"/>
  <c r="K1864" i="2" s="1"/>
  <c r="K1865" i="2" a="1"/>
  <c r="K1865" i="2" s="1"/>
  <c r="K1866" i="2" a="1"/>
  <c r="K1866" i="2" s="1"/>
  <c r="K1867" i="2" a="1"/>
  <c r="K1867" i="2" s="1"/>
  <c r="K1868" i="2" a="1"/>
  <c r="K1868" i="2" s="1"/>
  <c r="K1869" i="2" a="1"/>
  <c r="K1869" i="2" s="1"/>
  <c r="K1870" i="2" a="1"/>
  <c r="K1870" i="2" s="1"/>
  <c r="K1871" i="2" a="1"/>
  <c r="K1871" i="2" s="1"/>
  <c r="K1872" i="2" a="1"/>
  <c r="K1872" i="2" s="1"/>
  <c r="K1873" i="2" a="1"/>
  <c r="K1873" i="2" s="1"/>
  <c r="K1874" i="2" a="1"/>
  <c r="K1874" i="2" s="1"/>
  <c r="K1875" i="2" a="1"/>
  <c r="K1875" i="2" s="1"/>
  <c r="K1876" i="2" a="1"/>
  <c r="K1876" i="2" s="1"/>
  <c r="K1877" i="2" a="1"/>
  <c r="K1877" i="2" s="1"/>
  <c r="K1878" i="2" a="1"/>
  <c r="K1878" i="2" s="1"/>
  <c r="K1879" i="2" a="1"/>
  <c r="K1879" i="2" s="1"/>
  <c r="K1880" i="2" a="1"/>
  <c r="K1880" i="2" s="1"/>
  <c r="K1881" i="2" a="1"/>
  <c r="K1881" i="2" s="1"/>
  <c r="K1882" i="2" a="1"/>
  <c r="K1882" i="2" s="1"/>
  <c r="K1883" i="2" a="1"/>
  <c r="K1883" i="2" s="1"/>
  <c r="K1884" i="2" a="1"/>
  <c r="K1884" i="2" s="1"/>
  <c r="K1885" i="2" a="1"/>
  <c r="K1885" i="2" s="1"/>
  <c r="K1886" i="2" a="1"/>
  <c r="K1886" i="2" s="1"/>
  <c r="M1549" i="2" a="1"/>
  <c r="M1549" i="2" s="1"/>
  <c r="M1550" i="2" a="1"/>
  <c r="M1550" i="2" s="1"/>
  <c r="M1551" i="2" a="1"/>
  <c r="M1551" i="2" s="1"/>
  <c r="M1552" i="2" a="1"/>
  <c r="M1552" i="2" s="1"/>
  <c r="M1553" i="2" a="1"/>
  <c r="M1553" i="2" s="1"/>
  <c r="M1554" i="2" a="1"/>
  <c r="M1554" i="2" s="1"/>
  <c r="M1555" i="2" a="1"/>
  <c r="M1555" i="2" s="1"/>
  <c r="M1556" i="2" a="1"/>
  <c r="M1556" i="2" s="1"/>
  <c r="M1557" i="2" a="1"/>
  <c r="M1557" i="2" s="1"/>
  <c r="M1558" i="2" a="1"/>
  <c r="M1558" i="2" s="1"/>
  <c r="M1559" i="2" a="1"/>
  <c r="M1559" i="2" s="1"/>
  <c r="M1560" i="2" a="1"/>
  <c r="M1560" i="2" s="1"/>
  <c r="M1561" i="2" a="1"/>
  <c r="M1561" i="2" s="1"/>
  <c r="M1562" i="2" a="1"/>
  <c r="M1562" i="2" s="1"/>
  <c r="M1563" i="2" a="1"/>
  <c r="M1563" i="2" s="1"/>
  <c r="M1564" i="2" a="1"/>
  <c r="M1564" i="2" s="1"/>
  <c r="M1565" i="2" a="1"/>
  <c r="M1565" i="2" s="1"/>
  <c r="M1566" i="2" a="1"/>
  <c r="M1566" i="2" s="1"/>
  <c r="M1567" i="2" a="1"/>
  <c r="M1567" i="2" s="1"/>
  <c r="M1568" i="2" a="1"/>
  <c r="M1568" i="2" s="1"/>
  <c r="M1569" i="2" a="1"/>
  <c r="M1569" i="2" s="1"/>
  <c r="M1570" i="2" a="1"/>
  <c r="M1570" i="2" s="1"/>
  <c r="M1571" i="2" a="1"/>
  <c r="M1571" i="2" s="1"/>
  <c r="M1572" i="2" a="1"/>
  <c r="M1572" i="2" s="1"/>
  <c r="M1573" i="2" a="1"/>
  <c r="M1573" i="2" s="1"/>
  <c r="M1574" i="2" a="1"/>
  <c r="M1574" i="2" s="1"/>
  <c r="M1575" i="2" a="1"/>
  <c r="M1575" i="2" s="1"/>
  <c r="M1576" i="2" a="1"/>
  <c r="M1576" i="2" s="1"/>
  <c r="M1577" i="2" a="1"/>
  <c r="M1577" i="2" s="1"/>
  <c r="M1578" i="2" a="1"/>
  <c r="M1578" i="2" s="1"/>
  <c r="M1579" i="2" a="1"/>
  <c r="M1579" i="2" s="1"/>
  <c r="M1580" i="2" a="1"/>
  <c r="M1580" i="2" s="1"/>
  <c r="M1581" i="2" a="1"/>
  <c r="M1581" i="2" s="1"/>
  <c r="M1582" i="2" a="1"/>
  <c r="M1582" i="2" s="1"/>
  <c r="M1583" i="2" a="1"/>
  <c r="M1583" i="2" s="1"/>
  <c r="M1584" i="2" a="1"/>
  <c r="M1584" i="2" s="1"/>
  <c r="M1585" i="2" a="1"/>
  <c r="M1585" i="2" s="1"/>
  <c r="M1586" i="2" a="1"/>
  <c r="M1586" i="2" s="1"/>
  <c r="M1587" i="2" a="1"/>
  <c r="M1587" i="2" s="1"/>
  <c r="M1588" i="2" a="1"/>
  <c r="M1588" i="2" s="1"/>
  <c r="M1589" i="2" a="1"/>
  <c r="M1589" i="2" s="1"/>
  <c r="M1590" i="2" a="1"/>
  <c r="M1590" i="2" s="1"/>
  <c r="M1591" i="2" a="1"/>
  <c r="M1591" i="2" s="1"/>
  <c r="M1592" i="2" a="1"/>
  <c r="M1592" i="2" s="1"/>
  <c r="M1593" i="2" a="1"/>
  <c r="M1593" i="2" s="1"/>
  <c r="M1594" i="2" a="1"/>
  <c r="M1594" i="2" s="1"/>
  <c r="M1595" i="2" a="1"/>
  <c r="M1595" i="2" s="1"/>
  <c r="M1596" i="2" a="1"/>
  <c r="M1596" i="2" s="1"/>
  <c r="M1597" i="2" a="1"/>
  <c r="M1597" i="2" s="1"/>
  <c r="M1598" i="2" a="1"/>
  <c r="M1598" i="2" s="1"/>
  <c r="M1599" i="2" a="1"/>
  <c r="M1599" i="2" s="1"/>
  <c r="M1600" i="2" a="1"/>
  <c r="M1600" i="2" s="1"/>
  <c r="M1601" i="2" a="1"/>
  <c r="M1601" i="2" s="1"/>
  <c r="M1602" i="2" a="1"/>
  <c r="M1602" i="2" s="1"/>
  <c r="M1603" i="2" a="1"/>
  <c r="M1603" i="2" s="1"/>
  <c r="M1604" i="2" a="1"/>
  <c r="M1604" i="2" s="1"/>
  <c r="M1605" i="2" a="1"/>
  <c r="M1605" i="2" s="1"/>
  <c r="M1606" i="2" a="1"/>
  <c r="M1606" i="2" s="1"/>
  <c r="M1607" i="2" a="1"/>
  <c r="M1607" i="2" s="1"/>
  <c r="M1608" i="2" a="1"/>
  <c r="M1608" i="2" s="1"/>
  <c r="M1609" i="2" a="1"/>
  <c r="M1609" i="2" s="1"/>
  <c r="M1610" i="2" a="1"/>
  <c r="M1610" i="2" s="1"/>
  <c r="M1611" i="2" a="1"/>
  <c r="M1611" i="2" s="1"/>
  <c r="M1612" i="2" a="1"/>
  <c r="M1612" i="2" s="1"/>
  <c r="M1613" i="2" a="1"/>
  <c r="M1613" i="2" s="1"/>
  <c r="M1614" i="2" a="1"/>
  <c r="M1614" i="2" s="1"/>
  <c r="M1615" i="2" a="1"/>
  <c r="M1615" i="2" s="1"/>
  <c r="M1616" i="2" a="1"/>
  <c r="M1616" i="2" s="1"/>
  <c r="M1617" i="2" a="1"/>
  <c r="M1617" i="2" s="1"/>
  <c r="M1618" i="2" a="1"/>
  <c r="M1618" i="2" s="1"/>
  <c r="M1619" i="2" a="1"/>
  <c r="M1619" i="2" s="1"/>
  <c r="M1620" i="2" a="1"/>
  <c r="M1620" i="2" s="1"/>
  <c r="M1621" i="2" a="1"/>
  <c r="M1621" i="2" s="1"/>
  <c r="M1622" i="2" a="1"/>
  <c r="M1622" i="2" s="1"/>
  <c r="M1623" i="2" a="1"/>
  <c r="M1623" i="2" s="1"/>
  <c r="M1624" i="2" a="1"/>
  <c r="M1624" i="2" s="1"/>
  <c r="M1625" i="2" a="1"/>
  <c r="M1625" i="2" s="1"/>
  <c r="M1626" i="2" a="1"/>
  <c r="M1626" i="2" s="1"/>
  <c r="M1627" i="2" a="1"/>
  <c r="M1627" i="2" s="1"/>
  <c r="M1628" i="2" a="1"/>
  <c r="M1628" i="2" s="1"/>
  <c r="M1629" i="2" a="1"/>
  <c r="M1629" i="2" s="1"/>
  <c r="M1630" i="2" a="1"/>
  <c r="M1630" i="2" s="1"/>
  <c r="M1631" i="2" a="1"/>
  <c r="M1631" i="2" s="1"/>
  <c r="M1632" i="2" a="1"/>
  <c r="M1632" i="2" s="1"/>
  <c r="M1633" i="2" a="1"/>
  <c r="M1633" i="2" s="1"/>
  <c r="M1634" i="2" a="1"/>
  <c r="M1634" i="2" s="1"/>
  <c r="M1635" i="2" a="1"/>
  <c r="M1635" i="2" s="1"/>
  <c r="M1636" i="2" a="1"/>
  <c r="M1636" i="2" s="1"/>
  <c r="M1637" i="2" a="1"/>
  <c r="M1637" i="2" s="1"/>
  <c r="M1638" i="2" a="1"/>
  <c r="M1638" i="2" s="1"/>
  <c r="M1639" i="2" a="1"/>
  <c r="M1639" i="2" s="1"/>
  <c r="M1640" i="2" a="1"/>
  <c r="M1640" i="2" s="1"/>
  <c r="M1641" i="2" a="1"/>
  <c r="M1641" i="2" s="1"/>
  <c r="M1642" i="2" a="1"/>
  <c r="M1642" i="2" s="1"/>
  <c r="M1643" i="2" a="1"/>
  <c r="M1643" i="2" s="1"/>
  <c r="M1644" i="2" a="1"/>
  <c r="M1644" i="2" s="1"/>
  <c r="M1645" i="2" a="1"/>
  <c r="M1645" i="2" s="1"/>
  <c r="M1646" i="2" a="1"/>
  <c r="M1646" i="2" s="1"/>
  <c r="M1647" i="2" a="1"/>
  <c r="M1647" i="2" s="1"/>
  <c r="M1648" i="2" a="1"/>
  <c r="M1648" i="2" s="1"/>
  <c r="M1649" i="2" a="1"/>
  <c r="M1649" i="2" s="1"/>
  <c r="M1650" i="2" a="1"/>
  <c r="M1650" i="2" s="1"/>
  <c r="M1651" i="2" a="1"/>
  <c r="M1651" i="2" s="1"/>
  <c r="M1652" i="2" a="1"/>
  <c r="M1652" i="2" s="1"/>
  <c r="M1653" i="2" a="1"/>
  <c r="M1653" i="2" s="1"/>
  <c r="M1654" i="2" a="1"/>
  <c r="M1654" i="2" s="1"/>
  <c r="M1655" i="2" a="1"/>
  <c r="M1655" i="2" s="1"/>
  <c r="M1656" i="2" a="1"/>
  <c r="M1656" i="2" s="1"/>
  <c r="M1657" i="2" a="1"/>
  <c r="M1657" i="2" s="1"/>
  <c r="M1658" i="2" a="1"/>
  <c r="M1658" i="2" s="1"/>
  <c r="M1659" i="2" a="1"/>
  <c r="M1659" i="2" s="1"/>
  <c r="M1660" i="2" a="1"/>
  <c r="M1660" i="2" s="1"/>
  <c r="M1661" i="2" a="1"/>
  <c r="M1661" i="2" s="1"/>
  <c r="M1662" i="2" a="1"/>
  <c r="M1662" i="2" s="1"/>
  <c r="M1663" i="2" a="1"/>
  <c r="M1663" i="2" s="1"/>
  <c r="M1664" i="2" a="1"/>
  <c r="M1664" i="2" s="1"/>
  <c r="M1665" i="2" a="1"/>
  <c r="M1665" i="2" s="1"/>
  <c r="M1666" i="2" a="1"/>
  <c r="M1666" i="2" s="1"/>
  <c r="M1667" i="2" a="1"/>
  <c r="M1667" i="2" s="1"/>
  <c r="M1668" i="2" a="1"/>
  <c r="M1668" i="2" s="1"/>
  <c r="M1669" i="2" a="1"/>
  <c r="M1669" i="2" s="1"/>
  <c r="M1670" i="2" a="1"/>
  <c r="M1670" i="2" s="1"/>
  <c r="M1671" i="2" a="1"/>
  <c r="M1671" i="2" s="1"/>
  <c r="M1672" i="2" a="1"/>
  <c r="M1672" i="2" s="1"/>
  <c r="M1673" i="2" a="1"/>
  <c r="M1673" i="2" s="1"/>
  <c r="M1674" i="2" a="1"/>
  <c r="M1674" i="2" s="1"/>
  <c r="M1675" i="2" a="1"/>
  <c r="M1675" i="2" s="1"/>
  <c r="M1676" i="2" a="1"/>
  <c r="M1676" i="2" s="1"/>
  <c r="M1677" i="2" a="1"/>
  <c r="M1677" i="2" s="1"/>
  <c r="M1678" i="2" a="1"/>
  <c r="M1678" i="2" s="1"/>
  <c r="M1679" i="2" a="1"/>
  <c r="M1679" i="2" s="1"/>
  <c r="M1680" i="2" a="1"/>
  <c r="M1680" i="2" s="1"/>
  <c r="M1681" i="2" a="1"/>
  <c r="M1681" i="2" s="1"/>
  <c r="M1682" i="2" a="1"/>
  <c r="M1682" i="2" s="1"/>
  <c r="M1683" i="2" a="1"/>
  <c r="M1683" i="2" s="1"/>
  <c r="M1684" i="2" a="1"/>
  <c r="M1684" i="2" s="1"/>
  <c r="M1685" i="2" a="1"/>
  <c r="M1685" i="2" s="1"/>
  <c r="M1686" i="2" a="1"/>
  <c r="M1686" i="2" s="1"/>
  <c r="M1687" i="2" a="1"/>
  <c r="M1687" i="2" s="1"/>
  <c r="M1688" i="2" a="1"/>
  <c r="M1688" i="2" s="1"/>
  <c r="M1689" i="2" a="1"/>
  <c r="M1689" i="2" s="1"/>
  <c r="M1690" i="2" a="1"/>
  <c r="M1690" i="2" s="1"/>
  <c r="M1691" i="2" a="1"/>
  <c r="M1691" i="2" s="1"/>
  <c r="M1692" i="2" a="1"/>
  <c r="M1692" i="2" s="1"/>
  <c r="M1693" i="2" a="1"/>
  <c r="M1693" i="2" s="1"/>
  <c r="M1694" i="2" a="1"/>
  <c r="M1694" i="2" s="1"/>
  <c r="M1695" i="2" a="1"/>
  <c r="M1695" i="2" s="1"/>
  <c r="M1696" i="2" a="1"/>
  <c r="M1696" i="2" s="1"/>
  <c r="M1697" i="2" a="1"/>
  <c r="M1697" i="2" s="1"/>
  <c r="M1698" i="2" a="1"/>
  <c r="M1698" i="2" s="1"/>
  <c r="M1699" i="2" a="1"/>
  <c r="M1699" i="2" s="1"/>
  <c r="M1700" i="2" a="1"/>
  <c r="M1700" i="2" s="1"/>
  <c r="M1701" i="2" a="1"/>
  <c r="M1701" i="2" s="1"/>
  <c r="M1702" i="2" a="1"/>
  <c r="M1702" i="2" s="1"/>
  <c r="M1703" i="2" a="1"/>
  <c r="M1703" i="2" s="1"/>
  <c r="M1704" i="2" a="1"/>
  <c r="M1704" i="2" s="1"/>
  <c r="M1705" i="2" a="1"/>
  <c r="M1705" i="2" s="1"/>
  <c r="M1706" i="2" a="1"/>
  <c r="M1706" i="2" s="1"/>
  <c r="M1707" i="2" a="1"/>
  <c r="M1707" i="2" s="1"/>
  <c r="M1708" i="2" a="1"/>
  <c r="M1708" i="2" s="1"/>
  <c r="M1709" i="2" a="1"/>
  <c r="M1709" i="2" s="1"/>
  <c r="M1710" i="2" a="1"/>
  <c r="M1710" i="2" s="1"/>
  <c r="M1711" i="2" a="1"/>
  <c r="M1711" i="2" s="1"/>
  <c r="M1712" i="2" a="1"/>
  <c r="M1712" i="2" s="1"/>
  <c r="M1713" i="2" a="1"/>
  <c r="M1713" i="2" s="1"/>
  <c r="M1714" i="2" a="1"/>
  <c r="M1714" i="2" s="1"/>
  <c r="M1715" i="2" a="1"/>
  <c r="M1715" i="2" s="1"/>
  <c r="M1716" i="2" a="1"/>
  <c r="M1716" i="2" s="1"/>
  <c r="M1717" i="2" a="1"/>
  <c r="M1717" i="2" s="1"/>
  <c r="M1718" i="2" a="1"/>
  <c r="M1718" i="2" s="1"/>
  <c r="M1719" i="2" a="1"/>
  <c r="M1719" i="2" s="1"/>
  <c r="M1720" i="2" a="1"/>
  <c r="M1720" i="2" s="1"/>
  <c r="M1721" i="2" a="1"/>
  <c r="M1721" i="2" s="1"/>
  <c r="M1722" i="2" a="1"/>
  <c r="M1722" i="2" s="1"/>
  <c r="M1723" i="2" a="1"/>
  <c r="M1723" i="2" s="1"/>
  <c r="M1724" i="2" a="1"/>
  <c r="M1724" i="2" s="1"/>
  <c r="M1725" i="2" a="1"/>
  <c r="M1725" i="2" s="1"/>
  <c r="M1726" i="2" a="1"/>
  <c r="M1726" i="2" s="1"/>
  <c r="M1727" i="2" a="1"/>
  <c r="M1727" i="2" s="1"/>
  <c r="M1728" i="2" a="1"/>
  <c r="M1728" i="2" s="1"/>
  <c r="M1729" i="2" a="1"/>
  <c r="M1729" i="2" s="1"/>
  <c r="M1730" i="2" a="1"/>
  <c r="M1730" i="2" s="1"/>
  <c r="M1731" i="2" a="1"/>
  <c r="M1731" i="2" s="1"/>
  <c r="M1732" i="2" a="1"/>
  <c r="M1732" i="2" s="1"/>
  <c r="M1733" i="2" a="1"/>
  <c r="M1733" i="2" s="1"/>
  <c r="M1734" i="2" a="1"/>
  <c r="M1734" i="2" s="1"/>
  <c r="M1735" i="2" a="1"/>
  <c r="M1735" i="2" s="1"/>
  <c r="M1736" i="2" a="1"/>
  <c r="M1736" i="2" s="1"/>
  <c r="M1737" i="2" a="1"/>
  <c r="M1737" i="2" s="1"/>
  <c r="M1738" i="2" a="1"/>
  <c r="M1738" i="2" s="1"/>
  <c r="M1739" i="2" a="1"/>
  <c r="M1739" i="2" s="1"/>
  <c r="M1740" i="2" a="1"/>
  <c r="M1740" i="2" s="1"/>
  <c r="M1741" i="2" a="1"/>
  <c r="M1741" i="2" s="1"/>
  <c r="M1742" i="2" a="1"/>
  <c r="M1742" i="2" s="1"/>
  <c r="M1743" i="2" a="1"/>
  <c r="M1743" i="2" s="1"/>
  <c r="M1744" i="2" a="1"/>
  <c r="M1744" i="2" s="1"/>
  <c r="M1745" i="2" a="1"/>
  <c r="M1745" i="2" s="1"/>
  <c r="M1746" i="2" a="1"/>
  <c r="M1746" i="2" s="1"/>
  <c r="M1747" i="2" a="1"/>
  <c r="M1747" i="2" s="1"/>
  <c r="M1748" i="2" a="1"/>
  <c r="M1748" i="2" s="1"/>
  <c r="M1749" i="2" a="1"/>
  <c r="M1749" i="2" s="1"/>
  <c r="M1750" i="2" a="1"/>
  <c r="M1750" i="2" s="1"/>
  <c r="M1751" i="2" a="1"/>
  <c r="M1751" i="2" s="1"/>
  <c r="M1752" i="2" a="1"/>
  <c r="M1752" i="2" s="1"/>
  <c r="M1753" i="2" a="1"/>
  <c r="M1753" i="2" s="1"/>
  <c r="M1754" i="2" a="1"/>
  <c r="M1754" i="2" s="1"/>
  <c r="M1755" i="2" a="1"/>
  <c r="M1755" i="2" s="1"/>
  <c r="M1756" i="2" a="1"/>
  <c r="M1756" i="2" s="1"/>
  <c r="M1757" i="2" a="1"/>
  <c r="M1757" i="2" s="1"/>
  <c r="M1758" i="2" a="1"/>
  <c r="M1758" i="2" s="1"/>
  <c r="M1759" i="2" a="1"/>
  <c r="M1759" i="2" s="1"/>
  <c r="M1760" i="2" a="1"/>
  <c r="M1760" i="2" s="1"/>
  <c r="M1761" i="2" a="1"/>
  <c r="M1761" i="2" s="1"/>
  <c r="M1762" i="2" a="1"/>
  <c r="M1762" i="2" s="1"/>
  <c r="M1763" i="2" a="1"/>
  <c r="M1763" i="2" s="1"/>
  <c r="M1764" i="2" a="1"/>
  <c r="M1764" i="2" s="1"/>
  <c r="M1765" i="2" a="1"/>
  <c r="M1765" i="2" s="1"/>
  <c r="M1766" i="2" a="1"/>
  <c r="M1766" i="2" s="1"/>
  <c r="M1767" i="2" a="1"/>
  <c r="M1767" i="2" s="1"/>
  <c r="M1768" i="2" a="1"/>
  <c r="M1768" i="2" s="1"/>
  <c r="M1769" i="2" a="1"/>
  <c r="M1769" i="2" s="1"/>
  <c r="M1770" i="2" a="1"/>
  <c r="M1770" i="2" s="1"/>
  <c r="M1771" i="2" a="1"/>
  <c r="M1771" i="2" s="1"/>
  <c r="M1772" i="2" a="1"/>
  <c r="M1772" i="2" s="1"/>
  <c r="M1773" i="2" a="1"/>
  <c r="M1773" i="2" s="1"/>
  <c r="M1774" i="2" a="1"/>
  <c r="M1774" i="2" s="1"/>
  <c r="M1775" i="2" a="1"/>
  <c r="M1775" i="2" s="1"/>
  <c r="M1776" i="2" a="1"/>
  <c r="M1776" i="2" s="1"/>
  <c r="M1777" i="2" a="1"/>
  <c r="M1777" i="2" s="1"/>
  <c r="M1778" i="2" a="1"/>
  <c r="M1778" i="2" s="1"/>
  <c r="M1779" i="2" a="1"/>
  <c r="M1779" i="2" s="1"/>
  <c r="M1780" i="2" a="1"/>
  <c r="M1780" i="2" s="1"/>
  <c r="M1781" i="2" a="1"/>
  <c r="M1781" i="2" s="1"/>
  <c r="M1782" i="2" a="1"/>
  <c r="M1782" i="2" s="1"/>
  <c r="M1783" i="2" a="1"/>
  <c r="M1783" i="2" s="1"/>
  <c r="M1784" i="2" a="1"/>
  <c r="M1784" i="2" s="1"/>
  <c r="M1785" i="2" a="1"/>
  <c r="M1785" i="2" s="1"/>
  <c r="M1786" i="2" a="1"/>
  <c r="M1786" i="2" s="1"/>
  <c r="M1787" i="2" a="1"/>
  <c r="M1787" i="2" s="1"/>
  <c r="M1788" i="2" a="1"/>
  <c r="M1788" i="2" s="1"/>
  <c r="M1789" i="2" a="1"/>
  <c r="M1789" i="2" s="1"/>
  <c r="M1790" i="2" a="1"/>
  <c r="M1790" i="2" s="1"/>
  <c r="M1791" i="2" a="1"/>
  <c r="M1791" i="2" s="1"/>
  <c r="M1792" i="2" a="1"/>
  <c r="M1792" i="2" s="1"/>
  <c r="M1793" i="2" a="1"/>
  <c r="M1793" i="2" s="1"/>
  <c r="M1794" i="2" a="1"/>
  <c r="M1794" i="2" s="1"/>
  <c r="M1795" i="2" a="1"/>
  <c r="M1795" i="2" s="1"/>
  <c r="M1796" i="2" a="1"/>
  <c r="M1796" i="2" s="1"/>
  <c r="M1797" i="2" a="1"/>
  <c r="M1797" i="2" s="1"/>
  <c r="M1798" i="2" a="1"/>
  <c r="M1798" i="2" s="1"/>
  <c r="M1799" i="2" a="1"/>
  <c r="M1799" i="2" s="1"/>
  <c r="M1800" i="2" a="1"/>
  <c r="M1800" i="2" s="1"/>
  <c r="M1801" i="2" a="1"/>
  <c r="M1801" i="2" s="1"/>
  <c r="M1802" i="2" a="1"/>
  <c r="M1802" i="2" s="1"/>
  <c r="M1803" i="2" a="1"/>
  <c r="M1803" i="2" s="1"/>
  <c r="M1804" i="2" a="1"/>
  <c r="M1804" i="2" s="1"/>
  <c r="M1805" i="2" a="1"/>
  <c r="M1805" i="2" s="1"/>
  <c r="M1806" i="2" a="1"/>
  <c r="M1806" i="2" s="1"/>
  <c r="M1807" i="2" a="1"/>
  <c r="M1807" i="2" s="1"/>
  <c r="M1808" i="2" a="1"/>
  <c r="M1808" i="2" s="1"/>
  <c r="M1809" i="2" a="1"/>
  <c r="M1809" i="2" s="1"/>
  <c r="M1810" i="2" a="1"/>
  <c r="M1810" i="2" s="1"/>
  <c r="M1811" i="2" a="1"/>
  <c r="M1811" i="2" s="1"/>
  <c r="M1812" i="2" a="1"/>
  <c r="M1812" i="2" s="1"/>
  <c r="M1813" i="2" a="1"/>
  <c r="M1813" i="2" s="1"/>
  <c r="M1814" i="2" a="1"/>
  <c r="M1814" i="2" s="1"/>
  <c r="M1815" i="2" a="1"/>
  <c r="M1815" i="2" s="1"/>
  <c r="M1816" i="2" a="1"/>
  <c r="M1816" i="2" s="1"/>
  <c r="M1817" i="2" a="1"/>
  <c r="M1817" i="2" s="1"/>
  <c r="M1818" i="2" a="1"/>
  <c r="M1818" i="2" s="1"/>
  <c r="M1819" i="2" a="1"/>
  <c r="M1819" i="2" s="1"/>
  <c r="M1820" i="2" a="1"/>
  <c r="M1820" i="2" s="1"/>
  <c r="M1821" i="2" a="1"/>
  <c r="M1821" i="2" s="1"/>
  <c r="M1822" i="2" a="1"/>
  <c r="M1822" i="2" s="1"/>
  <c r="M1823" i="2" a="1"/>
  <c r="M1823" i="2" s="1"/>
  <c r="M1824" i="2" a="1"/>
  <c r="M1824" i="2" s="1"/>
  <c r="M1825" i="2" a="1"/>
  <c r="M1825" i="2" s="1"/>
  <c r="M1826" i="2" a="1"/>
  <c r="M1826" i="2" s="1"/>
  <c r="M1827" i="2" a="1"/>
  <c r="M1827" i="2" s="1"/>
  <c r="M1828" i="2" a="1"/>
  <c r="M1828" i="2" s="1"/>
  <c r="M1829" i="2" a="1"/>
  <c r="M1829" i="2" s="1"/>
  <c r="M1830" i="2" a="1"/>
  <c r="M1830" i="2" s="1"/>
  <c r="M1831" i="2" a="1"/>
  <c r="M1831" i="2" s="1"/>
  <c r="M1833" i="2" a="1"/>
  <c r="M1833" i="2" s="1"/>
  <c r="M1834" i="2" a="1"/>
  <c r="M1834" i="2" s="1"/>
  <c r="M1835" i="2" a="1"/>
  <c r="M1835" i="2" s="1"/>
  <c r="M1836" i="2" a="1"/>
  <c r="M1836" i="2" s="1"/>
  <c r="M1837" i="2" a="1"/>
  <c r="M1837" i="2" s="1"/>
  <c r="M1838" i="2" a="1"/>
  <c r="M1838" i="2" s="1"/>
  <c r="M1839" i="2" a="1"/>
  <c r="M1839" i="2" s="1"/>
  <c r="M1840" i="2" a="1"/>
  <c r="M1840" i="2" s="1"/>
  <c r="M1841" i="2" a="1"/>
  <c r="M1841" i="2" s="1"/>
  <c r="M1842" i="2" a="1"/>
  <c r="M1842" i="2" s="1"/>
  <c r="M1843" i="2" a="1"/>
  <c r="M1843" i="2" s="1"/>
  <c r="M1844" i="2" a="1"/>
  <c r="M1844" i="2" s="1"/>
  <c r="M1845" i="2" a="1"/>
  <c r="M1845" i="2" s="1"/>
  <c r="M1846" i="2" a="1"/>
  <c r="M1846" i="2" s="1"/>
  <c r="M1847" i="2" a="1"/>
  <c r="M1847" i="2" s="1"/>
  <c r="M1850" i="2" a="1"/>
  <c r="M1850" i="2" s="1"/>
  <c r="M1851" i="2" a="1"/>
  <c r="M1851" i="2" s="1"/>
  <c r="M1852" i="2" a="1"/>
  <c r="M1852" i="2" s="1"/>
  <c r="M1853" i="2" a="1"/>
  <c r="M1853" i="2" s="1"/>
  <c r="M1854" i="2" a="1"/>
  <c r="M1854" i="2" s="1"/>
  <c r="M1855" i="2" a="1"/>
  <c r="M1855" i="2" s="1"/>
  <c r="M1857" i="2" a="1"/>
  <c r="M1857" i="2" s="1"/>
  <c r="M1858" i="2" a="1"/>
  <c r="M1858" i="2" s="1"/>
  <c r="M1859" i="2" a="1"/>
  <c r="M1859" i="2" s="1"/>
  <c r="M1860" i="2" a="1"/>
  <c r="M1860" i="2" s="1"/>
  <c r="M1861" i="2" a="1"/>
  <c r="M1861" i="2" s="1"/>
  <c r="M1862" i="2" a="1"/>
  <c r="M1862" i="2" s="1"/>
  <c r="M1863" i="2" a="1"/>
  <c r="M1863" i="2" s="1"/>
  <c r="M1864" i="2" a="1"/>
  <c r="M1864" i="2" s="1"/>
  <c r="M1866" i="2" a="1"/>
  <c r="M1866" i="2" s="1"/>
  <c r="M1867" i="2" a="1"/>
  <c r="M1867" i="2" s="1"/>
  <c r="M1868" i="2" a="1"/>
  <c r="M1868" i="2" s="1"/>
  <c r="M1870" i="2" a="1"/>
  <c r="M1870" i="2" s="1"/>
  <c r="M1872" i="2" a="1"/>
  <c r="M1872" i="2" s="1"/>
  <c r="M1873" i="2" a="1"/>
  <c r="M1873" i="2" s="1"/>
  <c r="M1874" i="2" a="1"/>
  <c r="M1874" i="2" s="1"/>
  <c r="M1875" i="2" a="1"/>
  <c r="M1875" i="2" s="1"/>
  <c r="M1876" i="2" a="1"/>
  <c r="M1876" i="2" s="1"/>
  <c r="M1878" i="2" a="1"/>
  <c r="M1878" i="2" s="1"/>
  <c r="M1879" i="2" a="1"/>
  <c r="M1879" i="2" s="1"/>
  <c r="M1880" i="2" a="1"/>
  <c r="M1880" i="2" s="1"/>
  <c r="M1882" i="2" a="1"/>
  <c r="M1882" i="2" s="1"/>
  <c r="M1883" i="2" a="1"/>
  <c r="M1883" i="2" s="1"/>
  <c r="M1884" i="2" a="1"/>
  <c r="M1884" i="2" s="1"/>
  <c r="M1886" i="2" a="1"/>
  <c r="M1886" i="2" s="1"/>
  <c r="P1608" i="2"/>
  <c r="H3788" i="1"/>
  <c r="M3788" i="1" s="1"/>
  <c r="H3789" i="1"/>
  <c r="M3789" i="1" s="1"/>
  <c r="H3790" i="1"/>
  <c r="M3790" i="1" s="1"/>
  <c r="H3791" i="1"/>
  <c r="M3791" i="1" s="1"/>
  <c r="H3792" i="1"/>
  <c r="M3792" i="1" s="1"/>
  <c r="H3793" i="1"/>
  <c r="M3793" i="1" s="1"/>
  <c r="H3794" i="1"/>
  <c r="M3794" i="1" s="1"/>
  <c r="H3795" i="1"/>
  <c r="M3795" i="1" s="1"/>
  <c r="H3796" i="1"/>
  <c r="M3796" i="1" s="1"/>
  <c r="H3797" i="1"/>
  <c r="M3797" i="1" s="1"/>
  <c r="H3798" i="1"/>
  <c r="M3798" i="1" s="1"/>
  <c r="H3799" i="1"/>
  <c r="M3799" i="1" s="1"/>
  <c r="H3800" i="1"/>
  <c r="M3800" i="1" s="1"/>
  <c r="H3801" i="1"/>
  <c r="M3801" i="1" s="1"/>
  <c r="H3802" i="1"/>
  <c r="M3802" i="1" s="1"/>
  <c r="H3803" i="1"/>
  <c r="M3803" i="1" s="1"/>
  <c r="H3804" i="1"/>
  <c r="M3804" i="1" s="1"/>
  <c r="H3805" i="1"/>
  <c r="M3805" i="1" s="1"/>
  <c r="H3806" i="1"/>
  <c r="M3806" i="1" s="1"/>
  <c r="H3807" i="1"/>
  <c r="M3807" i="1" s="1"/>
  <c r="H3808" i="1"/>
  <c r="M3808" i="1" s="1"/>
  <c r="H3809" i="1"/>
  <c r="M3809" i="1" s="1"/>
  <c r="H3810" i="1"/>
  <c r="M3810" i="1" s="1"/>
  <c r="H3811" i="1"/>
  <c r="M3811" i="1" s="1"/>
  <c r="H3812" i="1"/>
  <c r="M3812" i="1" s="1"/>
  <c r="H3813" i="1"/>
  <c r="M3813" i="1" s="1"/>
  <c r="H3814" i="1"/>
  <c r="M3814" i="1" s="1"/>
  <c r="H3815" i="1"/>
  <c r="M3815" i="1" s="1"/>
  <c r="H3816" i="1"/>
  <c r="M3816" i="1" s="1"/>
  <c r="H3817" i="1"/>
  <c r="M3817" i="1" s="1"/>
  <c r="H3818" i="1"/>
  <c r="M3818" i="1" s="1"/>
  <c r="H3819" i="1"/>
  <c r="M3819" i="1" s="1"/>
  <c r="H3820" i="1"/>
  <c r="M3820" i="1" s="1"/>
  <c r="H3821" i="1"/>
  <c r="M3821" i="1" s="1"/>
  <c r="H3822" i="1"/>
  <c r="M3822" i="1" s="1"/>
  <c r="H3823" i="1"/>
  <c r="M3823" i="1" s="1"/>
  <c r="H3824" i="1"/>
  <c r="M3824" i="1" s="1"/>
  <c r="H3825" i="1"/>
  <c r="M3825" i="1" s="1"/>
  <c r="H3826" i="1"/>
  <c r="M3826" i="1" s="1"/>
  <c r="H3827" i="1"/>
  <c r="M3827" i="1" s="1"/>
  <c r="H3828" i="1"/>
  <c r="M3828" i="1" s="1"/>
  <c r="H3829" i="1"/>
  <c r="M3829" i="1" s="1"/>
  <c r="H3830" i="1"/>
  <c r="M3830" i="1" s="1"/>
  <c r="H3831" i="1"/>
  <c r="M3831" i="1" s="1"/>
  <c r="H3832" i="1"/>
  <c r="M3832" i="1" s="1"/>
  <c r="H3833" i="1"/>
  <c r="M3833" i="1" s="1"/>
  <c r="H3834" i="1"/>
  <c r="M3834" i="1" s="1"/>
  <c r="H3835" i="1"/>
  <c r="M3835" i="1" s="1"/>
  <c r="H3836" i="1"/>
  <c r="M3836" i="1" s="1"/>
  <c r="H3837" i="1"/>
  <c r="M3837" i="1" s="1"/>
  <c r="H3838" i="1"/>
  <c r="M3838" i="1" s="1"/>
  <c r="H3839" i="1"/>
  <c r="M3839" i="1" s="1"/>
  <c r="H3840" i="1"/>
  <c r="M3840" i="1" s="1"/>
  <c r="H3841" i="1"/>
  <c r="M3841" i="1" s="1"/>
  <c r="H3842" i="1"/>
  <c r="M3842" i="1" s="1"/>
  <c r="H3843" i="1"/>
  <c r="M3843" i="1" s="1"/>
  <c r="H3844" i="1"/>
  <c r="M3844" i="1" s="1"/>
  <c r="H3845" i="1"/>
  <c r="M3845" i="1" s="1"/>
  <c r="H3846" i="1"/>
  <c r="M3846" i="1" s="1"/>
  <c r="H3847" i="1"/>
  <c r="M3847" i="1" s="1"/>
  <c r="H3848" i="1"/>
  <c r="M3848" i="1" s="1"/>
  <c r="H3849" i="1"/>
  <c r="M3849" i="1" s="1"/>
  <c r="H3850" i="1"/>
  <c r="M3850" i="1" s="1"/>
  <c r="H3851" i="1"/>
  <c r="M3851" i="1" s="1"/>
  <c r="H3852" i="1"/>
  <c r="M3852" i="1" s="1"/>
  <c r="H3853" i="1"/>
  <c r="M3853" i="1" s="1"/>
  <c r="H3854" i="1"/>
  <c r="M3854" i="1" s="1"/>
  <c r="H3855" i="1"/>
  <c r="M3855" i="1" s="1"/>
  <c r="H3856" i="1"/>
  <c r="M3856" i="1" s="1"/>
  <c r="H3857" i="1"/>
  <c r="M3857" i="1" s="1"/>
  <c r="H3858" i="1"/>
  <c r="M3858" i="1" s="1"/>
  <c r="H3859" i="1"/>
  <c r="M3859" i="1" s="1"/>
  <c r="H3860" i="1"/>
  <c r="M3860" i="1" s="1"/>
  <c r="H3861" i="1"/>
  <c r="M3861" i="1" s="1"/>
  <c r="H3862" i="1"/>
  <c r="M3862" i="1" s="1"/>
  <c r="H3863" i="1"/>
  <c r="M3863" i="1" s="1"/>
  <c r="H3864" i="1"/>
  <c r="M3864" i="1" s="1"/>
  <c r="H3865" i="1"/>
  <c r="M3865" i="1" s="1"/>
  <c r="H3866" i="1"/>
  <c r="M3866" i="1" s="1"/>
  <c r="H3867" i="1"/>
  <c r="M3867" i="1" s="1"/>
  <c r="H3868" i="1"/>
  <c r="M3868" i="1" s="1"/>
  <c r="H3869" i="1"/>
  <c r="M3869" i="1" s="1"/>
  <c r="H3870" i="1"/>
  <c r="M3870" i="1" s="1"/>
  <c r="H3871" i="1"/>
  <c r="M3871" i="1" s="1"/>
  <c r="H3872" i="1"/>
  <c r="M3872" i="1" s="1"/>
  <c r="H3873" i="1"/>
  <c r="M3873" i="1" s="1"/>
  <c r="H3874" i="1"/>
  <c r="M3874" i="1" s="1"/>
  <c r="H3875" i="1"/>
  <c r="M3875" i="1" s="1"/>
  <c r="H3876" i="1"/>
  <c r="M3876" i="1" s="1"/>
  <c r="H3877" i="1"/>
  <c r="M3877" i="1" s="1"/>
  <c r="H3878" i="1"/>
  <c r="M3878" i="1" s="1"/>
  <c r="H3879" i="1"/>
  <c r="M3879" i="1" s="1"/>
  <c r="H3880" i="1"/>
  <c r="M3880" i="1" s="1"/>
  <c r="H3881" i="1"/>
  <c r="M3881" i="1" s="1"/>
  <c r="H3882" i="1"/>
  <c r="M3882" i="1" s="1"/>
  <c r="H3883" i="1"/>
  <c r="M3883" i="1" s="1"/>
  <c r="H3884" i="1"/>
  <c r="M3884" i="1" s="1"/>
  <c r="H3885" i="1"/>
  <c r="M3885" i="1" s="1"/>
  <c r="H3886" i="1"/>
  <c r="M3886" i="1" s="1"/>
  <c r="H3887" i="1"/>
  <c r="M3887" i="1" s="1"/>
  <c r="H3888" i="1"/>
  <c r="M3888" i="1" s="1"/>
  <c r="H3889" i="1"/>
  <c r="M3889" i="1" s="1"/>
  <c r="H3890" i="1"/>
  <c r="M3890" i="1" s="1"/>
  <c r="H3891" i="1"/>
  <c r="M3891" i="1" s="1"/>
  <c r="H3892" i="1"/>
  <c r="M3892" i="1" s="1"/>
  <c r="H3893" i="1"/>
  <c r="M3893" i="1" s="1"/>
  <c r="M3895" i="1"/>
  <c r="H3896" i="1"/>
  <c r="M3896" i="1" s="1"/>
  <c r="H3897" i="1"/>
  <c r="M3897" i="1" s="1"/>
  <c r="H3898" i="1"/>
  <c r="M3898" i="1" s="1"/>
  <c r="H3899" i="1"/>
  <c r="M3899" i="1" s="1"/>
  <c r="H3900" i="1"/>
  <c r="M3900" i="1" s="1"/>
  <c r="H3901" i="1"/>
  <c r="M3901" i="1" s="1"/>
  <c r="H3902" i="1"/>
  <c r="M3902" i="1" s="1"/>
  <c r="H3904" i="1"/>
  <c r="M3904" i="1" s="1"/>
  <c r="H3905" i="1"/>
  <c r="M3905" i="1" s="1"/>
  <c r="H3912" i="1"/>
  <c r="M3912" i="1" s="1"/>
  <c r="H3913" i="1"/>
  <c r="M3913" i="1" s="1"/>
  <c r="H3914" i="1"/>
  <c r="M3914" i="1" s="1"/>
  <c r="H3915" i="1"/>
  <c r="M3915" i="1" s="1"/>
  <c r="H3916" i="1"/>
  <c r="M3916" i="1" s="1"/>
  <c r="H3917" i="1"/>
  <c r="M3917" i="1" s="1"/>
  <c r="H3918" i="1"/>
  <c r="M3918" i="1" s="1"/>
  <c r="H3921" i="1"/>
  <c r="M3921" i="1" s="1"/>
  <c r="H3922" i="1"/>
  <c r="M3922" i="1" s="1"/>
  <c r="H3923" i="1"/>
  <c r="M3923" i="1" s="1"/>
  <c r="H3924" i="1"/>
  <c r="M3924" i="1" s="1"/>
  <c r="H3925" i="1"/>
  <c r="M3925" i="1" s="1"/>
  <c r="H3926" i="1"/>
  <c r="M3926" i="1" s="1"/>
  <c r="H3927" i="1"/>
  <c r="M3927" i="1" s="1"/>
  <c r="H3932" i="1"/>
  <c r="M3932" i="1" s="1"/>
  <c r="H3933" i="1"/>
  <c r="M3933" i="1" s="1"/>
  <c r="H3934" i="1"/>
  <c r="M3934" i="1" s="1"/>
  <c r="H3935" i="1"/>
  <c r="M3935" i="1" s="1"/>
  <c r="H3936" i="1"/>
  <c r="M3936" i="1" s="1"/>
  <c r="H3937" i="1"/>
  <c r="M3937" i="1" s="1"/>
  <c r="H3938" i="1"/>
  <c r="M3938" i="1" s="1"/>
  <c r="H3939" i="1"/>
  <c r="M3939" i="1" s="1"/>
  <c r="H3940" i="1"/>
  <c r="M3940" i="1" s="1"/>
  <c r="H3941" i="1"/>
  <c r="M3941" i="1" s="1"/>
  <c r="H3942" i="1"/>
  <c r="M3942" i="1" s="1"/>
  <c r="H3943" i="1"/>
  <c r="M3943" i="1" s="1"/>
  <c r="H3944" i="1"/>
  <c r="M3944" i="1" s="1"/>
  <c r="H3945" i="1"/>
  <c r="M3945" i="1" s="1"/>
  <c r="H3946" i="1"/>
  <c r="M3946" i="1" s="1"/>
  <c r="H3949" i="1"/>
  <c r="M3949" i="1" s="1"/>
  <c r="H3950" i="1"/>
  <c r="M3950" i="1" s="1"/>
  <c r="H3952" i="1"/>
  <c r="M3952" i="1" s="1"/>
  <c r="H3953" i="1"/>
  <c r="M3953" i="1" s="1"/>
  <c r="H3954" i="1"/>
  <c r="M3954" i="1" s="1"/>
  <c r="H3956" i="1"/>
  <c r="M3956" i="1" s="1"/>
  <c r="H3957" i="1"/>
  <c r="M3957" i="1" s="1"/>
  <c r="H3958" i="1"/>
  <c r="M3958" i="1" s="1"/>
  <c r="H3959" i="1"/>
  <c r="M3959" i="1" s="1"/>
  <c r="H3960" i="1"/>
  <c r="M3960" i="1" s="1"/>
  <c r="H3963" i="1"/>
  <c r="M3963" i="1" s="1"/>
  <c r="H3964" i="1"/>
  <c r="M3964" i="1" s="1"/>
  <c r="H3965" i="1"/>
  <c r="M3965" i="1" s="1"/>
  <c r="H3966" i="1"/>
  <c r="M3966" i="1" s="1"/>
  <c r="H3967" i="1"/>
  <c r="M3967" i="1" s="1"/>
  <c r="H3968" i="1"/>
  <c r="M3968" i="1" s="1"/>
  <c r="H3969" i="1"/>
  <c r="M3969" i="1" s="1"/>
  <c r="H3970" i="1"/>
  <c r="M3970" i="1" s="1"/>
  <c r="H3971" i="1"/>
  <c r="M3971" i="1" s="1"/>
  <c r="H3972" i="1"/>
  <c r="M3972" i="1" s="1"/>
  <c r="H3973" i="1"/>
  <c r="M3973" i="1" s="1"/>
  <c r="H3974" i="1"/>
  <c r="M3974" i="1" s="1"/>
  <c r="H3975" i="1"/>
  <c r="M3975" i="1" s="1"/>
  <c r="H3976" i="1"/>
  <c r="M3976" i="1" s="1"/>
  <c r="H3977" i="1"/>
  <c r="M3977" i="1" s="1"/>
  <c r="H3978" i="1"/>
  <c r="M3978" i="1" s="1"/>
  <c r="H3979" i="1"/>
  <c r="M3979" i="1" s="1"/>
  <c r="H3984" i="1"/>
  <c r="M3984" i="1" s="1"/>
  <c r="H3985" i="1"/>
  <c r="M3985" i="1" s="1"/>
  <c r="H3986" i="1"/>
  <c r="M3986" i="1" s="1"/>
  <c r="H3987" i="1"/>
  <c r="M3987" i="1" s="1"/>
  <c r="H3988" i="1"/>
  <c r="M3988" i="1" s="1"/>
  <c r="H3989" i="1"/>
  <c r="M3989" i="1" s="1"/>
  <c r="H3990" i="1"/>
  <c r="M3990" i="1" s="1"/>
  <c r="H3991" i="1"/>
  <c r="M3991" i="1" s="1"/>
  <c r="H3992" i="1"/>
  <c r="M3992" i="1" s="1"/>
  <c r="H3993" i="1"/>
  <c r="M3993" i="1" s="1"/>
  <c r="H3994" i="1"/>
  <c r="M3994" i="1" s="1"/>
  <c r="H3995" i="1"/>
  <c r="M3995" i="1" s="1"/>
  <c r="H3996" i="1"/>
  <c r="M3996" i="1" s="1"/>
  <c r="H3997" i="1"/>
  <c r="M3997" i="1" s="1"/>
  <c r="H3998" i="1"/>
  <c r="M3998" i="1" s="1"/>
  <c r="H3999" i="1"/>
  <c r="M3999" i="1" s="1"/>
  <c r="H4000" i="1"/>
  <c r="M4000" i="1" s="1"/>
  <c r="H4001" i="1"/>
  <c r="M4001" i="1" s="1"/>
  <c r="H4002" i="1"/>
  <c r="M4002" i="1" s="1"/>
  <c r="H4003" i="1"/>
  <c r="M4003" i="1" s="1"/>
  <c r="H4004" i="1"/>
  <c r="M4004" i="1" s="1"/>
  <c r="H4005" i="1"/>
  <c r="M4005" i="1" s="1"/>
  <c r="H4006" i="1"/>
  <c r="M4006" i="1" s="1"/>
  <c r="H4007" i="1"/>
  <c r="M4007" i="1" s="1"/>
  <c r="H4008" i="1"/>
  <c r="M4008" i="1" s="1"/>
  <c r="H4009" i="1"/>
  <c r="M4009" i="1" s="1"/>
  <c r="H4010" i="1"/>
  <c r="M4010" i="1" s="1"/>
  <c r="H4011" i="1"/>
  <c r="M4011" i="1" s="1"/>
  <c r="H4012" i="1"/>
  <c r="M4012" i="1" s="1"/>
  <c r="H4013" i="1"/>
  <c r="M4013" i="1" s="1"/>
  <c r="H4015" i="1"/>
  <c r="M4015" i="1" s="1"/>
  <c r="H4016" i="1"/>
  <c r="M4016" i="1" s="1"/>
  <c r="H4017" i="1"/>
  <c r="M4017" i="1" s="1"/>
  <c r="H4018" i="1"/>
  <c r="M4018" i="1" s="1"/>
  <c r="H4019" i="1"/>
  <c r="M4019" i="1" s="1"/>
  <c r="H4020" i="1"/>
  <c r="M4020" i="1" s="1"/>
  <c r="H4021" i="1"/>
  <c r="M4021" i="1" s="1"/>
  <c r="H4022" i="1"/>
  <c r="M4022" i="1" s="1"/>
  <c r="H4023" i="1"/>
  <c r="M4023" i="1" s="1"/>
  <c r="H4024" i="1"/>
  <c r="M4024" i="1" s="1"/>
  <c r="H4025" i="1"/>
  <c r="M4025" i="1" s="1"/>
  <c r="H4026" i="1"/>
  <c r="M4026" i="1" s="1"/>
  <c r="H4027" i="1"/>
  <c r="M4027" i="1" s="1"/>
  <c r="H4028" i="1"/>
  <c r="M4028" i="1" s="1"/>
  <c r="H4029" i="1"/>
  <c r="M4029" i="1" s="1"/>
  <c r="H4030" i="1"/>
  <c r="M4030" i="1" s="1"/>
  <c r="H4031" i="1"/>
  <c r="M4031" i="1" s="1"/>
  <c r="H4032" i="1"/>
  <c r="M4032" i="1" s="1"/>
  <c r="H4033" i="1"/>
  <c r="M4033" i="1" s="1"/>
  <c r="H4034" i="1"/>
  <c r="M4034" i="1" s="1"/>
  <c r="H4035" i="1"/>
  <c r="M4035" i="1" s="1"/>
  <c r="H4036" i="1"/>
  <c r="M4036" i="1" s="1"/>
  <c r="H4037" i="1"/>
  <c r="M4037" i="1" s="1"/>
  <c r="H4038" i="1"/>
  <c r="M4038" i="1" s="1"/>
  <c r="H4039" i="1"/>
  <c r="M4039" i="1" s="1"/>
  <c r="H4040" i="1"/>
  <c r="M4040" i="1" s="1"/>
  <c r="H4041" i="1"/>
  <c r="M4041" i="1" s="1"/>
  <c r="H4042" i="1"/>
  <c r="M4042" i="1" s="1"/>
  <c r="H4043" i="1"/>
  <c r="M4043" i="1" s="1"/>
  <c r="H4044" i="1"/>
  <c r="M4044" i="1" s="1"/>
  <c r="H4045" i="1"/>
  <c r="M4045" i="1" s="1"/>
  <c r="H4046" i="1"/>
  <c r="M4046" i="1" s="1"/>
  <c r="H4047" i="1"/>
  <c r="M4047" i="1" s="1"/>
  <c r="H4048" i="1"/>
  <c r="M4048" i="1" s="1"/>
  <c r="H4049" i="1"/>
  <c r="M4049" i="1" s="1"/>
  <c r="H4050" i="1"/>
  <c r="M4050" i="1" s="1"/>
  <c r="H4051" i="1"/>
  <c r="M4051" i="1" s="1"/>
  <c r="H4052" i="1"/>
  <c r="M4052" i="1" s="1"/>
  <c r="H4053" i="1"/>
  <c r="M4053" i="1" s="1"/>
  <c r="H4054" i="1"/>
  <c r="M4054" i="1" s="1"/>
  <c r="H4055" i="1"/>
  <c r="M4055" i="1" s="1"/>
  <c r="H4056" i="1"/>
  <c r="M4056" i="1" s="1"/>
  <c r="H4057" i="1"/>
  <c r="M4057" i="1" s="1"/>
  <c r="H4058" i="1"/>
  <c r="M4058" i="1" s="1"/>
  <c r="H4059" i="1"/>
  <c r="M4059" i="1" s="1"/>
  <c r="H4060" i="1"/>
  <c r="M4060" i="1" s="1"/>
  <c r="H4061" i="1"/>
  <c r="M4061" i="1" s="1"/>
  <c r="H4062" i="1"/>
  <c r="M4062" i="1" s="1"/>
  <c r="H4063" i="1"/>
  <c r="M4063" i="1" s="1"/>
  <c r="H4064" i="1"/>
  <c r="M4064" i="1" s="1"/>
  <c r="H4065" i="1"/>
  <c r="M4065" i="1" s="1"/>
  <c r="H4066" i="1"/>
  <c r="M4066" i="1" s="1"/>
  <c r="H4067" i="1"/>
  <c r="M4067" i="1" s="1"/>
  <c r="H4068" i="1"/>
  <c r="M4068" i="1" s="1"/>
  <c r="H4069" i="1"/>
  <c r="M4069" i="1" s="1"/>
  <c r="H4070" i="1"/>
  <c r="M4070" i="1" s="1"/>
  <c r="H4071" i="1"/>
  <c r="M4071" i="1" s="1"/>
  <c r="M4072" i="1"/>
  <c r="M4073" i="1"/>
  <c r="H4074" i="1"/>
  <c r="M4074" i="1" s="1"/>
  <c r="H4075" i="1"/>
  <c r="M4075" i="1" s="1"/>
  <c r="H4076" i="1"/>
  <c r="M4076" i="1" s="1"/>
  <c r="H4077" i="1"/>
  <c r="M4077" i="1" s="1"/>
  <c r="H4078" i="1"/>
  <c r="M4078" i="1" s="1"/>
  <c r="H4079" i="1"/>
  <c r="M4079" i="1" s="1"/>
  <c r="H4080" i="1"/>
  <c r="M4080" i="1" s="1"/>
  <c r="H4081" i="1"/>
  <c r="M4081" i="1" s="1"/>
  <c r="H4082" i="1"/>
  <c r="M4082" i="1" s="1"/>
  <c r="H4083" i="1"/>
  <c r="M4083" i="1" s="1"/>
  <c r="H4084" i="1"/>
  <c r="M4084" i="1" s="1"/>
  <c r="H4085" i="1"/>
  <c r="M4085" i="1" s="1"/>
  <c r="H4086" i="1"/>
  <c r="M4086" i="1" s="1"/>
  <c r="H4087" i="1"/>
  <c r="M4087" i="1" s="1"/>
  <c r="H4088" i="1"/>
  <c r="M4088" i="1" s="1"/>
  <c r="H4089" i="1"/>
  <c r="M4089" i="1" s="1"/>
  <c r="H4090" i="1"/>
  <c r="M4090" i="1" s="1"/>
  <c r="H4091" i="1"/>
  <c r="M4091" i="1" s="1"/>
  <c r="H4092" i="1"/>
  <c r="M4092" i="1" s="1"/>
  <c r="H4093" i="1"/>
  <c r="M4093" i="1" s="1"/>
  <c r="H4094" i="1"/>
  <c r="M4094" i="1" s="1"/>
  <c r="H4095" i="1"/>
  <c r="M4095" i="1" s="1"/>
  <c r="H4096" i="1"/>
  <c r="M4096" i="1" s="1"/>
  <c r="H4097" i="1"/>
  <c r="M4097" i="1" s="1"/>
  <c r="H4098" i="1"/>
  <c r="M4098" i="1" s="1"/>
  <c r="H4099" i="1"/>
  <c r="M4099" i="1" s="1"/>
  <c r="H4100" i="1"/>
  <c r="M4100" i="1" s="1"/>
  <c r="H4101" i="1"/>
  <c r="M4101" i="1" s="1"/>
  <c r="H4102" i="1"/>
  <c r="M4102" i="1" s="1"/>
  <c r="H4103" i="1"/>
  <c r="M4103" i="1" s="1"/>
  <c r="H4104" i="1"/>
  <c r="M4104" i="1" s="1"/>
  <c r="H4105" i="1"/>
  <c r="M4105" i="1" s="1"/>
  <c r="H4106" i="1"/>
  <c r="M4106" i="1" s="1"/>
  <c r="H4107" i="1"/>
  <c r="M4107" i="1" s="1"/>
  <c r="H4108" i="1"/>
  <c r="M4108" i="1" s="1"/>
  <c r="H4109" i="1"/>
  <c r="M4109" i="1" s="1"/>
  <c r="H4110" i="1"/>
  <c r="M4110" i="1" s="1"/>
  <c r="H4111" i="1"/>
  <c r="M4111" i="1" s="1"/>
  <c r="H4112" i="1"/>
  <c r="M4112" i="1" s="1"/>
  <c r="H4113" i="1"/>
  <c r="M4113" i="1" s="1"/>
  <c r="H4114" i="1"/>
  <c r="M4114" i="1" s="1"/>
  <c r="H4115" i="1"/>
  <c r="M4115" i="1" s="1"/>
  <c r="H4116" i="1"/>
  <c r="M4116" i="1" s="1"/>
  <c r="H4117" i="1"/>
  <c r="M4117" i="1" s="1"/>
  <c r="H4118" i="1"/>
  <c r="M4118" i="1" s="1"/>
  <c r="H4119" i="1"/>
  <c r="M4119" i="1" s="1"/>
  <c r="H4120" i="1"/>
  <c r="M4120" i="1" s="1"/>
  <c r="H4121" i="1"/>
  <c r="M4121" i="1" s="1"/>
  <c r="H4122" i="1"/>
  <c r="M4122" i="1" s="1"/>
  <c r="H4123" i="1"/>
  <c r="M4123" i="1" s="1"/>
  <c r="H4124" i="1"/>
  <c r="M4124" i="1" s="1"/>
  <c r="H4125" i="1"/>
  <c r="M4125" i="1" s="1"/>
  <c r="H4126" i="1"/>
  <c r="M4126" i="1" s="1"/>
  <c r="H4127" i="1"/>
  <c r="M4127" i="1" s="1"/>
  <c r="H4128" i="1"/>
  <c r="M4128" i="1" s="1"/>
  <c r="H4129" i="1"/>
  <c r="M4129" i="1" s="1"/>
  <c r="H4130" i="1"/>
  <c r="M4130" i="1" s="1"/>
  <c r="H4131" i="1"/>
  <c r="M4131" i="1" s="1"/>
  <c r="H4132" i="1"/>
  <c r="M4132" i="1" s="1"/>
  <c r="H4133" i="1"/>
  <c r="M4133" i="1" s="1"/>
  <c r="H4134" i="1"/>
  <c r="M4134" i="1" s="1"/>
  <c r="H4135" i="1"/>
  <c r="M4135" i="1" s="1"/>
  <c r="H4136" i="1"/>
  <c r="M4136" i="1" s="1"/>
  <c r="H4137" i="1"/>
  <c r="M4137" i="1" s="1"/>
  <c r="H4138" i="1"/>
  <c r="M4138" i="1" s="1"/>
  <c r="H4139" i="1"/>
  <c r="M4139" i="1" s="1"/>
  <c r="H4140" i="1"/>
  <c r="M4140" i="1" s="1"/>
  <c r="H4141" i="1"/>
  <c r="M4141" i="1" s="1"/>
  <c r="H4142" i="1"/>
  <c r="M4142" i="1" s="1"/>
  <c r="H4143" i="1"/>
  <c r="M4143" i="1" s="1"/>
  <c r="H4144" i="1"/>
  <c r="M4144" i="1" s="1"/>
  <c r="H4145" i="1"/>
  <c r="M4145" i="1" s="1"/>
  <c r="H4146" i="1"/>
  <c r="M4146" i="1" s="1"/>
  <c r="H4147" i="1"/>
  <c r="M4147" i="1" s="1"/>
  <c r="H4148" i="1"/>
  <c r="M4148" i="1" s="1"/>
  <c r="H4149" i="1"/>
  <c r="M4149" i="1" s="1"/>
  <c r="H4150" i="1"/>
  <c r="M4150" i="1" s="1"/>
  <c r="H4151" i="1"/>
  <c r="M4151" i="1" s="1"/>
  <c r="H4152" i="1"/>
  <c r="M4152" i="1" s="1"/>
  <c r="H4153" i="1"/>
  <c r="M4153" i="1" s="1"/>
  <c r="H4154" i="1"/>
  <c r="M4154" i="1" s="1"/>
  <c r="H4155" i="1"/>
  <c r="M4155" i="1" s="1"/>
  <c r="H4156" i="1"/>
  <c r="M4156" i="1" s="1"/>
  <c r="H4157" i="1"/>
  <c r="M4157" i="1" s="1"/>
  <c r="H4158" i="1"/>
  <c r="M4158" i="1" s="1"/>
  <c r="H4159" i="1"/>
  <c r="M4159" i="1" s="1"/>
  <c r="H4160" i="1"/>
  <c r="M4160" i="1" s="1"/>
  <c r="H4161" i="1"/>
  <c r="M4161" i="1" s="1"/>
  <c r="H4162" i="1"/>
  <c r="M4162" i="1" s="1"/>
  <c r="H4163" i="1"/>
  <c r="M4163" i="1" s="1"/>
  <c r="H4164" i="1"/>
  <c r="M4164" i="1" s="1"/>
  <c r="H4165" i="1"/>
  <c r="M4165" i="1" s="1"/>
  <c r="H4166" i="1"/>
  <c r="M4166" i="1" s="1"/>
  <c r="H4167" i="1"/>
  <c r="M4167" i="1" s="1"/>
  <c r="H4168" i="1"/>
  <c r="M4168" i="1" s="1"/>
  <c r="H4169" i="1"/>
  <c r="M4169" i="1" s="1"/>
  <c r="H4170" i="1"/>
  <c r="M4170" i="1" s="1"/>
  <c r="H4171" i="1"/>
  <c r="M4171" i="1" s="1"/>
  <c r="H4172" i="1"/>
  <c r="M4172" i="1" s="1"/>
  <c r="H4173" i="1"/>
  <c r="M4173" i="1" s="1"/>
  <c r="H4174" i="1"/>
  <c r="M4174" i="1" s="1"/>
  <c r="H4175" i="1"/>
  <c r="M4175" i="1" s="1"/>
  <c r="H4176" i="1"/>
  <c r="M4176" i="1" s="1"/>
  <c r="H4177" i="1"/>
  <c r="M4177" i="1" s="1"/>
  <c r="H4178" i="1"/>
  <c r="M4178" i="1" s="1"/>
  <c r="H4179" i="1"/>
  <c r="M4179" i="1" s="1"/>
  <c r="H4180" i="1"/>
  <c r="M4180" i="1" s="1"/>
  <c r="H4181" i="1"/>
  <c r="M4181" i="1" s="1"/>
  <c r="H4182" i="1"/>
  <c r="M4182" i="1" s="1"/>
  <c r="H4183" i="1"/>
  <c r="M4183" i="1" s="1"/>
  <c r="H4184" i="1"/>
  <c r="M4184" i="1" s="1"/>
  <c r="H4185" i="1"/>
  <c r="M4185" i="1" s="1"/>
  <c r="H4186" i="1"/>
  <c r="M4186" i="1" s="1"/>
  <c r="H4187" i="1"/>
  <c r="M4187" i="1" s="1"/>
  <c r="H4188" i="1"/>
  <c r="M4188" i="1" s="1"/>
  <c r="H4189" i="1"/>
  <c r="M4189" i="1" s="1"/>
  <c r="H4190" i="1"/>
  <c r="M4190" i="1" s="1"/>
  <c r="H4191" i="1"/>
  <c r="M4191" i="1" s="1"/>
  <c r="H4192" i="1"/>
  <c r="M4192" i="1" s="1"/>
  <c r="H4193" i="1"/>
  <c r="M4193" i="1" s="1"/>
  <c r="H4194" i="1"/>
  <c r="M4194" i="1" s="1"/>
  <c r="H4195" i="1"/>
  <c r="M4195" i="1" s="1"/>
  <c r="H4196" i="1"/>
  <c r="M4196" i="1" s="1"/>
  <c r="H4197" i="1"/>
  <c r="M4197" i="1" s="1"/>
  <c r="H4198" i="1"/>
  <c r="M4198" i="1" s="1"/>
  <c r="H4199" i="1"/>
  <c r="M4199" i="1" s="1"/>
  <c r="H4200" i="1"/>
  <c r="M4200" i="1" s="1"/>
  <c r="H4201" i="1"/>
  <c r="M4201" i="1" s="1"/>
  <c r="H4202" i="1"/>
  <c r="M4202" i="1" s="1"/>
  <c r="H4203" i="1"/>
  <c r="M4203" i="1" s="1"/>
  <c r="H4204" i="1"/>
  <c r="M4204" i="1" s="1"/>
  <c r="H4205" i="1"/>
  <c r="M4205" i="1" s="1"/>
  <c r="H4207" i="1"/>
  <c r="M4207" i="1" s="1"/>
  <c r="H4208" i="1"/>
  <c r="M4208" i="1" s="1"/>
  <c r="H4209" i="1"/>
  <c r="M4209" i="1" s="1"/>
  <c r="H4210" i="1"/>
  <c r="M4210" i="1" s="1"/>
  <c r="H4211" i="1"/>
  <c r="M4211" i="1" s="1"/>
  <c r="H4212" i="1"/>
  <c r="M4212" i="1" s="1"/>
  <c r="H4213" i="1"/>
  <c r="M4213" i="1" s="1"/>
  <c r="H4214" i="1"/>
  <c r="M4214" i="1" s="1"/>
  <c r="H4215" i="1"/>
  <c r="M4215" i="1" s="1"/>
  <c r="H4216" i="1"/>
  <c r="M4216" i="1" s="1"/>
  <c r="H4217" i="1"/>
  <c r="M4217" i="1" s="1"/>
  <c r="H4218" i="1"/>
  <c r="M4218" i="1" s="1"/>
  <c r="H4219" i="1"/>
  <c r="M4219" i="1" s="1"/>
  <c r="H4220" i="1"/>
  <c r="M4220" i="1" s="1"/>
  <c r="H4221" i="1"/>
  <c r="M4221" i="1" s="1"/>
  <c r="H4222" i="1"/>
  <c r="M4222" i="1" s="1"/>
  <c r="H4223" i="1"/>
  <c r="M4223" i="1" s="1"/>
  <c r="H4224" i="1"/>
  <c r="M4224" i="1" s="1"/>
  <c r="H4225" i="1"/>
  <c r="M4225" i="1" s="1"/>
  <c r="H4226" i="1"/>
  <c r="M4226" i="1" s="1"/>
  <c r="H4227" i="1"/>
  <c r="M4227" i="1" s="1"/>
  <c r="H4228" i="1"/>
  <c r="M4228" i="1" s="1"/>
  <c r="H4229" i="1"/>
  <c r="M4229" i="1" s="1"/>
  <c r="H4230" i="1"/>
  <c r="M4230" i="1" s="1"/>
  <c r="H4231" i="1"/>
  <c r="M4231" i="1" s="1"/>
  <c r="H4232" i="1"/>
  <c r="M4232" i="1" s="1"/>
  <c r="H4233" i="1"/>
  <c r="M4233" i="1" s="1"/>
  <c r="H4234" i="1"/>
  <c r="M4234" i="1" s="1"/>
  <c r="H4235" i="1"/>
  <c r="M4235" i="1" s="1"/>
  <c r="H4236" i="1"/>
  <c r="M4236" i="1" s="1"/>
  <c r="H4237" i="1"/>
  <c r="M4237" i="1" s="1"/>
  <c r="H4238" i="1"/>
  <c r="M4238" i="1" s="1"/>
  <c r="H4239" i="1"/>
  <c r="M4239" i="1" s="1"/>
  <c r="H4240" i="1"/>
  <c r="M4240" i="1" s="1"/>
  <c r="H4241" i="1"/>
  <c r="M4241" i="1" s="1"/>
  <c r="H4242" i="1"/>
  <c r="M4242" i="1" s="1"/>
  <c r="H4243" i="1"/>
  <c r="M4243" i="1" s="1"/>
  <c r="H4244" i="1"/>
  <c r="M4244" i="1" s="1"/>
  <c r="H4245" i="1"/>
  <c r="M4245" i="1" s="1"/>
  <c r="H4246" i="1"/>
  <c r="M4246" i="1" s="1"/>
  <c r="H4247" i="1"/>
  <c r="M4247" i="1" s="1"/>
  <c r="H4248" i="1"/>
  <c r="M4248" i="1" s="1"/>
  <c r="H4249" i="1"/>
  <c r="M4249" i="1" s="1"/>
  <c r="M4250" i="1"/>
  <c r="H4251" i="1"/>
  <c r="M4251" i="1" s="1"/>
  <c r="H4252" i="1"/>
  <c r="M4252" i="1" s="1"/>
  <c r="H4253" i="1"/>
  <c r="M4253" i="1" s="1"/>
  <c r="H4254" i="1"/>
  <c r="M4254" i="1" s="1"/>
  <c r="H4255" i="1"/>
  <c r="M4255" i="1" s="1"/>
  <c r="H4256" i="1"/>
  <c r="M4256" i="1" s="1"/>
  <c r="H4257" i="1"/>
  <c r="M4257" i="1" s="1"/>
  <c r="H4258" i="1"/>
  <c r="M4258" i="1" s="1"/>
  <c r="H4259" i="1"/>
  <c r="M4259" i="1" s="1"/>
  <c r="H4260" i="1"/>
  <c r="M4260" i="1" s="1"/>
  <c r="H4261" i="1"/>
  <c r="M4261" i="1" s="1"/>
  <c r="H4262" i="1"/>
  <c r="M4262" i="1" s="1"/>
  <c r="H4263" i="1"/>
  <c r="M4263" i="1" s="1"/>
  <c r="H4264" i="1"/>
  <c r="M4264" i="1" s="1"/>
  <c r="H4265" i="1"/>
  <c r="M4265" i="1" s="1"/>
  <c r="H4266" i="1"/>
  <c r="M4266" i="1" s="1"/>
  <c r="H4267" i="1"/>
  <c r="M4267" i="1" s="1"/>
  <c r="H4268" i="1"/>
  <c r="M4268" i="1" s="1"/>
  <c r="H4269" i="1"/>
  <c r="M4269" i="1" s="1"/>
  <c r="H4270" i="1"/>
  <c r="M4270" i="1" s="1"/>
  <c r="H4271" i="1"/>
  <c r="M4271" i="1" s="1"/>
  <c r="H4272" i="1"/>
  <c r="M4272" i="1" s="1"/>
  <c r="H4273" i="1"/>
  <c r="M4273" i="1" s="1"/>
  <c r="H4274" i="1"/>
  <c r="M4274" i="1" s="1"/>
  <c r="H4275" i="1"/>
  <c r="M4275" i="1" s="1"/>
  <c r="H4276" i="1"/>
  <c r="M4276" i="1" s="1"/>
  <c r="H4277" i="1"/>
  <c r="M4277" i="1" s="1"/>
  <c r="H4278" i="1"/>
  <c r="M4278" i="1" s="1"/>
  <c r="H4279" i="1"/>
  <c r="M4279" i="1" s="1"/>
  <c r="H4280" i="1"/>
  <c r="M4280" i="1" s="1"/>
  <c r="H4281" i="1"/>
  <c r="M4281" i="1" s="1"/>
  <c r="H4282" i="1"/>
  <c r="M4282" i="1" s="1"/>
  <c r="H4283" i="1"/>
  <c r="M4283" i="1" s="1"/>
  <c r="H4284" i="1"/>
  <c r="M4284" i="1" s="1"/>
  <c r="H4285" i="1"/>
  <c r="M4285" i="1" s="1"/>
  <c r="H4286" i="1"/>
  <c r="M4286" i="1" s="1"/>
  <c r="H4287" i="1"/>
  <c r="M4287" i="1" s="1"/>
  <c r="H4288" i="1"/>
  <c r="M4288" i="1" s="1"/>
  <c r="H4289" i="1"/>
  <c r="M4289" i="1" s="1"/>
  <c r="H4290" i="1"/>
  <c r="M4290" i="1" s="1"/>
  <c r="H4291" i="1"/>
  <c r="M4291" i="1" s="1"/>
  <c r="H4292" i="1"/>
  <c r="M4292" i="1" s="1"/>
  <c r="H4293" i="1"/>
  <c r="M4293" i="1" s="1"/>
  <c r="H4294" i="1"/>
  <c r="M4294" i="1" s="1"/>
  <c r="H4295" i="1"/>
  <c r="M4295" i="1" s="1"/>
  <c r="H4296" i="1"/>
  <c r="M4296" i="1" s="1"/>
  <c r="H4297" i="1"/>
  <c r="M4297" i="1" s="1"/>
  <c r="H4298" i="1"/>
  <c r="M4298" i="1" s="1"/>
  <c r="H4299" i="1"/>
  <c r="M4299" i="1" s="1"/>
  <c r="H4300" i="1"/>
  <c r="M4300" i="1" s="1"/>
  <c r="H4301" i="1"/>
  <c r="M4301" i="1" s="1"/>
  <c r="H4302" i="1"/>
  <c r="M4302" i="1" s="1"/>
  <c r="H4303" i="1"/>
  <c r="M4303" i="1" s="1"/>
  <c r="H4304" i="1"/>
  <c r="M4304" i="1" s="1"/>
  <c r="H4305" i="1"/>
  <c r="M4305" i="1" s="1"/>
  <c r="H4306" i="1"/>
  <c r="M4306" i="1" s="1"/>
  <c r="H4307" i="1"/>
  <c r="M4307" i="1" s="1"/>
  <c r="H4308" i="1"/>
  <c r="M4308" i="1" s="1"/>
  <c r="H4309" i="1"/>
  <c r="M4309" i="1" s="1"/>
  <c r="H4310" i="1"/>
  <c r="M4310" i="1" s="1"/>
  <c r="H4311" i="1"/>
  <c r="M4311" i="1" s="1"/>
  <c r="H4312" i="1"/>
  <c r="M4312" i="1" s="1"/>
  <c r="H4313" i="1"/>
  <c r="M4313" i="1" s="1"/>
  <c r="H4314" i="1"/>
  <c r="M4314" i="1" s="1"/>
  <c r="H4315" i="1"/>
  <c r="M4315" i="1" s="1"/>
  <c r="H4316" i="1"/>
  <c r="M4316" i="1" s="1"/>
  <c r="H4317" i="1"/>
  <c r="M4317" i="1" s="1"/>
  <c r="H4318" i="1"/>
  <c r="M4318" i="1" s="1"/>
  <c r="H4319" i="1"/>
  <c r="M4319" i="1" s="1"/>
  <c r="H4320" i="1"/>
  <c r="M4320" i="1" s="1"/>
  <c r="H4321" i="1"/>
  <c r="M4321" i="1" s="1"/>
  <c r="H4322" i="1"/>
  <c r="M4322" i="1" s="1"/>
  <c r="H4323" i="1"/>
  <c r="M4323" i="1" s="1"/>
  <c r="H4324" i="1"/>
  <c r="M4324" i="1" s="1"/>
  <c r="H4325" i="1"/>
  <c r="M4325" i="1" s="1"/>
  <c r="H4326" i="1"/>
  <c r="M4326" i="1" s="1"/>
  <c r="H4327" i="1"/>
  <c r="M4327" i="1" s="1"/>
  <c r="H4328" i="1"/>
  <c r="M4328" i="1" s="1"/>
  <c r="H4329" i="1"/>
  <c r="M4329" i="1" s="1"/>
  <c r="H4330" i="1"/>
  <c r="M4330" i="1" s="1"/>
  <c r="H4331" i="1"/>
  <c r="M4331" i="1" s="1"/>
  <c r="H4332" i="1"/>
  <c r="M4332" i="1" s="1"/>
  <c r="H4333" i="1"/>
  <c r="M4333" i="1" s="1"/>
  <c r="H4334" i="1"/>
  <c r="M4334" i="1" s="1"/>
  <c r="H4335" i="1"/>
  <c r="M4335" i="1" s="1"/>
  <c r="H4336" i="1"/>
  <c r="M4336" i="1" s="1"/>
  <c r="H4337" i="1"/>
  <c r="M4337" i="1" s="1"/>
  <c r="H4338" i="1"/>
  <c r="M4338" i="1" s="1"/>
  <c r="H4339" i="1"/>
  <c r="M4339" i="1" s="1"/>
  <c r="H4340" i="1"/>
  <c r="M4340" i="1" s="1"/>
  <c r="H4341" i="1"/>
  <c r="M4341" i="1" s="1"/>
  <c r="H4342" i="1"/>
  <c r="M4342" i="1" s="1"/>
  <c r="H4343" i="1"/>
  <c r="M4343" i="1" s="1"/>
  <c r="H4344" i="1"/>
  <c r="M4344" i="1" s="1"/>
  <c r="H4345" i="1"/>
  <c r="M4345" i="1" s="1"/>
  <c r="H4346" i="1"/>
  <c r="M4346" i="1" s="1"/>
  <c r="H4347" i="1"/>
  <c r="M4347" i="1" s="1"/>
  <c r="H4348" i="1"/>
  <c r="M4348" i="1" s="1"/>
  <c r="H4349" i="1"/>
  <c r="M4349" i="1" s="1"/>
  <c r="H4350" i="1"/>
  <c r="M4350" i="1" s="1"/>
  <c r="H4351" i="1"/>
  <c r="M4351" i="1" s="1"/>
  <c r="H4352" i="1"/>
  <c r="M4352" i="1" s="1"/>
  <c r="H4353" i="1"/>
  <c r="M4353" i="1" s="1"/>
  <c r="H4354" i="1"/>
  <c r="M4354" i="1" s="1"/>
  <c r="H4355" i="1"/>
  <c r="M4355" i="1" s="1"/>
  <c r="H4356" i="1"/>
  <c r="M4356" i="1" s="1"/>
  <c r="H4357" i="1"/>
  <c r="M4357" i="1" s="1"/>
  <c r="H4358" i="1"/>
  <c r="M4358" i="1" s="1"/>
  <c r="H4359" i="1"/>
  <c r="M4359" i="1" s="1"/>
  <c r="H4360" i="1"/>
  <c r="M4360" i="1" s="1"/>
  <c r="H4361" i="1"/>
  <c r="M4361" i="1" s="1"/>
  <c r="H4362" i="1"/>
  <c r="M4362" i="1" s="1"/>
  <c r="H4363" i="1"/>
  <c r="M4363" i="1" s="1"/>
  <c r="H4364" i="1"/>
  <c r="M4364" i="1" s="1"/>
  <c r="H4365" i="1"/>
  <c r="M4365" i="1" s="1"/>
  <c r="H4366" i="1"/>
  <c r="M4366" i="1" s="1"/>
  <c r="H4367" i="1"/>
  <c r="M4367" i="1" s="1"/>
  <c r="H4368" i="1"/>
  <c r="M4368" i="1" s="1"/>
  <c r="H4369" i="1"/>
  <c r="M4369" i="1" s="1"/>
  <c r="H4370" i="1"/>
  <c r="M4370" i="1" s="1"/>
  <c r="H4371" i="1"/>
  <c r="M4371" i="1" s="1"/>
  <c r="H4372" i="1"/>
  <c r="M4372" i="1" s="1"/>
  <c r="H4373" i="1"/>
  <c r="M4373" i="1" s="1"/>
  <c r="H4374" i="1"/>
  <c r="M4374" i="1" s="1"/>
  <c r="H4375" i="1"/>
  <c r="M4375" i="1" s="1"/>
  <c r="H4376" i="1"/>
  <c r="M4376" i="1" s="1"/>
  <c r="H4377" i="1"/>
  <c r="M4377" i="1" s="1"/>
  <c r="H4378" i="1"/>
  <c r="M4378" i="1" s="1"/>
  <c r="H4379" i="1"/>
  <c r="M4379" i="1" s="1"/>
  <c r="H4380" i="1"/>
  <c r="M4380" i="1" s="1"/>
  <c r="H4381" i="1"/>
  <c r="M4381" i="1" s="1"/>
  <c r="H4382" i="1"/>
  <c r="M4382" i="1" s="1"/>
  <c r="H4383" i="1"/>
  <c r="M4383" i="1" s="1"/>
  <c r="H4384" i="1"/>
  <c r="M4384" i="1" s="1"/>
  <c r="H4385" i="1"/>
  <c r="M4385" i="1" s="1"/>
  <c r="H4386" i="1"/>
  <c r="M4386" i="1" s="1"/>
  <c r="H4387" i="1"/>
  <c r="M4387" i="1" s="1"/>
  <c r="H4388" i="1"/>
  <c r="M4388" i="1" s="1"/>
  <c r="H4389" i="1"/>
  <c r="M4389" i="1" s="1"/>
  <c r="H4390" i="1"/>
  <c r="M4390" i="1" s="1"/>
  <c r="H4391" i="1"/>
  <c r="M4391" i="1" s="1"/>
  <c r="H4392" i="1"/>
  <c r="M4392" i="1" s="1"/>
  <c r="H4393" i="1"/>
  <c r="M4393" i="1" s="1"/>
  <c r="H4394" i="1"/>
  <c r="M4394" i="1" s="1"/>
  <c r="H4395" i="1"/>
  <c r="M4395" i="1" s="1"/>
  <c r="H4396" i="1"/>
  <c r="M4396" i="1" s="1"/>
  <c r="H4397" i="1"/>
  <c r="M4397" i="1" s="1"/>
  <c r="H4398" i="1"/>
  <c r="M4398" i="1" s="1"/>
  <c r="H4399" i="1"/>
  <c r="M4399" i="1" s="1"/>
  <c r="H4400" i="1"/>
  <c r="M4400" i="1" s="1"/>
  <c r="H4401" i="1"/>
  <c r="M4401" i="1" s="1"/>
  <c r="H4402" i="1"/>
  <c r="M4402" i="1" s="1"/>
  <c r="H4403" i="1"/>
  <c r="M4403" i="1" s="1"/>
  <c r="H4404" i="1"/>
  <c r="M4404" i="1" s="1"/>
  <c r="H4405" i="1"/>
  <c r="M4405" i="1" s="1"/>
  <c r="H4406" i="1"/>
  <c r="M4406" i="1" s="1"/>
  <c r="H4407" i="1"/>
  <c r="M4407" i="1" s="1"/>
  <c r="H4408" i="1"/>
  <c r="M4408" i="1" s="1"/>
  <c r="H4409" i="1"/>
  <c r="M4409" i="1" s="1"/>
  <c r="H4410" i="1"/>
  <c r="M4410" i="1" s="1"/>
  <c r="H4411" i="1"/>
  <c r="M4411" i="1" s="1"/>
  <c r="H4412" i="1"/>
  <c r="M4412" i="1" s="1"/>
  <c r="H4413" i="1"/>
  <c r="M4413" i="1" s="1"/>
  <c r="H4414" i="1"/>
  <c r="M4414" i="1" s="1"/>
  <c r="H4415" i="1"/>
  <c r="M4415" i="1" s="1"/>
  <c r="H4416" i="1"/>
  <c r="M4416" i="1" s="1"/>
  <c r="H4417" i="1"/>
  <c r="M4417" i="1" s="1"/>
  <c r="H4418" i="1"/>
  <c r="M4418" i="1" s="1"/>
  <c r="H4419" i="1"/>
  <c r="M4419" i="1" s="1"/>
  <c r="H4420" i="1"/>
  <c r="M4420" i="1" s="1"/>
  <c r="H4421" i="1"/>
  <c r="M4421" i="1" s="1"/>
  <c r="H4422" i="1"/>
  <c r="M4422" i="1" s="1"/>
  <c r="H4423" i="1"/>
  <c r="M4423" i="1" s="1"/>
  <c r="H4424" i="1"/>
  <c r="M4424" i="1" s="1"/>
  <c r="H4425" i="1"/>
  <c r="M4425" i="1" s="1"/>
  <c r="H4426" i="1"/>
  <c r="M4426" i="1" s="1"/>
  <c r="H4427" i="1"/>
  <c r="M4427" i="1" s="1"/>
  <c r="H4428" i="1"/>
  <c r="M4428" i="1" s="1"/>
  <c r="H4429" i="1"/>
  <c r="M4429" i="1" s="1"/>
  <c r="H4430" i="1"/>
  <c r="M4430" i="1" s="1"/>
  <c r="H4431" i="1"/>
  <c r="M4431" i="1" s="1"/>
  <c r="H4432" i="1"/>
  <c r="M4432" i="1" s="1"/>
  <c r="H4433" i="1"/>
  <c r="M4433" i="1" s="1"/>
  <c r="H4434" i="1"/>
  <c r="M4434" i="1" s="1"/>
  <c r="H4435" i="1"/>
  <c r="M4435" i="1" s="1"/>
  <c r="H4436" i="1"/>
  <c r="M4436" i="1" s="1"/>
  <c r="H4437" i="1"/>
  <c r="M4437" i="1" s="1"/>
  <c r="H4438" i="1"/>
  <c r="M4438" i="1" s="1"/>
  <c r="H4439" i="1"/>
  <c r="M4439" i="1" s="1"/>
  <c r="H4440" i="1"/>
  <c r="M4440" i="1" s="1"/>
  <c r="H4441" i="1"/>
  <c r="M4441" i="1" s="1"/>
  <c r="H4442" i="1"/>
  <c r="M4442" i="1" s="1"/>
  <c r="H4443" i="1"/>
  <c r="M4443" i="1" s="1"/>
  <c r="H4444" i="1"/>
  <c r="M4444" i="1" s="1"/>
  <c r="H4445" i="1"/>
  <c r="M4445" i="1" s="1"/>
  <c r="H4446" i="1"/>
  <c r="M4446" i="1" s="1"/>
  <c r="H4447" i="1"/>
  <c r="M4447" i="1" s="1"/>
  <c r="H4448" i="1"/>
  <c r="M4448" i="1" s="1"/>
  <c r="H4449" i="1"/>
  <c r="M4449" i="1" s="1"/>
  <c r="H4450" i="1"/>
  <c r="M4450" i="1" s="1"/>
  <c r="H4451" i="1"/>
  <c r="M4451" i="1" s="1"/>
  <c r="H4452" i="1"/>
  <c r="M4452" i="1" s="1"/>
  <c r="H4453" i="1"/>
  <c r="M4453" i="1" s="1"/>
  <c r="H4454" i="1"/>
  <c r="M4454" i="1" s="1"/>
  <c r="H4455" i="1"/>
  <c r="M4455" i="1" s="1"/>
  <c r="H4456" i="1"/>
  <c r="M4456" i="1" s="1"/>
  <c r="H4457" i="1"/>
  <c r="M4457" i="1" s="1"/>
  <c r="H4458" i="1"/>
  <c r="M4458" i="1" s="1"/>
  <c r="H4459" i="1"/>
  <c r="M4459" i="1" s="1"/>
  <c r="H4460" i="1"/>
  <c r="M4460" i="1" s="1"/>
  <c r="H4461" i="1"/>
  <c r="M4461" i="1" s="1"/>
  <c r="H4462" i="1"/>
  <c r="M4462" i="1" s="1"/>
  <c r="H4463" i="1"/>
  <c r="M4463" i="1" s="1"/>
  <c r="H4464" i="1"/>
  <c r="M4464" i="1" s="1"/>
  <c r="H4465" i="1"/>
  <c r="M4465" i="1" s="1"/>
  <c r="H4466" i="1"/>
  <c r="M4466" i="1" s="1"/>
  <c r="H4467" i="1"/>
  <c r="M4467" i="1" s="1"/>
  <c r="H4468" i="1"/>
  <c r="M4468" i="1" s="1"/>
  <c r="H4469" i="1"/>
  <c r="M4469" i="1" s="1"/>
  <c r="H4470" i="1"/>
  <c r="M4470" i="1" s="1"/>
  <c r="H4471" i="1"/>
  <c r="M4471" i="1" s="1"/>
  <c r="H4472" i="1"/>
  <c r="M4472" i="1" s="1"/>
  <c r="H4473" i="1"/>
  <c r="M4473" i="1" s="1"/>
  <c r="H4474" i="1"/>
  <c r="M4474" i="1" s="1"/>
  <c r="H4475" i="1"/>
  <c r="M4475" i="1" s="1"/>
  <c r="H4476" i="1"/>
  <c r="M4476" i="1" s="1"/>
  <c r="H4477" i="1"/>
  <c r="M4477" i="1" s="1"/>
  <c r="H4478" i="1"/>
  <c r="M4478" i="1" s="1"/>
  <c r="H4479" i="1"/>
  <c r="M4479" i="1" s="1"/>
  <c r="H4480" i="1"/>
  <c r="M4480" i="1" s="1"/>
  <c r="H4481" i="1"/>
  <c r="M4481" i="1" s="1"/>
  <c r="H4482" i="1"/>
  <c r="M4482" i="1" s="1"/>
  <c r="H4483" i="1"/>
  <c r="M4483" i="1" s="1"/>
  <c r="H4484" i="1"/>
  <c r="M4484" i="1" s="1"/>
  <c r="H4485" i="1"/>
  <c r="M4485" i="1" s="1"/>
  <c r="H4486" i="1"/>
  <c r="M4486" i="1" s="1"/>
  <c r="H4487" i="1"/>
  <c r="M4487" i="1" s="1"/>
  <c r="H4488" i="1"/>
  <c r="M4488" i="1" s="1"/>
  <c r="H4489" i="1"/>
  <c r="M4489" i="1" s="1"/>
  <c r="H4490" i="1"/>
  <c r="M4490" i="1" s="1"/>
  <c r="H4491" i="1"/>
  <c r="M4491" i="1" s="1"/>
  <c r="H4492" i="1"/>
  <c r="M4492" i="1" s="1"/>
  <c r="H4493" i="1"/>
  <c r="M4493" i="1" s="1"/>
  <c r="H4494" i="1"/>
  <c r="M4494" i="1" s="1"/>
  <c r="H4495" i="1"/>
  <c r="M4495" i="1" s="1"/>
  <c r="H4496" i="1"/>
  <c r="M4496" i="1" s="1"/>
  <c r="H4497" i="1"/>
  <c r="M4497" i="1" s="1"/>
  <c r="H4498" i="1"/>
  <c r="M4498" i="1" s="1"/>
  <c r="H4499" i="1"/>
  <c r="M4499" i="1" s="1"/>
  <c r="H4500" i="1"/>
  <c r="M4500" i="1" s="1"/>
  <c r="H4501" i="1"/>
  <c r="M4501" i="1" s="1"/>
  <c r="H4502" i="1"/>
  <c r="M4502" i="1" s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7" i="1"/>
  <c r="L3808" i="1"/>
  <c r="L3810" i="1"/>
  <c r="L3811" i="1"/>
  <c r="L3814" i="1"/>
  <c r="L3815" i="1"/>
  <c r="L3816" i="1"/>
  <c r="L3817" i="1"/>
  <c r="L3818" i="1"/>
  <c r="L3819" i="1"/>
  <c r="L3820" i="1"/>
  <c r="L3821" i="1"/>
  <c r="L3822" i="1"/>
  <c r="L3823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9" i="1"/>
  <c r="L3840" i="1"/>
  <c r="L3841" i="1"/>
  <c r="L3842" i="1"/>
  <c r="L3843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8" i="1"/>
  <c r="L3879" i="1"/>
  <c r="L3880" i="1"/>
  <c r="L3881" i="1"/>
  <c r="L3882" i="1"/>
  <c r="L3883" i="1"/>
  <c r="L3884" i="1"/>
  <c r="L3885" i="1"/>
  <c r="L3886" i="1"/>
  <c r="L3887" i="1"/>
  <c r="L3888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4" i="1"/>
  <c r="L3905" i="1"/>
  <c r="L3908" i="1"/>
  <c r="L3909" i="1"/>
  <c r="L3910" i="1"/>
  <c r="L3911" i="1"/>
  <c r="L3912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7" i="1"/>
  <c r="L3948" i="1"/>
  <c r="L3949" i="1"/>
  <c r="L3950" i="1"/>
  <c r="L3951" i="1"/>
  <c r="L3952" i="1"/>
  <c r="L3953" i="1"/>
  <c r="L3954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80" i="1"/>
  <c r="L3981" i="1"/>
  <c r="L3982" i="1"/>
  <c r="L3983" i="1"/>
  <c r="L3984" i="1"/>
  <c r="L3985" i="1"/>
  <c r="L3986" i="1"/>
  <c r="L3987" i="1"/>
  <c r="L3988" i="1"/>
  <c r="L3989" i="1"/>
  <c r="L3990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9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7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5" i="1"/>
  <c r="L4046" i="1"/>
  <c r="L4047" i="1"/>
  <c r="L4048" i="1"/>
  <c r="L4049" i="1"/>
  <c r="L4050" i="1"/>
  <c r="L4051" i="1"/>
  <c r="L4053" i="1"/>
  <c r="L4054" i="1"/>
  <c r="L4055" i="1"/>
  <c r="L4056" i="1"/>
  <c r="L4057" i="1"/>
  <c r="L4058" i="1"/>
  <c r="L4059" i="1"/>
  <c r="L4060" i="1"/>
  <c r="L4061" i="1"/>
  <c r="L4062" i="1"/>
  <c r="L4063" i="1"/>
  <c r="L4065" i="1"/>
  <c r="L4066" i="1"/>
  <c r="L4067" i="1"/>
  <c r="L4068" i="1"/>
  <c r="L4069" i="1"/>
  <c r="L4070" i="1"/>
  <c r="L4071" i="1"/>
  <c r="L4072" i="1"/>
  <c r="N4072" i="1" s="1"/>
  <c r="L4073" i="1"/>
  <c r="L4074" i="1"/>
  <c r="L4075" i="1"/>
  <c r="L4076" i="1"/>
  <c r="L4077" i="1"/>
  <c r="L4078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4" i="1"/>
  <c r="L4095" i="1"/>
  <c r="L4096" i="1"/>
  <c r="L4097" i="1"/>
  <c r="L4098" i="1"/>
  <c r="L4099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7" i="1"/>
  <c r="L4118" i="1"/>
  <c r="L4119" i="1"/>
  <c r="L4120" i="1"/>
  <c r="L4121" i="1"/>
  <c r="L4122" i="1"/>
  <c r="L4123" i="1"/>
  <c r="L4124" i="1"/>
  <c r="L4125" i="1"/>
  <c r="L4126" i="1"/>
  <c r="L4127" i="1"/>
  <c r="L4129" i="1"/>
  <c r="L4130" i="1"/>
  <c r="L4131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3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9" i="1"/>
  <c r="L4180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200" i="1"/>
  <c r="L4201" i="1"/>
  <c r="L4202" i="1"/>
  <c r="L4203" i="1"/>
  <c r="L4204" i="1"/>
  <c r="L4205" i="1"/>
  <c r="L4206" i="1"/>
  <c r="L4207" i="1"/>
  <c r="L4208" i="1"/>
  <c r="L4209" i="1"/>
  <c r="L4211" i="1"/>
  <c r="L4212" i="1"/>
  <c r="L4214" i="1"/>
  <c r="L4216" i="1"/>
  <c r="L4217" i="1"/>
  <c r="L4218" i="1"/>
  <c r="L4219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1" i="1"/>
  <c r="L4242" i="1"/>
  <c r="L4243" i="1"/>
  <c r="L4244" i="1"/>
  <c r="L4246" i="1"/>
  <c r="L4247" i="1"/>
  <c r="L4248" i="1"/>
  <c r="L4250" i="1"/>
  <c r="N4250" i="1" s="1"/>
  <c r="L4251" i="1"/>
  <c r="L4252" i="1"/>
  <c r="L4253" i="1"/>
  <c r="L4255" i="1"/>
  <c r="L4256" i="1"/>
  <c r="L4257" i="1"/>
  <c r="L4258" i="1"/>
  <c r="L4259" i="1"/>
  <c r="L4260" i="1"/>
  <c r="L4261" i="1"/>
  <c r="L4263" i="1"/>
  <c r="L4264" i="1"/>
  <c r="L4265" i="1"/>
  <c r="L4266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7" i="1"/>
  <c r="L4288" i="1"/>
  <c r="L4289" i="1"/>
  <c r="L4290" i="1"/>
  <c r="L4291" i="1"/>
  <c r="L4292" i="1"/>
  <c r="L4293" i="1"/>
  <c r="L4296" i="1"/>
  <c r="L4297" i="1"/>
  <c r="L4298" i="1"/>
  <c r="L4300" i="1"/>
  <c r="L4301" i="1"/>
  <c r="L4302" i="1"/>
  <c r="L4303" i="1"/>
  <c r="L4304" i="1"/>
  <c r="L4305" i="1"/>
  <c r="L4306" i="1"/>
  <c r="L4307" i="1"/>
  <c r="L4308" i="1"/>
  <c r="L4309" i="1"/>
  <c r="L4310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8" i="1"/>
  <c r="L4329" i="1"/>
  <c r="L4330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2" i="1"/>
  <c r="L4363" i="1"/>
  <c r="L4366" i="1"/>
  <c r="L4367" i="1"/>
  <c r="L4368" i="1"/>
  <c r="L4369" i="1"/>
  <c r="L4370" i="1"/>
  <c r="L4371" i="1"/>
  <c r="L4372" i="1"/>
  <c r="L4373" i="1"/>
  <c r="L4374" i="1"/>
  <c r="L4375" i="1"/>
  <c r="L4376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8" i="1"/>
  <c r="L4399" i="1"/>
  <c r="L4400" i="1"/>
  <c r="L4401" i="1"/>
  <c r="L4402" i="1"/>
  <c r="L4404" i="1"/>
  <c r="L4405" i="1"/>
  <c r="L4406" i="1"/>
  <c r="L4407" i="1"/>
  <c r="L4408" i="1"/>
  <c r="L4409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2" i="1"/>
  <c r="L4433" i="1"/>
  <c r="L4434" i="1"/>
  <c r="L4435" i="1"/>
  <c r="L4436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2" i="1"/>
  <c r="L4453" i="1"/>
  <c r="L4454" i="1"/>
  <c r="L4455" i="1"/>
  <c r="L4456" i="1"/>
  <c r="L4457" i="1"/>
  <c r="L4458" i="1"/>
  <c r="L4459" i="1"/>
  <c r="L4460" i="1"/>
  <c r="L4461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5" i="1"/>
  <c r="L4486" i="1"/>
  <c r="L4487" i="1"/>
  <c r="L4489" i="1"/>
  <c r="L4490" i="1"/>
  <c r="L4491" i="1"/>
  <c r="L4492" i="1"/>
  <c r="L4493" i="1"/>
  <c r="L4494" i="1"/>
  <c r="L4497" i="1"/>
  <c r="L4498" i="1"/>
  <c r="L4499" i="1"/>
  <c r="L4500" i="1"/>
  <c r="L4501" i="1"/>
  <c r="L4502" i="1"/>
  <c r="B1439" i="2"/>
  <c r="M1439" i="2" s="1" a="1"/>
  <c r="M1439" i="2" s="1"/>
  <c r="B1440" i="2"/>
  <c r="J1440" i="2" s="1" a="1"/>
  <c r="J1440" i="2" s="1"/>
  <c r="B1441" i="2"/>
  <c r="J1441" i="2" s="1" a="1"/>
  <c r="J1441" i="2" s="1"/>
  <c r="B1442" i="2"/>
  <c r="J1442" i="2" s="1" a="1"/>
  <c r="J1442" i="2" s="1"/>
  <c r="B1443" i="2"/>
  <c r="M1443" i="2" s="1" a="1"/>
  <c r="M1443" i="2" s="1"/>
  <c r="B1444" i="2"/>
  <c r="H3654" i="1" s="1"/>
  <c r="M3654" i="1" s="1"/>
  <c r="B1445" i="2"/>
  <c r="M1445" i="2" s="1" a="1"/>
  <c r="M1445" i="2" s="1"/>
  <c r="B1446" i="2"/>
  <c r="H3658" i="1" s="1"/>
  <c r="M3658" i="1" s="1"/>
  <c r="B1447" i="2"/>
  <c r="H3660" i="1" s="1"/>
  <c r="M3660" i="1" s="1"/>
  <c r="B1448" i="2"/>
  <c r="J1448" i="2" s="1" a="1"/>
  <c r="J1448" i="2" s="1"/>
  <c r="B1449" i="2"/>
  <c r="M1449" i="2" s="1" a="1"/>
  <c r="M1449" i="2" s="1"/>
  <c r="B1450" i="2"/>
  <c r="M1450" i="2" s="1" a="1"/>
  <c r="M1450" i="2" s="1"/>
  <c r="B1451" i="2"/>
  <c r="M1451" i="2" s="1" a="1"/>
  <c r="M1451" i="2" s="1"/>
  <c r="B1452" i="2"/>
  <c r="H3670" i="1" s="1"/>
  <c r="M3670" i="1" s="1"/>
  <c r="B1453" i="2"/>
  <c r="J1453" i="2" s="1" a="1"/>
  <c r="J1453" i="2" s="1"/>
  <c r="B1454" i="2"/>
  <c r="J1454" i="2" s="1" a="1"/>
  <c r="J1454" i="2" s="1"/>
  <c r="B1455" i="2"/>
  <c r="J1455" i="2" s="1" a="1"/>
  <c r="J1455" i="2" s="1"/>
  <c r="B1456" i="2"/>
  <c r="J1456" i="2" s="1" a="1"/>
  <c r="J1456" i="2" s="1"/>
  <c r="B1457" i="2"/>
  <c r="H3632" i="1" s="1"/>
  <c r="M3632" i="1" s="1"/>
  <c r="B1458" i="2"/>
  <c r="M1458" i="2" s="1" a="1"/>
  <c r="M1458" i="2" s="1"/>
  <c r="B1459" i="2"/>
  <c r="J1459" i="2" s="1" a="1"/>
  <c r="J1459" i="2" s="1"/>
  <c r="B1460" i="2"/>
  <c r="J1460" i="2" s="1" a="1"/>
  <c r="J1460" i="2" s="1"/>
  <c r="B1461" i="2"/>
  <c r="J1461" i="2" s="1" a="1"/>
  <c r="J1461" i="2" s="1"/>
  <c r="B1462" i="2"/>
  <c r="J1462" i="2" s="1" a="1"/>
  <c r="J1462" i="2" s="1"/>
  <c r="B1463" i="2"/>
  <c r="J1463" i="2" s="1" a="1"/>
  <c r="J1463" i="2" s="1"/>
  <c r="B1464" i="2"/>
  <c r="H3646" i="1" s="1"/>
  <c r="M3646" i="1" s="1"/>
  <c r="B1465" i="2"/>
  <c r="H3648" i="1" s="1"/>
  <c r="M3648" i="1" s="1"/>
  <c r="B1466" i="2"/>
  <c r="J1466" i="2" s="1" a="1"/>
  <c r="J1466" i="2" s="1"/>
  <c r="B1467" i="2"/>
  <c r="J1467" i="2" s="1" a="1"/>
  <c r="J1467" i="2" s="1"/>
  <c r="B1468" i="2"/>
  <c r="M1468" i="2" s="1" a="1"/>
  <c r="M1468" i="2" s="1"/>
  <c r="B1469" i="2"/>
  <c r="M1469" i="2" s="1" a="1"/>
  <c r="M1469" i="2" s="1"/>
  <c r="B1470" i="2"/>
  <c r="H3760" i="1" s="1"/>
  <c r="M3760" i="1" s="1"/>
  <c r="B1471" i="2"/>
  <c r="J1471" i="2" s="1" a="1"/>
  <c r="J1471" i="2" s="1"/>
  <c r="B1472" i="2"/>
  <c r="H3765" i="1" s="1"/>
  <c r="M3765" i="1" s="1"/>
  <c r="B1473" i="2"/>
  <c r="M1473" i="2" s="1" a="1"/>
  <c r="M1473" i="2" s="1"/>
  <c r="B1474" i="2"/>
  <c r="J1474" i="2" s="1" a="1"/>
  <c r="J1474" i="2" s="1"/>
  <c r="B1475" i="2"/>
  <c r="M1475" i="2" s="1" a="1"/>
  <c r="M1475" i="2" s="1"/>
  <c r="B1476" i="2"/>
  <c r="J1476" i="2" s="1" a="1"/>
  <c r="J1476" i="2" s="1"/>
  <c r="B1477" i="2"/>
  <c r="H3568" i="1" s="1"/>
  <c r="M3568" i="1" s="1"/>
  <c r="B1478" i="2"/>
  <c r="H3570" i="1" s="1"/>
  <c r="M3570" i="1" s="1"/>
  <c r="B1479" i="2"/>
  <c r="M1479" i="2" s="1" a="1"/>
  <c r="M1479" i="2" s="1"/>
  <c r="B1480" i="2"/>
  <c r="J1480" i="2" s="1" a="1"/>
  <c r="J1480" i="2" s="1"/>
  <c r="B1481" i="2"/>
  <c r="J1481" i="2" s="1" a="1"/>
  <c r="J1481" i="2" s="1"/>
  <c r="B1482" i="2"/>
  <c r="J1482" i="2" s="1" a="1"/>
  <c r="J1482" i="2" s="1"/>
  <c r="B1483" i="2"/>
  <c r="J1483" i="2" s="1" a="1"/>
  <c r="J1483" i="2" s="1"/>
  <c r="B1484" i="2"/>
  <c r="J1484" i="2" s="1" a="1"/>
  <c r="J1484" i="2" s="1"/>
  <c r="B1485" i="2"/>
  <c r="J1485" i="2" s="1" a="1"/>
  <c r="J1485" i="2" s="1"/>
  <c r="B1486" i="2"/>
  <c r="H3587" i="1" s="1"/>
  <c r="M3587" i="1" s="1"/>
  <c r="B1487" i="2"/>
  <c r="M1487" i="2" s="1" a="1"/>
  <c r="M1487" i="2" s="1"/>
  <c r="B1488" i="2"/>
  <c r="J1488" i="2" s="1" a="1"/>
  <c r="J1488" i="2" s="1"/>
  <c r="B1489" i="2"/>
  <c r="H3592" i="1" s="1"/>
  <c r="M3592" i="1" s="1"/>
  <c r="B1490" i="2"/>
  <c r="J1490" i="2" s="1" a="1"/>
  <c r="J1490" i="2" s="1"/>
  <c r="B1491" i="2"/>
  <c r="M1491" i="2" s="1" a="1"/>
  <c r="M1491" i="2" s="1"/>
  <c r="B1492" i="2"/>
  <c r="M1492" i="2" s="1" a="1"/>
  <c r="M1492" i="2" s="1"/>
  <c r="B1493" i="2"/>
  <c r="H3707" i="1" s="1"/>
  <c r="M3707" i="1" s="1"/>
  <c r="B1494" i="2"/>
  <c r="H3708" i="1" s="1"/>
  <c r="M3708" i="1" s="1"/>
  <c r="B1495" i="2"/>
  <c r="H3710" i="1" s="1"/>
  <c r="M3710" i="1" s="1"/>
  <c r="B1496" i="2"/>
  <c r="J1496" i="2" s="1" a="1"/>
  <c r="J1496" i="2" s="1"/>
  <c r="B1497" i="2"/>
  <c r="M1497" i="2" s="1" a="1"/>
  <c r="M1497" i="2" s="1"/>
  <c r="B1498" i="2"/>
  <c r="M1498" i="2" s="1" a="1"/>
  <c r="M1498" i="2" s="1"/>
  <c r="B1499" i="2"/>
  <c r="J1499" i="2" s="1" a="1"/>
  <c r="J1499" i="2" s="1"/>
  <c r="B1500" i="2"/>
  <c r="H3720" i="1" s="1"/>
  <c r="M3720" i="1" s="1"/>
  <c r="B1501" i="2"/>
  <c r="J1501" i="2" s="1" a="1"/>
  <c r="J1501" i="2" s="1"/>
  <c r="B1502" i="2"/>
  <c r="J1502" i="2" s="1" a="1"/>
  <c r="J1502" i="2" s="1"/>
  <c r="B1503" i="2"/>
  <c r="H3729" i="1" s="1"/>
  <c r="M3729" i="1" s="1"/>
  <c r="B1504" i="2"/>
  <c r="H3730" i="1" s="1"/>
  <c r="M3730" i="1" s="1"/>
  <c r="B1505" i="2"/>
  <c r="J1505" i="2" s="1" a="1"/>
  <c r="J1505" i="2" s="1"/>
  <c r="B1506" i="2"/>
  <c r="J1506" i="2" s="1" a="1"/>
  <c r="J1506" i="2" s="1"/>
  <c r="B1507" i="2"/>
  <c r="J1507" i="2" s="1" a="1"/>
  <c r="J1507" i="2" s="1"/>
  <c r="B1508" i="2"/>
  <c r="M1508" i="2" s="1" a="1"/>
  <c r="M1508" i="2" s="1"/>
  <c r="B1509" i="2"/>
  <c r="H3740" i="1" s="1"/>
  <c r="M3740" i="1" s="1"/>
  <c r="B1510" i="2"/>
  <c r="M1510" i="2" s="1" a="1"/>
  <c r="M1510" i="2" s="1"/>
  <c r="B1511" i="2"/>
  <c r="M1511" i="2" s="1" a="1"/>
  <c r="M1511" i="2" s="1"/>
  <c r="B1512" i="2"/>
  <c r="M1512" i="2" s="1" a="1"/>
  <c r="M1512" i="2" s="1"/>
  <c r="B1513" i="2"/>
  <c r="H3749" i="1" s="1"/>
  <c r="M3749" i="1" s="1"/>
  <c r="B1514" i="2"/>
  <c r="H3686" i="1" s="1"/>
  <c r="M3686" i="1" s="1"/>
  <c r="B1515" i="2"/>
  <c r="J1515" i="2" s="1" a="1"/>
  <c r="J1515" i="2" s="1"/>
  <c r="B1516" i="2"/>
  <c r="J1516" i="2" s="1" a="1"/>
  <c r="J1516" i="2" s="1"/>
  <c r="B1517" i="2"/>
  <c r="M1517" i="2" s="1" a="1"/>
  <c r="M1517" i="2" s="1"/>
  <c r="B1518" i="2"/>
  <c r="H3697" i="1" s="1"/>
  <c r="M3697" i="1" s="1"/>
  <c r="B1519" i="2"/>
  <c r="M1519" i="2" s="1" a="1"/>
  <c r="M1519" i="2" s="1"/>
  <c r="B1520" i="2"/>
  <c r="M1520" i="2" s="1" a="1"/>
  <c r="M1520" i="2" s="1"/>
  <c r="B1521" i="2"/>
  <c r="H3703" i="1" s="1"/>
  <c r="M3703" i="1" s="1"/>
  <c r="B1522" i="2"/>
  <c r="M1522" i="2" s="1" a="1"/>
  <c r="M1522" i="2" s="1"/>
  <c r="B1523" i="2"/>
  <c r="H3615" i="1" s="1"/>
  <c r="M3615" i="1" s="1"/>
  <c r="B1524" i="2"/>
  <c r="H3616" i="1" s="1"/>
  <c r="M3616" i="1" s="1"/>
  <c r="B1525" i="2"/>
  <c r="J1525" i="2" s="1" a="1"/>
  <c r="J1525" i="2" s="1"/>
  <c r="B1526" i="2"/>
  <c r="M1526" i="2" s="1" a="1"/>
  <c r="M1526" i="2" s="1"/>
  <c r="B1527" i="2"/>
  <c r="M1527" i="2" s="1" a="1"/>
  <c r="M1527" i="2" s="1"/>
  <c r="B1528" i="2"/>
  <c r="H3625" i="1" s="1"/>
  <c r="M3625" i="1" s="1"/>
  <c r="B1529" i="2"/>
  <c r="H3626" i="1" s="1"/>
  <c r="M3626" i="1" s="1"/>
  <c r="B1530" i="2"/>
  <c r="M1530" i="2" s="1" a="1"/>
  <c r="M1530" i="2" s="1"/>
  <c r="B1531" i="2"/>
  <c r="H3605" i="1" s="1"/>
  <c r="M3605" i="1" s="1"/>
  <c r="B1532" i="2"/>
  <c r="M1532" i="2" s="1" a="1"/>
  <c r="M1532" i="2" s="1"/>
  <c r="B1533" i="2"/>
  <c r="H3608" i="1" s="1"/>
  <c r="M3608" i="1" s="1"/>
  <c r="B1534" i="2"/>
  <c r="J1534" i="2" s="1" a="1"/>
  <c r="J1534" i="2" s="1"/>
  <c r="B1535" i="2"/>
  <c r="J1535" i="2" s="1" a="1"/>
  <c r="J1535" i="2" s="1"/>
  <c r="B1536" i="2"/>
  <c r="H3681" i="1" s="1"/>
  <c r="M3681" i="1" s="1"/>
  <c r="B1537" i="2"/>
  <c r="H3683" i="1" s="1"/>
  <c r="M3683" i="1" s="1"/>
  <c r="B1538" i="2"/>
  <c r="H3685" i="1" s="1"/>
  <c r="M3685" i="1" s="1"/>
  <c r="B1539" i="2"/>
  <c r="H3601" i="1" s="1"/>
  <c r="M3601" i="1" s="1"/>
  <c r="B1540" i="2"/>
  <c r="J1540" i="2" s="1" a="1"/>
  <c r="J1540" i="2" s="1"/>
  <c r="B1541" i="2"/>
  <c r="H3786" i="1" s="1"/>
  <c r="M3786" i="1" s="1"/>
  <c r="B1542" i="2"/>
  <c r="M1542" i="2" s="1" a="1"/>
  <c r="M1542" i="2" s="1"/>
  <c r="B1543" i="2"/>
  <c r="J1543" i="2" s="1" a="1"/>
  <c r="J1543" i="2" s="1"/>
  <c r="B1544" i="2"/>
  <c r="J1544" i="2" s="1" a="1"/>
  <c r="J1544" i="2" s="1"/>
  <c r="B1545" i="2"/>
  <c r="J1545" i="2" s="1" a="1"/>
  <c r="J1545" i="2" s="1"/>
  <c r="B1546" i="2"/>
  <c r="H3704" i="1" s="1"/>
  <c r="M3704" i="1" s="1"/>
  <c r="B1547" i="2"/>
  <c r="J1547" i="2" s="1" a="1"/>
  <c r="J1547" i="2" s="1"/>
  <c r="B1548" i="2"/>
  <c r="H3610" i="1" s="1"/>
  <c r="M3610" i="1" s="1"/>
  <c r="H1439" i="2"/>
  <c r="L3776" i="1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L3657" i="1" s="1"/>
  <c r="H1446" i="2"/>
  <c r="I1446" i="2" s="1"/>
  <c r="H1447" i="2"/>
  <c r="L3661" i="1" s="1"/>
  <c r="H1448" i="2"/>
  <c r="I1448" i="2" s="1"/>
  <c r="H1449" i="2"/>
  <c r="I1449" i="2" s="1"/>
  <c r="H1450" i="2"/>
  <c r="I1450" i="2" s="1"/>
  <c r="H1451" i="2"/>
  <c r="L3668" i="1" s="1"/>
  <c r="H1452" i="2"/>
  <c r="I1452" i="2" s="1"/>
  <c r="H1453" i="2"/>
  <c r="L3673" i="1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L3641" i="1" s="1"/>
  <c r="H1462" i="2"/>
  <c r="I1462" i="2" s="1"/>
  <c r="H1463" i="2"/>
  <c r="L3645" i="1" s="1"/>
  <c r="H1464" i="2"/>
  <c r="I1464" i="2" s="1"/>
  <c r="H1465" i="2"/>
  <c r="I1465" i="2" s="1"/>
  <c r="H1466" i="2"/>
  <c r="L3753" i="1" s="1"/>
  <c r="H1467" i="2"/>
  <c r="L3755" i="1" s="1"/>
  <c r="H1468" i="2"/>
  <c r="L3756" i="1" s="1"/>
  <c r="H1469" i="2"/>
  <c r="I1469" i="2" s="1"/>
  <c r="H1470" i="2"/>
  <c r="I1470" i="2" s="1"/>
  <c r="H1471" i="2"/>
  <c r="L3762" i="1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L3572" i="1" s="1"/>
  <c r="H1480" i="2"/>
  <c r="I1480" i="2" s="1"/>
  <c r="H1481" i="2"/>
  <c r="L3577" i="1" s="1"/>
  <c r="H1482" i="2"/>
  <c r="L3579" i="1" s="1"/>
  <c r="H1483" i="2"/>
  <c r="L3581" i="1" s="1"/>
  <c r="H1484" i="2"/>
  <c r="I1484" i="2" s="1"/>
  <c r="H1485" i="2"/>
  <c r="I1485" i="2" s="1"/>
  <c r="H1486" i="2"/>
  <c r="I1486" i="2" s="1"/>
  <c r="H1487" i="2"/>
  <c r="L3588" i="1" s="1"/>
  <c r="H1488" i="2"/>
  <c r="I1488" i="2" s="1"/>
  <c r="H1489" i="2"/>
  <c r="L3592" i="1" s="1"/>
  <c r="H1490" i="2"/>
  <c r="I1490" i="2" s="1"/>
  <c r="H1491" i="2"/>
  <c r="L3597" i="1" s="1"/>
  <c r="H1492" i="2"/>
  <c r="I1492" i="2" s="1"/>
  <c r="H1493" i="2"/>
  <c r="I1493" i="2" s="1"/>
  <c r="H1494" i="2"/>
  <c r="L3709" i="1" s="1"/>
  <c r="H1495" i="2"/>
  <c r="I1495" i="2" s="1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 s="1"/>
  <c r="H1503" i="2"/>
  <c r="L3729" i="1" s="1"/>
  <c r="H1504" i="2"/>
  <c r="I1504" i="2" s="1"/>
  <c r="H1505" i="2"/>
  <c r="I1505" i="2" s="1"/>
  <c r="H1506" i="2"/>
  <c r="I1506" i="2" s="1"/>
  <c r="H1507" i="2"/>
  <c r="L3737" i="1" s="1"/>
  <c r="H1508" i="2"/>
  <c r="I1508" i="2" s="1"/>
  <c r="H1509" i="2"/>
  <c r="L3741" i="1" s="1"/>
  <c r="H1510" i="2"/>
  <c r="I1510" i="2" s="1"/>
  <c r="H1511" i="2"/>
  <c r="I1511" i="2" s="1"/>
  <c r="H1512" i="2"/>
  <c r="I1512" i="2" s="1"/>
  <c r="H1513" i="2"/>
  <c r="I1513" i="2" s="1"/>
  <c r="H1514" i="2"/>
  <c r="I1514" i="2" s="1"/>
  <c r="H1515" i="2"/>
  <c r="L3689" i="1" s="1"/>
  <c r="H1516" i="2"/>
  <c r="I1516" i="2" s="1"/>
  <c r="H1517" i="2"/>
  <c r="I1517" i="2" s="1"/>
  <c r="H1518" i="2"/>
  <c r="I1518" i="2" s="1"/>
  <c r="H1519" i="2"/>
  <c r="L3698" i="1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 s="1"/>
  <c r="H1526" i="2"/>
  <c r="I1526" i="2" s="1"/>
  <c r="H1527" i="2"/>
  <c r="L3622" i="1" s="1"/>
  <c r="H1528" i="2"/>
  <c r="L3625" i="1" s="1"/>
  <c r="H1529" i="2"/>
  <c r="I1529" i="2" s="1"/>
  <c r="H1530" i="2"/>
  <c r="L3629" i="1" s="1"/>
  <c r="H1531" i="2"/>
  <c r="I1531" i="2" s="1"/>
  <c r="H1532" i="2"/>
  <c r="I1532" i="2" s="1"/>
  <c r="H1533" i="2"/>
  <c r="L3609" i="1" s="1"/>
  <c r="H1534" i="2"/>
  <c r="I1534" i="2" s="1"/>
  <c r="H1535" i="2"/>
  <c r="L3724" i="1" s="1"/>
  <c r="H1536" i="2"/>
  <c r="I1536" i="2" s="1"/>
  <c r="H1537" i="2"/>
  <c r="I1537" i="2" s="1"/>
  <c r="H1538" i="2"/>
  <c r="I1538" i="2" s="1"/>
  <c r="H1539" i="2"/>
  <c r="I1539" i="2" s="1"/>
  <c r="H1540" i="2"/>
  <c r="L3784" i="1" s="1"/>
  <c r="H1541" i="2"/>
  <c r="I1541" i="2" s="1"/>
  <c r="H1542" i="2"/>
  <c r="I1542" i="2" s="1"/>
  <c r="H1543" i="2"/>
  <c r="I1543" i="2" s="1"/>
  <c r="H1544" i="2"/>
  <c r="I1544" i="2" s="1"/>
  <c r="H1545" i="2"/>
  <c r="L3693" i="1" s="1"/>
  <c r="H1546" i="2"/>
  <c r="L3705" i="1" s="1"/>
  <c r="H1547" i="2"/>
  <c r="L3631" i="1" s="1"/>
  <c r="H1548" i="2"/>
  <c r="I1548" i="2" s="1"/>
  <c r="K1439" i="2" a="1"/>
  <c r="K1439" i="2" s="1"/>
  <c r="K1440" i="2" a="1"/>
  <c r="K1440" i="2" s="1"/>
  <c r="K1441" i="2" a="1"/>
  <c r="K1441" i="2" s="1"/>
  <c r="K1442" i="2" a="1"/>
  <c r="K1442" i="2" s="1"/>
  <c r="K1443" i="2" a="1"/>
  <c r="K1443" i="2" s="1"/>
  <c r="K1444" i="2" a="1"/>
  <c r="K1444" i="2" s="1"/>
  <c r="K1445" i="2" a="1"/>
  <c r="K1445" i="2" s="1"/>
  <c r="K1446" i="2" a="1"/>
  <c r="K1446" i="2" s="1"/>
  <c r="K1447" i="2" a="1"/>
  <c r="K1447" i="2" s="1"/>
  <c r="K1448" i="2" a="1"/>
  <c r="K1448" i="2" s="1"/>
  <c r="K1449" i="2" a="1"/>
  <c r="K1449" i="2" s="1"/>
  <c r="K1450" i="2" a="1"/>
  <c r="K1450" i="2" s="1"/>
  <c r="K1451" i="2" a="1"/>
  <c r="K1451" i="2" s="1"/>
  <c r="K1452" i="2" a="1"/>
  <c r="K1452" i="2" s="1"/>
  <c r="K1453" i="2" a="1"/>
  <c r="K1453" i="2" s="1"/>
  <c r="K1454" i="2" a="1"/>
  <c r="K1454" i="2" s="1"/>
  <c r="K1455" i="2" a="1"/>
  <c r="K1455" i="2" s="1"/>
  <c r="K1456" i="2" a="1"/>
  <c r="K1456" i="2" s="1"/>
  <c r="K1457" i="2" a="1"/>
  <c r="K1457" i="2" s="1"/>
  <c r="K1458" i="2" a="1"/>
  <c r="K1458" i="2" s="1"/>
  <c r="K1459" i="2" a="1"/>
  <c r="K1459" i="2" s="1"/>
  <c r="K1460" i="2" a="1"/>
  <c r="K1460" i="2" s="1"/>
  <c r="K1461" i="2" a="1"/>
  <c r="K1461" i="2" s="1"/>
  <c r="K1462" i="2" a="1"/>
  <c r="K1462" i="2" s="1"/>
  <c r="K1463" i="2" a="1"/>
  <c r="K1463" i="2" s="1"/>
  <c r="K1464" i="2" a="1"/>
  <c r="K1464" i="2" s="1"/>
  <c r="K1465" i="2" a="1"/>
  <c r="K1465" i="2" s="1"/>
  <c r="K1466" i="2" a="1"/>
  <c r="K1466" i="2" s="1"/>
  <c r="K1467" i="2" a="1"/>
  <c r="K1467" i="2" s="1"/>
  <c r="K1468" i="2" a="1"/>
  <c r="K1468" i="2" s="1"/>
  <c r="K1469" i="2" a="1"/>
  <c r="K1469" i="2" s="1"/>
  <c r="K1470" i="2" a="1"/>
  <c r="K1470" i="2" s="1"/>
  <c r="K1471" i="2" a="1"/>
  <c r="K1471" i="2" s="1"/>
  <c r="K1472" i="2" a="1"/>
  <c r="K1472" i="2" s="1"/>
  <c r="K1473" i="2" a="1"/>
  <c r="K1473" i="2" s="1"/>
  <c r="K1474" i="2" a="1"/>
  <c r="K1474" i="2" s="1"/>
  <c r="K1475" i="2" a="1"/>
  <c r="K1475" i="2" s="1"/>
  <c r="K1476" i="2" a="1"/>
  <c r="K1476" i="2" s="1"/>
  <c r="K1477" i="2" a="1"/>
  <c r="K1477" i="2" s="1"/>
  <c r="K1478" i="2" a="1"/>
  <c r="K1478" i="2" s="1"/>
  <c r="K1479" i="2" a="1"/>
  <c r="K1479" i="2" s="1"/>
  <c r="K1480" i="2" a="1"/>
  <c r="K1480" i="2" s="1"/>
  <c r="K1481" i="2" a="1"/>
  <c r="K1481" i="2" s="1"/>
  <c r="K1482" i="2" a="1"/>
  <c r="K1482" i="2" s="1"/>
  <c r="K1483" i="2" a="1"/>
  <c r="K1483" i="2" s="1"/>
  <c r="K1484" i="2" a="1"/>
  <c r="K1484" i="2" s="1"/>
  <c r="K1485" i="2" a="1"/>
  <c r="K1485" i="2" s="1"/>
  <c r="K1486" i="2" a="1"/>
  <c r="K1486" i="2" s="1"/>
  <c r="K1487" i="2" a="1"/>
  <c r="K1487" i="2" s="1"/>
  <c r="K1488" i="2" a="1"/>
  <c r="K1488" i="2" s="1"/>
  <c r="K1489" i="2" a="1"/>
  <c r="K1489" i="2" s="1"/>
  <c r="K1490" i="2" a="1"/>
  <c r="K1490" i="2" s="1"/>
  <c r="K1491" i="2" a="1"/>
  <c r="K1491" i="2" s="1"/>
  <c r="K1492" i="2" a="1"/>
  <c r="K1492" i="2" s="1"/>
  <c r="K1493" i="2" a="1"/>
  <c r="K1493" i="2" s="1"/>
  <c r="K1494" i="2" a="1"/>
  <c r="K1494" i="2" s="1"/>
  <c r="K1495" i="2" a="1"/>
  <c r="K1495" i="2" s="1"/>
  <c r="K1496" i="2" a="1"/>
  <c r="K1496" i="2" s="1"/>
  <c r="K1497" i="2" a="1"/>
  <c r="K1497" i="2" s="1"/>
  <c r="K1498" i="2" a="1"/>
  <c r="K1498" i="2" s="1"/>
  <c r="K1499" i="2" a="1"/>
  <c r="K1499" i="2" s="1"/>
  <c r="K1500" i="2" a="1"/>
  <c r="K1500" i="2" s="1"/>
  <c r="K1501" i="2" a="1"/>
  <c r="K1501" i="2" s="1"/>
  <c r="K1502" i="2" a="1"/>
  <c r="K1502" i="2" s="1"/>
  <c r="K1503" i="2" a="1"/>
  <c r="K1503" i="2" s="1"/>
  <c r="K1504" i="2" a="1"/>
  <c r="K1504" i="2" s="1"/>
  <c r="K1505" i="2" a="1"/>
  <c r="K1505" i="2" s="1"/>
  <c r="K1506" i="2" a="1"/>
  <c r="K1506" i="2" s="1"/>
  <c r="K1507" i="2" a="1"/>
  <c r="K1507" i="2" s="1"/>
  <c r="K1508" i="2" a="1"/>
  <c r="K1508" i="2" s="1"/>
  <c r="K1509" i="2" a="1"/>
  <c r="K1509" i="2" s="1"/>
  <c r="K1510" i="2" a="1"/>
  <c r="K1510" i="2" s="1"/>
  <c r="K1511" i="2" a="1"/>
  <c r="K1511" i="2" s="1"/>
  <c r="K1512" i="2" a="1"/>
  <c r="K1512" i="2" s="1"/>
  <c r="K1513" i="2" a="1"/>
  <c r="K1513" i="2" s="1"/>
  <c r="K1514" i="2" a="1"/>
  <c r="K1514" i="2" s="1"/>
  <c r="K1515" i="2" a="1"/>
  <c r="K1515" i="2" s="1"/>
  <c r="K1516" i="2" a="1"/>
  <c r="K1516" i="2" s="1"/>
  <c r="K1517" i="2" a="1"/>
  <c r="K1517" i="2" s="1"/>
  <c r="K1518" i="2" a="1"/>
  <c r="K1518" i="2" s="1"/>
  <c r="K1519" i="2" a="1"/>
  <c r="K1519" i="2" s="1"/>
  <c r="K1520" i="2" a="1"/>
  <c r="K1520" i="2" s="1"/>
  <c r="K1521" i="2" a="1"/>
  <c r="K1521" i="2" s="1"/>
  <c r="K1522" i="2" a="1"/>
  <c r="K1522" i="2" s="1"/>
  <c r="K1523" i="2" a="1"/>
  <c r="K1523" i="2" s="1"/>
  <c r="K1524" i="2" a="1"/>
  <c r="K1524" i="2" s="1"/>
  <c r="K1525" i="2" a="1"/>
  <c r="K1525" i="2" s="1"/>
  <c r="K1526" i="2" a="1"/>
  <c r="K1526" i="2" s="1"/>
  <c r="K1527" i="2" a="1"/>
  <c r="K1527" i="2" s="1"/>
  <c r="K1528" i="2" a="1"/>
  <c r="K1528" i="2" s="1"/>
  <c r="K1529" i="2" a="1"/>
  <c r="K1529" i="2" s="1"/>
  <c r="K1530" i="2" a="1"/>
  <c r="K1530" i="2" s="1"/>
  <c r="K1531" i="2" a="1"/>
  <c r="K1531" i="2" s="1"/>
  <c r="K1532" i="2" a="1"/>
  <c r="K1532" i="2" s="1"/>
  <c r="K1533" i="2" a="1"/>
  <c r="K1533" i="2" s="1"/>
  <c r="K1534" i="2" a="1"/>
  <c r="K1534" i="2" s="1"/>
  <c r="K1535" i="2" a="1"/>
  <c r="K1535" i="2" s="1"/>
  <c r="K1536" i="2" a="1"/>
  <c r="K1536" i="2" s="1"/>
  <c r="K1537" i="2" a="1"/>
  <c r="K1537" i="2" s="1"/>
  <c r="K1538" i="2" a="1"/>
  <c r="K1538" i="2" s="1"/>
  <c r="K1539" i="2" a="1"/>
  <c r="K1539" i="2" s="1"/>
  <c r="K1540" i="2" a="1"/>
  <c r="K1540" i="2" s="1"/>
  <c r="K1541" i="2" a="1"/>
  <c r="K1541" i="2" s="1"/>
  <c r="K1542" i="2" a="1"/>
  <c r="K1542" i="2" s="1"/>
  <c r="K1543" i="2" a="1"/>
  <c r="K1543" i="2" s="1"/>
  <c r="K1544" i="2" a="1"/>
  <c r="K1544" i="2" s="1"/>
  <c r="K1545" i="2" a="1"/>
  <c r="K1545" i="2" s="1"/>
  <c r="K1546" i="2" a="1"/>
  <c r="K1546" i="2" s="1"/>
  <c r="K1547" i="2" a="1"/>
  <c r="K1547" i="2" s="1"/>
  <c r="K1548" i="2" a="1"/>
  <c r="K1548" i="2" s="1"/>
  <c r="H3577" i="1"/>
  <c r="M3577" i="1" s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B1287" i="2"/>
  <c r="J1287" i="2" s="1" a="1"/>
  <c r="J1287" i="2" s="1"/>
  <c r="B1288" i="2"/>
  <c r="J1288" i="2" s="1" a="1"/>
  <c r="J1288" i="2" s="1"/>
  <c r="B1289" i="2"/>
  <c r="H3538" i="1" s="1"/>
  <c r="M3538" i="1" s="1"/>
  <c r="B1290" i="2"/>
  <c r="J1290" i="2" s="1" a="1"/>
  <c r="J1290" i="2" s="1"/>
  <c r="B1291" i="2"/>
  <c r="J1291" i="2" s="1" a="1"/>
  <c r="J1291" i="2" s="1"/>
  <c r="B1292" i="2"/>
  <c r="M1292" i="2" s="1" a="1"/>
  <c r="M1292" i="2" s="1"/>
  <c r="B1293" i="2"/>
  <c r="H3373" i="1" s="1"/>
  <c r="M3373" i="1" s="1"/>
  <c r="B1294" i="2"/>
  <c r="J1294" i="2" s="1" a="1"/>
  <c r="J1294" i="2" s="1"/>
  <c r="B1295" i="2"/>
  <c r="J1295" i="2" s="1" a="1"/>
  <c r="J1295" i="2" s="1"/>
  <c r="B1296" i="2"/>
  <c r="H3380" i="1" s="1"/>
  <c r="M3380" i="1" s="1"/>
  <c r="B1297" i="2"/>
  <c r="J1297" i="2" s="1" a="1"/>
  <c r="J1297" i="2" s="1"/>
  <c r="B1298" i="2"/>
  <c r="H3384" i="1" s="1"/>
  <c r="M3384" i="1" s="1"/>
  <c r="B1299" i="2"/>
  <c r="J1299" i="2" s="1" a="1"/>
  <c r="J1299" i="2" s="1"/>
  <c r="B1300" i="2"/>
  <c r="M1300" i="2" s="1" a="1"/>
  <c r="M1300" i="2" s="1"/>
  <c r="B1301" i="2"/>
  <c r="J1301" i="2" s="1" a="1"/>
  <c r="J1301" i="2" s="1"/>
  <c r="B1302" i="2"/>
  <c r="J1302" i="2" s="1" a="1"/>
  <c r="J1302" i="2" s="1"/>
  <c r="B1303" i="2"/>
  <c r="J1303" i="2" s="1" a="1"/>
  <c r="J1303" i="2" s="1"/>
  <c r="B1304" i="2"/>
  <c r="H3395" i="1" s="1"/>
  <c r="M3395" i="1" s="1"/>
  <c r="B1305" i="2"/>
  <c r="J1305" i="2" s="1" a="1"/>
  <c r="J1305" i="2" s="1"/>
  <c r="B1306" i="2"/>
  <c r="M1306" i="2" s="1" a="1"/>
  <c r="M1306" i="2" s="1"/>
  <c r="B1307" i="2"/>
  <c r="J1307" i="2" s="1" a="1"/>
  <c r="J1307" i="2" s="1"/>
  <c r="B1308" i="2"/>
  <c r="H3403" i="1" s="1"/>
  <c r="M3403" i="1" s="1"/>
  <c r="B1309" i="2"/>
  <c r="H3406" i="1" s="1"/>
  <c r="M3406" i="1" s="1"/>
  <c r="B1310" i="2"/>
  <c r="J1310" i="2" s="1" a="1"/>
  <c r="J1310" i="2" s="1"/>
  <c r="B1311" i="2"/>
  <c r="J1311" i="2" s="1" a="1"/>
  <c r="J1311" i="2" s="1"/>
  <c r="B1312" i="2"/>
  <c r="M1312" i="2" s="1" a="1"/>
  <c r="M1312" i="2" s="1"/>
  <c r="B1313" i="2"/>
  <c r="H3347" i="1" s="1"/>
  <c r="M3347" i="1" s="1"/>
  <c r="B1314" i="2"/>
  <c r="H3350" i="1" s="1"/>
  <c r="M3350" i="1" s="1"/>
  <c r="B1315" i="2"/>
  <c r="J1315" i="2" s="1" a="1"/>
  <c r="J1315" i="2" s="1"/>
  <c r="B1316" i="2"/>
  <c r="H3353" i="1" s="1"/>
  <c r="M3353" i="1" s="1"/>
  <c r="B1317" i="2"/>
  <c r="J1317" i="2" s="1" a="1"/>
  <c r="J1317" i="2" s="1"/>
  <c r="B1318" i="2"/>
  <c r="H3357" i="1" s="1"/>
  <c r="M3357" i="1" s="1"/>
  <c r="B1319" i="2"/>
  <c r="J1319" i="2" s="1" a="1"/>
  <c r="J1319" i="2" s="1"/>
  <c r="B1320" i="2"/>
  <c r="H3361" i="1" s="1"/>
  <c r="M3361" i="1" s="1"/>
  <c r="B1321" i="2"/>
  <c r="M1321" i="2" s="1" a="1"/>
  <c r="M1321" i="2" s="1"/>
  <c r="B1322" i="2"/>
  <c r="H3365" i="1" s="1"/>
  <c r="M3365" i="1" s="1"/>
  <c r="B1323" i="2"/>
  <c r="J1323" i="2" s="1" a="1"/>
  <c r="J1323" i="2" s="1"/>
  <c r="B1324" i="2"/>
  <c r="J1324" i="2" s="1" a="1"/>
  <c r="J1324" i="2" s="1"/>
  <c r="B1325" i="2"/>
  <c r="J1325" i="2" s="1" a="1"/>
  <c r="J1325" i="2" s="1"/>
  <c r="B1326" i="2"/>
  <c r="H3500" i="1" s="1"/>
  <c r="M3500" i="1" s="1"/>
  <c r="B1327" i="2"/>
  <c r="J1327" i="2" s="1" a="1"/>
  <c r="J1327" i="2" s="1"/>
  <c r="B1328" i="2"/>
  <c r="H3503" i="1" s="1"/>
  <c r="M3503" i="1" s="1"/>
  <c r="B1329" i="2"/>
  <c r="J1329" i="2" s="1" a="1"/>
  <c r="J1329" i="2" s="1"/>
  <c r="B1330" i="2"/>
  <c r="M1330" i="2" s="1" a="1"/>
  <c r="M1330" i="2" s="1"/>
  <c r="B1331" i="2"/>
  <c r="J1331" i="2" s="1" a="1"/>
  <c r="J1331" i="2" s="1"/>
  <c r="B1332" i="2"/>
  <c r="J1332" i="2" s="1" a="1"/>
  <c r="J1332" i="2" s="1"/>
  <c r="B1333" i="2"/>
  <c r="J1333" i="2" s="1" a="1"/>
  <c r="J1333" i="2" s="1"/>
  <c r="B1334" i="2"/>
  <c r="J1334" i="2" s="1" a="1"/>
  <c r="J1334" i="2" s="1"/>
  <c r="B1335" i="2"/>
  <c r="M1335" i="2" s="1" a="1"/>
  <c r="M1335" i="2" s="1"/>
  <c r="B1336" i="2"/>
  <c r="M1336" i="2" s="1" a="1"/>
  <c r="M1336" i="2" s="1"/>
  <c r="B1337" i="2"/>
  <c r="J1337" i="2" s="1" a="1"/>
  <c r="J1337" i="2" s="1"/>
  <c r="B1338" i="2"/>
  <c r="J1338" i="2" s="1" a="1"/>
  <c r="J1338" i="2" s="1"/>
  <c r="B1339" i="2"/>
  <c r="M1339" i="2" s="1" a="1"/>
  <c r="M1339" i="2" s="1"/>
  <c r="B1340" i="2"/>
  <c r="J1340" i="2" s="1" a="1"/>
  <c r="J1340" i="2" s="1"/>
  <c r="B1341" i="2"/>
  <c r="J1341" i="2" s="1" a="1"/>
  <c r="J1341" i="2" s="1"/>
  <c r="B1342" i="2"/>
  <c r="J1342" i="2" s="1" a="1"/>
  <c r="J1342" i="2" s="1"/>
  <c r="B1343" i="2"/>
  <c r="M1343" i="2" s="1" a="1"/>
  <c r="M1343" i="2" s="1"/>
  <c r="B1344" i="2"/>
  <c r="J1344" i="2" s="1" a="1"/>
  <c r="J1344" i="2" s="1"/>
  <c r="B1345" i="2"/>
  <c r="J1345" i="2" s="1" a="1"/>
  <c r="J1345" i="2" s="1"/>
  <c r="B1346" i="2"/>
  <c r="H3255" i="1" s="1"/>
  <c r="M3255" i="1" s="1"/>
  <c r="B1347" i="2"/>
  <c r="J1347" i="2" s="1" a="1"/>
  <c r="J1347" i="2" s="1"/>
  <c r="B1348" i="2"/>
  <c r="J1348" i="2" s="1" a="1"/>
  <c r="J1348" i="2" s="1"/>
  <c r="B1349" i="2"/>
  <c r="J1349" i="2" s="1" a="1"/>
  <c r="J1349" i="2" s="1"/>
  <c r="B1350" i="2"/>
  <c r="J1350" i="2" s="1" a="1"/>
  <c r="J1350" i="2" s="1"/>
  <c r="B1351" i="2"/>
  <c r="M1351" i="2" s="1" a="1"/>
  <c r="M1351" i="2" s="1"/>
  <c r="B1352" i="2"/>
  <c r="J1352" i="2" s="1" a="1"/>
  <c r="J1352" i="2" s="1"/>
  <c r="B1353" i="2"/>
  <c r="M1353" i="2" s="1" a="1"/>
  <c r="M1353" i="2" s="1"/>
  <c r="B1354" i="2"/>
  <c r="J1354" i="2" s="1" a="1"/>
  <c r="J1354" i="2" s="1"/>
  <c r="B1355" i="2"/>
  <c r="J1355" i="2" s="1" a="1"/>
  <c r="J1355" i="2" s="1"/>
  <c r="B1356" i="2"/>
  <c r="H3451" i="1" s="1"/>
  <c r="M3451" i="1" s="1"/>
  <c r="B1357" i="2"/>
  <c r="J1357" i="2" s="1" a="1"/>
  <c r="J1357" i="2" s="1"/>
  <c r="B1358" i="2"/>
  <c r="J1358" i="2" s="1" a="1"/>
  <c r="J1358" i="2" s="1"/>
  <c r="B1359" i="2"/>
  <c r="H3458" i="1" s="1"/>
  <c r="M3458" i="1" s="1"/>
  <c r="B1360" i="2"/>
  <c r="J1360" i="2" s="1" a="1"/>
  <c r="J1360" i="2" s="1"/>
  <c r="B1361" i="2"/>
  <c r="H3463" i="1" s="1"/>
  <c r="M3463" i="1" s="1"/>
  <c r="B1362" i="2"/>
  <c r="H3465" i="1" s="1"/>
  <c r="M3465" i="1" s="1"/>
  <c r="B1363" i="2"/>
  <c r="M1363" i="2" s="1" a="1"/>
  <c r="M1363" i="2" s="1"/>
  <c r="B1364" i="2"/>
  <c r="H3469" i="1" s="1"/>
  <c r="M3469" i="1" s="1"/>
  <c r="B1365" i="2"/>
  <c r="J1365" i="2" s="1" a="1"/>
  <c r="J1365" i="2" s="1"/>
  <c r="B1366" i="2"/>
  <c r="H3474" i="1" s="1"/>
  <c r="M3474" i="1" s="1"/>
  <c r="B1367" i="2"/>
  <c r="H3475" i="1" s="1"/>
  <c r="M3475" i="1" s="1"/>
  <c r="B1368" i="2"/>
  <c r="J1368" i="2" s="1" a="1"/>
  <c r="J1368" i="2" s="1"/>
  <c r="B1369" i="2"/>
  <c r="J1369" i="2" s="1" a="1"/>
  <c r="J1369" i="2" s="1"/>
  <c r="B1370" i="2"/>
  <c r="J1370" i="2" s="1" a="1"/>
  <c r="J1370" i="2" s="1"/>
  <c r="B1371" i="2"/>
  <c r="M1371" i="2" s="1" a="1"/>
  <c r="M1371" i="2" s="1"/>
  <c r="B1372" i="2"/>
  <c r="J1372" i="2" s="1" a="1"/>
  <c r="J1372" i="2" s="1"/>
  <c r="B1373" i="2"/>
  <c r="J1373" i="2" s="1" a="1"/>
  <c r="J1373" i="2" s="1"/>
  <c r="B1374" i="2"/>
  <c r="J1374" i="2" s="1" a="1"/>
  <c r="J1374" i="2" s="1"/>
  <c r="B1375" i="2"/>
  <c r="H3301" i="1" s="1"/>
  <c r="M3301" i="1" s="1"/>
  <c r="B1376" i="2"/>
  <c r="J1376" i="2" s="1" a="1"/>
  <c r="J1376" i="2" s="1"/>
  <c r="B1377" i="2"/>
  <c r="J1377" i="2" s="1" a="1"/>
  <c r="J1377" i="2" s="1"/>
  <c r="B1378" i="2"/>
  <c r="J1378" i="2" s="1" a="1"/>
  <c r="J1378" i="2" s="1"/>
  <c r="B1379" i="2"/>
  <c r="J1379" i="2" s="1" a="1"/>
  <c r="J1379" i="2" s="1"/>
  <c r="B1380" i="2"/>
  <c r="J1380" i="2" s="1" a="1"/>
  <c r="J1380" i="2" s="1"/>
  <c r="B1381" i="2"/>
  <c r="J1381" i="2" s="1" a="1"/>
  <c r="J1381" i="2" s="1"/>
  <c r="B1382" i="2"/>
  <c r="J1382" i="2" s="1" a="1"/>
  <c r="J1382" i="2" s="1"/>
  <c r="B1383" i="2"/>
  <c r="M1383" i="2" s="1" a="1"/>
  <c r="M1383" i="2" s="1"/>
  <c r="B1384" i="2"/>
  <c r="J1384" i="2" s="1" a="1"/>
  <c r="J1384" i="2" s="1"/>
  <c r="B1385" i="2"/>
  <c r="J1385" i="2" s="1" a="1"/>
  <c r="J1385" i="2" s="1"/>
  <c r="B1386" i="2"/>
  <c r="J1386" i="2" s="1" a="1"/>
  <c r="J1386" i="2" s="1"/>
  <c r="B1387" i="2"/>
  <c r="M1387" i="2" s="1" a="1"/>
  <c r="M1387" i="2" s="1"/>
  <c r="B1388" i="2"/>
  <c r="J1388" i="2" s="1" a="1"/>
  <c r="J1388" i="2" s="1"/>
  <c r="B1389" i="2"/>
  <c r="H3329" i="1" s="1"/>
  <c r="M3329" i="1" s="1"/>
  <c r="B1390" i="2"/>
  <c r="J1390" i="2" s="1" a="1"/>
  <c r="J1390" i="2" s="1"/>
  <c r="B1391" i="2"/>
  <c r="J1391" i="2" s="1" a="1"/>
  <c r="J1391" i="2" s="1"/>
  <c r="B1392" i="2"/>
  <c r="J1392" i="2" s="1" a="1"/>
  <c r="J1392" i="2" s="1"/>
  <c r="B1393" i="2"/>
  <c r="J1393" i="2" s="1" a="1"/>
  <c r="J1393" i="2" s="1"/>
  <c r="B1394" i="2"/>
  <c r="J1394" i="2" s="1" a="1"/>
  <c r="J1394" i="2" s="1"/>
  <c r="B1395" i="2"/>
  <c r="J1395" i="2" s="1" a="1"/>
  <c r="J1395" i="2" s="1"/>
  <c r="B1396" i="2"/>
  <c r="M1396" i="2" s="1" a="1"/>
  <c r="M1396" i="2" s="1"/>
  <c r="B1397" i="2"/>
  <c r="J1397" i="2" s="1" a="1"/>
  <c r="J1397" i="2" s="1"/>
  <c r="B1398" i="2"/>
  <c r="H3422" i="1" s="1"/>
  <c r="M3422" i="1" s="1"/>
  <c r="B1399" i="2"/>
  <c r="H3424" i="1" s="1"/>
  <c r="M3424" i="1" s="1"/>
  <c r="B1400" i="2"/>
  <c r="J1400" i="2" s="1" a="1"/>
  <c r="J1400" i="2" s="1"/>
  <c r="B1401" i="2"/>
  <c r="J1401" i="2" s="1" a="1"/>
  <c r="J1401" i="2" s="1"/>
  <c r="B1402" i="2"/>
  <c r="J1402" i="2" s="1" a="1"/>
  <c r="J1402" i="2" s="1"/>
  <c r="B1403" i="2"/>
  <c r="J1403" i="2" s="1" a="1"/>
  <c r="J1403" i="2" s="1"/>
  <c r="B1404" i="2"/>
  <c r="H3437" i="1" s="1"/>
  <c r="M3437" i="1" s="1"/>
  <c r="B1405" i="2"/>
  <c r="M1405" i="2" s="1" a="1"/>
  <c r="M1405" i="2" s="1"/>
  <c r="B1406" i="2"/>
  <c r="H3547" i="1" s="1"/>
  <c r="M3547" i="1" s="1"/>
  <c r="B1407" i="2"/>
  <c r="M1407" i="2" s="1" a="1"/>
  <c r="M1407" i="2" s="1"/>
  <c r="B1408" i="2"/>
  <c r="J1408" i="2" s="1" a="1"/>
  <c r="J1408" i="2" s="1"/>
  <c r="B1409" i="2"/>
  <c r="J1409" i="2" s="1" a="1"/>
  <c r="J1409" i="2" s="1"/>
  <c r="B1410" i="2"/>
  <c r="J1410" i="2" s="1" a="1"/>
  <c r="J1410" i="2" s="1"/>
  <c r="B1411" i="2"/>
  <c r="J1411" i="2" s="1" a="1"/>
  <c r="J1411" i="2" s="1"/>
  <c r="B1412" i="2"/>
  <c r="J1412" i="2" s="1" a="1"/>
  <c r="J1412" i="2" s="1"/>
  <c r="B1413" i="2"/>
  <c r="M1413" i="2" s="1" a="1"/>
  <c r="M1413" i="2" s="1"/>
  <c r="B1414" i="2"/>
  <c r="L1414" i="2" s="1" a="1"/>
  <c r="L1414" i="2" s="1"/>
  <c r="B1415" i="2"/>
  <c r="J1415" i="2" s="1" a="1"/>
  <c r="J1415" i="2" s="1"/>
  <c r="B1416" i="2"/>
  <c r="J1416" i="2" s="1" a="1"/>
  <c r="J1416" i="2" s="1"/>
  <c r="B1417" i="2"/>
  <c r="M1417" i="2" s="1" a="1"/>
  <c r="M1417" i="2" s="1"/>
  <c r="B1418" i="2"/>
  <c r="J1418" i="2" s="1" a="1"/>
  <c r="J1418" i="2" s="1"/>
  <c r="B1419" i="2"/>
  <c r="M1419" i="2" s="1" a="1"/>
  <c r="M1419" i="2" s="1"/>
  <c r="B1420" i="2"/>
  <c r="M1420" i="2" s="1" a="1"/>
  <c r="M1420" i="2" s="1"/>
  <c r="B1421" i="2"/>
  <c r="H3532" i="1" s="1"/>
  <c r="M3532" i="1" s="1"/>
  <c r="B1422" i="2"/>
  <c r="M1422" i="2" s="1" a="1"/>
  <c r="M1422" i="2" s="1"/>
  <c r="B1423" i="2"/>
  <c r="H3461" i="1" s="1"/>
  <c r="M3461" i="1" s="1"/>
  <c r="B1424" i="2"/>
  <c r="J1424" i="2" s="1" a="1"/>
  <c r="J1424" i="2" s="1"/>
  <c r="B1425" i="2"/>
  <c r="J1425" i="2" s="1" a="1"/>
  <c r="J1425" i="2" s="1"/>
  <c r="B1426" i="2"/>
  <c r="H3416" i="1" s="1"/>
  <c r="M3416" i="1" s="1"/>
  <c r="B1427" i="2"/>
  <c r="J1427" i="2" s="1" a="1"/>
  <c r="J1427" i="2" s="1"/>
  <c r="B1428" i="2"/>
  <c r="J1428" i="2" s="1" a="1"/>
  <c r="J1428" i="2" s="1"/>
  <c r="B1429" i="2"/>
  <c r="J1429" i="2" s="1" a="1"/>
  <c r="J1429" i="2" s="1"/>
  <c r="B1430" i="2"/>
  <c r="M1430" i="2" s="1" a="1"/>
  <c r="M1430" i="2" s="1"/>
  <c r="B1431" i="2"/>
  <c r="H3543" i="1" s="1"/>
  <c r="M3543" i="1" s="1"/>
  <c r="B1432" i="2"/>
  <c r="J1432" i="2" s="1" a="1"/>
  <c r="J1432" i="2" s="1"/>
  <c r="B1433" i="2"/>
  <c r="M1433" i="2" s="1" a="1"/>
  <c r="M1433" i="2" s="1"/>
  <c r="B1434" i="2"/>
  <c r="J1434" i="2" s="1" a="1"/>
  <c r="J1434" i="2" s="1"/>
  <c r="B1435" i="2"/>
  <c r="H3433" i="1" s="1"/>
  <c r="M3433" i="1" s="1"/>
  <c r="B1436" i="2"/>
  <c r="J1436" i="2" s="1" a="1"/>
  <c r="J1436" i="2" s="1"/>
  <c r="B1437" i="2"/>
  <c r="J1437" i="2" s="1" a="1"/>
  <c r="J1437" i="2" s="1"/>
  <c r="B1438" i="2"/>
  <c r="M1438" i="2" s="1" a="1"/>
  <c r="M1438" i="2" s="1"/>
  <c r="H1342" i="2"/>
  <c r="I1342" i="2" s="1"/>
  <c r="H1343" i="2"/>
  <c r="I1343" i="2" s="1"/>
  <c r="H1344" i="2"/>
  <c r="I1344" i="2" s="1"/>
  <c r="H1345" i="2"/>
  <c r="L3254" i="1" s="1"/>
  <c r="H1346" i="2"/>
  <c r="I1346" i="2" s="1"/>
  <c r="H1347" i="2"/>
  <c r="I1347" i="2" s="1"/>
  <c r="H1348" i="2"/>
  <c r="I1348" i="2" s="1"/>
  <c r="H1349" i="2"/>
  <c r="I1349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L3283" i="1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2" i="2"/>
  <c r="I1422" i="2" s="1"/>
  <c r="H1428" i="2"/>
  <c r="I1428" i="2" s="1"/>
  <c r="H1436" i="2"/>
  <c r="I1436" i="2" s="1"/>
  <c r="H1437" i="2"/>
  <c r="I1437" i="2" s="1"/>
  <c r="H1438" i="2"/>
  <c r="I1438" i="2" s="1"/>
  <c r="L3273" i="1" s="1"/>
  <c r="K1287" i="2" a="1"/>
  <c r="K1287" i="2" s="1"/>
  <c r="K1288" i="2" a="1"/>
  <c r="K1288" i="2" s="1"/>
  <c r="K1289" i="2" a="1"/>
  <c r="K1289" i="2" s="1"/>
  <c r="K1290" i="2" a="1"/>
  <c r="K1290" i="2" s="1"/>
  <c r="K1291" i="2" a="1"/>
  <c r="K1291" i="2" s="1"/>
  <c r="K1292" i="2" a="1"/>
  <c r="K1292" i="2" s="1"/>
  <c r="K1293" i="2" a="1"/>
  <c r="K1293" i="2" s="1"/>
  <c r="K1294" i="2" a="1"/>
  <c r="K1294" i="2" s="1"/>
  <c r="K1295" i="2" a="1"/>
  <c r="K1295" i="2" s="1"/>
  <c r="K1296" i="2" a="1"/>
  <c r="K1296" i="2" s="1"/>
  <c r="K1297" i="2" a="1"/>
  <c r="K1297" i="2" s="1"/>
  <c r="K1298" i="2" a="1"/>
  <c r="K1298" i="2" s="1"/>
  <c r="K1299" i="2" a="1"/>
  <c r="K1299" i="2" s="1"/>
  <c r="K1300" i="2" a="1"/>
  <c r="K1300" i="2" s="1"/>
  <c r="K1301" i="2" a="1"/>
  <c r="K1301" i="2" s="1"/>
  <c r="K1302" i="2" a="1"/>
  <c r="K1302" i="2" s="1"/>
  <c r="K1303" i="2" a="1"/>
  <c r="K1303" i="2" s="1"/>
  <c r="K1304" i="2" a="1"/>
  <c r="K1304" i="2" s="1"/>
  <c r="K1305" i="2" a="1"/>
  <c r="K1305" i="2" s="1"/>
  <c r="K1306" i="2" a="1"/>
  <c r="K1306" i="2" s="1"/>
  <c r="K1307" i="2" a="1"/>
  <c r="K1307" i="2" s="1"/>
  <c r="K1308" i="2" a="1"/>
  <c r="K1308" i="2" s="1"/>
  <c r="K1309" i="2" a="1"/>
  <c r="K1309" i="2" s="1"/>
  <c r="K1310" i="2" a="1"/>
  <c r="K1310" i="2" s="1"/>
  <c r="K1311" i="2" a="1"/>
  <c r="K1311" i="2" s="1"/>
  <c r="K1312" i="2" a="1"/>
  <c r="K1312" i="2" s="1"/>
  <c r="K1313" i="2" a="1"/>
  <c r="K1313" i="2" s="1"/>
  <c r="K1314" i="2" a="1"/>
  <c r="K1314" i="2" s="1"/>
  <c r="K1315" i="2" a="1"/>
  <c r="K1315" i="2" s="1"/>
  <c r="K1316" i="2" a="1"/>
  <c r="K1316" i="2" s="1"/>
  <c r="K1317" i="2" a="1"/>
  <c r="K1317" i="2" s="1"/>
  <c r="K1318" i="2" a="1"/>
  <c r="K1318" i="2" s="1"/>
  <c r="K1319" i="2" a="1"/>
  <c r="K1319" i="2" s="1"/>
  <c r="K1320" i="2" a="1"/>
  <c r="K1320" i="2" s="1"/>
  <c r="K1321" i="2" a="1"/>
  <c r="K1321" i="2" s="1"/>
  <c r="K1322" i="2" a="1"/>
  <c r="K1322" i="2" s="1"/>
  <c r="K1323" i="2" a="1"/>
  <c r="K1323" i="2" s="1"/>
  <c r="K1324" i="2" a="1"/>
  <c r="K1324" i="2" s="1"/>
  <c r="K1325" i="2" a="1"/>
  <c r="K1325" i="2" s="1"/>
  <c r="K1326" i="2" a="1"/>
  <c r="K1326" i="2" s="1"/>
  <c r="K1327" i="2" a="1"/>
  <c r="K1327" i="2" s="1"/>
  <c r="K1328" i="2" a="1"/>
  <c r="K1328" i="2" s="1"/>
  <c r="K1329" i="2" a="1"/>
  <c r="K1329" i="2" s="1"/>
  <c r="K1330" i="2" a="1"/>
  <c r="K1330" i="2" s="1"/>
  <c r="K1331" i="2" a="1"/>
  <c r="K1331" i="2" s="1"/>
  <c r="K1332" i="2" a="1"/>
  <c r="K1332" i="2" s="1"/>
  <c r="K1333" i="2" a="1"/>
  <c r="K1333" i="2" s="1"/>
  <c r="K1334" i="2" a="1"/>
  <c r="K1334" i="2" s="1"/>
  <c r="K1335" i="2" a="1"/>
  <c r="K1335" i="2" s="1"/>
  <c r="K1336" i="2" a="1"/>
  <c r="K1336" i="2" s="1"/>
  <c r="K1337" i="2" a="1"/>
  <c r="K1337" i="2" s="1"/>
  <c r="K1338" i="2" a="1"/>
  <c r="K1338" i="2" s="1"/>
  <c r="K1339" i="2" a="1"/>
  <c r="K1339" i="2" s="1"/>
  <c r="K1340" i="2" a="1"/>
  <c r="K1340" i="2" s="1"/>
  <c r="K1341" i="2" a="1"/>
  <c r="K1341" i="2" s="1"/>
  <c r="K1342" i="2" a="1"/>
  <c r="K1342" i="2" s="1"/>
  <c r="K1343" i="2" a="1"/>
  <c r="K1343" i="2" s="1"/>
  <c r="K1344" i="2" a="1"/>
  <c r="K1344" i="2" s="1"/>
  <c r="K1345" i="2" a="1"/>
  <c r="K1345" i="2" s="1"/>
  <c r="K1346" i="2" a="1"/>
  <c r="K1346" i="2" s="1"/>
  <c r="K1347" i="2" a="1"/>
  <c r="K1347" i="2" s="1"/>
  <c r="K1348" i="2" a="1"/>
  <c r="K1348" i="2" s="1"/>
  <c r="K1349" i="2" a="1"/>
  <c r="K1349" i="2" s="1"/>
  <c r="K1350" i="2" a="1"/>
  <c r="K1350" i="2" s="1"/>
  <c r="K1351" i="2" a="1"/>
  <c r="K1351" i="2" s="1"/>
  <c r="K1352" i="2" a="1"/>
  <c r="K1352" i="2" s="1"/>
  <c r="K1353" i="2" a="1"/>
  <c r="K1353" i="2" s="1"/>
  <c r="K1354" i="2" a="1"/>
  <c r="K1354" i="2" s="1"/>
  <c r="K1355" i="2" a="1"/>
  <c r="K1355" i="2" s="1"/>
  <c r="K1356" i="2" a="1"/>
  <c r="K1356" i="2" s="1"/>
  <c r="K1357" i="2" a="1"/>
  <c r="K1357" i="2" s="1"/>
  <c r="K1358" i="2" a="1"/>
  <c r="K1358" i="2" s="1"/>
  <c r="K1359" i="2" a="1"/>
  <c r="K1359" i="2" s="1"/>
  <c r="K1360" i="2" a="1"/>
  <c r="K1360" i="2" s="1"/>
  <c r="K1361" i="2" a="1"/>
  <c r="K1361" i="2" s="1"/>
  <c r="K1362" i="2" a="1"/>
  <c r="K1362" i="2" s="1"/>
  <c r="K1363" i="2" a="1"/>
  <c r="K1363" i="2" s="1"/>
  <c r="K1364" i="2" a="1"/>
  <c r="K1364" i="2" s="1"/>
  <c r="K1365" i="2" a="1"/>
  <c r="K1365" i="2" s="1"/>
  <c r="K1366" i="2" a="1"/>
  <c r="K1366" i="2" s="1"/>
  <c r="K1367" i="2" a="1"/>
  <c r="K1367" i="2" s="1"/>
  <c r="K1368" i="2" a="1"/>
  <c r="K1368" i="2" s="1"/>
  <c r="K1369" i="2" a="1"/>
  <c r="K1369" i="2" s="1"/>
  <c r="K1370" i="2" a="1"/>
  <c r="K1370" i="2" s="1"/>
  <c r="K1371" i="2" a="1"/>
  <c r="K1371" i="2" s="1"/>
  <c r="K1372" i="2" a="1"/>
  <c r="K1372" i="2" s="1"/>
  <c r="K1373" i="2" a="1"/>
  <c r="K1373" i="2" s="1"/>
  <c r="K1374" i="2" a="1"/>
  <c r="K1374" i="2" s="1"/>
  <c r="K1375" i="2" a="1"/>
  <c r="K1375" i="2" s="1"/>
  <c r="K1376" i="2" a="1"/>
  <c r="K1376" i="2" s="1"/>
  <c r="K1377" i="2" a="1"/>
  <c r="K1377" i="2" s="1"/>
  <c r="K1378" i="2" a="1"/>
  <c r="K1378" i="2" s="1"/>
  <c r="K1379" i="2" a="1"/>
  <c r="K1379" i="2" s="1"/>
  <c r="K1380" i="2" a="1"/>
  <c r="K1380" i="2" s="1"/>
  <c r="K1381" i="2" a="1"/>
  <c r="K1381" i="2" s="1"/>
  <c r="K1382" i="2" a="1"/>
  <c r="K1382" i="2" s="1"/>
  <c r="K1383" i="2" a="1"/>
  <c r="K1383" i="2" s="1"/>
  <c r="K1384" i="2" a="1"/>
  <c r="K1384" i="2" s="1"/>
  <c r="K1385" i="2" a="1"/>
  <c r="K1385" i="2" s="1"/>
  <c r="K1386" i="2" a="1"/>
  <c r="K1386" i="2" s="1"/>
  <c r="K1387" i="2" a="1"/>
  <c r="K1387" i="2" s="1"/>
  <c r="K1388" i="2" a="1"/>
  <c r="K1388" i="2" s="1"/>
  <c r="K1389" i="2" a="1"/>
  <c r="K1389" i="2" s="1"/>
  <c r="K1390" i="2" a="1"/>
  <c r="K1390" i="2" s="1"/>
  <c r="K1391" i="2" a="1"/>
  <c r="K1391" i="2" s="1"/>
  <c r="K1392" i="2" a="1"/>
  <c r="K1392" i="2" s="1"/>
  <c r="K1393" i="2" a="1"/>
  <c r="K1393" i="2" s="1"/>
  <c r="K1394" i="2" a="1"/>
  <c r="K1394" i="2" s="1"/>
  <c r="K1395" i="2" a="1"/>
  <c r="K1395" i="2" s="1"/>
  <c r="K1396" i="2" a="1"/>
  <c r="K1396" i="2" s="1"/>
  <c r="K1397" i="2" a="1"/>
  <c r="K1397" i="2" s="1"/>
  <c r="K1398" i="2" a="1"/>
  <c r="K1398" i="2" s="1"/>
  <c r="K1399" i="2" a="1"/>
  <c r="K1399" i="2" s="1"/>
  <c r="K1400" i="2" a="1"/>
  <c r="K1400" i="2" s="1"/>
  <c r="K1401" i="2" a="1"/>
  <c r="K1401" i="2" s="1"/>
  <c r="K1402" i="2" a="1"/>
  <c r="K1402" i="2" s="1"/>
  <c r="K1403" i="2" a="1"/>
  <c r="K1403" i="2" s="1"/>
  <c r="K1404" i="2" a="1"/>
  <c r="K1404" i="2" s="1"/>
  <c r="K1405" i="2" a="1"/>
  <c r="K1405" i="2" s="1"/>
  <c r="K1406" i="2" a="1"/>
  <c r="K1406" i="2" s="1"/>
  <c r="K1407" i="2" a="1"/>
  <c r="K1407" i="2" s="1"/>
  <c r="K1408" i="2" a="1"/>
  <c r="K1408" i="2" s="1"/>
  <c r="K1409" i="2" a="1"/>
  <c r="K1409" i="2" s="1"/>
  <c r="K1410" i="2" a="1"/>
  <c r="K1410" i="2" s="1"/>
  <c r="K1411" i="2" a="1"/>
  <c r="K1411" i="2" s="1"/>
  <c r="K1412" i="2" a="1"/>
  <c r="K1412" i="2" s="1"/>
  <c r="K1413" i="2" a="1"/>
  <c r="K1413" i="2" s="1"/>
  <c r="K1414" i="2" a="1"/>
  <c r="K1414" i="2" s="1"/>
  <c r="K1415" i="2" a="1"/>
  <c r="K1415" i="2" s="1"/>
  <c r="K1416" i="2" a="1"/>
  <c r="K1416" i="2" s="1"/>
  <c r="K1417" i="2" a="1"/>
  <c r="K1417" i="2" s="1"/>
  <c r="K1418" i="2" a="1"/>
  <c r="K1418" i="2" s="1"/>
  <c r="K1419" i="2" a="1"/>
  <c r="K1419" i="2" s="1"/>
  <c r="K1420" i="2" a="1"/>
  <c r="K1420" i="2" s="1"/>
  <c r="K1421" i="2" a="1"/>
  <c r="K1421" i="2" s="1"/>
  <c r="K1422" i="2" a="1"/>
  <c r="K1422" i="2" s="1"/>
  <c r="K1423" i="2" a="1"/>
  <c r="K1423" i="2" s="1"/>
  <c r="K1424" i="2" a="1"/>
  <c r="K1424" i="2" s="1"/>
  <c r="K1425" i="2" a="1"/>
  <c r="K1425" i="2" s="1"/>
  <c r="K1426" i="2" a="1"/>
  <c r="K1426" i="2" s="1"/>
  <c r="K1427" i="2" a="1"/>
  <c r="K1427" i="2" s="1"/>
  <c r="K1428" i="2" a="1"/>
  <c r="K1428" i="2" s="1"/>
  <c r="K1429" i="2" a="1"/>
  <c r="K1429" i="2" s="1"/>
  <c r="K1430" i="2" a="1"/>
  <c r="K1430" i="2" s="1"/>
  <c r="K1431" i="2" a="1"/>
  <c r="K1431" i="2" s="1"/>
  <c r="K1432" i="2" a="1"/>
  <c r="K1432" i="2" s="1"/>
  <c r="K1433" i="2" a="1"/>
  <c r="K1433" i="2" s="1"/>
  <c r="K1434" i="2" a="1"/>
  <c r="K1434" i="2" s="1"/>
  <c r="K1435" i="2" a="1"/>
  <c r="K1435" i="2" s="1"/>
  <c r="K1436" i="2" a="1"/>
  <c r="K1436" i="2" s="1"/>
  <c r="K1437" i="2" a="1"/>
  <c r="K1437" i="2" s="1"/>
  <c r="K1438" i="2" a="1"/>
  <c r="K1438" i="2" s="1"/>
  <c r="K3545" i="1"/>
  <c r="K3546" i="1"/>
  <c r="K3547" i="1"/>
  <c r="K3548" i="1"/>
  <c r="K3549" i="1"/>
  <c r="K3550" i="1"/>
  <c r="K3543" i="1"/>
  <c r="K3544" i="1"/>
  <c r="K3533" i="1"/>
  <c r="K3534" i="1"/>
  <c r="K3535" i="1"/>
  <c r="K3536" i="1"/>
  <c r="K3537" i="1"/>
  <c r="K3538" i="1"/>
  <c r="K3539" i="1"/>
  <c r="K3540" i="1"/>
  <c r="K3541" i="1"/>
  <c r="K3542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19" i="1"/>
  <c r="K3420" i="1"/>
  <c r="K3421" i="1"/>
  <c r="K3422" i="1"/>
  <c r="K3423" i="1"/>
  <c r="K3424" i="1"/>
  <c r="K3425" i="1"/>
  <c r="K3426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67" i="1"/>
  <c r="K3268" i="1"/>
  <c r="K3269" i="1"/>
  <c r="K3270" i="1"/>
  <c r="K3271" i="1"/>
  <c r="K3272" i="1"/>
  <c r="K3273" i="1"/>
  <c r="K3274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39" i="1"/>
  <c r="K3240" i="1"/>
  <c r="K3241" i="1"/>
  <c r="K3242" i="1"/>
  <c r="K3243" i="1"/>
  <c r="K3244" i="1"/>
  <c r="K3245" i="1"/>
  <c r="K3246" i="1"/>
  <c r="M1908" i="2" l="1" a="1"/>
  <c r="M1908" i="2" s="1"/>
  <c r="H3378" i="1"/>
  <c r="M3378" i="1" s="1"/>
  <c r="J1829" i="2" a="1"/>
  <c r="J1829" i="2" s="1"/>
  <c r="H3955" i="1"/>
  <c r="M3955" i="1" s="1"/>
  <c r="M1877" i="2" a="1"/>
  <c r="M1877" i="2" s="1"/>
  <c r="J1813" i="2" a="1"/>
  <c r="J1813" i="2" s="1"/>
  <c r="H3903" i="1"/>
  <c r="M3903" i="1" s="1"/>
  <c r="J1845" i="2" a="1"/>
  <c r="J1845" i="2" s="1"/>
  <c r="O1910" i="2"/>
  <c r="H3929" i="1"/>
  <c r="M3929" i="1" s="1"/>
  <c r="H3909" i="1"/>
  <c r="M3909" i="1" s="1"/>
  <c r="H3928" i="1"/>
  <c r="M3928" i="1" s="1"/>
  <c r="H3908" i="1"/>
  <c r="M3908" i="1" s="1"/>
  <c r="J1800" i="2" a="1"/>
  <c r="J1800" i="2" s="1"/>
  <c r="O1800" i="2" s="1"/>
  <c r="J1819" i="2" a="1"/>
  <c r="J1819" i="2" s="1"/>
  <c r="O1819" i="2" s="1"/>
  <c r="H3961" i="1"/>
  <c r="M3961" i="1" s="1"/>
  <c r="J1816" i="2" a="1"/>
  <c r="J1816" i="2" s="1"/>
  <c r="O1816" i="2" s="1"/>
  <c r="M1848" i="2" a="1"/>
  <c r="M1848" i="2" s="1"/>
  <c r="M1832" i="2" a="1"/>
  <c r="M1832" i="2" s="1"/>
  <c r="N4516" i="1"/>
  <c r="J1784" i="2" a="1"/>
  <c r="J1784" i="2" s="1"/>
  <c r="O1784" i="2" s="1"/>
  <c r="P1685" i="2"/>
  <c r="O1917" i="2"/>
  <c r="O1911" i="2"/>
  <c r="P1917" i="2"/>
  <c r="M1295" i="2" a="1"/>
  <c r="M1295" i="2" s="1"/>
  <c r="M1917" i="2" a="1"/>
  <c r="M1917" i="2" s="1"/>
  <c r="L1917" i="2" a="1"/>
  <c r="L1917" i="2" s="1"/>
  <c r="L4510" i="1"/>
  <c r="L4509" i="1"/>
  <c r="L4508" i="1"/>
  <c r="I1904" i="2"/>
  <c r="L4506" i="1"/>
  <c r="L4503" i="1"/>
  <c r="P1807" i="2"/>
  <c r="J1873" i="2" a="1"/>
  <c r="J1873" i="2" s="1"/>
  <c r="O1873" i="2" s="1"/>
  <c r="N4515" i="1"/>
  <c r="P1736" i="2"/>
  <c r="J1915" i="2" a="1"/>
  <c r="J1915" i="2" s="1"/>
  <c r="O1915" i="2" s="1"/>
  <c r="N4511" i="1"/>
  <c r="O1907" i="2"/>
  <c r="O1906" i="2"/>
  <c r="L4514" i="1"/>
  <c r="N4514" i="1" s="1"/>
  <c r="L4513" i="1"/>
  <c r="L4512" i="1"/>
  <c r="L4507" i="1"/>
  <c r="N4507" i="1" s="1"/>
  <c r="L1916" i="2" a="1"/>
  <c r="L1916" i="2" s="1"/>
  <c r="J1916" i="2" a="1"/>
  <c r="J1916" i="2" s="1"/>
  <c r="O1916" i="2" s="1"/>
  <c r="L1908" i="2" a="1"/>
  <c r="L1908" i="2" s="1"/>
  <c r="L1907" i="2" a="1"/>
  <c r="L1907" i="2" s="1"/>
  <c r="P1695" i="2"/>
  <c r="P1663" i="2"/>
  <c r="P1615" i="2"/>
  <c r="P1599" i="2"/>
  <c r="P1583" i="2"/>
  <c r="M1909" i="2" a="1"/>
  <c r="M1909" i="2" s="1"/>
  <c r="L1906" i="2" a="1"/>
  <c r="L1906" i="2" s="1"/>
  <c r="J1912" i="2" a="1"/>
  <c r="J1912" i="2" s="1"/>
  <c r="P1912" i="2" s="1"/>
  <c r="L1905" i="2" a="1"/>
  <c r="L1905" i="2" s="1"/>
  <c r="M1916" i="2" a="1"/>
  <c r="M1916" i="2" s="1"/>
  <c r="J1908" i="2" a="1"/>
  <c r="J1908" i="2" s="1"/>
  <c r="O1908" i="2" s="1"/>
  <c r="M1915" i="2" a="1"/>
  <c r="M1915" i="2" s="1"/>
  <c r="J1905" i="2" a="1"/>
  <c r="J1905" i="2" s="1"/>
  <c r="P1905" i="2" s="1"/>
  <c r="H3982" i="1"/>
  <c r="M3982" i="1" s="1"/>
  <c r="H3948" i="1"/>
  <c r="M3948" i="1" s="1"/>
  <c r="J1779" i="2" a="1"/>
  <c r="J1779" i="2" s="1"/>
  <c r="O1779" i="2" s="1"/>
  <c r="J1763" i="2" a="1"/>
  <c r="J1763" i="2" s="1"/>
  <c r="O1763" i="2" s="1"/>
  <c r="J1747" i="2" a="1"/>
  <c r="J1747" i="2" s="1"/>
  <c r="O1747" i="2" s="1"/>
  <c r="M1912" i="2" a="1"/>
  <c r="M1912" i="2" s="1"/>
  <c r="H3981" i="1"/>
  <c r="M3981" i="1" s="1"/>
  <c r="M1869" i="2" a="1"/>
  <c r="M1869" i="2" s="1"/>
  <c r="J1883" i="2" a="1"/>
  <c r="J1883" i="2" s="1"/>
  <c r="O1883" i="2" s="1"/>
  <c r="M1910" i="2" a="1"/>
  <c r="M1910" i="2" s="1"/>
  <c r="H3980" i="1"/>
  <c r="M3980" i="1" s="1"/>
  <c r="J1794" i="2" a="1"/>
  <c r="J1794" i="2" s="1"/>
  <c r="O1794" i="2" s="1"/>
  <c r="M1885" i="2" a="1"/>
  <c r="M1885" i="2" s="1"/>
  <c r="L1914" i="2" a="1"/>
  <c r="L1914" i="2" s="1"/>
  <c r="P1631" i="2"/>
  <c r="L1913" i="2" a="1"/>
  <c r="L1913" i="2" s="1"/>
  <c r="J1789" i="2" a="1"/>
  <c r="J1789" i="2" s="1"/>
  <c r="P1789" i="2" s="1"/>
  <c r="P1579" i="2"/>
  <c r="H3919" i="1"/>
  <c r="M3919" i="1" s="1"/>
  <c r="J1914" i="2" a="1"/>
  <c r="J1914" i="2" s="1"/>
  <c r="P1914" i="2" s="1"/>
  <c r="J1913" i="2" a="1"/>
  <c r="J1913" i="2" s="1"/>
  <c r="P1913" i="2" s="1"/>
  <c r="L1915" i="2" a="1"/>
  <c r="L1915" i="2" s="1"/>
  <c r="P1677" i="2"/>
  <c r="L1911" i="2" a="1"/>
  <c r="L1911" i="2" s="1"/>
  <c r="H4513" i="1"/>
  <c r="M4513" i="1" s="1"/>
  <c r="H4206" i="1"/>
  <c r="M4206" i="1" s="1"/>
  <c r="H4014" i="1"/>
  <c r="M4014" i="1" s="1"/>
  <c r="H3947" i="1"/>
  <c r="M3947" i="1" s="1"/>
  <c r="N3947" i="1" s="1"/>
  <c r="H3931" i="1"/>
  <c r="M3931" i="1" s="1"/>
  <c r="N3931" i="1" s="1"/>
  <c r="M1856" i="2" a="1"/>
  <c r="M1856" i="2" s="1"/>
  <c r="H4512" i="1"/>
  <c r="M4512" i="1" s="1"/>
  <c r="H4510" i="1"/>
  <c r="M4510" i="1" s="1"/>
  <c r="N4510" i="1" s="1"/>
  <c r="H4509" i="1"/>
  <c r="M4509" i="1" s="1"/>
  <c r="H4508" i="1"/>
  <c r="M4508" i="1" s="1"/>
  <c r="M1911" i="2" a="1"/>
  <c r="M1911" i="2" s="1"/>
  <c r="H4506" i="1"/>
  <c r="M4506" i="1" s="1"/>
  <c r="H4505" i="1"/>
  <c r="M4505" i="1" s="1"/>
  <c r="N4505" i="1" s="1"/>
  <c r="P1743" i="2"/>
  <c r="P1727" i="2"/>
  <c r="P1711" i="2"/>
  <c r="P1679" i="2"/>
  <c r="P1647" i="2"/>
  <c r="P1567" i="2"/>
  <c r="P1551" i="2"/>
  <c r="H4504" i="1"/>
  <c r="M4504" i="1" s="1"/>
  <c r="N4504" i="1" s="1"/>
  <c r="P1791" i="2"/>
  <c r="M1907" i="2" a="1"/>
  <c r="M1907" i="2" s="1"/>
  <c r="H4503" i="1"/>
  <c r="M4503" i="1" s="1"/>
  <c r="P1916" i="2"/>
  <c r="P1910" i="2"/>
  <c r="P1909" i="2"/>
  <c r="O1909" i="2"/>
  <c r="P1907" i="2"/>
  <c r="P1906" i="2"/>
  <c r="P1911" i="2"/>
  <c r="M1906" i="2" a="1"/>
  <c r="M1906" i="2" s="1"/>
  <c r="L1910" i="2" a="1"/>
  <c r="L1910" i="2" s="1"/>
  <c r="L3825" i="1"/>
  <c r="N3825" i="1" s="1"/>
  <c r="H3951" i="1"/>
  <c r="M3951" i="1" s="1"/>
  <c r="N3951" i="1" s="1"/>
  <c r="M1871" i="2" a="1"/>
  <c r="M1871" i="2" s="1"/>
  <c r="J1894" i="2" a="1"/>
  <c r="J1894" i="2" s="1"/>
  <c r="O1894" i="2" s="1"/>
  <c r="L1909" i="2" a="1"/>
  <c r="L1909" i="2" s="1"/>
  <c r="L4451" i="1"/>
  <c r="N4451" i="1" s="1"/>
  <c r="L4311" i="1"/>
  <c r="L4240" i="1"/>
  <c r="L4116" i="1"/>
  <c r="L3979" i="1"/>
  <c r="N3979" i="1" s="1"/>
  <c r="L3946" i="1"/>
  <c r="N3946" i="1" s="1"/>
  <c r="L3824" i="1"/>
  <c r="H3983" i="1"/>
  <c r="M3983" i="1" s="1"/>
  <c r="N4200" i="1"/>
  <c r="N4184" i="1"/>
  <c r="L4377" i="1"/>
  <c r="L4254" i="1"/>
  <c r="N4254" i="1" s="1"/>
  <c r="L4199" i="1"/>
  <c r="N4199" i="1" s="1"/>
  <c r="L4044" i="1"/>
  <c r="N4044" i="1" s="1"/>
  <c r="L3991" i="1"/>
  <c r="N3991" i="1" s="1"/>
  <c r="L3889" i="1"/>
  <c r="J1795" i="2" a="1"/>
  <c r="J1795" i="2" s="1"/>
  <c r="O1795" i="2" s="1"/>
  <c r="L4410" i="1"/>
  <c r="N4410" i="1" s="1"/>
  <c r="L4286" i="1"/>
  <c r="L4181" i="1"/>
  <c r="L4093" i="1"/>
  <c r="N4093" i="1" s="1"/>
  <c r="J1811" i="2" a="1"/>
  <c r="J1811" i="2" s="1"/>
  <c r="O1811" i="2" s="1"/>
  <c r="J1860" i="2" a="1"/>
  <c r="J1860" i="2" s="1"/>
  <c r="O1860" i="2" s="1"/>
  <c r="M1288" i="2" a="1"/>
  <c r="M1288" i="2" s="1"/>
  <c r="O1768" i="2"/>
  <c r="N4168" i="1"/>
  <c r="H3535" i="1"/>
  <c r="M3535" i="1" s="1"/>
  <c r="O1889" i="2"/>
  <c r="O1857" i="2"/>
  <c r="O1841" i="2"/>
  <c r="O1825" i="2"/>
  <c r="O1809" i="2"/>
  <c r="O1793" i="2"/>
  <c r="O1777" i="2"/>
  <c r="O1761" i="2"/>
  <c r="O1745" i="2"/>
  <c r="O1729" i="2"/>
  <c r="O1713" i="2"/>
  <c r="O1697" i="2"/>
  <c r="O1681" i="2"/>
  <c r="O1665" i="2"/>
  <c r="O1649" i="2"/>
  <c r="O1617" i="2"/>
  <c r="O1601" i="2"/>
  <c r="O1585" i="2"/>
  <c r="O1569" i="2"/>
  <c r="O1553" i="2"/>
  <c r="O1866" i="2"/>
  <c r="O1850" i="2"/>
  <c r="O1818" i="2"/>
  <c r="O1802" i="2"/>
  <c r="O1786" i="2"/>
  <c r="O1770" i="2"/>
  <c r="O1754" i="2"/>
  <c r="O1738" i="2"/>
  <c r="O1722" i="2"/>
  <c r="O1706" i="2"/>
  <c r="O1690" i="2"/>
  <c r="O1674" i="2"/>
  <c r="O1658" i="2"/>
  <c r="O1642" i="2"/>
  <c r="O1626" i="2"/>
  <c r="O1610" i="2"/>
  <c r="O1594" i="2"/>
  <c r="O1578" i="2"/>
  <c r="O1562" i="2"/>
  <c r="O1418" i="2"/>
  <c r="O1897" i="2"/>
  <c r="O1865" i="2"/>
  <c r="O1833" i="2"/>
  <c r="O1801" i="2"/>
  <c r="O1657" i="2"/>
  <c r="O1609" i="2"/>
  <c r="O1561" i="2"/>
  <c r="O1864" i="2"/>
  <c r="O1832" i="2"/>
  <c r="O1608" i="2"/>
  <c r="O1560" i="2"/>
  <c r="O1895" i="2"/>
  <c r="O1879" i="2"/>
  <c r="O1863" i="2"/>
  <c r="O1847" i="2"/>
  <c r="O1831" i="2"/>
  <c r="O1815" i="2"/>
  <c r="O1799" i="2"/>
  <c r="O1783" i="2"/>
  <c r="O1767" i="2"/>
  <c r="O1751" i="2"/>
  <c r="O1735" i="2"/>
  <c r="O1719" i="2"/>
  <c r="O1703" i="2"/>
  <c r="O1687" i="2"/>
  <c r="O1671" i="2"/>
  <c r="O1655" i="2"/>
  <c r="O1639" i="2"/>
  <c r="O1623" i="2"/>
  <c r="O1607" i="2"/>
  <c r="O1591" i="2"/>
  <c r="O1575" i="2"/>
  <c r="O1559" i="2"/>
  <c r="O1543" i="2"/>
  <c r="O1415" i="2"/>
  <c r="O1878" i="2"/>
  <c r="O1814" i="2"/>
  <c r="O1798" i="2"/>
  <c r="O1782" i="2"/>
  <c r="O1766" i="2"/>
  <c r="O1750" i="2"/>
  <c r="O1734" i="2"/>
  <c r="O1718" i="2"/>
  <c r="O1702" i="2"/>
  <c r="O1686" i="2"/>
  <c r="O1670" i="2"/>
  <c r="O1654" i="2"/>
  <c r="O1638" i="2"/>
  <c r="O1622" i="2"/>
  <c r="O1606" i="2"/>
  <c r="O1590" i="2"/>
  <c r="O1574" i="2"/>
  <c r="O1558" i="2"/>
  <c r="O1462" i="2"/>
  <c r="O1765" i="2"/>
  <c r="O1717" i="2"/>
  <c r="O1557" i="2"/>
  <c r="O1891" i="2"/>
  <c r="O1875" i="2"/>
  <c r="O1859" i="2"/>
  <c r="O1843" i="2"/>
  <c r="O1827" i="2"/>
  <c r="O1731" i="2"/>
  <c r="O1715" i="2"/>
  <c r="O1699" i="2"/>
  <c r="O1667" i="2"/>
  <c r="O1651" i="2"/>
  <c r="O1635" i="2"/>
  <c r="O1619" i="2"/>
  <c r="O1603" i="2"/>
  <c r="O1587" i="2"/>
  <c r="O1571" i="2"/>
  <c r="O1555" i="2"/>
  <c r="O1459" i="2"/>
  <c r="O1347" i="2"/>
  <c r="O1890" i="2"/>
  <c r="O1874" i="2"/>
  <c r="O1858" i="2"/>
  <c r="O1826" i="2"/>
  <c r="O1810" i="2"/>
  <c r="O1778" i="2"/>
  <c r="O1762" i="2"/>
  <c r="O1746" i="2"/>
  <c r="O1730" i="2"/>
  <c r="O1714" i="2"/>
  <c r="O1698" i="2"/>
  <c r="O1682" i="2"/>
  <c r="O1666" i="2"/>
  <c r="O1650" i="2"/>
  <c r="O1634" i="2"/>
  <c r="O1618" i="2"/>
  <c r="O1602" i="2"/>
  <c r="O1586" i="2"/>
  <c r="O1570" i="2"/>
  <c r="O1554" i="2"/>
  <c r="O1506" i="2"/>
  <c r="O1490" i="2"/>
  <c r="O1474" i="2"/>
  <c r="O1442" i="2"/>
  <c r="O1410" i="2"/>
  <c r="O1505" i="2"/>
  <c r="O1441" i="2"/>
  <c r="O1409" i="2"/>
  <c r="O1888" i="2"/>
  <c r="O1872" i="2"/>
  <c r="O1856" i="2"/>
  <c r="O1840" i="2"/>
  <c r="O1824" i="2"/>
  <c r="O1808" i="2"/>
  <c r="O1792" i="2"/>
  <c r="O1776" i="2"/>
  <c r="O1760" i="2"/>
  <c r="O1744" i="2"/>
  <c r="O1728" i="2"/>
  <c r="O1712" i="2"/>
  <c r="O1696" i="2"/>
  <c r="O1680" i="2"/>
  <c r="O1664" i="2"/>
  <c r="O1648" i="2"/>
  <c r="O1632" i="2"/>
  <c r="O1616" i="2"/>
  <c r="O1600" i="2"/>
  <c r="O1584" i="2"/>
  <c r="O1568" i="2"/>
  <c r="O1552" i="2"/>
  <c r="O1488" i="2"/>
  <c r="O1456" i="2"/>
  <c r="O1440" i="2"/>
  <c r="O1408" i="2"/>
  <c r="O1344" i="2"/>
  <c r="O1893" i="2"/>
  <c r="O1877" i="2"/>
  <c r="O1861" i="2"/>
  <c r="O1845" i="2"/>
  <c r="O1829" i="2"/>
  <c r="O1813" i="2"/>
  <c r="O1797" i="2"/>
  <c r="O1781" i="2"/>
  <c r="O1749" i="2"/>
  <c r="O1733" i="2"/>
  <c r="O1701" i="2"/>
  <c r="O1685" i="2"/>
  <c r="O1669" i="2"/>
  <c r="O1653" i="2"/>
  <c r="O1637" i="2"/>
  <c r="O1621" i="2"/>
  <c r="O1605" i="2"/>
  <c r="O1589" i="2"/>
  <c r="O1573" i="2"/>
  <c r="O1525" i="2"/>
  <c r="O1349" i="2"/>
  <c r="O1892" i="2"/>
  <c r="O1876" i="2"/>
  <c r="O1844" i="2"/>
  <c r="O1828" i="2"/>
  <c r="O1812" i="2"/>
  <c r="O1796" i="2"/>
  <c r="O1780" i="2"/>
  <c r="O1764" i="2"/>
  <c r="O1748" i="2"/>
  <c r="O1732" i="2"/>
  <c r="O1716" i="2"/>
  <c r="O1700" i="2"/>
  <c r="O1684" i="2"/>
  <c r="O1668" i="2"/>
  <c r="O1652" i="2"/>
  <c r="O1636" i="2"/>
  <c r="O1620" i="2"/>
  <c r="O1604" i="2"/>
  <c r="O1588" i="2"/>
  <c r="O1572" i="2"/>
  <c r="O1556" i="2"/>
  <c r="O1476" i="2"/>
  <c r="O1460" i="2"/>
  <c r="O1428" i="2"/>
  <c r="O1412" i="2"/>
  <c r="O1348" i="2"/>
  <c r="O1903" i="2"/>
  <c r="O1887" i="2"/>
  <c r="O1871" i="2"/>
  <c r="O1855" i="2"/>
  <c r="O1839" i="2"/>
  <c r="O1823" i="2"/>
  <c r="O1807" i="2"/>
  <c r="O1791" i="2"/>
  <c r="O1775" i="2"/>
  <c r="O1759" i="2"/>
  <c r="O1743" i="2"/>
  <c r="O1727" i="2"/>
  <c r="O1711" i="2"/>
  <c r="O1695" i="2"/>
  <c r="O1679" i="2"/>
  <c r="O1663" i="2"/>
  <c r="O1647" i="2"/>
  <c r="O1631" i="2"/>
  <c r="O1615" i="2"/>
  <c r="O1599" i="2"/>
  <c r="O1583" i="2"/>
  <c r="O1567" i="2"/>
  <c r="O1551" i="2"/>
  <c r="O1455" i="2"/>
  <c r="O1886" i="2"/>
  <c r="O1870" i="2"/>
  <c r="O1854" i="2"/>
  <c r="O1838" i="2"/>
  <c r="O1822" i="2"/>
  <c r="O1806" i="2"/>
  <c r="O1790" i="2"/>
  <c r="O1774" i="2"/>
  <c r="O1758" i="2"/>
  <c r="O1742" i="2"/>
  <c r="O1726" i="2"/>
  <c r="O1710" i="2"/>
  <c r="O1694" i="2"/>
  <c r="O1678" i="2"/>
  <c r="O1662" i="2"/>
  <c r="O1646" i="2"/>
  <c r="O1630" i="2"/>
  <c r="O1614" i="2"/>
  <c r="O1598" i="2"/>
  <c r="O1582" i="2"/>
  <c r="O1566" i="2"/>
  <c r="O1550" i="2"/>
  <c r="O1534" i="2"/>
  <c r="O1502" i="2"/>
  <c r="O1454" i="2"/>
  <c r="O1342" i="2"/>
  <c r="O1901" i="2"/>
  <c r="O1885" i="2"/>
  <c r="O1869" i="2"/>
  <c r="O1821" i="2"/>
  <c r="O1805" i="2"/>
  <c r="O1773" i="2"/>
  <c r="O1757" i="2"/>
  <c r="O1741" i="2"/>
  <c r="O1725" i="2"/>
  <c r="O1709" i="2"/>
  <c r="O1693" i="2"/>
  <c r="O1677" i="2"/>
  <c r="O1661" i="2"/>
  <c r="O1645" i="2"/>
  <c r="O1629" i="2"/>
  <c r="O1613" i="2"/>
  <c r="O1597" i="2"/>
  <c r="O1581" i="2"/>
  <c r="O1565" i="2"/>
  <c r="O1549" i="2"/>
  <c r="O1501" i="2"/>
  <c r="O1485" i="2"/>
  <c r="O1437" i="2"/>
  <c r="O1884" i="2"/>
  <c r="O1852" i="2"/>
  <c r="O1836" i="2"/>
  <c r="O1820" i="2"/>
  <c r="O1804" i="2"/>
  <c r="O1788" i="2"/>
  <c r="O1772" i="2"/>
  <c r="O1756" i="2"/>
  <c r="O1740" i="2"/>
  <c r="O1724" i="2"/>
  <c r="O1708" i="2"/>
  <c r="O1692" i="2"/>
  <c r="O1676" i="2"/>
  <c r="O1660" i="2"/>
  <c r="O1644" i="2"/>
  <c r="O1628" i="2"/>
  <c r="O1612" i="2"/>
  <c r="O1596" i="2"/>
  <c r="O1580" i="2"/>
  <c r="O1564" i="2"/>
  <c r="O1516" i="2"/>
  <c r="O1484" i="2"/>
  <c r="O1436" i="2"/>
  <c r="O1867" i="2"/>
  <c r="O1851" i="2"/>
  <c r="O1835" i="2"/>
  <c r="O1803" i="2"/>
  <c r="O1787" i="2"/>
  <c r="O1771" i="2"/>
  <c r="O1755" i="2"/>
  <c r="O1739" i="2"/>
  <c r="O1723" i="2"/>
  <c r="O1707" i="2"/>
  <c r="O1691" i="2"/>
  <c r="O1675" i="2"/>
  <c r="O1659" i="2"/>
  <c r="O1643" i="2"/>
  <c r="O1627" i="2"/>
  <c r="O1611" i="2"/>
  <c r="O1595" i="2"/>
  <c r="O1579" i="2"/>
  <c r="O1563" i="2"/>
  <c r="O1499" i="2"/>
  <c r="O1881" i="2"/>
  <c r="O1817" i="2"/>
  <c r="O1785" i="2"/>
  <c r="O1769" i="2"/>
  <c r="O1753" i="2"/>
  <c r="O1737" i="2"/>
  <c r="O1721" i="2"/>
  <c r="O1705" i="2"/>
  <c r="O1689" i="2"/>
  <c r="O1673" i="2"/>
  <c r="O1641" i="2"/>
  <c r="O1625" i="2"/>
  <c r="O1593" i="2"/>
  <c r="O1577" i="2"/>
  <c r="O1880" i="2"/>
  <c r="O1848" i="2"/>
  <c r="O1752" i="2"/>
  <c r="O1736" i="2"/>
  <c r="O1720" i="2"/>
  <c r="O1704" i="2"/>
  <c r="O1688" i="2"/>
  <c r="O1672" i="2"/>
  <c r="O1656" i="2"/>
  <c r="O1640" i="2"/>
  <c r="O1624" i="2"/>
  <c r="O1592" i="2"/>
  <c r="O1576" i="2"/>
  <c r="O1544" i="2"/>
  <c r="O1496" i="2"/>
  <c r="O1480" i="2"/>
  <c r="O1448" i="2"/>
  <c r="O1416" i="2"/>
  <c r="O1904" i="2"/>
  <c r="P1904" i="2"/>
  <c r="M1904" i="2" a="1"/>
  <c r="M1904" i="2" s="1"/>
  <c r="L1904" i="2" a="1"/>
  <c r="L1904" i="2" s="1"/>
  <c r="H3383" i="1"/>
  <c r="M3383" i="1" s="1"/>
  <c r="J1837" i="2" a="1"/>
  <c r="J1837" i="2" s="1"/>
  <c r="O1837" i="2" s="1"/>
  <c r="L4213" i="1"/>
  <c r="N4213" i="1" s="1"/>
  <c r="L4162" i="1"/>
  <c r="N4162" i="1" s="1"/>
  <c r="L4145" i="1"/>
  <c r="N4145" i="1" s="1"/>
  <c r="L4026" i="1"/>
  <c r="L4008" i="1"/>
  <c r="N4008" i="1" s="1"/>
  <c r="L3838" i="1"/>
  <c r="J1834" i="2" a="1"/>
  <c r="J1834" i="2" s="1"/>
  <c r="O1834" i="2" s="1"/>
  <c r="J1853" i="2" a="1"/>
  <c r="J1853" i="2" s="1"/>
  <c r="O1853" i="2" s="1"/>
  <c r="J1882" i="2" a="1"/>
  <c r="J1882" i="2" s="1"/>
  <c r="O1882" i="2" s="1"/>
  <c r="J1862" i="2" a="1"/>
  <c r="J1862" i="2" s="1"/>
  <c r="O1862" i="2" s="1"/>
  <c r="J1842" i="2" a="1"/>
  <c r="J1842" i="2" s="1"/>
  <c r="O1842" i="2" s="1"/>
  <c r="P1808" i="2"/>
  <c r="N4216" i="1"/>
  <c r="N4088" i="1"/>
  <c r="P1642" i="2"/>
  <c r="P1819" i="2"/>
  <c r="N4456" i="1"/>
  <c r="N4440" i="1"/>
  <c r="N4455" i="1"/>
  <c r="N4439" i="1"/>
  <c r="L4488" i="1"/>
  <c r="N4488" i="1" s="1"/>
  <c r="L4437" i="1"/>
  <c r="L4403" i="1"/>
  <c r="L4245" i="1"/>
  <c r="L4210" i="1"/>
  <c r="N4210" i="1" s="1"/>
  <c r="L4178" i="1"/>
  <c r="N4178" i="1" s="1"/>
  <c r="L4161" i="1"/>
  <c r="N4161" i="1" s="1"/>
  <c r="L4128" i="1"/>
  <c r="L4079" i="1"/>
  <c r="N4079" i="1" s="1"/>
  <c r="L3913" i="1"/>
  <c r="N3913" i="1" s="1"/>
  <c r="L3806" i="1"/>
  <c r="N3806" i="1" s="1"/>
  <c r="L3788" i="1"/>
  <c r="N3788" i="1" s="1"/>
  <c r="H3920" i="1"/>
  <c r="M3920" i="1" s="1"/>
  <c r="N3920" i="1" s="1"/>
  <c r="J1868" i="2" a="1"/>
  <c r="J1868" i="2" s="1"/>
  <c r="O1868" i="2" s="1"/>
  <c r="J1830" i="2" a="1"/>
  <c r="J1830" i="2" s="1"/>
  <c r="O1830" i="2" s="1"/>
  <c r="H3671" i="1"/>
  <c r="M3671" i="1" s="1"/>
  <c r="J1468" i="2" a="1"/>
  <c r="J1468" i="2" s="1"/>
  <c r="N4120" i="1"/>
  <c r="N4104" i="1"/>
  <c r="J1846" i="2" a="1"/>
  <c r="J1846" i="2" s="1"/>
  <c r="O1846" i="2" s="1"/>
  <c r="N4152" i="1"/>
  <c r="N4136" i="1"/>
  <c r="P1739" i="2"/>
  <c r="L1901" i="2" a="1"/>
  <c r="L1901" i="2" s="1"/>
  <c r="L1898" i="2" a="1"/>
  <c r="L1898" i="2" s="1"/>
  <c r="L1895" i="2" a="1"/>
  <c r="L1895" i="2" s="1"/>
  <c r="L1894" i="2" a="1"/>
  <c r="L1894" i="2" s="1"/>
  <c r="M1314" i="2" a="1"/>
  <c r="M1314" i="2" s="1"/>
  <c r="L1884" i="2" a="1"/>
  <c r="L1884" i="2" s="1"/>
  <c r="L1817" i="2" a="1"/>
  <c r="L1817" i="2" s="1"/>
  <c r="L1535" i="2" a="1"/>
  <c r="L1535" i="2" s="1"/>
  <c r="L1519" i="2" a="1"/>
  <c r="L1519" i="2" s="1"/>
  <c r="L1503" i="2" a="1"/>
  <c r="L1503" i="2" s="1"/>
  <c r="L1487" i="2" a="1"/>
  <c r="L1487" i="2" s="1"/>
  <c r="L1471" i="2" a="1"/>
  <c r="L1471" i="2" s="1"/>
  <c r="L1455" i="2" a="1"/>
  <c r="L1455" i="2" s="1"/>
  <c r="L1439" i="2" a="1"/>
  <c r="L1439" i="2" s="1"/>
  <c r="L1423" i="2" a="1"/>
  <c r="L1423" i="2" s="1"/>
  <c r="L1407" i="2" a="1"/>
  <c r="L1407" i="2" s="1"/>
  <c r="L1391" i="2" a="1"/>
  <c r="L1391" i="2" s="1"/>
  <c r="L1375" i="2" a="1"/>
  <c r="L1375" i="2" s="1"/>
  <c r="L1359" i="2" a="1"/>
  <c r="L1359" i="2" s="1"/>
  <c r="L1343" i="2" a="1"/>
  <c r="L1343" i="2" s="1"/>
  <c r="L1327" i="2" a="1"/>
  <c r="L1327" i="2" s="1"/>
  <c r="L1311" i="2" a="1"/>
  <c r="L1311" i="2" s="1"/>
  <c r="L1295" i="2" a="1"/>
  <c r="L1295" i="2" s="1"/>
  <c r="L1893" i="2" a="1"/>
  <c r="L1893" i="2" s="1"/>
  <c r="L1871" i="2" a="1"/>
  <c r="L1871" i="2" s="1"/>
  <c r="L1859" i="2" a="1"/>
  <c r="L1859" i="2" s="1"/>
  <c r="L1850" i="2" a="1"/>
  <c r="L1850" i="2" s="1"/>
  <c r="L1838" i="2" a="1"/>
  <c r="L1838" i="2" s="1"/>
  <c r="L1534" i="2" a="1"/>
  <c r="L1534" i="2" s="1"/>
  <c r="L1518" i="2" a="1"/>
  <c r="L1518" i="2" s="1"/>
  <c r="L1502" i="2" a="1"/>
  <c r="L1502" i="2" s="1"/>
  <c r="L1486" i="2" a="1"/>
  <c r="L1486" i="2" s="1"/>
  <c r="L1470" i="2" a="1"/>
  <c r="L1470" i="2" s="1"/>
  <c r="L1454" i="2" a="1"/>
  <c r="L1454" i="2" s="1"/>
  <c r="L1438" i="2" a="1"/>
  <c r="L1438" i="2" s="1"/>
  <c r="L1422" i="2" a="1"/>
  <c r="L1422" i="2" s="1"/>
  <c r="L1406" i="2" a="1"/>
  <c r="L1406" i="2" s="1"/>
  <c r="L1390" i="2" a="1"/>
  <c r="L1390" i="2" s="1"/>
  <c r="L1374" i="2" a="1"/>
  <c r="L1374" i="2" s="1"/>
  <c r="L1358" i="2" a="1"/>
  <c r="L1358" i="2" s="1"/>
  <c r="L1342" i="2" a="1"/>
  <c r="L1342" i="2" s="1"/>
  <c r="L1326" i="2" a="1"/>
  <c r="L1326" i="2" s="1"/>
  <c r="L1310" i="2" a="1"/>
  <c r="L1310" i="2" s="1"/>
  <c r="L1294" i="2" a="1"/>
  <c r="L1294" i="2" s="1"/>
  <c r="L1892" i="2" a="1"/>
  <c r="L1892" i="2" s="1"/>
  <c r="L1858" i="2" a="1"/>
  <c r="L1858" i="2" s="1"/>
  <c r="L1849" i="2" a="1"/>
  <c r="L1849" i="2" s="1"/>
  <c r="L1825" i="2" a="1"/>
  <c r="L1825" i="2" s="1"/>
  <c r="L1815" i="2" a="1"/>
  <c r="L1815" i="2" s="1"/>
  <c r="L1533" i="2" a="1"/>
  <c r="L1533" i="2" s="1"/>
  <c r="L1517" i="2" a="1"/>
  <c r="L1517" i="2" s="1"/>
  <c r="L1501" i="2" a="1"/>
  <c r="L1501" i="2" s="1"/>
  <c r="L1485" i="2" a="1"/>
  <c r="L1485" i="2" s="1"/>
  <c r="L1469" i="2" a="1"/>
  <c r="L1469" i="2" s="1"/>
  <c r="L1453" i="2" a="1"/>
  <c r="L1453" i="2" s="1"/>
  <c r="L1437" i="2" a="1"/>
  <c r="L1437" i="2" s="1"/>
  <c r="L1421" i="2" a="1"/>
  <c r="L1421" i="2" s="1"/>
  <c r="L1405" i="2" a="1"/>
  <c r="L1405" i="2" s="1"/>
  <c r="L1389" i="2" a="1"/>
  <c r="L1389" i="2" s="1"/>
  <c r="L1373" i="2" a="1"/>
  <c r="L1373" i="2" s="1"/>
  <c r="L1357" i="2" a="1"/>
  <c r="L1357" i="2" s="1"/>
  <c r="L1341" i="2" a="1"/>
  <c r="L1341" i="2" s="1"/>
  <c r="L1325" i="2" a="1"/>
  <c r="L1325" i="2" s="1"/>
  <c r="L1309" i="2" a="1"/>
  <c r="L1309" i="2" s="1"/>
  <c r="L1293" i="2" a="1"/>
  <c r="L1293" i="2" s="1"/>
  <c r="L1903" i="2" a="1"/>
  <c r="L1903" i="2" s="1"/>
  <c r="L1891" i="2" a="1"/>
  <c r="L1891" i="2" s="1"/>
  <c r="L1870" i="2" a="1"/>
  <c r="L1870" i="2" s="1"/>
  <c r="L1848" i="2" a="1"/>
  <c r="L1848" i="2" s="1"/>
  <c r="L1548" i="2" a="1"/>
  <c r="L1548" i="2" s="1"/>
  <c r="L1532" i="2" a="1"/>
  <c r="L1532" i="2" s="1"/>
  <c r="L1516" i="2" a="1"/>
  <c r="L1516" i="2" s="1"/>
  <c r="L1500" i="2" a="1"/>
  <c r="L1500" i="2" s="1"/>
  <c r="L1484" i="2" a="1"/>
  <c r="L1484" i="2" s="1"/>
  <c r="L1468" i="2" a="1"/>
  <c r="L1468" i="2" s="1"/>
  <c r="L1452" i="2" a="1"/>
  <c r="L1452" i="2" s="1"/>
  <c r="L1436" i="2" a="1"/>
  <c r="L1436" i="2" s="1"/>
  <c r="L1420" i="2" a="1"/>
  <c r="L1420" i="2" s="1"/>
  <c r="L1404" i="2" a="1"/>
  <c r="L1404" i="2" s="1"/>
  <c r="L1388" i="2" a="1"/>
  <c r="L1388" i="2" s="1"/>
  <c r="L1372" i="2" a="1"/>
  <c r="L1372" i="2" s="1"/>
  <c r="L1356" i="2" a="1"/>
  <c r="L1356" i="2" s="1"/>
  <c r="L1340" i="2" a="1"/>
  <c r="L1340" i="2" s="1"/>
  <c r="L1324" i="2" a="1"/>
  <c r="L1324" i="2" s="1"/>
  <c r="L1308" i="2" a="1"/>
  <c r="L1308" i="2" s="1"/>
  <c r="L1292" i="2" a="1"/>
  <c r="L1292" i="2" s="1"/>
  <c r="P1759" i="2"/>
  <c r="L1890" i="2" a="1"/>
  <c r="L1890" i="2" s="1"/>
  <c r="L1881" i="2" a="1"/>
  <c r="L1881" i="2" s="1"/>
  <c r="L1857" i="2" a="1"/>
  <c r="L1857" i="2" s="1"/>
  <c r="L1847" i="2" a="1"/>
  <c r="L1847" i="2" s="1"/>
  <c r="L1547" i="2" a="1"/>
  <c r="L1547" i="2" s="1"/>
  <c r="L1531" i="2" a="1"/>
  <c r="L1531" i="2" s="1"/>
  <c r="L1515" i="2" a="1"/>
  <c r="L1515" i="2" s="1"/>
  <c r="L1499" i="2" a="1"/>
  <c r="L1499" i="2" s="1"/>
  <c r="L1483" i="2" a="1"/>
  <c r="L1483" i="2" s="1"/>
  <c r="L1467" i="2" a="1"/>
  <c r="L1467" i="2" s="1"/>
  <c r="L1451" i="2" a="1"/>
  <c r="L1451" i="2" s="1"/>
  <c r="L1435" i="2" a="1"/>
  <c r="L1435" i="2" s="1"/>
  <c r="L1419" i="2" a="1"/>
  <c r="L1419" i="2" s="1"/>
  <c r="L1403" i="2" a="1"/>
  <c r="L1403" i="2" s="1"/>
  <c r="L1387" i="2" a="1"/>
  <c r="L1387" i="2" s="1"/>
  <c r="L1371" i="2" a="1"/>
  <c r="L1371" i="2" s="1"/>
  <c r="L1355" i="2" a="1"/>
  <c r="L1355" i="2" s="1"/>
  <c r="L1339" i="2" a="1"/>
  <c r="L1339" i="2" s="1"/>
  <c r="L1323" i="2" a="1"/>
  <c r="L1323" i="2" s="1"/>
  <c r="L1307" i="2" a="1"/>
  <c r="L1307" i="2" s="1"/>
  <c r="L1291" i="2" a="1"/>
  <c r="L1291" i="2" s="1"/>
  <c r="L1902" i="2" a="1"/>
  <c r="L1902" i="2" s="1"/>
  <c r="L1880" i="2" a="1"/>
  <c r="L1880" i="2" s="1"/>
  <c r="L1869" i="2" a="1"/>
  <c r="L1869" i="2" s="1"/>
  <c r="L1812" i="2" a="1"/>
  <c r="L1812" i="2" s="1"/>
  <c r="L1546" i="2" a="1"/>
  <c r="L1546" i="2" s="1"/>
  <c r="L1530" i="2" a="1"/>
  <c r="L1530" i="2" s="1"/>
  <c r="L1514" i="2" a="1"/>
  <c r="L1514" i="2" s="1"/>
  <c r="L1498" i="2" a="1"/>
  <c r="L1498" i="2" s="1"/>
  <c r="L1482" i="2" a="1"/>
  <c r="L1482" i="2" s="1"/>
  <c r="L1466" i="2" a="1"/>
  <c r="L1466" i="2" s="1"/>
  <c r="L1450" i="2" a="1"/>
  <c r="L1450" i="2" s="1"/>
  <c r="L1434" i="2" a="1"/>
  <c r="L1434" i="2" s="1"/>
  <c r="L1418" i="2" a="1"/>
  <c r="L1418" i="2" s="1"/>
  <c r="L1402" i="2" a="1"/>
  <c r="L1402" i="2" s="1"/>
  <c r="L1386" i="2" a="1"/>
  <c r="L1386" i="2" s="1"/>
  <c r="L1370" i="2" a="1"/>
  <c r="L1370" i="2" s="1"/>
  <c r="L1354" i="2" a="1"/>
  <c r="L1354" i="2" s="1"/>
  <c r="L1338" i="2" a="1"/>
  <c r="L1338" i="2" s="1"/>
  <c r="L1322" i="2" a="1"/>
  <c r="L1322" i="2" s="1"/>
  <c r="L1306" i="2" a="1"/>
  <c r="L1306" i="2" s="1"/>
  <c r="L1290" i="2" a="1"/>
  <c r="L1290" i="2" s="1"/>
  <c r="L1889" i="2" a="1"/>
  <c r="L1889" i="2" s="1"/>
  <c r="L1879" i="2" a="1"/>
  <c r="L1879" i="2" s="1"/>
  <c r="L1856" i="2" a="1"/>
  <c r="L1856" i="2" s="1"/>
  <c r="L1823" i="2" a="1"/>
  <c r="L1823" i="2" s="1"/>
  <c r="L1545" i="2" a="1"/>
  <c r="L1545" i="2" s="1"/>
  <c r="L1529" i="2" a="1"/>
  <c r="L1529" i="2" s="1"/>
  <c r="L1513" i="2" a="1"/>
  <c r="L1513" i="2" s="1"/>
  <c r="L1497" i="2" a="1"/>
  <c r="L1497" i="2" s="1"/>
  <c r="L1481" i="2" a="1"/>
  <c r="L1481" i="2" s="1"/>
  <c r="L1465" i="2" a="1"/>
  <c r="L1465" i="2" s="1"/>
  <c r="L1449" i="2" a="1"/>
  <c r="L1449" i="2" s="1"/>
  <c r="L1433" i="2" a="1"/>
  <c r="L1433" i="2" s="1"/>
  <c r="L1417" i="2" a="1"/>
  <c r="L1417" i="2" s="1"/>
  <c r="L1401" i="2" a="1"/>
  <c r="L1401" i="2" s="1"/>
  <c r="L1385" i="2" a="1"/>
  <c r="L1385" i="2" s="1"/>
  <c r="L1369" i="2" a="1"/>
  <c r="L1369" i="2" s="1"/>
  <c r="L1353" i="2" a="1"/>
  <c r="L1353" i="2" s="1"/>
  <c r="L1337" i="2" a="1"/>
  <c r="L1337" i="2" s="1"/>
  <c r="L1321" i="2" a="1"/>
  <c r="L1321" i="2" s="1"/>
  <c r="L1305" i="2" a="1"/>
  <c r="L1305" i="2" s="1"/>
  <c r="L1289" i="2" a="1"/>
  <c r="L1289" i="2" s="1"/>
  <c r="L1878" i="2" a="1"/>
  <c r="L1878" i="2" s="1"/>
  <c r="L1844" i="2" a="1"/>
  <c r="L1844" i="2" s="1"/>
  <c r="L1801" i="2" a="1"/>
  <c r="L1801" i="2" s="1"/>
  <c r="L1544" i="2" a="1"/>
  <c r="L1544" i="2" s="1"/>
  <c r="L1528" i="2" a="1"/>
  <c r="L1528" i="2" s="1"/>
  <c r="L1512" i="2" a="1"/>
  <c r="L1512" i="2" s="1"/>
  <c r="L1496" i="2" a="1"/>
  <c r="L1496" i="2" s="1"/>
  <c r="L1480" i="2" a="1"/>
  <c r="L1480" i="2" s="1"/>
  <c r="L1464" i="2" a="1"/>
  <c r="L1464" i="2" s="1"/>
  <c r="L1448" i="2" a="1"/>
  <c r="L1448" i="2" s="1"/>
  <c r="L1432" i="2" a="1"/>
  <c r="L1432" i="2" s="1"/>
  <c r="L1416" i="2" a="1"/>
  <c r="L1416" i="2" s="1"/>
  <c r="L1400" i="2" a="1"/>
  <c r="L1400" i="2" s="1"/>
  <c r="L1384" i="2" a="1"/>
  <c r="L1384" i="2" s="1"/>
  <c r="L1368" i="2" a="1"/>
  <c r="L1368" i="2" s="1"/>
  <c r="L1352" i="2" a="1"/>
  <c r="L1352" i="2" s="1"/>
  <c r="L1336" i="2" a="1"/>
  <c r="L1336" i="2" s="1"/>
  <c r="L1320" i="2" a="1"/>
  <c r="L1320" i="2" s="1"/>
  <c r="L1304" i="2" a="1"/>
  <c r="L1304" i="2" s="1"/>
  <c r="L1288" i="2" a="1"/>
  <c r="L1288" i="2" s="1"/>
  <c r="L1888" i="2" a="1"/>
  <c r="L1888" i="2" s="1"/>
  <c r="L1877" i="2" a="1"/>
  <c r="L1877" i="2" s="1"/>
  <c r="L1855" i="2" a="1"/>
  <c r="L1855" i="2" s="1"/>
  <c r="L1843" i="2" a="1"/>
  <c r="L1843" i="2" s="1"/>
  <c r="L1822" i="2" a="1"/>
  <c r="L1822" i="2" s="1"/>
  <c r="L1543" i="2" a="1"/>
  <c r="L1543" i="2" s="1"/>
  <c r="L1527" i="2" a="1"/>
  <c r="L1527" i="2" s="1"/>
  <c r="L1511" i="2" a="1"/>
  <c r="L1511" i="2" s="1"/>
  <c r="L1495" i="2" a="1"/>
  <c r="L1495" i="2" s="1"/>
  <c r="L1479" i="2" a="1"/>
  <c r="L1479" i="2" s="1"/>
  <c r="L1463" i="2" a="1"/>
  <c r="L1463" i="2" s="1"/>
  <c r="L1447" i="2" a="1"/>
  <c r="L1447" i="2" s="1"/>
  <c r="L1431" i="2" a="1"/>
  <c r="L1431" i="2" s="1"/>
  <c r="L1415" i="2" a="1"/>
  <c r="L1415" i="2" s="1"/>
  <c r="L1399" i="2" a="1"/>
  <c r="L1399" i="2" s="1"/>
  <c r="L1383" i="2" a="1"/>
  <c r="L1383" i="2" s="1"/>
  <c r="L1367" i="2" a="1"/>
  <c r="L1367" i="2" s="1"/>
  <c r="L1351" i="2" a="1"/>
  <c r="L1351" i="2" s="1"/>
  <c r="L1335" i="2" a="1"/>
  <c r="L1335" i="2" s="1"/>
  <c r="L1319" i="2" a="1"/>
  <c r="L1319" i="2" s="1"/>
  <c r="L1303" i="2" a="1"/>
  <c r="L1303" i="2" s="1"/>
  <c r="L1287" i="2" a="1"/>
  <c r="L1287" i="2" s="1"/>
  <c r="L1900" i="2" a="1"/>
  <c r="L1900" i="2" s="1"/>
  <c r="L1876" i="2" a="1"/>
  <c r="L1876" i="2" s="1"/>
  <c r="L1833" i="2" a="1"/>
  <c r="L1833" i="2" s="1"/>
  <c r="L1799" i="2" a="1"/>
  <c r="L1799" i="2" s="1"/>
  <c r="L1542" i="2" a="1"/>
  <c r="L1542" i="2" s="1"/>
  <c r="L1526" i="2" a="1"/>
  <c r="L1526" i="2" s="1"/>
  <c r="L1510" i="2" a="1"/>
  <c r="L1510" i="2" s="1"/>
  <c r="L1494" i="2" a="1"/>
  <c r="L1494" i="2" s="1"/>
  <c r="L1478" i="2" a="1"/>
  <c r="L1478" i="2" s="1"/>
  <c r="L1462" i="2" a="1"/>
  <c r="L1462" i="2" s="1"/>
  <c r="L1446" i="2" a="1"/>
  <c r="L1446" i="2" s="1"/>
  <c r="L1430" i="2" a="1"/>
  <c r="L1430" i="2" s="1"/>
  <c r="L1398" i="2" a="1"/>
  <c r="L1398" i="2" s="1"/>
  <c r="L1382" i="2" a="1"/>
  <c r="L1382" i="2" s="1"/>
  <c r="L1366" i="2" a="1"/>
  <c r="L1366" i="2" s="1"/>
  <c r="L1350" i="2" a="1"/>
  <c r="L1350" i="2" s="1"/>
  <c r="L1334" i="2" a="1"/>
  <c r="L1334" i="2" s="1"/>
  <c r="L1318" i="2" a="1"/>
  <c r="L1318" i="2" s="1"/>
  <c r="L1302" i="2" a="1"/>
  <c r="L1302" i="2" s="1"/>
  <c r="H3508" i="1"/>
  <c r="M3508" i="1" s="1"/>
  <c r="J1314" i="2" a="1"/>
  <c r="J1314" i="2" s="1"/>
  <c r="L1887" i="2" a="1"/>
  <c r="L1887" i="2" s="1"/>
  <c r="L1875" i="2" a="1"/>
  <c r="L1875" i="2" s="1"/>
  <c r="L1854" i="2" a="1"/>
  <c r="L1854" i="2" s="1"/>
  <c r="L1832" i="2" a="1"/>
  <c r="L1832" i="2" s="1"/>
  <c r="L1821" i="2" a="1"/>
  <c r="L1821" i="2" s="1"/>
  <c r="L1541" i="2" a="1"/>
  <c r="L1541" i="2" s="1"/>
  <c r="L1525" i="2" a="1"/>
  <c r="L1525" i="2" s="1"/>
  <c r="L1509" i="2" a="1"/>
  <c r="L1509" i="2" s="1"/>
  <c r="L1493" i="2" a="1"/>
  <c r="L1493" i="2" s="1"/>
  <c r="L1477" i="2" a="1"/>
  <c r="L1477" i="2" s="1"/>
  <c r="L1461" i="2" a="1"/>
  <c r="L1461" i="2" s="1"/>
  <c r="L1445" i="2" a="1"/>
  <c r="L1445" i="2" s="1"/>
  <c r="L1429" i="2" a="1"/>
  <c r="L1429" i="2" s="1"/>
  <c r="L1413" i="2" a="1"/>
  <c r="L1413" i="2" s="1"/>
  <c r="L1397" i="2" a="1"/>
  <c r="L1397" i="2" s="1"/>
  <c r="L1381" i="2" a="1"/>
  <c r="L1381" i="2" s="1"/>
  <c r="L1365" i="2" a="1"/>
  <c r="L1365" i="2" s="1"/>
  <c r="L1349" i="2" a="1"/>
  <c r="L1349" i="2" s="1"/>
  <c r="L1333" i="2" a="1"/>
  <c r="L1333" i="2" s="1"/>
  <c r="L1317" i="2" a="1"/>
  <c r="L1317" i="2" s="1"/>
  <c r="L1301" i="2" a="1"/>
  <c r="L1301" i="2" s="1"/>
  <c r="J1298" i="2" a="1"/>
  <c r="J1298" i="2" s="1"/>
  <c r="M1888" i="2" a="1"/>
  <c r="M1888" i="2" s="1"/>
  <c r="L1899" i="2" a="1"/>
  <c r="L1899" i="2" s="1"/>
  <c r="L1874" i="2" a="1"/>
  <c r="L1874" i="2" s="1"/>
  <c r="L1865" i="2" a="1"/>
  <c r="L1865" i="2" s="1"/>
  <c r="L1831" i="2" a="1"/>
  <c r="L1831" i="2" s="1"/>
  <c r="L1540" i="2" a="1"/>
  <c r="L1540" i="2" s="1"/>
  <c r="L1524" i="2" a="1"/>
  <c r="L1524" i="2" s="1"/>
  <c r="L1508" i="2" a="1"/>
  <c r="L1508" i="2" s="1"/>
  <c r="L1492" i="2" a="1"/>
  <c r="L1492" i="2" s="1"/>
  <c r="L1476" i="2" a="1"/>
  <c r="L1476" i="2" s="1"/>
  <c r="L1460" i="2" a="1"/>
  <c r="L1460" i="2" s="1"/>
  <c r="L1444" i="2" a="1"/>
  <c r="L1444" i="2" s="1"/>
  <c r="L1428" i="2" a="1"/>
  <c r="L1428" i="2" s="1"/>
  <c r="L1412" i="2" a="1"/>
  <c r="L1412" i="2" s="1"/>
  <c r="L1396" i="2" a="1"/>
  <c r="L1396" i="2" s="1"/>
  <c r="L1380" i="2" a="1"/>
  <c r="L1380" i="2" s="1"/>
  <c r="L1364" i="2" a="1"/>
  <c r="L1364" i="2" s="1"/>
  <c r="L1348" i="2" a="1"/>
  <c r="L1348" i="2" s="1"/>
  <c r="L1332" i="2" a="1"/>
  <c r="L1332" i="2" s="1"/>
  <c r="L1316" i="2" a="1"/>
  <c r="L1316" i="2" s="1"/>
  <c r="L1300" i="2" a="1"/>
  <c r="L1300" i="2" s="1"/>
  <c r="L1886" i="2" a="1"/>
  <c r="L1886" i="2" s="1"/>
  <c r="L1864" i="2" a="1"/>
  <c r="L1864" i="2" s="1"/>
  <c r="L1539" i="2" a="1"/>
  <c r="L1539" i="2" s="1"/>
  <c r="L1523" i="2" a="1"/>
  <c r="L1523" i="2" s="1"/>
  <c r="L1507" i="2" a="1"/>
  <c r="L1507" i="2" s="1"/>
  <c r="L1491" i="2" a="1"/>
  <c r="L1491" i="2" s="1"/>
  <c r="L1475" i="2" a="1"/>
  <c r="L1475" i="2" s="1"/>
  <c r="L1459" i="2" a="1"/>
  <c r="L1459" i="2" s="1"/>
  <c r="L1443" i="2" a="1"/>
  <c r="L1443" i="2" s="1"/>
  <c r="L1427" i="2" a="1"/>
  <c r="L1427" i="2" s="1"/>
  <c r="L1411" i="2" a="1"/>
  <c r="L1411" i="2" s="1"/>
  <c r="L1395" i="2" a="1"/>
  <c r="L1395" i="2" s="1"/>
  <c r="L1379" i="2" a="1"/>
  <c r="L1379" i="2" s="1"/>
  <c r="L1363" i="2" a="1"/>
  <c r="L1363" i="2" s="1"/>
  <c r="L1347" i="2" a="1"/>
  <c r="L1347" i="2" s="1"/>
  <c r="L1331" i="2" a="1"/>
  <c r="L1331" i="2" s="1"/>
  <c r="L1315" i="2" a="1"/>
  <c r="L1315" i="2" s="1"/>
  <c r="L1299" i="2" a="1"/>
  <c r="L1299" i="2" s="1"/>
  <c r="L1897" i="2" a="1"/>
  <c r="L1897" i="2" s="1"/>
  <c r="L1863" i="2" a="1"/>
  <c r="L1863" i="2" s="1"/>
  <c r="L1538" i="2" a="1"/>
  <c r="L1538" i="2" s="1"/>
  <c r="L1522" i="2" a="1"/>
  <c r="L1522" i="2" s="1"/>
  <c r="L1506" i="2" a="1"/>
  <c r="L1506" i="2" s="1"/>
  <c r="L1490" i="2" a="1"/>
  <c r="L1490" i="2" s="1"/>
  <c r="L1474" i="2" a="1"/>
  <c r="L1474" i="2" s="1"/>
  <c r="L1458" i="2" a="1"/>
  <c r="L1458" i="2" s="1"/>
  <c r="L1442" i="2" a="1"/>
  <c r="L1442" i="2" s="1"/>
  <c r="L1426" i="2" a="1"/>
  <c r="L1426" i="2" s="1"/>
  <c r="L1410" i="2" a="1"/>
  <c r="L1410" i="2" s="1"/>
  <c r="L1394" i="2" a="1"/>
  <c r="L1394" i="2" s="1"/>
  <c r="L1378" i="2" a="1"/>
  <c r="L1378" i="2" s="1"/>
  <c r="L1362" i="2" a="1"/>
  <c r="L1362" i="2" s="1"/>
  <c r="L1346" i="2" a="1"/>
  <c r="L1346" i="2" s="1"/>
  <c r="L1330" i="2" a="1"/>
  <c r="L1330" i="2" s="1"/>
  <c r="L1314" i="2" a="1"/>
  <c r="L1314" i="2" s="1"/>
  <c r="L1298" i="2" a="1"/>
  <c r="L1298" i="2" s="1"/>
  <c r="M1338" i="2" a="1"/>
  <c r="M1338" i="2" s="1"/>
  <c r="L1896" i="2" a="1"/>
  <c r="L1896" i="2" s="1"/>
  <c r="L1885" i="2" a="1"/>
  <c r="L1885" i="2" s="1"/>
  <c r="L1852" i="2" a="1"/>
  <c r="L1852" i="2" s="1"/>
  <c r="L1785" i="2" a="1"/>
  <c r="L1785" i="2" s="1"/>
  <c r="L1537" i="2" a="1"/>
  <c r="L1537" i="2" s="1"/>
  <c r="L1521" i="2" a="1"/>
  <c r="L1521" i="2" s="1"/>
  <c r="L1505" i="2" a="1"/>
  <c r="L1505" i="2" s="1"/>
  <c r="L1489" i="2" a="1"/>
  <c r="L1489" i="2" s="1"/>
  <c r="L1473" i="2" a="1"/>
  <c r="L1473" i="2" s="1"/>
  <c r="L1457" i="2" a="1"/>
  <c r="L1457" i="2" s="1"/>
  <c r="L1441" i="2" a="1"/>
  <c r="L1441" i="2" s="1"/>
  <c r="L1425" i="2" a="1"/>
  <c r="L1425" i="2" s="1"/>
  <c r="L1409" i="2" a="1"/>
  <c r="L1409" i="2" s="1"/>
  <c r="L1393" i="2" a="1"/>
  <c r="L1393" i="2" s="1"/>
  <c r="L1377" i="2" a="1"/>
  <c r="L1377" i="2" s="1"/>
  <c r="L1361" i="2" a="1"/>
  <c r="L1361" i="2" s="1"/>
  <c r="L1345" i="2" a="1"/>
  <c r="L1345" i="2" s="1"/>
  <c r="L1329" i="2" a="1"/>
  <c r="L1329" i="2" s="1"/>
  <c r="L1313" i="2" a="1"/>
  <c r="L1313" i="2" s="1"/>
  <c r="L1297" i="2" a="1"/>
  <c r="L1297" i="2" s="1"/>
  <c r="L1872" i="2" a="1"/>
  <c r="L1872" i="2" s="1"/>
  <c r="L1861" i="2" a="1"/>
  <c r="L1861" i="2" s="1"/>
  <c r="L1839" i="2" a="1"/>
  <c r="L1839" i="2" s="1"/>
  <c r="L1827" i="2" a="1"/>
  <c r="L1827" i="2" s="1"/>
  <c r="L1536" i="2" a="1"/>
  <c r="L1536" i="2" s="1"/>
  <c r="L1520" i="2" a="1"/>
  <c r="L1520" i="2" s="1"/>
  <c r="L1504" i="2" a="1"/>
  <c r="L1504" i="2" s="1"/>
  <c r="L1488" i="2" a="1"/>
  <c r="L1488" i="2" s="1"/>
  <c r="L1472" i="2" a="1"/>
  <c r="L1472" i="2" s="1"/>
  <c r="L1456" i="2" a="1"/>
  <c r="L1456" i="2" s="1"/>
  <c r="L1440" i="2" a="1"/>
  <c r="L1440" i="2" s="1"/>
  <c r="L1424" i="2" a="1"/>
  <c r="L1424" i="2" s="1"/>
  <c r="L1408" i="2" a="1"/>
  <c r="L1408" i="2" s="1"/>
  <c r="L1392" i="2" a="1"/>
  <c r="L1392" i="2" s="1"/>
  <c r="L1376" i="2" a="1"/>
  <c r="L1376" i="2" s="1"/>
  <c r="L1360" i="2" a="1"/>
  <c r="L1360" i="2" s="1"/>
  <c r="L1344" i="2" a="1"/>
  <c r="L1344" i="2" s="1"/>
  <c r="L1328" i="2" a="1"/>
  <c r="L1328" i="2" s="1"/>
  <c r="L1312" i="2" a="1"/>
  <c r="L1312" i="2" s="1"/>
  <c r="L1296" i="2" a="1"/>
  <c r="L1296" i="2" s="1"/>
  <c r="P1823" i="2"/>
  <c r="L3688" i="1"/>
  <c r="H3379" i="1"/>
  <c r="M3379" i="1" s="1"/>
  <c r="J1312" i="2" a="1"/>
  <c r="J1312" i="2" s="1"/>
  <c r="H3534" i="1"/>
  <c r="M3534" i="1" s="1"/>
  <c r="P1851" i="2"/>
  <c r="M1897" i="2" a="1"/>
  <c r="M1897" i="2" s="1"/>
  <c r="H3533" i="1"/>
  <c r="M3533" i="1" s="1"/>
  <c r="P1637" i="2"/>
  <c r="P1621" i="2"/>
  <c r="P1605" i="2"/>
  <c r="P1573" i="2"/>
  <c r="P1835" i="2"/>
  <c r="M1303" i="2" a="1"/>
  <c r="M1303" i="2" s="1"/>
  <c r="H3721" i="1"/>
  <c r="M3721" i="1" s="1"/>
  <c r="M1287" i="2" a="1"/>
  <c r="M1287" i="2" s="1"/>
  <c r="J1452" i="2" a="1"/>
  <c r="J1452" i="2" s="1"/>
  <c r="O1452" i="2" s="1"/>
  <c r="M1895" i="2" a="1"/>
  <c r="M1895" i="2" s="1"/>
  <c r="N4473" i="1"/>
  <c r="P1781" i="2"/>
  <c r="P1839" i="2"/>
  <c r="H3390" i="1"/>
  <c r="M3390" i="1" s="1"/>
  <c r="H3389" i="1"/>
  <c r="M3389" i="1" s="1"/>
  <c r="L4028" i="1"/>
  <c r="N4028" i="1" s="1"/>
  <c r="H3906" i="1"/>
  <c r="M3906" i="1" s="1"/>
  <c r="L3809" i="1"/>
  <c r="N3809" i="1" s="1"/>
  <c r="M1893" i="2" a="1"/>
  <c r="M1893" i="2" s="1"/>
  <c r="P1813" i="2"/>
  <c r="L4249" i="1"/>
  <c r="N4249" i="1" s="1"/>
  <c r="L4215" i="1"/>
  <c r="N4215" i="1" s="1"/>
  <c r="L3955" i="1"/>
  <c r="N3955" i="1" s="1"/>
  <c r="P1829" i="2"/>
  <c r="H3537" i="1"/>
  <c r="M3537" i="1" s="1"/>
  <c r="N4296" i="1"/>
  <c r="N4280" i="1"/>
  <c r="L3903" i="1"/>
  <c r="N3903" i="1" s="1"/>
  <c r="L3591" i="1"/>
  <c r="L4361" i="1"/>
  <c r="N4361" i="1" s="1"/>
  <c r="L4295" i="1"/>
  <c r="N4295" i="1" s="1"/>
  <c r="L4262" i="1"/>
  <c r="N4262" i="1" s="1"/>
  <c r="L4164" i="1"/>
  <c r="N4164" i="1" s="1"/>
  <c r="L4132" i="1"/>
  <c r="N4132" i="1" s="1"/>
  <c r="L4100" i="1"/>
  <c r="N4100" i="1" s="1"/>
  <c r="L3902" i="1"/>
  <c r="N3902" i="1" s="1"/>
  <c r="H3539" i="1"/>
  <c r="M3539" i="1" s="1"/>
  <c r="L4360" i="1"/>
  <c r="N4360" i="1" s="1"/>
  <c r="L4327" i="1"/>
  <c r="N4327" i="1" s="1"/>
  <c r="L4294" i="1"/>
  <c r="M1289" i="2" a="1"/>
  <c r="M1289" i="2" s="1"/>
  <c r="P1845" i="2"/>
  <c r="H3907" i="1"/>
  <c r="M3907" i="1" s="1"/>
  <c r="M1889" i="2" a="1"/>
  <c r="M1889" i="2" s="1"/>
  <c r="H3536" i="1"/>
  <c r="M3536" i="1" s="1"/>
  <c r="H3360" i="1"/>
  <c r="M3360" i="1" s="1"/>
  <c r="H3359" i="1"/>
  <c r="M3359" i="1" s="1"/>
  <c r="H3394" i="1"/>
  <c r="M3394" i="1" s="1"/>
  <c r="H3442" i="1"/>
  <c r="M3442" i="1" s="1"/>
  <c r="N4423" i="1"/>
  <c r="N4407" i="1"/>
  <c r="H3664" i="1"/>
  <c r="M3664" i="1" s="1"/>
  <c r="H3582" i="1"/>
  <c r="M3582" i="1" s="1"/>
  <c r="M1513" i="2" a="1"/>
  <c r="M1513" i="2" s="1"/>
  <c r="M1378" i="2" a="1"/>
  <c r="M1378" i="2" s="1"/>
  <c r="M1484" i="2" a="1"/>
  <c r="M1484" i="2" s="1"/>
  <c r="P1687" i="2"/>
  <c r="P1639" i="2"/>
  <c r="M1318" i="2" a="1"/>
  <c r="M1318" i="2" s="1"/>
  <c r="N4328" i="1"/>
  <c r="H3391" i="1"/>
  <c r="M3391" i="1" s="1"/>
  <c r="N4344" i="1"/>
  <c r="H3358" i="1"/>
  <c r="M3358" i="1" s="1"/>
  <c r="H3516" i="1"/>
  <c r="M3516" i="1" s="1"/>
  <c r="H3356" i="1"/>
  <c r="M3356" i="1" s="1"/>
  <c r="H3515" i="1"/>
  <c r="M3515" i="1" s="1"/>
  <c r="M1350" i="2" a="1"/>
  <c r="M1350" i="2" s="1"/>
  <c r="H3355" i="1"/>
  <c r="M3355" i="1" s="1"/>
  <c r="H3507" i="1"/>
  <c r="M3507" i="1" s="1"/>
  <c r="H3757" i="1"/>
  <c r="M3757" i="1" s="1"/>
  <c r="H3392" i="1"/>
  <c r="M3392" i="1" s="1"/>
  <c r="N4183" i="1"/>
  <c r="N4119" i="1"/>
  <c r="N4087" i="1"/>
  <c r="N4264" i="1"/>
  <c r="N4248" i="1"/>
  <c r="N4232" i="1"/>
  <c r="N4279" i="1"/>
  <c r="N4359" i="1"/>
  <c r="N4343" i="1"/>
  <c r="N4392" i="1"/>
  <c r="N4376" i="1"/>
  <c r="H3668" i="1"/>
  <c r="M3668" i="1" s="1"/>
  <c r="N3668" i="1" s="1"/>
  <c r="H3666" i="1"/>
  <c r="M3666" i="1" s="1"/>
  <c r="N4424" i="1"/>
  <c r="N4408" i="1"/>
  <c r="M1334" i="2" a="1"/>
  <c r="M1334" i="2" s="1"/>
  <c r="J1318" i="2" a="1"/>
  <c r="J1318" i="2" s="1"/>
  <c r="J1470" i="2" a="1"/>
  <c r="J1470" i="2" s="1"/>
  <c r="O1470" i="2" s="1"/>
  <c r="N4472" i="1"/>
  <c r="M1299" i="2" a="1"/>
  <c r="M1299" i="2" s="1"/>
  <c r="L4397" i="1"/>
  <c r="L4365" i="1"/>
  <c r="N4365" i="1" s="1"/>
  <c r="L4221" i="1"/>
  <c r="N4221" i="1" s="1"/>
  <c r="L4396" i="1"/>
  <c r="N4396" i="1" s="1"/>
  <c r="L4364" i="1"/>
  <c r="N4364" i="1" s="1"/>
  <c r="L4220" i="1"/>
  <c r="N4220" i="1" s="1"/>
  <c r="L4011" i="1"/>
  <c r="N4011" i="1" s="1"/>
  <c r="H3385" i="1"/>
  <c r="M3385" i="1" s="1"/>
  <c r="L4331" i="1"/>
  <c r="L4299" i="1"/>
  <c r="N4299" i="1" s="1"/>
  <c r="L4267" i="1"/>
  <c r="N4267" i="1" s="1"/>
  <c r="L4010" i="1"/>
  <c r="N4010" i="1" s="1"/>
  <c r="H3962" i="1"/>
  <c r="M3962" i="1" s="1"/>
  <c r="N3962" i="1" s="1"/>
  <c r="H3930" i="1"/>
  <c r="M3930" i="1" s="1"/>
  <c r="N3930" i="1" s="1"/>
  <c r="P1696" i="2"/>
  <c r="H3354" i="1"/>
  <c r="M3354" i="1" s="1"/>
  <c r="H3351" i="1"/>
  <c r="M3351" i="1" s="1"/>
  <c r="L3877" i="1"/>
  <c r="N3877" i="1" s="1"/>
  <c r="L3845" i="1"/>
  <c r="N3845" i="1" s="1"/>
  <c r="L3813" i="1"/>
  <c r="N3813" i="1" s="1"/>
  <c r="J1849" i="2" a="1"/>
  <c r="J1849" i="2" s="1"/>
  <c r="O1849" i="2" s="1"/>
  <c r="L3876" i="1"/>
  <c r="N3876" i="1" s="1"/>
  <c r="L3844" i="1"/>
  <c r="N3844" i="1" s="1"/>
  <c r="L3812" i="1"/>
  <c r="N3812" i="1" s="1"/>
  <c r="H3349" i="1"/>
  <c r="M3349" i="1" s="1"/>
  <c r="H3261" i="1"/>
  <c r="M3261" i="1" s="1"/>
  <c r="H3513" i="1"/>
  <c r="M3513" i="1" s="1"/>
  <c r="L3907" i="1"/>
  <c r="H3911" i="1"/>
  <c r="M3911" i="1" s="1"/>
  <c r="N3911" i="1" s="1"/>
  <c r="M1881" i="2" a="1"/>
  <c r="M1881" i="2" s="1"/>
  <c r="M1865" i="2" a="1"/>
  <c r="M1865" i="2" s="1"/>
  <c r="H3260" i="1"/>
  <c r="M3260" i="1" s="1"/>
  <c r="H3511" i="1"/>
  <c r="M3511" i="1" s="1"/>
  <c r="L3906" i="1"/>
  <c r="H3910" i="1"/>
  <c r="M3910" i="1" s="1"/>
  <c r="L4064" i="1"/>
  <c r="N4064" i="1" s="1"/>
  <c r="L4496" i="1"/>
  <c r="N4496" i="1" s="1"/>
  <c r="L4463" i="1"/>
  <c r="N4463" i="1" s="1"/>
  <c r="L4431" i="1"/>
  <c r="N4431" i="1" s="1"/>
  <c r="L4495" i="1"/>
  <c r="N4495" i="1" s="1"/>
  <c r="L4462" i="1"/>
  <c r="N4462" i="1" s="1"/>
  <c r="L4430" i="1"/>
  <c r="N4430" i="1" s="1"/>
  <c r="M1398" i="2" a="1"/>
  <c r="M1398" i="2" s="1"/>
  <c r="M1364" i="2" a="1"/>
  <c r="M1364" i="2" s="1"/>
  <c r="M1887" i="2" a="1"/>
  <c r="M1887" i="2" s="1"/>
  <c r="M1317" i="2" a="1"/>
  <c r="M1317" i="2" s="1"/>
  <c r="H3388" i="1"/>
  <c r="M3388" i="1" s="1"/>
  <c r="M1316" i="2" a="1"/>
  <c r="M1316" i="2" s="1"/>
  <c r="H3611" i="1"/>
  <c r="M3611" i="1" s="1"/>
  <c r="P1775" i="2"/>
  <c r="J1316" i="2" a="1"/>
  <c r="J1316" i="2" s="1"/>
  <c r="H3439" i="1"/>
  <c r="M3439" i="1" s="1"/>
  <c r="M1302" i="2" a="1"/>
  <c r="M1302" i="2" s="1"/>
  <c r="H3440" i="1"/>
  <c r="M3440" i="1" s="1"/>
  <c r="M1467" i="2" a="1"/>
  <c r="M1467" i="2" s="1"/>
  <c r="M1892" i="2" a="1"/>
  <c r="M1892" i="2" s="1"/>
  <c r="H3421" i="1"/>
  <c r="M3421" i="1" s="1"/>
  <c r="H3674" i="1"/>
  <c r="M3674" i="1" s="1"/>
  <c r="H3672" i="1"/>
  <c r="M3672" i="1" s="1"/>
  <c r="H3340" i="1"/>
  <c r="M3340" i="1" s="1"/>
  <c r="M1315" i="2" a="1"/>
  <c r="M1315" i="2" s="1"/>
  <c r="H3310" i="1"/>
  <c r="M3310" i="1" s="1"/>
  <c r="H3309" i="1"/>
  <c r="M3309" i="1" s="1"/>
  <c r="M1362" i="2" a="1"/>
  <c r="M1362" i="2" s="1"/>
  <c r="M1481" i="2" a="1"/>
  <c r="M1481" i="2" s="1"/>
  <c r="M1890" i="2" a="1"/>
  <c r="M1890" i="2" s="1"/>
  <c r="H3509" i="1"/>
  <c r="M3509" i="1" s="1"/>
  <c r="M1347" i="2" a="1"/>
  <c r="M1347" i="2" s="1"/>
  <c r="H3770" i="1"/>
  <c r="M3770" i="1" s="1"/>
  <c r="H3467" i="1"/>
  <c r="M3467" i="1" s="1"/>
  <c r="M1465" i="2" a="1"/>
  <c r="M1465" i="2" s="1"/>
  <c r="N3972" i="1"/>
  <c r="H3352" i="1"/>
  <c r="M3352" i="1" s="1"/>
  <c r="H3691" i="1"/>
  <c r="M3691" i="1" s="1"/>
  <c r="P1657" i="2"/>
  <c r="J1289" i="2" a="1"/>
  <c r="J1289" i="2" s="1"/>
  <c r="H3405" i="1"/>
  <c r="M3405" i="1" s="1"/>
  <c r="M1331" i="2" a="1"/>
  <c r="M1331" i="2" s="1"/>
  <c r="H3657" i="1"/>
  <c r="M3657" i="1" s="1"/>
  <c r="N3657" i="1" s="1"/>
  <c r="J1479" i="2" a="1"/>
  <c r="J1479" i="2" s="1"/>
  <c r="J1477" i="2" a="1"/>
  <c r="J1477" i="2" s="1"/>
  <c r="O1477" i="2" s="1"/>
  <c r="N4047" i="1"/>
  <c r="H3569" i="1"/>
  <c r="M3569" i="1" s="1"/>
  <c r="M1395" i="2" a="1"/>
  <c r="M1395" i="2" s="1"/>
  <c r="M1516" i="2" a="1"/>
  <c r="M1516" i="2" s="1"/>
  <c r="J1900" i="2" a="1"/>
  <c r="J1900" i="2" s="1"/>
  <c r="O1900" i="2" s="1"/>
  <c r="H3382" i="1"/>
  <c r="M3382" i="1" s="1"/>
  <c r="J1363" i="2" a="1"/>
  <c r="J1363" i="2" s="1"/>
  <c r="H3258" i="1"/>
  <c r="M3258" i="1" s="1"/>
  <c r="H3386" i="1"/>
  <c r="M3386" i="1" s="1"/>
  <c r="M1379" i="2" a="1"/>
  <c r="M1379" i="2" s="1"/>
  <c r="H3714" i="1"/>
  <c r="M3714" i="1" s="1"/>
  <c r="M1514" i="2" a="1"/>
  <c r="M1514" i="2" s="1"/>
  <c r="J1898" i="2" a="1"/>
  <c r="J1898" i="2" s="1"/>
  <c r="O1898" i="2" s="1"/>
  <c r="H3316" i="1"/>
  <c r="M3316" i="1" s="1"/>
  <c r="H3468" i="1"/>
  <c r="M3468" i="1" s="1"/>
  <c r="H3510" i="1"/>
  <c r="M3510" i="1" s="1"/>
  <c r="M1296" i="2" a="1"/>
  <c r="M1296" i="2" s="1"/>
  <c r="H3690" i="1"/>
  <c r="M3690" i="1" s="1"/>
  <c r="M1505" i="2" a="1"/>
  <c r="M1505" i="2" s="1"/>
  <c r="N3998" i="1"/>
  <c r="M1477" i="2" a="1"/>
  <c r="M1477" i="2" s="1"/>
  <c r="N4489" i="1"/>
  <c r="M1344" i="2" a="1"/>
  <c r="M1344" i="2" s="1"/>
  <c r="J1296" i="2" a="1"/>
  <c r="J1296" i="2" s="1"/>
  <c r="H3412" i="1"/>
  <c r="M3412" i="1" s="1"/>
  <c r="H3411" i="1"/>
  <c r="M3411" i="1" s="1"/>
  <c r="M1457" i="2" a="1"/>
  <c r="M1457" i="2" s="1"/>
  <c r="J1500" i="2" a="1"/>
  <c r="J1500" i="2" s="1"/>
  <c r="J1364" i="2" a="1"/>
  <c r="J1364" i="2" s="1"/>
  <c r="M1346" i="2" a="1"/>
  <c r="M1346" i="2" s="1"/>
  <c r="M1298" i="2" a="1"/>
  <c r="M1298" i="2" s="1"/>
  <c r="H3761" i="1"/>
  <c r="M3761" i="1" s="1"/>
  <c r="H3663" i="1"/>
  <c r="M3663" i="1" s="1"/>
  <c r="P1689" i="2"/>
  <c r="H3759" i="1"/>
  <c r="M3759" i="1" s="1"/>
  <c r="N3861" i="1"/>
  <c r="H3339" i="1"/>
  <c r="M3339" i="1" s="1"/>
  <c r="H3387" i="1"/>
  <c r="M3387" i="1" s="1"/>
  <c r="M1290" i="2" a="1"/>
  <c r="M1290" i="2" s="1"/>
  <c r="H3633" i="1"/>
  <c r="M3633" i="1" s="1"/>
  <c r="H3713" i="1"/>
  <c r="M3713" i="1" s="1"/>
  <c r="H3602" i="1"/>
  <c r="M3602" i="1" s="1"/>
  <c r="M1454" i="2" a="1"/>
  <c r="M1454" i="2" s="1"/>
  <c r="N3841" i="1"/>
  <c r="H3366" i="1"/>
  <c r="M3366" i="1" s="1"/>
  <c r="M1322" i="2" a="1"/>
  <c r="M1322" i="2" s="1"/>
  <c r="J1300" i="2" a="1"/>
  <c r="J1300" i="2" s="1"/>
  <c r="H3696" i="1"/>
  <c r="M3696" i="1" s="1"/>
  <c r="M1453" i="2" a="1"/>
  <c r="M1453" i="2" s="1"/>
  <c r="M1332" i="2" a="1"/>
  <c r="M1332" i="2" s="1"/>
  <c r="H3307" i="1"/>
  <c r="M3307" i="1" s="1"/>
  <c r="H3470" i="1"/>
  <c r="M3470" i="1" s="1"/>
  <c r="H3512" i="1"/>
  <c r="M3512" i="1" s="1"/>
  <c r="H3540" i="1"/>
  <c r="M3540" i="1" s="1"/>
  <c r="M1448" i="2" a="1"/>
  <c r="M1448" i="2" s="1"/>
  <c r="J1486" i="2" a="1"/>
  <c r="J1486" i="2" s="1"/>
  <c r="O1486" i="2" s="1"/>
  <c r="N4030" i="1"/>
  <c r="N3854" i="1"/>
  <c r="H3675" i="1"/>
  <c r="M3675" i="1" s="1"/>
  <c r="M1518" i="2" a="1"/>
  <c r="M1518" i="2" s="1"/>
  <c r="J1472" i="2" a="1"/>
  <c r="J1472" i="2" s="1"/>
  <c r="O1472" i="2" s="1"/>
  <c r="N3790" i="1"/>
  <c r="M1348" i="2" a="1"/>
  <c r="M1348" i="2" s="1"/>
  <c r="M1486" i="2" a="1"/>
  <c r="M1486" i="2" s="1"/>
  <c r="N3992" i="1"/>
  <c r="H3259" i="1"/>
  <c r="M3259" i="1" s="1"/>
  <c r="P1710" i="2"/>
  <c r="P1563" i="2"/>
  <c r="P1705" i="2"/>
  <c r="H3262" i="1"/>
  <c r="M3262" i="1" s="1"/>
  <c r="L3293" i="1"/>
  <c r="M1301" i="2" a="1"/>
  <c r="M1301" i="2" s="1"/>
  <c r="H3702" i="1"/>
  <c r="M3702" i="1" s="1"/>
  <c r="H3607" i="1"/>
  <c r="M3607" i="1" s="1"/>
  <c r="M1504" i="2" a="1"/>
  <c r="M1504" i="2" s="1"/>
  <c r="N4246" i="1"/>
  <c r="N3865" i="1"/>
  <c r="M1503" i="2" a="1"/>
  <c r="M1503" i="2" s="1"/>
  <c r="H3595" i="1"/>
  <c r="M3595" i="1" s="1"/>
  <c r="N3863" i="1"/>
  <c r="H3594" i="1"/>
  <c r="M3594" i="1" s="1"/>
  <c r="H3460" i="1"/>
  <c r="M3460" i="1" s="1"/>
  <c r="H3472" i="1"/>
  <c r="M3472" i="1" s="1"/>
  <c r="J1362" i="2" a="1"/>
  <c r="J1362" i="2" s="1"/>
  <c r="H3593" i="1"/>
  <c r="M3593" i="1" s="1"/>
  <c r="J1896" i="2" a="1"/>
  <c r="J1896" i="2" s="1"/>
  <c r="O1896" i="2" s="1"/>
  <c r="J1330" i="2" a="1"/>
  <c r="J1330" i="2" s="1"/>
  <c r="N4015" i="1"/>
  <c r="N3967" i="1"/>
  <c r="N3887" i="1"/>
  <c r="N3855" i="1"/>
  <c r="H3471" i="1"/>
  <c r="M3471" i="1" s="1"/>
  <c r="H3256" i="1"/>
  <c r="M3256" i="1" s="1"/>
  <c r="J1346" i="2" a="1"/>
  <c r="J1346" i="2" s="1"/>
  <c r="O1346" i="2" s="1"/>
  <c r="H3410" i="1"/>
  <c r="M3410" i="1" s="1"/>
  <c r="H3514" i="1"/>
  <c r="M3514" i="1" s="1"/>
  <c r="J1328" i="2" a="1"/>
  <c r="J1328" i="2" s="1"/>
  <c r="H3576" i="1"/>
  <c r="M3576" i="1" s="1"/>
  <c r="N4319" i="1"/>
  <c r="N4014" i="1"/>
  <c r="N3950" i="1"/>
  <c r="N4002" i="1"/>
  <c r="H3466" i="1"/>
  <c r="M3466" i="1" s="1"/>
  <c r="L3675" i="1"/>
  <c r="H3768" i="1"/>
  <c r="M3768" i="1" s="1"/>
  <c r="M1548" i="2" a="1"/>
  <c r="M1548" i="2" s="1"/>
  <c r="L3669" i="1"/>
  <c r="M1529" i="2" a="1"/>
  <c r="M1529" i="2" s="1"/>
  <c r="P1877" i="2"/>
  <c r="N4040" i="1"/>
  <c r="N3944" i="1"/>
  <c r="N3896" i="1"/>
  <c r="N3864" i="1"/>
  <c r="N3848" i="1"/>
  <c r="N3816" i="1"/>
  <c r="M1891" i="2" a="1"/>
  <c r="M1891" i="2" s="1"/>
  <c r="L3294" i="1"/>
  <c r="P1625" i="2"/>
  <c r="P1561" i="2"/>
  <c r="P1565" i="2"/>
  <c r="P1881" i="2"/>
  <c r="P1724" i="2"/>
  <c r="H3528" i="1"/>
  <c r="M3528" i="1" s="1"/>
  <c r="H3756" i="1"/>
  <c r="M3756" i="1" s="1"/>
  <c r="N3756" i="1" s="1"/>
  <c r="H3673" i="1"/>
  <c r="M3673" i="1" s="1"/>
  <c r="N3673" i="1" s="1"/>
  <c r="M1452" i="2" a="1"/>
  <c r="M1452" i="2" s="1"/>
  <c r="H3755" i="1"/>
  <c r="M3755" i="1" s="1"/>
  <c r="N3755" i="1" s="1"/>
  <c r="J1548" i="2" a="1"/>
  <c r="J1548" i="2" s="1"/>
  <c r="O1548" i="2" s="1"/>
  <c r="H3754" i="1"/>
  <c r="M3754" i="1" s="1"/>
  <c r="H3586" i="1"/>
  <c r="M3586" i="1" s="1"/>
  <c r="J1532" i="2" a="1"/>
  <c r="J1532" i="2" s="1"/>
  <c r="H3727" i="1"/>
  <c r="M3727" i="1" s="1"/>
  <c r="H3584" i="1"/>
  <c r="M3584" i="1" s="1"/>
  <c r="J1518" i="2" a="1"/>
  <c r="J1518" i="2" s="1"/>
  <c r="O1518" i="2" s="1"/>
  <c r="M1428" i="2" a="1"/>
  <c r="M1428" i="2" s="1"/>
  <c r="H3726" i="1"/>
  <c r="M3726" i="1" s="1"/>
  <c r="H3669" i="1"/>
  <c r="M3669" i="1" s="1"/>
  <c r="H3583" i="1"/>
  <c r="M3583" i="1" s="1"/>
  <c r="M1500" i="2" a="1"/>
  <c r="M1500" i="2" s="1"/>
  <c r="L3779" i="1"/>
  <c r="H3723" i="1"/>
  <c r="M3723" i="1" s="1"/>
  <c r="L3726" i="1"/>
  <c r="H3581" i="1"/>
  <c r="M3581" i="1" s="1"/>
  <c r="N3581" i="1" s="1"/>
  <c r="L3704" i="1"/>
  <c r="N3704" i="1" s="1"/>
  <c r="H3580" i="1"/>
  <c r="M3580" i="1" s="1"/>
  <c r="N4318" i="1"/>
  <c r="N4017" i="1"/>
  <c r="N4001" i="1"/>
  <c r="N3905" i="1"/>
  <c r="N3889" i="1"/>
  <c r="N3873" i="1"/>
  <c r="L3701" i="1"/>
  <c r="M1470" i="2" a="1"/>
  <c r="M1470" i="2" s="1"/>
  <c r="L3680" i="1"/>
  <c r="N4021" i="1"/>
  <c r="N3941" i="1"/>
  <c r="L3677" i="1"/>
  <c r="P1806" i="2"/>
  <c r="P1822" i="2"/>
  <c r="P1721" i="2"/>
  <c r="P1598" i="2"/>
  <c r="L3706" i="1"/>
  <c r="L3582" i="1"/>
  <c r="H3769" i="1"/>
  <c r="M3769" i="1" s="1"/>
  <c r="N4126" i="1"/>
  <c r="N4447" i="1"/>
  <c r="N4399" i="1"/>
  <c r="N4383" i="1"/>
  <c r="N4335" i="1"/>
  <c r="N4303" i="1"/>
  <c r="N4255" i="1"/>
  <c r="N4223" i="1"/>
  <c r="N4191" i="1"/>
  <c r="N4159" i="1"/>
  <c r="N4143" i="1"/>
  <c r="P1609" i="2"/>
  <c r="L3702" i="1"/>
  <c r="H3767" i="1"/>
  <c r="M3767" i="1" s="1"/>
  <c r="J1489" i="2" a="1"/>
  <c r="J1489" i="2" s="1"/>
  <c r="N3982" i="1"/>
  <c r="H3766" i="1"/>
  <c r="M3766" i="1" s="1"/>
  <c r="H3597" i="1"/>
  <c r="M3597" i="1" s="1"/>
  <c r="N3597" i="1" s="1"/>
  <c r="P1640" i="2"/>
  <c r="L3690" i="1"/>
  <c r="H3717" i="1"/>
  <c r="M3717" i="1" s="1"/>
  <c r="H3667" i="1"/>
  <c r="M3667" i="1" s="1"/>
  <c r="H3596" i="1"/>
  <c r="M3596" i="1" s="1"/>
  <c r="N4494" i="1"/>
  <c r="N4414" i="1"/>
  <c r="N4350" i="1"/>
  <c r="N4270" i="1"/>
  <c r="N4222" i="1"/>
  <c r="N4174" i="1"/>
  <c r="N4110" i="1"/>
  <c r="N4094" i="1"/>
  <c r="N3934" i="1"/>
  <c r="N3918" i="1"/>
  <c r="N3886" i="1"/>
  <c r="N3822" i="1"/>
  <c r="P1558" i="2"/>
  <c r="N4316" i="1"/>
  <c r="P1887" i="2"/>
  <c r="H3705" i="1"/>
  <c r="M3705" i="1" s="1"/>
  <c r="N3705" i="1" s="1"/>
  <c r="M1507" i="2" a="1"/>
  <c r="M1507" i="2" s="1"/>
  <c r="P1588" i="2"/>
  <c r="N3978" i="1"/>
  <c r="N3882" i="1"/>
  <c r="H3381" i="1"/>
  <c r="M3381" i="1" s="1"/>
  <c r="H3652" i="1"/>
  <c r="M3652" i="1" s="1"/>
  <c r="N4478" i="1"/>
  <c r="J1322" i="2" a="1"/>
  <c r="J1322" i="2" s="1"/>
  <c r="H3409" i="1"/>
  <c r="M3409" i="1" s="1"/>
  <c r="H3444" i="1"/>
  <c r="M3444" i="1" s="1"/>
  <c r="H3502" i="1"/>
  <c r="M3502" i="1" s="1"/>
  <c r="L3667" i="1"/>
  <c r="H3737" i="1"/>
  <c r="M3737" i="1" s="1"/>
  <c r="N3737" i="1" s="1"/>
  <c r="J1457" i="2" a="1"/>
  <c r="J1457" i="2" s="1"/>
  <c r="O1457" i="2" s="1"/>
  <c r="P1820" i="2"/>
  <c r="J1321" i="2" a="1"/>
  <c r="J1321" i="2" s="1"/>
  <c r="H3400" i="1"/>
  <c r="M3400" i="1" s="1"/>
  <c r="L3666" i="1"/>
  <c r="H3736" i="1"/>
  <c r="M3736" i="1" s="1"/>
  <c r="H3637" i="1"/>
  <c r="M3637" i="1" s="1"/>
  <c r="M1441" i="2" a="1"/>
  <c r="M1441" i="2" s="1"/>
  <c r="J1539" i="2" a="1"/>
  <c r="J1539" i="2" s="1"/>
  <c r="O1539" i="2" s="1"/>
  <c r="N3987" i="1"/>
  <c r="N3971" i="1"/>
  <c r="N3859" i="1"/>
  <c r="P1836" i="2"/>
  <c r="P1804" i="2"/>
  <c r="P1788" i="2"/>
  <c r="P1772" i="2"/>
  <c r="P1756" i="2"/>
  <c r="P1740" i="2"/>
  <c r="H3501" i="1"/>
  <c r="M3501" i="1" s="1"/>
  <c r="M1352" i="2" a="1"/>
  <c r="M1352" i="2" s="1"/>
  <c r="M1304" i="2" a="1"/>
  <c r="M1304" i="2" s="1"/>
  <c r="L3757" i="1"/>
  <c r="L3665" i="1"/>
  <c r="H3734" i="1"/>
  <c r="M3734" i="1" s="1"/>
  <c r="H3636" i="1"/>
  <c r="M3636" i="1" s="1"/>
  <c r="N4005" i="1"/>
  <c r="N3893" i="1"/>
  <c r="N4467" i="1"/>
  <c r="N4419" i="1"/>
  <c r="N4403" i="1"/>
  <c r="N4387" i="1"/>
  <c r="N4355" i="1"/>
  <c r="N4275" i="1"/>
  <c r="N4227" i="1"/>
  <c r="N4147" i="1"/>
  <c r="N4131" i="1"/>
  <c r="N4115" i="1"/>
  <c r="N4050" i="1"/>
  <c r="N4034" i="1"/>
  <c r="P1708" i="2"/>
  <c r="P1692" i="2"/>
  <c r="P1676" i="2"/>
  <c r="P1660" i="2"/>
  <c r="P1557" i="2"/>
  <c r="H3524" i="1"/>
  <c r="M3524" i="1" s="1"/>
  <c r="L3656" i="1"/>
  <c r="H3781" i="1"/>
  <c r="M3781" i="1" s="1"/>
  <c r="H3733" i="1"/>
  <c r="M3733" i="1" s="1"/>
  <c r="H3635" i="1"/>
  <c r="M3635" i="1" s="1"/>
  <c r="J1523" i="2" a="1"/>
  <c r="J1523" i="2" s="1"/>
  <c r="O1523" i="2" s="1"/>
  <c r="J1450" i="2" a="1"/>
  <c r="J1450" i="2" s="1"/>
  <c r="O1450" i="2" s="1"/>
  <c r="N4499" i="1"/>
  <c r="N4466" i="1"/>
  <c r="N4450" i="1"/>
  <c r="N4434" i="1"/>
  <c r="N4370" i="1"/>
  <c r="N4338" i="1"/>
  <c r="N4322" i="1"/>
  <c r="N4258" i="1"/>
  <c r="N4114" i="1"/>
  <c r="N4098" i="1"/>
  <c r="P1852" i="2"/>
  <c r="P1738" i="2"/>
  <c r="P1580" i="2"/>
  <c r="P1564" i="2"/>
  <c r="H3523" i="1"/>
  <c r="M3523" i="1" s="1"/>
  <c r="H3520" i="1"/>
  <c r="M3520" i="1" s="1"/>
  <c r="J1306" i="2" a="1"/>
  <c r="J1306" i="2" s="1"/>
  <c r="L3720" i="1"/>
  <c r="N3720" i="1" s="1"/>
  <c r="L3615" i="1"/>
  <c r="H3780" i="1"/>
  <c r="M3780" i="1" s="1"/>
  <c r="H3732" i="1"/>
  <c r="M3732" i="1" s="1"/>
  <c r="H3634" i="1"/>
  <c r="M3634" i="1" s="1"/>
  <c r="M1482" i="2" a="1"/>
  <c r="M1482" i="2" s="1"/>
  <c r="J1521" i="2" a="1"/>
  <c r="J1521" i="2" s="1"/>
  <c r="J1443" i="2" a="1"/>
  <c r="J1443" i="2" s="1"/>
  <c r="O1443" i="2" s="1"/>
  <c r="N4468" i="1"/>
  <c r="N4036" i="1"/>
  <c r="N3988" i="1"/>
  <c r="N3956" i="1"/>
  <c r="N3940" i="1"/>
  <c r="N3924" i="1"/>
  <c r="N3908" i="1"/>
  <c r="N3892" i="1"/>
  <c r="N3860" i="1"/>
  <c r="N3828" i="1"/>
  <c r="L3707" i="1"/>
  <c r="N3707" i="1" s="1"/>
  <c r="P1761" i="2"/>
  <c r="P1745" i="2"/>
  <c r="P1681" i="2"/>
  <c r="P1665" i="2"/>
  <c r="P1649" i="2"/>
  <c r="P1617" i="2"/>
  <c r="P1601" i="2"/>
  <c r="P1585" i="2"/>
  <c r="P1569" i="2"/>
  <c r="P1553" i="2"/>
  <c r="P1797" i="2"/>
  <c r="P1694" i="2"/>
  <c r="P1821" i="2"/>
  <c r="P1661" i="2"/>
  <c r="P1645" i="2"/>
  <c r="P1581" i="2"/>
  <c r="P1658" i="2"/>
  <c r="L3664" i="1"/>
  <c r="N4375" i="1"/>
  <c r="P1863" i="2"/>
  <c r="I1633" i="2"/>
  <c r="O1633" i="2" s="1"/>
  <c r="L3700" i="1"/>
  <c r="L3636" i="1"/>
  <c r="H3751" i="1"/>
  <c r="M3751" i="1" s="1"/>
  <c r="H3712" i="1"/>
  <c r="M3712" i="1" s="1"/>
  <c r="M1502" i="2" a="1"/>
  <c r="M1502" i="2" s="1"/>
  <c r="M1464" i="2" a="1"/>
  <c r="M1464" i="2" s="1"/>
  <c r="J1464" i="2" a="1"/>
  <c r="J1464" i="2" s="1"/>
  <c r="O1464" i="2" s="1"/>
  <c r="N3970" i="1"/>
  <c r="N3795" i="1"/>
  <c r="H3342" i="1"/>
  <c r="M3342" i="1" s="1"/>
  <c r="H3399" i="1"/>
  <c r="M3399" i="1" s="1"/>
  <c r="L3692" i="1"/>
  <c r="L3628" i="1"/>
  <c r="H3750" i="1"/>
  <c r="M3750" i="1" s="1"/>
  <c r="H3706" i="1"/>
  <c r="M3706" i="1" s="1"/>
  <c r="H3575" i="1"/>
  <c r="M3575" i="1" s="1"/>
  <c r="M1461" i="2" a="1"/>
  <c r="M1461" i="2" s="1"/>
  <c r="J1512" i="2" a="1"/>
  <c r="J1512" i="2" s="1"/>
  <c r="L4484" i="1"/>
  <c r="N4484" i="1" s="1"/>
  <c r="N4388" i="1"/>
  <c r="N4004" i="1"/>
  <c r="N4024" i="1"/>
  <c r="N3928" i="1"/>
  <c r="H3747" i="1"/>
  <c r="M3747" i="1" s="1"/>
  <c r="H3574" i="1"/>
  <c r="M3574" i="1" s="1"/>
  <c r="M1496" i="2" a="1"/>
  <c r="M1496" i="2" s="1"/>
  <c r="J1511" i="2" a="1"/>
  <c r="J1511" i="2" s="1"/>
  <c r="O1511" i="2" s="1"/>
  <c r="N3923" i="1"/>
  <c r="H3774" i="1"/>
  <c r="M3774" i="1" s="1"/>
  <c r="M1495" i="2" a="1"/>
  <c r="M1495" i="2" s="1"/>
  <c r="J1508" i="2" a="1"/>
  <c r="J1508" i="2" s="1"/>
  <c r="O1508" i="2" s="1"/>
  <c r="N4354" i="1"/>
  <c r="N4018" i="1"/>
  <c r="P1841" i="2"/>
  <c r="M1305" i="2" a="1"/>
  <c r="M1305" i="2" s="1"/>
  <c r="H3397" i="1"/>
  <c r="M3397" i="1" s="1"/>
  <c r="H3363" i="1"/>
  <c r="M3363" i="1" s="1"/>
  <c r="H3324" i="1"/>
  <c r="M3324" i="1" s="1"/>
  <c r="H3372" i="1"/>
  <c r="M3372" i="1" s="1"/>
  <c r="H3459" i="1"/>
  <c r="M3459" i="1" s="1"/>
  <c r="L3778" i="1"/>
  <c r="L3681" i="1"/>
  <c r="H3772" i="1"/>
  <c r="M3772" i="1" s="1"/>
  <c r="H3662" i="1"/>
  <c r="M3662" i="1" s="1"/>
  <c r="J1451" i="2" a="1"/>
  <c r="J1451" i="2" s="1"/>
  <c r="N3842" i="1"/>
  <c r="P1873" i="2"/>
  <c r="P1857" i="2"/>
  <c r="H3364" i="1"/>
  <c r="M3364" i="1" s="1"/>
  <c r="P1777" i="2"/>
  <c r="M1340" i="2" a="1"/>
  <c r="M1340" i="2" s="1"/>
  <c r="H3371" i="1"/>
  <c r="M3371" i="1" s="1"/>
  <c r="H3447" i="1"/>
  <c r="M3447" i="1" s="1"/>
  <c r="M1337" i="2" a="1"/>
  <c r="M1337" i="2" s="1"/>
  <c r="H3480" i="1"/>
  <c r="M3480" i="1" s="1"/>
  <c r="M1427" i="2" a="1"/>
  <c r="M1427" i="2" s="1"/>
  <c r="L3731" i="1"/>
  <c r="L3679" i="1"/>
  <c r="H3656" i="1"/>
  <c r="M3656" i="1" s="1"/>
  <c r="M1483" i="2" a="1"/>
  <c r="M1483" i="2" s="1"/>
  <c r="H3398" i="1"/>
  <c r="M3398" i="1" s="1"/>
  <c r="H3479" i="1"/>
  <c r="M3479" i="1" s="1"/>
  <c r="L3730" i="1"/>
  <c r="N3730" i="1" s="1"/>
  <c r="L3678" i="1"/>
  <c r="M1528" i="2" a="1"/>
  <c r="M1528" i="2" s="1"/>
  <c r="J1445" i="2" a="1"/>
  <c r="J1445" i="2" s="1"/>
  <c r="P1704" i="2"/>
  <c r="J1292" i="2" a="1"/>
  <c r="J1292" i="2" s="1"/>
  <c r="H3647" i="1"/>
  <c r="M3647" i="1" s="1"/>
  <c r="M1480" i="2" a="1"/>
  <c r="M1480" i="2" s="1"/>
  <c r="N3826" i="1"/>
  <c r="N4476" i="1"/>
  <c r="N4332" i="1"/>
  <c r="N4284" i="1"/>
  <c r="N4268" i="1"/>
  <c r="N4252" i="1"/>
  <c r="N4188" i="1"/>
  <c r="N4172" i="1"/>
  <c r="N4092" i="1"/>
  <c r="N4076" i="1"/>
  <c r="N4060" i="1"/>
  <c r="N4012" i="1"/>
  <c r="N3996" i="1"/>
  <c r="N3980" i="1"/>
  <c r="N3948" i="1"/>
  <c r="N3900" i="1"/>
  <c r="N3884" i="1"/>
  <c r="N3868" i="1"/>
  <c r="N3852" i="1"/>
  <c r="N3836" i="1"/>
  <c r="N3820" i="1"/>
  <c r="P1641" i="2"/>
  <c r="P1757" i="2"/>
  <c r="J1902" i="2" a="1"/>
  <c r="J1902" i="2" s="1"/>
  <c r="P1902" i="2" s="1"/>
  <c r="H3529" i="1"/>
  <c r="M3529" i="1" s="1"/>
  <c r="L3717" i="1"/>
  <c r="M1478" i="2" a="1"/>
  <c r="M1478" i="2" s="1"/>
  <c r="J1541" i="2" a="1"/>
  <c r="J1541" i="2" s="1"/>
  <c r="N4490" i="1"/>
  <c r="N4474" i="1"/>
  <c r="N4362" i="1"/>
  <c r="N4298" i="1"/>
  <c r="P1720" i="2"/>
  <c r="P1624" i="2"/>
  <c r="P1646" i="2"/>
  <c r="P1725" i="2"/>
  <c r="P1709" i="2"/>
  <c r="P1597" i="2"/>
  <c r="P1549" i="2"/>
  <c r="P1560" i="2"/>
  <c r="P1755" i="2"/>
  <c r="P1672" i="2"/>
  <c r="P1576" i="2"/>
  <c r="P1855" i="2"/>
  <c r="P1586" i="2"/>
  <c r="P1706" i="2"/>
  <c r="P1753" i="2"/>
  <c r="P1737" i="2"/>
  <c r="N4412" i="1"/>
  <c r="P1783" i="2"/>
  <c r="P1703" i="2"/>
  <c r="P1671" i="2"/>
  <c r="P1623" i="2"/>
  <c r="P1559" i="2"/>
  <c r="H3521" i="1"/>
  <c r="M3521" i="1" s="1"/>
  <c r="L3256" i="1"/>
  <c r="H3369" i="1"/>
  <c r="M3369" i="1" s="1"/>
  <c r="H3448" i="1"/>
  <c r="M3448" i="1" s="1"/>
  <c r="M1320" i="2" a="1"/>
  <c r="M1320" i="2" s="1"/>
  <c r="L3770" i="1"/>
  <c r="L3691" i="1"/>
  <c r="L3663" i="1"/>
  <c r="L3583" i="1"/>
  <c r="H3782" i="1"/>
  <c r="M3782" i="1" s="1"/>
  <c r="H3682" i="1"/>
  <c r="M3682" i="1" s="1"/>
  <c r="H3653" i="1"/>
  <c r="M3653" i="1" s="1"/>
  <c r="H3614" i="1"/>
  <c r="M3614" i="1" s="1"/>
  <c r="J1510" i="2" a="1"/>
  <c r="J1510" i="2" s="1"/>
  <c r="O1510" i="2" s="1"/>
  <c r="J1473" i="2" a="1"/>
  <c r="J1473" i="2" s="1"/>
  <c r="O1473" i="2" s="1"/>
  <c r="I1468" i="2"/>
  <c r="N3802" i="1"/>
  <c r="N4369" i="1"/>
  <c r="N4353" i="1"/>
  <c r="N4289" i="1"/>
  <c r="N4257" i="1"/>
  <c r="N4113" i="1"/>
  <c r="N4097" i="1"/>
  <c r="N3925" i="1"/>
  <c r="P1888" i="2"/>
  <c r="N4432" i="1"/>
  <c r="N4400" i="1"/>
  <c r="N4384" i="1"/>
  <c r="N4336" i="1"/>
  <c r="N4320" i="1"/>
  <c r="N4272" i="1"/>
  <c r="N4256" i="1"/>
  <c r="N4224" i="1"/>
  <c r="N4192" i="1"/>
  <c r="N4176" i="1"/>
  <c r="N4160" i="1"/>
  <c r="N4128" i="1"/>
  <c r="N4096" i="1"/>
  <c r="N4080" i="1"/>
  <c r="N4048" i="1"/>
  <c r="N4032" i="1"/>
  <c r="N3952" i="1"/>
  <c r="N3872" i="1"/>
  <c r="N3824" i="1"/>
  <c r="P1833" i="2"/>
  <c r="J1353" i="2" a="1"/>
  <c r="J1353" i="2" s="1"/>
  <c r="L3653" i="1"/>
  <c r="L3569" i="1"/>
  <c r="H3753" i="1"/>
  <c r="M3753" i="1" s="1"/>
  <c r="N3753" i="1" s="1"/>
  <c r="H3716" i="1"/>
  <c r="M3716" i="1" s="1"/>
  <c r="H3651" i="1"/>
  <c r="M3651" i="1" s="1"/>
  <c r="M1524" i="2" a="1"/>
  <c r="M1524" i="2" s="1"/>
  <c r="M1490" i="2" a="1"/>
  <c r="M1490" i="2" s="1"/>
  <c r="M1466" i="2" a="1"/>
  <c r="M1466" i="2" s="1"/>
  <c r="M1440" i="2" a="1"/>
  <c r="M1440" i="2" s="1"/>
  <c r="J1546" i="2" a="1"/>
  <c r="J1546" i="2" s="1"/>
  <c r="N3800" i="1"/>
  <c r="N4127" i="1"/>
  <c r="N4063" i="1"/>
  <c r="P1802" i="2"/>
  <c r="P1735" i="2"/>
  <c r="P1719" i="2"/>
  <c r="P1655" i="2"/>
  <c r="P1607" i="2"/>
  <c r="H3446" i="1"/>
  <c r="M3446" i="1" s="1"/>
  <c r="H3445" i="1"/>
  <c r="M3445" i="1" s="1"/>
  <c r="L3652" i="1"/>
  <c r="H3752" i="1"/>
  <c r="M3752" i="1" s="1"/>
  <c r="H3650" i="1"/>
  <c r="M3650" i="1" s="1"/>
  <c r="H3609" i="1"/>
  <c r="M3609" i="1" s="1"/>
  <c r="N3609" i="1" s="1"/>
  <c r="H3579" i="1"/>
  <c r="M3579" i="1" s="1"/>
  <c r="N3579" i="1" s="1"/>
  <c r="M1523" i="2" a="1"/>
  <c r="M1523" i="2" s="1"/>
  <c r="M1489" i="2" a="1"/>
  <c r="M1489" i="2" s="1"/>
  <c r="J1542" i="2" a="1"/>
  <c r="J1542" i="2" s="1"/>
  <c r="N4446" i="1"/>
  <c r="N4382" i="1"/>
  <c r="N4366" i="1"/>
  <c r="N4334" i="1"/>
  <c r="N4302" i="1"/>
  <c r="N4238" i="1"/>
  <c r="N4206" i="1"/>
  <c r="N4190" i="1"/>
  <c r="N4158" i="1"/>
  <c r="N4142" i="1"/>
  <c r="N4078" i="1"/>
  <c r="N4062" i="1"/>
  <c r="N4046" i="1"/>
  <c r="N3966" i="1"/>
  <c r="N3870" i="1"/>
  <c r="N3838" i="1"/>
  <c r="P1818" i="2"/>
  <c r="P1574" i="2"/>
  <c r="L3643" i="1"/>
  <c r="H3773" i="1"/>
  <c r="M3773" i="1" s="1"/>
  <c r="H3578" i="1"/>
  <c r="M3578" i="1" s="1"/>
  <c r="M1521" i="2" a="1"/>
  <c r="M1521" i="2" s="1"/>
  <c r="J1498" i="2" a="1"/>
  <c r="J1498" i="2" s="1"/>
  <c r="O1498" i="2" s="1"/>
  <c r="N3858" i="1"/>
  <c r="P1785" i="2"/>
  <c r="P1861" i="2"/>
  <c r="P1717" i="2"/>
  <c r="P1701" i="2"/>
  <c r="P1653" i="2"/>
  <c r="P1589" i="2"/>
  <c r="P1784" i="2"/>
  <c r="M1903" i="2" a="1"/>
  <c r="M1903" i="2" s="1"/>
  <c r="M1313" i="2" a="1"/>
  <c r="M1313" i="2" s="1"/>
  <c r="L3721" i="1"/>
  <c r="H3771" i="1"/>
  <c r="M3771" i="1" s="1"/>
  <c r="H3600" i="1"/>
  <c r="M3600" i="1" s="1"/>
  <c r="M1459" i="2" a="1"/>
  <c r="M1459" i="2" s="1"/>
  <c r="J1537" i="2" a="1"/>
  <c r="J1537" i="2" s="1"/>
  <c r="O1537" i="2" s="1"/>
  <c r="J1491" i="2" a="1"/>
  <c r="J1491" i="2" s="1"/>
  <c r="J1458" i="2" a="1"/>
  <c r="J1458" i="2" s="1"/>
  <c r="O1458" i="2" s="1"/>
  <c r="N4348" i="1"/>
  <c r="N3914" i="1"/>
  <c r="N3823" i="1"/>
  <c r="P1590" i="2"/>
  <c r="P1674" i="2"/>
  <c r="M1901" i="2" a="1"/>
  <c r="M1901" i="2" s="1"/>
  <c r="L3611" i="1"/>
  <c r="J1530" i="2" a="1"/>
  <c r="J1530" i="2" s="1"/>
  <c r="P1626" i="2"/>
  <c r="M1386" i="2" a="1"/>
  <c r="M1386" i="2" s="1"/>
  <c r="L3671" i="1"/>
  <c r="N3671" i="1" s="1"/>
  <c r="L3610" i="1"/>
  <c r="N3610" i="1" s="1"/>
  <c r="N3976" i="1"/>
  <c r="N3960" i="1"/>
  <c r="N3912" i="1"/>
  <c r="N3880" i="1"/>
  <c r="N3832" i="1"/>
  <c r="N4204" i="1"/>
  <c r="N3964" i="1"/>
  <c r="P1562" i="2"/>
  <c r="L3670" i="1"/>
  <c r="N3670" i="1" s="1"/>
  <c r="L3607" i="1"/>
  <c r="N4391" i="1"/>
  <c r="N4023" i="1"/>
  <c r="N3959" i="1"/>
  <c r="P1810" i="2"/>
  <c r="P1577" i="2"/>
  <c r="L3606" i="1"/>
  <c r="N3796" i="1"/>
  <c r="N4218" i="1"/>
  <c r="N3994" i="1"/>
  <c r="P1809" i="2"/>
  <c r="P1870" i="2"/>
  <c r="P1758" i="2"/>
  <c r="P1662" i="2"/>
  <c r="P1582" i="2"/>
  <c r="P1566" i="2"/>
  <c r="H3323" i="1"/>
  <c r="M3323" i="1" s="1"/>
  <c r="H3393" i="1"/>
  <c r="M3393" i="1" s="1"/>
  <c r="H3374" i="1"/>
  <c r="M3374" i="1" s="1"/>
  <c r="H3522" i="1"/>
  <c r="M3522" i="1" s="1"/>
  <c r="L3601" i="1"/>
  <c r="N3601" i="1" s="1"/>
  <c r="M1476" i="2" a="1"/>
  <c r="M1476" i="2" s="1"/>
  <c r="J1478" i="2" a="1"/>
  <c r="J1478" i="2" s="1"/>
  <c r="O1478" i="2" s="1"/>
  <c r="N4287" i="1"/>
  <c r="P1869" i="2"/>
  <c r="P1805" i="2"/>
  <c r="P1741" i="2"/>
  <c r="H3322" i="1"/>
  <c r="M3322" i="1" s="1"/>
  <c r="M1385" i="2" a="1"/>
  <c r="M1385" i="2" s="1"/>
  <c r="J1309" i="2" a="1"/>
  <c r="J1309" i="2" s="1"/>
  <c r="L3600" i="1"/>
  <c r="H3687" i="1"/>
  <c r="M3687" i="1" s="1"/>
  <c r="H3629" i="1"/>
  <c r="M3629" i="1" s="1"/>
  <c r="N3629" i="1" s="1"/>
  <c r="M1546" i="2" a="1"/>
  <c r="M1546" i="2" s="1"/>
  <c r="M1474" i="2" a="1"/>
  <c r="M1474" i="2" s="1"/>
  <c r="J1514" i="2" a="1"/>
  <c r="J1514" i="2" s="1"/>
  <c r="O1514" i="2" s="1"/>
  <c r="N3898" i="1"/>
  <c r="M1370" i="2" a="1"/>
  <c r="M1370" i="2" s="1"/>
  <c r="H3296" i="1"/>
  <c r="M3296" i="1" s="1"/>
  <c r="L3596" i="1"/>
  <c r="H3628" i="1"/>
  <c r="M3628" i="1" s="1"/>
  <c r="M1537" i="2" a="1"/>
  <c r="M1537" i="2" s="1"/>
  <c r="N3939" i="1"/>
  <c r="N3843" i="1"/>
  <c r="N3811" i="1"/>
  <c r="P1866" i="2"/>
  <c r="P1867" i="2"/>
  <c r="P1787" i="2"/>
  <c r="P1659" i="2"/>
  <c r="P1627" i="2"/>
  <c r="H3321" i="1"/>
  <c r="M3321" i="1" s="1"/>
  <c r="M1369" i="2" a="1"/>
  <c r="M1369" i="2" s="1"/>
  <c r="H3295" i="1"/>
  <c r="M3295" i="1" s="1"/>
  <c r="H3370" i="1"/>
  <c r="M3370" i="1" s="1"/>
  <c r="L3771" i="1"/>
  <c r="H3783" i="1"/>
  <c r="M3783" i="1" s="1"/>
  <c r="J1475" i="2" a="1"/>
  <c r="J1475" i="2" s="1"/>
  <c r="O1475" i="2" s="1"/>
  <c r="N3866" i="1"/>
  <c r="N3834" i="1"/>
  <c r="N3986" i="1"/>
  <c r="P1650" i="2"/>
  <c r="H3348" i="1"/>
  <c r="M3348" i="1" s="1"/>
  <c r="M1311" i="2" a="1"/>
  <c r="M1311" i="2" s="1"/>
  <c r="L3752" i="1"/>
  <c r="L3716" i="1"/>
  <c r="L3687" i="1"/>
  <c r="L3662" i="1"/>
  <c r="L3627" i="1"/>
  <c r="L3578" i="1"/>
  <c r="H3746" i="1"/>
  <c r="M3746" i="1" s="1"/>
  <c r="M1544" i="2" a="1"/>
  <c r="M1544" i="2" s="1"/>
  <c r="M1494" i="2" a="1"/>
  <c r="M1494" i="2" s="1"/>
  <c r="J1447" i="2" a="1"/>
  <c r="J1447" i="2" s="1"/>
  <c r="H3252" i="1"/>
  <c r="M3252" i="1" s="1"/>
  <c r="L3751" i="1"/>
  <c r="L3715" i="1"/>
  <c r="L3686" i="1"/>
  <c r="N3686" i="1" s="1"/>
  <c r="L3659" i="1"/>
  <c r="L3626" i="1"/>
  <c r="N3626" i="1" s="1"/>
  <c r="L3576" i="1"/>
  <c r="H3745" i="1"/>
  <c r="M3745" i="1" s="1"/>
  <c r="M1543" i="2" a="1"/>
  <c r="M1543" i="2" s="1"/>
  <c r="M1493" i="2" a="1"/>
  <c r="M1493" i="2" s="1"/>
  <c r="J1446" i="2" a="1"/>
  <c r="J1446" i="2" s="1"/>
  <c r="O1446" i="2" s="1"/>
  <c r="N4020" i="1"/>
  <c r="P1678" i="2"/>
  <c r="P1592" i="2"/>
  <c r="L3750" i="1"/>
  <c r="L3714" i="1"/>
  <c r="L3658" i="1"/>
  <c r="N3658" i="1" s="1"/>
  <c r="L3624" i="1"/>
  <c r="L3575" i="1"/>
  <c r="H3744" i="1"/>
  <c r="M3744" i="1" s="1"/>
  <c r="H3645" i="1"/>
  <c r="M3645" i="1" s="1"/>
  <c r="N3645" i="1" s="1"/>
  <c r="H3624" i="1"/>
  <c r="M3624" i="1" s="1"/>
  <c r="J1528" i="2" a="1"/>
  <c r="J1528" i="2" s="1"/>
  <c r="N4483" i="1"/>
  <c r="N4435" i="1"/>
  <c r="N4371" i="1"/>
  <c r="N4339" i="1"/>
  <c r="N4323" i="1"/>
  <c r="N4307" i="1"/>
  <c r="N4291" i="1"/>
  <c r="N4259" i="1"/>
  <c r="N4243" i="1"/>
  <c r="N4211" i="1"/>
  <c r="N4195" i="1"/>
  <c r="N4179" i="1"/>
  <c r="N4163" i="1"/>
  <c r="N4099" i="1"/>
  <c r="N4083" i="1"/>
  <c r="N4067" i="1"/>
  <c r="N4051" i="1"/>
  <c r="N4035" i="1"/>
  <c r="N4019" i="1"/>
  <c r="N4003" i="1"/>
  <c r="N3891" i="1"/>
  <c r="N3875" i="1"/>
  <c r="N3827" i="1"/>
  <c r="P1848" i="2"/>
  <c r="P1815" i="2"/>
  <c r="P1591" i="2"/>
  <c r="L3749" i="1"/>
  <c r="N3749" i="1" s="1"/>
  <c r="L3713" i="1"/>
  <c r="L3621" i="1"/>
  <c r="L3574" i="1"/>
  <c r="H3787" i="1"/>
  <c r="M3787" i="1" s="1"/>
  <c r="H3743" i="1"/>
  <c r="M3743" i="1" s="1"/>
  <c r="H3661" i="1"/>
  <c r="M3661" i="1" s="1"/>
  <c r="N3661" i="1" s="1"/>
  <c r="H3644" i="1"/>
  <c r="M3644" i="1" s="1"/>
  <c r="H3623" i="1"/>
  <c r="M3623" i="1" s="1"/>
  <c r="H3599" i="1"/>
  <c r="M3599" i="1" s="1"/>
  <c r="M1541" i="2" a="1"/>
  <c r="M1541" i="2" s="1"/>
  <c r="M1447" i="2" a="1"/>
  <c r="M1447" i="2" s="1"/>
  <c r="J1527" i="2" a="1"/>
  <c r="J1527" i="2" s="1"/>
  <c r="J1495" i="2" a="1"/>
  <c r="J1495" i="2" s="1"/>
  <c r="O1495" i="2" s="1"/>
  <c r="J1444" i="2" a="1"/>
  <c r="J1444" i="2" s="1"/>
  <c r="O1444" i="2" s="1"/>
  <c r="N4498" i="1"/>
  <c r="N4482" i="1"/>
  <c r="N4418" i="1"/>
  <c r="N4402" i="1"/>
  <c r="N4386" i="1"/>
  <c r="N4306" i="1"/>
  <c r="N4290" i="1"/>
  <c r="N4274" i="1"/>
  <c r="N4242" i="1"/>
  <c r="N4226" i="1"/>
  <c r="N4194" i="1"/>
  <c r="N4146" i="1"/>
  <c r="N4130" i="1"/>
  <c r="N4082" i="1"/>
  <c r="N4066" i="1"/>
  <c r="P1876" i="2"/>
  <c r="H3251" i="1"/>
  <c r="M3251" i="1" s="1"/>
  <c r="M1329" i="2" a="1"/>
  <c r="M1329" i="2" s="1"/>
  <c r="L3748" i="1"/>
  <c r="L3712" i="1"/>
  <c r="L3620" i="1"/>
  <c r="L3571" i="1"/>
  <c r="H3742" i="1"/>
  <c r="M3742" i="1" s="1"/>
  <c r="H3643" i="1"/>
  <c r="M3643" i="1" s="1"/>
  <c r="H3622" i="1"/>
  <c r="M3622" i="1" s="1"/>
  <c r="N3622" i="1" s="1"/>
  <c r="H3598" i="1"/>
  <c r="M3598" i="1" s="1"/>
  <c r="M1540" i="2" a="1"/>
  <c r="M1540" i="2" s="1"/>
  <c r="M1446" i="2" a="1"/>
  <c r="M1446" i="2" s="1"/>
  <c r="J1526" i="2" a="1"/>
  <c r="J1526" i="2" s="1"/>
  <c r="O1526" i="2" s="1"/>
  <c r="J1494" i="2" a="1"/>
  <c r="J1494" i="2" s="1"/>
  <c r="N3791" i="1"/>
  <c r="P1765" i="2"/>
  <c r="P1749" i="2"/>
  <c r="P1733" i="2"/>
  <c r="P1669" i="2"/>
  <c r="M1376" i="2" a="1"/>
  <c r="M1376" i="2" s="1"/>
  <c r="H3249" i="1"/>
  <c r="M3249" i="1" s="1"/>
  <c r="H3336" i="1"/>
  <c r="M3336" i="1" s="1"/>
  <c r="L3253" i="1"/>
  <c r="H3335" i="1"/>
  <c r="M3335" i="1" s="1"/>
  <c r="M1328" i="2" a="1"/>
  <c r="M1328" i="2" s="1"/>
  <c r="L3747" i="1"/>
  <c r="L3708" i="1"/>
  <c r="N3708" i="1" s="1"/>
  <c r="L3570" i="1"/>
  <c r="N3570" i="1" s="1"/>
  <c r="H3785" i="1"/>
  <c r="M3785" i="1" s="1"/>
  <c r="H3739" i="1"/>
  <c r="M3739" i="1" s="1"/>
  <c r="H3659" i="1"/>
  <c r="M3659" i="1" s="1"/>
  <c r="H3642" i="1"/>
  <c r="M3642" i="1" s="1"/>
  <c r="H3621" i="1"/>
  <c r="M3621" i="1" s="1"/>
  <c r="M1509" i="2" a="1"/>
  <c r="M1509" i="2" s="1"/>
  <c r="J1524" i="2" a="1"/>
  <c r="J1524" i="2" s="1"/>
  <c r="O1524" i="2" s="1"/>
  <c r="J1493" i="2" a="1"/>
  <c r="J1493" i="2" s="1"/>
  <c r="O1493" i="2" s="1"/>
  <c r="I1482" i="2"/>
  <c r="N4480" i="1"/>
  <c r="N4464" i="1"/>
  <c r="N4448" i="1"/>
  <c r="N4416" i="1"/>
  <c r="N4368" i="1"/>
  <c r="N4352" i="1"/>
  <c r="N4304" i="1"/>
  <c r="N4288" i="1"/>
  <c r="N4240" i="1"/>
  <c r="N4208" i="1"/>
  <c r="N4144" i="1"/>
  <c r="N4112" i="1"/>
  <c r="N4016" i="1"/>
  <c r="N4000" i="1"/>
  <c r="N3984" i="1"/>
  <c r="N3968" i="1"/>
  <c r="N3936" i="1"/>
  <c r="N3904" i="1"/>
  <c r="N3888" i="1"/>
  <c r="N3856" i="1"/>
  <c r="N3840" i="1"/>
  <c r="N3808" i="1"/>
  <c r="P1860" i="2"/>
  <c r="P1844" i="2"/>
  <c r="P1796" i="2"/>
  <c r="P1780" i="2"/>
  <c r="J1313" i="2" a="1"/>
  <c r="J1313" i="2" s="1"/>
  <c r="L3746" i="1"/>
  <c r="L3651" i="1"/>
  <c r="H3784" i="1"/>
  <c r="M3784" i="1" s="1"/>
  <c r="N3784" i="1" s="1"/>
  <c r="H3738" i="1"/>
  <c r="M3738" i="1" s="1"/>
  <c r="H3711" i="1"/>
  <c r="M3711" i="1" s="1"/>
  <c r="H3641" i="1"/>
  <c r="M3641" i="1" s="1"/>
  <c r="N3641" i="1" s="1"/>
  <c r="H3620" i="1"/>
  <c r="M3620" i="1" s="1"/>
  <c r="M1463" i="2" a="1"/>
  <c r="M1463" i="2" s="1"/>
  <c r="M1444" i="2" a="1"/>
  <c r="M1444" i="2" s="1"/>
  <c r="J1492" i="2" a="1"/>
  <c r="J1492" i="2" s="1"/>
  <c r="P1492" i="2" s="1"/>
  <c r="N4041" i="1"/>
  <c r="N4479" i="1"/>
  <c r="N4415" i="1"/>
  <c r="N3999" i="1"/>
  <c r="N3919" i="1"/>
  <c r="N3807" i="1"/>
  <c r="H3506" i="1"/>
  <c r="M3506" i="1" s="1"/>
  <c r="L3745" i="1"/>
  <c r="L3650" i="1"/>
  <c r="H3640" i="1"/>
  <c r="M3640" i="1" s="1"/>
  <c r="H3619" i="1"/>
  <c r="M3619" i="1" s="1"/>
  <c r="H3573" i="1"/>
  <c r="M3573" i="1" s="1"/>
  <c r="M1462" i="2" a="1"/>
  <c r="M1462" i="2" s="1"/>
  <c r="N3983" i="1"/>
  <c r="N4398" i="1"/>
  <c r="N4286" i="1"/>
  <c r="M1360" i="2" a="1"/>
  <c r="M1360" i="2" s="1"/>
  <c r="H3505" i="1"/>
  <c r="M3505" i="1" s="1"/>
  <c r="L3744" i="1"/>
  <c r="L3649" i="1"/>
  <c r="H3709" i="1"/>
  <c r="M3709" i="1" s="1"/>
  <c r="N3709" i="1" s="1"/>
  <c r="H3639" i="1"/>
  <c r="M3639" i="1" s="1"/>
  <c r="H3618" i="1"/>
  <c r="M3618" i="1" s="1"/>
  <c r="H3572" i="1"/>
  <c r="M3572" i="1" s="1"/>
  <c r="N3572" i="1" s="1"/>
  <c r="H3282" i="1"/>
  <c r="M3282" i="1" s="1"/>
  <c r="H3278" i="1"/>
  <c r="M3278" i="1" s="1"/>
  <c r="H3504" i="1"/>
  <c r="M3504" i="1" s="1"/>
  <c r="M1426" i="2" a="1"/>
  <c r="M1426" i="2" s="1"/>
  <c r="L3742" i="1"/>
  <c r="L3648" i="1"/>
  <c r="N3648" i="1" s="1"/>
  <c r="H3655" i="1"/>
  <c r="M3655" i="1" s="1"/>
  <c r="H3638" i="1"/>
  <c r="M3638" i="1" s="1"/>
  <c r="H3617" i="1"/>
  <c r="M3617" i="1" s="1"/>
  <c r="H3571" i="1"/>
  <c r="M3571" i="1" s="1"/>
  <c r="M1460" i="2" a="1"/>
  <c r="M1460" i="2" s="1"/>
  <c r="N4492" i="1"/>
  <c r="N4460" i="1"/>
  <c r="N4444" i="1"/>
  <c r="N4428" i="1"/>
  <c r="N4380" i="1"/>
  <c r="N4300" i="1"/>
  <c r="N4236" i="1"/>
  <c r="N4156" i="1"/>
  <c r="N4140" i="1"/>
  <c r="N4124" i="1"/>
  <c r="N4108" i="1"/>
  <c r="N3932" i="1"/>
  <c r="N3916" i="1"/>
  <c r="P1742" i="2"/>
  <c r="H3277" i="1"/>
  <c r="M3277" i="1" s="1"/>
  <c r="M1410" i="2" a="1"/>
  <c r="M1410" i="2" s="1"/>
  <c r="M1297" i="2" a="1"/>
  <c r="M1297" i="2" s="1"/>
  <c r="L3775" i="1"/>
  <c r="L3647" i="1"/>
  <c r="N4239" i="1"/>
  <c r="L3774" i="1"/>
  <c r="L3646" i="1"/>
  <c r="N3646" i="1" s="1"/>
  <c r="H3775" i="1"/>
  <c r="M3775" i="1" s="1"/>
  <c r="M1525" i="2" a="1"/>
  <c r="M1525" i="2" s="1"/>
  <c r="N4442" i="1"/>
  <c r="N4426" i="1"/>
  <c r="N4394" i="1"/>
  <c r="N4346" i="1"/>
  <c r="N4330" i="1"/>
  <c r="N4314" i="1"/>
  <c r="P1726" i="2"/>
  <c r="P1630" i="2"/>
  <c r="P1884" i="2"/>
  <c r="L3642" i="1"/>
  <c r="N4312" i="1"/>
  <c r="N4056" i="1"/>
  <c r="N4311" i="1"/>
  <c r="N4167" i="1"/>
  <c r="N4151" i="1"/>
  <c r="N4135" i="1"/>
  <c r="N4103" i="1"/>
  <c r="N4055" i="1"/>
  <c r="P1803" i="2"/>
  <c r="P1723" i="2"/>
  <c r="P1691" i="2"/>
  <c r="P1643" i="2"/>
  <c r="P1611" i="2"/>
  <c r="P1595" i="2"/>
  <c r="P1854" i="2"/>
  <c r="P1690" i="2"/>
  <c r="P1644" i="2"/>
  <c r="P1729" i="2"/>
  <c r="P1838" i="2"/>
  <c r="P1628" i="2"/>
  <c r="P1612" i="2"/>
  <c r="P1880" i="2"/>
  <c r="P1793" i="2"/>
  <c r="P1764" i="2"/>
  <c r="P1596" i="2"/>
  <c r="P1879" i="2"/>
  <c r="P1732" i="2"/>
  <c r="P1610" i="2"/>
  <c r="N4234" i="1"/>
  <c r="N4170" i="1"/>
  <c r="N4138" i="1"/>
  <c r="N4106" i="1"/>
  <c r="N4074" i="1"/>
  <c r="N4058" i="1"/>
  <c r="N4042" i="1"/>
  <c r="N3850" i="1"/>
  <c r="N3818" i="1"/>
  <c r="P1654" i="2"/>
  <c r="P1834" i="2"/>
  <c r="P1700" i="2"/>
  <c r="P1684" i="2"/>
  <c r="P1668" i="2"/>
  <c r="P1847" i="2"/>
  <c r="P1832" i="2"/>
  <c r="P1652" i="2"/>
  <c r="P1578" i="2"/>
  <c r="P1555" i="2"/>
  <c r="P1827" i="2"/>
  <c r="N3804" i="1"/>
  <c r="P1571" i="2"/>
  <c r="P1817" i="2"/>
  <c r="N4437" i="1"/>
  <c r="N4421" i="1"/>
  <c r="N4405" i="1"/>
  <c r="N4373" i="1"/>
  <c r="N4357" i="1"/>
  <c r="N4325" i="1"/>
  <c r="N4293" i="1"/>
  <c r="N4181" i="1"/>
  <c r="N4165" i="1"/>
  <c r="N4101" i="1"/>
  <c r="P1816" i="2"/>
  <c r="P1636" i="2"/>
  <c r="P1620" i="2"/>
  <c r="P1604" i="2"/>
  <c r="P1593" i="2"/>
  <c r="N4500" i="1"/>
  <c r="N4452" i="1"/>
  <c r="N4436" i="1"/>
  <c r="N4420" i="1"/>
  <c r="N4404" i="1"/>
  <c r="N4372" i="1"/>
  <c r="N4356" i="1"/>
  <c r="N4340" i="1"/>
  <c r="N4324" i="1"/>
  <c r="N4308" i="1"/>
  <c r="N4292" i="1"/>
  <c r="N4276" i="1"/>
  <c r="N4260" i="1"/>
  <c r="N4244" i="1"/>
  <c r="N4228" i="1"/>
  <c r="N4212" i="1"/>
  <c r="N4196" i="1"/>
  <c r="N4180" i="1"/>
  <c r="N4148" i="1"/>
  <c r="N4116" i="1"/>
  <c r="N4084" i="1"/>
  <c r="N4068" i="1"/>
  <c r="N4052" i="1"/>
  <c r="P1800" i="2"/>
  <c r="P1824" i="2"/>
  <c r="P1760" i="2"/>
  <c r="P1744" i="2"/>
  <c r="P1728" i="2"/>
  <c r="P1680" i="2"/>
  <c r="P1664" i="2"/>
  <c r="P1648" i="2"/>
  <c r="P1600" i="2"/>
  <c r="P1584" i="2"/>
  <c r="P1568" i="2"/>
  <c r="P1891" i="2"/>
  <c r="P1828" i="2"/>
  <c r="P1799" i="2"/>
  <c r="P1889" i="2"/>
  <c r="N3792" i="1"/>
  <c r="P1613" i="2"/>
  <c r="P1572" i="2"/>
  <c r="P1825" i="2"/>
  <c r="P1656" i="2"/>
  <c r="P1798" i="2"/>
  <c r="P1782" i="2"/>
  <c r="P1766" i="2"/>
  <c r="P1750" i="2"/>
  <c r="P1734" i="2"/>
  <c r="P1718" i="2"/>
  <c r="P1702" i="2"/>
  <c r="P1686" i="2"/>
  <c r="P1670" i="2"/>
  <c r="P1638" i="2"/>
  <c r="P1622" i="2"/>
  <c r="P1606" i="2"/>
  <c r="P1666" i="2"/>
  <c r="P1859" i="2"/>
  <c r="P1843" i="2"/>
  <c r="P1779" i="2"/>
  <c r="P1763" i="2"/>
  <c r="P1747" i="2"/>
  <c r="P1731" i="2"/>
  <c r="P1715" i="2"/>
  <c r="P1699" i="2"/>
  <c r="P1667" i="2"/>
  <c r="P1651" i="2"/>
  <c r="P1619" i="2"/>
  <c r="P1603" i="2"/>
  <c r="P1587" i="2"/>
  <c r="P1730" i="2"/>
  <c r="P1875" i="2"/>
  <c r="P1602" i="2"/>
  <c r="N3969" i="1"/>
  <c r="N3857" i="1"/>
  <c r="P1748" i="2"/>
  <c r="P1901" i="2"/>
  <c r="P1778" i="2"/>
  <c r="N4271" i="1"/>
  <c r="N4207" i="1"/>
  <c r="N4175" i="1"/>
  <c r="N4111" i="1"/>
  <c r="N4095" i="1"/>
  <c r="N4031" i="1"/>
  <c r="N3935" i="1"/>
  <c r="N3871" i="1"/>
  <c r="N3839" i="1"/>
  <c r="P1878" i="2"/>
  <c r="P1762" i="2"/>
  <c r="P1746" i="2"/>
  <c r="P1897" i="2"/>
  <c r="P1751" i="2"/>
  <c r="P1716" i="2"/>
  <c r="N4077" i="1"/>
  <c r="P1862" i="2"/>
  <c r="N4122" i="1"/>
  <c r="P1774" i="2"/>
  <c r="P1874" i="2"/>
  <c r="P1698" i="2"/>
  <c r="P1682" i="2"/>
  <c r="P1675" i="2"/>
  <c r="P1830" i="2"/>
  <c r="N4297" i="1"/>
  <c r="N3833" i="1"/>
  <c r="N4090" i="1"/>
  <c r="N4202" i="1"/>
  <c r="N4329" i="1"/>
  <c r="P1697" i="2"/>
  <c r="P1886" i="2"/>
  <c r="P1871" i="2"/>
  <c r="P1858" i="2"/>
  <c r="P1634" i="2"/>
  <c r="P1618" i="2"/>
  <c r="I1683" i="2"/>
  <c r="O1683" i="2" s="1"/>
  <c r="N4153" i="1"/>
  <c r="N3943" i="1"/>
  <c r="N4471" i="1"/>
  <c r="N4007" i="1"/>
  <c r="N3895" i="1"/>
  <c r="N3879" i="1"/>
  <c r="N3815" i="1"/>
  <c r="P1814" i="2"/>
  <c r="P1770" i="2"/>
  <c r="P1754" i="2"/>
  <c r="P1885" i="2"/>
  <c r="P1842" i="2"/>
  <c r="P1769" i="2"/>
  <c r="N3989" i="1"/>
  <c r="N3973" i="1"/>
  <c r="N3957" i="1"/>
  <c r="N3909" i="1"/>
  <c r="N3829" i="1"/>
  <c r="N3797" i="1"/>
  <c r="P1790" i="2"/>
  <c r="P1570" i="2"/>
  <c r="P1554" i="2"/>
  <c r="L3805" i="1"/>
  <c r="N3805" i="1" s="1"/>
  <c r="P1713" i="2"/>
  <c r="N3625" i="1"/>
  <c r="N3954" i="1"/>
  <c r="N3890" i="1"/>
  <c r="N3874" i="1"/>
  <c r="P1616" i="2"/>
  <c r="P1673" i="2"/>
  <c r="P1635" i="2"/>
  <c r="P1614" i="2"/>
  <c r="P1594" i="2"/>
  <c r="P1865" i="2"/>
  <c r="P1792" i="2"/>
  <c r="P1752" i="2"/>
  <c r="P1575" i="2"/>
  <c r="P1864" i="2"/>
  <c r="P1850" i="2"/>
  <c r="P1712" i="2"/>
  <c r="P1693" i="2"/>
  <c r="P1632" i="2"/>
  <c r="P1552" i="2"/>
  <c r="P1776" i="2"/>
  <c r="P1771" i="2"/>
  <c r="P1550" i="2"/>
  <c r="P1714" i="2"/>
  <c r="P1688" i="2"/>
  <c r="P1629" i="2"/>
  <c r="P1831" i="2"/>
  <c r="P1895" i="2"/>
  <c r="P1767" i="2"/>
  <c r="P1707" i="2"/>
  <c r="P1801" i="2"/>
  <c r="P1786" i="2"/>
  <c r="P1872" i="2"/>
  <c r="P1893" i="2"/>
  <c r="P1892" i="2"/>
  <c r="P1856" i="2"/>
  <c r="P1826" i="2"/>
  <c r="P1556" i="2"/>
  <c r="P1890" i="2"/>
  <c r="P1812" i="2"/>
  <c r="P1840" i="2"/>
  <c r="P1722" i="2"/>
  <c r="P1903" i="2"/>
  <c r="N4378" i="1"/>
  <c r="N3985" i="1"/>
  <c r="N3927" i="1"/>
  <c r="N4266" i="1"/>
  <c r="N3921" i="1"/>
  <c r="J1899" i="2" a="1"/>
  <c r="J1899" i="2" s="1"/>
  <c r="N3937" i="1"/>
  <c r="N3881" i="1"/>
  <c r="N3953" i="1"/>
  <c r="N3897" i="1"/>
  <c r="N3801" i="1"/>
  <c r="N3849" i="1"/>
  <c r="N4393" i="1"/>
  <c r="N3817" i="1"/>
  <c r="N3799" i="1"/>
  <c r="N3975" i="1"/>
  <c r="N3847" i="1"/>
  <c r="N4458" i="1"/>
  <c r="N4105" i="1"/>
  <c r="N4039" i="1"/>
  <c r="N4186" i="1"/>
  <c r="N4185" i="1"/>
  <c r="N4009" i="1"/>
  <c r="N3831" i="1"/>
  <c r="L3769" i="1"/>
  <c r="H3764" i="1"/>
  <c r="M3764" i="1" s="1"/>
  <c r="H3728" i="1"/>
  <c r="M3728" i="1" s="1"/>
  <c r="H3591" i="1"/>
  <c r="M3591" i="1" s="1"/>
  <c r="N3591" i="1" s="1"/>
  <c r="N4201" i="1"/>
  <c r="H3404" i="1"/>
  <c r="M3404" i="1" s="1"/>
  <c r="H3452" i="1"/>
  <c r="M3452" i="1" s="1"/>
  <c r="H3527" i="1"/>
  <c r="M3527" i="1" s="1"/>
  <c r="J1356" i="2" a="1"/>
  <c r="J1356" i="2" s="1"/>
  <c r="J1308" i="2" a="1"/>
  <c r="J1308" i="2" s="1"/>
  <c r="L3768" i="1"/>
  <c r="L3743" i="1"/>
  <c r="L3619" i="1"/>
  <c r="L3590" i="1"/>
  <c r="H3779" i="1"/>
  <c r="M3779" i="1" s="1"/>
  <c r="H3763" i="1"/>
  <c r="M3763" i="1" s="1"/>
  <c r="H3590" i="1"/>
  <c r="M3590" i="1" s="1"/>
  <c r="M1536" i="2" a="1"/>
  <c r="M1536" i="2" s="1"/>
  <c r="J1509" i="2" a="1"/>
  <c r="J1509" i="2" s="1"/>
  <c r="J1487" i="2" a="1"/>
  <c r="J1487" i="2" s="1"/>
  <c r="N4487" i="1"/>
  <c r="N4377" i="1"/>
  <c r="N4351" i="1"/>
  <c r="N4089" i="1"/>
  <c r="N3945" i="1"/>
  <c r="H3328" i="1"/>
  <c r="M3328" i="1" s="1"/>
  <c r="H3438" i="1"/>
  <c r="M3438" i="1" s="1"/>
  <c r="H3429" i="1"/>
  <c r="M3429" i="1" s="1"/>
  <c r="M1307" i="2" a="1"/>
  <c r="M1307" i="2" s="1"/>
  <c r="M1356" i="2" a="1"/>
  <c r="M1356" i="2" s="1"/>
  <c r="L3767" i="1"/>
  <c r="L3618" i="1"/>
  <c r="H3778" i="1"/>
  <c r="M3778" i="1" s="1"/>
  <c r="H3762" i="1"/>
  <c r="M3762" i="1" s="1"/>
  <c r="N3762" i="1" s="1"/>
  <c r="H3589" i="1"/>
  <c r="M3589" i="1" s="1"/>
  <c r="M1535" i="2" a="1"/>
  <c r="M1535" i="2" s="1"/>
  <c r="N4441" i="1"/>
  <c r="N4265" i="1"/>
  <c r="M1372" i="2" a="1"/>
  <c r="M1372" i="2" s="1"/>
  <c r="H3304" i="1"/>
  <c r="M3304" i="1" s="1"/>
  <c r="H3485" i="1"/>
  <c r="M3485" i="1" s="1"/>
  <c r="H3495" i="1"/>
  <c r="M3495" i="1" s="1"/>
  <c r="L3766" i="1"/>
  <c r="L3740" i="1"/>
  <c r="N3740" i="1" s="1"/>
  <c r="H3777" i="1"/>
  <c r="M3777" i="1" s="1"/>
  <c r="H3725" i="1"/>
  <c r="M3725" i="1" s="1"/>
  <c r="H3680" i="1"/>
  <c r="M3680" i="1" s="1"/>
  <c r="H3588" i="1"/>
  <c r="M3588" i="1" s="1"/>
  <c r="N3588" i="1" s="1"/>
  <c r="M1534" i="2" a="1"/>
  <c r="M1534" i="2" s="1"/>
  <c r="M1291" i="2" a="1"/>
  <c r="M1291" i="2" s="1"/>
  <c r="M1308" i="2" a="1"/>
  <c r="M1308" i="2" s="1"/>
  <c r="H3486" i="1"/>
  <c r="M3486" i="1" s="1"/>
  <c r="H3496" i="1"/>
  <c r="M3496" i="1" s="1"/>
  <c r="M1354" i="2" a="1"/>
  <c r="M1354" i="2" s="1"/>
  <c r="H3250" i="1"/>
  <c r="M3250" i="1" s="1"/>
  <c r="H3303" i="1"/>
  <c r="M3303" i="1" s="1"/>
  <c r="H3377" i="1"/>
  <c r="M3377" i="1" s="1"/>
  <c r="H3482" i="1"/>
  <c r="M3482" i="1" s="1"/>
  <c r="H3494" i="1"/>
  <c r="M3494" i="1" s="1"/>
  <c r="M1401" i="2" a="1"/>
  <c r="M1401" i="2" s="1"/>
  <c r="M1324" i="2" a="1"/>
  <c r="M1324" i="2" s="1"/>
  <c r="L3787" i="1"/>
  <c r="L3765" i="1"/>
  <c r="N3765" i="1" s="1"/>
  <c r="L3736" i="1"/>
  <c r="L3711" i="1"/>
  <c r="L3685" i="1"/>
  <c r="N3685" i="1" s="1"/>
  <c r="L3640" i="1"/>
  <c r="L3614" i="1"/>
  <c r="L3580" i="1"/>
  <c r="H3776" i="1"/>
  <c r="M3776" i="1" s="1"/>
  <c r="N3776" i="1" s="1"/>
  <c r="H3741" i="1"/>
  <c r="M3741" i="1" s="1"/>
  <c r="N3741" i="1" s="1"/>
  <c r="H3724" i="1"/>
  <c r="M3724" i="1" s="1"/>
  <c r="N3724" i="1" s="1"/>
  <c r="H3679" i="1"/>
  <c r="M3679" i="1" s="1"/>
  <c r="H3606" i="1"/>
  <c r="M3606" i="1" s="1"/>
  <c r="M1442" i="2" a="1"/>
  <c r="M1442" i="2" s="1"/>
  <c r="N3961" i="1"/>
  <c r="H3401" i="1"/>
  <c r="M3401" i="1" s="1"/>
  <c r="H3430" i="1"/>
  <c r="M3430" i="1" s="1"/>
  <c r="H3481" i="1"/>
  <c r="M3481" i="1" s="1"/>
  <c r="H3493" i="1"/>
  <c r="M3493" i="1" s="1"/>
  <c r="L3786" i="1"/>
  <c r="N3786" i="1" s="1"/>
  <c r="L3764" i="1"/>
  <c r="L3735" i="1"/>
  <c r="L3710" i="1"/>
  <c r="N3710" i="1" s="1"/>
  <c r="L3684" i="1"/>
  <c r="L3637" i="1"/>
  <c r="L3612" i="1"/>
  <c r="H3678" i="1"/>
  <c r="M3678" i="1" s="1"/>
  <c r="H3603" i="1"/>
  <c r="M3603" i="1" s="1"/>
  <c r="J1504" i="2" a="1"/>
  <c r="J1504" i="2" s="1"/>
  <c r="L3783" i="1"/>
  <c r="L3734" i="1"/>
  <c r="L3683" i="1"/>
  <c r="N3683" i="1" s="1"/>
  <c r="H3677" i="1"/>
  <c r="M3677" i="1" s="1"/>
  <c r="M1456" i="2" a="1"/>
  <c r="M1456" i="2" s="1"/>
  <c r="J1503" i="2" a="1"/>
  <c r="J1503" i="2" s="1"/>
  <c r="J1439" i="2" a="1"/>
  <c r="J1439" i="2" s="1"/>
  <c r="N4457" i="1"/>
  <c r="L3782" i="1"/>
  <c r="L3733" i="1"/>
  <c r="L3682" i="1"/>
  <c r="L3635" i="1"/>
  <c r="H3701" i="1"/>
  <c r="M3701" i="1" s="1"/>
  <c r="H3676" i="1"/>
  <c r="M3676" i="1" s="1"/>
  <c r="M1472" i="2" a="1"/>
  <c r="M1472" i="2" s="1"/>
  <c r="M1455" i="2" a="1"/>
  <c r="M1455" i="2" s="1"/>
  <c r="N4367" i="1"/>
  <c r="N4345" i="1"/>
  <c r="L3781" i="1"/>
  <c r="L3732" i="1"/>
  <c r="L3634" i="1"/>
  <c r="H3700" i="1"/>
  <c r="M3700" i="1" s="1"/>
  <c r="M1488" i="2" a="1"/>
  <c r="M1488" i="2" s="1"/>
  <c r="M1471" i="2" a="1"/>
  <c r="M1471" i="2" s="1"/>
  <c r="N4233" i="1"/>
  <c r="N4169" i="1"/>
  <c r="L3780" i="1"/>
  <c r="N3780" i="1" s="1"/>
  <c r="L3633" i="1"/>
  <c r="H3699" i="1"/>
  <c r="M3699" i="1" s="1"/>
  <c r="J1520" i="2" a="1"/>
  <c r="J1520" i="2" s="1"/>
  <c r="N4409" i="1"/>
  <c r="N4231" i="1"/>
  <c r="N4057" i="1"/>
  <c r="N4425" i="1"/>
  <c r="N4281" i="1"/>
  <c r="N3977" i="1"/>
  <c r="H3327" i="1"/>
  <c r="M3327" i="1" s="1"/>
  <c r="L3703" i="1"/>
  <c r="N3703" i="1" s="1"/>
  <c r="L3632" i="1"/>
  <c r="N3632" i="1" s="1"/>
  <c r="H3698" i="1"/>
  <c r="M3698" i="1" s="1"/>
  <c r="N3698" i="1" s="1"/>
  <c r="J1519" i="2" a="1"/>
  <c r="J1519" i="2" s="1"/>
  <c r="N4121" i="1"/>
  <c r="N3993" i="1"/>
  <c r="N4071" i="1"/>
  <c r="L3595" i="1"/>
  <c r="H3731" i="1"/>
  <c r="M3731" i="1" s="1"/>
  <c r="N4247" i="1"/>
  <c r="L3594" i="1"/>
  <c r="N3594" i="1" s="1"/>
  <c r="N4026" i="1"/>
  <c r="M1539" i="2" a="1"/>
  <c r="M1539" i="2" s="1"/>
  <c r="N4313" i="1"/>
  <c r="N4137" i="1"/>
  <c r="N4025" i="1"/>
  <c r="N3929" i="1"/>
  <c r="N4491" i="1"/>
  <c r="N4475" i="1"/>
  <c r="N4443" i="1"/>
  <c r="N4282" i="1"/>
  <c r="N4073" i="1"/>
  <c r="N3922" i="1"/>
  <c r="N3794" i="1"/>
  <c r="N4154" i="1"/>
  <c r="N3938" i="1"/>
  <c r="N3810" i="1"/>
  <c r="N3793" i="1"/>
  <c r="N4069" i="1"/>
  <c r="N3949" i="1"/>
  <c r="N3821" i="1"/>
  <c r="N4205" i="1"/>
  <c r="N4061" i="1"/>
  <c r="N4141" i="1"/>
  <c r="N3965" i="1"/>
  <c r="N3837" i="1"/>
  <c r="N4217" i="1"/>
  <c r="N3981" i="1"/>
  <c r="N3853" i="1"/>
  <c r="N4263" i="1"/>
  <c r="N4157" i="1"/>
  <c r="N3997" i="1"/>
  <c r="N3869" i="1"/>
  <c r="N4237" i="1"/>
  <c r="N4013" i="1"/>
  <c r="N3885" i="1"/>
  <c r="N4493" i="1"/>
  <c r="N4477" i="1"/>
  <c r="N4461" i="1"/>
  <c r="N4445" i="1"/>
  <c r="N4429" i="1"/>
  <c r="N4413" i="1"/>
  <c r="N4397" i="1"/>
  <c r="N4381" i="1"/>
  <c r="N4349" i="1"/>
  <c r="N4333" i="1"/>
  <c r="N4317" i="1"/>
  <c r="N4301" i="1"/>
  <c r="N4285" i="1"/>
  <c r="N4269" i="1"/>
  <c r="N4173" i="1"/>
  <c r="N4109" i="1"/>
  <c r="N3901" i="1"/>
  <c r="N4253" i="1"/>
  <c r="N3917" i="1"/>
  <c r="N3789" i="1"/>
  <c r="N4189" i="1"/>
  <c r="N4125" i="1"/>
  <c r="N4045" i="1"/>
  <c r="N3933" i="1"/>
  <c r="N4029" i="1"/>
  <c r="H3719" i="1"/>
  <c r="M3719" i="1" s="1"/>
  <c r="M1345" i="2" a="1"/>
  <c r="M1345" i="2" s="1"/>
  <c r="H3718" i="1"/>
  <c r="M3718" i="1" s="1"/>
  <c r="N4459" i="1"/>
  <c r="N4427" i="1"/>
  <c r="N4411" i="1"/>
  <c r="N4395" i="1"/>
  <c r="N4379" i="1"/>
  <c r="N4363" i="1"/>
  <c r="N4347" i="1"/>
  <c r="N4331" i="1"/>
  <c r="N4315" i="1"/>
  <c r="N4283" i="1"/>
  <c r="N4251" i="1"/>
  <c r="N4235" i="1"/>
  <c r="N4219" i="1"/>
  <c r="N4203" i="1"/>
  <c r="N4187" i="1"/>
  <c r="N4171" i="1"/>
  <c r="N4155" i="1"/>
  <c r="N4139" i="1"/>
  <c r="N4123" i="1"/>
  <c r="N4107" i="1"/>
  <c r="N4091" i="1"/>
  <c r="N4075" i="1"/>
  <c r="N4059" i="1"/>
  <c r="N4043" i="1"/>
  <c r="N4027" i="1"/>
  <c r="N3995" i="1"/>
  <c r="N3963" i="1"/>
  <c r="N3915" i="1"/>
  <c r="N3899" i="1"/>
  <c r="N3883" i="1"/>
  <c r="N3867" i="1"/>
  <c r="N3851" i="1"/>
  <c r="N3835" i="1"/>
  <c r="N3819" i="1"/>
  <c r="N3803" i="1"/>
  <c r="N4502" i="1"/>
  <c r="N4486" i="1"/>
  <c r="N4470" i="1"/>
  <c r="N4454" i="1"/>
  <c r="N4438" i="1"/>
  <c r="N4422" i="1"/>
  <c r="N4406" i="1"/>
  <c r="N4390" i="1"/>
  <c r="N4374" i="1"/>
  <c r="N4358" i="1"/>
  <c r="N4342" i="1"/>
  <c r="N4326" i="1"/>
  <c r="N4310" i="1"/>
  <c r="N4294" i="1"/>
  <c r="N4278" i="1"/>
  <c r="N4230" i="1"/>
  <c r="N4214" i="1"/>
  <c r="N4198" i="1"/>
  <c r="N4182" i="1"/>
  <c r="N4166" i="1"/>
  <c r="N4150" i="1"/>
  <c r="N4134" i="1"/>
  <c r="N4118" i="1"/>
  <c r="N4102" i="1"/>
  <c r="N4086" i="1"/>
  <c r="N4070" i="1"/>
  <c r="N4054" i="1"/>
  <c r="N4038" i="1"/>
  <c r="N4022" i="1"/>
  <c r="N4006" i="1"/>
  <c r="N3990" i="1"/>
  <c r="N3974" i="1"/>
  <c r="N3958" i="1"/>
  <c r="N3942" i="1"/>
  <c r="N3926" i="1"/>
  <c r="N3910" i="1"/>
  <c r="N3894" i="1"/>
  <c r="N3878" i="1"/>
  <c r="N3862" i="1"/>
  <c r="N3846" i="1"/>
  <c r="N3830" i="1"/>
  <c r="N3814" i="1"/>
  <c r="N3798" i="1"/>
  <c r="N4501" i="1"/>
  <c r="N4485" i="1"/>
  <c r="N4469" i="1"/>
  <c r="N4453" i="1"/>
  <c r="N4389" i="1"/>
  <c r="N4341" i="1"/>
  <c r="N4309" i="1"/>
  <c r="N4277" i="1"/>
  <c r="N4261" i="1"/>
  <c r="N4245" i="1"/>
  <c r="N4229" i="1"/>
  <c r="N4197" i="1"/>
  <c r="N4149" i="1"/>
  <c r="N4133" i="1"/>
  <c r="N4117" i="1"/>
  <c r="N4085" i="1"/>
  <c r="N4053" i="1"/>
  <c r="N4037" i="1"/>
  <c r="N4497" i="1"/>
  <c r="N4481" i="1"/>
  <c r="N4465" i="1"/>
  <c r="N4449" i="1"/>
  <c r="N4433" i="1"/>
  <c r="N4417" i="1"/>
  <c r="N4401" i="1"/>
  <c r="N4385" i="1"/>
  <c r="N4337" i="1"/>
  <c r="N4321" i="1"/>
  <c r="N4305" i="1"/>
  <c r="N4273" i="1"/>
  <c r="N4241" i="1"/>
  <c r="N4225" i="1"/>
  <c r="N4209" i="1"/>
  <c r="N4193" i="1"/>
  <c r="N4177" i="1"/>
  <c r="N4129" i="1"/>
  <c r="N4081" i="1"/>
  <c r="N4065" i="1"/>
  <c r="N4049" i="1"/>
  <c r="N4033" i="1"/>
  <c r="J1396" i="2" a="1"/>
  <c r="J1396" i="2" s="1"/>
  <c r="H3265" i="1"/>
  <c r="M3265" i="1" s="1"/>
  <c r="H3344" i="1"/>
  <c r="M3344" i="1" s="1"/>
  <c r="H3343" i="1"/>
  <c r="M3343" i="1" s="1"/>
  <c r="H3286" i="1"/>
  <c r="M3286" i="1" s="1"/>
  <c r="M1412" i="2" a="1"/>
  <c r="M1412" i="2" s="1"/>
  <c r="H3283" i="1"/>
  <c r="M3283" i="1" s="1"/>
  <c r="N3283" i="1" s="1"/>
  <c r="H3285" i="1"/>
  <c r="M3285" i="1" s="1"/>
  <c r="H3272" i="1"/>
  <c r="M3272" i="1" s="1"/>
  <c r="L3268" i="1"/>
  <c r="L3267" i="1"/>
  <c r="M1380" i="2" a="1"/>
  <c r="M1380" i="2" s="1"/>
  <c r="H3312" i="1"/>
  <c r="M3312" i="1" s="1"/>
  <c r="P1456" i="2"/>
  <c r="H3266" i="1"/>
  <c r="M3266" i="1" s="1"/>
  <c r="H3311" i="1"/>
  <c r="M3311" i="1" s="1"/>
  <c r="I1491" i="2"/>
  <c r="P1488" i="2"/>
  <c r="L3655" i="1"/>
  <c r="L3773" i="1"/>
  <c r="H3341" i="1"/>
  <c r="M3341" i="1" s="1"/>
  <c r="H3257" i="1"/>
  <c r="M3257" i="1" s="1"/>
  <c r="H3284" i="1"/>
  <c r="M3284" i="1" s="1"/>
  <c r="L3723" i="1"/>
  <c r="H3418" i="1"/>
  <c r="M3418" i="1" s="1"/>
  <c r="M1411" i="2" a="1"/>
  <c r="M1411" i="2" s="1"/>
  <c r="L3676" i="1"/>
  <c r="I1546" i="2"/>
  <c r="M1499" i="2" a="1"/>
  <c r="M1499" i="2" s="1"/>
  <c r="H3417" i="1"/>
  <c r="M3417" i="1" s="1"/>
  <c r="H3492" i="1"/>
  <c r="M3492" i="1" s="1"/>
  <c r="P1441" i="2"/>
  <c r="J1536" i="2" a="1"/>
  <c r="J1536" i="2" s="1"/>
  <c r="I1528" i="2"/>
  <c r="H3688" i="1"/>
  <c r="M3688" i="1" s="1"/>
  <c r="L3763" i="1"/>
  <c r="L3585" i="1"/>
  <c r="J1420" i="2" a="1"/>
  <c r="J1420" i="2" s="1"/>
  <c r="O1420" i="2" s="1"/>
  <c r="N3592" i="1"/>
  <c r="M1531" i="2" a="1"/>
  <c r="M1531" i="2" s="1"/>
  <c r="M1404" i="2" a="1"/>
  <c r="M1404" i="2" s="1"/>
  <c r="I1466" i="2"/>
  <c r="O1466" i="2" s="1"/>
  <c r="M1333" i="2" a="1"/>
  <c r="M1333" i="2" s="1"/>
  <c r="J1404" i="2" a="1"/>
  <c r="J1404" i="2" s="1"/>
  <c r="L3260" i="1"/>
  <c r="H3271" i="1"/>
  <c r="M3271" i="1" s="1"/>
  <c r="M1388" i="2" a="1"/>
  <c r="M1388" i="2" s="1"/>
  <c r="L3695" i="1"/>
  <c r="L3282" i="1"/>
  <c r="M1436" i="2" a="1"/>
  <c r="M1436" i="2" s="1"/>
  <c r="L3694" i="1"/>
  <c r="L3281" i="1"/>
  <c r="M1429" i="2" a="1"/>
  <c r="M1429" i="2" s="1"/>
  <c r="H3491" i="1"/>
  <c r="M3491" i="1" s="1"/>
  <c r="L3296" i="1"/>
  <c r="L3295" i="1"/>
  <c r="L3639" i="1"/>
  <c r="L3617" i="1"/>
  <c r="J1522" i="2" a="1"/>
  <c r="J1522" i="2" s="1"/>
  <c r="L3638" i="1"/>
  <c r="L3616" i="1"/>
  <c r="N3616" i="1" s="1"/>
  <c r="P1505" i="2"/>
  <c r="L3255" i="1"/>
  <c r="N3255" i="1" s="1"/>
  <c r="J1538" i="2" a="1"/>
  <c r="J1538" i="2" s="1"/>
  <c r="O1538" i="2" s="1"/>
  <c r="H3443" i="1"/>
  <c r="M3443" i="1" s="1"/>
  <c r="L3654" i="1"/>
  <c r="N3654" i="1" s="1"/>
  <c r="L3739" i="1"/>
  <c r="H3684" i="1"/>
  <c r="M3684" i="1" s="1"/>
  <c r="H3613" i="1"/>
  <c r="M3613" i="1" s="1"/>
  <c r="L3738" i="1"/>
  <c r="H3612" i="1"/>
  <c r="M3612" i="1" s="1"/>
  <c r="L3599" i="1"/>
  <c r="L3598" i="1"/>
  <c r="H3735" i="1"/>
  <c r="M3735" i="1" s="1"/>
  <c r="M1506" i="2" a="1"/>
  <c r="M1506" i="2" s="1"/>
  <c r="M1538" i="2" a="1"/>
  <c r="M1538" i="2" s="1"/>
  <c r="J1336" i="2" a="1"/>
  <c r="J1336" i="2" s="1"/>
  <c r="L3772" i="1"/>
  <c r="P1459" i="2"/>
  <c r="P1496" i="2"/>
  <c r="P1462" i="2"/>
  <c r="H3604" i="1"/>
  <c r="M3604" i="1" s="1"/>
  <c r="J1383" i="2" a="1"/>
  <c r="J1383" i="2" s="1"/>
  <c r="J1335" i="2" a="1"/>
  <c r="J1335" i="2" s="1"/>
  <c r="H3423" i="1"/>
  <c r="M3423" i="1" s="1"/>
  <c r="M1415" i="2" a="1"/>
  <c r="M1415" i="2" s="1"/>
  <c r="L3546" i="1"/>
  <c r="L3545" i="1"/>
  <c r="H3758" i="1"/>
  <c r="M3758" i="1" s="1"/>
  <c r="H3689" i="1"/>
  <c r="M3689" i="1" s="1"/>
  <c r="N3689" i="1" s="1"/>
  <c r="H3585" i="1"/>
  <c r="M3585" i="1" s="1"/>
  <c r="M1515" i="2" a="1"/>
  <c r="M1515" i="2" s="1"/>
  <c r="L3264" i="1"/>
  <c r="H3441" i="1"/>
  <c r="M3441" i="1" s="1"/>
  <c r="M1319" i="2" a="1"/>
  <c r="M1319" i="2" s="1"/>
  <c r="J1367" i="2" a="1"/>
  <c r="J1367" i="2" s="1"/>
  <c r="H3722" i="1"/>
  <c r="M3722" i="1" s="1"/>
  <c r="M1501" i="2" a="1"/>
  <c r="M1501" i="2" s="1"/>
  <c r="I1481" i="2"/>
  <c r="O1481" i="2" s="1"/>
  <c r="H3318" i="1"/>
  <c r="M3318" i="1" s="1"/>
  <c r="H3317" i="1"/>
  <c r="M3317" i="1" s="1"/>
  <c r="H3517" i="1"/>
  <c r="M3517" i="1" s="1"/>
  <c r="M1399" i="2" a="1"/>
  <c r="M1399" i="2" s="1"/>
  <c r="M1367" i="2" a="1"/>
  <c r="M1367" i="2" s="1"/>
  <c r="H3518" i="1"/>
  <c r="M3518" i="1" s="1"/>
  <c r="H3292" i="1"/>
  <c r="M3292" i="1" s="1"/>
  <c r="M1397" i="2" a="1"/>
  <c r="M1397" i="2" s="1"/>
  <c r="H3291" i="1"/>
  <c r="M3291" i="1" s="1"/>
  <c r="L3722" i="1"/>
  <c r="H3631" i="1"/>
  <c r="M3631" i="1" s="1"/>
  <c r="N3631" i="1" s="1"/>
  <c r="M1547" i="2" a="1"/>
  <c r="M1547" i="2" s="1"/>
  <c r="M1533" i="2" a="1"/>
  <c r="M1533" i="2" s="1"/>
  <c r="M1485" i="2" a="1"/>
  <c r="M1485" i="2" s="1"/>
  <c r="H3476" i="1"/>
  <c r="M3476" i="1" s="1"/>
  <c r="H3630" i="1"/>
  <c r="M3630" i="1" s="1"/>
  <c r="J1533" i="2" a="1"/>
  <c r="J1533" i="2" s="1"/>
  <c r="J1517" i="2" a="1"/>
  <c r="J1517" i="2" s="1"/>
  <c r="J1351" i="2" a="1"/>
  <c r="J1351" i="2" s="1"/>
  <c r="N3615" i="1"/>
  <c r="P1448" i="2"/>
  <c r="J1469" i="2" a="1"/>
  <c r="J1469" i="2" s="1"/>
  <c r="P1469" i="2" s="1"/>
  <c r="L3759" i="1"/>
  <c r="N3759" i="1" s="1"/>
  <c r="L3584" i="1"/>
  <c r="J1399" i="2" a="1"/>
  <c r="J1399" i="2" s="1"/>
  <c r="L3758" i="1"/>
  <c r="L3672" i="1"/>
  <c r="H3695" i="1"/>
  <c r="M3695" i="1" s="1"/>
  <c r="L3608" i="1"/>
  <c r="N3608" i="1" s="1"/>
  <c r="H3694" i="1"/>
  <c r="M3694" i="1" s="1"/>
  <c r="I1494" i="2"/>
  <c r="P1455" i="2"/>
  <c r="P1544" i="2"/>
  <c r="P1543" i="2"/>
  <c r="L3697" i="1"/>
  <c r="N3697" i="1" s="1"/>
  <c r="L3660" i="1"/>
  <c r="N3660" i="1" s="1"/>
  <c r="L3602" i="1"/>
  <c r="N3577" i="1"/>
  <c r="I1507" i="2"/>
  <c r="O1507" i="2" s="1"/>
  <c r="I1479" i="2"/>
  <c r="L3696" i="1"/>
  <c r="I1503" i="2"/>
  <c r="I1447" i="2"/>
  <c r="L3728" i="1"/>
  <c r="L3674" i="1"/>
  <c r="I1439" i="2"/>
  <c r="I1535" i="2"/>
  <c r="O1535" i="2" s="1"/>
  <c r="I1471" i="2"/>
  <c r="O1471" i="2" s="1"/>
  <c r="L3727" i="1"/>
  <c r="I1527" i="2"/>
  <c r="L3725" i="1"/>
  <c r="L3777" i="1"/>
  <c r="L3761" i="1"/>
  <c r="L3573" i="1"/>
  <c r="I1463" i="2"/>
  <c r="O1463" i="2" s="1"/>
  <c r="L3760" i="1"/>
  <c r="N3760" i="1" s="1"/>
  <c r="L3589" i="1"/>
  <c r="I1519" i="2"/>
  <c r="I1487" i="2"/>
  <c r="P1440" i="2"/>
  <c r="L3587" i="1"/>
  <c r="N3587" i="1" s="1"/>
  <c r="L3699" i="1"/>
  <c r="L3644" i="1"/>
  <c r="L3623" i="1"/>
  <c r="L3605" i="1"/>
  <c r="N3605" i="1" s="1"/>
  <c r="L3586" i="1"/>
  <c r="L3568" i="1"/>
  <c r="N3568" i="1" s="1"/>
  <c r="L3603" i="1"/>
  <c r="P1516" i="2"/>
  <c r="P1484" i="2"/>
  <c r="P1485" i="2"/>
  <c r="P1499" i="2"/>
  <c r="P1525" i="2"/>
  <c r="P1501" i="2"/>
  <c r="L3272" i="1"/>
  <c r="L3271" i="1"/>
  <c r="L3754" i="1"/>
  <c r="L3719" i="1"/>
  <c r="L3630" i="1"/>
  <c r="H3693" i="1"/>
  <c r="M3693" i="1" s="1"/>
  <c r="N3693" i="1" s="1"/>
  <c r="P1480" i="2"/>
  <c r="J1529" i="2" a="1"/>
  <c r="J1529" i="2" s="1"/>
  <c r="P1529" i="2" s="1"/>
  <c r="I1509" i="2"/>
  <c r="I1445" i="2"/>
  <c r="L3718" i="1"/>
  <c r="H3692" i="1"/>
  <c r="M3692" i="1" s="1"/>
  <c r="M1545" i="2" a="1"/>
  <c r="M1545" i="2" s="1"/>
  <c r="M1392" i="2" a="1"/>
  <c r="M1392" i="2" s="1"/>
  <c r="I1547" i="2"/>
  <c r="O1547" i="2" s="1"/>
  <c r="I1483" i="2"/>
  <c r="O1483" i="2" s="1"/>
  <c r="P1534" i="2"/>
  <c r="P1502" i="2"/>
  <c r="P1454" i="2"/>
  <c r="J1497" i="2" a="1"/>
  <c r="J1497" i="2" s="1"/>
  <c r="I1545" i="2"/>
  <c r="O1545" i="2" s="1"/>
  <c r="I1461" i="2"/>
  <c r="O1461" i="2" s="1"/>
  <c r="H3649" i="1"/>
  <c r="M3649" i="1" s="1"/>
  <c r="J1465" i="2" a="1"/>
  <c r="J1465" i="2" s="1"/>
  <c r="P1465" i="2" s="1"/>
  <c r="H3665" i="1"/>
  <c r="M3665" i="1" s="1"/>
  <c r="J1449" i="2" a="1"/>
  <c r="J1449" i="2" s="1"/>
  <c r="L3604" i="1"/>
  <c r="H3376" i="1"/>
  <c r="M3376" i="1" s="1"/>
  <c r="H3375" i="1"/>
  <c r="M3375" i="1" s="1"/>
  <c r="I1453" i="2"/>
  <c r="O1453" i="2" s="1"/>
  <c r="M1424" i="2" a="1"/>
  <c r="M1424" i="2" s="1"/>
  <c r="H3748" i="1"/>
  <c r="M3748" i="1" s="1"/>
  <c r="H3715" i="1"/>
  <c r="M3715" i="1" s="1"/>
  <c r="J1513" i="2" a="1"/>
  <c r="J1513" i="2" s="1"/>
  <c r="I1515" i="2"/>
  <c r="O1515" i="2" s="1"/>
  <c r="I1451" i="2"/>
  <c r="I1533" i="2"/>
  <c r="I1540" i="2"/>
  <c r="O1540" i="2" s="1"/>
  <c r="L3785" i="1"/>
  <c r="P1476" i="2"/>
  <c r="P1460" i="2"/>
  <c r="H3627" i="1"/>
  <c r="M3627" i="1" s="1"/>
  <c r="J1531" i="2" a="1"/>
  <c r="J1531" i="2" s="1"/>
  <c r="P1531" i="2" s="1"/>
  <c r="I1467" i="2"/>
  <c r="O1467" i="2" s="1"/>
  <c r="P1506" i="2"/>
  <c r="P1490" i="2"/>
  <c r="P1474" i="2"/>
  <c r="P1442" i="2"/>
  <c r="I1530" i="2"/>
  <c r="L3593" i="1"/>
  <c r="I1489" i="2"/>
  <c r="L3613" i="1"/>
  <c r="N3729" i="1"/>
  <c r="N3681" i="1"/>
  <c r="H3457" i="1"/>
  <c r="M3457" i="1" s="1"/>
  <c r="H3473" i="1"/>
  <c r="M3473" i="1" s="1"/>
  <c r="J1304" i="2" a="1"/>
  <c r="J1304" i="2" s="1"/>
  <c r="H3396" i="1"/>
  <c r="M3396" i="1" s="1"/>
  <c r="H3319" i="1"/>
  <c r="M3319" i="1" s="1"/>
  <c r="H3454" i="1"/>
  <c r="M3454" i="1" s="1"/>
  <c r="H3477" i="1"/>
  <c r="M3477" i="1" s="1"/>
  <c r="M1294" i="2" a="1"/>
  <c r="M1294" i="2" s="1"/>
  <c r="H3519" i="1"/>
  <c r="M3519" i="1" s="1"/>
  <c r="H3320" i="1"/>
  <c r="M3320" i="1" s="1"/>
  <c r="H3498" i="1"/>
  <c r="M3498" i="1" s="1"/>
  <c r="M1309" i="2" a="1"/>
  <c r="M1309" i="2" s="1"/>
  <c r="M1293" i="2" a="1"/>
  <c r="M1293" i="2" s="1"/>
  <c r="H3362" i="1"/>
  <c r="M3362" i="1" s="1"/>
  <c r="H3497" i="1"/>
  <c r="M3497" i="1" s="1"/>
  <c r="M1400" i="2" a="1"/>
  <c r="M1400" i="2" s="1"/>
  <c r="M1326" i="2" a="1"/>
  <c r="M1326" i="2" s="1"/>
  <c r="J1320" i="2" a="1"/>
  <c r="J1320" i="2" s="1"/>
  <c r="H3478" i="1"/>
  <c r="M3478" i="1" s="1"/>
  <c r="H3408" i="1"/>
  <c r="M3408" i="1" s="1"/>
  <c r="H3407" i="1"/>
  <c r="M3407" i="1" s="1"/>
  <c r="M1368" i="2" a="1"/>
  <c r="M1368" i="2" s="1"/>
  <c r="J1293" i="2" a="1"/>
  <c r="J1293" i="2" s="1"/>
  <c r="M1325" i="2" a="1"/>
  <c r="M1325" i="2" s="1"/>
  <c r="M1341" i="2" a="1"/>
  <c r="M1341" i="2" s="1"/>
  <c r="H3415" i="1"/>
  <c r="M3415" i="1" s="1"/>
  <c r="H3281" i="1"/>
  <c r="M3281" i="1" s="1"/>
  <c r="H3402" i="1"/>
  <c r="M3402" i="1" s="1"/>
  <c r="M1394" i="2" a="1"/>
  <c r="M1394" i="2" s="1"/>
  <c r="M1416" i="2" a="1"/>
  <c r="M1416" i="2" s="1"/>
  <c r="H3254" i="1"/>
  <c r="M3254" i="1" s="1"/>
  <c r="N3254" i="1" s="1"/>
  <c r="H3338" i="1"/>
  <c r="M3338" i="1" s="1"/>
  <c r="M1361" i="2" a="1"/>
  <c r="M1361" i="2" s="1"/>
  <c r="L3251" i="1"/>
  <c r="H3253" i="1"/>
  <c r="M3253" i="1" s="1"/>
  <c r="H3337" i="1"/>
  <c r="M3337" i="1" s="1"/>
  <c r="M1384" i="2" a="1"/>
  <c r="M1384" i="2" s="1"/>
  <c r="H3306" i="1"/>
  <c r="M3306" i="1" s="1"/>
  <c r="H3427" i="1"/>
  <c r="M3427" i="1" s="1"/>
  <c r="M1377" i="2" a="1"/>
  <c r="M1377" i="2" s="1"/>
  <c r="L3292" i="1"/>
  <c r="L3291" i="1"/>
  <c r="J1361" i="2" a="1"/>
  <c r="J1361" i="2" s="1"/>
  <c r="H3464" i="1"/>
  <c r="M3464" i="1" s="1"/>
  <c r="M1393" i="2" a="1"/>
  <c r="M1393" i="2" s="1"/>
  <c r="H3305" i="1"/>
  <c r="M3305" i="1" s="1"/>
  <c r="L3297" i="1"/>
  <c r="H3368" i="1"/>
  <c r="M3368" i="1" s="1"/>
  <c r="H3428" i="1"/>
  <c r="M3428" i="1" s="1"/>
  <c r="H3367" i="1"/>
  <c r="M3367" i="1" s="1"/>
  <c r="H3293" i="1"/>
  <c r="M3293" i="1" s="1"/>
  <c r="L3265" i="1"/>
  <c r="M1432" i="2" a="1"/>
  <c r="M1432" i="2" s="1"/>
  <c r="H3294" i="1"/>
  <c r="M3294" i="1" s="1"/>
  <c r="M1381" i="2" a="1"/>
  <c r="M1381" i="2" s="1"/>
  <c r="H3314" i="1"/>
  <c r="M3314" i="1" s="1"/>
  <c r="L3270" i="1"/>
  <c r="L3269" i="1"/>
  <c r="H3313" i="1"/>
  <c r="M3313" i="1" s="1"/>
  <c r="H3287" i="1"/>
  <c r="M3287" i="1" s="1"/>
  <c r="M1365" i="2" a="1"/>
  <c r="M1365" i="2" s="1"/>
  <c r="J1413" i="2" a="1"/>
  <c r="J1413" i="2" s="1"/>
  <c r="O1413" i="2" s="1"/>
  <c r="H3288" i="1"/>
  <c r="M3288" i="1" s="1"/>
  <c r="H3420" i="1"/>
  <c r="M3420" i="1" s="1"/>
  <c r="L3259" i="1"/>
  <c r="N3259" i="1" s="1"/>
  <c r="H3419" i="1"/>
  <c r="M3419" i="1" s="1"/>
  <c r="M1349" i="2" a="1"/>
  <c r="M1349" i="2" s="1"/>
  <c r="J1398" i="2" a="1"/>
  <c r="J1398" i="2" s="1"/>
  <c r="M1425" i="2" a="1"/>
  <c r="M1425" i="2" s="1"/>
  <c r="J1431" i="2" a="1"/>
  <c r="J1431" i="2" s="1"/>
  <c r="H3413" i="1"/>
  <c r="M3413" i="1" s="1"/>
  <c r="H3279" i="1"/>
  <c r="M3279" i="1" s="1"/>
  <c r="H3544" i="1"/>
  <c r="M3544" i="1" s="1"/>
  <c r="M1409" i="2" a="1"/>
  <c r="M1409" i="2" s="1"/>
  <c r="H3280" i="1"/>
  <c r="M3280" i="1" s="1"/>
  <c r="H3414" i="1"/>
  <c r="M3414" i="1" s="1"/>
  <c r="P1347" i="2"/>
  <c r="H3345" i="1"/>
  <c r="M3345" i="1" s="1"/>
  <c r="L3290" i="1"/>
  <c r="L3289" i="1"/>
  <c r="L3250" i="1"/>
  <c r="L3249" i="1"/>
  <c r="L3280" i="1"/>
  <c r="L3279" i="1"/>
  <c r="L3278" i="1"/>
  <c r="L3277" i="1"/>
  <c r="M1431" i="2" a="1"/>
  <c r="M1431" i="2" s="1"/>
  <c r="H3346" i="1"/>
  <c r="M3346" i="1" s="1"/>
  <c r="H3267" i="1"/>
  <c r="M3267" i="1" s="1"/>
  <c r="H3268" i="1"/>
  <c r="M3268" i="1" s="1"/>
  <c r="H3432" i="1"/>
  <c r="M3432" i="1" s="1"/>
  <c r="M1402" i="2" a="1"/>
  <c r="M1402" i="2" s="1"/>
  <c r="H3431" i="1"/>
  <c r="M3431" i="1" s="1"/>
  <c r="M1418" i="2" a="1"/>
  <c r="M1418" i="2" s="1"/>
  <c r="H3499" i="1"/>
  <c r="M3499" i="1" s="1"/>
  <c r="H3300" i="1"/>
  <c r="M3300" i="1" s="1"/>
  <c r="J1326" i="2" a="1"/>
  <c r="J1326" i="2" s="1"/>
  <c r="H3248" i="1"/>
  <c r="M3248" i="1" s="1"/>
  <c r="M1358" i="2" a="1"/>
  <c r="M1358" i="2" s="1"/>
  <c r="H3247" i="1"/>
  <c r="M3247" i="1" s="1"/>
  <c r="M1310" i="2" a="1"/>
  <c r="M1310" i="2" s="1"/>
  <c r="M1342" i="2" a="1"/>
  <c r="M1342" i="2" s="1"/>
  <c r="H3426" i="1"/>
  <c r="M3426" i="1" s="1"/>
  <c r="H3425" i="1"/>
  <c r="M3425" i="1" s="1"/>
  <c r="H3483" i="1"/>
  <c r="M3483" i="1" s="1"/>
  <c r="H3526" i="1"/>
  <c r="M3526" i="1" s="1"/>
  <c r="H3525" i="1"/>
  <c r="M3525" i="1" s="1"/>
  <c r="H3450" i="1"/>
  <c r="M3450" i="1" s="1"/>
  <c r="H3449" i="1"/>
  <c r="M3449" i="1" s="1"/>
  <c r="M1357" i="2" a="1"/>
  <c r="M1357" i="2" s="1"/>
  <c r="M1323" i="2" a="1"/>
  <c r="M1323" i="2" s="1"/>
  <c r="J1339" i="2" a="1"/>
  <c r="J1339" i="2" s="1"/>
  <c r="H3488" i="1"/>
  <c r="M3488" i="1" s="1"/>
  <c r="M1355" i="2" a="1"/>
  <c r="M1355" i="2" s="1"/>
  <c r="J1426" i="2" a="1"/>
  <c r="J1426" i="2" s="1"/>
  <c r="M1373" i="2" a="1"/>
  <c r="M1373" i="2" s="1"/>
  <c r="H3530" i="1"/>
  <c r="M3530" i="1" s="1"/>
  <c r="H3484" i="1"/>
  <c r="M3484" i="1" s="1"/>
  <c r="H3453" i="1"/>
  <c r="M3453" i="1" s="1"/>
  <c r="J1389" i="2" a="1"/>
  <c r="J1389" i="2" s="1"/>
  <c r="H3545" i="1"/>
  <c r="M3545" i="1" s="1"/>
  <c r="H3330" i="1"/>
  <c r="M3330" i="1" s="1"/>
  <c r="M1389" i="2" a="1"/>
  <c r="M1389" i="2" s="1"/>
  <c r="M1437" i="2" a="1"/>
  <c r="M1437" i="2" s="1"/>
  <c r="J1405" i="2" a="1"/>
  <c r="J1405" i="2" s="1"/>
  <c r="O1405" i="2" s="1"/>
  <c r="H3531" i="1"/>
  <c r="M3531" i="1" s="1"/>
  <c r="J1343" i="2" a="1"/>
  <c r="J1343" i="2" s="1"/>
  <c r="O1343" i="2" s="1"/>
  <c r="M1423" i="2" a="1"/>
  <c r="M1423" i="2" s="1"/>
  <c r="M1359" i="2" a="1"/>
  <c r="M1359" i="2" s="1"/>
  <c r="M1327" i="2" a="1"/>
  <c r="M1327" i="2" s="1"/>
  <c r="J1407" i="2" a="1"/>
  <c r="J1407" i="2" s="1"/>
  <c r="O1407" i="2" s="1"/>
  <c r="J1359" i="2" a="1"/>
  <c r="J1359" i="2" s="1"/>
  <c r="H3333" i="1"/>
  <c r="M3333" i="1" s="1"/>
  <c r="M1375" i="2" a="1"/>
  <c r="M1375" i="2" s="1"/>
  <c r="M1391" i="2" a="1"/>
  <c r="M1391" i="2" s="1"/>
  <c r="J1375" i="2" a="1"/>
  <c r="J1375" i="2" s="1"/>
  <c r="H3276" i="1"/>
  <c r="M3276" i="1" s="1"/>
  <c r="H3302" i="1"/>
  <c r="M3302" i="1" s="1"/>
  <c r="H3275" i="1"/>
  <c r="M3275" i="1" s="1"/>
  <c r="H3462" i="1"/>
  <c r="M3462" i="1" s="1"/>
  <c r="H3334" i="1"/>
  <c r="M3334" i="1" s="1"/>
  <c r="J1423" i="2" a="1"/>
  <c r="J1423" i="2" s="1"/>
  <c r="J1417" i="2" a="1"/>
  <c r="J1417" i="2" s="1"/>
  <c r="O1417" i="2" s="1"/>
  <c r="L3276" i="1"/>
  <c r="L3275" i="1"/>
  <c r="H3490" i="1"/>
  <c r="M3490" i="1" s="1"/>
  <c r="H3489" i="1"/>
  <c r="M3489" i="1" s="1"/>
  <c r="M1434" i="2" a="1"/>
  <c r="M1434" i="2" s="1"/>
  <c r="L3550" i="1"/>
  <c r="J1433" i="2" a="1"/>
  <c r="J1433" i="2" s="1"/>
  <c r="L3549" i="1"/>
  <c r="I1345" i="2"/>
  <c r="O1345" i="2" s="1"/>
  <c r="J1406" i="2" a="1"/>
  <c r="J1406" i="2" s="1"/>
  <c r="O1406" i="2" s="1"/>
  <c r="M1374" i="2" a="1"/>
  <c r="M1374" i="2" s="1"/>
  <c r="H3274" i="1"/>
  <c r="M3274" i="1" s="1"/>
  <c r="M1390" i="2" a="1"/>
  <c r="M1390" i="2" s="1"/>
  <c r="J1422" i="2" a="1"/>
  <c r="J1422" i="2" s="1"/>
  <c r="O1422" i="2" s="1"/>
  <c r="H3548" i="1"/>
  <c r="M3548" i="1" s="1"/>
  <c r="M1406" i="2" a="1"/>
  <c r="M1406" i="2" s="1"/>
  <c r="J1421" i="2" a="1"/>
  <c r="J1421" i="2" s="1"/>
  <c r="H3264" i="1"/>
  <c r="M3264" i="1" s="1"/>
  <c r="H3297" i="1"/>
  <c r="M3297" i="1" s="1"/>
  <c r="H3331" i="1"/>
  <c r="M3331" i="1" s="1"/>
  <c r="H3263" i="1"/>
  <c r="M3263" i="1" s="1"/>
  <c r="H3273" i="1"/>
  <c r="M3273" i="1" s="1"/>
  <c r="N3273" i="1" s="1"/>
  <c r="H3546" i="1"/>
  <c r="M3546" i="1" s="1"/>
  <c r="H3308" i="1"/>
  <c r="M3308" i="1" s="1"/>
  <c r="H3455" i="1"/>
  <c r="M3455" i="1" s="1"/>
  <c r="H3487" i="1"/>
  <c r="M3487" i="1" s="1"/>
  <c r="H3299" i="1"/>
  <c r="M3299" i="1" s="1"/>
  <c r="H3298" i="1"/>
  <c r="M3298" i="1" s="1"/>
  <c r="H3332" i="1"/>
  <c r="M3332" i="1" s="1"/>
  <c r="H3456" i="1"/>
  <c r="M3456" i="1" s="1"/>
  <c r="M1421" i="2" a="1"/>
  <c r="M1421" i="2" s="1"/>
  <c r="J1438" i="2" a="1"/>
  <c r="J1438" i="2" s="1"/>
  <c r="O1438" i="2" s="1"/>
  <c r="P1436" i="2"/>
  <c r="P1348" i="2"/>
  <c r="L3298" i="1"/>
  <c r="P1437" i="2"/>
  <c r="L3261" i="1"/>
  <c r="N3261" i="1" s="1"/>
  <c r="L3288" i="1"/>
  <c r="L3287" i="1"/>
  <c r="P1409" i="2"/>
  <c r="J1387" i="2" a="1"/>
  <c r="J1387" i="2" s="1"/>
  <c r="P1415" i="2"/>
  <c r="J1435" i="2" a="1"/>
  <c r="J1435" i="2" s="1"/>
  <c r="J1371" i="2" a="1"/>
  <c r="J1371" i="2" s="1"/>
  <c r="I1411" i="2"/>
  <c r="O1411" i="2" s="1"/>
  <c r="M1403" i="2" a="1"/>
  <c r="M1403" i="2" s="1"/>
  <c r="M1435" i="2" a="1"/>
  <c r="M1435" i="2" s="1"/>
  <c r="J1419" i="2" a="1"/>
  <c r="J1419" i="2" s="1"/>
  <c r="O1419" i="2" s="1"/>
  <c r="H3436" i="1"/>
  <c r="M3436" i="1" s="1"/>
  <c r="H3326" i="1"/>
  <c r="M3326" i="1" s="1"/>
  <c r="H3325" i="1"/>
  <c r="M3325" i="1" s="1"/>
  <c r="L3258" i="1"/>
  <c r="N3258" i="1" s="1"/>
  <c r="H3270" i="1"/>
  <c r="M3270" i="1" s="1"/>
  <c r="L3284" i="1"/>
  <c r="H3435" i="1"/>
  <c r="M3435" i="1" s="1"/>
  <c r="H3269" i="1"/>
  <c r="M3269" i="1" s="1"/>
  <c r="H3434" i="1"/>
  <c r="M3434" i="1" s="1"/>
  <c r="P1418" i="2"/>
  <c r="P1408" i="2"/>
  <c r="P1410" i="2"/>
  <c r="L3286" i="1"/>
  <c r="P1412" i="2"/>
  <c r="L3285" i="1"/>
  <c r="M1414" i="2" a="1"/>
  <c r="M1414" i="2" s="1"/>
  <c r="J1414" i="2" a="1"/>
  <c r="J1414" i="2" s="1"/>
  <c r="O1414" i="2" s="1"/>
  <c r="H3542" i="1"/>
  <c r="M3542" i="1" s="1"/>
  <c r="H3290" i="1"/>
  <c r="M3290" i="1" s="1"/>
  <c r="L3274" i="1"/>
  <c r="H3289" i="1"/>
  <c r="M3289" i="1" s="1"/>
  <c r="L3263" i="1"/>
  <c r="H3541" i="1"/>
  <c r="M3541" i="1" s="1"/>
  <c r="J1430" i="2" a="1"/>
  <c r="J1430" i="2" s="1"/>
  <c r="L3252" i="1"/>
  <c r="P1416" i="2"/>
  <c r="L3262" i="1"/>
  <c r="P1349" i="2"/>
  <c r="P1428" i="2"/>
  <c r="L3266" i="1"/>
  <c r="L3257" i="1"/>
  <c r="L3547" i="1"/>
  <c r="N3547" i="1" s="1"/>
  <c r="L3548" i="1"/>
  <c r="P1342" i="2"/>
  <c r="L3247" i="1"/>
  <c r="P1344" i="2"/>
  <c r="L3248" i="1"/>
  <c r="M1366" i="2" a="1"/>
  <c r="M1366" i="2" s="1"/>
  <c r="H3315" i="1"/>
  <c r="M3315" i="1" s="1"/>
  <c r="M1408" i="2" a="1"/>
  <c r="M1408" i="2" s="1"/>
  <c r="M1382" i="2" a="1"/>
  <c r="M1382" i="2" s="1"/>
  <c r="H3550" i="1"/>
  <c r="M3550" i="1" s="1"/>
  <c r="H3549" i="1"/>
  <c r="M3549" i="1" s="1"/>
  <c r="J1366" i="2" a="1"/>
  <c r="J136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37" i="2"/>
  <c r="I37" i="2" s="1"/>
  <c r="H38" i="2"/>
  <c r="I38" i="2" s="1"/>
  <c r="H39" i="2"/>
  <c r="I39" i="2" s="1"/>
  <c r="H40" i="2"/>
  <c r="I40" i="2" s="1"/>
  <c r="H41" i="2"/>
  <c r="I41" i="2" s="1"/>
  <c r="H43" i="2"/>
  <c r="I43" i="2" s="1"/>
  <c r="H44" i="2"/>
  <c r="I44" i="2" s="1"/>
  <c r="H48" i="2"/>
  <c r="I48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61" i="2"/>
  <c r="I161" i="2" s="1"/>
  <c r="H162" i="2"/>
  <c r="I162" i="2" s="1"/>
  <c r="H163" i="2"/>
  <c r="I163" i="2" s="1"/>
  <c r="H164" i="2"/>
  <c r="I164" i="2" s="1"/>
  <c r="H165" i="2"/>
  <c r="I165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5" i="2"/>
  <c r="I205" i="2" s="1"/>
  <c r="H206" i="2"/>
  <c r="I206" i="2" s="1"/>
  <c r="H207" i="2"/>
  <c r="I207" i="2" s="1"/>
  <c r="H209" i="2"/>
  <c r="I209" i="2" s="1"/>
  <c r="H214" i="2"/>
  <c r="I214" i="2" s="1"/>
  <c r="H216" i="2"/>
  <c r="I216" i="2" s="1"/>
  <c r="H217" i="2"/>
  <c r="I217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70" i="2"/>
  <c r="I270" i="2" s="1"/>
  <c r="H271" i="2"/>
  <c r="I271" i="2" s="1"/>
  <c r="H272" i="2"/>
  <c r="I272" i="2" s="1"/>
  <c r="H273" i="2"/>
  <c r="I273" i="2" s="1"/>
  <c r="H274" i="2"/>
  <c r="I274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6" i="2"/>
  <c r="I286" i="2" s="1"/>
  <c r="H287" i="2"/>
  <c r="I287" i="2" s="1"/>
  <c r="H288" i="2"/>
  <c r="I288" i="2" s="1"/>
  <c r="H289" i="2"/>
  <c r="I289" i="2" s="1"/>
  <c r="H292" i="2"/>
  <c r="I292" i="2" s="1"/>
  <c r="H294" i="2"/>
  <c r="I294" i="2" s="1"/>
  <c r="H309" i="2"/>
  <c r="I309" i="2" s="1"/>
  <c r="H310" i="2"/>
  <c r="I310" i="2" s="1"/>
  <c r="H311" i="2"/>
  <c r="I311" i="2" s="1"/>
  <c r="H320" i="2"/>
  <c r="I320" i="2" s="1"/>
  <c r="H321" i="2"/>
  <c r="I321" i="2" s="1"/>
  <c r="H323" i="2"/>
  <c r="I323" i="2" s="1"/>
  <c r="H324" i="2"/>
  <c r="I324" i="2" s="1"/>
  <c r="H328" i="2"/>
  <c r="I328" i="2" s="1"/>
  <c r="H350" i="2"/>
  <c r="I350" i="2" s="1"/>
  <c r="H351" i="2"/>
  <c r="I351" i="2" s="1"/>
  <c r="H352" i="2"/>
  <c r="I352" i="2" s="1"/>
  <c r="H353" i="2"/>
  <c r="I353" i="2" s="1"/>
  <c r="H370" i="2"/>
  <c r="I370" i="2" s="1"/>
  <c r="H371" i="2"/>
  <c r="I371" i="2" s="1"/>
  <c r="H372" i="2"/>
  <c r="I372" i="2" s="1"/>
  <c r="H373" i="2"/>
  <c r="I373" i="2" s="1"/>
  <c r="H376" i="2"/>
  <c r="I376" i="2" s="1"/>
  <c r="H377" i="2"/>
  <c r="I377" i="2" s="1"/>
  <c r="H378" i="2"/>
  <c r="I378" i="2" s="1"/>
  <c r="H379" i="2"/>
  <c r="I379" i="2" s="1"/>
  <c r="H386" i="2"/>
  <c r="I386" i="2" s="1"/>
  <c r="H387" i="2"/>
  <c r="I387" i="2" s="1"/>
  <c r="H408" i="2"/>
  <c r="I408" i="2" s="1"/>
  <c r="H409" i="2"/>
  <c r="I409" i="2" s="1"/>
  <c r="H410" i="2"/>
  <c r="I410" i="2" s="1"/>
  <c r="H420" i="2"/>
  <c r="I420" i="2" s="1"/>
  <c r="H421" i="2"/>
  <c r="I421" i="2" s="1"/>
  <c r="H423" i="2"/>
  <c r="I423" i="2" s="1"/>
  <c r="H424" i="2"/>
  <c r="I424" i="2" s="1"/>
  <c r="H428" i="2"/>
  <c r="I428" i="2" s="1"/>
  <c r="H439" i="2"/>
  <c r="I439" i="2" s="1"/>
  <c r="H440" i="2"/>
  <c r="I440" i="2" s="1"/>
  <c r="H446" i="2"/>
  <c r="I446" i="2" s="1"/>
  <c r="H447" i="2"/>
  <c r="I447" i="2" s="1"/>
  <c r="H448" i="2"/>
  <c r="I448" i="2" s="1"/>
  <c r="H449" i="2"/>
  <c r="I449" i="2" s="1"/>
  <c r="H453" i="2"/>
  <c r="I4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4" i="2"/>
  <c r="I704" i="2" s="1"/>
  <c r="H705" i="2"/>
  <c r="I705" i="2" s="1"/>
  <c r="H706" i="2"/>
  <c r="I706" i="2" s="1"/>
  <c r="H707" i="2"/>
  <c r="I707" i="2" s="1"/>
  <c r="H712" i="2"/>
  <c r="I712" i="2" s="1"/>
  <c r="H714" i="2"/>
  <c r="I714" i="2" s="1"/>
  <c r="H715" i="2"/>
  <c r="I715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81" i="2"/>
  <c r="I781" i="2" s="1"/>
  <c r="H782" i="2"/>
  <c r="I782" i="2" s="1"/>
  <c r="H783" i="2"/>
  <c r="I783" i="2" s="1"/>
  <c r="H784" i="2"/>
  <c r="I784" i="2" s="1"/>
  <c r="H785" i="2"/>
  <c r="I785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800" i="2"/>
  <c r="I800" i="2" s="1"/>
  <c r="H801" i="2"/>
  <c r="I801" i="2" s="1"/>
  <c r="H802" i="2"/>
  <c r="I802" i="2" s="1"/>
  <c r="H803" i="2"/>
  <c r="I803" i="2" s="1"/>
  <c r="H806" i="2"/>
  <c r="I806" i="2" s="1"/>
  <c r="H808" i="2"/>
  <c r="I808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68" i="2"/>
  <c r="I868" i="2" s="1"/>
  <c r="H869" i="2"/>
  <c r="I869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6" i="2"/>
  <c r="I886" i="2" s="1"/>
  <c r="H889" i="2"/>
  <c r="I889" i="2" s="1"/>
  <c r="H896" i="2"/>
  <c r="I896" i="2" s="1"/>
  <c r="H899" i="2"/>
  <c r="I899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66" i="2"/>
  <c r="H967" i="2"/>
  <c r="I967" i="2" s="1"/>
  <c r="H968" i="2"/>
  <c r="H969" i="2"/>
  <c r="H970" i="2"/>
  <c r="I970" i="2" s="1"/>
  <c r="H971" i="2"/>
  <c r="H972" i="2"/>
  <c r="H973" i="2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 s="1"/>
  <c r="H1031" i="2"/>
  <c r="I1031" i="2" s="1"/>
  <c r="H1032" i="2"/>
  <c r="I1032" i="2" s="1"/>
  <c r="H1033" i="2"/>
  <c r="I1033" i="2" s="1"/>
  <c r="H1034" i="2"/>
  <c r="I1034" i="2" s="1"/>
  <c r="H1035" i="2"/>
  <c r="I1035" i="2" s="1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 s="1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 s="1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 s="1"/>
  <c r="H1074" i="2"/>
  <c r="I1074" i="2" s="1"/>
  <c r="H1075" i="2"/>
  <c r="I1075" i="2" s="1"/>
  <c r="L3230" i="1" s="1"/>
  <c r="H1098" i="2"/>
  <c r="H1099" i="2"/>
  <c r="I1099" i="2" s="1"/>
  <c r="H1100" i="2"/>
  <c r="I1100" i="2" s="1"/>
  <c r="H1101" i="2"/>
  <c r="I1101" i="2" s="1"/>
  <c r="H1102" i="2"/>
  <c r="I1102" i="2" s="1"/>
  <c r="H1103" i="2"/>
  <c r="I1103" i="2" s="1"/>
  <c r="H1108" i="2"/>
  <c r="I1108" i="2" s="1"/>
  <c r="H1109" i="2"/>
  <c r="I1109" i="2" s="1"/>
  <c r="H1111" i="2"/>
  <c r="I1111" i="2" s="1"/>
  <c r="H1114" i="2"/>
  <c r="I1114" i="2" s="1"/>
  <c r="H1119" i="2"/>
  <c r="I1119" i="2" s="1"/>
  <c r="H1123" i="2"/>
  <c r="I1123" i="2" s="1"/>
  <c r="H1124" i="2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 s="1"/>
  <c r="H1132" i="2"/>
  <c r="I1132" i="2" s="1"/>
  <c r="H1133" i="2"/>
  <c r="I1133" i="2" s="1"/>
  <c r="H1134" i="2"/>
  <c r="I1134" i="2" s="1"/>
  <c r="H1135" i="2"/>
  <c r="I1135" i="2" s="1"/>
  <c r="H1136" i="2"/>
  <c r="I1136" i="2" s="1"/>
  <c r="H1145" i="2"/>
  <c r="I1145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 s="1"/>
  <c r="H1169" i="2"/>
  <c r="I1169" i="2" s="1"/>
  <c r="H1170" i="2"/>
  <c r="I1170" i="2" s="1"/>
  <c r="H1171" i="2"/>
  <c r="I1171" i="2" s="1"/>
  <c r="H1172" i="2"/>
  <c r="I1172" i="2" s="1"/>
  <c r="H1173" i="2"/>
  <c r="I1173" i="2" s="1"/>
  <c r="H1174" i="2"/>
  <c r="I1174" i="2" s="1"/>
  <c r="H1175" i="2"/>
  <c r="I1175" i="2" s="1"/>
  <c r="H1176" i="2"/>
  <c r="I1176" i="2" s="1"/>
  <c r="H1187" i="2"/>
  <c r="I1187" i="2" s="1"/>
  <c r="H1188" i="2"/>
  <c r="I1188" i="2" s="1"/>
  <c r="H1189" i="2"/>
  <c r="I1189" i="2" s="1"/>
  <c r="H1191" i="2"/>
  <c r="I1191" i="2" s="1"/>
  <c r="H1192" i="2"/>
  <c r="I1192" i="2" s="1"/>
  <c r="H1196" i="2"/>
  <c r="I1196" i="2" s="1"/>
  <c r="H1211" i="2"/>
  <c r="I1211" i="2" s="1"/>
  <c r="H1221" i="2"/>
  <c r="I1221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45" i="2"/>
  <c r="I1245" i="2" s="1"/>
  <c r="H1251" i="2"/>
  <c r="I1251" i="2" s="1"/>
  <c r="H1252" i="2"/>
  <c r="I1252" i="2" s="1"/>
  <c r="H1253" i="2"/>
  <c r="I1253" i="2" s="1"/>
  <c r="H1254" i="2"/>
  <c r="I1254" i="2" s="1"/>
  <c r="H1255" i="2"/>
  <c r="I1255" i="2" s="1"/>
  <c r="H1256" i="2"/>
  <c r="I1256" i="2" s="1"/>
  <c r="H1257" i="2"/>
  <c r="I1257" i="2" s="1"/>
  <c r="H1258" i="2"/>
  <c r="I1258" i="2" s="1"/>
  <c r="H1259" i="2"/>
  <c r="I1259" i="2" s="1"/>
  <c r="H1262" i="2"/>
  <c r="I1262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 s="1"/>
  <c r="H1271" i="2"/>
  <c r="I1271" i="2" s="1"/>
  <c r="H1272" i="2"/>
  <c r="I1272" i="2" s="1"/>
  <c r="H1273" i="2"/>
  <c r="I1273" i="2" s="1"/>
  <c r="H1274" i="2"/>
  <c r="I1274" i="2" s="1"/>
  <c r="H1277" i="2"/>
  <c r="I1277" i="2" s="1"/>
  <c r="H1279" i="2"/>
  <c r="I1279" i="2" s="1"/>
  <c r="H1281" i="2"/>
  <c r="I1281" i="2" s="1"/>
  <c r="K3233" i="1"/>
  <c r="K3234" i="1"/>
  <c r="K3235" i="1"/>
  <c r="K3236" i="1"/>
  <c r="K3237" i="1"/>
  <c r="K3238" i="1"/>
  <c r="B1286" i="2"/>
  <c r="K1286" i="2" a="1"/>
  <c r="K1286" i="2" s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" i="6"/>
  <c r="K3212" i="1"/>
  <c r="K3213" i="1"/>
  <c r="K3214" i="1"/>
  <c r="K3215" i="1"/>
  <c r="K3216" i="1"/>
  <c r="K3217" i="1"/>
  <c r="K3218" i="1"/>
  <c r="K3219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P1470" i="2" l="1"/>
  <c r="P1795" i="2"/>
  <c r="P1853" i="2"/>
  <c r="P1846" i="2"/>
  <c r="P1883" i="2"/>
  <c r="N3726" i="1"/>
  <c r="P1894" i="2"/>
  <c r="N3593" i="1"/>
  <c r="P1837" i="2"/>
  <c r="O1468" i="2"/>
  <c r="N4506" i="1"/>
  <c r="N4508" i="1"/>
  <c r="N4509" i="1"/>
  <c r="N4503" i="1"/>
  <c r="N3665" i="1"/>
  <c r="O1913" i="2"/>
  <c r="O1914" i="2"/>
  <c r="O1912" i="2"/>
  <c r="O1527" i="2"/>
  <c r="P1811" i="2"/>
  <c r="N3706" i="1"/>
  <c r="N3278" i="1"/>
  <c r="N3721" i="1"/>
  <c r="N3714" i="1"/>
  <c r="N3582" i="1"/>
  <c r="N3249" i="1"/>
  <c r="P1794" i="2"/>
  <c r="N3647" i="1"/>
  <c r="P1477" i="2"/>
  <c r="N3678" i="1"/>
  <c r="P1868" i="2"/>
  <c r="N3602" i="1"/>
  <c r="N3770" i="1"/>
  <c r="P1898" i="2"/>
  <c r="N3252" i="1"/>
  <c r="P1908" i="2"/>
  <c r="N3672" i="1"/>
  <c r="P1444" i="2"/>
  <c r="N4512" i="1"/>
  <c r="N4513" i="1"/>
  <c r="O1905" i="2"/>
  <c r="P1915" i="2"/>
  <c r="N3674" i="1"/>
  <c r="N3696" i="1"/>
  <c r="N3761" i="1"/>
  <c r="N3688" i="1"/>
  <c r="N3649" i="1"/>
  <c r="N3293" i="1"/>
  <c r="N3262" i="1"/>
  <c r="N3723" i="1"/>
  <c r="N3611" i="1"/>
  <c r="N3576" i="1"/>
  <c r="N3757" i="1"/>
  <c r="N3260" i="1"/>
  <c r="N3595" i="1"/>
  <c r="N3569" i="1"/>
  <c r="N3637" i="1"/>
  <c r="N3664" i="1"/>
  <c r="P1900" i="2"/>
  <c r="O1494" i="2"/>
  <c r="P1539" i="2"/>
  <c r="O1789" i="2"/>
  <c r="O1487" i="2"/>
  <c r="O1445" i="2"/>
  <c r="O1479" i="2"/>
  <c r="O1546" i="2"/>
  <c r="N3692" i="1"/>
  <c r="O1447" i="2"/>
  <c r="P1849" i="2"/>
  <c r="O1503" i="2"/>
  <c r="N3574" i="1"/>
  <c r="O1533" i="2"/>
  <c r="O1528" i="2"/>
  <c r="O1451" i="2"/>
  <c r="O1509" i="2"/>
  <c r="P1457" i="2"/>
  <c r="P1882" i="2"/>
  <c r="P1486" i="2"/>
  <c r="O1439" i="2"/>
  <c r="P1452" i="2"/>
  <c r="P1522" i="2"/>
  <c r="O1522" i="2"/>
  <c r="P1517" i="2"/>
  <c r="O1517" i="2"/>
  <c r="P1518" i="2"/>
  <c r="P1542" i="2"/>
  <c r="O1542" i="2"/>
  <c r="P1504" i="2"/>
  <c r="O1504" i="2"/>
  <c r="P1532" i="2"/>
  <c r="O1532" i="2"/>
  <c r="O1902" i="2"/>
  <c r="P1520" i="2"/>
  <c r="O1520" i="2"/>
  <c r="O1469" i="2"/>
  <c r="P1449" i="2"/>
  <c r="O1449" i="2"/>
  <c r="O1465" i="2"/>
  <c r="O1519" i="2"/>
  <c r="O1529" i="2"/>
  <c r="P1899" i="2"/>
  <c r="O1899" i="2"/>
  <c r="P1541" i="2"/>
  <c r="O1541" i="2"/>
  <c r="P1512" i="2"/>
  <c r="O1512" i="2"/>
  <c r="O1492" i="2"/>
  <c r="O1489" i="2"/>
  <c r="P1500" i="2"/>
  <c r="O1500" i="2"/>
  <c r="P1497" i="2"/>
  <c r="O1497" i="2"/>
  <c r="P1536" i="2"/>
  <c r="O1536" i="2"/>
  <c r="N3256" i="1"/>
  <c r="O1531" i="2"/>
  <c r="O1530" i="2"/>
  <c r="P1513" i="2"/>
  <c r="O1513" i="2"/>
  <c r="O1491" i="2"/>
  <c r="P1482" i="2"/>
  <c r="O1482" i="2"/>
  <c r="N3700" i="1"/>
  <c r="N3651" i="1"/>
  <c r="N3628" i="1"/>
  <c r="P1521" i="2"/>
  <c r="O1521" i="2"/>
  <c r="N3652" i="1"/>
  <c r="N3702" i="1"/>
  <c r="N3584" i="1"/>
  <c r="N3583" i="1"/>
  <c r="P1523" i="2"/>
  <c r="N3634" i="1"/>
  <c r="N3736" i="1"/>
  <c r="N3772" i="1"/>
  <c r="N3633" i="1"/>
  <c r="N3679" i="1"/>
  <c r="N3691" i="1"/>
  <c r="N3662" i="1"/>
  <c r="N3774" i="1"/>
  <c r="N3907" i="1"/>
  <c r="N3752" i="1"/>
  <c r="N3750" i="1"/>
  <c r="N3663" i="1"/>
  <c r="N3669" i="1"/>
  <c r="N3667" i="1"/>
  <c r="P1510" i="2"/>
  <c r="N3596" i="1"/>
  <c r="N3734" i="1"/>
  <c r="N3575" i="1"/>
  <c r="P1508" i="2"/>
  <c r="P1526" i="2"/>
  <c r="N3771" i="1"/>
  <c r="N3769" i="1"/>
  <c r="P1548" i="2"/>
  <c r="N3666" i="1"/>
  <c r="N3768" i="1"/>
  <c r="N3727" i="1"/>
  <c r="N3294" i="1"/>
  <c r="N3282" i="1"/>
  <c r="N3614" i="1"/>
  <c r="N3717" i="1"/>
  <c r="N3906" i="1"/>
  <c r="N3773" i="1"/>
  <c r="N3767" i="1"/>
  <c r="N3624" i="1"/>
  <c r="J1286" i="2" a="1"/>
  <c r="J1286" i="2" s="1"/>
  <c r="L1286" i="2" a="1"/>
  <c r="L1286" i="2" s="1"/>
  <c r="N3653" i="1"/>
  <c r="N3266" i="1"/>
  <c r="N3751" i="1"/>
  <c r="N3656" i="1"/>
  <c r="N3607" i="1"/>
  <c r="N3578" i="1"/>
  <c r="N3636" i="1"/>
  <c r="P1537" i="2"/>
  <c r="N3677" i="1"/>
  <c r="P1468" i="2"/>
  <c r="N3618" i="1"/>
  <c r="N3713" i="1"/>
  <c r="N3716" i="1"/>
  <c r="N3272" i="1"/>
  <c r="N3746" i="1"/>
  <c r="N3779" i="1"/>
  <c r="N3783" i="1"/>
  <c r="N3745" i="1"/>
  <c r="N3606" i="1"/>
  <c r="P1896" i="2"/>
  <c r="N3747" i="1"/>
  <c r="N3659" i="1"/>
  <c r="N3744" i="1"/>
  <c r="N3627" i="1"/>
  <c r="N3766" i="1"/>
  <c r="N3643" i="1"/>
  <c r="N3680" i="1"/>
  <c r="N3742" i="1"/>
  <c r="P1524" i="2"/>
  <c r="P1472" i="2"/>
  <c r="P1514" i="2"/>
  <c r="N3285" i="1"/>
  <c r="N3733" i="1"/>
  <c r="N3580" i="1"/>
  <c r="N3675" i="1"/>
  <c r="P1443" i="2"/>
  <c r="N3754" i="1"/>
  <c r="N3267" i="1"/>
  <c r="N3719" i="1"/>
  <c r="P1446" i="2"/>
  <c r="N3623" i="1"/>
  <c r="N3250" i="1"/>
  <c r="N3684" i="1"/>
  <c r="N3295" i="1"/>
  <c r="N3732" i="1"/>
  <c r="N3748" i="1"/>
  <c r="N3573" i="1"/>
  <c r="N3701" i="1"/>
  <c r="N3251" i="1"/>
  <c r="P1458" i="2"/>
  <c r="N3785" i="1"/>
  <c r="N3712" i="1"/>
  <c r="N3687" i="1"/>
  <c r="P1466" i="2"/>
  <c r="P1528" i="2"/>
  <c r="N3690" i="1"/>
  <c r="N3787" i="1"/>
  <c r="N3621" i="1"/>
  <c r="N3620" i="1"/>
  <c r="N3600" i="1"/>
  <c r="N3268" i="1"/>
  <c r="P1511" i="2"/>
  <c r="N3639" i="1"/>
  <c r="P1495" i="2"/>
  <c r="N3296" i="1"/>
  <c r="P1498" i="2"/>
  <c r="N3640" i="1"/>
  <c r="P1346" i="2"/>
  <c r="N3778" i="1"/>
  <c r="N3571" i="1"/>
  <c r="N3682" i="1"/>
  <c r="N3731" i="1"/>
  <c r="N3253" i="1"/>
  <c r="N3781" i="1"/>
  <c r="P1546" i="2"/>
  <c r="N3739" i="1"/>
  <c r="N3743" i="1"/>
  <c r="N3281" i="1"/>
  <c r="N3735" i="1"/>
  <c r="N3291" i="1"/>
  <c r="P1464" i="2"/>
  <c r="N3586" i="1"/>
  <c r="N3764" i="1"/>
  <c r="P1450" i="2"/>
  <c r="N3728" i="1"/>
  <c r="N3738" i="1"/>
  <c r="N3711" i="1"/>
  <c r="P1491" i="2"/>
  <c r="N3617" i="1"/>
  <c r="N3642" i="1"/>
  <c r="P1473" i="2"/>
  <c r="N3619" i="1"/>
  <c r="N3715" i="1"/>
  <c r="N3598" i="1"/>
  <c r="N3763" i="1"/>
  <c r="P1493" i="2"/>
  <c r="N3635" i="1"/>
  <c r="N3650" i="1"/>
  <c r="N3264" i="1"/>
  <c r="N3777" i="1"/>
  <c r="N3725" i="1"/>
  <c r="N3271" i="1"/>
  <c r="N3257" i="1"/>
  <c r="N3286" i="1"/>
  <c r="P1478" i="2"/>
  <c r="N3782" i="1"/>
  <c r="N3655" i="1"/>
  <c r="P1633" i="2"/>
  <c r="N3644" i="1"/>
  <c r="N3638" i="1"/>
  <c r="N3676" i="1"/>
  <c r="N3284" i="1"/>
  <c r="P1475" i="2"/>
  <c r="N3775" i="1"/>
  <c r="N3546" i="1"/>
  <c r="N3277" i="1"/>
  <c r="N3589" i="1"/>
  <c r="N3599" i="1"/>
  <c r="P1420" i="2"/>
  <c r="N3699" i="1"/>
  <c r="P1683" i="2"/>
  <c r="P1439" i="2"/>
  <c r="N3612" i="1"/>
  <c r="N3265" i="1"/>
  <c r="N3718" i="1"/>
  <c r="N3758" i="1"/>
  <c r="N3545" i="1"/>
  <c r="N3603" i="1"/>
  <c r="N3590" i="1"/>
  <c r="N3722" i="1"/>
  <c r="N3613" i="1"/>
  <c r="N3694" i="1"/>
  <c r="P1538" i="2"/>
  <c r="N3292" i="1"/>
  <c r="N3585" i="1"/>
  <c r="N3695" i="1"/>
  <c r="N3604" i="1"/>
  <c r="N3630" i="1"/>
  <c r="P1481" i="2"/>
  <c r="P1494" i="2"/>
  <c r="P1487" i="2"/>
  <c r="P1519" i="2"/>
  <c r="P1447" i="2"/>
  <c r="P1463" i="2"/>
  <c r="P1503" i="2"/>
  <c r="N3290" i="1"/>
  <c r="P1507" i="2"/>
  <c r="P1479" i="2"/>
  <c r="P1527" i="2"/>
  <c r="N3297" i="1"/>
  <c r="P1535" i="2"/>
  <c r="P1471" i="2"/>
  <c r="N3289" i="1"/>
  <c r="P1540" i="2"/>
  <c r="P1533" i="2"/>
  <c r="P1445" i="2"/>
  <c r="P1467" i="2"/>
  <c r="P1509" i="2"/>
  <c r="P1483" i="2"/>
  <c r="P1451" i="2"/>
  <c r="P1547" i="2"/>
  <c r="P1515" i="2"/>
  <c r="P1489" i="2"/>
  <c r="P1530" i="2"/>
  <c r="P1461" i="2"/>
  <c r="P1545" i="2"/>
  <c r="P1453" i="2"/>
  <c r="N3287" i="1"/>
  <c r="N3279" i="1"/>
  <c r="N3269" i="1"/>
  <c r="N3270" i="1"/>
  <c r="N3280" i="1"/>
  <c r="N3248" i="1"/>
  <c r="P1413" i="2"/>
  <c r="N3288" i="1"/>
  <c r="N3247" i="1"/>
  <c r="I973" i="2"/>
  <c r="L3561" i="1"/>
  <c r="L3562" i="1"/>
  <c r="I969" i="2"/>
  <c r="L3555" i="1"/>
  <c r="L3556" i="1"/>
  <c r="I966" i="2"/>
  <c r="L3551" i="1"/>
  <c r="L3552" i="1"/>
  <c r="I968" i="2"/>
  <c r="L3553" i="1"/>
  <c r="L3554" i="1"/>
  <c r="I1098" i="2"/>
  <c r="L3563" i="1"/>
  <c r="L3564" i="1"/>
  <c r="I1124" i="2"/>
  <c r="L3567" i="1"/>
  <c r="I972" i="2"/>
  <c r="L3559" i="1"/>
  <c r="L3560" i="1"/>
  <c r="L3566" i="1"/>
  <c r="L3565" i="1"/>
  <c r="I971" i="2"/>
  <c r="L3557" i="1"/>
  <c r="L3558" i="1"/>
  <c r="P1438" i="2"/>
  <c r="P1414" i="2"/>
  <c r="P1419" i="2"/>
  <c r="P1405" i="2"/>
  <c r="N3276" i="1"/>
  <c r="N3275" i="1"/>
  <c r="N3550" i="1"/>
  <c r="P1345" i="2"/>
  <c r="N3548" i="1"/>
  <c r="N3274" i="1"/>
  <c r="P1343" i="2"/>
  <c r="N3298" i="1"/>
  <c r="P1406" i="2"/>
  <c r="N3549" i="1"/>
  <c r="P1407" i="2"/>
  <c r="P1417" i="2"/>
  <c r="P1422" i="2"/>
  <c r="N3263" i="1"/>
  <c r="H1287" i="2"/>
  <c r="H1303" i="2"/>
  <c r="H1319" i="2"/>
  <c r="H1335" i="2"/>
  <c r="H1351" i="2"/>
  <c r="H1367" i="2"/>
  <c r="H1383" i="2"/>
  <c r="H1399" i="2"/>
  <c r="H1431" i="2"/>
  <c r="H1288" i="2"/>
  <c r="H1304" i="2"/>
  <c r="H1320" i="2"/>
  <c r="H1336" i="2"/>
  <c r="H1352" i="2"/>
  <c r="H1368" i="2"/>
  <c r="H1384" i="2"/>
  <c r="H1400" i="2"/>
  <c r="H1432" i="2"/>
  <c r="H1289" i="2"/>
  <c r="H1305" i="2"/>
  <c r="H1321" i="2"/>
  <c r="H1337" i="2"/>
  <c r="H1353" i="2"/>
  <c r="H1369" i="2"/>
  <c r="H1385" i="2"/>
  <c r="H1401" i="2"/>
  <c r="H1433" i="2"/>
  <c r="H1290" i="2"/>
  <c r="H1306" i="2"/>
  <c r="H1322" i="2"/>
  <c r="H1338" i="2"/>
  <c r="H1354" i="2"/>
  <c r="H1370" i="2"/>
  <c r="H1386" i="2"/>
  <c r="H1402" i="2"/>
  <c r="H1434" i="2"/>
  <c r="H1291" i="2"/>
  <c r="H1307" i="2"/>
  <c r="H1323" i="2"/>
  <c r="H1339" i="2"/>
  <c r="H1355" i="2"/>
  <c r="H1371" i="2"/>
  <c r="H1387" i="2"/>
  <c r="H1403" i="2"/>
  <c r="H1435" i="2"/>
  <c r="H1292" i="2"/>
  <c r="H1308" i="2"/>
  <c r="H1324" i="2"/>
  <c r="H1340" i="2"/>
  <c r="H1356" i="2"/>
  <c r="H1372" i="2"/>
  <c r="H1388" i="2"/>
  <c r="H1404" i="2"/>
  <c r="H1293" i="2"/>
  <c r="H1309" i="2"/>
  <c r="H1325" i="2"/>
  <c r="H1341" i="2"/>
  <c r="H1357" i="2"/>
  <c r="H1373" i="2"/>
  <c r="H1389" i="2"/>
  <c r="H1421" i="2"/>
  <c r="H1294" i="2"/>
  <c r="H1310" i="2"/>
  <c r="H1326" i="2"/>
  <c r="H1358" i="2"/>
  <c r="H1374" i="2"/>
  <c r="H1390" i="2"/>
  <c r="H1295" i="2"/>
  <c r="H1311" i="2"/>
  <c r="H1327" i="2"/>
  <c r="H1359" i="2"/>
  <c r="H1375" i="2"/>
  <c r="H1391" i="2"/>
  <c r="H1423" i="2"/>
  <c r="H1296" i="2"/>
  <c r="H1312" i="2"/>
  <c r="H1328" i="2"/>
  <c r="H1360" i="2"/>
  <c r="H1376" i="2"/>
  <c r="H1392" i="2"/>
  <c r="H1424" i="2"/>
  <c r="H1297" i="2"/>
  <c r="H1313" i="2"/>
  <c r="H1329" i="2"/>
  <c r="H1361" i="2"/>
  <c r="H1377" i="2"/>
  <c r="H1393" i="2"/>
  <c r="H1425" i="2"/>
  <c r="H1298" i="2"/>
  <c r="H1314" i="2"/>
  <c r="H1330" i="2"/>
  <c r="H1362" i="2"/>
  <c r="H1378" i="2"/>
  <c r="H1394" i="2"/>
  <c r="H1426" i="2"/>
  <c r="H1299" i="2"/>
  <c r="H1315" i="2"/>
  <c r="H1331" i="2"/>
  <c r="H1363" i="2"/>
  <c r="H1379" i="2"/>
  <c r="H1395" i="2"/>
  <c r="H1427" i="2"/>
  <c r="H1300" i="2"/>
  <c r="H1316" i="2"/>
  <c r="H1332" i="2"/>
  <c r="H1364" i="2"/>
  <c r="H1380" i="2"/>
  <c r="H1396" i="2"/>
  <c r="H1301" i="2"/>
  <c r="H1317" i="2"/>
  <c r="H1333" i="2"/>
  <c r="H1365" i="2"/>
  <c r="H1381" i="2"/>
  <c r="H1397" i="2"/>
  <c r="H1429" i="2"/>
  <c r="H1302" i="2"/>
  <c r="H1318" i="2"/>
  <c r="H1334" i="2"/>
  <c r="H1350" i="2"/>
  <c r="H1366" i="2"/>
  <c r="H1382" i="2"/>
  <c r="H1398" i="2"/>
  <c r="H1430" i="2"/>
  <c r="H7" i="2"/>
  <c r="I7" i="2" s="1"/>
  <c r="H23" i="2"/>
  <c r="I23" i="2" s="1"/>
  <c r="H55" i="2"/>
  <c r="I55" i="2" s="1"/>
  <c r="H71" i="2"/>
  <c r="I71" i="2" s="1"/>
  <c r="H87" i="2"/>
  <c r="I87" i="2" s="1"/>
  <c r="H103" i="2"/>
  <c r="I103" i="2" s="1"/>
  <c r="H135" i="2"/>
  <c r="I135" i="2" s="1"/>
  <c r="H151" i="2"/>
  <c r="I151" i="2" s="1"/>
  <c r="H167" i="2"/>
  <c r="I167" i="2" s="1"/>
  <c r="H183" i="2"/>
  <c r="I183" i="2" s="1"/>
  <c r="H215" i="2"/>
  <c r="I215" i="2" s="1"/>
  <c r="H231" i="2"/>
  <c r="I231" i="2" s="1"/>
  <c r="H247" i="2"/>
  <c r="I247" i="2" s="1"/>
  <c r="H263" i="2"/>
  <c r="I263" i="2" s="1"/>
  <c r="H295" i="2"/>
  <c r="I295" i="2" s="1"/>
  <c r="H327" i="2"/>
  <c r="I327" i="2" s="1"/>
  <c r="H343" i="2"/>
  <c r="I343" i="2" s="1"/>
  <c r="H359" i="2"/>
  <c r="I359" i="2" s="1"/>
  <c r="H375" i="2"/>
  <c r="I375" i="2" s="1"/>
  <c r="H391" i="2"/>
  <c r="I391" i="2" s="1"/>
  <c r="H407" i="2"/>
  <c r="I407" i="2" s="1"/>
  <c r="H455" i="2"/>
  <c r="I455" i="2" s="1"/>
  <c r="H471" i="2"/>
  <c r="I471" i="2" s="1"/>
  <c r="H487" i="2"/>
  <c r="I487" i="2" s="1"/>
  <c r="H503" i="2"/>
  <c r="I503" i="2" s="1"/>
  <c r="H519" i="2"/>
  <c r="I519" i="2" s="1"/>
  <c r="H535" i="2"/>
  <c r="I535" i="2" s="1"/>
  <c r="H551" i="2"/>
  <c r="I551" i="2" s="1"/>
  <c r="H615" i="2"/>
  <c r="I615" i="2" s="1"/>
  <c r="H631" i="2"/>
  <c r="I631" i="2" s="1"/>
  <c r="H647" i="2"/>
  <c r="I647" i="2" s="1"/>
  <c r="H663" i="2"/>
  <c r="I663" i="2" s="1"/>
  <c r="H711" i="2"/>
  <c r="I711" i="2" s="1"/>
  <c r="H727" i="2"/>
  <c r="I727" i="2" s="1"/>
  <c r="H743" i="2"/>
  <c r="I743" i="2" s="1"/>
  <c r="H775" i="2"/>
  <c r="I775" i="2" s="1"/>
  <c r="H791" i="2"/>
  <c r="I791" i="2" s="1"/>
  <c r="H807" i="2"/>
  <c r="I807" i="2" s="1"/>
  <c r="H823" i="2"/>
  <c r="I823" i="2" s="1"/>
  <c r="H839" i="2"/>
  <c r="I839" i="2" s="1"/>
  <c r="H855" i="2"/>
  <c r="I855" i="2" s="1"/>
  <c r="H871" i="2"/>
  <c r="I871" i="2" s="1"/>
  <c r="H887" i="2"/>
  <c r="I887" i="2" s="1"/>
  <c r="H903" i="2"/>
  <c r="I903" i="2" s="1"/>
  <c r="H919" i="2"/>
  <c r="I919" i="2" s="1"/>
  <c r="H951" i="2"/>
  <c r="I951" i="2" s="1"/>
  <c r="H9" i="2"/>
  <c r="I9" i="2" s="1"/>
  <c r="H25" i="2"/>
  <c r="I25" i="2" s="1"/>
  <c r="H57" i="2"/>
  <c r="I57" i="2" s="1"/>
  <c r="H73" i="2"/>
  <c r="I73" i="2" s="1"/>
  <c r="H89" i="2"/>
  <c r="I89" i="2" s="1"/>
  <c r="H105" i="2"/>
  <c r="I105" i="2" s="1"/>
  <c r="H137" i="2"/>
  <c r="I137" i="2" s="1"/>
  <c r="H153" i="2"/>
  <c r="I153" i="2" s="1"/>
  <c r="H169" i="2"/>
  <c r="I169" i="2" s="1"/>
  <c r="H233" i="2"/>
  <c r="I233" i="2" s="1"/>
  <c r="H249" i="2"/>
  <c r="I249" i="2" s="1"/>
  <c r="H265" i="2"/>
  <c r="I265" i="2" s="1"/>
  <c r="H297" i="2"/>
  <c r="I297" i="2" s="1"/>
  <c r="H313" i="2"/>
  <c r="I313" i="2" s="1"/>
  <c r="H329" i="2"/>
  <c r="I329" i="2" s="1"/>
  <c r="H345" i="2"/>
  <c r="I345" i="2" s="1"/>
  <c r="H361" i="2"/>
  <c r="I361" i="2" s="1"/>
  <c r="H393" i="2"/>
  <c r="I393" i="2" s="1"/>
  <c r="H425" i="2"/>
  <c r="I425" i="2" s="1"/>
  <c r="H441" i="2"/>
  <c r="I441" i="2" s="1"/>
  <c r="H457" i="2"/>
  <c r="I457" i="2" s="1"/>
  <c r="H473" i="2"/>
  <c r="I473" i="2" s="1"/>
  <c r="H489" i="2"/>
  <c r="I489" i="2" s="1"/>
  <c r="H505" i="2"/>
  <c r="I505" i="2" s="1"/>
  <c r="H521" i="2"/>
  <c r="I521" i="2" s="1"/>
  <c r="H537" i="2"/>
  <c r="I537" i="2" s="1"/>
  <c r="H553" i="2"/>
  <c r="I553" i="2" s="1"/>
  <c r="H601" i="2"/>
  <c r="I601" i="2" s="1"/>
  <c r="H617" i="2"/>
  <c r="I617" i="2" s="1"/>
  <c r="H633" i="2"/>
  <c r="I633" i="2" s="1"/>
  <c r="H649" i="2"/>
  <c r="I649" i="2" s="1"/>
  <c r="H665" i="2"/>
  <c r="I665" i="2" s="1"/>
  <c r="H713" i="2"/>
  <c r="I713" i="2" s="1"/>
  <c r="H729" i="2"/>
  <c r="I729" i="2" s="1"/>
  <c r="H745" i="2"/>
  <c r="I745" i="2" s="1"/>
  <c r="H777" i="2"/>
  <c r="I777" i="2" s="1"/>
  <c r="H809" i="2"/>
  <c r="I809" i="2" s="1"/>
  <c r="H825" i="2"/>
  <c r="I825" i="2" s="1"/>
  <c r="H857" i="2"/>
  <c r="I857" i="2" s="1"/>
  <c r="H873" i="2"/>
  <c r="I873" i="2" s="1"/>
  <c r="H905" i="2"/>
  <c r="I905" i="2" s="1"/>
  <c r="H921" i="2"/>
  <c r="I921" i="2" s="1"/>
  <c r="H953" i="2"/>
  <c r="I953" i="2" s="1"/>
  <c r="H985" i="2"/>
  <c r="I985" i="2" s="1"/>
  <c r="H1001" i="2"/>
  <c r="I1001" i="2" s="1"/>
  <c r="H1081" i="2"/>
  <c r="I1081" i="2" s="1"/>
  <c r="H1097" i="2"/>
  <c r="I1097" i="2" s="1"/>
  <c r="H1113" i="2"/>
  <c r="I1113" i="2" s="1"/>
  <c r="H1161" i="2"/>
  <c r="I1161" i="2" s="1"/>
  <c r="H1177" i="2"/>
  <c r="I1177" i="2" s="1"/>
  <c r="H1193" i="2"/>
  <c r="I1193" i="2" s="1"/>
  <c r="H1209" i="2"/>
  <c r="I1209" i="2" s="1"/>
  <c r="H1225" i="2"/>
  <c r="I1225" i="2" s="1"/>
  <c r="H1241" i="2"/>
  <c r="I1241" i="2" s="1"/>
  <c r="H35" i="2"/>
  <c r="I35" i="2" s="1"/>
  <c r="H51" i="2"/>
  <c r="I51" i="2" s="1"/>
  <c r="H67" i="2"/>
  <c r="I67" i="2" s="1"/>
  <c r="H83" i="2"/>
  <c r="I83" i="2" s="1"/>
  <c r="H54" i="2"/>
  <c r="I54" i="2" s="1"/>
  <c r="H75" i="2"/>
  <c r="I75" i="2" s="1"/>
  <c r="H94" i="2"/>
  <c r="I94" i="2" s="1"/>
  <c r="H112" i="2"/>
  <c r="I112" i="2" s="1"/>
  <c r="H146" i="2"/>
  <c r="I146" i="2" s="1"/>
  <c r="H182" i="2"/>
  <c r="I182" i="2" s="1"/>
  <c r="H234" i="2"/>
  <c r="I234" i="2" s="1"/>
  <c r="H304" i="2"/>
  <c r="I304" i="2" s="1"/>
  <c r="H339" i="2"/>
  <c r="I339" i="2" s="1"/>
  <c r="H357" i="2"/>
  <c r="I357" i="2" s="1"/>
  <c r="H394" i="2"/>
  <c r="I394" i="2" s="1"/>
  <c r="H411" i="2"/>
  <c r="I411" i="2" s="1"/>
  <c r="H445" i="2"/>
  <c r="I445" i="2" s="1"/>
  <c r="H463" i="2"/>
  <c r="I463" i="2" s="1"/>
  <c r="H481" i="2"/>
  <c r="I481" i="2" s="1"/>
  <c r="H499" i="2"/>
  <c r="I499" i="2" s="1"/>
  <c r="H517" i="2"/>
  <c r="I517" i="2" s="1"/>
  <c r="H536" i="2"/>
  <c r="I536" i="2" s="1"/>
  <c r="H604" i="2"/>
  <c r="I604" i="2" s="1"/>
  <c r="H622" i="2"/>
  <c r="I622" i="2" s="1"/>
  <c r="H658" i="2"/>
  <c r="I658" i="2" s="1"/>
  <c r="H708" i="2"/>
  <c r="I708" i="2" s="1"/>
  <c r="H726" i="2"/>
  <c r="I726" i="2" s="1"/>
  <c r="H746" i="2"/>
  <c r="I746" i="2" s="1"/>
  <c r="H8" i="2"/>
  <c r="I8" i="2" s="1"/>
  <c r="H27" i="2"/>
  <c r="I27" i="2" s="1"/>
  <c r="H63" i="2"/>
  <c r="I63" i="2" s="1"/>
  <c r="H82" i="2"/>
  <c r="I82" i="2" s="1"/>
  <c r="H101" i="2"/>
  <c r="I101" i="2" s="1"/>
  <c r="H136" i="2"/>
  <c r="I136" i="2" s="1"/>
  <c r="H155" i="2"/>
  <c r="I155" i="2" s="1"/>
  <c r="H173" i="2"/>
  <c r="I173" i="2" s="1"/>
  <c r="H223" i="2"/>
  <c r="I223" i="2" s="1"/>
  <c r="H241" i="2"/>
  <c r="I241" i="2" s="1"/>
  <c r="H277" i="2"/>
  <c r="I277" i="2" s="1"/>
  <c r="H293" i="2"/>
  <c r="I293" i="2" s="1"/>
  <c r="H330" i="2"/>
  <c r="I330" i="2" s="1"/>
  <c r="H348" i="2"/>
  <c r="I348" i="2" s="1"/>
  <c r="H366" i="2"/>
  <c r="I366" i="2" s="1"/>
  <c r="H383" i="2"/>
  <c r="I383" i="2" s="1"/>
  <c r="H401" i="2"/>
  <c r="I401" i="2" s="1"/>
  <c r="H418" i="2"/>
  <c r="I418" i="2" s="1"/>
  <c r="H435" i="2"/>
  <c r="I435" i="2" s="1"/>
  <c r="H452" i="2"/>
  <c r="I452" i="2" s="1"/>
  <c r="H470" i="2"/>
  <c r="I470" i="2" s="1"/>
  <c r="H490" i="2"/>
  <c r="I490" i="2" s="1"/>
  <c r="H508" i="2"/>
  <c r="I508" i="2" s="1"/>
  <c r="H526" i="2"/>
  <c r="I526" i="2" s="1"/>
  <c r="H544" i="2"/>
  <c r="I544" i="2" s="1"/>
  <c r="H611" i="2"/>
  <c r="I611" i="2" s="1"/>
  <c r="H629" i="2"/>
  <c r="I629" i="2" s="1"/>
  <c r="H648" i="2"/>
  <c r="I648" i="2" s="1"/>
  <c r="H667" i="2"/>
  <c r="I667" i="2" s="1"/>
  <c r="H717" i="2"/>
  <c r="I717" i="2" s="1"/>
  <c r="H735" i="2"/>
  <c r="I735" i="2" s="1"/>
  <c r="H753" i="2"/>
  <c r="I753" i="2" s="1"/>
  <c r="H769" i="2"/>
  <c r="I769" i="2" s="1"/>
  <c r="H787" i="2"/>
  <c r="I787" i="2" s="1"/>
  <c r="H804" i="2"/>
  <c r="I804" i="2" s="1"/>
  <c r="H822" i="2"/>
  <c r="I822" i="2" s="1"/>
  <c r="H859" i="2"/>
  <c r="I859" i="2" s="1"/>
  <c r="H894" i="2"/>
  <c r="I894" i="2" s="1"/>
  <c r="H912" i="2"/>
  <c r="I912" i="2" s="1"/>
  <c r="H930" i="2"/>
  <c r="I930" i="2" s="1"/>
  <c r="H964" i="2"/>
  <c r="I964" i="2" s="1"/>
  <c r="H980" i="2"/>
  <c r="I980" i="2" s="1"/>
  <c r="H997" i="2"/>
  <c r="I997" i="2" s="1"/>
  <c r="H1078" i="2"/>
  <c r="I1078" i="2" s="1"/>
  <c r="H1095" i="2"/>
  <c r="I1095" i="2" s="1"/>
  <c r="H1112" i="2"/>
  <c r="I1112" i="2" s="1"/>
  <c r="H1162" i="2"/>
  <c r="I1162" i="2" s="1"/>
  <c r="H1179" i="2"/>
  <c r="I1179" i="2" s="1"/>
  <c r="H1213" i="2"/>
  <c r="I1213" i="2" s="1"/>
  <c r="H1247" i="2"/>
  <c r="I1247" i="2" s="1"/>
  <c r="H1263" i="2"/>
  <c r="I1263" i="2" s="1"/>
  <c r="H14" i="2"/>
  <c r="I14" i="2" s="1"/>
  <c r="H32" i="2"/>
  <c r="I32" i="2" s="1"/>
  <c r="H49" i="2"/>
  <c r="I49" i="2" s="1"/>
  <c r="H69" i="2"/>
  <c r="I69" i="2" s="1"/>
  <c r="H90" i="2"/>
  <c r="I90" i="2" s="1"/>
  <c r="H108" i="2"/>
  <c r="I108" i="2" s="1"/>
  <c r="H142" i="2"/>
  <c r="I142" i="2" s="1"/>
  <c r="H160" i="2"/>
  <c r="I160" i="2" s="1"/>
  <c r="H178" i="2"/>
  <c r="I178" i="2" s="1"/>
  <c r="H211" i="2"/>
  <c r="I211" i="2" s="1"/>
  <c r="H228" i="2"/>
  <c r="I228" i="2" s="1"/>
  <c r="H246" i="2"/>
  <c r="I246" i="2" s="1"/>
  <c r="H266" i="2"/>
  <c r="I266" i="2" s="1"/>
  <c r="H300" i="2"/>
  <c r="I300" i="2" s="1"/>
  <c r="H317" i="2"/>
  <c r="I317" i="2" s="1"/>
  <c r="H335" i="2"/>
  <c r="I335" i="2" s="1"/>
  <c r="H388" i="2"/>
  <c r="I388" i="2" s="1"/>
  <c r="H406" i="2"/>
  <c r="I406" i="2" s="1"/>
  <c r="H459" i="2"/>
  <c r="I459" i="2" s="1"/>
  <c r="H477" i="2"/>
  <c r="I477" i="2" s="1"/>
  <c r="H495" i="2"/>
  <c r="I495" i="2" s="1"/>
  <c r="H513" i="2"/>
  <c r="I513" i="2" s="1"/>
  <c r="H531" i="2"/>
  <c r="I531" i="2" s="1"/>
  <c r="H549" i="2"/>
  <c r="I549" i="2" s="1"/>
  <c r="H618" i="2"/>
  <c r="I618" i="2" s="1"/>
  <c r="H636" i="2"/>
  <c r="I636" i="2" s="1"/>
  <c r="H654" i="2"/>
  <c r="I654" i="2" s="1"/>
  <c r="H722" i="2"/>
  <c r="I722" i="2" s="1"/>
  <c r="H740" i="2"/>
  <c r="I740" i="2" s="1"/>
  <c r="H758" i="2"/>
  <c r="I758" i="2" s="1"/>
  <c r="H774" i="2"/>
  <c r="I774" i="2" s="1"/>
  <c r="H811" i="2"/>
  <c r="I811" i="2" s="1"/>
  <c r="H829" i="2"/>
  <c r="I829" i="2" s="1"/>
  <c r="H864" i="2"/>
  <c r="I864" i="2" s="1"/>
  <c r="H917" i="2"/>
  <c r="I917" i="2" s="1"/>
  <c r="H952" i="2"/>
  <c r="I952" i="2" s="1"/>
  <c r="H986" i="2"/>
  <c r="I986" i="2" s="1"/>
  <c r="H1003" i="2"/>
  <c r="I1003" i="2" s="1"/>
  <c r="H1084" i="2"/>
  <c r="I1084" i="2" s="1"/>
  <c r="H1118" i="2"/>
  <c r="I1118" i="2" s="1"/>
  <c r="H1167" i="2"/>
  <c r="I1167" i="2" s="1"/>
  <c r="H10" i="2"/>
  <c r="I10" i="2" s="1"/>
  <c r="H30" i="2"/>
  <c r="I30" i="2" s="1"/>
  <c r="H74" i="2"/>
  <c r="I74" i="2" s="1"/>
  <c r="H97" i="2"/>
  <c r="I97" i="2" s="1"/>
  <c r="H134" i="2"/>
  <c r="I134" i="2" s="1"/>
  <c r="H158" i="2"/>
  <c r="I158" i="2" s="1"/>
  <c r="H179" i="2"/>
  <c r="I179" i="2" s="1"/>
  <c r="H236" i="2"/>
  <c r="I236" i="2" s="1"/>
  <c r="H275" i="2"/>
  <c r="I275" i="2" s="1"/>
  <c r="H314" i="2"/>
  <c r="I314" i="2" s="1"/>
  <c r="H334" i="2"/>
  <c r="I334" i="2" s="1"/>
  <c r="H355" i="2"/>
  <c r="I355" i="2" s="1"/>
  <c r="H397" i="2"/>
  <c r="I397" i="2" s="1"/>
  <c r="H417" i="2"/>
  <c r="I417" i="2" s="1"/>
  <c r="H436" i="2"/>
  <c r="I436" i="2" s="1"/>
  <c r="H456" i="2"/>
  <c r="I456" i="2" s="1"/>
  <c r="H479" i="2"/>
  <c r="I479" i="2" s="1"/>
  <c r="H501" i="2"/>
  <c r="I501" i="2" s="1"/>
  <c r="H524" i="2"/>
  <c r="I524" i="2" s="1"/>
  <c r="H546" i="2"/>
  <c r="I546" i="2" s="1"/>
  <c r="H619" i="2"/>
  <c r="I619" i="2" s="1"/>
  <c r="H661" i="2"/>
  <c r="I661" i="2" s="1"/>
  <c r="H737" i="2"/>
  <c r="I737" i="2" s="1"/>
  <c r="H779" i="2"/>
  <c r="I779" i="2" s="1"/>
  <c r="H817" i="2"/>
  <c r="I817" i="2" s="1"/>
  <c r="H837" i="2"/>
  <c r="I837" i="2" s="1"/>
  <c r="H854" i="2"/>
  <c r="I854" i="2" s="1"/>
  <c r="H893" i="2"/>
  <c r="I893" i="2" s="1"/>
  <c r="H913" i="2"/>
  <c r="I913" i="2" s="1"/>
  <c r="H933" i="2"/>
  <c r="I933" i="2" s="1"/>
  <c r="H949" i="2"/>
  <c r="I949" i="2" s="1"/>
  <c r="H988" i="2"/>
  <c r="I988" i="2" s="1"/>
  <c r="H1007" i="2"/>
  <c r="I1007" i="2" s="1"/>
  <c r="H11" i="2"/>
  <c r="I11" i="2" s="1"/>
  <c r="H31" i="2"/>
  <c r="I31" i="2" s="1"/>
  <c r="H50" i="2"/>
  <c r="I50" i="2" s="1"/>
  <c r="H76" i="2"/>
  <c r="I76" i="2" s="1"/>
  <c r="H98" i="2"/>
  <c r="I98" i="2" s="1"/>
  <c r="H138" i="2"/>
  <c r="I138" i="2" s="1"/>
  <c r="H159" i="2"/>
  <c r="I159" i="2" s="1"/>
  <c r="H180" i="2"/>
  <c r="I180" i="2" s="1"/>
  <c r="H237" i="2"/>
  <c r="I237" i="2" s="1"/>
  <c r="H276" i="2"/>
  <c r="I276" i="2" s="1"/>
  <c r="H315" i="2"/>
  <c r="I315" i="2" s="1"/>
  <c r="H336" i="2"/>
  <c r="I336" i="2" s="1"/>
  <c r="H356" i="2"/>
  <c r="I356" i="2" s="1"/>
  <c r="H398" i="2"/>
  <c r="I398" i="2" s="1"/>
  <c r="H419" i="2"/>
  <c r="I419" i="2" s="1"/>
  <c r="H437" i="2"/>
  <c r="I437" i="2" s="1"/>
  <c r="H458" i="2"/>
  <c r="I458" i="2" s="1"/>
  <c r="H480" i="2"/>
  <c r="I480" i="2" s="1"/>
  <c r="H502" i="2"/>
  <c r="I502" i="2" s="1"/>
  <c r="H525" i="2"/>
  <c r="I525" i="2" s="1"/>
  <c r="H547" i="2"/>
  <c r="I547" i="2" s="1"/>
  <c r="H620" i="2"/>
  <c r="I620" i="2" s="1"/>
  <c r="H662" i="2"/>
  <c r="I662" i="2" s="1"/>
  <c r="H716" i="2"/>
  <c r="I716" i="2" s="1"/>
  <c r="H738" i="2"/>
  <c r="I738" i="2" s="1"/>
  <c r="H780" i="2"/>
  <c r="I780" i="2" s="1"/>
  <c r="H818" i="2"/>
  <c r="I818" i="2" s="1"/>
  <c r="H838" i="2"/>
  <c r="I838" i="2" s="1"/>
  <c r="H856" i="2"/>
  <c r="I856" i="2" s="1"/>
  <c r="H895" i="2"/>
  <c r="I895" i="2" s="1"/>
  <c r="H914" i="2"/>
  <c r="I914" i="2" s="1"/>
  <c r="H934" i="2"/>
  <c r="I934" i="2" s="1"/>
  <c r="H950" i="2"/>
  <c r="I950" i="2" s="1"/>
  <c r="H989" i="2"/>
  <c r="I989" i="2" s="1"/>
  <c r="H1091" i="2"/>
  <c r="I1091" i="2" s="1"/>
  <c r="H1144" i="2"/>
  <c r="I1144" i="2" s="1"/>
  <c r="H1160" i="2"/>
  <c r="I1160" i="2" s="1"/>
  <c r="H1181" i="2"/>
  <c r="I1181" i="2" s="1"/>
  <c r="H1198" i="2"/>
  <c r="I1198" i="2" s="1"/>
  <c r="H1216" i="2"/>
  <c r="I1216" i="2" s="1"/>
  <c r="H1284" i="2"/>
  <c r="I1284" i="2" s="1"/>
  <c r="H16" i="2"/>
  <c r="I16" i="2" s="1"/>
  <c r="H58" i="2"/>
  <c r="I58" i="2" s="1"/>
  <c r="H80" i="2"/>
  <c r="I80" i="2" s="1"/>
  <c r="H104" i="2"/>
  <c r="I104" i="2" s="1"/>
  <c r="H143" i="2"/>
  <c r="I143" i="2" s="1"/>
  <c r="H220" i="2"/>
  <c r="I220" i="2" s="1"/>
  <c r="H242" i="2"/>
  <c r="I242" i="2" s="1"/>
  <c r="H261" i="2"/>
  <c r="I261" i="2" s="1"/>
  <c r="H301" i="2"/>
  <c r="I301" i="2" s="1"/>
  <c r="H341" i="2"/>
  <c r="I341" i="2" s="1"/>
  <c r="H363" i="2"/>
  <c r="I363" i="2" s="1"/>
  <c r="H381" i="2"/>
  <c r="I381" i="2" s="1"/>
  <c r="H403" i="2"/>
  <c r="I403" i="2" s="1"/>
  <c r="H442" i="2"/>
  <c r="I442" i="2" s="1"/>
  <c r="H464" i="2"/>
  <c r="I464" i="2" s="1"/>
  <c r="H485" i="2"/>
  <c r="I485" i="2" s="1"/>
  <c r="H509" i="2"/>
  <c r="I509" i="2" s="1"/>
  <c r="H530" i="2"/>
  <c r="I530" i="2" s="1"/>
  <c r="H603" i="2"/>
  <c r="I603" i="2" s="1"/>
  <c r="H625" i="2"/>
  <c r="I625" i="2" s="1"/>
  <c r="H721" i="2"/>
  <c r="I721" i="2" s="1"/>
  <c r="H744" i="2"/>
  <c r="I744" i="2" s="1"/>
  <c r="H824" i="2"/>
  <c r="I824" i="2" s="1"/>
  <c r="H862" i="2"/>
  <c r="I862" i="2" s="1"/>
  <c r="H920" i="2"/>
  <c r="I920" i="2" s="1"/>
  <c r="H957" i="2"/>
  <c r="I957" i="2" s="1"/>
  <c r="H974" i="2"/>
  <c r="I974" i="2" s="1"/>
  <c r="H993" i="2"/>
  <c r="I993" i="2" s="1"/>
  <c r="H59" i="2"/>
  <c r="I59" i="2" s="1"/>
  <c r="H81" i="2"/>
  <c r="I81" i="2" s="1"/>
  <c r="H106" i="2"/>
  <c r="I106" i="2" s="1"/>
  <c r="H144" i="2"/>
  <c r="I144" i="2" s="1"/>
  <c r="H221" i="2"/>
  <c r="I221" i="2" s="1"/>
  <c r="H243" i="2"/>
  <c r="I243" i="2" s="1"/>
  <c r="H262" i="2"/>
  <c r="I262" i="2" s="1"/>
  <c r="H302" i="2"/>
  <c r="I302" i="2" s="1"/>
  <c r="H342" i="2"/>
  <c r="I342" i="2" s="1"/>
  <c r="H364" i="2"/>
  <c r="I364" i="2" s="1"/>
  <c r="H382" i="2"/>
  <c r="I382" i="2" s="1"/>
  <c r="H404" i="2"/>
  <c r="I404" i="2" s="1"/>
  <c r="H443" i="2"/>
  <c r="I443" i="2" s="1"/>
  <c r="H465" i="2"/>
  <c r="I465" i="2" s="1"/>
  <c r="H486" i="2"/>
  <c r="I486" i="2" s="1"/>
  <c r="H510" i="2"/>
  <c r="I510" i="2" s="1"/>
  <c r="H532" i="2"/>
  <c r="I532" i="2" s="1"/>
  <c r="H605" i="2"/>
  <c r="I605" i="2" s="1"/>
  <c r="H626" i="2"/>
  <c r="I626" i="2" s="1"/>
  <c r="H723" i="2"/>
  <c r="I723" i="2" s="1"/>
  <c r="H747" i="2"/>
  <c r="I747" i="2" s="1"/>
  <c r="H826" i="2"/>
  <c r="I826" i="2" s="1"/>
  <c r="H863" i="2"/>
  <c r="I863" i="2" s="1"/>
  <c r="H900" i="2"/>
  <c r="I900" i="2" s="1"/>
  <c r="H922" i="2"/>
  <c r="I922" i="2" s="1"/>
  <c r="H958" i="2"/>
  <c r="I958" i="2" s="1"/>
  <c r="H60" i="2"/>
  <c r="I60" i="2" s="1"/>
  <c r="H84" i="2"/>
  <c r="I84" i="2" s="1"/>
  <c r="H107" i="2"/>
  <c r="I107" i="2" s="1"/>
  <c r="H145" i="2"/>
  <c r="I145" i="2" s="1"/>
  <c r="H166" i="2"/>
  <c r="I166" i="2" s="1"/>
  <c r="H204" i="2"/>
  <c r="I204" i="2" s="1"/>
  <c r="H222" i="2"/>
  <c r="I222" i="2" s="1"/>
  <c r="H244" i="2"/>
  <c r="I244" i="2" s="1"/>
  <c r="H264" i="2"/>
  <c r="I264" i="2" s="1"/>
  <c r="H303" i="2"/>
  <c r="I303" i="2" s="1"/>
  <c r="H322" i="2"/>
  <c r="I322" i="2" s="1"/>
  <c r="H344" i="2"/>
  <c r="I344" i="2" s="1"/>
  <c r="H365" i="2"/>
  <c r="I365" i="2" s="1"/>
  <c r="H384" i="2"/>
  <c r="I384" i="2" s="1"/>
  <c r="H405" i="2"/>
  <c r="I405" i="2" s="1"/>
  <c r="H426" i="2"/>
  <c r="I426" i="2" s="1"/>
  <c r="H444" i="2"/>
  <c r="I444" i="2" s="1"/>
  <c r="H466" i="2"/>
  <c r="I466" i="2" s="1"/>
  <c r="H488" i="2"/>
  <c r="I488" i="2" s="1"/>
  <c r="H511" i="2"/>
  <c r="I511" i="2" s="1"/>
  <c r="H533" i="2"/>
  <c r="I533" i="2" s="1"/>
  <c r="H606" i="2"/>
  <c r="I606" i="2" s="1"/>
  <c r="H627" i="2"/>
  <c r="I627" i="2" s="1"/>
  <c r="H650" i="2"/>
  <c r="I650" i="2" s="1"/>
  <c r="H703" i="2"/>
  <c r="I703" i="2" s="1"/>
  <c r="H724" i="2"/>
  <c r="I724" i="2" s="1"/>
  <c r="H748" i="2"/>
  <c r="I748" i="2" s="1"/>
  <c r="H786" i="2"/>
  <c r="I786" i="2" s="1"/>
  <c r="H805" i="2"/>
  <c r="I805" i="2" s="1"/>
  <c r="H827" i="2"/>
  <c r="I827" i="2" s="1"/>
  <c r="H865" i="2"/>
  <c r="I865" i="2" s="1"/>
  <c r="H901" i="2"/>
  <c r="I901" i="2" s="1"/>
  <c r="H923" i="2"/>
  <c r="I923" i="2" s="1"/>
  <c r="H959" i="2"/>
  <c r="I959" i="2" s="1"/>
  <c r="H976" i="2"/>
  <c r="I976" i="2" s="1"/>
  <c r="H995" i="2"/>
  <c r="I995" i="2" s="1"/>
  <c r="H1079" i="2"/>
  <c r="I1079" i="2" s="1"/>
  <c r="H1117" i="2"/>
  <c r="I1117" i="2" s="1"/>
  <c r="H1204" i="2"/>
  <c r="I1204" i="2" s="1"/>
  <c r="H1222" i="2"/>
  <c r="I1222" i="2" s="1"/>
  <c r="H1239" i="2"/>
  <c r="I1239" i="2" s="1"/>
  <c r="H1205" i="2"/>
  <c r="I1205" i="2" s="1"/>
  <c r="H1240" i="2"/>
  <c r="I1240" i="2" s="1"/>
  <c r="H1275" i="2"/>
  <c r="I1275" i="2" s="1"/>
  <c r="H61" i="2"/>
  <c r="I61" i="2" s="1"/>
  <c r="H85" i="2"/>
  <c r="I85" i="2" s="1"/>
  <c r="H109" i="2"/>
  <c r="I109" i="2" s="1"/>
  <c r="H147" i="2"/>
  <c r="I147" i="2" s="1"/>
  <c r="H168" i="2"/>
  <c r="I168" i="2" s="1"/>
  <c r="H224" i="2"/>
  <c r="I224" i="2" s="1"/>
  <c r="H245" i="2"/>
  <c r="I245" i="2" s="1"/>
  <c r="H267" i="2"/>
  <c r="I267" i="2" s="1"/>
  <c r="H305" i="2"/>
  <c r="I305" i="2" s="1"/>
  <c r="H346" i="2"/>
  <c r="I346" i="2" s="1"/>
  <c r="H367" i="2"/>
  <c r="I367" i="2" s="1"/>
  <c r="H385" i="2"/>
  <c r="I385" i="2" s="1"/>
  <c r="H427" i="2"/>
  <c r="I427" i="2" s="1"/>
  <c r="H467" i="2"/>
  <c r="I467" i="2" s="1"/>
  <c r="H491" i="2"/>
  <c r="I491" i="2" s="1"/>
  <c r="H512" i="2"/>
  <c r="I512" i="2" s="1"/>
  <c r="H534" i="2"/>
  <c r="I534" i="2" s="1"/>
  <c r="H607" i="2"/>
  <c r="I607" i="2" s="1"/>
  <c r="H628" i="2"/>
  <c r="I628" i="2" s="1"/>
  <c r="H651" i="2"/>
  <c r="I651" i="2" s="1"/>
  <c r="H725" i="2"/>
  <c r="I725" i="2" s="1"/>
  <c r="H749" i="2"/>
  <c r="I749" i="2" s="1"/>
  <c r="H767" i="2"/>
  <c r="I767" i="2" s="1"/>
  <c r="H788" i="2"/>
  <c r="I788" i="2" s="1"/>
  <c r="H828" i="2"/>
  <c r="I828" i="2" s="1"/>
  <c r="H866" i="2"/>
  <c r="I866" i="2" s="1"/>
  <c r="H902" i="2"/>
  <c r="I902" i="2" s="1"/>
  <c r="H924" i="2"/>
  <c r="I924" i="2" s="1"/>
  <c r="H960" i="2"/>
  <c r="I960" i="2" s="1"/>
  <c r="H977" i="2"/>
  <c r="I977" i="2" s="1"/>
  <c r="H996" i="2"/>
  <c r="I996" i="2" s="1"/>
  <c r="H1080" i="2"/>
  <c r="I1080" i="2" s="1"/>
  <c r="H1223" i="2"/>
  <c r="I1223" i="2" s="1"/>
  <c r="H62" i="2"/>
  <c r="I62" i="2" s="1"/>
  <c r="H86" i="2"/>
  <c r="I86" i="2" s="1"/>
  <c r="H110" i="2"/>
  <c r="I110" i="2" s="1"/>
  <c r="H148" i="2"/>
  <c r="I148" i="2" s="1"/>
  <c r="H170" i="2"/>
  <c r="I170" i="2" s="1"/>
  <c r="H225" i="2"/>
  <c r="I225" i="2" s="1"/>
  <c r="H248" i="2"/>
  <c r="I248" i="2" s="1"/>
  <c r="H268" i="2"/>
  <c r="I268" i="2" s="1"/>
  <c r="H285" i="2"/>
  <c r="I285" i="2" s="1"/>
  <c r="H306" i="2"/>
  <c r="I306" i="2" s="1"/>
  <c r="H347" i="2"/>
  <c r="I347" i="2" s="1"/>
  <c r="H368" i="2"/>
  <c r="I368" i="2" s="1"/>
  <c r="H468" i="2"/>
  <c r="I468" i="2" s="1"/>
  <c r="H492" i="2"/>
  <c r="I492" i="2" s="1"/>
  <c r="H514" i="2"/>
  <c r="I514" i="2" s="1"/>
  <c r="H538" i="2"/>
  <c r="I538" i="2" s="1"/>
  <c r="H608" i="2"/>
  <c r="I608" i="2" s="1"/>
  <c r="H630" i="2"/>
  <c r="I630" i="2" s="1"/>
  <c r="H652" i="2"/>
  <c r="I652" i="2" s="1"/>
  <c r="H728" i="2"/>
  <c r="I728" i="2" s="1"/>
  <c r="H750" i="2"/>
  <c r="I750" i="2" s="1"/>
  <c r="H768" i="2"/>
  <c r="I768" i="2" s="1"/>
  <c r="H789" i="2"/>
  <c r="I789" i="2" s="1"/>
  <c r="H830" i="2"/>
  <c r="I830" i="2" s="1"/>
  <c r="H867" i="2"/>
  <c r="I867" i="2" s="1"/>
  <c r="H885" i="2"/>
  <c r="I885" i="2" s="1"/>
  <c r="H904" i="2"/>
  <c r="I904" i="2" s="1"/>
  <c r="H925" i="2"/>
  <c r="I925" i="2" s="1"/>
  <c r="H961" i="2"/>
  <c r="I961" i="2" s="1"/>
  <c r="H978" i="2"/>
  <c r="I978" i="2" s="1"/>
  <c r="H998" i="2"/>
  <c r="I998" i="2" s="1"/>
  <c r="H1082" i="2"/>
  <c r="I1082" i="2" s="1"/>
  <c r="H1120" i="2"/>
  <c r="I1120" i="2" s="1"/>
  <c r="H1206" i="2"/>
  <c r="I1206" i="2" s="1"/>
  <c r="H1224" i="2"/>
  <c r="I1224" i="2" s="1"/>
  <c r="H1242" i="2"/>
  <c r="I1242" i="2" s="1"/>
  <c r="H1276" i="2"/>
  <c r="I1276" i="2" s="1"/>
  <c r="H4" i="2"/>
  <c r="I4" i="2" s="1"/>
  <c r="H26" i="2"/>
  <c r="I26" i="2" s="1"/>
  <c r="H45" i="2"/>
  <c r="I45" i="2" s="1"/>
  <c r="H68" i="2"/>
  <c r="I68" i="2" s="1"/>
  <c r="H93" i="2"/>
  <c r="I93" i="2" s="1"/>
  <c r="H154" i="2"/>
  <c r="I154" i="2" s="1"/>
  <c r="H175" i="2"/>
  <c r="I175" i="2" s="1"/>
  <c r="H210" i="2"/>
  <c r="I210" i="2" s="1"/>
  <c r="H230" i="2"/>
  <c r="I230" i="2" s="1"/>
  <c r="H331" i="2"/>
  <c r="I331" i="2" s="1"/>
  <c r="H392" i="2"/>
  <c r="I392" i="2" s="1"/>
  <c r="H414" i="2"/>
  <c r="I414" i="2" s="1"/>
  <c r="H432" i="2"/>
  <c r="I432" i="2" s="1"/>
  <c r="H451" i="2"/>
  <c r="I451" i="2" s="1"/>
  <c r="H475" i="2"/>
  <c r="I475" i="2" s="1"/>
  <c r="H497" i="2"/>
  <c r="I497" i="2" s="1"/>
  <c r="H520" i="2"/>
  <c r="I520" i="2" s="1"/>
  <c r="H542" i="2"/>
  <c r="I542" i="2" s="1"/>
  <c r="H613" i="2"/>
  <c r="I613" i="2" s="1"/>
  <c r="H637" i="2"/>
  <c r="I637" i="2" s="1"/>
  <c r="H657" i="2"/>
  <c r="I657" i="2" s="1"/>
  <c r="H710" i="2"/>
  <c r="I710" i="2" s="1"/>
  <c r="H733" i="2"/>
  <c r="I733" i="2" s="1"/>
  <c r="H755" i="2"/>
  <c r="I755" i="2" s="1"/>
  <c r="H773" i="2"/>
  <c r="I773" i="2" s="1"/>
  <c r="H814" i="2"/>
  <c r="I814" i="2" s="1"/>
  <c r="H834" i="2"/>
  <c r="I834" i="2" s="1"/>
  <c r="H851" i="2"/>
  <c r="I851" i="2" s="1"/>
  <c r="H872" i="2"/>
  <c r="I872" i="2" s="1"/>
  <c r="H890" i="2"/>
  <c r="I890" i="2" s="1"/>
  <c r="H909" i="2"/>
  <c r="I909" i="2" s="1"/>
  <c r="H929" i="2"/>
  <c r="I929" i="2" s="1"/>
  <c r="H983" i="2"/>
  <c r="I983" i="2" s="1"/>
  <c r="H1004" i="2"/>
  <c r="I1004" i="2" s="1"/>
  <c r="H6" i="2"/>
  <c r="I6" i="2" s="1"/>
  <c r="H29" i="2"/>
  <c r="I29" i="2" s="1"/>
  <c r="H47" i="2"/>
  <c r="I47" i="2" s="1"/>
  <c r="H72" i="2"/>
  <c r="I72" i="2" s="1"/>
  <c r="H96" i="2"/>
  <c r="I96" i="2" s="1"/>
  <c r="H157" i="2"/>
  <c r="I157" i="2" s="1"/>
  <c r="H177" i="2"/>
  <c r="I177" i="2" s="1"/>
  <c r="H213" i="2"/>
  <c r="I213" i="2" s="1"/>
  <c r="H235" i="2"/>
  <c r="I235" i="2" s="1"/>
  <c r="H291" i="2"/>
  <c r="I291" i="2" s="1"/>
  <c r="H312" i="2"/>
  <c r="I312" i="2" s="1"/>
  <c r="H333" i="2"/>
  <c r="I333" i="2" s="1"/>
  <c r="H354" i="2"/>
  <c r="I354" i="2" s="1"/>
  <c r="H374" i="2"/>
  <c r="I374" i="2" s="1"/>
  <c r="H396" i="2"/>
  <c r="I396" i="2" s="1"/>
  <c r="H416" i="2"/>
  <c r="I416" i="2" s="1"/>
  <c r="H1116" i="2"/>
  <c r="I1116" i="2" s="1"/>
  <c r="H927" i="2"/>
  <c r="I927" i="2" s="1"/>
  <c r="H616" i="2"/>
  <c r="I616" i="2" s="1"/>
  <c r="H523" i="2"/>
  <c r="I523" i="2" s="1"/>
  <c r="H478" i="2"/>
  <c r="I478" i="2" s="1"/>
  <c r="H332" i="2"/>
  <c r="I332" i="2" s="1"/>
  <c r="H278" i="2"/>
  <c r="I278" i="2" s="1"/>
  <c r="H208" i="2"/>
  <c r="I208" i="2" s="1"/>
  <c r="H100" i="2"/>
  <c r="I100" i="2" s="1"/>
  <c r="H1212" i="2"/>
  <c r="I1212" i="2" s="1"/>
  <c r="H1190" i="2"/>
  <c r="I1190" i="2" s="1"/>
  <c r="H1115" i="2"/>
  <c r="I1115" i="2" s="1"/>
  <c r="H1096" i="2"/>
  <c r="I1096" i="2" s="1"/>
  <c r="H926" i="2"/>
  <c r="I926" i="2" s="1"/>
  <c r="H888" i="2"/>
  <c r="I888" i="2" s="1"/>
  <c r="H861" i="2"/>
  <c r="I861" i="2" s="1"/>
  <c r="H836" i="2"/>
  <c r="I836" i="2" s="1"/>
  <c r="H754" i="2"/>
  <c r="I754" i="2" s="1"/>
  <c r="H614" i="2"/>
  <c r="I614" i="2" s="1"/>
  <c r="H522" i="2"/>
  <c r="I522" i="2" s="1"/>
  <c r="H476" i="2"/>
  <c r="I476" i="2" s="1"/>
  <c r="H438" i="2"/>
  <c r="I438" i="2" s="1"/>
  <c r="H298" i="2"/>
  <c r="I298" i="2" s="1"/>
  <c r="H250" i="2"/>
  <c r="I250" i="2" s="1"/>
  <c r="H99" i="2"/>
  <c r="I99" i="2" s="1"/>
  <c r="H46" i="2"/>
  <c r="I46" i="2" s="1"/>
  <c r="H296" i="2"/>
  <c r="I296" i="2" s="1"/>
  <c r="H1210" i="2"/>
  <c r="I1210" i="2" s="1"/>
  <c r="H1093" i="2"/>
  <c r="I1093" i="2" s="1"/>
  <c r="H1005" i="2"/>
  <c r="I1005" i="2" s="1"/>
  <c r="H916" i="2"/>
  <c r="I916" i="2" s="1"/>
  <c r="H858" i="2"/>
  <c r="I858" i="2" s="1"/>
  <c r="H833" i="2"/>
  <c r="I833" i="2" s="1"/>
  <c r="H776" i="2"/>
  <c r="I776" i="2" s="1"/>
  <c r="H751" i="2"/>
  <c r="I751" i="2" s="1"/>
  <c r="H610" i="2"/>
  <c r="I610" i="2" s="1"/>
  <c r="H516" i="2"/>
  <c r="I516" i="2" s="1"/>
  <c r="H472" i="2"/>
  <c r="I472" i="2" s="1"/>
  <c r="H433" i="2"/>
  <c r="I433" i="2" s="1"/>
  <c r="H402" i="2"/>
  <c r="I402" i="2" s="1"/>
  <c r="H325" i="2"/>
  <c r="I325" i="2" s="1"/>
  <c r="H239" i="2"/>
  <c r="I239" i="2" s="1"/>
  <c r="H152" i="2"/>
  <c r="I152" i="2" s="1"/>
  <c r="H92" i="2"/>
  <c r="I92" i="2" s="1"/>
  <c r="H835" i="2"/>
  <c r="I835" i="2" s="1"/>
  <c r="H612" i="2"/>
  <c r="I612" i="2" s="1"/>
  <c r="H326" i="2"/>
  <c r="I326" i="2" s="1"/>
  <c r="H1110" i="2"/>
  <c r="I1110" i="2" s="1"/>
  <c r="H1092" i="2"/>
  <c r="I1092" i="2" s="1"/>
  <c r="H1002" i="2"/>
  <c r="I1002" i="2" s="1"/>
  <c r="H915" i="2"/>
  <c r="I915" i="2" s="1"/>
  <c r="H853" i="2"/>
  <c r="I853" i="2" s="1"/>
  <c r="H832" i="2"/>
  <c r="I832" i="2" s="1"/>
  <c r="H799" i="2"/>
  <c r="I799" i="2" s="1"/>
  <c r="H772" i="2"/>
  <c r="I772" i="2" s="1"/>
  <c r="H742" i="2"/>
  <c r="I742" i="2" s="1"/>
  <c r="H609" i="2"/>
  <c r="I609" i="2" s="1"/>
  <c r="H515" i="2"/>
  <c r="I515" i="2" s="1"/>
  <c r="H469" i="2"/>
  <c r="I469" i="2" s="1"/>
  <c r="H431" i="2"/>
  <c r="I431" i="2" s="1"/>
  <c r="H400" i="2"/>
  <c r="I400" i="2" s="1"/>
  <c r="H369" i="2"/>
  <c r="I369" i="2" s="1"/>
  <c r="H238" i="2"/>
  <c r="I238" i="2" s="1"/>
  <c r="H150" i="2"/>
  <c r="I150" i="2" s="1"/>
  <c r="H91" i="2"/>
  <c r="I91" i="2" s="1"/>
  <c r="H42" i="2"/>
  <c r="I42" i="2" s="1"/>
  <c r="H240" i="2"/>
  <c r="I240" i="2" s="1"/>
  <c r="H1270" i="2"/>
  <c r="I1270" i="2" s="1"/>
  <c r="H1208" i="2"/>
  <c r="I1208" i="2" s="1"/>
  <c r="H1207" i="2"/>
  <c r="I1207" i="2" s="1"/>
  <c r="H552" i="2"/>
  <c r="I552" i="2" s="1"/>
  <c r="H462" i="2"/>
  <c r="I462" i="2" s="1"/>
  <c r="H399" i="2"/>
  <c r="I399" i="2" s="1"/>
  <c r="H149" i="2"/>
  <c r="I149" i="2" s="1"/>
  <c r="H15" i="2"/>
  <c r="I15" i="2" s="1"/>
  <c r="H1094" i="2"/>
  <c r="I1094" i="2" s="1"/>
  <c r="H1006" i="2"/>
  <c r="I1006" i="2" s="1"/>
  <c r="H860" i="2"/>
  <c r="I860" i="2" s="1"/>
  <c r="H709" i="2"/>
  <c r="I709" i="2" s="1"/>
  <c r="H474" i="2"/>
  <c r="I474" i="2" s="1"/>
  <c r="H156" i="2"/>
  <c r="I156" i="2" s="1"/>
  <c r="H1166" i="2"/>
  <c r="I1166" i="2" s="1"/>
  <c r="H1147" i="2"/>
  <c r="I1147" i="2" s="1"/>
  <c r="H1090" i="2"/>
  <c r="I1090" i="2" s="1"/>
  <c r="H911" i="2"/>
  <c r="I911" i="2" s="1"/>
  <c r="H831" i="2"/>
  <c r="I831" i="2" s="1"/>
  <c r="H741" i="2"/>
  <c r="I741" i="2" s="1"/>
  <c r="H602" i="2"/>
  <c r="I602" i="2" s="1"/>
  <c r="H507" i="2"/>
  <c r="I507" i="2" s="1"/>
  <c r="H430" i="2"/>
  <c r="I430" i="2" s="1"/>
  <c r="H290" i="2"/>
  <c r="I290" i="2" s="1"/>
  <c r="H232" i="2"/>
  <c r="I232" i="2" s="1"/>
  <c r="H88" i="2"/>
  <c r="I88" i="2" s="1"/>
  <c r="H1286" i="2"/>
  <c r="I1286" i="2" s="1"/>
  <c r="H1250" i="2"/>
  <c r="I1250" i="2" s="1"/>
  <c r="H1203" i="2"/>
  <c r="I1203" i="2" s="1"/>
  <c r="H1185" i="2"/>
  <c r="I1185" i="2" s="1"/>
  <c r="H1165" i="2"/>
  <c r="I1165" i="2" s="1"/>
  <c r="H1146" i="2"/>
  <c r="I1146" i="2" s="1"/>
  <c r="H1089" i="2"/>
  <c r="I1089" i="2" s="1"/>
  <c r="H999" i="2"/>
  <c r="I999" i="2" s="1"/>
  <c r="H910" i="2"/>
  <c r="I910" i="2" s="1"/>
  <c r="H850" i="2"/>
  <c r="I850" i="2" s="1"/>
  <c r="H821" i="2"/>
  <c r="I821" i="2" s="1"/>
  <c r="H770" i="2"/>
  <c r="I770" i="2" s="1"/>
  <c r="H739" i="2"/>
  <c r="I739" i="2" s="1"/>
  <c r="H600" i="2"/>
  <c r="I600" i="2" s="1"/>
  <c r="H550" i="2"/>
  <c r="I550" i="2" s="1"/>
  <c r="H506" i="2"/>
  <c r="I506" i="2" s="1"/>
  <c r="H461" i="2"/>
  <c r="I461" i="2" s="1"/>
  <c r="H429" i="2"/>
  <c r="I429" i="2" s="1"/>
  <c r="H395" i="2"/>
  <c r="I395" i="2" s="1"/>
  <c r="H360" i="2"/>
  <c r="I360" i="2" s="1"/>
  <c r="H269" i="2"/>
  <c r="I269" i="2" s="1"/>
  <c r="H229" i="2"/>
  <c r="I229" i="2" s="1"/>
  <c r="H141" i="2"/>
  <c r="I141" i="2" s="1"/>
  <c r="H79" i="2"/>
  <c r="I79" i="2" s="1"/>
  <c r="H13" i="2"/>
  <c r="I13" i="2" s="1"/>
  <c r="H918" i="2"/>
  <c r="I918" i="2" s="1"/>
  <c r="H752" i="2"/>
  <c r="I752" i="2" s="1"/>
  <c r="H434" i="2"/>
  <c r="I434" i="2" s="1"/>
  <c r="H95" i="2"/>
  <c r="I95" i="2" s="1"/>
  <c r="H1168" i="2"/>
  <c r="I1168" i="2" s="1"/>
  <c r="H1186" i="2"/>
  <c r="I1186" i="2" s="1"/>
  <c r="H1000" i="2"/>
  <c r="I1000" i="2" s="1"/>
  <c r="H852" i="2"/>
  <c r="I852" i="2" s="1"/>
  <c r="H771" i="2"/>
  <c r="I771" i="2" s="1"/>
  <c r="H362" i="2"/>
  <c r="I362" i="2" s="1"/>
  <c r="H1285" i="2"/>
  <c r="I1285" i="2" s="1"/>
  <c r="H1249" i="2"/>
  <c r="I1249" i="2" s="1"/>
  <c r="H1202" i="2"/>
  <c r="I1202" i="2" s="1"/>
  <c r="H1184" i="2"/>
  <c r="I1184" i="2" s="1"/>
  <c r="H1164" i="2"/>
  <c r="I1164" i="2" s="1"/>
  <c r="H1107" i="2"/>
  <c r="I1107" i="2" s="1"/>
  <c r="H1088" i="2"/>
  <c r="I1088" i="2" s="1"/>
  <c r="H994" i="2"/>
  <c r="I994" i="2" s="1"/>
  <c r="H908" i="2"/>
  <c r="I908" i="2" s="1"/>
  <c r="H820" i="2"/>
  <c r="I820" i="2" s="1"/>
  <c r="H736" i="2"/>
  <c r="I736" i="2" s="1"/>
  <c r="H548" i="2"/>
  <c r="I548" i="2" s="1"/>
  <c r="H504" i="2"/>
  <c r="I504" i="2" s="1"/>
  <c r="H460" i="2"/>
  <c r="I460" i="2" s="1"/>
  <c r="H390" i="2"/>
  <c r="I390" i="2" s="1"/>
  <c r="H358" i="2"/>
  <c r="I358" i="2" s="1"/>
  <c r="H260" i="2"/>
  <c r="I260" i="2" s="1"/>
  <c r="H227" i="2"/>
  <c r="I227" i="2" s="1"/>
  <c r="H184" i="2"/>
  <c r="I184" i="2" s="1"/>
  <c r="H140" i="2"/>
  <c r="I140" i="2" s="1"/>
  <c r="H78" i="2"/>
  <c r="I78" i="2" s="1"/>
  <c r="H12" i="2"/>
  <c r="I12" i="2" s="1"/>
  <c r="H518" i="2"/>
  <c r="I518" i="2" s="1"/>
  <c r="H1283" i="2"/>
  <c r="I1283" i="2" s="1"/>
  <c r="H1248" i="2"/>
  <c r="I1248" i="2" s="1"/>
  <c r="H1201" i="2"/>
  <c r="I1201" i="2" s="1"/>
  <c r="H1183" i="2"/>
  <c r="I1183" i="2" s="1"/>
  <c r="H1163" i="2"/>
  <c r="I1163" i="2" s="1"/>
  <c r="H1143" i="2"/>
  <c r="I1143" i="2" s="1"/>
  <c r="H1106" i="2"/>
  <c r="I1106" i="2" s="1"/>
  <c r="H1087" i="2"/>
  <c r="I1087" i="2" s="1"/>
  <c r="H992" i="2"/>
  <c r="I992" i="2" s="1"/>
  <c r="H907" i="2"/>
  <c r="I907" i="2" s="1"/>
  <c r="H819" i="2"/>
  <c r="I819" i="2" s="1"/>
  <c r="H734" i="2"/>
  <c r="I734" i="2" s="1"/>
  <c r="H545" i="2"/>
  <c r="I545" i="2" s="1"/>
  <c r="H500" i="2"/>
  <c r="I500" i="2" s="1"/>
  <c r="H454" i="2"/>
  <c r="I454" i="2" s="1"/>
  <c r="H389" i="2"/>
  <c r="I389" i="2" s="1"/>
  <c r="H319" i="2"/>
  <c r="I319" i="2" s="1"/>
  <c r="H226" i="2"/>
  <c r="I226" i="2" s="1"/>
  <c r="H181" i="2"/>
  <c r="I181" i="2" s="1"/>
  <c r="H139" i="2"/>
  <c r="I139" i="2" s="1"/>
  <c r="H77" i="2"/>
  <c r="I77" i="2" s="1"/>
  <c r="H5" i="2"/>
  <c r="I5" i="2" s="1"/>
  <c r="H778" i="2"/>
  <c r="I778" i="2" s="1"/>
  <c r="H1282" i="2"/>
  <c r="I1282" i="2" s="1"/>
  <c r="H1246" i="2"/>
  <c r="I1246" i="2" s="1"/>
  <c r="H1200" i="2"/>
  <c r="I1200" i="2" s="1"/>
  <c r="H1182" i="2"/>
  <c r="I1182" i="2" s="1"/>
  <c r="H1159" i="2"/>
  <c r="I1159" i="2" s="1"/>
  <c r="H1142" i="2"/>
  <c r="I1142" i="2" s="1"/>
  <c r="H1105" i="2"/>
  <c r="I1105" i="2" s="1"/>
  <c r="H1086" i="2"/>
  <c r="I1086" i="2" s="1"/>
  <c r="H991" i="2"/>
  <c r="I991" i="2" s="1"/>
  <c r="H965" i="2"/>
  <c r="I965" i="2" s="1"/>
  <c r="H906" i="2"/>
  <c r="I906" i="2" s="1"/>
  <c r="H816" i="2"/>
  <c r="I816" i="2" s="1"/>
  <c r="H732" i="2"/>
  <c r="I732" i="2" s="1"/>
  <c r="H668" i="2"/>
  <c r="I668" i="2" s="1"/>
  <c r="H638" i="2"/>
  <c r="I638" i="2" s="1"/>
  <c r="H543" i="2"/>
  <c r="I543" i="2" s="1"/>
  <c r="H498" i="2"/>
  <c r="I498" i="2" s="1"/>
  <c r="H318" i="2"/>
  <c r="I318" i="2" s="1"/>
  <c r="H219" i="2"/>
  <c r="I219" i="2" s="1"/>
  <c r="H176" i="2"/>
  <c r="I176" i="2" s="1"/>
  <c r="H70" i="2"/>
  <c r="I70" i="2" s="1"/>
  <c r="H1141" i="2"/>
  <c r="I1141" i="2" s="1"/>
  <c r="H990" i="2"/>
  <c r="I990" i="2" s="1"/>
  <c r="H731" i="2"/>
  <c r="I731" i="2" s="1"/>
  <c r="H666" i="2"/>
  <c r="I666" i="2" s="1"/>
  <c r="H635" i="2"/>
  <c r="I635" i="2" s="1"/>
  <c r="H541" i="2"/>
  <c r="I541" i="2" s="1"/>
  <c r="H496" i="2"/>
  <c r="I496" i="2" s="1"/>
  <c r="H450" i="2"/>
  <c r="I450" i="2" s="1"/>
  <c r="H422" i="2"/>
  <c r="I422" i="2" s="1"/>
  <c r="H316" i="2"/>
  <c r="I316" i="2" s="1"/>
  <c r="H218" i="2"/>
  <c r="I218" i="2" s="1"/>
  <c r="H174" i="2"/>
  <c r="I174" i="2" s="1"/>
  <c r="H66" i="2"/>
  <c r="I66" i="2" s="1"/>
  <c r="H36" i="2"/>
  <c r="I36" i="2" s="1"/>
  <c r="H1199" i="2"/>
  <c r="I1199" i="2" s="1"/>
  <c r="H1085" i="2"/>
  <c r="I1085" i="2" s="1"/>
  <c r="H963" i="2"/>
  <c r="I963" i="2" s="1"/>
  <c r="H1280" i="2"/>
  <c r="I1280" i="2" s="1"/>
  <c r="H1261" i="2"/>
  <c r="I1261" i="2" s="1"/>
  <c r="H1244" i="2"/>
  <c r="I1244" i="2" s="1"/>
  <c r="H1220" i="2"/>
  <c r="I1220" i="2" s="1"/>
  <c r="H1197" i="2"/>
  <c r="I1197" i="2" s="1"/>
  <c r="H1178" i="2"/>
  <c r="I1178" i="2" s="1"/>
  <c r="H1140" i="2"/>
  <c r="I1140" i="2" s="1"/>
  <c r="H1083" i="2"/>
  <c r="I1083" i="2" s="1"/>
  <c r="H987" i="2"/>
  <c r="I987" i="2" s="1"/>
  <c r="H962" i="2"/>
  <c r="I962" i="2" s="1"/>
  <c r="H898" i="2"/>
  <c r="I898" i="2" s="1"/>
  <c r="H813" i="2"/>
  <c r="I813" i="2" s="1"/>
  <c r="H730" i="2"/>
  <c r="I730" i="2" s="1"/>
  <c r="H664" i="2"/>
  <c r="I664" i="2" s="1"/>
  <c r="H634" i="2"/>
  <c r="I634" i="2" s="1"/>
  <c r="H540" i="2"/>
  <c r="I540" i="2" s="1"/>
  <c r="H494" i="2"/>
  <c r="I494" i="2" s="1"/>
  <c r="H380" i="2"/>
  <c r="I380" i="2" s="1"/>
  <c r="H172" i="2"/>
  <c r="I172" i="2" s="1"/>
  <c r="H65" i="2"/>
  <c r="I65" i="2" s="1"/>
  <c r="H34" i="2"/>
  <c r="I34" i="2" s="1"/>
  <c r="H1260" i="2"/>
  <c r="I1260" i="2" s="1"/>
  <c r="H1243" i="2"/>
  <c r="I1243" i="2" s="1"/>
  <c r="H1219" i="2"/>
  <c r="I1219" i="2" s="1"/>
  <c r="H1139" i="2"/>
  <c r="I1139" i="2" s="1"/>
  <c r="H1077" i="2"/>
  <c r="I1077" i="2" s="1"/>
  <c r="H984" i="2"/>
  <c r="I984" i="2" s="1"/>
  <c r="H956" i="2"/>
  <c r="I956" i="2" s="1"/>
  <c r="H897" i="2"/>
  <c r="I897" i="2" s="1"/>
  <c r="H875" i="2"/>
  <c r="I875" i="2" s="1"/>
  <c r="H812" i="2"/>
  <c r="I812" i="2" s="1"/>
  <c r="H790" i="2"/>
  <c r="I790" i="2" s="1"/>
  <c r="H720" i="2"/>
  <c r="I720" i="2" s="1"/>
  <c r="H660" i="2"/>
  <c r="I660" i="2" s="1"/>
  <c r="H632" i="2"/>
  <c r="I632" i="2" s="1"/>
  <c r="H539" i="2"/>
  <c r="I539" i="2" s="1"/>
  <c r="H493" i="2"/>
  <c r="I493" i="2" s="1"/>
  <c r="H349" i="2"/>
  <c r="I349" i="2" s="1"/>
  <c r="H171" i="2"/>
  <c r="I171" i="2" s="1"/>
  <c r="H114" i="2"/>
  <c r="I114" i="2" s="1"/>
  <c r="H64" i="2"/>
  <c r="I64" i="2" s="1"/>
  <c r="H33" i="2"/>
  <c r="I33" i="2" s="1"/>
  <c r="H1180" i="2"/>
  <c r="I1180" i="2" s="1"/>
  <c r="H1158" i="2"/>
  <c r="I1158" i="2" s="1"/>
  <c r="H1104" i="2"/>
  <c r="I1104" i="2" s="1"/>
  <c r="H815" i="2"/>
  <c r="I815" i="2" s="1"/>
  <c r="H1278" i="2"/>
  <c r="I1278" i="2" s="1"/>
  <c r="H1218" i="2"/>
  <c r="I1218" i="2" s="1"/>
  <c r="H1195" i="2"/>
  <c r="I1195" i="2" s="1"/>
  <c r="H1138" i="2"/>
  <c r="I1138" i="2" s="1"/>
  <c r="H1122" i="2"/>
  <c r="I1122" i="2" s="1"/>
  <c r="H1076" i="2"/>
  <c r="I1076" i="2" s="1"/>
  <c r="H982" i="2"/>
  <c r="I982" i="2" s="1"/>
  <c r="H955" i="2"/>
  <c r="I955" i="2" s="1"/>
  <c r="H932" i="2"/>
  <c r="I932" i="2" s="1"/>
  <c r="H874" i="2"/>
  <c r="I874" i="2" s="1"/>
  <c r="H810" i="2"/>
  <c r="I810" i="2" s="1"/>
  <c r="H719" i="2"/>
  <c r="I719" i="2" s="1"/>
  <c r="H659" i="2"/>
  <c r="I659" i="2" s="1"/>
  <c r="H624" i="2"/>
  <c r="I624" i="2" s="1"/>
  <c r="H529" i="2"/>
  <c r="I529" i="2" s="1"/>
  <c r="H484" i="2"/>
  <c r="I484" i="2" s="1"/>
  <c r="H415" i="2"/>
  <c r="I415" i="2" s="1"/>
  <c r="H340" i="2"/>
  <c r="I340" i="2" s="1"/>
  <c r="H113" i="2"/>
  <c r="I113" i="2" s="1"/>
  <c r="H56" i="2"/>
  <c r="I56" i="2" s="1"/>
  <c r="H28" i="2"/>
  <c r="I28" i="2" s="1"/>
  <c r="H1217" i="2"/>
  <c r="I1217" i="2" s="1"/>
  <c r="H1194" i="2"/>
  <c r="I1194" i="2" s="1"/>
  <c r="H1137" i="2"/>
  <c r="I1137" i="2" s="1"/>
  <c r="H1121" i="2"/>
  <c r="I1121" i="2" s="1"/>
  <c r="H981" i="2"/>
  <c r="I981" i="2" s="1"/>
  <c r="H954" i="2"/>
  <c r="I954" i="2" s="1"/>
  <c r="H931" i="2"/>
  <c r="I931" i="2" s="1"/>
  <c r="H892" i="2"/>
  <c r="I892" i="2" s="1"/>
  <c r="H870" i="2"/>
  <c r="I870" i="2" s="1"/>
  <c r="H718" i="2"/>
  <c r="I718" i="2" s="1"/>
  <c r="H656" i="2"/>
  <c r="I656" i="2" s="1"/>
  <c r="H623" i="2"/>
  <c r="I623" i="2" s="1"/>
  <c r="H528" i="2"/>
  <c r="I528" i="2" s="1"/>
  <c r="H483" i="2"/>
  <c r="I483" i="2" s="1"/>
  <c r="H413" i="2"/>
  <c r="I413" i="2" s="1"/>
  <c r="H338" i="2"/>
  <c r="I338" i="2" s="1"/>
  <c r="H308" i="2"/>
  <c r="I308" i="2" s="1"/>
  <c r="H212" i="2"/>
  <c r="I212" i="2" s="1"/>
  <c r="H111" i="2"/>
  <c r="I111" i="2" s="1"/>
  <c r="H53" i="2"/>
  <c r="I53" i="2" s="1"/>
  <c r="H24" i="2"/>
  <c r="I24" i="2" s="1"/>
  <c r="H1215" i="2"/>
  <c r="I1215" i="2" s="1"/>
  <c r="H979" i="2"/>
  <c r="I979" i="2" s="1"/>
  <c r="H948" i="2"/>
  <c r="I948" i="2" s="1"/>
  <c r="H928" i="2"/>
  <c r="I928" i="2" s="1"/>
  <c r="H891" i="2"/>
  <c r="I891" i="2" s="1"/>
  <c r="H757" i="2"/>
  <c r="I757" i="2" s="1"/>
  <c r="H655" i="2"/>
  <c r="I655" i="2" s="1"/>
  <c r="H621" i="2"/>
  <c r="I621" i="2" s="1"/>
  <c r="H527" i="2"/>
  <c r="I527" i="2" s="1"/>
  <c r="H482" i="2"/>
  <c r="I482" i="2" s="1"/>
  <c r="H412" i="2"/>
  <c r="I412" i="2" s="1"/>
  <c r="H337" i="2"/>
  <c r="I337" i="2" s="1"/>
  <c r="H307" i="2"/>
  <c r="I307" i="2" s="1"/>
  <c r="H102" i="2"/>
  <c r="I102" i="2" s="1"/>
  <c r="H52" i="2"/>
  <c r="I52" i="2" s="1"/>
  <c r="K3" i="6"/>
  <c r="H1214" i="2"/>
  <c r="I1214" i="2" s="1"/>
  <c r="H975" i="2"/>
  <c r="I975" i="2" s="1"/>
  <c r="H840" i="2"/>
  <c r="I840" i="2" s="1"/>
  <c r="H756" i="2"/>
  <c r="I756" i="2" s="1"/>
  <c r="H653" i="2"/>
  <c r="I653" i="2" s="1"/>
  <c r="H299" i="2"/>
  <c r="I299" i="2" s="1"/>
  <c r="P1411" i="2"/>
  <c r="L3245" i="1"/>
  <c r="L3246" i="1"/>
  <c r="L3241" i="1"/>
  <c r="L3242" i="1"/>
  <c r="L3244" i="1"/>
  <c r="L3243" i="1"/>
  <c r="L3239" i="1"/>
  <c r="L3240" i="1"/>
  <c r="L3229" i="1"/>
  <c r="L3227" i="1"/>
  <c r="L3232" i="1"/>
  <c r="L3231" i="1"/>
  <c r="L3228" i="1"/>
  <c r="L3226" i="1"/>
  <c r="L3225" i="1"/>
  <c r="M1286" i="2" a="1"/>
  <c r="M1286" i="2" s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L3150" i="1"/>
  <c r="L3154" i="1"/>
  <c r="L3151" i="1"/>
  <c r="L3159" i="1"/>
  <c r="L3161" i="1"/>
  <c r="L3155" i="1"/>
  <c r="L3164" i="1"/>
  <c r="L3162" i="1"/>
  <c r="L3163" i="1"/>
  <c r="L3177" i="1"/>
  <c r="L3179" i="1"/>
  <c r="L3166" i="1"/>
  <c r="L3180" i="1"/>
  <c r="L3181" i="1"/>
  <c r="L2799" i="1"/>
  <c r="L3023" i="1"/>
  <c r="L3036" i="1"/>
  <c r="L3039" i="1"/>
  <c r="L3046" i="1"/>
  <c r="L3049" i="1"/>
  <c r="L3050" i="1"/>
  <c r="L3053" i="1"/>
  <c r="L3055" i="1"/>
  <c r="L3063" i="1"/>
  <c r="L3075" i="1"/>
  <c r="L3076" i="1"/>
  <c r="L3135" i="1"/>
  <c r="L3137" i="1"/>
  <c r="L3139" i="1"/>
  <c r="L3141" i="1"/>
  <c r="L3142" i="1"/>
  <c r="L2827" i="1"/>
  <c r="L3184" i="1"/>
  <c r="L3186" i="1"/>
  <c r="L3188" i="1"/>
  <c r="L3190" i="1"/>
  <c r="L2978" i="1"/>
  <c r="L2980" i="1"/>
  <c r="L2981" i="1"/>
  <c r="L2989" i="1"/>
  <c r="L3005" i="1"/>
  <c r="L3008" i="1"/>
  <c r="L3013" i="1"/>
  <c r="L3015" i="1"/>
  <c r="L3017" i="1"/>
  <c r="L2905" i="1"/>
  <c r="L2919" i="1"/>
  <c r="L2932" i="1"/>
  <c r="L2935" i="1"/>
  <c r="L2936" i="1"/>
  <c r="L2945" i="1"/>
  <c r="L2958" i="1"/>
  <c r="L2959" i="1"/>
  <c r="L2868" i="1"/>
  <c r="L3108" i="1"/>
  <c r="L3144" i="1"/>
  <c r="L3192" i="1"/>
  <c r="L3193" i="1"/>
  <c r="L3194" i="1"/>
  <c r="L3195" i="1"/>
  <c r="B4" i="2"/>
  <c r="B5" i="2"/>
  <c r="B6" i="2"/>
  <c r="B7" i="2"/>
  <c r="B8" i="2"/>
  <c r="B9" i="2"/>
  <c r="B10" i="2"/>
  <c r="B11" i="2"/>
  <c r="B12" i="2"/>
  <c r="B13" i="2"/>
  <c r="L13" i="2" s="1" a="1"/>
  <c r="L13" i="2" s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L33" i="2" s="1" a="1"/>
  <c r="L33" i="2" s="1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L53" i="2" s="1" a="1"/>
  <c r="L53" i="2" s="1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L73" i="2" s="1" a="1"/>
  <c r="L73" i="2" s="1"/>
  <c r="B74" i="2"/>
  <c r="B75" i="2"/>
  <c r="B76" i="2"/>
  <c r="B77" i="2"/>
  <c r="B78" i="2"/>
  <c r="B79" i="2"/>
  <c r="L79" i="2" s="1" a="1"/>
  <c r="L79" i="2" s="1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L159" i="2" s="1" a="1"/>
  <c r="L159" i="2" s="1"/>
  <c r="B160" i="2"/>
  <c r="L160" i="2" s="1" a="1"/>
  <c r="L160" i="2" s="1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L173" i="2" s="1" a="1"/>
  <c r="L173" i="2" s="1"/>
  <c r="B174" i="2"/>
  <c r="B175" i="2"/>
  <c r="B176" i="2"/>
  <c r="B177" i="2"/>
  <c r="B178" i="2"/>
  <c r="B179" i="2"/>
  <c r="B180" i="2"/>
  <c r="L180" i="2" s="1" a="1"/>
  <c r="L180" i="2" s="1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L193" i="2" s="1" a="1"/>
  <c r="L193" i="2" s="1"/>
  <c r="B194" i="2"/>
  <c r="B195" i="2"/>
  <c r="B196" i="2"/>
  <c r="B197" i="2"/>
  <c r="B198" i="2"/>
  <c r="B199" i="2"/>
  <c r="B200" i="2"/>
  <c r="L200" i="2" s="1" a="1"/>
  <c r="L200" i="2" s="1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L213" i="2" s="1" a="1"/>
  <c r="L213" i="2" s="1"/>
  <c r="B214" i="2"/>
  <c r="L214" i="2" s="1" a="1"/>
  <c r="L214" i="2" s="1"/>
  <c r="B215" i="2"/>
  <c r="B216" i="2"/>
  <c r="B217" i="2"/>
  <c r="B218" i="2"/>
  <c r="B219" i="2"/>
  <c r="L219" i="2" s="1" a="1"/>
  <c r="L219" i="2" s="1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L234" i="2" s="1" a="1"/>
  <c r="L234" i="2" s="1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L253" i="2" s="1" a="1"/>
  <c r="L253" i="2" s="1"/>
  <c r="B254" i="2"/>
  <c r="L254" i="2" s="1" a="1"/>
  <c r="L254" i="2" s="1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L273" i="2" s="1" a="1"/>
  <c r="L273" i="2" s="1"/>
  <c r="B274" i="2"/>
  <c r="L274" i="2" s="1" a="1"/>
  <c r="L274" i="2" s="1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L293" i="2" s="1" a="1"/>
  <c r="L293" i="2" s="1"/>
  <c r="B294" i="2"/>
  <c r="B295" i="2"/>
  <c r="B296" i="2"/>
  <c r="B297" i="2"/>
  <c r="B298" i="2"/>
  <c r="L298" i="2" s="1" a="1"/>
  <c r="L298" i="2" s="1"/>
  <c r="B299" i="2"/>
  <c r="L299" i="2" s="1" a="1"/>
  <c r="L299" i="2" s="1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L313" i="2" s="1" a="1"/>
  <c r="L313" i="2" s="1"/>
  <c r="B314" i="2"/>
  <c r="L314" i="2" s="1" a="1"/>
  <c r="L314" i="2" s="1"/>
  <c r="B315" i="2"/>
  <c r="B316" i="2"/>
  <c r="B317" i="2"/>
  <c r="B318" i="2"/>
  <c r="L318" i="2" s="1" a="1"/>
  <c r="L318" i="2" s="1"/>
  <c r="B319" i="2"/>
  <c r="L319" i="2" s="1" a="1"/>
  <c r="L319" i="2" s="1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L333" i="2" s="1" a="1"/>
  <c r="L333" i="2" s="1"/>
  <c r="B334" i="2"/>
  <c r="B335" i="2"/>
  <c r="B336" i="2"/>
  <c r="B337" i="2"/>
  <c r="B338" i="2"/>
  <c r="B339" i="2"/>
  <c r="B340" i="2"/>
  <c r="B341" i="2"/>
  <c r="L341" i="2" s="1" a="1"/>
  <c r="L341" i="2" s="1"/>
  <c r="B342" i="2"/>
  <c r="B343" i="2"/>
  <c r="B344" i="2"/>
  <c r="B345" i="2"/>
  <c r="B346" i="2"/>
  <c r="L346" i="2" s="1" a="1"/>
  <c r="L346" i="2" s="1"/>
  <c r="B347" i="2"/>
  <c r="B348" i="2"/>
  <c r="B349" i="2"/>
  <c r="B350" i="2"/>
  <c r="B351" i="2"/>
  <c r="B352" i="2"/>
  <c r="B353" i="2"/>
  <c r="L353" i="2" s="1" a="1"/>
  <c r="L353" i="2" s="1"/>
  <c r="B354" i="2"/>
  <c r="B355" i="2"/>
  <c r="B356" i="2"/>
  <c r="B357" i="2"/>
  <c r="B358" i="2"/>
  <c r="B359" i="2"/>
  <c r="L359" i="2" s="1" a="1"/>
  <c r="L359" i="2" s="1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L373" i="2" s="1" a="1"/>
  <c r="L373" i="2" s="1"/>
  <c r="B374" i="2"/>
  <c r="B375" i="2"/>
  <c r="B376" i="2"/>
  <c r="B377" i="2"/>
  <c r="B378" i="2"/>
  <c r="B379" i="2"/>
  <c r="B380" i="2"/>
  <c r="B381" i="2"/>
  <c r="L381" i="2" s="1" a="1"/>
  <c r="L381" i="2" s="1"/>
  <c r="B382" i="2"/>
  <c r="B383" i="2"/>
  <c r="B384" i="2"/>
  <c r="B385" i="2"/>
  <c r="B386" i="2"/>
  <c r="B387" i="2"/>
  <c r="B388" i="2"/>
  <c r="B389" i="2"/>
  <c r="B390" i="2"/>
  <c r="B391" i="2"/>
  <c r="B392" i="2"/>
  <c r="B393" i="2"/>
  <c r="L393" i="2" s="1" a="1"/>
  <c r="L393" i="2" s="1"/>
  <c r="B394" i="2"/>
  <c r="B395" i="2"/>
  <c r="B396" i="2"/>
  <c r="B397" i="2"/>
  <c r="B398" i="2"/>
  <c r="B399" i="2"/>
  <c r="B400" i="2"/>
  <c r="L400" i="2" s="1" a="1"/>
  <c r="L400" i="2" s="1"/>
  <c r="B401" i="2"/>
  <c r="L401" i="2" s="1" a="1"/>
  <c r="L401" i="2" s="1"/>
  <c r="B402" i="2"/>
  <c r="L402" i="2" s="1" a="1"/>
  <c r="L402" i="2" s="1"/>
  <c r="B403" i="2"/>
  <c r="B404" i="2"/>
  <c r="B405" i="2"/>
  <c r="B406" i="2"/>
  <c r="B407" i="2"/>
  <c r="L407" i="2" s="1" a="1"/>
  <c r="L407" i="2" s="1"/>
  <c r="B408" i="2"/>
  <c r="B409" i="2"/>
  <c r="B410" i="2"/>
  <c r="B411" i="2"/>
  <c r="B412" i="2"/>
  <c r="B413" i="2"/>
  <c r="L413" i="2" s="1" a="1"/>
  <c r="L413" i="2" s="1"/>
  <c r="B414" i="2"/>
  <c r="L414" i="2" s="1" a="1"/>
  <c r="L414" i="2" s="1"/>
  <c r="B415" i="2"/>
  <c r="B416" i="2"/>
  <c r="B417" i="2"/>
  <c r="B418" i="2"/>
  <c r="L418" i="2" s="1" a="1"/>
  <c r="L418" i="2" s="1"/>
  <c r="B419" i="2"/>
  <c r="L419" i="2" s="1" a="1"/>
  <c r="L419" i="2" s="1"/>
  <c r="B420" i="2"/>
  <c r="B421" i="2"/>
  <c r="B422" i="2"/>
  <c r="L422" i="2" s="1" a="1"/>
  <c r="L422" i="2" s="1"/>
  <c r="B423" i="2"/>
  <c r="B424" i="2"/>
  <c r="B425" i="2"/>
  <c r="B426" i="2"/>
  <c r="B427" i="2"/>
  <c r="B428" i="2"/>
  <c r="B429" i="2"/>
  <c r="B430" i="2"/>
  <c r="B431" i="2"/>
  <c r="B432" i="2"/>
  <c r="B433" i="2"/>
  <c r="L433" i="2" s="1" a="1"/>
  <c r="L433" i="2" s="1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L453" i="2" s="1" a="1"/>
  <c r="L453" i="2" s="1"/>
  <c r="B454" i="2"/>
  <c r="L454" i="2" s="1" a="1"/>
  <c r="L454" i="2" s="1"/>
  <c r="B455" i="2"/>
  <c r="B456" i="2"/>
  <c r="B457" i="2"/>
  <c r="B458" i="2"/>
  <c r="L458" i="2" s="1" a="1"/>
  <c r="L458" i="2" s="1"/>
  <c r="B459" i="2"/>
  <c r="B460" i="2"/>
  <c r="B461" i="2"/>
  <c r="L461" i="2" s="1" a="1"/>
  <c r="L461" i="2" s="1"/>
  <c r="B462" i="2"/>
  <c r="B463" i="2"/>
  <c r="B464" i="2"/>
  <c r="B465" i="2"/>
  <c r="L465" i="2" s="1" a="1"/>
  <c r="L465" i="2" s="1"/>
  <c r="B466" i="2"/>
  <c r="L466" i="2" s="1" a="1"/>
  <c r="L466" i="2" s="1"/>
  <c r="B467" i="2"/>
  <c r="L467" i="2" s="1" a="1"/>
  <c r="L467" i="2" s="1"/>
  <c r="B468" i="2"/>
  <c r="B469" i="2"/>
  <c r="B470" i="2"/>
  <c r="B471" i="2"/>
  <c r="B472" i="2"/>
  <c r="B473" i="2"/>
  <c r="L473" i="2" s="1" a="1"/>
  <c r="L473" i="2" s="1"/>
  <c r="B474" i="2"/>
  <c r="B475" i="2"/>
  <c r="B476" i="2"/>
  <c r="B477" i="2"/>
  <c r="L477" i="2" s="1" a="1"/>
  <c r="L477" i="2" s="1"/>
  <c r="B478" i="2"/>
  <c r="B479" i="2"/>
  <c r="L479" i="2" s="1" a="1"/>
  <c r="L479" i="2" s="1"/>
  <c r="B480" i="2"/>
  <c r="L480" i="2" s="1" a="1"/>
  <c r="L480" i="2" s="1"/>
  <c r="B481" i="2"/>
  <c r="L481" i="2" s="1" a="1"/>
  <c r="L481" i="2" s="1"/>
  <c r="B482" i="2"/>
  <c r="B483" i="2"/>
  <c r="B484" i="2"/>
  <c r="B485" i="2"/>
  <c r="B486" i="2"/>
  <c r="B487" i="2"/>
  <c r="B488" i="2"/>
  <c r="B489" i="2"/>
  <c r="B490" i="2"/>
  <c r="B491" i="2"/>
  <c r="B492" i="2"/>
  <c r="B493" i="2"/>
  <c r="L493" i="2" s="1" a="1"/>
  <c r="L493" i="2" s="1"/>
  <c r="B494" i="2"/>
  <c r="B495" i="2"/>
  <c r="B496" i="2"/>
  <c r="B497" i="2"/>
  <c r="B498" i="2"/>
  <c r="B499" i="2"/>
  <c r="L499" i="2" s="1" a="1"/>
  <c r="L499" i="2" s="1"/>
  <c r="B500" i="2"/>
  <c r="L500" i="2" s="1" a="1"/>
  <c r="L500" i="2" s="1"/>
  <c r="B501" i="2"/>
  <c r="B502" i="2"/>
  <c r="L502" i="2" s="1" a="1"/>
  <c r="L502" i="2" s="1"/>
  <c r="B503" i="2"/>
  <c r="B504" i="2"/>
  <c r="B505" i="2"/>
  <c r="B506" i="2"/>
  <c r="L506" i="2" s="1" a="1"/>
  <c r="L506" i="2" s="1"/>
  <c r="B507" i="2"/>
  <c r="B508" i="2"/>
  <c r="B509" i="2"/>
  <c r="B510" i="2"/>
  <c r="B511" i="2"/>
  <c r="B512" i="2"/>
  <c r="B513" i="2"/>
  <c r="B514" i="2"/>
  <c r="L514" i="2" s="1" a="1"/>
  <c r="L514" i="2" s="1"/>
  <c r="B515" i="2"/>
  <c r="B516" i="2"/>
  <c r="B517" i="2"/>
  <c r="B518" i="2"/>
  <c r="B519" i="2"/>
  <c r="L519" i="2" s="1" a="1"/>
  <c r="L519" i="2" s="1"/>
  <c r="B520" i="2"/>
  <c r="B521" i="2"/>
  <c r="B522" i="2"/>
  <c r="L522" i="2" s="1" a="1"/>
  <c r="L522" i="2" s="1"/>
  <c r="B523" i="2"/>
  <c r="B524" i="2"/>
  <c r="B525" i="2"/>
  <c r="B526" i="2"/>
  <c r="B527" i="2"/>
  <c r="B528" i="2"/>
  <c r="L528" i="2" s="1" a="1"/>
  <c r="L528" i="2" s="1"/>
  <c r="B529" i="2"/>
  <c r="B530" i="2"/>
  <c r="B531" i="2"/>
  <c r="B532" i="2"/>
  <c r="B533" i="2"/>
  <c r="L533" i="2" s="1" a="1"/>
  <c r="L533" i="2" s="1"/>
  <c r="B534" i="2"/>
  <c r="L534" i="2" s="1" a="1"/>
  <c r="L534" i="2" s="1"/>
  <c r="B535" i="2"/>
  <c r="B536" i="2"/>
  <c r="B537" i="2"/>
  <c r="L537" i="2" s="1" a="1"/>
  <c r="L537" i="2" s="1"/>
  <c r="B538" i="2"/>
  <c r="L538" i="2" s="1" a="1"/>
  <c r="L538" i="2" s="1"/>
  <c r="B539" i="2"/>
  <c r="L539" i="2" s="1" a="1"/>
  <c r="L539" i="2" s="1"/>
  <c r="B540" i="2"/>
  <c r="L540" i="2" s="1" a="1"/>
  <c r="L540" i="2" s="1"/>
  <c r="B541" i="2"/>
  <c r="B542" i="2"/>
  <c r="L542" i="2" s="1" a="1"/>
  <c r="L542" i="2" s="1"/>
  <c r="B543" i="2"/>
  <c r="B544" i="2"/>
  <c r="B545" i="2"/>
  <c r="B546" i="2"/>
  <c r="B547" i="2"/>
  <c r="L547" i="2" s="1" a="1"/>
  <c r="L547" i="2" s="1"/>
  <c r="B548" i="2"/>
  <c r="B549" i="2"/>
  <c r="B550" i="2"/>
  <c r="B551" i="2"/>
  <c r="B552" i="2"/>
  <c r="B553" i="2"/>
  <c r="L553" i="2" s="1" a="1"/>
  <c r="L553" i="2" s="1"/>
  <c r="B554" i="2"/>
  <c r="B555" i="2"/>
  <c r="B556" i="2"/>
  <c r="B557" i="2"/>
  <c r="L557" i="2" s="1" a="1"/>
  <c r="L557" i="2" s="1"/>
  <c r="B558" i="2"/>
  <c r="L558" i="2" s="1" a="1"/>
  <c r="L558" i="2" s="1"/>
  <c r="B559" i="2"/>
  <c r="L559" i="2" s="1" a="1"/>
  <c r="L559" i="2" s="1"/>
  <c r="B560" i="2"/>
  <c r="L560" i="2" s="1" a="1"/>
  <c r="L560" i="2" s="1"/>
  <c r="B561" i="2"/>
  <c r="L561" i="2" s="1" a="1"/>
  <c r="L561" i="2" s="1"/>
  <c r="B562" i="2"/>
  <c r="L562" i="2" s="1" a="1"/>
  <c r="L562" i="2" s="1"/>
  <c r="B563" i="2"/>
  <c r="B564" i="2"/>
  <c r="B565" i="2"/>
  <c r="B566" i="2"/>
  <c r="B567" i="2"/>
  <c r="B568" i="2"/>
  <c r="L568" i="2" s="1" a="1"/>
  <c r="L568" i="2" s="1"/>
  <c r="B569" i="2"/>
  <c r="B570" i="2"/>
  <c r="B571" i="2"/>
  <c r="B572" i="2"/>
  <c r="B573" i="2"/>
  <c r="L573" i="2" s="1" a="1"/>
  <c r="L573" i="2" s="1"/>
  <c r="B574" i="2"/>
  <c r="L574" i="2" s="1" a="1"/>
  <c r="L574" i="2" s="1"/>
  <c r="B575" i="2"/>
  <c r="B576" i="2"/>
  <c r="B577" i="2"/>
  <c r="B578" i="2"/>
  <c r="B579" i="2"/>
  <c r="B580" i="2"/>
  <c r="L580" i="2" s="1" a="1"/>
  <c r="L580" i="2" s="1"/>
  <c r="B581" i="2"/>
  <c r="B582" i="2"/>
  <c r="B583" i="2"/>
  <c r="B584" i="2"/>
  <c r="B585" i="2"/>
  <c r="B586" i="2"/>
  <c r="L586" i="2" s="1" a="1"/>
  <c r="L586" i="2" s="1"/>
  <c r="B587" i="2"/>
  <c r="B588" i="2"/>
  <c r="L588" i="2" s="1" a="1"/>
  <c r="L588" i="2" s="1"/>
  <c r="B589" i="2"/>
  <c r="B590" i="2"/>
  <c r="B591" i="2"/>
  <c r="B592" i="2"/>
  <c r="B593" i="2"/>
  <c r="L593" i="2" s="1" a="1"/>
  <c r="L593" i="2" s="1"/>
  <c r="B594" i="2"/>
  <c r="L594" i="2" s="1" a="1"/>
  <c r="L594" i="2" s="1"/>
  <c r="B595" i="2"/>
  <c r="B596" i="2"/>
  <c r="B597" i="2"/>
  <c r="B598" i="2"/>
  <c r="L598" i="2" s="1" a="1"/>
  <c r="L598" i="2" s="1"/>
  <c r="B599" i="2"/>
  <c r="L599" i="2" s="1" a="1"/>
  <c r="L599" i="2" s="1"/>
  <c r="B600" i="2"/>
  <c r="B601" i="2"/>
  <c r="L601" i="2" s="1" a="1"/>
  <c r="L601" i="2" s="1"/>
  <c r="B602" i="2"/>
  <c r="L602" i="2" s="1" a="1"/>
  <c r="L602" i="2" s="1"/>
  <c r="B603" i="2"/>
  <c r="B604" i="2"/>
  <c r="B605" i="2"/>
  <c r="B606" i="2"/>
  <c r="L606" i="2" s="1" a="1"/>
  <c r="L606" i="2" s="1"/>
  <c r="B607" i="2"/>
  <c r="L607" i="2" s="1" a="1"/>
  <c r="L607" i="2" s="1"/>
  <c r="B608" i="2"/>
  <c r="L608" i="2" s="1" a="1"/>
  <c r="L608" i="2" s="1"/>
  <c r="B609" i="2"/>
  <c r="B610" i="2"/>
  <c r="B611" i="2"/>
  <c r="B612" i="2"/>
  <c r="B613" i="2"/>
  <c r="L613" i="2" s="1" a="1"/>
  <c r="L613" i="2" s="1"/>
  <c r="B614" i="2"/>
  <c r="L614" i="2" s="1" a="1"/>
  <c r="L614" i="2" s="1"/>
  <c r="B615" i="2"/>
  <c r="B616" i="2"/>
  <c r="B617" i="2"/>
  <c r="B618" i="2"/>
  <c r="L618" i="2" s="1" a="1"/>
  <c r="L618" i="2" s="1"/>
  <c r="B619" i="2"/>
  <c r="B620" i="2"/>
  <c r="B621" i="2"/>
  <c r="L621" i="2" s="1" a="1"/>
  <c r="L621" i="2" s="1"/>
  <c r="B622" i="2"/>
  <c r="B623" i="2"/>
  <c r="B624" i="2"/>
  <c r="B625" i="2"/>
  <c r="B626" i="2"/>
  <c r="L626" i="2" s="1" a="1"/>
  <c r="L626" i="2" s="1"/>
  <c r="B627" i="2"/>
  <c r="B628" i="2"/>
  <c r="B629" i="2"/>
  <c r="B630" i="2"/>
  <c r="B631" i="2"/>
  <c r="B632" i="2"/>
  <c r="B633" i="2"/>
  <c r="L633" i="2" s="1" a="1"/>
  <c r="L633" i="2" s="1"/>
  <c r="B634" i="2"/>
  <c r="L634" i="2" s="1" a="1"/>
  <c r="L634" i="2" s="1"/>
  <c r="B635" i="2"/>
  <c r="B636" i="2"/>
  <c r="B637" i="2"/>
  <c r="L637" i="2" s="1" a="1"/>
  <c r="L637" i="2" s="1"/>
  <c r="B638" i="2"/>
  <c r="L638" i="2" s="1" a="1"/>
  <c r="L638" i="2" s="1"/>
  <c r="B639" i="2"/>
  <c r="B640" i="2"/>
  <c r="L640" i="2" s="1" a="1"/>
  <c r="L640" i="2" s="1"/>
  <c r="B641" i="2"/>
  <c r="L641" i="2" s="1" a="1"/>
  <c r="L641" i="2" s="1"/>
  <c r="B642" i="2"/>
  <c r="L642" i="2" s="1" a="1"/>
  <c r="L642" i="2" s="1"/>
  <c r="B643" i="2"/>
  <c r="B644" i="2"/>
  <c r="B645" i="2"/>
  <c r="B646" i="2"/>
  <c r="B647" i="2"/>
  <c r="B648" i="2"/>
  <c r="B649" i="2"/>
  <c r="L649" i="2" s="1" a="1"/>
  <c r="L649" i="2" s="1"/>
  <c r="B650" i="2"/>
  <c r="B651" i="2"/>
  <c r="B652" i="2"/>
  <c r="B653" i="2"/>
  <c r="L653" i="2" s="1" a="1"/>
  <c r="L653" i="2" s="1"/>
  <c r="B654" i="2"/>
  <c r="L654" i="2" s="1" a="1"/>
  <c r="L654" i="2" s="1"/>
  <c r="B655" i="2"/>
  <c r="B656" i="2"/>
  <c r="B657" i="2"/>
  <c r="B658" i="2"/>
  <c r="L658" i="2" s="1" a="1"/>
  <c r="L658" i="2" s="1"/>
  <c r="B659" i="2"/>
  <c r="B660" i="2"/>
  <c r="B661" i="2"/>
  <c r="B662" i="2"/>
  <c r="B663" i="2"/>
  <c r="B664" i="2"/>
  <c r="B665" i="2"/>
  <c r="L665" i="2" s="1" a="1"/>
  <c r="L665" i="2" s="1"/>
  <c r="B666" i="2"/>
  <c r="B667" i="2"/>
  <c r="L667" i="2" s="1" a="1"/>
  <c r="L667" i="2" s="1"/>
  <c r="B668" i="2"/>
  <c r="L668" i="2" s="1" a="1"/>
  <c r="L668" i="2" s="1"/>
  <c r="B669" i="2"/>
  <c r="B670" i="2"/>
  <c r="B671" i="2"/>
  <c r="B672" i="2"/>
  <c r="B673" i="2"/>
  <c r="B674" i="2"/>
  <c r="B675" i="2"/>
  <c r="B676" i="2"/>
  <c r="B677" i="2"/>
  <c r="B678" i="2"/>
  <c r="B679" i="2"/>
  <c r="B680" i="2"/>
  <c r="L680" i="2" s="1" a="1"/>
  <c r="L680" i="2" s="1"/>
  <c r="B681" i="2"/>
  <c r="B682" i="2"/>
  <c r="L682" i="2" s="1" a="1"/>
  <c r="L682" i="2" s="1"/>
  <c r="B683" i="2"/>
  <c r="B684" i="2"/>
  <c r="L684" i="2" s="1" a="1"/>
  <c r="L684" i="2" s="1"/>
  <c r="B685" i="2"/>
  <c r="B686" i="2"/>
  <c r="B687" i="2"/>
  <c r="B688" i="2"/>
  <c r="L688" i="2" s="1" a="1"/>
  <c r="L688" i="2" s="1"/>
  <c r="B689" i="2"/>
  <c r="B690" i="2"/>
  <c r="B691" i="2"/>
  <c r="B692" i="2"/>
  <c r="B693" i="2"/>
  <c r="L693" i="2" s="1" a="1"/>
  <c r="L693" i="2" s="1"/>
  <c r="B694" i="2"/>
  <c r="L694" i="2" s="1" a="1"/>
  <c r="L694" i="2" s="1"/>
  <c r="B695" i="2"/>
  <c r="B696" i="2"/>
  <c r="B697" i="2"/>
  <c r="L697" i="2" s="1" a="1"/>
  <c r="L697" i="2" s="1"/>
  <c r="B698" i="2"/>
  <c r="L698" i="2" s="1" a="1"/>
  <c r="L698" i="2" s="1"/>
  <c r="B699" i="2"/>
  <c r="B700" i="2"/>
  <c r="B701" i="2"/>
  <c r="B702" i="2"/>
  <c r="L702" i="2" s="1" a="1"/>
  <c r="L702" i="2" s="1"/>
  <c r="B703" i="2"/>
  <c r="B704" i="2"/>
  <c r="B705" i="2"/>
  <c r="B706" i="2"/>
  <c r="B707" i="2"/>
  <c r="B708" i="2"/>
  <c r="B709" i="2"/>
  <c r="B710" i="2"/>
  <c r="B711" i="2"/>
  <c r="B712" i="2"/>
  <c r="B713" i="2"/>
  <c r="L713" i="2" s="1" a="1"/>
  <c r="L713" i="2" s="1"/>
  <c r="B714" i="2"/>
  <c r="L714" i="2" s="1" a="1"/>
  <c r="L714" i="2" s="1"/>
  <c r="B715" i="2"/>
  <c r="B716" i="2"/>
  <c r="B717" i="2"/>
  <c r="B718" i="2"/>
  <c r="L718" i="2" s="1" a="1"/>
  <c r="L718" i="2" s="1"/>
  <c r="B719" i="2"/>
  <c r="L719" i="2" s="1" a="1"/>
  <c r="L719" i="2" s="1"/>
  <c r="B720" i="2"/>
  <c r="L720" i="2" s="1" a="1"/>
  <c r="L720" i="2" s="1"/>
  <c r="B721" i="2"/>
  <c r="L721" i="2" s="1" a="1"/>
  <c r="L721" i="2" s="1"/>
  <c r="B722" i="2"/>
  <c r="B723" i="2"/>
  <c r="B724" i="2"/>
  <c r="B725" i="2"/>
  <c r="B726" i="2"/>
  <c r="B727" i="2"/>
  <c r="L727" i="2" s="1" a="1"/>
  <c r="L727" i="2" s="1"/>
  <c r="B728" i="2"/>
  <c r="B729" i="2"/>
  <c r="B730" i="2"/>
  <c r="B731" i="2"/>
  <c r="B732" i="2"/>
  <c r="B733" i="2"/>
  <c r="L733" i="2" s="1" a="1"/>
  <c r="L733" i="2" s="1"/>
  <c r="B734" i="2"/>
  <c r="L734" i="2" s="1" a="1"/>
  <c r="L734" i="2" s="1"/>
  <c r="B735" i="2"/>
  <c r="B736" i="2"/>
  <c r="B737" i="2"/>
  <c r="B738" i="2"/>
  <c r="B739" i="2"/>
  <c r="L739" i="2" s="1" a="1"/>
  <c r="L739" i="2" s="1"/>
  <c r="B740" i="2"/>
  <c r="L740" i="2" s="1" a="1"/>
  <c r="L740" i="2" s="1"/>
  <c r="B741" i="2"/>
  <c r="L741" i="2" s="1" a="1"/>
  <c r="L741" i="2" s="1"/>
  <c r="B742" i="2"/>
  <c r="L742" i="2" s="1" a="1"/>
  <c r="L742" i="2" s="1"/>
  <c r="B743" i="2"/>
  <c r="B744" i="2"/>
  <c r="L744" i="2" s="1" a="1"/>
  <c r="L744" i="2" s="1"/>
  <c r="B745" i="2"/>
  <c r="B746" i="2"/>
  <c r="L746" i="2" s="1" a="1"/>
  <c r="L746" i="2" s="1"/>
  <c r="B747" i="2"/>
  <c r="L747" i="2" s="1" a="1"/>
  <c r="L747" i="2" s="1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L762" i="2" s="1" a="1"/>
  <c r="L762" i="2" s="1"/>
  <c r="B763" i="2"/>
  <c r="B764" i="2"/>
  <c r="B765" i="2"/>
  <c r="B766" i="2"/>
  <c r="L766" i="2" s="1" a="1"/>
  <c r="L766" i="2" s="1"/>
  <c r="B767" i="2"/>
  <c r="B768" i="2"/>
  <c r="L768" i="2" s="1" a="1"/>
  <c r="L768" i="2" s="1"/>
  <c r="B769" i="2"/>
  <c r="B770" i="2"/>
  <c r="B771" i="2"/>
  <c r="B772" i="2"/>
  <c r="B773" i="2"/>
  <c r="L773" i="2" s="1" a="1"/>
  <c r="L773" i="2" s="1"/>
  <c r="B774" i="2"/>
  <c r="L774" i="2" s="1" a="1"/>
  <c r="L774" i="2" s="1"/>
  <c r="B775" i="2"/>
  <c r="B776" i="2"/>
  <c r="B777" i="2"/>
  <c r="B778" i="2"/>
  <c r="B779" i="2"/>
  <c r="L779" i="2" s="1" a="1"/>
  <c r="L779" i="2" s="1"/>
  <c r="B780" i="2"/>
  <c r="L780" i="2" s="1" a="1"/>
  <c r="L780" i="2" s="1"/>
  <c r="B781" i="2"/>
  <c r="L781" i="2" s="1" a="1"/>
  <c r="L781" i="2" s="1"/>
  <c r="B782" i="2"/>
  <c r="B783" i="2"/>
  <c r="B784" i="2"/>
  <c r="B785" i="2"/>
  <c r="B786" i="2"/>
  <c r="B787" i="2"/>
  <c r="L787" i="2" s="1" a="1"/>
  <c r="L787" i="2" s="1"/>
  <c r="B788" i="2"/>
  <c r="L788" i="2" s="1" a="1"/>
  <c r="L788" i="2" s="1"/>
  <c r="B789" i="2"/>
  <c r="B790" i="2"/>
  <c r="B791" i="2"/>
  <c r="B792" i="2"/>
  <c r="B793" i="2"/>
  <c r="B794" i="2"/>
  <c r="L794" i="2" s="1" a="1"/>
  <c r="L794" i="2" s="1"/>
  <c r="B795" i="2"/>
  <c r="B796" i="2"/>
  <c r="B797" i="2"/>
  <c r="L797" i="2" s="1" a="1"/>
  <c r="L797" i="2" s="1"/>
  <c r="B798" i="2"/>
  <c r="B799" i="2"/>
  <c r="B800" i="2"/>
  <c r="B801" i="2"/>
  <c r="L801" i="2" s="1" a="1"/>
  <c r="L801" i="2" s="1"/>
  <c r="B802" i="2"/>
  <c r="L802" i="2" s="1" a="1"/>
  <c r="L802" i="2" s="1"/>
  <c r="B803" i="2"/>
  <c r="B804" i="2"/>
  <c r="B805" i="2"/>
  <c r="L805" i="2" s="1" a="1"/>
  <c r="L805" i="2" s="1"/>
  <c r="B806" i="2"/>
  <c r="L806" i="2" s="1" a="1"/>
  <c r="L806" i="2" s="1"/>
  <c r="B807" i="2"/>
  <c r="L807" i="2" s="1" a="1"/>
  <c r="L807" i="2" s="1"/>
  <c r="B808" i="2"/>
  <c r="B809" i="2"/>
  <c r="B810" i="2"/>
  <c r="B811" i="2"/>
  <c r="B812" i="2"/>
  <c r="B813" i="2"/>
  <c r="L813" i="2" s="1" a="1"/>
  <c r="L813" i="2" s="1"/>
  <c r="B814" i="2"/>
  <c r="L814" i="2" s="1" a="1"/>
  <c r="L814" i="2" s="1"/>
  <c r="B815" i="2"/>
  <c r="B816" i="2"/>
  <c r="B817" i="2"/>
  <c r="L817" i="2" s="1" a="1"/>
  <c r="L817" i="2" s="1"/>
  <c r="B818" i="2"/>
  <c r="L818" i="2" s="1" a="1"/>
  <c r="L818" i="2" s="1"/>
  <c r="B819" i="2"/>
  <c r="L819" i="2" s="1" a="1"/>
  <c r="L819" i="2" s="1"/>
  <c r="B820" i="2"/>
  <c r="B821" i="2"/>
  <c r="L821" i="2" s="1" a="1"/>
  <c r="L821" i="2" s="1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L837" i="2" s="1" a="1"/>
  <c r="L837" i="2" s="1"/>
  <c r="B838" i="2"/>
  <c r="L838" i="2" s="1" a="1"/>
  <c r="L838" i="2" s="1"/>
  <c r="B839" i="2"/>
  <c r="B840" i="2"/>
  <c r="B841" i="2"/>
  <c r="L841" i="2" s="1" a="1"/>
  <c r="L841" i="2" s="1"/>
  <c r="B842" i="2"/>
  <c r="L842" i="2" s="1" a="1"/>
  <c r="L842" i="2" s="1"/>
  <c r="B843" i="2"/>
  <c r="L843" i="2" s="1" a="1"/>
  <c r="L843" i="2" s="1"/>
  <c r="B844" i="2"/>
  <c r="B845" i="2"/>
  <c r="B846" i="2"/>
  <c r="B847" i="2"/>
  <c r="B848" i="2"/>
  <c r="B849" i="2"/>
  <c r="B850" i="2"/>
  <c r="B851" i="2"/>
  <c r="B852" i="2"/>
  <c r="B853" i="2"/>
  <c r="L853" i="2" s="1" a="1"/>
  <c r="L853" i="2" s="1"/>
  <c r="B854" i="2"/>
  <c r="L854" i="2" s="1" a="1"/>
  <c r="L854" i="2" s="1"/>
  <c r="B855" i="2"/>
  <c r="B856" i="2"/>
  <c r="B857" i="2"/>
  <c r="L857" i="2" s="1" a="1"/>
  <c r="L857" i="2" s="1"/>
  <c r="B858" i="2"/>
  <c r="L858" i="2" s="1" a="1"/>
  <c r="L858" i="2" s="1"/>
  <c r="B859" i="2"/>
  <c r="L859" i="2" s="1" a="1"/>
  <c r="L859" i="2" s="1"/>
  <c r="B860" i="2"/>
  <c r="B861" i="2"/>
  <c r="L861" i="2" s="1" a="1"/>
  <c r="L861" i="2" s="1"/>
  <c r="B862" i="2"/>
  <c r="L862" i="2" s="1" a="1"/>
  <c r="L862" i="2" s="1"/>
  <c r="B863" i="2"/>
  <c r="L863" i="2" s="1" a="1"/>
  <c r="L863" i="2" s="1"/>
  <c r="B864" i="2"/>
  <c r="B865" i="2"/>
  <c r="B866" i="2"/>
  <c r="L866" i="2" s="1" a="1"/>
  <c r="L866" i="2" s="1"/>
  <c r="B867" i="2"/>
  <c r="B868" i="2"/>
  <c r="L868" i="2" s="1" a="1"/>
  <c r="L868" i="2" s="1"/>
  <c r="B869" i="2"/>
  <c r="B870" i="2"/>
  <c r="B871" i="2"/>
  <c r="B872" i="2"/>
  <c r="B873" i="2"/>
  <c r="B874" i="2"/>
  <c r="L874" i="2" s="1" a="1"/>
  <c r="L874" i="2" s="1"/>
  <c r="B875" i="2"/>
  <c r="B876" i="2"/>
  <c r="B877" i="2"/>
  <c r="L877" i="2" s="1" a="1"/>
  <c r="L877" i="2" s="1"/>
  <c r="B878" i="2"/>
  <c r="B879" i="2"/>
  <c r="B880" i="2"/>
  <c r="L880" i="2" s="1" a="1"/>
  <c r="L880" i="2" s="1"/>
  <c r="B881" i="2"/>
  <c r="L881" i="2" s="1" a="1"/>
  <c r="L881" i="2" s="1"/>
  <c r="B882" i="2"/>
  <c r="B883" i="2"/>
  <c r="L883" i="2" s="1" a="1"/>
  <c r="L883" i="2" s="1"/>
  <c r="B884" i="2"/>
  <c r="B885" i="2"/>
  <c r="B886" i="2"/>
  <c r="B887" i="2"/>
  <c r="B888" i="2"/>
  <c r="B889" i="2"/>
  <c r="B890" i="2"/>
  <c r="B891" i="2"/>
  <c r="B892" i="2"/>
  <c r="B893" i="2"/>
  <c r="L893" i="2" s="1" a="1"/>
  <c r="L893" i="2" s="1"/>
  <c r="B894" i="2"/>
  <c r="L894" i="2" s="1" a="1"/>
  <c r="L894" i="2" s="1"/>
  <c r="B895" i="2"/>
  <c r="B896" i="2"/>
  <c r="L896" i="2" s="1" a="1"/>
  <c r="L896" i="2" s="1"/>
  <c r="B897" i="2"/>
  <c r="L897" i="2" s="1" a="1"/>
  <c r="L897" i="2" s="1"/>
  <c r="B898" i="2"/>
  <c r="B899" i="2"/>
  <c r="L899" i="2" s="1" a="1"/>
  <c r="L899" i="2" s="1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L915" i="2" s="1" a="1"/>
  <c r="L915" i="2" s="1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L928" i="2" s="1" a="1"/>
  <c r="L928" i="2" s="1"/>
  <c r="B929" i="2"/>
  <c r="L929" i="2" s="1" a="1"/>
  <c r="L929" i="2" s="1"/>
  <c r="B930" i="2"/>
  <c r="L930" i="2" s="1" a="1"/>
  <c r="L930" i="2" s="1"/>
  <c r="B931" i="2"/>
  <c r="B932" i="2"/>
  <c r="L932" i="2" s="1" a="1"/>
  <c r="L932" i="2" s="1"/>
  <c r="B933" i="2"/>
  <c r="B934" i="2"/>
  <c r="B935" i="2"/>
  <c r="B936" i="2"/>
  <c r="B937" i="2"/>
  <c r="B938" i="2"/>
  <c r="B939" i="2"/>
  <c r="B940" i="2"/>
  <c r="L940" i="2" s="1" a="1"/>
  <c r="L940" i="2" s="1"/>
  <c r="B941" i="2"/>
  <c r="B942" i="2"/>
  <c r="B943" i="2"/>
  <c r="B944" i="2"/>
  <c r="B945" i="2"/>
  <c r="L945" i="2" s="1" a="1"/>
  <c r="L945" i="2" s="1"/>
  <c r="B946" i="2"/>
  <c r="L946" i="2" s="1" a="1"/>
  <c r="L946" i="2" s="1"/>
  <c r="B947" i="2"/>
  <c r="B948" i="2"/>
  <c r="L948" i="2" s="1" a="1"/>
  <c r="L948" i="2" s="1"/>
  <c r="B949" i="2"/>
  <c r="B950" i="2"/>
  <c r="B951" i="2"/>
  <c r="B952" i="2"/>
  <c r="B953" i="2"/>
  <c r="L953" i="2" s="1" a="1"/>
  <c r="L953" i="2" s="1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L966" i="2" s="1" a="1"/>
  <c r="L966" i="2" s="1"/>
  <c r="B967" i="2"/>
  <c r="B968" i="2"/>
  <c r="L968" i="2" s="1" a="1"/>
  <c r="L968" i="2" s="1"/>
  <c r="B969" i="2"/>
  <c r="L969" i="2" s="1" a="1"/>
  <c r="L969" i="2" s="1"/>
  <c r="B970" i="2"/>
  <c r="B971" i="2"/>
  <c r="L971" i="2" s="1" a="1"/>
  <c r="L971" i="2" s="1"/>
  <c r="B972" i="2"/>
  <c r="L972" i="2" s="1" a="1"/>
  <c r="L972" i="2" s="1"/>
  <c r="B973" i="2"/>
  <c r="L973" i="2" s="1" a="1"/>
  <c r="L973" i="2" s="1"/>
  <c r="B974" i="2"/>
  <c r="B975" i="2"/>
  <c r="B976" i="2"/>
  <c r="B977" i="2"/>
  <c r="L977" i="2" s="1" a="1"/>
  <c r="L977" i="2" s="1"/>
  <c r="B978" i="2"/>
  <c r="B979" i="2"/>
  <c r="B980" i="2"/>
  <c r="B981" i="2"/>
  <c r="B982" i="2"/>
  <c r="B983" i="2"/>
  <c r="B984" i="2"/>
  <c r="B985" i="2"/>
  <c r="B986" i="2"/>
  <c r="B987" i="2"/>
  <c r="L987" i="2" s="1" a="1"/>
  <c r="L987" i="2" s="1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L1002" i="2" s="1" a="1"/>
  <c r="L1002" i="2" s="1"/>
  <c r="B1003" i="2"/>
  <c r="B1004" i="2"/>
  <c r="B1005" i="2"/>
  <c r="B1006" i="2"/>
  <c r="B1007" i="2"/>
  <c r="B1008" i="2"/>
  <c r="L1008" i="2" s="1" a="1"/>
  <c r="L1008" i="2" s="1"/>
  <c r="B1009" i="2"/>
  <c r="B1010" i="2"/>
  <c r="L1010" i="2" s="1" a="1"/>
  <c r="L1010" i="2" s="1"/>
  <c r="B1011" i="2"/>
  <c r="B1012" i="2"/>
  <c r="L1012" i="2" s="1" a="1"/>
  <c r="L1012" i="2" s="1"/>
  <c r="B1013" i="2"/>
  <c r="L1013" i="2" s="1" a="1"/>
  <c r="L1013" i="2" s="1"/>
  <c r="B1014" i="2"/>
  <c r="L1014" i="2" s="1" a="1"/>
  <c r="L1014" i="2" s="1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L1034" i="2" s="1" a="1"/>
  <c r="L1034" i="2" s="1"/>
  <c r="B1035" i="2"/>
  <c r="B1036" i="2"/>
  <c r="B1037" i="2"/>
  <c r="B1038" i="2"/>
  <c r="L1038" i="2" s="1" a="1"/>
  <c r="L1038" i="2" s="1"/>
  <c r="B1039" i="2"/>
  <c r="B1040" i="2"/>
  <c r="B1041" i="2"/>
  <c r="B1042" i="2"/>
  <c r="B1043" i="2"/>
  <c r="B1044" i="2"/>
  <c r="B1045" i="2"/>
  <c r="B1046" i="2"/>
  <c r="L1046" i="2" s="1" a="1"/>
  <c r="L1046" i="2" s="1"/>
  <c r="B1047" i="2"/>
  <c r="L1047" i="2" s="1" a="1"/>
  <c r="L1047" i="2" s="1"/>
  <c r="B1048" i="2"/>
  <c r="B1049" i="2"/>
  <c r="B1050" i="2"/>
  <c r="B1051" i="2"/>
  <c r="L1051" i="2" s="1" a="1"/>
  <c r="L1051" i="2" s="1"/>
  <c r="B1052" i="2"/>
  <c r="L1052" i="2" s="1" a="1"/>
  <c r="L1052" i="2" s="1"/>
  <c r="B1053" i="2"/>
  <c r="L1053" i="2" s="1" a="1"/>
  <c r="L1053" i="2" s="1"/>
  <c r="B1054" i="2"/>
  <c r="B1055" i="2"/>
  <c r="L1055" i="2" s="1" a="1"/>
  <c r="L1055" i="2" s="1"/>
  <c r="B1056" i="2"/>
  <c r="L1056" i="2" s="1" a="1"/>
  <c r="L1056" i="2" s="1"/>
  <c r="B1057" i="2"/>
  <c r="B1058" i="2"/>
  <c r="L1058" i="2" s="1" a="1"/>
  <c r="L1058" i="2" s="1"/>
  <c r="B1059" i="2"/>
  <c r="B1060" i="2"/>
  <c r="B1061" i="2"/>
  <c r="B1062" i="2"/>
  <c r="B1063" i="2"/>
  <c r="L1063" i="2" s="1" a="1"/>
  <c r="L1063" i="2" s="1"/>
  <c r="B1064" i="2"/>
  <c r="L1064" i="2" s="1" a="1"/>
  <c r="L1064" i="2" s="1"/>
  <c r="B1065" i="2"/>
  <c r="L1065" i="2" s="1" a="1"/>
  <c r="L1065" i="2" s="1"/>
  <c r="B1066" i="2"/>
  <c r="B1067" i="2"/>
  <c r="L1067" i="2" s="1" a="1"/>
  <c r="L1067" i="2" s="1"/>
  <c r="B1068" i="2"/>
  <c r="B1069" i="2"/>
  <c r="B1070" i="2"/>
  <c r="B1071" i="2"/>
  <c r="B1072" i="2"/>
  <c r="B1073" i="2"/>
  <c r="B1074" i="2"/>
  <c r="L1074" i="2" s="1" a="1"/>
  <c r="L1074" i="2" s="1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L1091" i="2" s="1" a="1"/>
  <c r="L1091" i="2" s="1"/>
  <c r="B1092" i="2"/>
  <c r="L1092" i="2" s="1" a="1"/>
  <c r="L1092" i="2" s="1"/>
  <c r="B1093" i="2"/>
  <c r="L1093" i="2" s="1" a="1"/>
  <c r="L1093" i="2" s="1"/>
  <c r="B1094" i="2"/>
  <c r="L1094" i="2" s="1" a="1"/>
  <c r="L1094" i="2" s="1"/>
  <c r="B1095" i="2"/>
  <c r="B1096" i="2"/>
  <c r="B1097" i="2"/>
  <c r="B1098" i="2"/>
  <c r="L1098" i="2" s="1" a="1"/>
  <c r="L1098" i="2" s="1"/>
  <c r="B1099" i="2"/>
  <c r="L1099" i="2" s="1" a="1"/>
  <c r="L1099" i="2" s="1"/>
  <c r="B1100" i="2"/>
  <c r="L1100" i="2" s="1" a="1"/>
  <c r="L1100" i="2" s="1"/>
  <c r="B1101" i="2"/>
  <c r="L1101" i="2" s="1" a="1"/>
  <c r="L1101" i="2" s="1"/>
  <c r="B1102" i="2"/>
  <c r="B1103" i="2"/>
  <c r="B1104" i="2"/>
  <c r="B1105" i="2"/>
  <c r="L1105" i="2" s="1" a="1"/>
  <c r="L1105" i="2" s="1"/>
  <c r="B1106" i="2"/>
  <c r="L1106" i="2" s="1" a="1"/>
  <c r="L1106" i="2" s="1"/>
  <c r="B1107" i="2"/>
  <c r="L1107" i="2" s="1" a="1"/>
  <c r="L1107" i="2" s="1"/>
  <c r="B1108" i="2"/>
  <c r="B1109" i="2"/>
  <c r="B1110" i="2"/>
  <c r="B1111" i="2"/>
  <c r="L1111" i="2" s="1" a="1"/>
  <c r="L1111" i="2" s="1"/>
  <c r="B1112" i="2"/>
  <c r="L1112" i="2" s="1" a="1"/>
  <c r="L1112" i="2" s="1"/>
  <c r="B1113" i="2"/>
  <c r="B1114" i="2"/>
  <c r="B1115" i="2"/>
  <c r="L1115" i="2" s="1" a="1"/>
  <c r="L1115" i="2" s="1"/>
  <c r="B1116" i="2"/>
  <c r="L1116" i="2" s="1" a="1"/>
  <c r="L1116" i="2" s="1"/>
  <c r="B1117" i="2"/>
  <c r="L1117" i="2" s="1" a="1"/>
  <c r="L1117" i="2" s="1"/>
  <c r="B1118" i="2"/>
  <c r="L1118" i="2" s="1" a="1"/>
  <c r="L1118" i="2" s="1"/>
  <c r="B1119" i="2"/>
  <c r="L1119" i="2" s="1" a="1"/>
  <c r="L1119" i="2" s="1"/>
  <c r="B1120" i="2"/>
  <c r="L1120" i="2" s="1" a="1"/>
  <c r="L1120" i="2" s="1"/>
  <c r="B1121" i="2"/>
  <c r="L1121" i="2" s="1" a="1"/>
  <c r="L1121" i="2" s="1"/>
  <c r="B1122" i="2"/>
  <c r="L1122" i="2" s="1" a="1"/>
  <c r="L1122" i="2" s="1"/>
  <c r="B1123" i="2"/>
  <c r="L1123" i="2" s="1" a="1"/>
  <c r="L1123" i="2" s="1"/>
  <c r="B1124" i="2"/>
  <c r="L1124" i="2" s="1" a="1"/>
  <c r="L1124" i="2" s="1"/>
  <c r="B1125" i="2"/>
  <c r="B1126" i="2"/>
  <c r="B1127" i="2"/>
  <c r="B1128" i="2"/>
  <c r="B1129" i="2"/>
  <c r="B1130" i="2"/>
  <c r="B1131" i="2"/>
  <c r="B1132" i="2"/>
  <c r="B1133" i="2"/>
  <c r="L1133" i="2" s="1" a="1"/>
  <c r="L1133" i="2" s="1"/>
  <c r="B1134" i="2"/>
  <c r="B1135" i="2"/>
  <c r="L1135" i="2" s="1" a="1"/>
  <c r="L1135" i="2" s="1"/>
  <c r="B1136" i="2"/>
  <c r="L1136" i="2" s="1" a="1"/>
  <c r="L1136" i="2" s="1"/>
  <c r="B1137" i="2"/>
  <c r="L1137" i="2" s="1" a="1"/>
  <c r="L1137" i="2" s="1"/>
  <c r="B1138" i="2"/>
  <c r="B1139" i="2"/>
  <c r="L1139" i="2" s="1" a="1"/>
  <c r="L1139" i="2" s="1"/>
  <c r="B1140" i="2"/>
  <c r="L1140" i="2" s="1" a="1"/>
  <c r="L1140" i="2" s="1"/>
  <c r="B1141" i="2"/>
  <c r="L1141" i="2" s="1" a="1"/>
  <c r="L1141" i="2" s="1"/>
  <c r="B1142" i="2"/>
  <c r="L1142" i="2" s="1" a="1"/>
  <c r="L1142" i="2" s="1"/>
  <c r="B1143" i="2"/>
  <c r="B1144" i="2"/>
  <c r="B1145" i="2"/>
  <c r="B1146" i="2"/>
  <c r="L1146" i="2" s="1" a="1"/>
  <c r="L1146" i="2" s="1"/>
  <c r="B1147" i="2"/>
  <c r="L1147" i="2" s="1" a="1"/>
  <c r="L1147" i="2" s="1"/>
  <c r="B1148" i="2"/>
  <c r="L1148" i="2" s="1" a="1"/>
  <c r="L1148" i="2" s="1"/>
  <c r="B1149" i="2"/>
  <c r="B1150" i="2"/>
  <c r="B1151" i="2"/>
  <c r="L1151" i="2" s="1" a="1"/>
  <c r="L1151" i="2" s="1"/>
  <c r="B1152" i="2"/>
  <c r="L1152" i="2" s="1" a="1"/>
  <c r="L1152" i="2" s="1"/>
  <c r="B1153" i="2"/>
  <c r="L1153" i="2" s="1" a="1"/>
  <c r="L1153" i="2" s="1"/>
  <c r="B1154" i="2"/>
  <c r="B1155" i="2"/>
  <c r="L1155" i="2" s="1" a="1"/>
  <c r="L1155" i="2" s="1"/>
  <c r="B1156" i="2"/>
  <c r="L1156" i="2" s="1" a="1"/>
  <c r="L1156" i="2" s="1"/>
  <c r="B1157" i="2"/>
  <c r="L1157" i="2" s="1" a="1"/>
  <c r="L1157" i="2" s="1"/>
  <c r="B1158" i="2"/>
  <c r="L1158" i="2" s="1" a="1"/>
  <c r="L1158" i="2" s="1"/>
  <c r="B1159" i="2"/>
  <c r="L1159" i="2" s="1" a="1"/>
  <c r="L1159" i="2" s="1"/>
  <c r="B1160" i="2"/>
  <c r="L1160" i="2" s="1" a="1"/>
  <c r="L1160" i="2" s="1"/>
  <c r="B1161" i="2"/>
  <c r="L1161" i="2" s="1" a="1"/>
  <c r="L1161" i="2" s="1"/>
  <c r="B1162" i="2"/>
  <c r="B1163" i="2"/>
  <c r="B1164" i="2"/>
  <c r="L1164" i="2" s="1" a="1"/>
  <c r="L1164" i="2" s="1"/>
  <c r="B1165" i="2"/>
  <c r="B1166" i="2"/>
  <c r="L1166" i="2" s="1" a="1"/>
  <c r="L1166" i="2" s="1"/>
  <c r="B1167" i="2"/>
  <c r="L1167" i="2" s="1" a="1"/>
  <c r="L1167" i="2" s="1"/>
  <c r="B1168" i="2"/>
  <c r="B1169" i="2"/>
  <c r="L1169" i="2" s="1" a="1"/>
  <c r="L1169" i="2" s="1"/>
  <c r="B1170" i="2"/>
  <c r="B1171" i="2"/>
  <c r="L1171" i="2" s="1" a="1"/>
  <c r="L1171" i="2" s="1"/>
  <c r="B1172" i="2"/>
  <c r="L1172" i="2" s="1" a="1"/>
  <c r="L1172" i="2" s="1"/>
  <c r="B1173" i="2"/>
  <c r="L1173" i="2" s="1" a="1"/>
  <c r="L1173" i="2" s="1"/>
  <c r="B1174" i="2"/>
  <c r="B1175" i="2"/>
  <c r="L1175" i="2" s="1" a="1"/>
  <c r="L1175" i="2" s="1"/>
  <c r="B1176" i="2"/>
  <c r="L1176" i="2" s="1" a="1"/>
  <c r="L1176" i="2" s="1"/>
  <c r="B1177" i="2"/>
  <c r="L1177" i="2" s="1" a="1"/>
  <c r="L1177" i="2" s="1"/>
  <c r="B1178" i="2"/>
  <c r="L1178" i="2" s="1" a="1"/>
  <c r="L1178" i="2" s="1"/>
  <c r="B1179" i="2"/>
  <c r="L1179" i="2" s="1" a="1"/>
  <c r="L1179" i="2" s="1"/>
  <c r="B1180" i="2"/>
  <c r="B1181" i="2"/>
  <c r="B1182" i="2"/>
  <c r="L1182" i="2" s="1" a="1"/>
  <c r="L1182" i="2" s="1"/>
  <c r="B1183" i="2"/>
  <c r="L1183" i="2" s="1" a="1"/>
  <c r="L1183" i="2" s="1"/>
  <c r="B1184" i="2"/>
  <c r="L1184" i="2" s="1" a="1"/>
  <c r="L1184" i="2" s="1"/>
  <c r="B1185" i="2"/>
  <c r="L1185" i="2" s="1" a="1"/>
  <c r="L1185" i="2" s="1"/>
  <c r="B1186" i="2"/>
  <c r="B1187" i="2"/>
  <c r="L1187" i="2" s="1" a="1"/>
  <c r="L1187" i="2" s="1"/>
  <c r="B1188" i="2"/>
  <c r="L1188" i="2" s="1" a="1"/>
  <c r="L1188" i="2" s="1"/>
  <c r="B1189" i="2"/>
  <c r="L1189" i="2" s="1" a="1"/>
  <c r="L1189" i="2" s="1"/>
  <c r="B1190" i="2"/>
  <c r="B1191" i="2"/>
  <c r="L1191" i="2" s="1" a="1"/>
  <c r="L1191" i="2" s="1"/>
  <c r="B1192" i="2"/>
  <c r="L1192" i="2" s="1" a="1"/>
  <c r="L1192" i="2" s="1"/>
  <c r="B1193" i="2"/>
  <c r="L1193" i="2" s="1" a="1"/>
  <c r="L1193" i="2" s="1"/>
  <c r="B1194" i="2"/>
  <c r="B1195" i="2"/>
  <c r="L1195" i="2" s="1" a="1"/>
  <c r="L1195" i="2" s="1"/>
  <c r="B1196" i="2"/>
  <c r="L1196" i="2" s="1" a="1"/>
  <c r="L1196" i="2" s="1"/>
  <c r="B1197" i="2"/>
  <c r="L1197" i="2" s="1" a="1"/>
  <c r="L1197" i="2" s="1"/>
  <c r="B1198" i="2"/>
  <c r="B1199" i="2"/>
  <c r="B1200" i="2"/>
  <c r="L1200" i="2" s="1" a="1"/>
  <c r="L1200" i="2" s="1"/>
  <c r="B1201" i="2"/>
  <c r="L1201" i="2" s="1" a="1"/>
  <c r="L1201" i="2" s="1"/>
  <c r="B1202" i="2"/>
  <c r="L1202" i="2" s="1" a="1"/>
  <c r="L1202" i="2" s="1"/>
  <c r="B1203" i="2"/>
  <c r="L1203" i="2" s="1" a="1"/>
  <c r="L1203" i="2" s="1"/>
  <c r="B1204" i="2"/>
  <c r="B1205" i="2"/>
  <c r="L1205" i="2" s="1" a="1"/>
  <c r="L1205" i="2" s="1"/>
  <c r="B1206" i="2"/>
  <c r="L1206" i="2" s="1" a="1"/>
  <c r="L1206" i="2" s="1"/>
  <c r="B1207" i="2"/>
  <c r="L1207" i="2" s="1" a="1"/>
  <c r="L1207" i="2" s="1"/>
  <c r="B1208" i="2"/>
  <c r="L1208" i="2" s="1" a="1"/>
  <c r="L1208" i="2" s="1"/>
  <c r="B1209" i="2"/>
  <c r="L1209" i="2" s="1" a="1"/>
  <c r="L1209" i="2" s="1"/>
  <c r="B1210" i="2"/>
  <c r="B1211" i="2"/>
  <c r="L1211" i="2" s="1" a="1"/>
  <c r="L1211" i="2" s="1"/>
  <c r="B1212" i="2"/>
  <c r="L1212" i="2" s="1" a="1"/>
  <c r="L1212" i="2" s="1"/>
  <c r="B1213" i="2"/>
  <c r="L1213" i="2" s="1" a="1"/>
  <c r="L1213" i="2" s="1"/>
  <c r="B1214" i="2"/>
  <c r="B1215" i="2"/>
  <c r="L1215" i="2" s="1" a="1"/>
  <c r="L1215" i="2" s="1"/>
  <c r="B1216" i="2"/>
  <c r="L1216" i="2" s="1" a="1"/>
  <c r="L1216" i="2" s="1"/>
  <c r="B1217" i="2"/>
  <c r="B1218" i="2"/>
  <c r="L1218" i="2" s="1" a="1"/>
  <c r="L1218" i="2" s="1"/>
  <c r="B1219" i="2"/>
  <c r="L1219" i="2" s="1" a="1"/>
  <c r="L1219" i="2" s="1"/>
  <c r="B1220" i="2"/>
  <c r="L1220" i="2" s="1" a="1"/>
  <c r="L1220" i="2" s="1"/>
  <c r="B1221" i="2"/>
  <c r="L1221" i="2" s="1" a="1"/>
  <c r="L1221" i="2" s="1"/>
  <c r="B1222" i="2"/>
  <c r="B1223" i="2"/>
  <c r="L1223" i="2" s="1" a="1"/>
  <c r="L1223" i="2" s="1"/>
  <c r="B1224" i="2"/>
  <c r="B1225" i="2"/>
  <c r="L1225" i="2" s="1" a="1"/>
  <c r="L1225" i="2" s="1"/>
  <c r="B1226" i="2"/>
  <c r="L1226" i="2" s="1" a="1"/>
  <c r="L1226" i="2" s="1"/>
  <c r="B1227" i="2"/>
  <c r="L1227" i="2" s="1" a="1"/>
  <c r="L1227" i="2" s="1"/>
  <c r="B1228" i="2"/>
  <c r="L1228" i="2" s="1" a="1"/>
  <c r="L1228" i="2" s="1"/>
  <c r="B1229" i="2"/>
  <c r="L1229" i="2" s="1" a="1"/>
  <c r="L1229" i="2" s="1"/>
  <c r="B1230" i="2"/>
  <c r="B1231" i="2"/>
  <c r="L1231" i="2" s="1" a="1"/>
  <c r="L1231" i="2" s="1"/>
  <c r="B1232" i="2"/>
  <c r="L1232" i="2" s="1" a="1"/>
  <c r="L1232" i="2" s="1"/>
  <c r="B1233" i="2"/>
  <c r="L1233" i="2" s="1" a="1"/>
  <c r="L1233" i="2" s="1"/>
  <c r="B1234" i="2"/>
  <c r="B1235" i="2"/>
  <c r="B1236" i="2"/>
  <c r="B1237" i="2"/>
  <c r="L1237" i="2" s="1" a="1"/>
  <c r="L1237" i="2" s="1"/>
  <c r="B1238" i="2"/>
  <c r="L1238" i="2" s="1" a="1"/>
  <c r="L1238" i="2" s="1"/>
  <c r="B1239" i="2"/>
  <c r="L1239" i="2" s="1" a="1"/>
  <c r="L1239" i="2" s="1"/>
  <c r="B1240" i="2"/>
  <c r="L1240" i="2" s="1" a="1"/>
  <c r="L1240" i="2" s="1"/>
  <c r="B1241" i="2"/>
  <c r="B1242" i="2"/>
  <c r="L1242" i="2" s="1" a="1"/>
  <c r="L1242" i="2" s="1"/>
  <c r="B1243" i="2"/>
  <c r="L1243" i="2" s="1" a="1"/>
  <c r="L1243" i="2" s="1"/>
  <c r="B1244" i="2"/>
  <c r="B1245" i="2"/>
  <c r="L1245" i="2" s="1" a="1"/>
  <c r="L1245" i="2" s="1"/>
  <c r="B1246" i="2"/>
  <c r="L1246" i="2" s="1" a="1"/>
  <c r="L1246" i="2" s="1"/>
  <c r="B1247" i="2"/>
  <c r="L1247" i="2" s="1" a="1"/>
  <c r="L1247" i="2" s="1"/>
  <c r="B1248" i="2"/>
  <c r="L1248" i="2" s="1" a="1"/>
  <c r="L1248" i="2" s="1"/>
  <c r="B1249" i="2"/>
  <c r="L1249" i="2" s="1" a="1"/>
  <c r="L1249" i="2" s="1"/>
  <c r="B1250" i="2"/>
  <c r="B1251" i="2"/>
  <c r="L1251" i="2" s="1" a="1"/>
  <c r="L1251" i="2" s="1"/>
  <c r="B1252" i="2"/>
  <c r="L1252" i="2" s="1" a="1"/>
  <c r="L1252" i="2" s="1"/>
  <c r="B1253" i="2"/>
  <c r="L1253" i="2" s="1" a="1"/>
  <c r="L1253" i="2" s="1"/>
  <c r="B1254" i="2"/>
  <c r="B1255" i="2"/>
  <c r="B1256" i="2"/>
  <c r="B1257" i="2"/>
  <c r="L1257" i="2" s="1" a="1"/>
  <c r="L1257" i="2" s="1"/>
  <c r="B1258" i="2"/>
  <c r="L1258" i="2" s="1" a="1"/>
  <c r="L1258" i="2" s="1"/>
  <c r="B1259" i="2"/>
  <c r="L1259" i="2" s="1" a="1"/>
  <c r="L1259" i="2" s="1"/>
  <c r="B1260" i="2"/>
  <c r="L1260" i="2" s="1" a="1"/>
  <c r="L1260" i="2" s="1"/>
  <c r="B1261" i="2"/>
  <c r="B1262" i="2"/>
  <c r="L1262" i="2" s="1" a="1"/>
  <c r="L1262" i="2" s="1"/>
  <c r="B1263" i="2"/>
  <c r="L1263" i="2" s="1" a="1"/>
  <c r="L1263" i="2" s="1"/>
  <c r="B1264" i="2"/>
  <c r="L1264" i="2" s="1" a="1"/>
  <c r="L1264" i="2" s="1"/>
  <c r="B1265" i="2"/>
  <c r="L1265" i="2" s="1" a="1"/>
  <c r="L1265" i="2" s="1"/>
  <c r="B1266" i="2"/>
  <c r="L1266" i="2" s="1" a="1"/>
  <c r="L1266" i="2" s="1"/>
  <c r="B1267" i="2"/>
  <c r="L1267" i="2" s="1" a="1"/>
  <c r="L1267" i="2" s="1"/>
  <c r="B1268" i="2"/>
  <c r="L1268" i="2" s="1" a="1"/>
  <c r="L1268" i="2" s="1"/>
  <c r="B1269" i="2"/>
  <c r="L1269" i="2" s="1" a="1"/>
  <c r="L1269" i="2" s="1"/>
  <c r="B1270" i="2"/>
  <c r="B1271" i="2"/>
  <c r="L1271" i="2" s="1" a="1"/>
  <c r="L1271" i="2" s="1"/>
  <c r="B1272" i="2"/>
  <c r="L1272" i="2" s="1" a="1"/>
  <c r="L1272" i="2" s="1"/>
  <c r="B1273" i="2"/>
  <c r="L1273" i="2" s="1" a="1"/>
  <c r="L1273" i="2" s="1"/>
  <c r="B1274" i="2"/>
  <c r="B1275" i="2"/>
  <c r="B1276" i="2"/>
  <c r="B1277" i="2"/>
  <c r="L1277" i="2" s="1" a="1"/>
  <c r="L1277" i="2" s="1"/>
  <c r="B1278" i="2"/>
  <c r="L1278" i="2" s="1" a="1"/>
  <c r="L1278" i="2" s="1"/>
  <c r="B1279" i="2"/>
  <c r="L1279" i="2" s="1" a="1"/>
  <c r="L1279" i="2" s="1"/>
  <c r="B1280" i="2"/>
  <c r="L1280" i="2" s="1" a="1"/>
  <c r="L1280" i="2" s="1"/>
  <c r="B1281" i="2"/>
  <c r="B1282" i="2"/>
  <c r="L1282" i="2" s="1" a="1"/>
  <c r="L1282" i="2" s="1"/>
  <c r="B1283" i="2"/>
  <c r="L1283" i="2" s="1" a="1"/>
  <c r="L1283" i="2" s="1"/>
  <c r="B1284" i="2"/>
  <c r="L1284" i="2" s="1" a="1"/>
  <c r="L1284" i="2" s="1"/>
  <c r="B1285" i="2"/>
  <c r="L1285" i="2" s="1" a="1"/>
  <c r="L1285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 s="1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 s="1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 s="1"/>
  <c r="K491" i="2" a="1"/>
  <c r="K491" i="2" s="1"/>
  <c r="K492" i="2" a="1"/>
  <c r="K492" i="2" s="1"/>
  <c r="K493" i="2" a="1"/>
  <c r="K493" i="2" s="1"/>
  <c r="K494" i="2" a="1"/>
  <c r="K494" i="2" s="1"/>
  <c r="K495" i="2" a="1"/>
  <c r="K495" i="2" s="1"/>
  <c r="K496" i="2" a="1"/>
  <c r="K496" i="2" s="1"/>
  <c r="K497" i="2" a="1"/>
  <c r="K497" i="2" s="1"/>
  <c r="K498" i="2" a="1"/>
  <c r="K498" i="2" s="1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 s="1"/>
  <c r="K514" i="2" a="1"/>
  <c r="K514" i="2" s="1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 s="1"/>
  <c r="K545" i="2" a="1"/>
  <c r="K545" i="2" s="1"/>
  <c r="K546" i="2" a="1"/>
  <c r="K546" i="2" s="1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 s="1"/>
  <c r="K555" i="2" a="1"/>
  <c r="K555" i="2" s="1"/>
  <c r="K556" i="2" a="1"/>
  <c r="K556" i="2" s="1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 s="1"/>
  <c r="K563" i="2" a="1"/>
  <c r="K563" i="2" s="1"/>
  <c r="K564" i="2" a="1"/>
  <c r="K564" i="2" s="1"/>
  <c r="K565" i="2" a="1"/>
  <c r="K565" i="2" s="1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 s="1"/>
  <c r="K593" i="2" a="1"/>
  <c r="K593" i="2" s="1"/>
  <c r="K594" i="2" a="1"/>
  <c r="K594" i="2" s="1"/>
  <c r="K595" i="2" a="1"/>
  <c r="K595" i="2" s="1"/>
  <c r="K596" i="2" a="1"/>
  <c r="K596" i="2" s="1"/>
  <c r="K597" i="2" a="1"/>
  <c r="K597" i="2" s="1"/>
  <c r="K598" i="2" a="1"/>
  <c r="K598" i="2" s="1"/>
  <c r="K599" i="2" a="1"/>
  <c r="K599" i="2" s="1"/>
  <c r="K600" i="2" a="1"/>
  <c r="K600" i="2" s="1"/>
  <c r="K601" i="2" a="1"/>
  <c r="K601" i="2" s="1"/>
  <c r="K602" i="2" a="1"/>
  <c r="K602" i="2" s="1"/>
  <c r="K603" i="2" a="1"/>
  <c r="K603" i="2" s="1"/>
  <c r="K604" i="2" a="1"/>
  <c r="K604" i="2" s="1"/>
  <c r="K605" i="2" a="1"/>
  <c r="K605" i="2" s="1"/>
  <c r="K606" i="2" a="1"/>
  <c r="K606" i="2" s="1"/>
  <c r="K607" i="2" a="1"/>
  <c r="K607" i="2" s="1"/>
  <c r="K608" i="2" a="1"/>
  <c r="K608" i="2" s="1"/>
  <c r="K609" i="2" a="1"/>
  <c r="K609" i="2" s="1"/>
  <c r="K610" i="2" a="1"/>
  <c r="K610" i="2" s="1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 s="1"/>
  <c r="K617" i="2" a="1"/>
  <c r="K617" i="2" s="1"/>
  <c r="K618" i="2" a="1"/>
  <c r="K618" i="2" s="1"/>
  <c r="K619" i="2" a="1"/>
  <c r="K619" i="2" s="1"/>
  <c r="K620" i="2" a="1"/>
  <c r="K620" i="2" s="1"/>
  <c r="K621" i="2" a="1"/>
  <c r="K621" i="2" s="1"/>
  <c r="K622" i="2" a="1"/>
  <c r="K622" i="2" s="1"/>
  <c r="K623" i="2" a="1"/>
  <c r="K623" i="2" s="1"/>
  <c r="K624" i="2" a="1"/>
  <c r="K624" i="2" s="1"/>
  <c r="K625" i="2" a="1"/>
  <c r="K625" i="2" s="1"/>
  <c r="K626" i="2" a="1"/>
  <c r="K626" i="2" s="1"/>
  <c r="K627" i="2" a="1"/>
  <c r="K627" i="2" s="1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 s="1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 s="1"/>
  <c r="K647" i="2" a="1"/>
  <c r="K647" i="2" s="1"/>
  <c r="K648" i="2" a="1"/>
  <c r="K648" i="2" s="1"/>
  <c r="K649" i="2" a="1"/>
  <c r="K649" i="2" s="1"/>
  <c r="K650" i="2" a="1"/>
  <c r="K650" i="2" s="1"/>
  <c r="K651" i="2" a="1"/>
  <c r="K651" i="2" s="1"/>
  <c r="K652" i="2" a="1"/>
  <c r="K652" i="2" s="1"/>
  <c r="K653" i="2" a="1"/>
  <c r="K653" i="2" s="1"/>
  <c r="K654" i="2" a="1"/>
  <c r="K654" i="2" s="1"/>
  <c r="K655" i="2" a="1"/>
  <c r="K655" i="2" s="1"/>
  <c r="K656" i="2" a="1"/>
  <c r="K656" i="2" s="1"/>
  <c r="K657" i="2" a="1"/>
  <c r="K657" i="2" s="1"/>
  <c r="K658" i="2" a="1"/>
  <c r="K658" i="2" s="1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 s="1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 s="1"/>
  <c r="K671" i="2" a="1"/>
  <c r="K671" i="2" s="1"/>
  <c r="K672" i="2" a="1"/>
  <c r="K672" i="2" s="1"/>
  <c r="K673" i="2" a="1"/>
  <c r="K673" i="2" s="1"/>
  <c r="K674" i="2" a="1"/>
  <c r="K674" i="2" s="1"/>
  <c r="K675" i="2" a="1"/>
  <c r="K675" i="2" s="1"/>
  <c r="K676" i="2" a="1"/>
  <c r="K676" i="2" s="1"/>
  <c r="K677" i="2" a="1"/>
  <c r="K677" i="2" s="1"/>
  <c r="K678" i="2" a="1"/>
  <c r="K678" i="2" s="1"/>
  <c r="K679" i="2" a="1"/>
  <c r="K679" i="2" s="1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 s="1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 s="1"/>
  <c r="K701" i="2" a="1"/>
  <c r="K701" i="2" s="1"/>
  <c r="K702" i="2" a="1"/>
  <c r="K702" i="2" s="1"/>
  <c r="K703" i="2" a="1"/>
  <c r="K703" i="2" s="1"/>
  <c r="K704" i="2" a="1"/>
  <c r="K704" i="2" s="1"/>
  <c r="K705" i="2" a="1"/>
  <c r="K705" i="2" s="1"/>
  <c r="K706" i="2" a="1"/>
  <c r="K706" i="2" s="1"/>
  <c r="K707" i="2" a="1"/>
  <c r="K707" i="2" s="1"/>
  <c r="K708" i="2" a="1"/>
  <c r="K708" i="2" s="1"/>
  <c r="K709" i="2" a="1"/>
  <c r="K709" i="2" s="1"/>
  <c r="K710" i="2" a="1"/>
  <c r="K710" i="2" s="1"/>
  <c r="K711" i="2" a="1"/>
  <c r="K711" i="2" s="1"/>
  <c r="K712" i="2" a="1"/>
  <c r="K712" i="2" s="1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 s="1"/>
  <c r="K725" i="2" a="1"/>
  <c r="K725" i="2" s="1"/>
  <c r="K726" i="2" a="1"/>
  <c r="K726" i="2" s="1"/>
  <c r="K727" i="2" a="1"/>
  <c r="K727" i="2" s="1"/>
  <c r="K728" i="2" a="1"/>
  <c r="K728" i="2" s="1"/>
  <c r="K729" i="2" a="1"/>
  <c r="K729" i="2" s="1"/>
  <c r="K730" i="2" a="1"/>
  <c r="K730" i="2" s="1"/>
  <c r="K731" i="2" a="1"/>
  <c r="K731" i="2" s="1"/>
  <c r="K732" i="2" a="1"/>
  <c r="K732" i="2" s="1"/>
  <c r="K733" i="2" a="1"/>
  <c r="K733" i="2" s="1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 s="1"/>
  <c r="K743" i="2" a="1"/>
  <c r="K743" i="2" s="1"/>
  <c r="K744" i="2" a="1"/>
  <c r="K744" i="2" s="1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 s="1"/>
  <c r="K754" i="2" a="1"/>
  <c r="K754" i="2" s="1"/>
  <c r="K755" i="2" a="1"/>
  <c r="K755" i="2" s="1"/>
  <c r="K756" i="2" a="1"/>
  <c r="K756" i="2" s="1"/>
  <c r="K757" i="2" a="1"/>
  <c r="K757" i="2" s="1"/>
  <c r="K758" i="2" a="1"/>
  <c r="K758" i="2" s="1"/>
  <c r="K759" i="2" a="1"/>
  <c r="K759" i="2" s="1"/>
  <c r="K760" i="2" a="1"/>
  <c r="K760" i="2" s="1"/>
  <c r="K761" i="2" a="1"/>
  <c r="K761" i="2" s="1"/>
  <c r="K762" i="2" a="1"/>
  <c r="K762" i="2" s="1"/>
  <c r="K763" i="2" a="1"/>
  <c r="K763" i="2" s="1"/>
  <c r="K764" i="2" a="1"/>
  <c r="K764" i="2" s="1"/>
  <c r="K765" i="2" a="1"/>
  <c r="K765" i="2" s="1"/>
  <c r="K766" i="2" a="1"/>
  <c r="K766" i="2" s="1"/>
  <c r="K767" i="2" a="1"/>
  <c r="K767" i="2" s="1"/>
  <c r="K768" i="2" a="1"/>
  <c r="K768" i="2" s="1"/>
  <c r="K769" i="2" a="1"/>
  <c r="K769" i="2" s="1"/>
  <c r="K770" i="2" a="1"/>
  <c r="K770" i="2" s="1"/>
  <c r="K771" i="2" a="1"/>
  <c r="K771" i="2" s="1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 s="1"/>
  <c r="K784" i="2" a="1"/>
  <c r="K784" i="2" s="1"/>
  <c r="K785" i="2" a="1"/>
  <c r="K785" i="2" s="1"/>
  <c r="K786" i="2" a="1"/>
  <c r="K786" i="2" s="1"/>
  <c r="K787" i="2" a="1"/>
  <c r="K787" i="2" s="1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 s="1"/>
  <c r="K797" i="2" a="1"/>
  <c r="K797" i="2" s="1"/>
  <c r="K798" i="2" a="1"/>
  <c r="K798" i="2" s="1"/>
  <c r="K799" i="2" a="1"/>
  <c r="K799" i="2" s="1"/>
  <c r="K800" i="2" a="1"/>
  <c r="K800" i="2" s="1"/>
  <c r="K801" i="2" a="1"/>
  <c r="K801" i="2" s="1"/>
  <c r="K802" i="2" a="1"/>
  <c r="K802" i="2" s="1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 s="1"/>
  <c r="K809" i="2" a="1"/>
  <c r="K809" i="2" s="1"/>
  <c r="K810" i="2" a="1"/>
  <c r="K810" i="2" s="1"/>
  <c r="K811" i="2" a="1"/>
  <c r="K811" i="2" s="1"/>
  <c r="K812" i="2" a="1"/>
  <c r="K812" i="2" s="1"/>
  <c r="K813" i="2" a="1"/>
  <c r="K813" i="2" s="1"/>
  <c r="K814" i="2" a="1"/>
  <c r="K814" i="2" s="1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 s="1"/>
  <c r="K988" i="2" a="1"/>
  <c r="K988" i="2" s="1"/>
  <c r="K989" i="2" a="1"/>
  <c r="K989" i="2" s="1"/>
  <c r="K990" i="2" a="1"/>
  <c r="K990" i="2" s="1"/>
  <c r="K991" i="2" a="1"/>
  <c r="K991" i="2" s="1"/>
  <c r="K992" i="2" a="1"/>
  <c r="K992" i="2" s="1"/>
  <c r="K993" i="2" a="1"/>
  <c r="K993" i="2" s="1"/>
  <c r="K994" i="2" a="1"/>
  <c r="K994" i="2" s="1"/>
  <c r="K995" i="2" a="1"/>
  <c r="K995" i="2" s="1"/>
  <c r="K996" i="2" a="1"/>
  <c r="K996" i="2" s="1"/>
  <c r="K997" i="2" a="1"/>
  <c r="K997" i="2" s="1"/>
  <c r="K998" i="2" a="1"/>
  <c r="K998" i="2" s="1"/>
  <c r="K999" i="2" a="1"/>
  <c r="K999" i="2" s="1"/>
  <c r="K1000" i="2" a="1"/>
  <c r="K1000" i="2" s="1"/>
  <c r="K1001" i="2" a="1"/>
  <c r="K1001" i="2" s="1"/>
  <c r="K1002" i="2" a="1"/>
  <c r="K1002" i="2" s="1"/>
  <c r="K1003" i="2" a="1"/>
  <c r="K1003" i="2" s="1"/>
  <c r="K1004" i="2" a="1"/>
  <c r="K1004" i="2" s="1"/>
  <c r="K1005" i="2" a="1"/>
  <c r="K1005" i="2" s="1"/>
  <c r="K1006" i="2" a="1"/>
  <c r="K1006" i="2" s="1"/>
  <c r="K1007" i="2" a="1"/>
  <c r="K1007" i="2" s="1"/>
  <c r="K1008" i="2" a="1"/>
  <c r="K1008" i="2" s="1"/>
  <c r="K1009" i="2" a="1"/>
  <c r="K1009" i="2" s="1"/>
  <c r="K1010" i="2" a="1"/>
  <c r="K1010" i="2" s="1"/>
  <c r="K1011" i="2" a="1"/>
  <c r="K1011" i="2" s="1"/>
  <c r="K1012" i="2" a="1"/>
  <c r="K1012" i="2" s="1"/>
  <c r="K1013" i="2" a="1"/>
  <c r="K1013" i="2" s="1"/>
  <c r="K1014" i="2" a="1"/>
  <c r="K1014" i="2" s="1"/>
  <c r="K1015" i="2" a="1"/>
  <c r="K1015" i="2" s="1"/>
  <c r="K1016" i="2" a="1"/>
  <c r="K1016" i="2" s="1"/>
  <c r="K1017" i="2" a="1"/>
  <c r="K1017" i="2" s="1"/>
  <c r="K1018" i="2" a="1"/>
  <c r="K1018" i="2" s="1"/>
  <c r="K1019" i="2" a="1"/>
  <c r="K1019" i="2" s="1"/>
  <c r="K1020" i="2" a="1"/>
  <c r="K1020" i="2" s="1"/>
  <c r="K1021" i="2" a="1"/>
  <c r="K1021" i="2" s="1"/>
  <c r="K1022" i="2" a="1"/>
  <c r="K1022" i="2" s="1"/>
  <c r="K1023" i="2" a="1"/>
  <c r="K1023" i="2" s="1"/>
  <c r="K1024" i="2" a="1"/>
  <c r="K1024" i="2" s="1"/>
  <c r="K1025" i="2" a="1"/>
  <c r="K1025" i="2" s="1"/>
  <c r="K1026" i="2" a="1"/>
  <c r="K1026" i="2" s="1"/>
  <c r="K1027" i="2" a="1"/>
  <c r="K1027" i="2" s="1"/>
  <c r="K1028" i="2" a="1"/>
  <c r="K1028" i="2" s="1"/>
  <c r="K1029" i="2" a="1"/>
  <c r="K1029" i="2" s="1"/>
  <c r="K1030" i="2" a="1"/>
  <c r="K1030" i="2" s="1"/>
  <c r="K1031" i="2" a="1"/>
  <c r="K1031" i="2" s="1"/>
  <c r="K1032" i="2" a="1"/>
  <c r="K1032" i="2" s="1"/>
  <c r="K1033" i="2" a="1"/>
  <c r="K1033" i="2" s="1"/>
  <c r="K1034" i="2" a="1"/>
  <c r="K1034" i="2" s="1"/>
  <c r="K1035" i="2" a="1"/>
  <c r="K1035" i="2" s="1"/>
  <c r="K1036" i="2" a="1"/>
  <c r="K1036" i="2" s="1"/>
  <c r="K1037" i="2" a="1"/>
  <c r="K1037" i="2" s="1"/>
  <c r="K1038" i="2" a="1"/>
  <c r="K1038" i="2" s="1"/>
  <c r="K1039" i="2" a="1"/>
  <c r="K1039" i="2" s="1"/>
  <c r="K1040" i="2" a="1"/>
  <c r="K1040" i="2" s="1"/>
  <c r="K1041" i="2" a="1"/>
  <c r="K1041" i="2" s="1"/>
  <c r="K1042" i="2" a="1"/>
  <c r="K1042" i="2" s="1"/>
  <c r="K1043" i="2" a="1"/>
  <c r="K1043" i="2" s="1"/>
  <c r="K1044" i="2" a="1"/>
  <c r="K1044" i="2" s="1"/>
  <c r="K1045" i="2" a="1"/>
  <c r="K1045" i="2" s="1"/>
  <c r="K1046" i="2" a="1"/>
  <c r="K1046" i="2" s="1"/>
  <c r="K1047" i="2" a="1"/>
  <c r="K1047" i="2" s="1"/>
  <c r="K1048" i="2" a="1"/>
  <c r="K1048" i="2" s="1"/>
  <c r="K1049" i="2" a="1"/>
  <c r="K1049" i="2" s="1"/>
  <c r="K1050" i="2" a="1"/>
  <c r="K1050" i="2" s="1"/>
  <c r="K1051" i="2" a="1"/>
  <c r="K1051" i="2" s="1"/>
  <c r="K1052" i="2" a="1"/>
  <c r="K1052" i="2" s="1"/>
  <c r="K1053" i="2" a="1"/>
  <c r="K1053" i="2" s="1"/>
  <c r="K1054" i="2" a="1"/>
  <c r="K1054" i="2" s="1"/>
  <c r="K1055" i="2" a="1"/>
  <c r="K1055" i="2" s="1"/>
  <c r="K1056" i="2" a="1"/>
  <c r="K1056" i="2" s="1"/>
  <c r="K1057" i="2" a="1"/>
  <c r="K1057" i="2" s="1"/>
  <c r="K1058" i="2" a="1"/>
  <c r="K1058" i="2" s="1"/>
  <c r="K1059" i="2" a="1"/>
  <c r="K1059" i="2" s="1"/>
  <c r="K1060" i="2" a="1"/>
  <c r="K1060" i="2" s="1"/>
  <c r="K1061" i="2" a="1"/>
  <c r="K1061" i="2" s="1"/>
  <c r="K1062" i="2" a="1"/>
  <c r="K1062" i="2" s="1"/>
  <c r="K1063" i="2" a="1"/>
  <c r="K1063" i="2" s="1"/>
  <c r="K1064" i="2" a="1"/>
  <c r="K1064" i="2" s="1"/>
  <c r="K1065" i="2" a="1"/>
  <c r="K1065" i="2" s="1"/>
  <c r="K1066" i="2" a="1"/>
  <c r="K1066" i="2" s="1"/>
  <c r="K1067" i="2" a="1"/>
  <c r="K1067" i="2" s="1"/>
  <c r="K1068" i="2" a="1"/>
  <c r="K1068" i="2" s="1"/>
  <c r="K1069" i="2" a="1"/>
  <c r="K1069" i="2" s="1"/>
  <c r="K1070" i="2" a="1"/>
  <c r="K1070" i="2" s="1"/>
  <c r="K1071" i="2" a="1"/>
  <c r="K1071" i="2" s="1"/>
  <c r="K1072" i="2" a="1"/>
  <c r="K1072" i="2" s="1"/>
  <c r="K1073" i="2" a="1"/>
  <c r="K1073" i="2" s="1"/>
  <c r="K1074" i="2" a="1"/>
  <c r="K1074" i="2" s="1"/>
  <c r="K1075" i="2" a="1"/>
  <c r="K1075" i="2" s="1"/>
  <c r="K1076" i="2" a="1"/>
  <c r="K1076" i="2" s="1"/>
  <c r="K1077" i="2" a="1"/>
  <c r="K1077" i="2" s="1"/>
  <c r="K1078" i="2" a="1"/>
  <c r="K1078" i="2" s="1"/>
  <c r="K1079" i="2" a="1"/>
  <c r="K1079" i="2" s="1"/>
  <c r="K1080" i="2" a="1"/>
  <c r="K1080" i="2" s="1"/>
  <c r="K1081" i="2" a="1"/>
  <c r="K1081" i="2" s="1"/>
  <c r="K1082" i="2" a="1"/>
  <c r="K1082" i="2" s="1"/>
  <c r="K1083" i="2" a="1"/>
  <c r="K1083" i="2" s="1"/>
  <c r="K1084" i="2" a="1"/>
  <c r="K1084" i="2" s="1"/>
  <c r="K1085" i="2" a="1"/>
  <c r="K1085" i="2" s="1"/>
  <c r="K1086" i="2" a="1"/>
  <c r="K1086" i="2" s="1"/>
  <c r="K1087" i="2" a="1"/>
  <c r="K1087" i="2" s="1"/>
  <c r="K1088" i="2" a="1"/>
  <c r="K1088" i="2" s="1"/>
  <c r="K1089" i="2" a="1"/>
  <c r="K1089" i="2" s="1"/>
  <c r="K1090" i="2" a="1"/>
  <c r="K1090" i="2" s="1"/>
  <c r="K1091" i="2" a="1"/>
  <c r="K1091" i="2" s="1"/>
  <c r="K1092" i="2" a="1"/>
  <c r="K1092" i="2" s="1"/>
  <c r="K1093" i="2" a="1"/>
  <c r="K1093" i="2" s="1"/>
  <c r="K1094" i="2" a="1"/>
  <c r="K1094" i="2" s="1"/>
  <c r="K1095" i="2" a="1"/>
  <c r="K1095" i="2" s="1"/>
  <c r="K1096" i="2" a="1"/>
  <c r="K1096" i="2" s="1"/>
  <c r="K1097" i="2" a="1"/>
  <c r="K1097" i="2" s="1"/>
  <c r="K1098" i="2" a="1"/>
  <c r="K1098" i="2" s="1"/>
  <c r="K1099" i="2" a="1"/>
  <c r="K1099" i="2" s="1"/>
  <c r="K1100" i="2" a="1"/>
  <c r="K1100" i="2" s="1"/>
  <c r="K1101" i="2" a="1"/>
  <c r="K1101" i="2" s="1"/>
  <c r="K1102" i="2" a="1"/>
  <c r="K1102" i="2" s="1"/>
  <c r="K1103" i="2" a="1"/>
  <c r="K1103" i="2" s="1"/>
  <c r="K1104" i="2" a="1"/>
  <c r="K1104" i="2" s="1"/>
  <c r="K1105" i="2" a="1"/>
  <c r="K1105" i="2" s="1"/>
  <c r="K1106" i="2" a="1"/>
  <c r="K1106" i="2" s="1"/>
  <c r="K1107" i="2" a="1"/>
  <c r="K1107" i="2" s="1"/>
  <c r="K1108" i="2" a="1"/>
  <c r="K1108" i="2" s="1"/>
  <c r="K1109" i="2" a="1"/>
  <c r="K1109" i="2" s="1"/>
  <c r="K1110" i="2" a="1"/>
  <c r="K1110" i="2" s="1"/>
  <c r="K1111" i="2" a="1"/>
  <c r="K1111" i="2" s="1"/>
  <c r="K1112" i="2" a="1"/>
  <c r="K1112" i="2" s="1"/>
  <c r="K1113" i="2" a="1"/>
  <c r="K1113" i="2" s="1"/>
  <c r="K1114" i="2" a="1"/>
  <c r="K1114" i="2" s="1"/>
  <c r="K1115" i="2" a="1"/>
  <c r="K1115" i="2" s="1"/>
  <c r="K1116" i="2" a="1"/>
  <c r="K1116" i="2" s="1"/>
  <c r="K1117" i="2" a="1"/>
  <c r="K1117" i="2" s="1"/>
  <c r="K1118" i="2" a="1"/>
  <c r="K1118" i="2" s="1"/>
  <c r="K1119" i="2" a="1"/>
  <c r="K1119" i="2" s="1"/>
  <c r="K1120" i="2" a="1"/>
  <c r="K1120" i="2" s="1"/>
  <c r="K1121" i="2" a="1"/>
  <c r="K1121" i="2" s="1"/>
  <c r="K1122" i="2" a="1"/>
  <c r="K1122" i="2" s="1"/>
  <c r="K1123" i="2" a="1"/>
  <c r="K1123" i="2" s="1"/>
  <c r="K1124" i="2" a="1"/>
  <c r="K1124" i="2" s="1"/>
  <c r="K1125" i="2" a="1"/>
  <c r="K1125" i="2" s="1"/>
  <c r="K1126" i="2" a="1"/>
  <c r="K1126" i="2" s="1"/>
  <c r="K1127" i="2" a="1"/>
  <c r="K1127" i="2" s="1"/>
  <c r="K1128" i="2" a="1"/>
  <c r="K1128" i="2" s="1"/>
  <c r="K1129" i="2" a="1"/>
  <c r="K1129" i="2" s="1"/>
  <c r="K1130" i="2" a="1"/>
  <c r="K1130" i="2" s="1"/>
  <c r="K1131" i="2" a="1"/>
  <c r="K1131" i="2" s="1"/>
  <c r="K1132" i="2" a="1"/>
  <c r="K1132" i="2" s="1"/>
  <c r="K1133" i="2" a="1"/>
  <c r="K1133" i="2" s="1"/>
  <c r="K1134" i="2" a="1"/>
  <c r="K1134" i="2" s="1"/>
  <c r="K1135" i="2" a="1"/>
  <c r="K1135" i="2" s="1"/>
  <c r="K1136" i="2" a="1"/>
  <c r="K1136" i="2" s="1"/>
  <c r="K1137" i="2" a="1"/>
  <c r="K1137" i="2" s="1"/>
  <c r="K1138" i="2" a="1"/>
  <c r="K1138" i="2" s="1"/>
  <c r="K1139" i="2" a="1"/>
  <c r="K1139" i="2" s="1"/>
  <c r="K1140" i="2" a="1"/>
  <c r="K1140" i="2" s="1"/>
  <c r="K1141" i="2" a="1"/>
  <c r="K1141" i="2" s="1"/>
  <c r="K1142" i="2" a="1"/>
  <c r="K1142" i="2" s="1"/>
  <c r="K1143" i="2" a="1"/>
  <c r="K1143" i="2" s="1"/>
  <c r="K1144" i="2" a="1"/>
  <c r="K1144" i="2" s="1"/>
  <c r="K1145" i="2" a="1"/>
  <c r="K1145" i="2" s="1"/>
  <c r="K1146" i="2" a="1"/>
  <c r="K1146" i="2" s="1"/>
  <c r="K1147" i="2" a="1"/>
  <c r="K1147" i="2" s="1"/>
  <c r="K1148" i="2" a="1"/>
  <c r="K1148" i="2" s="1"/>
  <c r="K1149" i="2" a="1"/>
  <c r="K1149" i="2" s="1"/>
  <c r="K1150" i="2" a="1"/>
  <c r="K1150" i="2" s="1"/>
  <c r="K1151" i="2" a="1"/>
  <c r="K1151" i="2" s="1"/>
  <c r="K1152" i="2" a="1"/>
  <c r="K1152" i="2" s="1"/>
  <c r="K1153" i="2" a="1"/>
  <c r="K1153" i="2" s="1"/>
  <c r="K1154" i="2" a="1"/>
  <c r="K1154" i="2" s="1"/>
  <c r="K1155" i="2" a="1"/>
  <c r="K1155" i="2" s="1"/>
  <c r="K1156" i="2" a="1"/>
  <c r="K1156" i="2" s="1"/>
  <c r="K1157" i="2" a="1"/>
  <c r="K1157" i="2" s="1"/>
  <c r="K1158" i="2" a="1"/>
  <c r="K1158" i="2" s="1"/>
  <c r="K1159" i="2" a="1"/>
  <c r="K1159" i="2" s="1"/>
  <c r="K1160" i="2" a="1"/>
  <c r="K1160" i="2" s="1"/>
  <c r="K1161" i="2" a="1"/>
  <c r="K1161" i="2" s="1"/>
  <c r="K1162" i="2" a="1"/>
  <c r="K1162" i="2" s="1"/>
  <c r="K1163" i="2" a="1"/>
  <c r="K1163" i="2" s="1"/>
  <c r="K1164" i="2" a="1"/>
  <c r="K1164" i="2" s="1"/>
  <c r="K1165" i="2" a="1"/>
  <c r="K1165" i="2" s="1"/>
  <c r="K1166" i="2" a="1"/>
  <c r="K1166" i="2" s="1"/>
  <c r="K1167" i="2" a="1"/>
  <c r="K1167" i="2" s="1"/>
  <c r="K1168" i="2" a="1"/>
  <c r="K1168" i="2" s="1"/>
  <c r="K1169" i="2" a="1"/>
  <c r="K1169" i="2" s="1"/>
  <c r="K1170" i="2" a="1"/>
  <c r="K1170" i="2" s="1"/>
  <c r="K1171" i="2" a="1"/>
  <c r="K1171" i="2" s="1"/>
  <c r="K1172" i="2" a="1"/>
  <c r="K1172" i="2" s="1"/>
  <c r="K1173" i="2" a="1"/>
  <c r="K1173" i="2" s="1"/>
  <c r="K1174" i="2" a="1"/>
  <c r="K1174" i="2" s="1"/>
  <c r="K1175" i="2" a="1"/>
  <c r="K1175" i="2" s="1"/>
  <c r="K1176" i="2" a="1"/>
  <c r="K1176" i="2" s="1"/>
  <c r="K1177" i="2" a="1"/>
  <c r="K1177" i="2" s="1"/>
  <c r="K1178" i="2" a="1"/>
  <c r="K1178" i="2" s="1"/>
  <c r="K1179" i="2" a="1"/>
  <c r="K1179" i="2" s="1"/>
  <c r="K1180" i="2" a="1"/>
  <c r="K1180" i="2" s="1"/>
  <c r="K1181" i="2" a="1"/>
  <c r="K1181" i="2" s="1"/>
  <c r="K1182" i="2" a="1"/>
  <c r="K1182" i="2" s="1"/>
  <c r="K1183" i="2" a="1"/>
  <c r="K1183" i="2" s="1"/>
  <c r="K1184" i="2" a="1"/>
  <c r="K1184" i="2" s="1"/>
  <c r="K1185" i="2" a="1"/>
  <c r="K1185" i="2" s="1"/>
  <c r="K1186" i="2" a="1"/>
  <c r="K1186" i="2" s="1"/>
  <c r="K1187" i="2" a="1"/>
  <c r="K1187" i="2" s="1"/>
  <c r="K1188" i="2" a="1"/>
  <c r="K1188" i="2" s="1"/>
  <c r="K1189" i="2" a="1"/>
  <c r="K1189" i="2" s="1"/>
  <c r="K1190" i="2" a="1"/>
  <c r="K1190" i="2" s="1"/>
  <c r="K1191" i="2" a="1"/>
  <c r="K1191" i="2" s="1"/>
  <c r="K1192" i="2" a="1"/>
  <c r="K1192" i="2" s="1"/>
  <c r="K1193" i="2" a="1"/>
  <c r="K1193" i="2" s="1"/>
  <c r="K1194" i="2" a="1"/>
  <c r="K1194" i="2" s="1"/>
  <c r="K1195" i="2" a="1"/>
  <c r="K1195" i="2" s="1"/>
  <c r="K1196" i="2" a="1"/>
  <c r="K1196" i="2" s="1"/>
  <c r="K1197" i="2" a="1"/>
  <c r="K1197" i="2" s="1"/>
  <c r="K1198" i="2" a="1"/>
  <c r="K1198" i="2" s="1"/>
  <c r="K1199" i="2" a="1"/>
  <c r="K1199" i="2" s="1"/>
  <c r="K1200" i="2" a="1"/>
  <c r="K1200" i="2" s="1"/>
  <c r="K1201" i="2" a="1"/>
  <c r="K1201" i="2" s="1"/>
  <c r="K1202" i="2" a="1"/>
  <c r="K1202" i="2" s="1"/>
  <c r="K1203" i="2" a="1"/>
  <c r="K1203" i="2" s="1"/>
  <c r="K1204" i="2" a="1"/>
  <c r="K1204" i="2" s="1"/>
  <c r="K1205" i="2" a="1"/>
  <c r="K1205" i="2" s="1"/>
  <c r="K1206" i="2" a="1"/>
  <c r="K1206" i="2" s="1"/>
  <c r="K1207" i="2" a="1"/>
  <c r="K1207" i="2" s="1"/>
  <c r="K1208" i="2" a="1"/>
  <c r="K1208" i="2" s="1"/>
  <c r="K1209" i="2" a="1"/>
  <c r="K1209" i="2" s="1"/>
  <c r="K1210" i="2" a="1"/>
  <c r="K1210" i="2" s="1"/>
  <c r="K1211" i="2" a="1"/>
  <c r="K1211" i="2" s="1"/>
  <c r="K1212" i="2" a="1"/>
  <c r="K1212" i="2" s="1"/>
  <c r="K1213" i="2" a="1"/>
  <c r="K1213" i="2" s="1"/>
  <c r="K1214" i="2" a="1"/>
  <c r="K1214" i="2" s="1"/>
  <c r="K1215" i="2" a="1"/>
  <c r="K1215" i="2" s="1"/>
  <c r="K1216" i="2" a="1"/>
  <c r="K1216" i="2" s="1"/>
  <c r="K1217" i="2" a="1"/>
  <c r="K1217" i="2" s="1"/>
  <c r="K1218" i="2" a="1"/>
  <c r="K1218" i="2" s="1"/>
  <c r="K1219" i="2" a="1"/>
  <c r="K1219" i="2" s="1"/>
  <c r="K1220" i="2" a="1"/>
  <c r="K1220" i="2" s="1"/>
  <c r="K1221" i="2" a="1"/>
  <c r="K1221" i="2" s="1"/>
  <c r="K1222" i="2" a="1"/>
  <c r="K1222" i="2" s="1"/>
  <c r="K1223" i="2" a="1"/>
  <c r="K1223" i="2" s="1"/>
  <c r="K1224" i="2" a="1"/>
  <c r="K1224" i="2" s="1"/>
  <c r="K1225" i="2" a="1"/>
  <c r="K1225" i="2" s="1"/>
  <c r="K1226" i="2" a="1"/>
  <c r="K1226" i="2" s="1"/>
  <c r="K1227" i="2" a="1"/>
  <c r="K1227" i="2" s="1"/>
  <c r="K1228" i="2" a="1"/>
  <c r="K1228" i="2" s="1"/>
  <c r="K1229" i="2" a="1"/>
  <c r="K1229" i="2" s="1"/>
  <c r="K1230" i="2" a="1"/>
  <c r="K1230" i="2" s="1"/>
  <c r="K1231" i="2" a="1"/>
  <c r="K1231" i="2" s="1"/>
  <c r="K1232" i="2" a="1"/>
  <c r="K1232" i="2" s="1"/>
  <c r="K1233" i="2" a="1"/>
  <c r="K1233" i="2" s="1"/>
  <c r="K1234" i="2" a="1"/>
  <c r="K1234" i="2" s="1"/>
  <c r="K1235" i="2" a="1"/>
  <c r="K1235" i="2" s="1"/>
  <c r="K1236" i="2" a="1"/>
  <c r="K1236" i="2" s="1"/>
  <c r="K1237" i="2" a="1"/>
  <c r="K1237" i="2" s="1"/>
  <c r="K1238" i="2" a="1"/>
  <c r="K1238" i="2" s="1"/>
  <c r="K1239" i="2" a="1"/>
  <c r="K1239" i="2" s="1"/>
  <c r="K1240" i="2" a="1"/>
  <c r="K1240" i="2" s="1"/>
  <c r="K1241" i="2" a="1"/>
  <c r="K1241" i="2" s="1"/>
  <c r="K1242" i="2" a="1"/>
  <c r="K1242" i="2" s="1"/>
  <c r="K1243" i="2" a="1"/>
  <c r="K1243" i="2" s="1"/>
  <c r="K1244" i="2" a="1"/>
  <c r="K1244" i="2" s="1"/>
  <c r="K1245" i="2" a="1"/>
  <c r="K1245" i="2" s="1"/>
  <c r="K1246" i="2" a="1"/>
  <c r="K1246" i="2" s="1"/>
  <c r="K1247" i="2" a="1"/>
  <c r="K1247" i="2" s="1"/>
  <c r="K1248" i="2" a="1"/>
  <c r="K1248" i="2" s="1"/>
  <c r="K1249" i="2" a="1"/>
  <c r="K1249" i="2" s="1"/>
  <c r="K1250" i="2" a="1"/>
  <c r="K1250" i="2" s="1"/>
  <c r="K1251" i="2" a="1"/>
  <c r="K1251" i="2" s="1"/>
  <c r="K1252" i="2" a="1"/>
  <c r="K1252" i="2" s="1"/>
  <c r="K1253" i="2" a="1"/>
  <c r="K1253" i="2" s="1"/>
  <c r="K1254" i="2" a="1"/>
  <c r="K1254" i="2" s="1"/>
  <c r="K1255" i="2" a="1"/>
  <c r="K1255" i="2" s="1"/>
  <c r="K1256" i="2" a="1"/>
  <c r="K1256" i="2" s="1"/>
  <c r="K1257" i="2" a="1"/>
  <c r="K1257" i="2" s="1"/>
  <c r="K1258" i="2" a="1"/>
  <c r="K1258" i="2" s="1"/>
  <c r="K1259" i="2" a="1"/>
  <c r="K1259" i="2" s="1"/>
  <c r="K1260" i="2" a="1"/>
  <c r="K1260" i="2" s="1"/>
  <c r="K1261" i="2" a="1"/>
  <c r="K1261" i="2" s="1"/>
  <c r="K1262" i="2" a="1"/>
  <c r="K1262" i="2" s="1"/>
  <c r="K1263" i="2" a="1"/>
  <c r="K1263" i="2" s="1"/>
  <c r="K1264" i="2" a="1"/>
  <c r="K1264" i="2" s="1"/>
  <c r="K1265" i="2" a="1"/>
  <c r="K1265" i="2" s="1"/>
  <c r="K1266" i="2" a="1"/>
  <c r="K1266" i="2" s="1"/>
  <c r="K1267" i="2" a="1"/>
  <c r="K1267" i="2" s="1"/>
  <c r="K1268" i="2" a="1"/>
  <c r="K1268" i="2" s="1"/>
  <c r="K1269" i="2" a="1"/>
  <c r="K1269" i="2" s="1"/>
  <c r="K1270" i="2" a="1"/>
  <c r="K1270" i="2" s="1"/>
  <c r="K1271" i="2" a="1"/>
  <c r="K1271" i="2" s="1"/>
  <c r="K1272" i="2" a="1"/>
  <c r="K1272" i="2" s="1"/>
  <c r="K1273" i="2" a="1"/>
  <c r="K1273" i="2" s="1"/>
  <c r="K1274" i="2" a="1"/>
  <c r="K1274" i="2" s="1"/>
  <c r="K1275" i="2" a="1"/>
  <c r="K1275" i="2" s="1"/>
  <c r="K1276" i="2" a="1"/>
  <c r="K1276" i="2" s="1"/>
  <c r="K1277" i="2" a="1"/>
  <c r="K1277" i="2" s="1"/>
  <c r="K1278" i="2" a="1"/>
  <c r="K1278" i="2" s="1"/>
  <c r="K1279" i="2" a="1"/>
  <c r="K1279" i="2" s="1"/>
  <c r="K1280" i="2" a="1"/>
  <c r="K1280" i="2" s="1"/>
  <c r="K1281" i="2" a="1"/>
  <c r="K1281" i="2" s="1"/>
  <c r="K1282" i="2" a="1"/>
  <c r="K1282" i="2" s="1"/>
  <c r="K1283" i="2" a="1"/>
  <c r="K1283" i="2" s="1"/>
  <c r="K1284" i="2" a="1"/>
  <c r="K1284" i="2" s="1"/>
  <c r="K1285" i="2" a="1"/>
  <c r="K1285" i="2" s="1"/>
  <c r="K4" i="2" a="1"/>
  <c r="K4" i="2" s="1"/>
  <c r="L2928" i="1"/>
  <c r="L2930" i="1"/>
  <c r="L2969" i="1"/>
  <c r="L3111" i="1"/>
  <c r="L3113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L2789" i="1"/>
  <c r="L2790" i="1"/>
  <c r="L2793" i="1"/>
  <c r="L2795" i="1"/>
  <c r="L2796" i="1"/>
  <c r="L2797" i="1"/>
  <c r="L2802" i="1"/>
  <c r="L2803" i="1"/>
  <c r="L2804" i="1"/>
  <c r="L2806" i="1"/>
  <c r="L2809" i="1"/>
  <c r="L2810" i="1"/>
  <c r="L2819" i="1"/>
  <c r="L2825" i="1"/>
  <c r="L2828" i="1"/>
  <c r="L2830" i="1"/>
  <c r="L2832" i="1"/>
  <c r="L2835" i="1"/>
  <c r="L2836" i="1"/>
  <c r="L2838" i="1"/>
  <c r="L2845" i="1"/>
  <c r="L2846" i="1"/>
  <c r="L2852" i="1"/>
  <c r="L2855" i="1"/>
  <c r="L2856" i="1"/>
  <c r="L2858" i="1"/>
  <c r="L2860" i="1"/>
  <c r="L2863" i="1"/>
  <c r="L2865" i="1"/>
  <c r="L2870" i="1"/>
  <c r="L2872" i="1"/>
  <c r="L2875" i="1"/>
  <c r="L2876" i="1"/>
  <c r="L2878" i="1"/>
  <c r="L2885" i="1"/>
  <c r="L2886" i="1"/>
  <c r="L2892" i="1"/>
  <c r="L2894" i="1"/>
  <c r="L2895" i="1"/>
  <c r="L2896" i="1"/>
  <c r="L2897" i="1"/>
  <c r="L2898" i="1"/>
  <c r="L2899" i="1"/>
  <c r="L2900" i="1"/>
  <c r="L2903" i="1"/>
  <c r="L2906" i="1"/>
  <c r="L2910" i="1"/>
  <c r="L2912" i="1"/>
  <c r="L2915" i="1"/>
  <c r="L2916" i="1"/>
  <c r="L2920" i="1"/>
  <c r="L2923" i="1"/>
  <c r="L2924" i="1"/>
  <c r="L2926" i="1"/>
  <c r="L2938" i="1"/>
  <c r="L2940" i="1"/>
  <c r="L2943" i="1"/>
  <c r="L2946" i="1"/>
  <c r="L2948" i="1"/>
  <c r="L2950" i="1"/>
  <c r="L2952" i="1"/>
  <c r="L2955" i="1"/>
  <c r="L2956" i="1"/>
  <c r="L2957" i="1"/>
  <c r="L2960" i="1"/>
  <c r="L2963" i="1"/>
  <c r="L2970" i="1"/>
  <c r="L2971" i="1"/>
  <c r="L2972" i="1"/>
  <c r="L2983" i="1"/>
  <c r="L2985" i="1"/>
  <c r="L2987" i="1"/>
  <c r="L2991" i="1"/>
  <c r="L2993" i="1"/>
  <c r="L2996" i="1"/>
  <c r="L2997" i="1"/>
  <c r="L2999" i="1"/>
  <c r="L3001" i="1"/>
  <c r="L3003" i="1"/>
  <c r="L3009" i="1"/>
  <c r="L3011" i="1"/>
  <c r="L3019" i="1"/>
  <c r="L3020" i="1"/>
  <c r="L3024" i="1"/>
  <c r="L3026" i="1"/>
  <c r="L3028" i="1"/>
  <c r="L3030" i="1"/>
  <c r="L3032" i="1"/>
  <c r="L3035" i="1"/>
  <c r="L3040" i="1"/>
  <c r="L3043" i="1"/>
  <c r="L3045" i="1"/>
  <c r="L3056" i="1"/>
  <c r="L3059" i="1"/>
  <c r="L3060" i="1"/>
  <c r="L3064" i="1"/>
  <c r="L3066" i="1"/>
  <c r="L3068" i="1"/>
  <c r="L3070" i="1"/>
  <c r="L3072" i="1"/>
  <c r="L3074" i="1"/>
  <c r="L3077" i="1"/>
  <c r="L3078" i="1"/>
  <c r="L3079" i="1"/>
  <c r="L3081" i="1"/>
  <c r="L3089" i="1"/>
  <c r="L3091" i="1"/>
  <c r="L3093" i="1"/>
  <c r="L3095" i="1"/>
  <c r="L3103" i="1"/>
  <c r="L3110" i="1"/>
  <c r="L3115" i="1"/>
  <c r="L3117" i="1"/>
  <c r="L3119" i="1"/>
  <c r="L3121" i="1"/>
  <c r="L3123" i="1"/>
  <c r="L3125" i="1"/>
  <c r="L3129" i="1"/>
  <c r="L3131" i="1"/>
  <c r="L3133" i="1"/>
  <c r="L3143" i="1"/>
  <c r="L3148" i="1"/>
  <c r="L2823" i="1"/>
  <c r="L2909" i="1"/>
  <c r="H2539" i="1"/>
  <c r="H2541" i="1"/>
  <c r="H2794" i="1"/>
  <c r="M2794" i="1" s="1"/>
  <c r="H2571" i="1"/>
  <c r="H2573" i="1"/>
  <c r="H2797" i="1"/>
  <c r="M2797" i="1" s="1"/>
  <c r="H2615" i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" i="1"/>
  <c r="L3097" i="1" l="1"/>
  <c r="L2820" i="1"/>
  <c r="L3235" i="1"/>
  <c r="L3233" i="1"/>
  <c r="O1286" i="2"/>
  <c r="L3146" i="1"/>
  <c r="L3237" i="1"/>
  <c r="L3132" i="1"/>
  <c r="L2975" i="1"/>
  <c r="J1230" i="2" a="1"/>
  <c r="J1230" i="2" s="1"/>
  <c r="O1230" i="2" s="1"/>
  <c r="L1230" i="2" a="1"/>
  <c r="L1230" i="2" s="1"/>
  <c r="J1214" i="2" a="1"/>
  <c r="J1214" i="2" s="1"/>
  <c r="O1214" i="2" s="1"/>
  <c r="L1214" i="2" a="1"/>
  <c r="L1214" i="2" s="1"/>
  <c r="J1198" i="2" a="1"/>
  <c r="J1198" i="2" s="1"/>
  <c r="O1198" i="2" s="1"/>
  <c r="L1198" i="2" a="1"/>
  <c r="L1198" i="2" s="1"/>
  <c r="J1150" i="2" a="1"/>
  <c r="J1150" i="2" s="1"/>
  <c r="O1150" i="2" s="1"/>
  <c r="L1150" i="2" a="1"/>
  <c r="L1150" i="2" s="1"/>
  <c r="J1134" i="2" a="1"/>
  <c r="J1134" i="2" s="1"/>
  <c r="O1134" i="2" s="1"/>
  <c r="L1134" i="2" a="1"/>
  <c r="L1134" i="2" s="1"/>
  <c r="J1102" i="2" a="1"/>
  <c r="J1102" i="2" s="1"/>
  <c r="O1102" i="2" s="1"/>
  <c r="L1102" i="2" a="1"/>
  <c r="L1102" i="2" s="1"/>
  <c r="J1086" i="2" a="1"/>
  <c r="J1086" i="2" s="1"/>
  <c r="O1086" i="2" s="1"/>
  <c r="L1086" i="2" a="1"/>
  <c r="L1086" i="2" s="1"/>
  <c r="J1070" i="2" a="1"/>
  <c r="J1070" i="2" s="1"/>
  <c r="O1070" i="2" s="1"/>
  <c r="L1070" i="2" a="1"/>
  <c r="L1070" i="2" s="1"/>
  <c r="J1054" i="2" a="1"/>
  <c r="J1054" i="2" s="1"/>
  <c r="O1054" i="2" s="1"/>
  <c r="L1054" i="2" a="1"/>
  <c r="L1054" i="2" s="1"/>
  <c r="J1022" i="2" a="1"/>
  <c r="J1022" i="2" s="1"/>
  <c r="O1022" i="2" s="1"/>
  <c r="L1022" i="2" a="1"/>
  <c r="L1022" i="2" s="1"/>
  <c r="J1006" i="2" a="1"/>
  <c r="J1006" i="2" s="1"/>
  <c r="O1006" i="2" s="1"/>
  <c r="L1006" i="2" a="1"/>
  <c r="L1006" i="2" s="1"/>
  <c r="J990" i="2" a="1"/>
  <c r="J990" i="2" s="1"/>
  <c r="O990" i="2" s="1"/>
  <c r="L990" i="2" a="1"/>
  <c r="L990" i="2" s="1"/>
  <c r="J974" i="2" a="1"/>
  <c r="J974" i="2" s="1"/>
  <c r="O974" i="2" s="1"/>
  <c r="L974" i="2" a="1"/>
  <c r="L974" i="2" s="1"/>
  <c r="J958" i="2" a="1"/>
  <c r="J958" i="2" s="1"/>
  <c r="O958" i="2" s="1"/>
  <c r="L958" i="2" a="1"/>
  <c r="L958" i="2" s="1"/>
  <c r="J942" i="2" a="1"/>
  <c r="J942" i="2" s="1"/>
  <c r="O942" i="2" s="1"/>
  <c r="L942" i="2" a="1"/>
  <c r="L942" i="2" s="1"/>
  <c r="J926" i="2" a="1"/>
  <c r="J926" i="2" s="1"/>
  <c r="O926" i="2" s="1"/>
  <c r="L926" i="2" a="1"/>
  <c r="L926" i="2" s="1"/>
  <c r="J910" i="2" a="1"/>
  <c r="J910" i="2" s="1"/>
  <c r="O910" i="2" s="1"/>
  <c r="L910" i="2" a="1"/>
  <c r="L910" i="2" s="1"/>
  <c r="J878" i="2" a="1"/>
  <c r="J878" i="2" s="1"/>
  <c r="O878" i="2" s="1"/>
  <c r="L878" i="2" a="1"/>
  <c r="L878" i="2" s="1"/>
  <c r="J846" i="2" a="1"/>
  <c r="J846" i="2" s="1"/>
  <c r="O846" i="2" s="1"/>
  <c r="L846" i="2" a="1"/>
  <c r="L846" i="2" s="1"/>
  <c r="J830" i="2" a="1"/>
  <c r="J830" i="2" s="1"/>
  <c r="O830" i="2" s="1"/>
  <c r="L830" i="2" a="1"/>
  <c r="L830" i="2" s="1"/>
  <c r="J798" i="2" a="1"/>
  <c r="J798" i="2" s="1"/>
  <c r="O798" i="2" s="1"/>
  <c r="L798" i="2" a="1"/>
  <c r="L798" i="2" s="1"/>
  <c r="J782" i="2" a="1"/>
  <c r="J782" i="2" s="1"/>
  <c r="O782" i="2" s="1"/>
  <c r="L782" i="2" a="1"/>
  <c r="L782" i="2" s="1"/>
  <c r="J750" i="2" a="1"/>
  <c r="J750" i="2" s="1"/>
  <c r="O750" i="2" s="1"/>
  <c r="L750" i="2" a="1"/>
  <c r="L750" i="2" s="1"/>
  <c r="J686" i="2" a="1"/>
  <c r="J686" i="2" s="1"/>
  <c r="O686" i="2" s="1"/>
  <c r="L686" i="2" a="1"/>
  <c r="L686" i="2" s="1"/>
  <c r="J670" i="2" a="1"/>
  <c r="J670" i="2" s="1"/>
  <c r="O670" i="2" s="1"/>
  <c r="L670" i="2" a="1"/>
  <c r="L670" i="2" s="1"/>
  <c r="J622" i="2" a="1"/>
  <c r="J622" i="2" s="1"/>
  <c r="O622" i="2" s="1"/>
  <c r="L622" i="2" a="1"/>
  <c r="L622" i="2" s="1"/>
  <c r="J590" i="2" a="1"/>
  <c r="J590" i="2" s="1"/>
  <c r="O590" i="2" s="1"/>
  <c r="L590" i="2" a="1"/>
  <c r="L590" i="2" s="1"/>
  <c r="J526" i="2" a="1"/>
  <c r="J526" i="2" s="1"/>
  <c r="O526" i="2" s="1"/>
  <c r="L526" i="2" a="1"/>
  <c r="L526" i="2" s="1"/>
  <c r="J510" i="2" a="1"/>
  <c r="J510" i="2" s="1"/>
  <c r="O510" i="2" s="1"/>
  <c r="L510" i="2" a="1"/>
  <c r="L510" i="2" s="1"/>
  <c r="J494" i="2" a="1"/>
  <c r="J494" i="2" s="1"/>
  <c r="O494" i="2" s="1"/>
  <c r="L494" i="2" a="1"/>
  <c r="L494" i="2" s="1"/>
  <c r="J478" i="2" a="1"/>
  <c r="J478" i="2" s="1"/>
  <c r="O478" i="2" s="1"/>
  <c r="L478" i="2" a="1"/>
  <c r="L478" i="2" s="1"/>
  <c r="J462" i="2" a="1"/>
  <c r="J462" i="2" s="1"/>
  <c r="O462" i="2" s="1"/>
  <c r="L462" i="2" a="1"/>
  <c r="L462" i="2" s="1"/>
  <c r="J446" i="2" a="1"/>
  <c r="J446" i="2" s="1"/>
  <c r="O446" i="2" s="1"/>
  <c r="L446" i="2" a="1"/>
  <c r="L446" i="2" s="1"/>
  <c r="J430" i="2" a="1"/>
  <c r="J430" i="2" s="1"/>
  <c r="O430" i="2" s="1"/>
  <c r="L430" i="2" a="1"/>
  <c r="L430" i="2" s="1"/>
  <c r="J398" i="2" a="1"/>
  <c r="J398" i="2" s="1"/>
  <c r="O398" i="2" s="1"/>
  <c r="L398" i="2" a="1"/>
  <c r="L398" i="2" s="1"/>
  <c r="J382" i="2" a="1"/>
  <c r="J382" i="2" s="1"/>
  <c r="O382" i="2" s="1"/>
  <c r="L382" i="2" a="1"/>
  <c r="L382" i="2" s="1"/>
  <c r="J366" i="2" a="1"/>
  <c r="J366" i="2" s="1"/>
  <c r="O366" i="2" s="1"/>
  <c r="L366" i="2" a="1"/>
  <c r="L366" i="2" s="1"/>
  <c r="J350" i="2" a="1"/>
  <c r="J350" i="2" s="1"/>
  <c r="O350" i="2" s="1"/>
  <c r="L350" i="2" a="1"/>
  <c r="L350" i="2" s="1"/>
  <c r="J334" i="2" a="1"/>
  <c r="J334" i="2" s="1"/>
  <c r="O334" i="2" s="1"/>
  <c r="L334" i="2" a="1"/>
  <c r="L334" i="2" s="1"/>
  <c r="J302" i="2" a="1"/>
  <c r="J302" i="2" s="1"/>
  <c r="O302" i="2" s="1"/>
  <c r="L302" i="2" a="1"/>
  <c r="L302" i="2" s="1"/>
  <c r="J286" i="2" a="1"/>
  <c r="J286" i="2" s="1"/>
  <c r="O286" i="2" s="1"/>
  <c r="L286" i="2" a="1"/>
  <c r="L286" i="2" s="1"/>
  <c r="J270" i="2" a="1"/>
  <c r="J270" i="2" s="1"/>
  <c r="O270" i="2" s="1"/>
  <c r="L270" i="2" a="1"/>
  <c r="L270" i="2" s="1"/>
  <c r="J238" i="2" a="1"/>
  <c r="J238" i="2" s="1"/>
  <c r="O238" i="2" s="1"/>
  <c r="L238" i="2" a="1"/>
  <c r="L238" i="2" s="1"/>
  <c r="J222" i="2" a="1"/>
  <c r="J222" i="2" s="1"/>
  <c r="O222" i="2" s="1"/>
  <c r="L222" i="2" a="1"/>
  <c r="L222" i="2" s="1"/>
  <c r="J206" i="2" a="1"/>
  <c r="J206" i="2" s="1"/>
  <c r="O206" i="2" s="1"/>
  <c r="L206" i="2" a="1"/>
  <c r="L206" i="2" s="1"/>
  <c r="J190" i="2" a="1"/>
  <c r="J190" i="2" s="1"/>
  <c r="O190" i="2" s="1"/>
  <c r="L190" i="2" a="1"/>
  <c r="L190" i="2" s="1"/>
  <c r="J174" i="2" a="1"/>
  <c r="J174" i="2" s="1"/>
  <c r="O174" i="2" s="1"/>
  <c r="L174" i="2" a="1"/>
  <c r="L174" i="2" s="1"/>
  <c r="J158" i="2" a="1"/>
  <c r="J158" i="2" s="1"/>
  <c r="O158" i="2" s="1"/>
  <c r="L158" i="2" a="1"/>
  <c r="L158" i="2" s="1"/>
  <c r="J142" i="2" a="1"/>
  <c r="J142" i="2" s="1"/>
  <c r="O142" i="2" s="1"/>
  <c r="L142" i="2" a="1"/>
  <c r="L142" i="2" s="1"/>
  <c r="J126" i="2" a="1"/>
  <c r="J126" i="2" s="1"/>
  <c r="O126" i="2" s="1"/>
  <c r="L126" i="2" a="1"/>
  <c r="L126" i="2" s="1"/>
  <c r="J110" i="2" a="1"/>
  <c r="J110" i="2" s="1"/>
  <c r="O110" i="2" s="1"/>
  <c r="L110" i="2" a="1"/>
  <c r="L110" i="2" s="1"/>
  <c r="J94" i="2" a="1"/>
  <c r="J94" i="2" s="1"/>
  <c r="O94" i="2" s="1"/>
  <c r="L94" i="2" a="1"/>
  <c r="L94" i="2" s="1"/>
  <c r="J78" i="2" a="1"/>
  <c r="J78" i="2" s="1"/>
  <c r="O78" i="2" s="1"/>
  <c r="L78" i="2" a="1"/>
  <c r="L78" i="2" s="1"/>
  <c r="J62" i="2" a="1"/>
  <c r="J62" i="2" s="1"/>
  <c r="O62" i="2" s="1"/>
  <c r="L62" i="2" a="1"/>
  <c r="L62" i="2" s="1"/>
  <c r="J46" i="2" a="1"/>
  <c r="J46" i="2" s="1"/>
  <c r="O46" i="2" s="1"/>
  <c r="L46" i="2" a="1"/>
  <c r="L46" i="2" s="1"/>
  <c r="J30" i="2" a="1"/>
  <c r="J30" i="2" s="1"/>
  <c r="O30" i="2" s="1"/>
  <c r="L30" i="2" a="1"/>
  <c r="L30" i="2" s="1"/>
  <c r="J14" i="2" a="1"/>
  <c r="J14" i="2" s="1"/>
  <c r="O14" i="2" s="1"/>
  <c r="L14" i="2" a="1"/>
  <c r="L14" i="2" s="1"/>
  <c r="J1261" i="2" a="1"/>
  <c r="J1261" i="2" s="1"/>
  <c r="O1261" i="2" s="1"/>
  <c r="L1261" i="2" a="1"/>
  <c r="L1261" i="2" s="1"/>
  <c r="J1181" i="2" a="1"/>
  <c r="J1181" i="2" s="1"/>
  <c r="O1181" i="2" s="1"/>
  <c r="L1181" i="2" a="1"/>
  <c r="L1181" i="2" s="1"/>
  <c r="J1165" i="2" a="1"/>
  <c r="J1165" i="2" s="1"/>
  <c r="O1165" i="2" s="1"/>
  <c r="L1165" i="2" a="1"/>
  <c r="L1165" i="2" s="1"/>
  <c r="J1149" i="2" a="1"/>
  <c r="J1149" i="2" s="1"/>
  <c r="O1149" i="2" s="1"/>
  <c r="L1149" i="2" a="1"/>
  <c r="L1149" i="2" s="1"/>
  <c r="J1085" i="2" a="1"/>
  <c r="J1085" i="2" s="1"/>
  <c r="O1085" i="2" s="1"/>
  <c r="L1085" i="2" a="1"/>
  <c r="L1085" i="2" s="1"/>
  <c r="J1069" i="2" a="1"/>
  <c r="J1069" i="2" s="1"/>
  <c r="O1069" i="2" s="1"/>
  <c r="L1069" i="2" a="1"/>
  <c r="L1069" i="2" s="1"/>
  <c r="J1037" i="2" a="1"/>
  <c r="J1037" i="2" s="1"/>
  <c r="O1037" i="2" s="1"/>
  <c r="L1037" i="2" a="1"/>
  <c r="L1037" i="2" s="1"/>
  <c r="J1021" i="2" a="1"/>
  <c r="J1021" i="2" s="1"/>
  <c r="O1021" i="2" s="1"/>
  <c r="L1021" i="2" a="1"/>
  <c r="L1021" i="2" s="1"/>
  <c r="J1005" i="2" a="1"/>
  <c r="J1005" i="2" s="1"/>
  <c r="O1005" i="2" s="1"/>
  <c r="L1005" i="2" a="1"/>
  <c r="L1005" i="2" s="1"/>
  <c r="J989" i="2" a="1"/>
  <c r="J989" i="2" s="1"/>
  <c r="O989" i="2" s="1"/>
  <c r="L989" i="2" a="1"/>
  <c r="L989" i="2" s="1"/>
  <c r="J957" i="2" a="1"/>
  <c r="J957" i="2" s="1"/>
  <c r="O957" i="2" s="1"/>
  <c r="L957" i="2" a="1"/>
  <c r="L957" i="2" s="1"/>
  <c r="J941" i="2" a="1"/>
  <c r="J941" i="2" s="1"/>
  <c r="O941" i="2" s="1"/>
  <c r="L941" i="2" a="1"/>
  <c r="L941" i="2" s="1"/>
  <c r="J925" i="2" a="1"/>
  <c r="J925" i="2" s="1"/>
  <c r="O925" i="2" s="1"/>
  <c r="L925" i="2" a="1"/>
  <c r="L925" i="2" s="1"/>
  <c r="J909" i="2" a="1"/>
  <c r="J909" i="2" s="1"/>
  <c r="O909" i="2" s="1"/>
  <c r="L909" i="2" a="1"/>
  <c r="L909" i="2" s="1"/>
  <c r="J845" i="2" a="1"/>
  <c r="J845" i="2" s="1"/>
  <c r="O845" i="2" s="1"/>
  <c r="L845" i="2" a="1"/>
  <c r="L845" i="2" s="1"/>
  <c r="J829" i="2" a="1"/>
  <c r="J829" i="2" s="1"/>
  <c r="O829" i="2" s="1"/>
  <c r="L829" i="2" a="1"/>
  <c r="L829" i="2" s="1"/>
  <c r="J765" i="2" a="1"/>
  <c r="J765" i="2" s="1"/>
  <c r="O765" i="2" s="1"/>
  <c r="L765" i="2" a="1"/>
  <c r="L765" i="2" s="1"/>
  <c r="J749" i="2" a="1"/>
  <c r="J749" i="2" s="1"/>
  <c r="O749" i="2" s="1"/>
  <c r="L749" i="2" a="1"/>
  <c r="L749" i="2" s="1"/>
  <c r="J717" i="2" a="1"/>
  <c r="J717" i="2" s="1"/>
  <c r="O717" i="2" s="1"/>
  <c r="L717" i="2" a="1"/>
  <c r="L717" i="2" s="1"/>
  <c r="J701" i="2" a="1"/>
  <c r="J701" i="2" s="1"/>
  <c r="O701" i="2" s="1"/>
  <c r="L701" i="2" a="1"/>
  <c r="L701" i="2" s="1"/>
  <c r="J685" i="2" a="1"/>
  <c r="J685" i="2" s="1"/>
  <c r="O685" i="2" s="1"/>
  <c r="L685" i="2" a="1"/>
  <c r="L685" i="2" s="1"/>
  <c r="J669" i="2" a="1"/>
  <c r="J669" i="2" s="1"/>
  <c r="O669" i="2" s="1"/>
  <c r="L669" i="2" a="1"/>
  <c r="L669" i="2" s="1"/>
  <c r="J605" i="2" a="1"/>
  <c r="J605" i="2" s="1"/>
  <c r="O605" i="2" s="1"/>
  <c r="L605" i="2" a="1"/>
  <c r="L605" i="2" s="1"/>
  <c r="J589" i="2" a="1"/>
  <c r="J589" i="2" s="1"/>
  <c r="O589" i="2" s="1"/>
  <c r="L589" i="2" a="1"/>
  <c r="L589" i="2" s="1"/>
  <c r="J541" i="2" a="1"/>
  <c r="J541" i="2" s="1"/>
  <c r="O541" i="2" s="1"/>
  <c r="L541" i="2" a="1"/>
  <c r="L541" i="2" s="1"/>
  <c r="J525" i="2" a="1"/>
  <c r="J525" i="2" s="1"/>
  <c r="O525" i="2" s="1"/>
  <c r="L525" i="2" a="1"/>
  <c r="L525" i="2" s="1"/>
  <c r="J509" i="2" a="1"/>
  <c r="J509" i="2" s="1"/>
  <c r="O509" i="2" s="1"/>
  <c r="L509" i="2" a="1"/>
  <c r="L509" i="2" s="1"/>
  <c r="J445" i="2" a="1"/>
  <c r="J445" i="2" s="1"/>
  <c r="O445" i="2" s="1"/>
  <c r="L445" i="2" a="1"/>
  <c r="L445" i="2" s="1"/>
  <c r="J429" i="2" a="1"/>
  <c r="J429" i="2" s="1"/>
  <c r="O429" i="2" s="1"/>
  <c r="L429" i="2" a="1"/>
  <c r="L429" i="2" s="1"/>
  <c r="J397" i="2" a="1"/>
  <c r="J397" i="2" s="1"/>
  <c r="O397" i="2" s="1"/>
  <c r="L397" i="2" a="1"/>
  <c r="L397" i="2" s="1"/>
  <c r="J365" i="2" a="1"/>
  <c r="J365" i="2" s="1"/>
  <c r="O365" i="2" s="1"/>
  <c r="L365" i="2" a="1"/>
  <c r="L365" i="2" s="1"/>
  <c r="J349" i="2" a="1"/>
  <c r="J349" i="2" s="1"/>
  <c r="O349" i="2" s="1"/>
  <c r="L349" i="2" a="1"/>
  <c r="L349" i="2" s="1"/>
  <c r="J317" i="2" a="1"/>
  <c r="J317" i="2" s="1"/>
  <c r="O317" i="2" s="1"/>
  <c r="L317" i="2" a="1"/>
  <c r="L317" i="2" s="1"/>
  <c r="J301" i="2" a="1"/>
  <c r="J301" i="2" s="1"/>
  <c r="O301" i="2" s="1"/>
  <c r="L301" i="2" a="1"/>
  <c r="L301" i="2" s="1"/>
  <c r="J285" i="2" a="1"/>
  <c r="J285" i="2" s="1"/>
  <c r="O285" i="2" s="1"/>
  <c r="L285" i="2" a="1"/>
  <c r="L285" i="2" s="1"/>
  <c r="J269" i="2" a="1"/>
  <c r="J269" i="2" s="1"/>
  <c r="O269" i="2" s="1"/>
  <c r="L269" i="2" a="1"/>
  <c r="L269" i="2" s="1"/>
  <c r="J237" i="2" a="1"/>
  <c r="J237" i="2" s="1"/>
  <c r="O237" i="2" s="1"/>
  <c r="L237" i="2" a="1"/>
  <c r="L237" i="2" s="1"/>
  <c r="J221" i="2" a="1"/>
  <c r="J221" i="2" s="1"/>
  <c r="O221" i="2" s="1"/>
  <c r="L221" i="2" a="1"/>
  <c r="L221" i="2" s="1"/>
  <c r="J205" i="2" a="1"/>
  <c r="J205" i="2" s="1"/>
  <c r="O205" i="2" s="1"/>
  <c r="L205" i="2" a="1"/>
  <c r="L205" i="2" s="1"/>
  <c r="J189" i="2" a="1"/>
  <c r="J189" i="2" s="1"/>
  <c r="O189" i="2" s="1"/>
  <c r="L189" i="2" a="1"/>
  <c r="L189" i="2" s="1"/>
  <c r="J157" i="2" a="1"/>
  <c r="J157" i="2" s="1"/>
  <c r="O157" i="2" s="1"/>
  <c r="L157" i="2" a="1"/>
  <c r="L157" i="2" s="1"/>
  <c r="J141" i="2" a="1"/>
  <c r="J141" i="2" s="1"/>
  <c r="O141" i="2" s="1"/>
  <c r="L141" i="2" a="1"/>
  <c r="L141" i="2" s="1"/>
  <c r="J125" i="2" a="1"/>
  <c r="J125" i="2" s="1"/>
  <c r="O125" i="2" s="1"/>
  <c r="L125" i="2" a="1"/>
  <c r="L125" i="2" s="1"/>
  <c r="J109" i="2" a="1"/>
  <c r="J109" i="2" s="1"/>
  <c r="O109" i="2" s="1"/>
  <c r="L109" i="2" a="1"/>
  <c r="L109" i="2" s="1"/>
  <c r="J93" i="2" a="1"/>
  <c r="J93" i="2" s="1"/>
  <c r="O93" i="2" s="1"/>
  <c r="L93" i="2" a="1"/>
  <c r="L93" i="2" s="1"/>
  <c r="J77" i="2" a="1"/>
  <c r="J77" i="2" s="1"/>
  <c r="O77" i="2" s="1"/>
  <c r="L77" i="2" a="1"/>
  <c r="L77" i="2" s="1"/>
  <c r="J61" i="2" a="1"/>
  <c r="J61" i="2" s="1"/>
  <c r="O61" i="2" s="1"/>
  <c r="L61" i="2" a="1"/>
  <c r="L61" i="2" s="1"/>
  <c r="J45" i="2" a="1"/>
  <c r="J45" i="2" s="1"/>
  <c r="O45" i="2" s="1"/>
  <c r="L45" i="2" a="1"/>
  <c r="L45" i="2" s="1"/>
  <c r="J29" i="2" a="1"/>
  <c r="J29" i="2" s="1"/>
  <c r="O29" i="2" s="1"/>
  <c r="L29" i="2" a="1"/>
  <c r="L29" i="2" s="1"/>
  <c r="J1276" i="2" a="1"/>
  <c r="J1276" i="2" s="1"/>
  <c r="O1276" i="2" s="1"/>
  <c r="L1276" i="2" a="1"/>
  <c r="L1276" i="2" s="1"/>
  <c r="J1244" i="2" a="1"/>
  <c r="J1244" i="2" s="1"/>
  <c r="O1244" i="2" s="1"/>
  <c r="L1244" i="2" a="1"/>
  <c r="L1244" i="2" s="1"/>
  <c r="J1180" i="2" a="1"/>
  <c r="J1180" i="2" s="1"/>
  <c r="O1180" i="2" s="1"/>
  <c r="L1180" i="2" a="1"/>
  <c r="L1180" i="2" s="1"/>
  <c r="J1132" i="2" a="1"/>
  <c r="J1132" i="2" s="1"/>
  <c r="O1132" i="2" s="1"/>
  <c r="L1132" i="2" a="1"/>
  <c r="L1132" i="2" s="1"/>
  <c r="J1084" i="2" a="1"/>
  <c r="J1084" i="2" s="1"/>
  <c r="O1084" i="2" s="1"/>
  <c r="L1084" i="2" a="1"/>
  <c r="L1084" i="2" s="1"/>
  <c r="J1068" i="2" a="1"/>
  <c r="J1068" i="2" s="1"/>
  <c r="O1068" i="2" s="1"/>
  <c r="L1068" i="2" a="1"/>
  <c r="L1068" i="2" s="1"/>
  <c r="J1036" i="2" a="1"/>
  <c r="J1036" i="2" s="1"/>
  <c r="O1036" i="2" s="1"/>
  <c r="L1036" i="2" a="1"/>
  <c r="L1036" i="2" s="1"/>
  <c r="J1020" i="2" a="1"/>
  <c r="J1020" i="2" s="1"/>
  <c r="O1020" i="2" s="1"/>
  <c r="L1020" i="2" a="1"/>
  <c r="L1020" i="2" s="1"/>
  <c r="J1004" i="2" a="1"/>
  <c r="J1004" i="2" s="1"/>
  <c r="O1004" i="2" s="1"/>
  <c r="L1004" i="2" a="1"/>
  <c r="L1004" i="2" s="1"/>
  <c r="J988" i="2" a="1"/>
  <c r="J988" i="2" s="1"/>
  <c r="O988" i="2" s="1"/>
  <c r="L988" i="2" a="1"/>
  <c r="L988" i="2" s="1"/>
  <c r="J956" i="2" a="1"/>
  <c r="J956" i="2" s="1"/>
  <c r="O956" i="2" s="1"/>
  <c r="L956" i="2" a="1"/>
  <c r="L956" i="2" s="1"/>
  <c r="J924" i="2" a="1"/>
  <c r="J924" i="2" s="1"/>
  <c r="O924" i="2" s="1"/>
  <c r="L924" i="2" a="1"/>
  <c r="L924" i="2" s="1"/>
  <c r="J908" i="2" a="1"/>
  <c r="J908" i="2" s="1"/>
  <c r="O908" i="2" s="1"/>
  <c r="L908" i="2" a="1"/>
  <c r="L908" i="2" s="1"/>
  <c r="J892" i="2" a="1"/>
  <c r="J892" i="2" s="1"/>
  <c r="O892" i="2" s="1"/>
  <c r="L892" i="2" a="1"/>
  <c r="L892" i="2" s="1"/>
  <c r="J876" i="2" a="1"/>
  <c r="J876" i="2" s="1"/>
  <c r="O876" i="2" s="1"/>
  <c r="L876" i="2" a="1"/>
  <c r="L876" i="2" s="1"/>
  <c r="J860" i="2" a="1"/>
  <c r="J860" i="2" s="1"/>
  <c r="O860" i="2" s="1"/>
  <c r="L860" i="2" a="1"/>
  <c r="L860" i="2" s="1"/>
  <c r="J844" i="2" a="1"/>
  <c r="J844" i="2" s="1"/>
  <c r="O844" i="2" s="1"/>
  <c r="L844" i="2" a="1"/>
  <c r="L844" i="2" s="1"/>
  <c r="J828" i="2" a="1"/>
  <c r="J828" i="2" s="1"/>
  <c r="O828" i="2" s="1"/>
  <c r="L828" i="2" a="1"/>
  <c r="L828" i="2" s="1"/>
  <c r="J812" i="2" a="1"/>
  <c r="J812" i="2" s="1"/>
  <c r="O812" i="2" s="1"/>
  <c r="L812" i="2" a="1"/>
  <c r="L812" i="2" s="1"/>
  <c r="J796" i="2" a="1"/>
  <c r="J796" i="2" s="1"/>
  <c r="O796" i="2" s="1"/>
  <c r="L796" i="2" a="1"/>
  <c r="L796" i="2" s="1"/>
  <c r="J764" i="2" a="1"/>
  <c r="J764" i="2" s="1"/>
  <c r="O764" i="2" s="1"/>
  <c r="L764" i="2" a="1"/>
  <c r="L764" i="2" s="1"/>
  <c r="J748" i="2" a="1"/>
  <c r="J748" i="2" s="1"/>
  <c r="O748" i="2" s="1"/>
  <c r="L748" i="2" a="1"/>
  <c r="L748" i="2" s="1"/>
  <c r="J732" i="2" a="1"/>
  <c r="J732" i="2" s="1"/>
  <c r="O732" i="2" s="1"/>
  <c r="L732" i="2" a="1"/>
  <c r="L732" i="2" s="1"/>
  <c r="J716" i="2" a="1"/>
  <c r="J716" i="2" s="1"/>
  <c r="O716" i="2" s="1"/>
  <c r="L716" i="2" a="1"/>
  <c r="L716" i="2" s="1"/>
  <c r="J700" i="2" a="1"/>
  <c r="J700" i="2" s="1"/>
  <c r="O700" i="2" s="1"/>
  <c r="L700" i="2" a="1"/>
  <c r="L700" i="2" s="1"/>
  <c r="J652" i="2" a="1"/>
  <c r="J652" i="2" s="1"/>
  <c r="O652" i="2" s="1"/>
  <c r="L652" i="2" a="1"/>
  <c r="L652" i="2" s="1"/>
  <c r="J636" i="2" a="1"/>
  <c r="J636" i="2" s="1"/>
  <c r="O636" i="2" s="1"/>
  <c r="L636" i="2" a="1"/>
  <c r="L636" i="2" s="1"/>
  <c r="J620" i="2" a="1"/>
  <c r="J620" i="2" s="1"/>
  <c r="O620" i="2" s="1"/>
  <c r="L620" i="2" a="1"/>
  <c r="L620" i="2" s="1"/>
  <c r="J604" i="2" a="1"/>
  <c r="J604" i="2" s="1"/>
  <c r="O604" i="2" s="1"/>
  <c r="L604" i="2" a="1"/>
  <c r="L604" i="2" s="1"/>
  <c r="J572" i="2" a="1"/>
  <c r="J572" i="2" s="1"/>
  <c r="O572" i="2" s="1"/>
  <c r="L572" i="2" a="1"/>
  <c r="L572" i="2" s="1"/>
  <c r="J556" i="2" a="1"/>
  <c r="J556" i="2" s="1"/>
  <c r="O556" i="2" s="1"/>
  <c r="L556" i="2" a="1"/>
  <c r="L556" i="2" s="1"/>
  <c r="J524" i="2" a="1"/>
  <c r="J524" i="2" s="1"/>
  <c r="O524" i="2" s="1"/>
  <c r="L524" i="2" a="1"/>
  <c r="L524" i="2" s="1"/>
  <c r="J508" i="2" a="1"/>
  <c r="J508" i="2" s="1"/>
  <c r="O508" i="2" s="1"/>
  <c r="L508" i="2" a="1"/>
  <c r="L508" i="2" s="1"/>
  <c r="J492" i="2" a="1"/>
  <c r="J492" i="2" s="1"/>
  <c r="O492" i="2" s="1"/>
  <c r="L492" i="2" a="1"/>
  <c r="L492" i="2" s="1"/>
  <c r="J476" i="2" a="1"/>
  <c r="J476" i="2" s="1"/>
  <c r="O476" i="2" s="1"/>
  <c r="L476" i="2" a="1"/>
  <c r="L476" i="2" s="1"/>
  <c r="J460" i="2" a="1"/>
  <c r="J460" i="2" s="1"/>
  <c r="O460" i="2" s="1"/>
  <c r="L460" i="2" a="1"/>
  <c r="L460" i="2" s="1"/>
  <c r="J444" i="2" a="1"/>
  <c r="J444" i="2" s="1"/>
  <c r="O444" i="2" s="1"/>
  <c r="L444" i="2" a="1"/>
  <c r="L444" i="2" s="1"/>
  <c r="J428" i="2" a="1"/>
  <c r="J428" i="2" s="1"/>
  <c r="O428" i="2" s="1"/>
  <c r="L428" i="2" a="1"/>
  <c r="L428" i="2" s="1"/>
  <c r="J412" i="2" a="1"/>
  <c r="J412" i="2" s="1"/>
  <c r="O412" i="2" s="1"/>
  <c r="L412" i="2" a="1"/>
  <c r="L412" i="2" s="1"/>
  <c r="J396" i="2" a="1"/>
  <c r="J396" i="2" s="1"/>
  <c r="O396" i="2" s="1"/>
  <c r="L396" i="2" a="1"/>
  <c r="L396" i="2" s="1"/>
  <c r="J380" i="2" a="1"/>
  <c r="J380" i="2" s="1"/>
  <c r="O380" i="2" s="1"/>
  <c r="L380" i="2" a="1"/>
  <c r="L380" i="2" s="1"/>
  <c r="J364" i="2" a="1"/>
  <c r="J364" i="2" s="1"/>
  <c r="O364" i="2" s="1"/>
  <c r="L364" i="2" a="1"/>
  <c r="L364" i="2" s="1"/>
  <c r="J348" i="2" a="1"/>
  <c r="J348" i="2" s="1"/>
  <c r="O348" i="2" s="1"/>
  <c r="L348" i="2" a="1"/>
  <c r="L348" i="2" s="1"/>
  <c r="J332" i="2" a="1"/>
  <c r="J332" i="2" s="1"/>
  <c r="O332" i="2" s="1"/>
  <c r="L332" i="2" a="1"/>
  <c r="L332" i="2" s="1"/>
  <c r="J316" i="2" a="1"/>
  <c r="J316" i="2" s="1"/>
  <c r="O316" i="2" s="1"/>
  <c r="L316" i="2" a="1"/>
  <c r="L316" i="2" s="1"/>
  <c r="J300" i="2" a="1"/>
  <c r="J300" i="2" s="1"/>
  <c r="O300" i="2" s="1"/>
  <c r="L300" i="2" a="1"/>
  <c r="L300" i="2" s="1"/>
  <c r="J284" i="2" a="1"/>
  <c r="J284" i="2" s="1"/>
  <c r="O284" i="2" s="1"/>
  <c r="L284" i="2" a="1"/>
  <c r="L284" i="2" s="1"/>
  <c r="J268" i="2" a="1"/>
  <c r="J268" i="2" s="1"/>
  <c r="O268" i="2" s="1"/>
  <c r="L268" i="2" a="1"/>
  <c r="L268" i="2" s="1"/>
  <c r="J252" i="2" a="1"/>
  <c r="J252" i="2" s="1"/>
  <c r="O252" i="2" s="1"/>
  <c r="L252" i="2" a="1"/>
  <c r="L252" i="2" s="1"/>
  <c r="J236" i="2" a="1"/>
  <c r="J236" i="2" s="1"/>
  <c r="O236" i="2" s="1"/>
  <c r="L236" i="2" a="1"/>
  <c r="L236" i="2" s="1"/>
  <c r="J220" i="2" a="1"/>
  <c r="J220" i="2" s="1"/>
  <c r="O220" i="2" s="1"/>
  <c r="L220" i="2" a="1"/>
  <c r="L220" i="2" s="1"/>
  <c r="J204" i="2" a="1"/>
  <c r="J204" i="2" s="1"/>
  <c r="O204" i="2" s="1"/>
  <c r="L204" i="2" a="1"/>
  <c r="L204" i="2" s="1"/>
  <c r="J188" i="2" a="1"/>
  <c r="J188" i="2" s="1"/>
  <c r="O188" i="2" s="1"/>
  <c r="L188" i="2" a="1"/>
  <c r="L188" i="2" s="1"/>
  <c r="J172" i="2" a="1"/>
  <c r="J172" i="2" s="1"/>
  <c r="O172" i="2" s="1"/>
  <c r="L172" i="2" a="1"/>
  <c r="L172" i="2" s="1"/>
  <c r="J156" i="2" a="1"/>
  <c r="J156" i="2" s="1"/>
  <c r="O156" i="2" s="1"/>
  <c r="L156" i="2" a="1"/>
  <c r="L156" i="2" s="1"/>
  <c r="J140" i="2" a="1"/>
  <c r="J140" i="2" s="1"/>
  <c r="O140" i="2" s="1"/>
  <c r="L140" i="2" a="1"/>
  <c r="L140" i="2" s="1"/>
  <c r="J124" i="2" a="1"/>
  <c r="J124" i="2" s="1"/>
  <c r="O124" i="2" s="1"/>
  <c r="L124" i="2" a="1"/>
  <c r="L124" i="2" s="1"/>
  <c r="J108" i="2" a="1"/>
  <c r="J108" i="2" s="1"/>
  <c r="O108" i="2" s="1"/>
  <c r="L108" i="2" a="1"/>
  <c r="L108" i="2" s="1"/>
  <c r="J92" i="2" a="1"/>
  <c r="J92" i="2" s="1"/>
  <c r="O92" i="2" s="1"/>
  <c r="L92" i="2" a="1"/>
  <c r="L92" i="2" s="1"/>
  <c r="J76" i="2" a="1"/>
  <c r="J76" i="2" s="1"/>
  <c r="O76" i="2" s="1"/>
  <c r="L76" i="2" a="1"/>
  <c r="L76" i="2" s="1"/>
  <c r="J60" i="2" a="1"/>
  <c r="J60" i="2" s="1"/>
  <c r="O60" i="2" s="1"/>
  <c r="L60" i="2" a="1"/>
  <c r="L60" i="2" s="1"/>
  <c r="J44" i="2" a="1"/>
  <c r="J44" i="2" s="1"/>
  <c r="O44" i="2" s="1"/>
  <c r="L44" i="2" a="1"/>
  <c r="L44" i="2" s="1"/>
  <c r="J28" i="2" a="1"/>
  <c r="J28" i="2" s="1"/>
  <c r="O28" i="2" s="1"/>
  <c r="L28" i="2" a="1"/>
  <c r="L28" i="2" s="1"/>
  <c r="J12" i="2" a="1"/>
  <c r="J12" i="2" s="1"/>
  <c r="O12" i="2" s="1"/>
  <c r="L12" i="2" a="1"/>
  <c r="L12" i="2" s="1"/>
  <c r="J1275" i="2" a="1"/>
  <c r="J1275" i="2" s="1"/>
  <c r="O1275" i="2" s="1"/>
  <c r="L1275" i="2" a="1"/>
  <c r="L1275" i="2" s="1"/>
  <c r="J1163" i="2" a="1"/>
  <c r="J1163" i="2" s="1"/>
  <c r="O1163" i="2" s="1"/>
  <c r="L1163" i="2" a="1"/>
  <c r="L1163" i="2" s="1"/>
  <c r="J1131" i="2" a="1"/>
  <c r="J1131" i="2" s="1"/>
  <c r="O1131" i="2" s="1"/>
  <c r="L1131" i="2" a="1"/>
  <c r="L1131" i="2" s="1"/>
  <c r="J1083" i="2" a="1"/>
  <c r="J1083" i="2" s="1"/>
  <c r="O1083" i="2" s="1"/>
  <c r="L1083" i="2" a="1"/>
  <c r="L1083" i="2" s="1"/>
  <c r="J1035" i="2" a="1"/>
  <c r="J1035" i="2" s="1"/>
  <c r="O1035" i="2" s="1"/>
  <c r="L1035" i="2" a="1"/>
  <c r="L1035" i="2" s="1"/>
  <c r="J1019" i="2" a="1"/>
  <c r="J1019" i="2" s="1"/>
  <c r="O1019" i="2" s="1"/>
  <c r="L1019" i="2" a="1"/>
  <c r="L1019" i="2" s="1"/>
  <c r="J1003" i="2" a="1"/>
  <c r="J1003" i="2" s="1"/>
  <c r="O1003" i="2" s="1"/>
  <c r="L1003" i="2" a="1"/>
  <c r="L1003" i="2" s="1"/>
  <c r="J955" i="2" a="1"/>
  <c r="J955" i="2" s="1"/>
  <c r="O955" i="2" s="1"/>
  <c r="L955" i="2" a="1"/>
  <c r="L955" i="2" s="1"/>
  <c r="J939" i="2" a="1"/>
  <c r="J939" i="2" s="1"/>
  <c r="O939" i="2" s="1"/>
  <c r="L939" i="2" a="1"/>
  <c r="L939" i="2" s="1"/>
  <c r="J923" i="2" a="1"/>
  <c r="J923" i="2" s="1"/>
  <c r="O923" i="2" s="1"/>
  <c r="L923" i="2" a="1"/>
  <c r="L923" i="2" s="1"/>
  <c r="J907" i="2" a="1"/>
  <c r="J907" i="2" s="1"/>
  <c r="O907" i="2" s="1"/>
  <c r="L907" i="2" a="1"/>
  <c r="L907" i="2" s="1"/>
  <c r="J891" i="2" a="1"/>
  <c r="J891" i="2" s="1"/>
  <c r="O891" i="2" s="1"/>
  <c r="L891" i="2" a="1"/>
  <c r="L891" i="2" s="1"/>
  <c r="J875" i="2" a="1"/>
  <c r="J875" i="2" s="1"/>
  <c r="O875" i="2" s="1"/>
  <c r="L875" i="2" a="1"/>
  <c r="L875" i="2" s="1"/>
  <c r="J827" i="2" a="1"/>
  <c r="J827" i="2" s="1"/>
  <c r="O827" i="2" s="1"/>
  <c r="L827" i="2" a="1"/>
  <c r="L827" i="2" s="1"/>
  <c r="J811" i="2" a="1"/>
  <c r="J811" i="2" s="1"/>
  <c r="O811" i="2" s="1"/>
  <c r="L811" i="2" a="1"/>
  <c r="L811" i="2" s="1"/>
  <c r="J795" i="2" a="1"/>
  <c r="J795" i="2" s="1"/>
  <c r="O795" i="2" s="1"/>
  <c r="L795" i="2" a="1"/>
  <c r="L795" i="2" s="1"/>
  <c r="J763" i="2" a="1"/>
  <c r="J763" i="2" s="1"/>
  <c r="O763" i="2" s="1"/>
  <c r="L763" i="2" a="1"/>
  <c r="L763" i="2" s="1"/>
  <c r="J731" i="2" a="1"/>
  <c r="J731" i="2" s="1"/>
  <c r="O731" i="2" s="1"/>
  <c r="L731" i="2" a="1"/>
  <c r="L731" i="2" s="1"/>
  <c r="J715" i="2" a="1"/>
  <c r="J715" i="2" s="1"/>
  <c r="O715" i="2" s="1"/>
  <c r="L715" i="2" a="1"/>
  <c r="L715" i="2" s="1"/>
  <c r="J699" i="2" a="1"/>
  <c r="J699" i="2" s="1"/>
  <c r="O699" i="2" s="1"/>
  <c r="L699" i="2" a="1"/>
  <c r="L699" i="2" s="1"/>
  <c r="J683" i="2" a="1"/>
  <c r="J683" i="2" s="1"/>
  <c r="O683" i="2" s="1"/>
  <c r="L683" i="2" a="1"/>
  <c r="L683" i="2" s="1"/>
  <c r="J651" i="2" a="1"/>
  <c r="J651" i="2" s="1"/>
  <c r="O651" i="2" s="1"/>
  <c r="L651" i="2" a="1"/>
  <c r="L651" i="2" s="1"/>
  <c r="J635" i="2" a="1"/>
  <c r="J635" i="2" s="1"/>
  <c r="O635" i="2" s="1"/>
  <c r="L635" i="2" a="1"/>
  <c r="L635" i="2" s="1"/>
  <c r="J619" i="2" a="1"/>
  <c r="J619" i="2" s="1"/>
  <c r="O619" i="2" s="1"/>
  <c r="L619" i="2" a="1"/>
  <c r="L619" i="2" s="1"/>
  <c r="J603" i="2" a="1"/>
  <c r="J603" i="2" s="1"/>
  <c r="O603" i="2" s="1"/>
  <c r="L603" i="2" a="1"/>
  <c r="L603" i="2" s="1"/>
  <c r="J587" i="2" a="1"/>
  <c r="J587" i="2" s="1"/>
  <c r="O587" i="2" s="1"/>
  <c r="L587" i="2" a="1"/>
  <c r="L587" i="2" s="1"/>
  <c r="J571" i="2" a="1"/>
  <c r="J571" i="2" s="1"/>
  <c r="O571" i="2" s="1"/>
  <c r="L571" i="2" a="1"/>
  <c r="L571" i="2" s="1"/>
  <c r="J555" i="2" a="1"/>
  <c r="J555" i="2" s="1"/>
  <c r="O555" i="2" s="1"/>
  <c r="L555" i="2" a="1"/>
  <c r="L555" i="2" s="1"/>
  <c r="J523" i="2" a="1"/>
  <c r="J523" i="2" s="1"/>
  <c r="O523" i="2" s="1"/>
  <c r="L523" i="2" a="1"/>
  <c r="L523" i="2" s="1"/>
  <c r="J507" i="2" a="1"/>
  <c r="J507" i="2" s="1"/>
  <c r="O507" i="2" s="1"/>
  <c r="L507" i="2" a="1"/>
  <c r="L507" i="2" s="1"/>
  <c r="J491" i="2" a="1"/>
  <c r="J491" i="2" s="1"/>
  <c r="O491" i="2" s="1"/>
  <c r="L491" i="2" a="1"/>
  <c r="L491" i="2" s="1"/>
  <c r="J475" i="2" a="1"/>
  <c r="J475" i="2" s="1"/>
  <c r="O475" i="2" s="1"/>
  <c r="L475" i="2" a="1"/>
  <c r="L475" i="2" s="1"/>
  <c r="J459" i="2" a="1"/>
  <c r="J459" i="2" s="1"/>
  <c r="O459" i="2" s="1"/>
  <c r="L459" i="2" a="1"/>
  <c r="L459" i="2" s="1"/>
  <c r="J443" i="2" a="1"/>
  <c r="J443" i="2" s="1"/>
  <c r="O443" i="2" s="1"/>
  <c r="L443" i="2" a="1"/>
  <c r="L443" i="2" s="1"/>
  <c r="J427" i="2" a="1"/>
  <c r="J427" i="2" s="1"/>
  <c r="O427" i="2" s="1"/>
  <c r="L427" i="2" a="1"/>
  <c r="L427" i="2" s="1"/>
  <c r="J411" i="2" a="1"/>
  <c r="J411" i="2" s="1"/>
  <c r="O411" i="2" s="1"/>
  <c r="L411" i="2" a="1"/>
  <c r="L411" i="2" s="1"/>
  <c r="J395" i="2" a="1"/>
  <c r="J395" i="2" s="1"/>
  <c r="O395" i="2" s="1"/>
  <c r="L395" i="2" a="1"/>
  <c r="L395" i="2" s="1"/>
  <c r="J379" i="2" a="1"/>
  <c r="J379" i="2" s="1"/>
  <c r="O379" i="2" s="1"/>
  <c r="L379" i="2" a="1"/>
  <c r="L379" i="2" s="1"/>
  <c r="J363" i="2" a="1"/>
  <c r="J363" i="2" s="1"/>
  <c r="O363" i="2" s="1"/>
  <c r="L363" i="2" a="1"/>
  <c r="L363" i="2" s="1"/>
  <c r="J347" i="2" a="1"/>
  <c r="J347" i="2" s="1"/>
  <c r="O347" i="2" s="1"/>
  <c r="L347" i="2" a="1"/>
  <c r="L347" i="2" s="1"/>
  <c r="J331" i="2" a="1"/>
  <c r="J331" i="2" s="1"/>
  <c r="O331" i="2" s="1"/>
  <c r="L331" i="2" a="1"/>
  <c r="L331" i="2" s="1"/>
  <c r="J315" i="2" a="1"/>
  <c r="J315" i="2" s="1"/>
  <c r="O315" i="2" s="1"/>
  <c r="L315" i="2" a="1"/>
  <c r="L315" i="2" s="1"/>
  <c r="J283" i="2" a="1"/>
  <c r="J283" i="2" s="1"/>
  <c r="O283" i="2" s="1"/>
  <c r="L283" i="2" a="1"/>
  <c r="L283" i="2" s="1"/>
  <c r="J267" i="2" a="1"/>
  <c r="J267" i="2" s="1"/>
  <c r="O267" i="2" s="1"/>
  <c r="L267" i="2" a="1"/>
  <c r="L267" i="2" s="1"/>
  <c r="J251" i="2" a="1"/>
  <c r="J251" i="2" s="1"/>
  <c r="O251" i="2" s="1"/>
  <c r="L251" i="2" a="1"/>
  <c r="L251" i="2" s="1"/>
  <c r="J235" i="2" a="1"/>
  <c r="J235" i="2" s="1"/>
  <c r="O235" i="2" s="1"/>
  <c r="L235" i="2" a="1"/>
  <c r="L235" i="2" s="1"/>
  <c r="J203" i="2" a="1"/>
  <c r="J203" i="2" s="1"/>
  <c r="O203" i="2" s="1"/>
  <c r="L203" i="2" a="1"/>
  <c r="L203" i="2" s="1"/>
  <c r="J187" i="2" a="1"/>
  <c r="J187" i="2" s="1"/>
  <c r="O187" i="2" s="1"/>
  <c r="L187" i="2" a="1"/>
  <c r="L187" i="2" s="1"/>
  <c r="J171" i="2" a="1"/>
  <c r="J171" i="2" s="1"/>
  <c r="O171" i="2" s="1"/>
  <c r="L171" i="2" a="1"/>
  <c r="L171" i="2" s="1"/>
  <c r="J155" i="2" a="1"/>
  <c r="J155" i="2" s="1"/>
  <c r="O155" i="2" s="1"/>
  <c r="L155" i="2" a="1"/>
  <c r="L155" i="2" s="1"/>
  <c r="J139" i="2" a="1"/>
  <c r="J139" i="2" s="1"/>
  <c r="O139" i="2" s="1"/>
  <c r="L139" i="2" a="1"/>
  <c r="L139" i="2" s="1"/>
  <c r="J123" i="2" a="1"/>
  <c r="J123" i="2" s="1"/>
  <c r="O123" i="2" s="1"/>
  <c r="L123" i="2" a="1"/>
  <c r="L123" i="2" s="1"/>
  <c r="J107" i="2" a="1"/>
  <c r="J107" i="2" s="1"/>
  <c r="O107" i="2" s="1"/>
  <c r="L107" i="2" a="1"/>
  <c r="L107" i="2" s="1"/>
  <c r="J91" i="2" a="1"/>
  <c r="J91" i="2" s="1"/>
  <c r="O91" i="2" s="1"/>
  <c r="L91" i="2" a="1"/>
  <c r="L91" i="2" s="1"/>
  <c r="J75" i="2" a="1"/>
  <c r="J75" i="2" s="1"/>
  <c r="O75" i="2" s="1"/>
  <c r="L75" i="2" a="1"/>
  <c r="L75" i="2" s="1"/>
  <c r="J59" i="2" a="1"/>
  <c r="J59" i="2" s="1"/>
  <c r="O59" i="2" s="1"/>
  <c r="L59" i="2" a="1"/>
  <c r="L59" i="2" s="1"/>
  <c r="J43" i="2" a="1"/>
  <c r="J43" i="2" s="1"/>
  <c r="O43" i="2" s="1"/>
  <c r="L43" i="2" a="1"/>
  <c r="L43" i="2" s="1"/>
  <c r="J27" i="2" a="1"/>
  <c r="J27" i="2" s="1"/>
  <c r="O27" i="2" s="1"/>
  <c r="L27" i="2" a="1"/>
  <c r="L27" i="2" s="1"/>
  <c r="J11" i="2" a="1"/>
  <c r="J11" i="2" s="1"/>
  <c r="O11" i="2" s="1"/>
  <c r="L11" i="2" a="1"/>
  <c r="L11" i="2" s="1"/>
  <c r="J1274" i="2" a="1"/>
  <c r="J1274" i="2" s="1"/>
  <c r="O1274" i="2" s="1"/>
  <c r="L1274" i="2" a="1"/>
  <c r="L1274" i="2" s="1"/>
  <c r="J1210" i="2" a="1"/>
  <c r="J1210" i="2" s="1"/>
  <c r="O1210" i="2" s="1"/>
  <c r="L1210" i="2" a="1"/>
  <c r="L1210" i="2" s="1"/>
  <c r="J1194" i="2" a="1"/>
  <c r="J1194" i="2" s="1"/>
  <c r="O1194" i="2" s="1"/>
  <c r="L1194" i="2" a="1"/>
  <c r="L1194" i="2" s="1"/>
  <c r="J1162" i="2" a="1"/>
  <c r="J1162" i="2" s="1"/>
  <c r="O1162" i="2" s="1"/>
  <c r="L1162" i="2" a="1"/>
  <c r="L1162" i="2" s="1"/>
  <c r="J1130" i="2" a="1"/>
  <c r="J1130" i="2" s="1"/>
  <c r="O1130" i="2" s="1"/>
  <c r="L1130" i="2" a="1"/>
  <c r="L1130" i="2" s="1"/>
  <c r="J1114" i="2" a="1"/>
  <c r="J1114" i="2" s="1"/>
  <c r="O1114" i="2" s="1"/>
  <c r="L1114" i="2" a="1"/>
  <c r="L1114" i="2" s="1"/>
  <c r="J1082" i="2" a="1"/>
  <c r="J1082" i="2" s="1"/>
  <c r="O1082" i="2" s="1"/>
  <c r="L1082" i="2" a="1"/>
  <c r="L1082" i="2" s="1"/>
  <c r="J1066" i="2" a="1"/>
  <c r="J1066" i="2" s="1"/>
  <c r="O1066" i="2" s="1"/>
  <c r="L1066" i="2" a="1"/>
  <c r="L1066" i="2" s="1"/>
  <c r="J1050" i="2" a="1"/>
  <c r="J1050" i="2" s="1"/>
  <c r="O1050" i="2" s="1"/>
  <c r="L1050" i="2" a="1"/>
  <c r="L1050" i="2" s="1"/>
  <c r="J1018" i="2" a="1"/>
  <c r="J1018" i="2" s="1"/>
  <c r="O1018" i="2" s="1"/>
  <c r="L1018" i="2" a="1"/>
  <c r="L1018" i="2" s="1"/>
  <c r="J986" i="2" a="1"/>
  <c r="J986" i="2" s="1"/>
  <c r="O986" i="2" s="1"/>
  <c r="L986" i="2" a="1"/>
  <c r="L986" i="2" s="1"/>
  <c r="J970" i="2" a="1"/>
  <c r="J970" i="2" s="1"/>
  <c r="O970" i="2" s="1"/>
  <c r="L970" i="2" a="1"/>
  <c r="L970" i="2" s="1"/>
  <c r="J954" i="2" a="1"/>
  <c r="J954" i="2" s="1"/>
  <c r="O954" i="2" s="1"/>
  <c r="L954" i="2" a="1"/>
  <c r="L954" i="2" s="1"/>
  <c r="J938" i="2" a="1"/>
  <c r="J938" i="2" s="1"/>
  <c r="O938" i="2" s="1"/>
  <c r="L938" i="2" a="1"/>
  <c r="L938" i="2" s="1"/>
  <c r="J922" i="2" a="1"/>
  <c r="J922" i="2" s="1"/>
  <c r="O922" i="2" s="1"/>
  <c r="L922" i="2" a="1"/>
  <c r="L922" i="2" s="1"/>
  <c r="J906" i="2" a="1"/>
  <c r="J906" i="2" s="1"/>
  <c r="O906" i="2" s="1"/>
  <c r="L906" i="2" a="1"/>
  <c r="L906" i="2" s="1"/>
  <c r="J890" i="2" a="1"/>
  <c r="J890" i="2" s="1"/>
  <c r="O890" i="2" s="1"/>
  <c r="L890" i="2" a="1"/>
  <c r="L890" i="2" s="1"/>
  <c r="J826" i="2" a="1"/>
  <c r="J826" i="2" s="1"/>
  <c r="O826" i="2" s="1"/>
  <c r="L826" i="2" a="1"/>
  <c r="L826" i="2" s="1"/>
  <c r="J810" i="2" a="1"/>
  <c r="J810" i="2" s="1"/>
  <c r="O810" i="2" s="1"/>
  <c r="L810" i="2" a="1"/>
  <c r="L810" i="2" s="1"/>
  <c r="J778" i="2" a="1"/>
  <c r="J778" i="2" s="1"/>
  <c r="O778" i="2" s="1"/>
  <c r="L778" i="2" a="1"/>
  <c r="L778" i="2" s="1"/>
  <c r="J730" i="2" a="1"/>
  <c r="J730" i="2" s="1"/>
  <c r="O730" i="2" s="1"/>
  <c r="L730" i="2" a="1"/>
  <c r="L730" i="2" s="1"/>
  <c r="J666" i="2" a="1"/>
  <c r="J666" i="2" s="1"/>
  <c r="O666" i="2" s="1"/>
  <c r="L666" i="2" a="1"/>
  <c r="L666" i="2" s="1"/>
  <c r="J650" i="2" a="1"/>
  <c r="J650" i="2" s="1"/>
  <c r="O650" i="2" s="1"/>
  <c r="L650" i="2" a="1"/>
  <c r="L650" i="2" s="1"/>
  <c r="J570" i="2" a="1"/>
  <c r="J570" i="2" s="1"/>
  <c r="O570" i="2" s="1"/>
  <c r="L570" i="2" a="1"/>
  <c r="L570" i="2" s="1"/>
  <c r="J554" i="2" a="1"/>
  <c r="J554" i="2" s="1"/>
  <c r="O554" i="2" s="1"/>
  <c r="L554" i="2" a="1"/>
  <c r="L554" i="2" s="1"/>
  <c r="J490" i="2" a="1"/>
  <c r="J490" i="2" s="1"/>
  <c r="O490" i="2" s="1"/>
  <c r="L490" i="2" a="1"/>
  <c r="L490" i="2" s="1"/>
  <c r="J474" i="2" a="1"/>
  <c r="J474" i="2" s="1"/>
  <c r="O474" i="2" s="1"/>
  <c r="L474" i="2" a="1"/>
  <c r="L474" i="2" s="1"/>
  <c r="J442" i="2" a="1"/>
  <c r="J442" i="2" s="1"/>
  <c r="O442" i="2" s="1"/>
  <c r="L442" i="2" a="1"/>
  <c r="L442" i="2" s="1"/>
  <c r="J426" i="2" a="1"/>
  <c r="J426" i="2" s="1"/>
  <c r="O426" i="2" s="1"/>
  <c r="L426" i="2" a="1"/>
  <c r="L426" i="2" s="1"/>
  <c r="J410" i="2" a="1"/>
  <c r="J410" i="2" s="1"/>
  <c r="O410" i="2" s="1"/>
  <c r="L410" i="2" a="1"/>
  <c r="L410" i="2" s="1"/>
  <c r="J394" i="2" a="1"/>
  <c r="J394" i="2" s="1"/>
  <c r="O394" i="2" s="1"/>
  <c r="L394" i="2" a="1"/>
  <c r="L394" i="2" s="1"/>
  <c r="J378" i="2" a="1"/>
  <c r="J378" i="2" s="1"/>
  <c r="O378" i="2" s="1"/>
  <c r="L378" i="2" a="1"/>
  <c r="L378" i="2" s="1"/>
  <c r="J362" i="2" a="1"/>
  <c r="J362" i="2" s="1"/>
  <c r="O362" i="2" s="1"/>
  <c r="L362" i="2" a="1"/>
  <c r="L362" i="2" s="1"/>
  <c r="J330" i="2" a="1"/>
  <c r="J330" i="2" s="1"/>
  <c r="O330" i="2" s="1"/>
  <c r="L330" i="2" a="1"/>
  <c r="L330" i="2" s="1"/>
  <c r="J282" i="2" a="1"/>
  <c r="J282" i="2" s="1"/>
  <c r="O282" i="2" s="1"/>
  <c r="L282" i="2" a="1"/>
  <c r="L282" i="2" s="1"/>
  <c r="J266" i="2" a="1"/>
  <c r="J266" i="2" s="1"/>
  <c r="O266" i="2" s="1"/>
  <c r="L266" i="2" a="1"/>
  <c r="L266" i="2" s="1"/>
  <c r="J250" i="2" a="1"/>
  <c r="J250" i="2" s="1"/>
  <c r="O250" i="2" s="1"/>
  <c r="L250" i="2" a="1"/>
  <c r="L250" i="2" s="1"/>
  <c r="J218" i="2" a="1"/>
  <c r="J218" i="2" s="1"/>
  <c r="O218" i="2" s="1"/>
  <c r="L218" i="2" a="1"/>
  <c r="L218" i="2" s="1"/>
  <c r="J202" i="2" a="1"/>
  <c r="J202" i="2" s="1"/>
  <c r="O202" i="2" s="1"/>
  <c r="L202" i="2" a="1"/>
  <c r="L202" i="2" s="1"/>
  <c r="J186" i="2" a="1"/>
  <c r="J186" i="2" s="1"/>
  <c r="O186" i="2" s="1"/>
  <c r="L186" i="2" a="1"/>
  <c r="L186" i="2" s="1"/>
  <c r="J170" i="2" a="1"/>
  <c r="J170" i="2" s="1"/>
  <c r="O170" i="2" s="1"/>
  <c r="L170" i="2" a="1"/>
  <c r="L170" i="2" s="1"/>
  <c r="J154" i="2" a="1"/>
  <c r="J154" i="2" s="1"/>
  <c r="O154" i="2" s="1"/>
  <c r="L154" i="2" a="1"/>
  <c r="L154" i="2" s="1"/>
  <c r="J138" i="2" a="1"/>
  <c r="J138" i="2" s="1"/>
  <c r="O138" i="2" s="1"/>
  <c r="L138" i="2" a="1"/>
  <c r="L138" i="2" s="1"/>
  <c r="J122" i="2" a="1"/>
  <c r="J122" i="2" s="1"/>
  <c r="O122" i="2" s="1"/>
  <c r="L122" i="2" a="1"/>
  <c r="L122" i="2" s="1"/>
  <c r="J106" i="2" a="1"/>
  <c r="J106" i="2" s="1"/>
  <c r="O106" i="2" s="1"/>
  <c r="L106" i="2" a="1"/>
  <c r="L106" i="2" s="1"/>
  <c r="J90" i="2" a="1"/>
  <c r="J90" i="2" s="1"/>
  <c r="O90" i="2" s="1"/>
  <c r="L90" i="2" a="1"/>
  <c r="L90" i="2" s="1"/>
  <c r="J74" i="2" a="1"/>
  <c r="J74" i="2" s="1"/>
  <c r="O74" i="2" s="1"/>
  <c r="L74" i="2" a="1"/>
  <c r="L74" i="2" s="1"/>
  <c r="J58" i="2" a="1"/>
  <c r="J58" i="2" s="1"/>
  <c r="O58" i="2" s="1"/>
  <c r="L58" i="2" a="1"/>
  <c r="L58" i="2" s="1"/>
  <c r="J42" i="2" a="1"/>
  <c r="J42" i="2" s="1"/>
  <c r="O42" i="2" s="1"/>
  <c r="L42" i="2" a="1"/>
  <c r="L42" i="2" s="1"/>
  <c r="J26" i="2" a="1"/>
  <c r="J26" i="2" s="1"/>
  <c r="O26" i="2" s="1"/>
  <c r="L26" i="2" a="1"/>
  <c r="L26" i="2" s="1"/>
  <c r="J10" i="2" a="1"/>
  <c r="J10" i="2" s="1"/>
  <c r="O10" i="2" s="1"/>
  <c r="L10" i="2" a="1"/>
  <c r="L10" i="2" s="1"/>
  <c r="J1241" i="2" a="1"/>
  <c r="J1241" i="2" s="1"/>
  <c r="O1241" i="2" s="1"/>
  <c r="L1241" i="2" a="1"/>
  <c r="L1241" i="2" s="1"/>
  <c r="J1145" i="2" a="1"/>
  <c r="J1145" i="2" s="1"/>
  <c r="O1145" i="2" s="1"/>
  <c r="L1145" i="2" a="1"/>
  <c r="L1145" i="2" s="1"/>
  <c r="J1129" i="2" a="1"/>
  <c r="J1129" i="2" s="1"/>
  <c r="O1129" i="2" s="1"/>
  <c r="L1129" i="2" a="1"/>
  <c r="L1129" i="2" s="1"/>
  <c r="J1113" i="2" a="1"/>
  <c r="J1113" i="2" s="1"/>
  <c r="O1113" i="2" s="1"/>
  <c r="L1113" i="2" a="1"/>
  <c r="L1113" i="2" s="1"/>
  <c r="J1097" i="2" a="1"/>
  <c r="J1097" i="2" s="1"/>
  <c r="O1097" i="2" s="1"/>
  <c r="L1097" i="2" a="1"/>
  <c r="L1097" i="2" s="1"/>
  <c r="J1081" i="2" a="1"/>
  <c r="J1081" i="2" s="1"/>
  <c r="O1081" i="2" s="1"/>
  <c r="L1081" i="2" a="1"/>
  <c r="L1081" i="2" s="1"/>
  <c r="J1049" i="2" a="1"/>
  <c r="J1049" i="2" s="1"/>
  <c r="O1049" i="2" s="1"/>
  <c r="L1049" i="2" a="1"/>
  <c r="L1049" i="2" s="1"/>
  <c r="J1033" i="2" a="1"/>
  <c r="J1033" i="2" s="1"/>
  <c r="O1033" i="2" s="1"/>
  <c r="L1033" i="2" a="1"/>
  <c r="L1033" i="2" s="1"/>
  <c r="J1017" i="2" a="1"/>
  <c r="J1017" i="2" s="1"/>
  <c r="O1017" i="2" s="1"/>
  <c r="L1017" i="2" a="1"/>
  <c r="L1017" i="2" s="1"/>
  <c r="J1001" i="2" a="1"/>
  <c r="J1001" i="2" s="1"/>
  <c r="O1001" i="2" s="1"/>
  <c r="L1001" i="2" a="1"/>
  <c r="L1001" i="2" s="1"/>
  <c r="J985" i="2" a="1"/>
  <c r="J985" i="2" s="1"/>
  <c r="O985" i="2" s="1"/>
  <c r="L985" i="2" a="1"/>
  <c r="L985" i="2" s="1"/>
  <c r="J937" i="2" a="1"/>
  <c r="J937" i="2" s="1"/>
  <c r="O937" i="2" s="1"/>
  <c r="L937" i="2" a="1"/>
  <c r="L937" i="2" s="1"/>
  <c r="J921" i="2" a="1"/>
  <c r="J921" i="2" s="1"/>
  <c r="O921" i="2" s="1"/>
  <c r="L921" i="2" a="1"/>
  <c r="L921" i="2" s="1"/>
  <c r="J905" i="2" a="1"/>
  <c r="J905" i="2" s="1"/>
  <c r="O905" i="2" s="1"/>
  <c r="L905" i="2" a="1"/>
  <c r="L905" i="2" s="1"/>
  <c r="J889" i="2" a="1"/>
  <c r="J889" i="2" s="1"/>
  <c r="O889" i="2" s="1"/>
  <c r="L889" i="2" a="1"/>
  <c r="L889" i="2" s="1"/>
  <c r="J873" i="2" a="1"/>
  <c r="J873" i="2" s="1"/>
  <c r="O873" i="2" s="1"/>
  <c r="L873" i="2" a="1"/>
  <c r="L873" i="2" s="1"/>
  <c r="J825" i="2" a="1"/>
  <c r="J825" i="2" s="1"/>
  <c r="O825" i="2" s="1"/>
  <c r="L825" i="2" a="1"/>
  <c r="L825" i="2" s="1"/>
  <c r="J809" i="2" a="1"/>
  <c r="J809" i="2" s="1"/>
  <c r="O809" i="2" s="1"/>
  <c r="L809" i="2" a="1"/>
  <c r="L809" i="2" s="1"/>
  <c r="J793" i="2" a="1"/>
  <c r="J793" i="2" s="1"/>
  <c r="O793" i="2" s="1"/>
  <c r="L793" i="2" a="1"/>
  <c r="L793" i="2" s="1"/>
  <c r="J777" i="2" a="1"/>
  <c r="J777" i="2" s="1"/>
  <c r="O777" i="2" s="1"/>
  <c r="L777" i="2" a="1"/>
  <c r="L777" i="2" s="1"/>
  <c r="J761" i="2" a="1"/>
  <c r="J761" i="2" s="1"/>
  <c r="O761" i="2" s="1"/>
  <c r="L761" i="2" a="1"/>
  <c r="L761" i="2" s="1"/>
  <c r="J745" i="2" a="1"/>
  <c r="J745" i="2" s="1"/>
  <c r="O745" i="2" s="1"/>
  <c r="L745" i="2" a="1"/>
  <c r="L745" i="2" s="1"/>
  <c r="J729" i="2" a="1"/>
  <c r="J729" i="2" s="1"/>
  <c r="O729" i="2" s="1"/>
  <c r="L729" i="2" a="1"/>
  <c r="L729" i="2" s="1"/>
  <c r="J681" i="2" a="1"/>
  <c r="J681" i="2" s="1"/>
  <c r="O681" i="2" s="1"/>
  <c r="L681" i="2" a="1"/>
  <c r="L681" i="2" s="1"/>
  <c r="J617" i="2" a="1"/>
  <c r="J617" i="2" s="1"/>
  <c r="O617" i="2" s="1"/>
  <c r="L617" i="2" a="1"/>
  <c r="L617" i="2" s="1"/>
  <c r="J585" i="2" a="1"/>
  <c r="J585" i="2" s="1"/>
  <c r="O585" i="2" s="1"/>
  <c r="L585" i="2" a="1"/>
  <c r="L585" i="2" s="1"/>
  <c r="J569" i="2" a="1"/>
  <c r="J569" i="2" s="1"/>
  <c r="O569" i="2" s="1"/>
  <c r="L569" i="2" a="1"/>
  <c r="L569" i="2" s="1"/>
  <c r="J521" i="2" a="1"/>
  <c r="J521" i="2" s="1"/>
  <c r="O521" i="2" s="1"/>
  <c r="L521" i="2" a="1"/>
  <c r="L521" i="2" s="1"/>
  <c r="J505" i="2" a="1"/>
  <c r="J505" i="2" s="1"/>
  <c r="O505" i="2" s="1"/>
  <c r="L505" i="2" a="1"/>
  <c r="L505" i="2" s="1"/>
  <c r="J489" i="2" a="1"/>
  <c r="J489" i="2" s="1"/>
  <c r="O489" i="2" s="1"/>
  <c r="L489" i="2" a="1"/>
  <c r="L489" i="2" s="1"/>
  <c r="J457" i="2" a="1"/>
  <c r="J457" i="2" s="1"/>
  <c r="O457" i="2" s="1"/>
  <c r="L457" i="2" a="1"/>
  <c r="L457" i="2" s="1"/>
  <c r="J441" i="2" a="1"/>
  <c r="J441" i="2" s="1"/>
  <c r="O441" i="2" s="1"/>
  <c r="L441" i="2" a="1"/>
  <c r="L441" i="2" s="1"/>
  <c r="J425" i="2" a="1"/>
  <c r="J425" i="2" s="1"/>
  <c r="O425" i="2" s="1"/>
  <c r="L425" i="2" a="1"/>
  <c r="L425" i="2" s="1"/>
  <c r="J409" i="2" a="1"/>
  <c r="J409" i="2" s="1"/>
  <c r="O409" i="2" s="1"/>
  <c r="L409" i="2" a="1"/>
  <c r="L409" i="2" s="1"/>
  <c r="J377" i="2" a="1"/>
  <c r="J377" i="2" s="1"/>
  <c r="O377" i="2" s="1"/>
  <c r="L377" i="2" a="1"/>
  <c r="L377" i="2" s="1"/>
  <c r="J361" i="2" a="1"/>
  <c r="J361" i="2" s="1"/>
  <c r="O361" i="2" s="1"/>
  <c r="L361" i="2" a="1"/>
  <c r="L361" i="2" s="1"/>
  <c r="J345" i="2" a="1"/>
  <c r="J345" i="2" s="1"/>
  <c r="O345" i="2" s="1"/>
  <c r="L345" i="2" a="1"/>
  <c r="L345" i="2" s="1"/>
  <c r="J329" i="2" a="1"/>
  <c r="J329" i="2" s="1"/>
  <c r="O329" i="2" s="1"/>
  <c r="L329" i="2" a="1"/>
  <c r="L329" i="2" s="1"/>
  <c r="J297" i="2" a="1"/>
  <c r="J297" i="2" s="1"/>
  <c r="O297" i="2" s="1"/>
  <c r="L297" i="2" a="1"/>
  <c r="L297" i="2" s="1"/>
  <c r="J281" i="2" a="1"/>
  <c r="J281" i="2" s="1"/>
  <c r="O281" i="2" s="1"/>
  <c r="L281" i="2" a="1"/>
  <c r="L281" i="2" s="1"/>
  <c r="J265" i="2" a="1"/>
  <c r="J265" i="2" s="1"/>
  <c r="O265" i="2" s="1"/>
  <c r="L265" i="2" a="1"/>
  <c r="L265" i="2" s="1"/>
  <c r="J249" i="2" a="1"/>
  <c r="J249" i="2" s="1"/>
  <c r="O249" i="2" s="1"/>
  <c r="L249" i="2" a="1"/>
  <c r="L249" i="2" s="1"/>
  <c r="J233" i="2" a="1"/>
  <c r="J233" i="2" s="1"/>
  <c r="O233" i="2" s="1"/>
  <c r="L233" i="2" a="1"/>
  <c r="L233" i="2" s="1"/>
  <c r="J217" i="2" a="1"/>
  <c r="J217" i="2" s="1"/>
  <c r="O217" i="2" s="1"/>
  <c r="L217" i="2" a="1"/>
  <c r="L217" i="2" s="1"/>
  <c r="J201" i="2" a="1"/>
  <c r="J201" i="2" s="1"/>
  <c r="O201" i="2" s="1"/>
  <c r="L201" i="2" a="1"/>
  <c r="L201" i="2" s="1"/>
  <c r="J185" i="2" a="1"/>
  <c r="J185" i="2" s="1"/>
  <c r="O185" i="2" s="1"/>
  <c r="L185" i="2" a="1"/>
  <c r="L185" i="2" s="1"/>
  <c r="J169" i="2" a="1"/>
  <c r="J169" i="2" s="1"/>
  <c r="O169" i="2" s="1"/>
  <c r="L169" i="2" a="1"/>
  <c r="L169" i="2" s="1"/>
  <c r="J153" i="2" a="1"/>
  <c r="J153" i="2" s="1"/>
  <c r="O153" i="2" s="1"/>
  <c r="L153" i="2" a="1"/>
  <c r="L153" i="2" s="1"/>
  <c r="J137" i="2" a="1"/>
  <c r="J137" i="2" s="1"/>
  <c r="O137" i="2" s="1"/>
  <c r="L137" i="2" a="1"/>
  <c r="L137" i="2" s="1"/>
  <c r="J121" i="2" a="1"/>
  <c r="J121" i="2" s="1"/>
  <c r="O121" i="2" s="1"/>
  <c r="L121" i="2" a="1"/>
  <c r="L121" i="2" s="1"/>
  <c r="J105" i="2" a="1"/>
  <c r="J105" i="2" s="1"/>
  <c r="O105" i="2" s="1"/>
  <c r="L105" i="2" a="1"/>
  <c r="L105" i="2" s="1"/>
  <c r="J89" i="2" a="1"/>
  <c r="J89" i="2" s="1"/>
  <c r="O89" i="2" s="1"/>
  <c r="L89" i="2" a="1"/>
  <c r="L89" i="2" s="1"/>
  <c r="J57" i="2" a="1"/>
  <c r="J57" i="2" s="1"/>
  <c r="O57" i="2" s="1"/>
  <c r="L57" i="2" a="1"/>
  <c r="L57" i="2" s="1"/>
  <c r="J41" i="2" a="1"/>
  <c r="J41" i="2" s="1"/>
  <c r="O41" i="2" s="1"/>
  <c r="L41" i="2" a="1"/>
  <c r="L41" i="2" s="1"/>
  <c r="J25" i="2" a="1"/>
  <c r="J25" i="2" s="1"/>
  <c r="O25" i="2" s="1"/>
  <c r="L25" i="2" a="1"/>
  <c r="L25" i="2" s="1"/>
  <c r="J9" i="2" a="1"/>
  <c r="J9" i="2" s="1"/>
  <c r="O9" i="2" s="1"/>
  <c r="L9" i="2" a="1"/>
  <c r="L9" i="2" s="1"/>
  <c r="J1256" i="2" a="1"/>
  <c r="J1256" i="2" s="1"/>
  <c r="O1256" i="2" s="1"/>
  <c r="L1256" i="2" a="1"/>
  <c r="L1256" i="2" s="1"/>
  <c r="J1224" i="2" a="1"/>
  <c r="J1224" i="2" s="1"/>
  <c r="O1224" i="2" s="1"/>
  <c r="L1224" i="2" a="1"/>
  <c r="L1224" i="2" s="1"/>
  <c r="J1144" i="2" a="1"/>
  <c r="J1144" i="2" s="1"/>
  <c r="O1144" i="2" s="1"/>
  <c r="L1144" i="2" a="1"/>
  <c r="L1144" i="2" s="1"/>
  <c r="J1128" i="2" a="1"/>
  <c r="J1128" i="2" s="1"/>
  <c r="O1128" i="2" s="1"/>
  <c r="L1128" i="2" a="1"/>
  <c r="L1128" i="2" s="1"/>
  <c r="J1096" i="2" a="1"/>
  <c r="J1096" i="2" s="1"/>
  <c r="O1096" i="2" s="1"/>
  <c r="L1096" i="2" a="1"/>
  <c r="L1096" i="2" s="1"/>
  <c r="J1080" i="2" a="1"/>
  <c r="J1080" i="2" s="1"/>
  <c r="O1080" i="2" s="1"/>
  <c r="L1080" i="2" a="1"/>
  <c r="L1080" i="2" s="1"/>
  <c r="J1048" i="2" a="1"/>
  <c r="J1048" i="2" s="1"/>
  <c r="O1048" i="2" s="1"/>
  <c r="L1048" i="2" a="1"/>
  <c r="L1048" i="2" s="1"/>
  <c r="J1032" i="2" a="1"/>
  <c r="J1032" i="2" s="1"/>
  <c r="O1032" i="2" s="1"/>
  <c r="L1032" i="2" a="1"/>
  <c r="L1032" i="2" s="1"/>
  <c r="J1016" i="2" a="1"/>
  <c r="J1016" i="2" s="1"/>
  <c r="O1016" i="2" s="1"/>
  <c r="L1016" i="2" a="1"/>
  <c r="L1016" i="2" s="1"/>
  <c r="J1000" i="2" a="1"/>
  <c r="J1000" i="2" s="1"/>
  <c r="O1000" i="2" s="1"/>
  <c r="L1000" i="2" a="1"/>
  <c r="L1000" i="2" s="1"/>
  <c r="J984" i="2" a="1"/>
  <c r="J984" i="2" s="1"/>
  <c r="O984" i="2" s="1"/>
  <c r="L984" i="2" a="1"/>
  <c r="L984" i="2" s="1"/>
  <c r="J952" i="2" a="1"/>
  <c r="J952" i="2" s="1"/>
  <c r="O952" i="2" s="1"/>
  <c r="L952" i="2" a="1"/>
  <c r="L952" i="2" s="1"/>
  <c r="J936" i="2" a="1"/>
  <c r="J936" i="2" s="1"/>
  <c r="O936" i="2" s="1"/>
  <c r="L936" i="2" a="1"/>
  <c r="L936" i="2" s="1"/>
  <c r="J920" i="2" a="1"/>
  <c r="J920" i="2" s="1"/>
  <c r="O920" i="2" s="1"/>
  <c r="L920" i="2" a="1"/>
  <c r="L920" i="2" s="1"/>
  <c r="J904" i="2" a="1"/>
  <c r="J904" i="2" s="1"/>
  <c r="O904" i="2" s="1"/>
  <c r="L904" i="2" a="1"/>
  <c r="L904" i="2" s="1"/>
  <c r="J888" i="2" a="1"/>
  <c r="J888" i="2" s="1"/>
  <c r="O888" i="2" s="1"/>
  <c r="L888" i="2" a="1"/>
  <c r="L888" i="2" s="1"/>
  <c r="J872" i="2" a="1"/>
  <c r="J872" i="2" s="1"/>
  <c r="O872" i="2" s="1"/>
  <c r="L872" i="2" a="1"/>
  <c r="L872" i="2" s="1"/>
  <c r="J856" i="2" a="1"/>
  <c r="J856" i="2" s="1"/>
  <c r="O856" i="2" s="1"/>
  <c r="L856" i="2" a="1"/>
  <c r="L856" i="2" s="1"/>
  <c r="J840" i="2" a="1"/>
  <c r="J840" i="2" s="1"/>
  <c r="O840" i="2" s="1"/>
  <c r="L840" i="2" a="1"/>
  <c r="L840" i="2" s="1"/>
  <c r="J824" i="2" a="1"/>
  <c r="J824" i="2" s="1"/>
  <c r="O824" i="2" s="1"/>
  <c r="L824" i="2" a="1"/>
  <c r="L824" i="2" s="1"/>
  <c r="J808" i="2" a="1"/>
  <c r="J808" i="2" s="1"/>
  <c r="O808" i="2" s="1"/>
  <c r="L808" i="2" a="1"/>
  <c r="L808" i="2" s="1"/>
  <c r="J792" i="2" a="1"/>
  <c r="J792" i="2" s="1"/>
  <c r="O792" i="2" s="1"/>
  <c r="L792" i="2" a="1"/>
  <c r="L792" i="2" s="1"/>
  <c r="J776" i="2" a="1"/>
  <c r="J776" i="2" s="1"/>
  <c r="O776" i="2" s="1"/>
  <c r="L776" i="2" a="1"/>
  <c r="L776" i="2" s="1"/>
  <c r="J760" i="2" a="1"/>
  <c r="J760" i="2" s="1"/>
  <c r="O760" i="2" s="1"/>
  <c r="L760" i="2" a="1"/>
  <c r="L760" i="2" s="1"/>
  <c r="J728" i="2" a="1"/>
  <c r="J728" i="2" s="1"/>
  <c r="O728" i="2" s="1"/>
  <c r="L728" i="2" a="1"/>
  <c r="L728" i="2" s="1"/>
  <c r="J712" i="2" a="1"/>
  <c r="J712" i="2" s="1"/>
  <c r="O712" i="2" s="1"/>
  <c r="L712" i="2" a="1"/>
  <c r="L712" i="2" s="1"/>
  <c r="J696" i="2" a="1"/>
  <c r="J696" i="2" s="1"/>
  <c r="O696" i="2" s="1"/>
  <c r="L696" i="2" a="1"/>
  <c r="L696" i="2" s="1"/>
  <c r="J664" i="2" a="1"/>
  <c r="J664" i="2" s="1"/>
  <c r="O664" i="2" s="1"/>
  <c r="L664" i="2" a="1"/>
  <c r="L664" i="2" s="1"/>
  <c r="J648" i="2" a="1"/>
  <c r="J648" i="2" s="1"/>
  <c r="O648" i="2" s="1"/>
  <c r="L648" i="2" a="1"/>
  <c r="L648" i="2" s="1"/>
  <c r="J632" i="2" a="1"/>
  <c r="J632" i="2" s="1"/>
  <c r="O632" i="2" s="1"/>
  <c r="L632" i="2" a="1"/>
  <c r="L632" i="2" s="1"/>
  <c r="J616" i="2" a="1"/>
  <c r="J616" i="2" s="1"/>
  <c r="O616" i="2" s="1"/>
  <c r="L616" i="2" a="1"/>
  <c r="L616" i="2" s="1"/>
  <c r="J600" i="2" a="1"/>
  <c r="J600" i="2" s="1"/>
  <c r="O600" i="2" s="1"/>
  <c r="L600" i="2" a="1"/>
  <c r="L600" i="2" s="1"/>
  <c r="J584" i="2" a="1"/>
  <c r="J584" i="2" s="1"/>
  <c r="O584" i="2" s="1"/>
  <c r="L584" i="2" a="1"/>
  <c r="L584" i="2" s="1"/>
  <c r="J552" i="2" a="1"/>
  <c r="J552" i="2" s="1"/>
  <c r="O552" i="2" s="1"/>
  <c r="L552" i="2" a="1"/>
  <c r="L552" i="2" s="1"/>
  <c r="J536" i="2" a="1"/>
  <c r="J536" i="2" s="1"/>
  <c r="O536" i="2" s="1"/>
  <c r="L536" i="2" a="1"/>
  <c r="L536" i="2" s="1"/>
  <c r="J520" i="2" a="1"/>
  <c r="J520" i="2" s="1"/>
  <c r="O520" i="2" s="1"/>
  <c r="L520" i="2" a="1"/>
  <c r="L520" i="2" s="1"/>
  <c r="J504" i="2" a="1"/>
  <c r="J504" i="2" s="1"/>
  <c r="O504" i="2" s="1"/>
  <c r="L504" i="2" a="1"/>
  <c r="L504" i="2" s="1"/>
  <c r="J488" i="2" a="1"/>
  <c r="J488" i="2" s="1"/>
  <c r="O488" i="2" s="1"/>
  <c r="L488" i="2" a="1"/>
  <c r="L488" i="2" s="1"/>
  <c r="J472" i="2" a="1"/>
  <c r="J472" i="2" s="1"/>
  <c r="O472" i="2" s="1"/>
  <c r="L472" i="2" a="1"/>
  <c r="L472" i="2" s="1"/>
  <c r="J456" i="2" a="1"/>
  <c r="J456" i="2" s="1"/>
  <c r="O456" i="2" s="1"/>
  <c r="L456" i="2" a="1"/>
  <c r="L456" i="2" s="1"/>
  <c r="J440" i="2" a="1"/>
  <c r="J440" i="2" s="1"/>
  <c r="O440" i="2" s="1"/>
  <c r="L440" i="2" a="1"/>
  <c r="L440" i="2" s="1"/>
  <c r="J424" i="2" a="1"/>
  <c r="J424" i="2" s="1"/>
  <c r="O424" i="2" s="1"/>
  <c r="L424" i="2" a="1"/>
  <c r="L424" i="2" s="1"/>
  <c r="J408" i="2" a="1"/>
  <c r="J408" i="2" s="1"/>
  <c r="O408" i="2" s="1"/>
  <c r="L408" i="2" a="1"/>
  <c r="L408" i="2" s="1"/>
  <c r="J392" i="2" a="1"/>
  <c r="J392" i="2" s="1"/>
  <c r="O392" i="2" s="1"/>
  <c r="L392" i="2" a="1"/>
  <c r="L392" i="2" s="1"/>
  <c r="J376" i="2" a="1"/>
  <c r="J376" i="2" s="1"/>
  <c r="O376" i="2" s="1"/>
  <c r="L376" i="2" a="1"/>
  <c r="L376" i="2" s="1"/>
  <c r="J360" i="2" a="1"/>
  <c r="J360" i="2" s="1"/>
  <c r="O360" i="2" s="1"/>
  <c r="L360" i="2" a="1"/>
  <c r="L360" i="2" s="1"/>
  <c r="J344" i="2" a="1"/>
  <c r="J344" i="2" s="1"/>
  <c r="O344" i="2" s="1"/>
  <c r="L344" i="2" a="1"/>
  <c r="L344" i="2" s="1"/>
  <c r="J328" i="2" a="1"/>
  <c r="J328" i="2" s="1"/>
  <c r="O328" i="2" s="1"/>
  <c r="L328" i="2" a="1"/>
  <c r="L328" i="2" s="1"/>
  <c r="J312" i="2" a="1"/>
  <c r="J312" i="2" s="1"/>
  <c r="O312" i="2" s="1"/>
  <c r="L312" i="2" a="1"/>
  <c r="L312" i="2" s="1"/>
  <c r="J296" i="2" a="1"/>
  <c r="J296" i="2" s="1"/>
  <c r="O296" i="2" s="1"/>
  <c r="L296" i="2" a="1"/>
  <c r="L296" i="2" s="1"/>
  <c r="J280" i="2" a="1"/>
  <c r="J280" i="2" s="1"/>
  <c r="O280" i="2" s="1"/>
  <c r="L280" i="2" a="1"/>
  <c r="L280" i="2" s="1"/>
  <c r="J264" i="2" a="1"/>
  <c r="J264" i="2" s="1"/>
  <c r="O264" i="2" s="1"/>
  <c r="L264" i="2" a="1"/>
  <c r="L264" i="2" s="1"/>
  <c r="J248" i="2" a="1"/>
  <c r="J248" i="2" s="1"/>
  <c r="O248" i="2" s="1"/>
  <c r="L248" i="2" a="1"/>
  <c r="L248" i="2" s="1"/>
  <c r="J232" i="2" a="1"/>
  <c r="J232" i="2" s="1"/>
  <c r="O232" i="2" s="1"/>
  <c r="L232" i="2" a="1"/>
  <c r="L232" i="2" s="1"/>
  <c r="J216" i="2" a="1"/>
  <c r="J216" i="2" s="1"/>
  <c r="O216" i="2" s="1"/>
  <c r="L216" i="2" a="1"/>
  <c r="L216" i="2" s="1"/>
  <c r="J184" i="2" a="1"/>
  <c r="J184" i="2" s="1"/>
  <c r="O184" i="2" s="1"/>
  <c r="L184" i="2" a="1"/>
  <c r="L184" i="2" s="1"/>
  <c r="J168" i="2" a="1"/>
  <c r="J168" i="2" s="1"/>
  <c r="O168" i="2" s="1"/>
  <c r="L168" i="2" a="1"/>
  <c r="L168" i="2" s="1"/>
  <c r="J152" i="2" a="1"/>
  <c r="J152" i="2" s="1"/>
  <c r="O152" i="2" s="1"/>
  <c r="L152" i="2" a="1"/>
  <c r="L152" i="2" s="1"/>
  <c r="J136" i="2" a="1"/>
  <c r="J136" i="2" s="1"/>
  <c r="O136" i="2" s="1"/>
  <c r="L136" i="2" a="1"/>
  <c r="L136" i="2" s="1"/>
  <c r="J120" i="2" a="1"/>
  <c r="J120" i="2" s="1"/>
  <c r="O120" i="2" s="1"/>
  <c r="L120" i="2" a="1"/>
  <c r="L120" i="2" s="1"/>
  <c r="J104" i="2" a="1"/>
  <c r="J104" i="2" s="1"/>
  <c r="O104" i="2" s="1"/>
  <c r="L104" i="2" a="1"/>
  <c r="L104" i="2" s="1"/>
  <c r="J88" i="2" a="1"/>
  <c r="J88" i="2" s="1"/>
  <c r="O88" i="2" s="1"/>
  <c r="L88" i="2" a="1"/>
  <c r="L88" i="2" s="1"/>
  <c r="J72" i="2" a="1"/>
  <c r="J72" i="2" s="1"/>
  <c r="O72" i="2" s="1"/>
  <c r="L72" i="2" a="1"/>
  <c r="L72" i="2" s="1"/>
  <c r="J56" i="2" a="1"/>
  <c r="J56" i="2" s="1"/>
  <c r="O56" i="2" s="1"/>
  <c r="L56" i="2" a="1"/>
  <c r="L56" i="2" s="1"/>
  <c r="J40" i="2" a="1"/>
  <c r="J40" i="2" s="1"/>
  <c r="O40" i="2" s="1"/>
  <c r="L40" i="2" a="1"/>
  <c r="L40" i="2" s="1"/>
  <c r="J24" i="2" a="1"/>
  <c r="J24" i="2" s="1"/>
  <c r="O24" i="2" s="1"/>
  <c r="L24" i="2" a="1"/>
  <c r="L24" i="2" s="1"/>
  <c r="J8" i="2" a="1"/>
  <c r="J8" i="2" s="1"/>
  <c r="O8" i="2" s="1"/>
  <c r="L8" i="2" a="1"/>
  <c r="L8" i="2" s="1"/>
  <c r="J1255" i="2" a="1"/>
  <c r="J1255" i="2" s="1"/>
  <c r="O1255" i="2" s="1"/>
  <c r="L1255" i="2" a="1"/>
  <c r="L1255" i="2" s="1"/>
  <c r="J1143" i="2" a="1"/>
  <c r="J1143" i="2" s="1"/>
  <c r="O1143" i="2" s="1"/>
  <c r="L1143" i="2" a="1"/>
  <c r="L1143" i="2" s="1"/>
  <c r="J1127" i="2" a="1"/>
  <c r="J1127" i="2" s="1"/>
  <c r="O1127" i="2" s="1"/>
  <c r="L1127" i="2" a="1"/>
  <c r="L1127" i="2" s="1"/>
  <c r="J1095" i="2" a="1"/>
  <c r="J1095" i="2" s="1"/>
  <c r="O1095" i="2" s="1"/>
  <c r="L1095" i="2" a="1"/>
  <c r="L1095" i="2" s="1"/>
  <c r="J1079" i="2" a="1"/>
  <c r="J1079" i="2" s="1"/>
  <c r="O1079" i="2" s="1"/>
  <c r="L1079" i="2" a="1"/>
  <c r="L1079" i="2" s="1"/>
  <c r="J1031" i="2" a="1"/>
  <c r="J1031" i="2" s="1"/>
  <c r="O1031" i="2" s="1"/>
  <c r="L1031" i="2" a="1"/>
  <c r="L1031" i="2" s="1"/>
  <c r="J1015" i="2" a="1"/>
  <c r="J1015" i="2" s="1"/>
  <c r="O1015" i="2" s="1"/>
  <c r="L1015" i="2" a="1"/>
  <c r="L1015" i="2" s="1"/>
  <c r="J999" i="2" a="1"/>
  <c r="J999" i="2" s="1"/>
  <c r="O999" i="2" s="1"/>
  <c r="L999" i="2" a="1"/>
  <c r="L999" i="2" s="1"/>
  <c r="J983" i="2" a="1"/>
  <c r="J983" i="2" s="1"/>
  <c r="O983" i="2" s="1"/>
  <c r="L983" i="2" a="1"/>
  <c r="L983" i="2" s="1"/>
  <c r="J967" i="2" a="1"/>
  <c r="J967" i="2" s="1"/>
  <c r="O967" i="2" s="1"/>
  <c r="L967" i="2" a="1"/>
  <c r="L967" i="2" s="1"/>
  <c r="J951" i="2" a="1"/>
  <c r="J951" i="2" s="1"/>
  <c r="O951" i="2" s="1"/>
  <c r="L951" i="2" a="1"/>
  <c r="L951" i="2" s="1"/>
  <c r="J935" i="2" a="1"/>
  <c r="J935" i="2" s="1"/>
  <c r="O935" i="2" s="1"/>
  <c r="L935" i="2" a="1"/>
  <c r="L935" i="2" s="1"/>
  <c r="J919" i="2" a="1"/>
  <c r="J919" i="2" s="1"/>
  <c r="O919" i="2" s="1"/>
  <c r="L919" i="2" a="1"/>
  <c r="L919" i="2" s="1"/>
  <c r="J903" i="2" a="1"/>
  <c r="J903" i="2" s="1"/>
  <c r="O903" i="2" s="1"/>
  <c r="L903" i="2" a="1"/>
  <c r="L903" i="2" s="1"/>
  <c r="J887" i="2" a="1"/>
  <c r="J887" i="2" s="1"/>
  <c r="O887" i="2" s="1"/>
  <c r="L887" i="2" a="1"/>
  <c r="L887" i="2" s="1"/>
  <c r="J871" i="2" a="1"/>
  <c r="J871" i="2" s="1"/>
  <c r="O871" i="2" s="1"/>
  <c r="L871" i="2" a="1"/>
  <c r="L871" i="2" s="1"/>
  <c r="J855" i="2" a="1"/>
  <c r="J855" i="2" s="1"/>
  <c r="O855" i="2" s="1"/>
  <c r="L855" i="2" a="1"/>
  <c r="L855" i="2" s="1"/>
  <c r="J839" i="2" a="1"/>
  <c r="J839" i="2" s="1"/>
  <c r="O839" i="2" s="1"/>
  <c r="L839" i="2" a="1"/>
  <c r="L839" i="2" s="1"/>
  <c r="J823" i="2" a="1"/>
  <c r="J823" i="2" s="1"/>
  <c r="O823" i="2" s="1"/>
  <c r="L823" i="2" a="1"/>
  <c r="L823" i="2" s="1"/>
  <c r="J791" i="2" a="1"/>
  <c r="J791" i="2" s="1"/>
  <c r="O791" i="2" s="1"/>
  <c r="L791" i="2" a="1"/>
  <c r="L791" i="2" s="1"/>
  <c r="J775" i="2" a="1"/>
  <c r="J775" i="2" s="1"/>
  <c r="O775" i="2" s="1"/>
  <c r="L775" i="2" a="1"/>
  <c r="L775" i="2" s="1"/>
  <c r="J759" i="2" a="1"/>
  <c r="J759" i="2" s="1"/>
  <c r="O759" i="2" s="1"/>
  <c r="L759" i="2" a="1"/>
  <c r="L759" i="2" s="1"/>
  <c r="J743" i="2" a="1"/>
  <c r="J743" i="2" s="1"/>
  <c r="O743" i="2" s="1"/>
  <c r="L743" i="2" a="1"/>
  <c r="L743" i="2" s="1"/>
  <c r="J711" i="2" a="1"/>
  <c r="J711" i="2" s="1"/>
  <c r="O711" i="2" s="1"/>
  <c r="L711" i="2" a="1"/>
  <c r="L711" i="2" s="1"/>
  <c r="J695" i="2" a="1"/>
  <c r="J695" i="2" s="1"/>
  <c r="O695" i="2" s="1"/>
  <c r="L695" i="2" a="1"/>
  <c r="L695" i="2" s="1"/>
  <c r="J679" i="2" a="1"/>
  <c r="J679" i="2" s="1"/>
  <c r="O679" i="2" s="1"/>
  <c r="L679" i="2" a="1"/>
  <c r="L679" i="2" s="1"/>
  <c r="J663" i="2" a="1"/>
  <c r="J663" i="2" s="1"/>
  <c r="O663" i="2" s="1"/>
  <c r="L663" i="2" a="1"/>
  <c r="L663" i="2" s="1"/>
  <c r="J647" i="2" a="1"/>
  <c r="J647" i="2" s="1"/>
  <c r="O647" i="2" s="1"/>
  <c r="L647" i="2" a="1"/>
  <c r="L647" i="2" s="1"/>
  <c r="J631" i="2" a="1"/>
  <c r="J631" i="2" s="1"/>
  <c r="O631" i="2" s="1"/>
  <c r="L631" i="2" a="1"/>
  <c r="L631" i="2" s="1"/>
  <c r="J615" i="2" a="1"/>
  <c r="J615" i="2" s="1"/>
  <c r="O615" i="2" s="1"/>
  <c r="L615" i="2" a="1"/>
  <c r="L615" i="2" s="1"/>
  <c r="J583" i="2" a="1"/>
  <c r="J583" i="2" s="1"/>
  <c r="O583" i="2" s="1"/>
  <c r="L583" i="2" a="1"/>
  <c r="L583" i="2" s="1"/>
  <c r="J567" i="2" a="1"/>
  <c r="J567" i="2" s="1"/>
  <c r="O567" i="2" s="1"/>
  <c r="L567" i="2" a="1"/>
  <c r="L567" i="2" s="1"/>
  <c r="J551" i="2" a="1"/>
  <c r="J551" i="2" s="1"/>
  <c r="O551" i="2" s="1"/>
  <c r="L551" i="2" a="1"/>
  <c r="L551" i="2" s="1"/>
  <c r="J535" i="2" a="1"/>
  <c r="J535" i="2" s="1"/>
  <c r="O535" i="2" s="1"/>
  <c r="L535" i="2" a="1"/>
  <c r="L535" i="2" s="1"/>
  <c r="J503" i="2" a="1"/>
  <c r="J503" i="2" s="1"/>
  <c r="O503" i="2" s="1"/>
  <c r="L503" i="2" a="1"/>
  <c r="L503" i="2" s="1"/>
  <c r="J487" i="2" a="1"/>
  <c r="J487" i="2" s="1"/>
  <c r="O487" i="2" s="1"/>
  <c r="L487" i="2" a="1"/>
  <c r="L487" i="2" s="1"/>
  <c r="J471" i="2" a="1"/>
  <c r="J471" i="2" s="1"/>
  <c r="O471" i="2" s="1"/>
  <c r="L471" i="2" a="1"/>
  <c r="L471" i="2" s="1"/>
  <c r="J455" i="2" a="1"/>
  <c r="J455" i="2" s="1"/>
  <c r="O455" i="2" s="1"/>
  <c r="L455" i="2" a="1"/>
  <c r="L455" i="2" s="1"/>
  <c r="J439" i="2" a="1"/>
  <c r="J439" i="2" s="1"/>
  <c r="O439" i="2" s="1"/>
  <c r="L439" i="2" a="1"/>
  <c r="L439" i="2" s="1"/>
  <c r="J423" i="2" a="1"/>
  <c r="J423" i="2" s="1"/>
  <c r="O423" i="2" s="1"/>
  <c r="L423" i="2" a="1"/>
  <c r="L423" i="2" s="1"/>
  <c r="J391" i="2" a="1"/>
  <c r="J391" i="2" s="1"/>
  <c r="O391" i="2" s="1"/>
  <c r="L391" i="2" a="1"/>
  <c r="L391" i="2" s="1"/>
  <c r="J375" i="2" a="1"/>
  <c r="J375" i="2" s="1"/>
  <c r="O375" i="2" s="1"/>
  <c r="L375" i="2" a="1"/>
  <c r="L375" i="2" s="1"/>
  <c r="J343" i="2" a="1"/>
  <c r="J343" i="2" s="1"/>
  <c r="O343" i="2" s="1"/>
  <c r="L343" i="2" a="1"/>
  <c r="L343" i="2" s="1"/>
  <c r="J327" i="2" a="1"/>
  <c r="J327" i="2" s="1"/>
  <c r="O327" i="2" s="1"/>
  <c r="L327" i="2" a="1"/>
  <c r="L327" i="2" s="1"/>
  <c r="J311" i="2" a="1"/>
  <c r="J311" i="2" s="1"/>
  <c r="O311" i="2" s="1"/>
  <c r="L311" i="2" a="1"/>
  <c r="L311" i="2" s="1"/>
  <c r="J295" i="2" a="1"/>
  <c r="J295" i="2" s="1"/>
  <c r="O295" i="2" s="1"/>
  <c r="L295" i="2" a="1"/>
  <c r="L295" i="2" s="1"/>
  <c r="J279" i="2" a="1"/>
  <c r="J279" i="2" s="1"/>
  <c r="O279" i="2" s="1"/>
  <c r="L279" i="2" a="1"/>
  <c r="L279" i="2" s="1"/>
  <c r="J263" i="2" a="1"/>
  <c r="J263" i="2" s="1"/>
  <c r="O263" i="2" s="1"/>
  <c r="L263" i="2" a="1"/>
  <c r="L263" i="2" s="1"/>
  <c r="J247" i="2" a="1"/>
  <c r="J247" i="2" s="1"/>
  <c r="O247" i="2" s="1"/>
  <c r="L247" i="2" a="1"/>
  <c r="L247" i="2" s="1"/>
  <c r="J231" i="2" a="1"/>
  <c r="J231" i="2" s="1"/>
  <c r="O231" i="2" s="1"/>
  <c r="L231" i="2" a="1"/>
  <c r="L231" i="2" s="1"/>
  <c r="J215" i="2" a="1"/>
  <c r="J215" i="2" s="1"/>
  <c r="O215" i="2" s="1"/>
  <c r="L215" i="2" a="1"/>
  <c r="L215" i="2" s="1"/>
  <c r="J199" i="2" a="1"/>
  <c r="J199" i="2" s="1"/>
  <c r="O199" i="2" s="1"/>
  <c r="L199" i="2" a="1"/>
  <c r="L199" i="2" s="1"/>
  <c r="J183" i="2" a="1"/>
  <c r="J183" i="2" s="1"/>
  <c r="O183" i="2" s="1"/>
  <c r="L183" i="2" a="1"/>
  <c r="L183" i="2" s="1"/>
  <c r="J167" i="2" a="1"/>
  <c r="J167" i="2" s="1"/>
  <c r="O167" i="2" s="1"/>
  <c r="L167" i="2" a="1"/>
  <c r="L167" i="2" s="1"/>
  <c r="J151" i="2" a="1"/>
  <c r="J151" i="2" s="1"/>
  <c r="O151" i="2" s="1"/>
  <c r="L151" i="2" a="1"/>
  <c r="L151" i="2" s="1"/>
  <c r="J135" i="2" a="1"/>
  <c r="J135" i="2" s="1"/>
  <c r="O135" i="2" s="1"/>
  <c r="L135" i="2" a="1"/>
  <c r="L135" i="2" s="1"/>
  <c r="J119" i="2" a="1"/>
  <c r="J119" i="2" s="1"/>
  <c r="O119" i="2" s="1"/>
  <c r="L119" i="2" a="1"/>
  <c r="L119" i="2" s="1"/>
  <c r="J103" i="2" a="1"/>
  <c r="J103" i="2" s="1"/>
  <c r="O103" i="2" s="1"/>
  <c r="L103" i="2" a="1"/>
  <c r="L103" i="2" s="1"/>
  <c r="J87" i="2" a="1"/>
  <c r="J87" i="2" s="1"/>
  <c r="O87" i="2" s="1"/>
  <c r="L87" i="2" a="1"/>
  <c r="L87" i="2" s="1"/>
  <c r="J71" i="2" a="1"/>
  <c r="J71" i="2" s="1"/>
  <c r="O71" i="2" s="1"/>
  <c r="L71" i="2" a="1"/>
  <c r="L71" i="2" s="1"/>
  <c r="J55" i="2" a="1"/>
  <c r="J55" i="2" s="1"/>
  <c r="O55" i="2" s="1"/>
  <c r="L55" i="2" a="1"/>
  <c r="L55" i="2" s="1"/>
  <c r="J39" i="2" a="1"/>
  <c r="J39" i="2" s="1"/>
  <c r="O39" i="2" s="1"/>
  <c r="L39" i="2" a="1"/>
  <c r="L39" i="2" s="1"/>
  <c r="J23" i="2" a="1"/>
  <c r="J23" i="2" s="1"/>
  <c r="O23" i="2" s="1"/>
  <c r="L23" i="2" a="1"/>
  <c r="L23" i="2" s="1"/>
  <c r="J7" i="2" a="1"/>
  <c r="J7" i="2" s="1"/>
  <c r="O7" i="2" s="1"/>
  <c r="L7" i="2" a="1"/>
  <c r="L7" i="2" s="1"/>
  <c r="J1270" i="2" a="1"/>
  <c r="J1270" i="2" s="1"/>
  <c r="O1270" i="2" s="1"/>
  <c r="L1270" i="2" a="1"/>
  <c r="L1270" i="2" s="1"/>
  <c r="J1254" i="2" a="1"/>
  <c r="J1254" i="2" s="1"/>
  <c r="O1254" i="2" s="1"/>
  <c r="L1254" i="2" a="1"/>
  <c r="L1254" i="2" s="1"/>
  <c r="J1222" i="2" a="1"/>
  <c r="J1222" i="2" s="1"/>
  <c r="O1222" i="2" s="1"/>
  <c r="L1222" i="2" a="1"/>
  <c r="L1222" i="2" s="1"/>
  <c r="J1190" i="2" a="1"/>
  <c r="J1190" i="2" s="1"/>
  <c r="O1190" i="2" s="1"/>
  <c r="L1190" i="2" a="1"/>
  <c r="L1190" i="2" s="1"/>
  <c r="J1174" i="2" a="1"/>
  <c r="J1174" i="2" s="1"/>
  <c r="O1174" i="2" s="1"/>
  <c r="L1174" i="2" a="1"/>
  <c r="L1174" i="2" s="1"/>
  <c r="J1126" i="2" a="1"/>
  <c r="J1126" i="2" s="1"/>
  <c r="O1126" i="2" s="1"/>
  <c r="L1126" i="2" a="1"/>
  <c r="L1126" i="2" s="1"/>
  <c r="J1110" i="2" a="1"/>
  <c r="J1110" i="2" s="1"/>
  <c r="O1110" i="2" s="1"/>
  <c r="L1110" i="2" a="1"/>
  <c r="L1110" i="2" s="1"/>
  <c r="J1078" i="2" a="1"/>
  <c r="J1078" i="2" s="1"/>
  <c r="O1078" i="2" s="1"/>
  <c r="L1078" i="2" a="1"/>
  <c r="L1078" i="2" s="1"/>
  <c r="J1062" i="2" a="1"/>
  <c r="J1062" i="2" s="1"/>
  <c r="O1062" i="2" s="1"/>
  <c r="L1062" i="2" a="1"/>
  <c r="L1062" i="2" s="1"/>
  <c r="J1030" i="2" a="1"/>
  <c r="J1030" i="2" s="1"/>
  <c r="O1030" i="2" s="1"/>
  <c r="L1030" i="2" a="1"/>
  <c r="L1030" i="2" s="1"/>
  <c r="J998" i="2" a="1"/>
  <c r="J998" i="2" s="1"/>
  <c r="O998" i="2" s="1"/>
  <c r="L998" i="2" a="1"/>
  <c r="L998" i="2" s="1"/>
  <c r="J982" i="2" a="1"/>
  <c r="J982" i="2" s="1"/>
  <c r="O982" i="2" s="1"/>
  <c r="L982" i="2" a="1"/>
  <c r="L982" i="2" s="1"/>
  <c r="J950" i="2" a="1"/>
  <c r="J950" i="2" s="1"/>
  <c r="O950" i="2" s="1"/>
  <c r="L950" i="2" a="1"/>
  <c r="L950" i="2" s="1"/>
  <c r="J934" i="2" a="1"/>
  <c r="J934" i="2" s="1"/>
  <c r="O934" i="2" s="1"/>
  <c r="L934" i="2" a="1"/>
  <c r="L934" i="2" s="1"/>
  <c r="J918" i="2" a="1"/>
  <c r="J918" i="2" s="1"/>
  <c r="O918" i="2" s="1"/>
  <c r="L918" i="2" a="1"/>
  <c r="L918" i="2" s="1"/>
  <c r="J902" i="2" a="1"/>
  <c r="J902" i="2" s="1"/>
  <c r="O902" i="2" s="1"/>
  <c r="L902" i="2" a="1"/>
  <c r="L902" i="2" s="1"/>
  <c r="J886" i="2" a="1"/>
  <c r="J886" i="2" s="1"/>
  <c r="O886" i="2" s="1"/>
  <c r="L886" i="2" a="1"/>
  <c r="L886" i="2" s="1"/>
  <c r="J870" i="2" a="1"/>
  <c r="J870" i="2" s="1"/>
  <c r="O870" i="2" s="1"/>
  <c r="L870" i="2" a="1"/>
  <c r="L870" i="2" s="1"/>
  <c r="J822" i="2" a="1"/>
  <c r="J822" i="2" s="1"/>
  <c r="O822" i="2" s="1"/>
  <c r="L822" i="2" a="1"/>
  <c r="L822" i="2" s="1"/>
  <c r="J790" i="2" a="1"/>
  <c r="J790" i="2" s="1"/>
  <c r="O790" i="2" s="1"/>
  <c r="L790" i="2" a="1"/>
  <c r="L790" i="2" s="1"/>
  <c r="J758" i="2" a="1"/>
  <c r="J758" i="2" s="1"/>
  <c r="O758" i="2" s="1"/>
  <c r="L758" i="2" a="1"/>
  <c r="L758" i="2" s="1"/>
  <c r="J726" i="2" a="1"/>
  <c r="J726" i="2" s="1"/>
  <c r="O726" i="2" s="1"/>
  <c r="L726" i="2" a="1"/>
  <c r="L726" i="2" s="1"/>
  <c r="J710" i="2" a="1"/>
  <c r="J710" i="2" s="1"/>
  <c r="O710" i="2" s="1"/>
  <c r="L710" i="2" a="1"/>
  <c r="L710" i="2" s="1"/>
  <c r="J678" i="2" a="1"/>
  <c r="J678" i="2" s="1"/>
  <c r="O678" i="2" s="1"/>
  <c r="L678" i="2" a="1"/>
  <c r="L678" i="2" s="1"/>
  <c r="J662" i="2" a="1"/>
  <c r="J662" i="2" s="1"/>
  <c r="O662" i="2" s="1"/>
  <c r="L662" i="2" a="1"/>
  <c r="L662" i="2" s="1"/>
  <c r="J646" i="2" a="1"/>
  <c r="J646" i="2" s="1"/>
  <c r="O646" i="2" s="1"/>
  <c r="L646" i="2" a="1"/>
  <c r="L646" i="2" s="1"/>
  <c r="J630" i="2" a="1"/>
  <c r="J630" i="2" s="1"/>
  <c r="O630" i="2" s="1"/>
  <c r="L630" i="2" a="1"/>
  <c r="L630" i="2" s="1"/>
  <c r="J582" i="2" a="1"/>
  <c r="J582" i="2" s="1"/>
  <c r="O582" i="2" s="1"/>
  <c r="L582" i="2" a="1"/>
  <c r="L582" i="2" s="1"/>
  <c r="J566" i="2" a="1"/>
  <c r="J566" i="2" s="1"/>
  <c r="O566" i="2" s="1"/>
  <c r="L566" i="2" a="1"/>
  <c r="L566" i="2" s="1"/>
  <c r="J550" i="2" a="1"/>
  <c r="J550" i="2" s="1"/>
  <c r="O550" i="2" s="1"/>
  <c r="L550" i="2" a="1"/>
  <c r="L550" i="2" s="1"/>
  <c r="J518" i="2" a="1"/>
  <c r="J518" i="2" s="1"/>
  <c r="O518" i="2" s="1"/>
  <c r="L518" i="2" a="1"/>
  <c r="L518" i="2" s="1"/>
  <c r="J486" i="2" a="1"/>
  <c r="J486" i="2" s="1"/>
  <c r="O486" i="2" s="1"/>
  <c r="L486" i="2" a="1"/>
  <c r="L486" i="2" s="1"/>
  <c r="J470" i="2" a="1"/>
  <c r="J470" i="2" s="1"/>
  <c r="O470" i="2" s="1"/>
  <c r="L470" i="2" a="1"/>
  <c r="L470" i="2" s="1"/>
  <c r="J438" i="2" a="1"/>
  <c r="J438" i="2" s="1"/>
  <c r="O438" i="2" s="1"/>
  <c r="L438" i="2" a="1"/>
  <c r="L438" i="2" s="1"/>
  <c r="J406" i="2" a="1"/>
  <c r="J406" i="2" s="1"/>
  <c r="O406" i="2" s="1"/>
  <c r="L406" i="2" a="1"/>
  <c r="L406" i="2" s="1"/>
  <c r="J390" i="2" a="1"/>
  <c r="J390" i="2" s="1"/>
  <c r="O390" i="2" s="1"/>
  <c r="L390" i="2" a="1"/>
  <c r="L390" i="2" s="1"/>
  <c r="J374" i="2" a="1"/>
  <c r="J374" i="2" s="1"/>
  <c r="O374" i="2" s="1"/>
  <c r="L374" i="2" a="1"/>
  <c r="L374" i="2" s="1"/>
  <c r="J358" i="2" a="1"/>
  <c r="J358" i="2" s="1"/>
  <c r="O358" i="2" s="1"/>
  <c r="L358" i="2" a="1"/>
  <c r="L358" i="2" s="1"/>
  <c r="J342" i="2" a="1"/>
  <c r="J342" i="2" s="1"/>
  <c r="O342" i="2" s="1"/>
  <c r="L342" i="2" a="1"/>
  <c r="L342" i="2" s="1"/>
  <c r="J326" i="2" a="1"/>
  <c r="J326" i="2" s="1"/>
  <c r="O326" i="2" s="1"/>
  <c r="L326" i="2" a="1"/>
  <c r="L326" i="2" s="1"/>
  <c r="J310" i="2" a="1"/>
  <c r="J310" i="2" s="1"/>
  <c r="O310" i="2" s="1"/>
  <c r="L310" i="2" a="1"/>
  <c r="L310" i="2" s="1"/>
  <c r="J294" i="2" a="1"/>
  <c r="J294" i="2" s="1"/>
  <c r="O294" i="2" s="1"/>
  <c r="L294" i="2" a="1"/>
  <c r="L294" i="2" s="1"/>
  <c r="J278" i="2" a="1"/>
  <c r="J278" i="2" s="1"/>
  <c r="O278" i="2" s="1"/>
  <c r="L278" i="2" a="1"/>
  <c r="L278" i="2" s="1"/>
  <c r="J262" i="2" a="1"/>
  <c r="J262" i="2" s="1"/>
  <c r="O262" i="2" s="1"/>
  <c r="L262" i="2" a="1"/>
  <c r="L262" i="2" s="1"/>
  <c r="J246" i="2" a="1"/>
  <c r="J246" i="2" s="1"/>
  <c r="O246" i="2" s="1"/>
  <c r="L246" i="2" a="1"/>
  <c r="L246" i="2" s="1"/>
  <c r="J230" i="2" a="1"/>
  <c r="J230" i="2" s="1"/>
  <c r="O230" i="2" s="1"/>
  <c r="L230" i="2" a="1"/>
  <c r="L230" i="2" s="1"/>
  <c r="J198" i="2" a="1"/>
  <c r="J198" i="2" s="1"/>
  <c r="O198" i="2" s="1"/>
  <c r="L198" i="2" a="1"/>
  <c r="L198" i="2" s="1"/>
  <c r="J182" i="2" a="1"/>
  <c r="J182" i="2" s="1"/>
  <c r="O182" i="2" s="1"/>
  <c r="L182" i="2" a="1"/>
  <c r="L182" i="2" s="1"/>
  <c r="J166" i="2" a="1"/>
  <c r="J166" i="2" s="1"/>
  <c r="O166" i="2" s="1"/>
  <c r="L166" i="2" a="1"/>
  <c r="L166" i="2" s="1"/>
  <c r="J150" i="2" a="1"/>
  <c r="J150" i="2" s="1"/>
  <c r="O150" i="2" s="1"/>
  <c r="L150" i="2" a="1"/>
  <c r="L150" i="2" s="1"/>
  <c r="J134" i="2" a="1"/>
  <c r="J134" i="2" s="1"/>
  <c r="O134" i="2" s="1"/>
  <c r="L134" i="2" a="1"/>
  <c r="L134" i="2" s="1"/>
  <c r="J118" i="2" a="1"/>
  <c r="J118" i="2" s="1"/>
  <c r="O118" i="2" s="1"/>
  <c r="L118" i="2" a="1"/>
  <c r="L118" i="2" s="1"/>
  <c r="J102" i="2" a="1"/>
  <c r="J102" i="2" s="1"/>
  <c r="O102" i="2" s="1"/>
  <c r="L102" i="2" a="1"/>
  <c r="L102" i="2" s="1"/>
  <c r="J86" i="2" a="1"/>
  <c r="J86" i="2" s="1"/>
  <c r="O86" i="2" s="1"/>
  <c r="L86" i="2" a="1"/>
  <c r="L86" i="2" s="1"/>
  <c r="J70" i="2" a="1"/>
  <c r="J70" i="2" s="1"/>
  <c r="O70" i="2" s="1"/>
  <c r="L70" i="2" a="1"/>
  <c r="L70" i="2" s="1"/>
  <c r="J54" i="2" a="1"/>
  <c r="J54" i="2" s="1"/>
  <c r="O54" i="2" s="1"/>
  <c r="L54" i="2" a="1"/>
  <c r="L54" i="2" s="1"/>
  <c r="J38" i="2" a="1"/>
  <c r="J38" i="2" s="1"/>
  <c r="O38" i="2" s="1"/>
  <c r="L38" i="2" a="1"/>
  <c r="L38" i="2" s="1"/>
  <c r="J22" i="2" a="1"/>
  <c r="J22" i="2" s="1"/>
  <c r="O22" i="2" s="1"/>
  <c r="L22" i="2" a="1"/>
  <c r="L22" i="2" s="1"/>
  <c r="J6" i="2" a="1"/>
  <c r="J6" i="2" s="1"/>
  <c r="O6" i="2" s="1"/>
  <c r="L6" i="2" a="1"/>
  <c r="L6" i="2" s="1"/>
  <c r="J1125" i="2" a="1"/>
  <c r="J1125" i="2" s="1"/>
  <c r="O1125" i="2" s="1"/>
  <c r="L1125" i="2" a="1"/>
  <c r="L1125" i="2" s="1"/>
  <c r="J1109" i="2" a="1"/>
  <c r="J1109" i="2" s="1"/>
  <c r="O1109" i="2" s="1"/>
  <c r="L1109" i="2" a="1"/>
  <c r="L1109" i="2" s="1"/>
  <c r="J1077" i="2" a="1"/>
  <c r="J1077" i="2" s="1"/>
  <c r="O1077" i="2" s="1"/>
  <c r="L1077" i="2" a="1"/>
  <c r="L1077" i="2" s="1"/>
  <c r="J1061" i="2" a="1"/>
  <c r="J1061" i="2" s="1"/>
  <c r="O1061" i="2" s="1"/>
  <c r="L1061" i="2" a="1"/>
  <c r="L1061" i="2" s="1"/>
  <c r="J1045" i="2" a="1"/>
  <c r="J1045" i="2" s="1"/>
  <c r="O1045" i="2" s="1"/>
  <c r="L1045" i="2" a="1"/>
  <c r="L1045" i="2" s="1"/>
  <c r="J1029" i="2" a="1"/>
  <c r="J1029" i="2" s="1"/>
  <c r="O1029" i="2" s="1"/>
  <c r="L1029" i="2" a="1"/>
  <c r="L1029" i="2" s="1"/>
  <c r="J997" i="2" a="1"/>
  <c r="J997" i="2" s="1"/>
  <c r="O997" i="2" s="1"/>
  <c r="L997" i="2" a="1"/>
  <c r="L997" i="2" s="1"/>
  <c r="J981" i="2" a="1"/>
  <c r="J981" i="2" s="1"/>
  <c r="O981" i="2" s="1"/>
  <c r="L981" i="2" a="1"/>
  <c r="L981" i="2" s="1"/>
  <c r="J965" i="2" a="1"/>
  <c r="J965" i="2" s="1"/>
  <c r="O965" i="2" s="1"/>
  <c r="L965" i="2" a="1"/>
  <c r="L965" i="2" s="1"/>
  <c r="J949" i="2" a="1"/>
  <c r="J949" i="2" s="1"/>
  <c r="O949" i="2" s="1"/>
  <c r="L949" i="2" a="1"/>
  <c r="L949" i="2" s="1"/>
  <c r="J933" i="2" a="1"/>
  <c r="J933" i="2" s="1"/>
  <c r="O933" i="2" s="1"/>
  <c r="L933" i="2" a="1"/>
  <c r="L933" i="2" s="1"/>
  <c r="J917" i="2" a="1"/>
  <c r="J917" i="2" s="1"/>
  <c r="O917" i="2" s="1"/>
  <c r="L917" i="2" a="1"/>
  <c r="L917" i="2" s="1"/>
  <c r="J901" i="2" a="1"/>
  <c r="J901" i="2" s="1"/>
  <c r="O901" i="2" s="1"/>
  <c r="L901" i="2" a="1"/>
  <c r="L901" i="2" s="1"/>
  <c r="J885" i="2" a="1"/>
  <c r="J885" i="2" s="1"/>
  <c r="O885" i="2" s="1"/>
  <c r="L885" i="2" a="1"/>
  <c r="L885" i="2" s="1"/>
  <c r="J869" i="2" a="1"/>
  <c r="J869" i="2" s="1"/>
  <c r="O869" i="2" s="1"/>
  <c r="L869" i="2" a="1"/>
  <c r="L869" i="2" s="1"/>
  <c r="J789" i="2" a="1"/>
  <c r="J789" i="2" s="1"/>
  <c r="O789" i="2" s="1"/>
  <c r="L789" i="2" a="1"/>
  <c r="L789" i="2" s="1"/>
  <c r="J757" i="2" a="1"/>
  <c r="J757" i="2" s="1"/>
  <c r="O757" i="2" s="1"/>
  <c r="L757" i="2" a="1"/>
  <c r="L757" i="2" s="1"/>
  <c r="J725" i="2" a="1"/>
  <c r="J725" i="2" s="1"/>
  <c r="O725" i="2" s="1"/>
  <c r="L725" i="2" a="1"/>
  <c r="L725" i="2" s="1"/>
  <c r="J709" i="2" a="1"/>
  <c r="J709" i="2" s="1"/>
  <c r="O709" i="2" s="1"/>
  <c r="L709" i="2" a="1"/>
  <c r="L709" i="2" s="1"/>
  <c r="J677" i="2" a="1"/>
  <c r="J677" i="2" s="1"/>
  <c r="O677" i="2" s="1"/>
  <c r="L677" i="2" a="1"/>
  <c r="L677" i="2" s="1"/>
  <c r="J661" i="2" a="1"/>
  <c r="J661" i="2" s="1"/>
  <c r="O661" i="2" s="1"/>
  <c r="L661" i="2" a="1"/>
  <c r="L661" i="2" s="1"/>
  <c r="J645" i="2" a="1"/>
  <c r="J645" i="2" s="1"/>
  <c r="O645" i="2" s="1"/>
  <c r="L645" i="2" a="1"/>
  <c r="L645" i="2" s="1"/>
  <c r="J629" i="2" a="1"/>
  <c r="J629" i="2" s="1"/>
  <c r="O629" i="2" s="1"/>
  <c r="L629" i="2" a="1"/>
  <c r="L629" i="2" s="1"/>
  <c r="J597" i="2" a="1"/>
  <c r="J597" i="2" s="1"/>
  <c r="O597" i="2" s="1"/>
  <c r="L597" i="2" a="1"/>
  <c r="L597" i="2" s="1"/>
  <c r="J581" i="2" a="1"/>
  <c r="J581" i="2" s="1"/>
  <c r="O581" i="2" s="1"/>
  <c r="L581" i="2" a="1"/>
  <c r="L581" i="2" s="1"/>
  <c r="J565" i="2" a="1"/>
  <c r="J565" i="2" s="1"/>
  <c r="O565" i="2" s="1"/>
  <c r="L565" i="2" a="1"/>
  <c r="L565" i="2" s="1"/>
  <c r="J549" i="2" a="1"/>
  <c r="J549" i="2" s="1"/>
  <c r="O549" i="2" s="1"/>
  <c r="L549" i="2" a="1"/>
  <c r="L549" i="2" s="1"/>
  <c r="J517" i="2" a="1"/>
  <c r="J517" i="2" s="1"/>
  <c r="O517" i="2" s="1"/>
  <c r="L517" i="2" a="1"/>
  <c r="L517" i="2" s="1"/>
  <c r="J501" i="2" a="1"/>
  <c r="J501" i="2" s="1"/>
  <c r="O501" i="2" s="1"/>
  <c r="L501" i="2" a="1"/>
  <c r="L501" i="2" s="1"/>
  <c r="J485" i="2" a="1"/>
  <c r="J485" i="2" s="1"/>
  <c r="O485" i="2" s="1"/>
  <c r="L485" i="2" a="1"/>
  <c r="L485" i="2" s="1"/>
  <c r="J469" i="2" a="1"/>
  <c r="J469" i="2" s="1"/>
  <c r="O469" i="2" s="1"/>
  <c r="L469" i="2" a="1"/>
  <c r="L469" i="2" s="1"/>
  <c r="J437" i="2" a="1"/>
  <c r="J437" i="2" s="1"/>
  <c r="O437" i="2" s="1"/>
  <c r="L437" i="2" a="1"/>
  <c r="L437" i="2" s="1"/>
  <c r="J421" i="2" a="1"/>
  <c r="J421" i="2" s="1"/>
  <c r="O421" i="2" s="1"/>
  <c r="L421" i="2" a="1"/>
  <c r="L421" i="2" s="1"/>
  <c r="J405" i="2" a="1"/>
  <c r="J405" i="2" s="1"/>
  <c r="O405" i="2" s="1"/>
  <c r="L405" i="2" a="1"/>
  <c r="L405" i="2" s="1"/>
  <c r="J389" i="2" a="1"/>
  <c r="J389" i="2" s="1"/>
  <c r="O389" i="2" s="1"/>
  <c r="L389" i="2" a="1"/>
  <c r="L389" i="2" s="1"/>
  <c r="J357" i="2" a="1"/>
  <c r="J357" i="2" s="1"/>
  <c r="O357" i="2" s="1"/>
  <c r="L357" i="2" a="1"/>
  <c r="L357" i="2" s="1"/>
  <c r="J325" i="2" a="1"/>
  <c r="J325" i="2" s="1"/>
  <c r="O325" i="2" s="1"/>
  <c r="L325" i="2" a="1"/>
  <c r="L325" i="2" s="1"/>
  <c r="J309" i="2" a="1"/>
  <c r="J309" i="2" s="1"/>
  <c r="O309" i="2" s="1"/>
  <c r="L309" i="2" a="1"/>
  <c r="L309" i="2" s="1"/>
  <c r="J277" i="2" a="1"/>
  <c r="J277" i="2" s="1"/>
  <c r="O277" i="2" s="1"/>
  <c r="L277" i="2" a="1"/>
  <c r="L277" i="2" s="1"/>
  <c r="J261" i="2" a="1"/>
  <c r="J261" i="2" s="1"/>
  <c r="O261" i="2" s="1"/>
  <c r="L261" i="2" a="1"/>
  <c r="L261" i="2" s="1"/>
  <c r="J245" i="2" a="1"/>
  <c r="J245" i="2" s="1"/>
  <c r="O245" i="2" s="1"/>
  <c r="L245" i="2" a="1"/>
  <c r="L245" i="2" s="1"/>
  <c r="J229" i="2" a="1"/>
  <c r="J229" i="2" s="1"/>
  <c r="O229" i="2" s="1"/>
  <c r="L229" i="2" a="1"/>
  <c r="L229" i="2" s="1"/>
  <c r="J197" i="2" a="1"/>
  <c r="J197" i="2" s="1"/>
  <c r="O197" i="2" s="1"/>
  <c r="L197" i="2" a="1"/>
  <c r="L197" i="2" s="1"/>
  <c r="J181" i="2" a="1"/>
  <c r="J181" i="2" s="1"/>
  <c r="O181" i="2" s="1"/>
  <c r="L181" i="2" a="1"/>
  <c r="L181" i="2" s="1"/>
  <c r="J165" i="2" a="1"/>
  <c r="J165" i="2" s="1"/>
  <c r="O165" i="2" s="1"/>
  <c r="L165" i="2" a="1"/>
  <c r="L165" i="2" s="1"/>
  <c r="J149" i="2" a="1"/>
  <c r="J149" i="2" s="1"/>
  <c r="O149" i="2" s="1"/>
  <c r="L149" i="2" a="1"/>
  <c r="L149" i="2" s="1"/>
  <c r="J133" i="2" a="1"/>
  <c r="J133" i="2" s="1"/>
  <c r="O133" i="2" s="1"/>
  <c r="L133" i="2" a="1"/>
  <c r="L133" i="2" s="1"/>
  <c r="J117" i="2" a="1"/>
  <c r="J117" i="2" s="1"/>
  <c r="O117" i="2" s="1"/>
  <c r="L117" i="2" a="1"/>
  <c r="L117" i="2" s="1"/>
  <c r="J101" i="2" a="1"/>
  <c r="J101" i="2" s="1"/>
  <c r="O101" i="2" s="1"/>
  <c r="L101" i="2" a="1"/>
  <c r="L101" i="2" s="1"/>
  <c r="J85" i="2" a="1"/>
  <c r="J85" i="2" s="1"/>
  <c r="O85" i="2" s="1"/>
  <c r="L85" i="2" a="1"/>
  <c r="L85" i="2" s="1"/>
  <c r="J69" i="2" a="1"/>
  <c r="J69" i="2" s="1"/>
  <c r="O69" i="2" s="1"/>
  <c r="L69" i="2" a="1"/>
  <c r="L69" i="2" s="1"/>
  <c r="J37" i="2" a="1"/>
  <c r="J37" i="2" s="1"/>
  <c r="O37" i="2" s="1"/>
  <c r="L37" i="2" a="1"/>
  <c r="L37" i="2" s="1"/>
  <c r="J21" i="2" a="1"/>
  <c r="J21" i="2" s="1"/>
  <c r="O21" i="2" s="1"/>
  <c r="L21" i="2" a="1"/>
  <c r="L21" i="2" s="1"/>
  <c r="J5" i="2" a="1"/>
  <c r="J5" i="2" s="1"/>
  <c r="O5" i="2" s="1"/>
  <c r="L5" i="2" a="1"/>
  <c r="L5" i="2" s="1"/>
  <c r="J1236" i="2" a="1"/>
  <c r="J1236" i="2" s="1"/>
  <c r="O1236" i="2" s="1"/>
  <c r="L1236" i="2" a="1"/>
  <c r="L1236" i="2" s="1"/>
  <c r="J1204" i="2" a="1"/>
  <c r="J1204" i="2" s="1"/>
  <c r="O1204" i="2" s="1"/>
  <c r="L1204" i="2" a="1"/>
  <c r="L1204" i="2" s="1"/>
  <c r="J1108" i="2" a="1"/>
  <c r="J1108" i="2" s="1"/>
  <c r="O1108" i="2" s="1"/>
  <c r="L1108" i="2" a="1"/>
  <c r="L1108" i="2" s="1"/>
  <c r="J1076" i="2" a="1"/>
  <c r="J1076" i="2" s="1"/>
  <c r="O1076" i="2" s="1"/>
  <c r="L1076" i="2" a="1"/>
  <c r="L1076" i="2" s="1"/>
  <c r="J1060" i="2" a="1"/>
  <c r="J1060" i="2" s="1"/>
  <c r="O1060" i="2" s="1"/>
  <c r="L1060" i="2" a="1"/>
  <c r="L1060" i="2" s="1"/>
  <c r="J1044" i="2" a="1"/>
  <c r="J1044" i="2" s="1"/>
  <c r="O1044" i="2" s="1"/>
  <c r="L1044" i="2" a="1"/>
  <c r="L1044" i="2" s="1"/>
  <c r="J1028" i="2" a="1"/>
  <c r="J1028" i="2" s="1"/>
  <c r="O1028" i="2" s="1"/>
  <c r="L1028" i="2" a="1"/>
  <c r="L1028" i="2" s="1"/>
  <c r="J996" i="2" a="1"/>
  <c r="J996" i="2" s="1"/>
  <c r="O996" i="2" s="1"/>
  <c r="L996" i="2" a="1"/>
  <c r="L996" i="2" s="1"/>
  <c r="J980" i="2" a="1"/>
  <c r="J980" i="2" s="1"/>
  <c r="O980" i="2" s="1"/>
  <c r="L980" i="2" a="1"/>
  <c r="L980" i="2" s="1"/>
  <c r="J964" i="2" a="1"/>
  <c r="J964" i="2" s="1"/>
  <c r="O964" i="2" s="1"/>
  <c r="L964" i="2" a="1"/>
  <c r="L964" i="2" s="1"/>
  <c r="J916" i="2" a="1"/>
  <c r="J916" i="2" s="1"/>
  <c r="O916" i="2" s="1"/>
  <c r="L916" i="2" a="1"/>
  <c r="L916" i="2" s="1"/>
  <c r="J900" i="2" a="1"/>
  <c r="J900" i="2" s="1"/>
  <c r="O900" i="2" s="1"/>
  <c r="L900" i="2" a="1"/>
  <c r="L900" i="2" s="1"/>
  <c r="J884" i="2" a="1"/>
  <c r="J884" i="2" s="1"/>
  <c r="O884" i="2" s="1"/>
  <c r="L884" i="2" a="1"/>
  <c r="L884" i="2" s="1"/>
  <c r="J852" i="2" a="1"/>
  <c r="J852" i="2" s="1"/>
  <c r="O852" i="2" s="1"/>
  <c r="L852" i="2" a="1"/>
  <c r="L852" i="2" s="1"/>
  <c r="J836" i="2" a="1"/>
  <c r="J836" i="2" s="1"/>
  <c r="O836" i="2" s="1"/>
  <c r="L836" i="2" a="1"/>
  <c r="L836" i="2" s="1"/>
  <c r="J820" i="2" a="1"/>
  <c r="J820" i="2" s="1"/>
  <c r="O820" i="2" s="1"/>
  <c r="L820" i="2" a="1"/>
  <c r="L820" i="2" s="1"/>
  <c r="J804" i="2" a="1"/>
  <c r="J804" i="2" s="1"/>
  <c r="O804" i="2" s="1"/>
  <c r="L804" i="2" a="1"/>
  <c r="L804" i="2" s="1"/>
  <c r="J772" i="2" a="1"/>
  <c r="J772" i="2" s="1"/>
  <c r="O772" i="2" s="1"/>
  <c r="L772" i="2" a="1"/>
  <c r="L772" i="2" s="1"/>
  <c r="J756" i="2" a="1"/>
  <c r="J756" i="2" s="1"/>
  <c r="O756" i="2" s="1"/>
  <c r="L756" i="2" a="1"/>
  <c r="L756" i="2" s="1"/>
  <c r="J724" i="2" a="1"/>
  <c r="J724" i="2" s="1"/>
  <c r="O724" i="2" s="1"/>
  <c r="L724" i="2" a="1"/>
  <c r="L724" i="2" s="1"/>
  <c r="J708" i="2" a="1"/>
  <c r="J708" i="2" s="1"/>
  <c r="O708" i="2" s="1"/>
  <c r="L708" i="2" a="1"/>
  <c r="L708" i="2" s="1"/>
  <c r="J692" i="2" a="1"/>
  <c r="J692" i="2" s="1"/>
  <c r="O692" i="2" s="1"/>
  <c r="L692" i="2" a="1"/>
  <c r="L692" i="2" s="1"/>
  <c r="J676" i="2" a="1"/>
  <c r="J676" i="2" s="1"/>
  <c r="O676" i="2" s="1"/>
  <c r="L676" i="2" a="1"/>
  <c r="L676" i="2" s="1"/>
  <c r="J660" i="2" a="1"/>
  <c r="J660" i="2" s="1"/>
  <c r="O660" i="2" s="1"/>
  <c r="L660" i="2" a="1"/>
  <c r="L660" i="2" s="1"/>
  <c r="J644" i="2" a="1"/>
  <c r="J644" i="2" s="1"/>
  <c r="O644" i="2" s="1"/>
  <c r="L644" i="2" a="1"/>
  <c r="L644" i="2" s="1"/>
  <c r="J628" i="2" a="1"/>
  <c r="J628" i="2" s="1"/>
  <c r="O628" i="2" s="1"/>
  <c r="L628" i="2" a="1"/>
  <c r="L628" i="2" s="1"/>
  <c r="J612" i="2" a="1"/>
  <c r="J612" i="2" s="1"/>
  <c r="O612" i="2" s="1"/>
  <c r="L612" i="2" a="1"/>
  <c r="L612" i="2" s="1"/>
  <c r="J596" i="2" a="1"/>
  <c r="J596" i="2" s="1"/>
  <c r="O596" i="2" s="1"/>
  <c r="L596" i="2" a="1"/>
  <c r="L596" i="2" s="1"/>
  <c r="J564" i="2" a="1"/>
  <c r="J564" i="2" s="1"/>
  <c r="O564" i="2" s="1"/>
  <c r="L564" i="2" a="1"/>
  <c r="L564" i="2" s="1"/>
  <c r="J548" i="2" a="1"/>
  <c r="J548" i="2" s="1"/>
  <c r="O548" i="2" s="1"/>
  <c r="L548" i="2" a="1"/>
  <c r="L548" i="2" s="1"/>
  <c r="J532" i="2" a="1"/>
  <c r="J532" i="2" s="1"/>
  <c r="O532" i="2" s="1"/>
  <c r="L532" i="2" a="1"/>
  <c r="L532" i="2" s="1"/>
  <c r="J516" i="2" a="1"/>
  <c r="J516" i="2" s="1"/>
  <c r="O516" i="2" s="1"/>
  <c r="L516" i="2" a="1"/>
  <c r="L516" i="2" s="1"/>
  <c r="J484" i="2" a="1"/>
  <c r="J484" i="2" s="1"/>
  <c r="P484" i="2" s="1"/>
  <c r="L484" i="2" a="1"/>
  <c r="L484" i="2" s="1"/>
  <c r="J468" i="2" a="1"/>
  <c r="J468" i="2" s="1"/>
  <c r="O468" i="2" s="1"/>
  <c r="L468" i="2" a="1"/>
  <c r="L468" i="2" s="1"/>
  <c r="J452" i="2" a="1"/>
  <c r="J452" i="2" s="1"/>
  <c r="O452" i="2" s="1"/>
  <c r="L452" i="2" a="1"/>
  <c r="L452" i="2" s="1"/>
  <c r="J436" i="2" a="1"/>
  <c r="J436" i="2" s="1"/>
  <c r="O436" i="2" s="1"/>
  <c r="L436" i="2" a="1"/>
  <c r="L436" i="2" s="1"/>
  <c r="J420" i="2" a="1"/>
  <c r="J420" i="2" s="1"/>
  <c r="O420" i="2" s="1"/>
  <c r="L420" i="2" a="1"/>
  <c r="L420" i="2" s="1"/>
  <c r="J404" i="2" a="1"/>
  <c r="J404" i="2" s="1"/>
  <c r="P404" i="2" s="1"/>
  <c r="L404" i="2" a="1"/>
  <c r="L404" i="2" s="1"/>
  <c r="J388" i="2" a="1"/>
  <c r="J388" i="2" s="1"/>
  <c r="O388" i="2" s="1"/>
  <c r="L388" i="2" a="1"/>
  <c r="L388" i="2" s="1"/>
  <c r="J372" i="2" a="1"/>
  <c r="J372" i="2" s="1"/>
  <c r="O372" i="2" s="1"/>
  <c r="L372" i="2" a="1"/>
  <c r="L372" i="2" s="1"/>
  <c r="J356" i="2" a="1"/>
  <c r="J356" i="2" s="1"/>
  <c r="O356" i="2" s="1"/>
  <c r="L356" i="2" a="1"/>
  <c r="L356" i="2" s="1"/>
  <c r="J340" i="2" a="1"/>
  <c r="J340" i="2" s="1"/>
  <c r="O340" i="2" s="1"/>
  <c r="L340" i="2" a="1"/>
  <c r="L340" i="2" s="1"/>
  <c r="J324" i="2" a="1"/>
  <c r="J324" i="2" s="1"/>
  <c r="O324" i="2" s="1"/>
  <c r="L324" i="2" a="1"/>
  <c r="L324" i="2" s="1"/>
  <c r="J308" i="2" a="1"/>
  <c r="J308" i="2" s="1"/>
  <c r="O308" i="2" s="1"/>
  <c r="L308" i="2" a="1"/>
  <c r="L308" i="2" s="1"/>
  <c r="J292" i="2" a="1"/>
  <c r="J292" i="2" s="1"/>
  <c r="O292" i="2" s="1"/>
  <c r="L292" i="2" a="1"/>
  <c r="L292" i="2" s="1"/>
  <c r="J276" i="2" a="1"/>
  <c r="J276" i="2" s="1"/>
  <c r="O276" i="2" s="1"/>
  <c r="L276" i="2" a="1"/>
  <c r="L276" i="2" s="1"/>
  <c r="J260" i="2" a="1"/>
  <c r="J260" i="2" s="1"/>
  <c r="O260" i="2" s="1"/>
  <c r="L260" i="2" a="1"/>
  <c r="L260" i="2" s="1"/>
  <c r="J244" i="2" a="1"/>
  <c r="J244" i="2" s="1"/>
  <c r="O244" i="2" s="1"/>
  <c r="L244" i="2" a="1"/>
  <c r="L244" i="2" s="1"/>
  <c r="J228" i="2" a="1"/>
  <c r="J228" i="2" s="1"/>
  <c r="O228" i="2" s="1"/>
  <c r="L228" i="2" a="1"/>
  <c r="L228" i="2" s="1"/>
  <c r="J212" i="2" a="1"/>
  <c r="J212" i="2" s="1"/>
  <c r="O212" i="2" s="1"/>
  <c r="L212" i="2" a="1"/>
  <c r="L212" i="2" s="1"/>
  <c r="J196" i="2" a="1"/>
  <c r="J196" i="2" s="1"/>
  <c r="O196" i="2" s="1"/>
  <c r="L196" i="2" a="1"/>
  <c r="L196" i="2" s="1"/>
  <c r="J164" i="2" a="1"/>
  <c r="J164" i="2" s="1"/>
  <c r="O164" i="2" s="1"/>
  <c r="L164" i="2" a="1"/>
  <c r="L164" i="2" s="1"/>
  <c r="J148" i="2" a="1"/>
  <c r="J148" i="2" s="1"/>
  <c r="O148" i="2" s="1"/>
  <c r="L148" i="2" a="1"/>
  <c r="L148" i="2" s="1"/>
  <c r="J132" i="2" a="1"/>
  <c r="J132" i="2" s="1"/>
  <c r="O132" i="2" s="1"/>
  <c r="L132" i="2" a="1"/>
  <c r="L132" i="2" s="1"/>
  <c r="J116" i="2" a="1"/>
  <c r="J116" i="2" s="1"/>
  <c r="O116" i="2" s="1"/>
  <c r="L116" i="2" a="1"/>
  <c r="L116" i="2" s="1"/>
  <c r="J100" i="2" a="1"/>
  <c r="J100" i="2" s="1"/>
  <c r="O100" i="2" s="1"/>
  <c r="L100" i="2" a="1"/>
  <c r="L100" i="2" s="1"/>
  <c r="J84" i="2" a="1"/>
  <c r="J84" i="2" s="1"/>
  <c r="O84" i="2" s="1"/>
  <c r="L84" i="2" a="1"/>
  <c r="L84" i="2" s="1"/>
  <c r="J68" i="2" a="1"/>
  <c r="J68" i="2" s="1"/>
  <c r="O68" i="2" s="1"/>
  <c r="L68" i="2" a="1"/>
  <c r="L68" i="2" s="1"/>
  <c r="J52" i="2" a="1"/>
  <c r="J52" i="2" s="1"/>
  <c r="O52" i="2" s="1"/>
  <c r="L52" i="2" a="1"/>
  <c r="L52" i="2" s="1"/>
  <c r="J36" i="2" a="1"/>
  <c r="J36" i="2" s="1"/>
  <c r="O36" i="2" s="1"/>
  <c r="L36" i="2" a="1"/>
  <c r="L36" i="2" s="1"/>
  <c r="J20" i="2" a="1"/>
  <c r="J20" i="2" s="1"/>
  <c r="O20" i="2" s="1"/>
  <c r="L20" i="2" a="1"/>
  <c r="L20" i="2" s="1"/>
  <c r="J4" i="2" a="1"/>
  <c r="J4" i="2" s="1"/>
  <c r="P4" i="2" s="1"/>
  <c r="L4" i="2" a="1"/>
  <c r="L4" i="2" s="1"/>
  <c r="J1235" i="2" a="1"/>
  <c r="J1235" i="2" s="1"/>
  <c r="O1235" i="2" s="1"/>
  <c r="L1235" i="2" a="1"/>
  <c r="L1235" i="2" s="1"/>
  <c r="J1075" i="2" a="1"/>
  <c r="J1075" i="2" s="1"/>
  <c r="O1075" i="2" s="1"/>
  <c r="L1075" i="2" a="1"/>
  <c r="L1075" i="2" s="1"/>
  <c r="J1059" i="2" a="1"/>
  <c r="J1059" i="2" s="1"/>
  <c r="O1059" i="2" s="1"/>
  <c r="L1059" i="2" a="1"/>
  <c r="L1059" i="2" s="1"/>
  <c r="J1043" i="2" a="1"/>
  <c r="J1043" i="2" s="1"/>
  <c r="O1043" i="2" s="1"/>
  <c r="L1043" i="2" a="1"/>
  <c r="L1043" i="2" s="1"/>
  <c r="J1027" i="2" a="1"/>
  <c r="J1027" i="2" s="1"/>
  <c r="O1027" i="2" s="1"/>
  <c r="L1027" i="2" a="1"/>
  <c r="L1027" i="2" s="1"/>
  <c r="J1011" i="2" a="1"/>
  <c r="J1011" i="2" s="1"/>
  <c r="O1011" i="2" s="1"/>
  <c r="L1011" i="2" a="1"/>
  <c r="L1011" i="2" s="1"/>
  <c r="J995" i="2" a="1"/>
  <c r="J995" i="2" s="1"/>
  <c r="O995" i="2" s="1"/>
  <c r="L995" i="2" a="1"/>
  <c r="L995" i="2" s="1"/>
  <c r="J979" i="2" a="1"/>
  <c r="J979" i="2" s="1"/>
  <c r="O979" i="2" s="1"/>
  <c r="L979" i="2" a="1"/>
  <c r="L979" i="2" s="1"/>
  <c r="J963" i="2" a="1"/>
  <c r="J963" i="2" s="1"/>
  <c r="O963" i="2" s="1"/>
  <c r="L963" i="2" a="1"/>
  <c r="L963" i="2" s="1"/>
  <c r="J947" i="2" a="1"/>
  <c r="J947" i="2" s="1"/>
  <c r="O947" i="2" s="1"/>
  <c r="L947" i="2" a="1"/>
  <c r="L947" i="2" s="1"/>
  <c r="J931" i="2" a="1"/>
  <c r="J931" i="2" s="1"/>
  <c r="O931" i="2" s="1"/>
  <c r="L931" i="2" a="1"/>
  <c r="L931" i="2" s="1"/>
  <c r="J867" i="2" a="1"/>
  <c r="J867" i="2" s="1"/>
  <c r="O867" i="2" s="1"/>
  <c r="L867" i="2" a="1"/>
  <c r="L867" i="2" s="1"/>
  <c r="J851" i="2" a="1"/>
  <c r="J851" i="2" s="1"/>
  <c r="O851" i="2" s="1"/>
  <c r="L851" i="2" a="1"/>
  <c r="L851" i="2" s="1"/>
  <c r="J835" i="2" a="1"/>
  <c r="J835" i="2" s="1"/>
  <c r="O835" i="2" s="1"/>
  <c r="L835" i="2" a="1"/>
  <c r="L835" i="2" s="1"/>
  <c r="J803" i="2" a="1"/>
  <c r="J803" i="2" s="1"/>
  <c r="O803" i="2" s="1"/>
  <c r="L803" i="2" a="1"/>
  <c r="L803" i="2" s="1"/>
  <c r="J771" i="2" a="1"/>
  <c r="J771" i="2" s="1"/>
  <c r="O771" i="2" s="1"/>
  <c r="L771" i="2" a="1"/>
  <c r="L771" i="2" s="1"/>
  <c r="J755" i="2" a="1"/>
  <c r="J755" i="2" s="1"/>
  <c r="O755" i="2" s="1"/>
  <c r="L755" i="2" a="1"/>
  <c r="L755" i="2" s="1"/>
  <c r="J723" i="2" a="1"/>
  <c r="J723" i="2" s="1"/>
  <c r="O723" i="2" s="1"/>
  <c r="L723" i="2" a="1"/>
  <c r="L723" i="2" s="1"/>
  <c r="J707" i="2" a="1"/>
  <c r="J707" i="2" s="1"/>
  <c r="O707" i="2" s="1"/>
  <c r="L707" i="2" a="1"/>
  <c r="L707" i="2" s="1"/>
  <c r="J691" i="2" a="1"/>
  <c r="J691" i="2" s="1"/>
  <c r="O691" i="2" s="1"/>
  <c r="L691" i="2" a="1"/>
  <c r="L691" i="2" s="1"/>
  <c r="J675" i="2" a="1"/>
  <c r="J675" i="2" s="1"/>
  <c r="O675" i="2" s="1"/>
  <c r="L675" i="2" a="1"/>
  <c r="L675" i="2" s="1"/>
  <c r="J659" i="2" a="1"/>
  <c r="J659" i="2" s="1"/>
  <c r="O659" i="2" s="1"/>
  <c r="L659" i="2" a="1"/>
  <c r="L659" i="2" s="1"/>
  <c r="J643" i="2" a="1"/>
  <c r="J643" i="2" s="1"/>
  <c r="O643" i="2" s="1"/>
  <c r="L643" i="2" a="1"/>
  <c r="L643" i="2" s="1"/>
  <c r="J627" i="2" a="1"/>
  <c r="J627" i="2" s="1"/>
  <c r="O627" i="2" s="1"/>
  <c r="L627" i="2" a="1"/>
  <c r="L627" i="2" s="1"/>
  <c r="J611" i="2" a="1"/>
  <c r="J611" i="2" s="1"/>
  <c r="O611" i="2" s="1"/>
  <c r="L611" i="2" a="1"/>
  <c r="L611" i="2" s="1"/>
  <c r="J595" i="2" a="1"/>
  <c r="J595" i="2" s="1"/>
  <c r="O595" i="2" s="1"/>
  <c r="L595" i="2" a="1"/>
  <c r="L595" i="2" s="1"/>
  <c r="J579" i="2" a="1"/>
  <c r="J579" i="2" s="1"/>
  <c r="O579" i="2" s="1"/>
  <c r="L579" i="2" a="1"/>
  <c r="L579" i="2" s="1"/>
  <c r="J563" i="2" a="1"/>
  <c r="J563" i="2" s="1"/>
  <c r="O563" i="2" s="1"/>
  <c r="L563" i="2" a="1"/>
  <c r="L563" i="2" s="1"/>
  <c r="J531" i="2" a="1"/>
  <c r="J531" i="2" s="1"/>
  <c r="O531" i="2" s="1"/>
  <c r="L531" i="2" a="1"/>
  <c r="L531" i="2" s="1"/>
  <c r="J515" i="2" a="1"/>
  <c r="J515" i="2" s="1"/>
  <c r="O515" i="2" s="1"/>
  <c r="L515" i="2" a="1"/>
  <c r="L515" i="2" s="1"/>
  <c r="J483" i="2" a="1"/>
  <c r="J483" i="2" s="1"/>
  <c r="O483" i="2" s="1"/>
  <c r="L483" i="2" a="1"/>
  <c r="L483" i="2" s="1"/>
  <c r="J451" i="2" a="1"/>
  <c r="J451" i="2" s="1"/>
  <c r="O451" i="2" s="1"/>
  <c r="L451" i="2" a="1"/>
  <c r="L451" i="2" s="1"/>
  <c r="J435" i="2" a="1"/>
  <c r="J435" i="2" s="1"/>
  <c r="O435" i="2" s="1"/>
  <c r="L435" i="2" a="1"/>
  <c r="L435" i="2" s="1"/>
  <c r="J403" i="2" a="1"/>
  <c r="J403" i="2" s="1"/>
  <c r="O403" i="2" s="1"/>
  <c r="L403" i="2" a="1"/>
  <c r="L403" i="2" s="1"/>
  <c r="J387" i="2" a="1"/>
  <c r="J387" i="2" s="1"/>
  <c r="O387" i="2" s="1"/>
  <c r="L387" i="2" a="1"/>
  <c r="L387" i="2" s="1"/>
  <c r="J371" i="2" a="1"/>
  <c r="J371" i="2" s="1"/>
  <c r="O371" i="2" s="1"/>
  <c r="L371" i="2" a="1"/>
  <c r="L371" i="2" s="1"/>
  <c r="J355" i="2" a="1"/>
  <c r="J355" i="2" s="1"/>
  <c r="O355" i="2" s="1"/>
  <c r="L355" i="2" a="1"/>
  <c r="L355" i="2" s="1"/>
  <c r="J339" i="2" a="1"/>
  <c r="J339" i="2" s="1"/>
  <c r="O339" i="2" s="1"/>
  <c r="L339" i="2" a="1"/>
  <c r="L339" i="2" s="1"/>
  <c r="J323" i="2" a="1"/>
  <c r="J323" i="2" s="1"/>
  <c r="O323" i="2" s="1"/>
  <c r="L323" i="2" a="1"/>
  <c r="L323" i="2" s="1"/>
  <c r="J307" i="2" a="1"/>
  <c r="J307" i="2" s="1"/>
  <c r="O307" i="2" s="1"/>
  <c r="L307" i="2" a="1"/>
  <c r="L307" i="2" s="1"/>
  <c r="J291" i="2" a="1"/>
  <c r="J291" i="2" s="1"/>
  <c r="O291" i="2" s="1"/>
  <c r="L291" i="2" a="1"/>
  <c r="L291" i="2" s="1"/>
  <c r="J275" i="2" a="1"/>
  <c r="J275" i="2" s="1"/>
  <c r="O275" i="2" s="1"/>
  <c r="L275" i="2" a="1"/>
  <c r="L275" i="2" s="1"/>
  <c r="J259" i="2" a="1"/>
  <c r="J259" i="2" s="1"/>
  <c r="O259" i="2" s="1"/>
  <c r="L259" i="2" a="1"/>
  <c r="L259" i="2" s="1"/>
  <c r="J243" i="2" a="1"/>
  <c r="J243" i="2" s="1"/>
  <c r="O243" i="2" s="1"/>
  <c r="L243" i="2" a="1"/>
  <c r="L243" i="2" s="1"/>
  <c r="J227" i="2" a="1"/>
  <c r="J227" i="2" s="1"/>
  <c r="O227" i="2" s="1"/>
  <c r="L227" i="2" a="1"/>
  <c r="L227" i="2" s="1"/>
  <c r="J211" i="2" a="1"/>
  <c r="J211" i="2" s="1"/>
  <c r="O211" i="2" s="1"/>
  <c r="L211" i="2" a="1"/>
  <c r="L211" i="2" s="1"/>
  <c r="J195" i="2" a="1"/>
  <c r="J195" i="2" s="1"/>
  <c r="O195" i="2" s="1"/>
  <c r="L195" i="2" a="1"/>
  <c r="L195" i="2" s="1"/>
  <c r="J179" i="2" a="1"/>
  <c r="J179" i="2" s="1"/>
  <c r="O179" i="2" s="1"/>
  <c r="L179" i="2" a="1"/>
  <c r="L179" i="2" s="1"/>
  <c r="J163" i="2" a="1"/>
  <c r="J163" i="2" s="1"/>
  <c r="O163" i="2" s="1"/>
  <c r="L163" i="2" a="1"/>
  <c r="L163" i="2" s="1"/>
  <c r="J147" i="2" a="1"/>
  <c r="J147" i="2" s="1"/>
  <c r="O147" i="2" s="1"/>
  <c r="L147" i="2" a="1"/>
  <c r="L147" i="2" s="1"/>
  <c r="J131" i="2" a="1"/>
  <c r="J131" i="2" s="1"/>
  <c r="O131" i="2" s="1"/>
  <c r="L131" i="2" a="1"/>
  <c r="L131" i="2" s="1"/>
  <c r="J115" i="2" a="1"/>
  <c r="J115" i="2" s="1"/>
  <c r="O115" i="2" s="1"/>
  <c r="L115" i="2" a="1"/>
  <c r="L115" i="2" s="1"/>
  <c r="J99" i="2" a="1"/>
  <c r="J99" i="2" s="1"/>
  <c r="O99" i="2" s="1"/>
  <c r="L99" i="2" a="1"/>
  <c r="L99" i="2" s="1"/>
  <c r="J83" i="2" a="1"/>
  <c r="J83" i="2" s="1"/>
  <c r="O83" i="2" s="1"/>
  <c r="L83" i="2" a="1"/>
  <c r="L83" i="2" s="1"/>
  <c r="J67" i="2" a="1"/>
  <c r="J67" i="2" s="1"/>
  <c r="O67" i="2" s="1"/>
  <c r="L67" i="2" a="1"/>
  <c r="L67" i="2" s="1"/>
  <c r="J51" i="2" a="1"/>
  <c r="J51" i="2" s="1"/>
  <c r="O51" i="2" s="1"/>
  <c r="L51" i="2" a="1"/>
  <c r="L51" i="2" s="1"/>
  <c r="J35" i="2" a="1"/>
  <c r="J35" i="2" s="1"/>
  <c r="O35" i="2" s="1"/>
  <c r="L35" i="2" a="1"/>
  <c r="L35" i="2" s="1"/>
  <c r="J19" i="2" a="1"/>
  <c r="J19" i="2" s="1"/>
  <c r="O19" i="2" s="1"/>
  <c r="L19" i="2" a="1"/>
  <c r="L19" i="2" s="1"/>
  <c r="J1250" i="2" a="1"/>
  <c r="J1250" i="2" s="1"/>
  <c r="O1250" i="2" s="1"/>
  <c r="L1250" i="2" a="1"/>
  <c r="L1250" i="2" s="1"/>
  <c r="J1234" i="2" a="1"/>
  <c r="J1234" i="2" s="1"/>
  <c r="O1234" i="2" s="1"/>
  <c r="L1234" i="2" a="1"/>
  <c r="L1234" i="2" s="1"/>
  <c r="J1186" i="2" a="1"/>
  <c r="J1186" i="2" s="1"/>
  <c r="P1186" i="2" s="1"/>
  <c r="L1186" i="2" a="1"/>
  <c r="L1186" i="2" s="1"/>
  <c r="J1170" i="2" a="1"/>
  <c r="J1170" i="2" s="1"/>
  <c r="O1170" i="2" s="1"/>
  <c r="L1170" i="2" a="1"/>
  <c r="L1170" i="2" s="1"/>
  <c r="J1154" i="2" a="1"/>
  <c r="J1154" i="2" s="1"/>
  <c r="O1154" i="2" s="1"/>
  <c r="L1154" i="2" a="1"/>
  <c r="L1154" i="2" s="1"/>
  <c r="J1138" i="2" a="1"/>
  <c r="J1138" i="2" s="1"/>
  <c r="O1138" i="2" s="1"/>
  <c r="L1138" i="2" a="1"/>
  <c r="L1138" i="2" s="1"/>
  <c r="J1090" i="2" a="1"/>
  <c r="J1090" i="2" s="1"/>
  <c r="O1090" i="2" s="1"/>
  <c r="L1090" i="2" a="1"/>
  <c r="L1090" i="2" s="1"/>
  <c r="J1042" i="2" a="1"/>
  <c r="J1042" i="2" s="1"/>
  <c r="O1042" i="2" s="1"/>
  <c r="L1042" i="2" a="1"/>
  <c r="L1042" i="2" s="1"/>
  <c r="J1026" i="2" a="1"/>
  <c r="J1026" i="2" s="1"/>
  <c r="O1026" i="2" s="1"/>
  <c r="L1026" i="2" a="1"/>
  <c r="L1026" i="2" s="1"/>
  <c r="J994" i="2" a="1"/>
  <c r="J994" i="2" s="1"/>
  <c r="O994" i="2" s="1"/>
  <c r="L994" i="2" a="1"/>
  <c r="L994" i="2" s="1"/>
  <c r="J978" i="2" a="1"/>
  <c r="J978" i="2" s="1"/>
  <c r="O978" i="2" s="1"/>
  <c r="L978" i="2" a="1"/>
  <c r="L978" i="2" s="1"/>
  <c r="J962" i="2" a="1"/>
  <c r="J962" i="2" s="1"/>
  <c r="O962" i="2" s="1"/>
  <c r="L962" i="2" a="1"/>
  <c r="L962" i="2" s="1"/>
  <c r="J914" i="2" a="1"/>
  <c r="J914" i="2" s="1"/>
  <c r="O914" i="2" s="1"/>
  <c r="L914" i="2" a="1"/>
  <c r="L914" i="2" s="1"/>
  <c r="J898" i="2" a="1"/>
  <c r="J898" i="2" s="1"/>
  <c r="O898" i="2" s="1"/>
  <c r="L898" i="2" a="1"/>
  <c r="L898" i="2" s="1"/>
  <c r="J882" i="2" a="1"/>
  <c r="J882" i="2" s="1"/>
  <c r="O882" i="2" s="1"/>
  <c r="L882" i="2" a="1"/>
  <c r="L882" i="2" s="1"/>
  <c r="J850" i="2" a="1"/>
  <c r="J850" i="2" s="1"/>
  <c r="O850" i="2" s="1"/>
  <c r="L850" i="2" a="1"/>
  <c r="L850" i="2" s="1"/>
  <c r="J834" i="2" a="1"/>
  <c r="J834" i="2" s="1"/>
  <c r="O834" i="2" s="1"/>
  <c r="L834" i="2" a="1"/>
  <c r="L834" i="2" s="1"/>
  <c r="J786" i="2" a="1"/>
  <c r="J786" i="2" s="1"/>
  <c r="O786" i="2" s="1"/>
  <c r="L786" i="2" a="1"/>
  <c r="L786" i="2" s="1"/>
  <c r="J770" i="2" a="1"/>
  <c r="J770" i="2" s="1"/>
  <c r="O770" i="2" s="1"/>
  <c r="L770" i="2" a="1"/>
  <c r="L770" i="2" s="1"/>
  <c r="J754" i="2" a="1"/>
  <c r="J754" i="2" s="1"/>
  <c r="O754" i="2" s="1"/>
  <c r="L754" i="2" a="1"/>
  <c r="L754" i="2" s="1"/>
  <c r="J738" i="2" a="1"/>
  <c r="J738" i="2" s="1"/>
  <c r="O738" i="2" s="1"/>
  <c r="L738" i="2" a="1"/>
  <c r="L738" i="2" s="1"/>
  <c r="J722" i="2" a="1"/>
  <c r="J722" i="2" s="1"/>
  <c r="O722" i="2" s="1"/>
  <c r="L722" i="2" a="1"/>
  <c r="L722" i="2" s="1"/>
  <c r="J706" i="2" a="1"/>
  <c r="J706" i="2" s="1"/>
  <c r="O706" i="2" s="1"/>
  <c r="L706" i="2" a="1"/>
  <c r="L706" i="2" s="1"/>
  <c r="J690" i="2" a="1"/>
  <c r="J690" i="2" s="1"/>
  <c r="O690" i="2" s="1"/>
  <c r="L690" i="2" a="1"/>
  <c r="L690" i="2" s="1"/>
  <c r="J674" i="2" a="1"/>
  <c r="J674" i="2" s="1"/>
  <c r="O674" i="2" s="1"/>
  <c r="L674" i="2" a="1"/>
  <c r="L674" i="2" s="1"/>
  <c r="J610" i="2" a="1"/>
  <c r="J610" i="2" s="1"/>
  <c r="O610" i="2" s="1"/>
  <c r="L610" i="2" a="1"/>
  <c r="L610" i="2" s="1"/>
  <c r="J578" i="2" a="1"/>
  <c r="J578" i="2" s="1"/>
  <c r="O578" i="2" s="1"/>
  <c r="L578" i="2" a="1"/>
  <c r="L578" i="2" s="1"/>
  <c r="J546" i="2" a="1"/>
  <c r="J546" i="2" s="1"/>
  <c r="O546" i="2" s="1"/>
  <c r="L546" i="2" a="1"/>
  <c r="L546" i="2" s="1"/>
  <c r="J530" i="2" a="1"/>
  <c r="J530" i="2" s="1"/>
  <c r="O530" i="2" s="1"/>
  <c r="L530" i="2" a="1"/>
  <c r="L530" i="2" s="1"/>
  <c r="J498" i="2" a="1"/>
  <c r="J498" i="2" s="1"/>
  <c r="O498" i="2" s="1"/>
  <c r="L498" i="2" a="1"/>
  <c r="L498" i="2" s="1"/>
  <c r="J482" i="2" a="1"/>
  <c r="J482" i="2" s="1"/>
  <c r="P482" i="2" s="1"/>
  <c r="L482" i="2" a="1"/>
  <c r="L482" i="2" s="1"/>
  <c r="J450" i="2" a="1"/>
  <c r="J450" i="2" s="1"/>
  <c r="O450" i="2" s="1"/>
  <c r="L450" i="2" a="1"/>
  <c r="L450" i="2" s="1"/>
  <c r="J434" i="2" a="1"/>
  <c r="J434" i="2" s="1"/>
  <c r="O434" i="2" s="1"/>
  <c r="L434" i="2" a="1"/>
  <c r="L434" i="2" s="1"/>
  <c r="J386" i="2" a="1"/>
  <c r="J386" i="2" s="1"/>
  <c r="O386" i="2" s="1"/>
  <c r="L386" i="2" a="1"/>
  <c r="L386" i="2" s="1"/>
  <c r="J370" i="2" a="1"/>
  <c r="J370" i="2" s="1"/>
  <c r="O370" i="2" s="1"/>
  <c r="L370" i="2" a="1"/>
  <c r="L370" i="2" s="1"/>
  <c r="J354" i="2" a="1"/>
  <c r="J354" i="2" s="1"/>
  <c r="O354" i="2" s="1"/>
  <c r="L354" i="2" a="1"/>
  <c r="L354" i="2" s="1"/>
  <c r="J338" i="2" a="1"/>
  <c r="J338" i="2" s="1"/>
  <c r="O338" i="2" s="1"/>
  <c r="L338" i="2" a="1"/>
  <c r="L338" i="2" s="1"/>
  <c r="J322" i="2" a="1"/>
  <c r="J322" i="2" s="1"/>
  <c r="O322" i="2" s="1"/>
  <c r="L322" i="2" a="1"/>
  <c r="L322" i="2" s="1"/>
  <c r="J306" i="2" a="1"/>
  <c r="J306" i="2" s="1"/>
  <c r="O306" i="2" s="1"/>
  <c r="L306" i="2" a="1"/>
  <c r="L306" i="2" s="1"/>
  <c r="J290" i="2" a="1"/>
  <c r="J290" i="2" s="1"/>
  <c r="O290" i="2" s="1"/>
  <c r="L290" i="2" a="1"/>
  <c r="L290" i="2" s="1"/>
  <c r="J258" i="2" a="1"/>
  <c r="J258" i="2" s="1"/>
  <c r="O258" i="2" s="1"/>
  <c r="L258" i="2" a="1"/>
  <c r="L258" i="2" s="1"/>
  <c r="J242" i="2" a="1"/>
  <c r="J242" i="2" s="1"/>
  <c r="O242" i="2" s="1"/>
  <c r="L242" i="2" a="1"/>
  <c r="L242" i="2" s="1"/>
  <c r="J226" i="2" a="1"/>
  <c r="J226" i="2" s="1"/>
  <c r="O226" i="2" s="1"/>
  <c r="L226" i="2" a="1"/>
  <c r="L226" i="2" s="1"/>
  <c r="J210" i="2" a="1"/>
  <c r="J210" i="2" s="1"/>
  <c r="O210" i="2" s="1"/>
  <c r="L210" i="2" a="1"/>
  <c r="L210" i="2" s="1"/>
  <c r="J194" i="2" a="1"/>
  <c r="J194" i="2" s="1"/>
  <c r="O194" i="2" s="1"/>
  <c r="L194" i="2" a="1"/>
  <c r="L194" i="2" s="1"/>
  <c r="J178" i="2" a="1"/>
  <c r="J178" i="2" s="1"/>
  <c r="O178" i="2" s="1"/>
  <c r="L178" i="2" a="1"/>
  <c r="L178" i="2" s="1"/>
  <c r="J162" i="2" a="1"/>
  <c r="J162" i="2" s="1"/>
  <c r="O162" i="2" s="1"/>
  <c r="L162" i="2" a="1"/>
  <c r="L162" i="2" s="1"/>
  <c r="J146" i="2" a="1"/>
  <c r="J146" i="2" s="1"/>
  <c r="O146" i="2" s="1"/>
  <c r="L146" i="2" a="1"/>
  <c r="L146" i="2" s="1"/>
  <c r="J130" i="2" a="1"/>
  <c r="J130" i="2" s="1"/>
  <c r="O130" i="2" s="1"/>
  <c r="L130" i="2" a="1"/>
  <c r="L130" i="2" s="1"/>
  <c r="J114" i="2" a="1"/>
  <c r="J114" i="2" s="1"/>
  <c r="O114" i="2" s="1"/>
  <c r="L114" i="2" a="1"/>
  <c r="L114" i="2" s="1"/>
  <c r="J98" i="2" a="1"/>
  <c r="J98" i="2" s="1"/>
  <c r="O98" i="2" s="1"/>
  <c r="L98" i="2" a="1"/>
  <c r="L98" i="2" s="1"/>
  <c r="J82" i="2" a="1"/>
  <c r="J82" i="2" s="1"/>
  <c r="O82" i="2" s="1"/>
  <c r="L82" i="2" a="1"/>
  <c r="L82" i="2" s="1"/>
  <c r="J66" i="2" a="1"/>
  <c r="J66" i="2" s="1"/>
  <c r="P66" i="2" s="1"/>
  <c r="L66" i="2" a="1"/>
  <c r="L66" i="2" s="1"/>
  <c r="J50" i="2" a="1"/>
  <c r="J50" i="2" s="1"/>
  <c r="O50" i="2" s="1"/>
  <c r="L50" i="2" a="1"/>
  <c r="L50" i="2" s="1"/>
  <c r="J34" i="2" a="1"/>
  <c r="J34" i="2" s="1"/>
  <c r="O34" i="2" s="1"/>
  <c r="L34" i="2" a="1"/>
  <c r="L34" i="2" s="1"/>
  <c r="J18" i="2" a="1"/>
  <c r="J18" i="2" s="1"/>
  <c r="O18" i="2" s="1"/>
  <c r="L18" i="2" a="1"/>
  <c r="L18" i="2" s="1"/>
  <c r="J1281" i="2" a="1"/>
  <c r="J1281" i="2" s="1"/>
  <c r="O1281" i="2" s="1"/>
  <c r="L1281" i="2" a="1"/>
  <c r="L1281" i="2" s="1"/>
  <c r="J1217" i="2" a="1"/>
  <c r="J1217" i="2" s="1"/>
  <c r="O1217" i="2" s="1"/>
  <c r="L1217" i="2" a="1"/>
  <c r="L1217" i="2" s="1"/>
  <c r="J1089" i="2" a="1"/>
  <c r="J1089" i="2" s="1"/>
  <c r="O1089" i="2" s="1"/>
  <c r="L1089" i="2" a="1"/>
  <c r="L1089" i="2" s="1"/>
  <c r="J1073" i="2" a="1"/>
  <c r="J1073" i="2" s="1"/>
  <c r="O1073" i="2" s="1"/>
  <c r="L1073" i="2" a="1"/>
  <c r="L1073" i="2" s="1"/>
  <c r="J1057" i="2" a="1"/>
  <c r="J1057" i="2" s="1"/>
  <c r="O1057" i="2" s="1"/>
  <c r="L1057" i="2" a="1"/>
  <c r="L1057" i="2" s="1"/>
  <c r="J1041" i="2" a="1"/>
  <c r="J1041" i="2" s="1"/>
  <c r="O1041" i="2" s="1"/>
  <c r="L1041" i="2" a="1"/>
  <c r="L1041" i="2" s="1"/>
  <c r="J1025" i="2" a="1"/>
  <c r="J1025" i="2" s="1"/>
  <c r="O1025" i="2" s="1"/>
  <c r="L1025" i="2" a="1"/>
  <c r="L1025" i="2" s="1"/>
  <c r="J1009" i="2" a="1"/>
  <c r="J1009" i="2" s="1"/>
  <c r="O1009" i="2" s="1"/>
  <c r="L1009" i="2" a="1"/>
  <c r="L1009" i="2" s="1"/>
  <c r="J993" i="2" a="1"/>
  <c r="J993" i="2" s="1"/>
  <c r="O993" i="2" s="1"/>
  <c r="L993" i="2" a="1"/>
  <c r="L993" i="2" s="1"/>
  <c r="J961" i="2" a="1"/>
  <c r="J961" i="2" s="1"/>
  <c r="O961" i="2" s="1"/>
  <c r="L961" i="2" a="1"/>
  <c r="L961" i="2" s="1"/>
  <c r="J913" i="2" a="1"/>
  <c r="J913" i="2" s="1"/>
  <c r="O913" i="2" s="1"/>
  <c r="L913" i="2" a="1"/>
  <c r="L913" i="2" s="1"/>
  <c r="J865" i="2" a="1"/>
  <c r="J865" i="2" s="1"/>
  <c r="O865" i="2" s="1"/>
  <c r="L865" i="2" a="1"/>
  <c r="L865" i="2" s="1"/>
  <c r="J849" i="2" a="1"/>
  <c r="J849" i="2" s="1"/>
  <c r="O849" i="2" s="1"/>
  <c r="L849" i="2" a="1"/>
  <c r="L849" i="2" s="1"/>
  <c r="J833" i="2" a="1"/>
  <c r="J833" i="2" s="1"/>
  <c r="O833" i="2" s="1"/>
  <c r="L833" i="2" a="1"/>
  <c r="L833" i="2" s="1"/>
  <c r="J785" i="2" a="1"/>
  <c r="J785" i="2" s="1"/>
  <c r="O785" i="2" s="1"/>
  <c r="L785" i="2" a="1"/>
  <c r="L785" i="2" s="1"/>
  <c r="J769" i="2" a="1"/>
  <c r="J769" i="2" s="1"/>
  <c r="O769" i="2" s="1"/>
  <c r="L769" i="2" a="1"/>
  <c r="L769" i="2" s="1"/>
  <c r="J753" i="2" a="1"/>
  <c r="J753" i="2" s="1"/>
  <c r="O753" i="2" s="1"/>
  <c r="L753" i="2" a="1"/>
  <c r="L753" i="2" s="1"/>
  <c r="J737" i="2" a="1"/>
  <c r="J737" i="2" s="1"/>
  <c r="O737" i="2" s="1"/>
  <c r="L737" i="2" a="1"/>
  <c r="L737" i="2" s="1"/>
  <c r="J705" i="2" a="1"/>
  <c r="J705" i="2" s="1"/>
  <c r="O705" i="2" s="1"/>
  <c r="L705" i="2" a="1"/>
  <c r="L705" i="2" s="1"/>
  <c r="J689" i="2" a="1"/>
  <c r="J689" i="2" s="1"/>
  <c r="O689" i="2" s="1"/>
  <c r="L689" i="2" a="1"/>
  <c r="L689" i="2" s="1"/>
  <c r="J673" i="2" a="1"/>
  <c r="J673" i="2" s="1"/>
  <c r="O673" i="2" s="1"/>
  <c r="L673" i="2" a="1"/>
  <c r="L673" i="2" s="1"/>
  <c r="J657" i="2" a="1"/>
  <c r="J657" i="2" s="1"/>
  <c r="P657" i="2" s="1"/>
  <c r="L657" i="2" a="1"/>
  <c r="L657" i="2" s="1"/>
  <c r="J625" i="2" a="1"/>
  <c r="J625" i="2" s="1"/>
  <c r="O625" i="2" s="1"/>
  <c r="L625" i="2" a="1"/>
  <c r="L625" i="2" s="1"/>
  <c r="J609" i="2" a="1"/>
  <c r="J609" i="2" s="1"/>
  <c r="O609" i="2" s="1"/>
  <c r="L609" i="2" a="1"/>
  <c r="L609" i="2" s="1"/>
  <c r="J577" i="2" a="1"/>
  <c r="J577" i="2" s="1"/>
  <c r="O577" i="2" s="1"/>
  <c r="L577" i="2" a="1"/>
  <c r="L577" i="2" s="1"/>
  <c r="J545" i="2" a="1"/>
  <c r="J545" i="2" s="1"/>
  <c r="O545" i="2" s="1"/>
  <c r="L545" i="2" a="1"/>
  <c r="L545" i="2" s="1"/>
  <c r="J529" i="2" a="1"/>
  <c r="J529" i="2" s="1"/>
  <c r="O529" i="2" s="1"/>
  <c r="L529" i="2" a="1"/>
  <c r="L529" i="2" s="1"/>
  <c r="J513" i="2" a="1"/>
  <c r="J513" i="2" s="1"/>
  <c r="O513" i="2" s="1"/>
  <c r="L513" i="2" a="1"/>
  <c r="L513" i="2" s="1"/>
  <c r="J497" i="2" a="1"/>
  <c r="J497" i="2" s="1"/>
  <c r="O497" i="2" s="1"/>
  <c r="L497" i="2" a="1"/>
  <c r="L497" i="2" s="1"/>
  <c r="J449" i="2" a="1"/>
  <c r="J449" i="2" s="1"/>
  <c r="O449" i="2" s="1"/>
  <c r="L449" i="2" a="1"/>
  <c r="L449" i="2" s="1"/>
  <c r="J417" i="2" a="1"/>
  <c r="J417" i="2" s="1"/>
  <c r="O417" i="2" s="1"/>
  <c r="L417" i="2" a="1"/>
  <c r="L417" i="2" s="1"/>
  <c r="J385" i="2" a="1"/>
  <c r="J385" i="2" s="1"/>
  <c r="O385" i="2" s="1"/>
  <c r="L385" i="2" a="1"/>
  <c r="L385" i="2" s="1"/>
  <c r="J369" i="2" a="1"/>
  <c r="J369" i="2" s="1"/>
  <c r="O369" i="2" s="1"/>
  <c r="L369" i="2" a="1"/>
  <c r="L369" i="2" s="1"/>
  <c r="J337" i="2" a="1"/>
  <c r="J337" i="2" s="1"/>
  <c r="O337" i="2" s="1"/>
  <c r="L337" i="2" a="1"/>
  <c r="L337" i="2" s="1"/>
  <c r="J321" i="2" a="1"/>
  <c r="J321" i="2" s="1"/>
  <c r="O321" i="2" s="1"/>
  <c r="L321" i="2" a="1"/>
  <c r="L321" i="2" s="1"/>
  <c r="J305" i="2" a="1"/>
  <c r="J305" i="2" s="1"/>
  <c r="O305" i="2" s="1"/>
  <c r="L305" i="2" a="1"/>
  <c r="L305" i="2" s="1"/>
  <c r="J289" i="2" a="1"/>
  <c r="J289" i="2" s="1"/>
  <c r="O289" i="2" s="1"/>
  <c r="L289" i="2" a="1"/>
  <c r="L289" i="2" s="1"/>
  <c r="J257" i="2" a="1"/>
  <c r="J257" i="2" s="1"/>
  <c r="O257" i="2" s="1"/>
  <c r="L257" i="2" a="1"/>
  <c r="L257" i="2" s="1"/>
  <c r="J241" i="2" a="1"/>
  <c r="J241" i="2" s="1"/>
  <c r="O241" i="2" s="1"/>
  <c r="L241" i="2" a="1"/>
  <c r="L241" i="2" s="1"/>
  <c r="J225" i="2" a="1"/>
  <c r="J225" i="2" s="1"/>
  <c r="O225" i="2" s="1"/>
  <c r="L225" i="2" a="1"/>
  <c r="L225" i="2" s="1"/>
  <c r="J209" i="2" a="1"/>
  <c r="J209" i="2" s="1"/>
  <c r="O209" i="2" s="1"/>
  <c r="L209" i="2" a="1"/>
  <c r="L209" i="2" s="1"/>
  <c r="J177" i="2" a="1"/>
  <c r="J177" i="2" s="1"/>
  <c r="O177" i="2" s="1"/>
  <c r="L177" i="2" a="1"/>
  <c r="L177" i="2" s="1"/>
  <c r="J161" i="2" a="1"/>
  <c r="J161" i="2" s="1"/>
  <c r="O161" i="2" s="1"/>
  <c r="L161" i="2" a="1"/>
  <c r="L161" i="2" s="1"/>
  <c r="J145" i="2" a="1"/>
  <c r="J145" i="2" s="1"/>
  <c r="O145" i="2" s="1"/>
  <c r="L145" i="2" a="1"/>
  <c r="L145" i="2" s="1"/>
  <c r="J129" i="2" a="1"/>
  <c r="J129" i="2" s="1"/>
  <c r="O129" i="2" s="1"/>
  <c r="L129" i="2" a="1"/>
  <c r="L129" i="2" s="1"/>
  <c r="J113" i="2" a="1"/>
  <c r="J113" i="2" s="1"/>
  <c r="O113" i="2" s="1"/>
  <c r="L113" i="2" a="1"/>
  <c r="L113" i="2" s="1"/>
  <c r="J97" i="2" a="1"/>
  <c r="J97" i="2" s="1"/>
  <c r="O97" i="2" s="1"/>
  <c r="L97" i="2" a="1"/>
  <c r="L97" i="2" s="1"/>
  <c r="J81" i="2" a="1"/>
  <c r="J81" i="2" s="1"/>
  <c r="O81" i="2" s="1"/>
  <c r="L81" i="2" a="1"/>
  <c r="L81" i="2" s="1"/>
  <c r="J65" i="2" a="1"/>
  <c r="J65" i="2" s="1"/>
  <c r="O65" i="2" s="1"/>
  <c r="L65" i="2" a="1"/>
  <c r="L65" i="2" s="1"/>
  <c r="J49" i="2" a="1"/>
  <c r="J49" i="2" s="1"/>
  <c r="O49" i="2" s="1"/>
  <c r="L49" i="2" a="1"/>
  <c r="L49" i="2" s="1"/>
  <c r="J17" i="2" a="1"/>
  <c r="J17" i="2" s="1"/>
  <c r="O17" i="2" s="1"/>
  <c r="L17" i="2" a="1"/>
  <c r="L17" i="2" s="1"/>
  <c r="J1168" i="2" a="1"/>
  <c r="J1168" i="2" s="1"/>
  <c r="O1168" i="2" s="1"/>
  <c r="L1168" i="2" a="1"/>
  <c r="L1168" i="2" s="1"/>
  <c r="J1104" i="2" a="1"/>
  <c r="J1104" i="2" s="1"/>
  <c r="O1104" i="2" s="1"/>
  <c r="L1104" i="2" a="1"/>
  <c r="L1104" i="2" s="1"/>
  <c r="J1088" i="2" a="1"/>
  <c r="J1088" i="2" s="1"/>
  <c r="O1088" i="2" s="1"/>
  <c r="L1088" i="2" a="1"/>
  <c r="L1088" i="2" s="1"/>
  <c r="J1072" i="2" a="1"/>
  <c r="J1072" i="2" s="1"/>
  <c r="O1072" i="2" s="1"/>
  <c r="L1072" i="2" a="1"/>
  <c r="L1072" i="2" s="1"/>
  <c r="J1040" i="2" a="1"/>
  <c r="J1040" i="2" s="1"/>
  <c r="O1040" i="2" s="1"/>
  <c r="L1040" i="2" a="1"/>
  <c r="L1040" i="2" s="1"/>
  <c r="J1024" i="2" a="1"/>
  <c r="J1024" i="2" s="1"/>
  <c r="O1024" i="2" s="1"/>
  <c r="L1024" i="2" a="1"/>
  <c r="L1024" i="2" s="1"/>
  <c r="J992" i="2" a="1"/>
  <c r="J992" i="2" s="1"/>
  <c r="O992" i="2" s="1"/>
  <c r="L992" i="2" a="1"/>
  <c r="L992" i="2" s="1"/>
  <c r="J976" i="2" a="1"/>
  <c r="J976" i="2" s="1"/>
  <c r="O976" i="2" s="1"/>
  <c r="L976" i="2" a="1"/>
  <c r="L976" i="2" s="1"/>
  <c r="J960" i="2" a="1"/>
  <c r="J960" i="2" s="1"/>
  <c r="O960" i="2" s="1"/>
  <c r="L960" i="2" a="1"/>
  <c r="L960" i="2" s="1"/>
  <c r="J944" i="2" a="1"/>
  <c r="J944" i="2" s="1"/>
  <c r="O944" i="2" s="1"/>
  <c r="L944" i="2" a="1"/>
  <c r="L944" i="2" s="1"/>
  <c r="J912" i="2" a="1"/>
  <c r="J912" i="2" s="1"/>
  <c r="O912" i="2" s="1"/>
  <c r="L912" i="2" a="1"/>
  <c r="L912" i="2" s="1"/>
  <c r="J864" i="2" a="1"/>
  <c r="J864" i="2" s="1"/>
  <c r="O864" i="2" s="1"/>
  <c r="L864" i="2" a="1"/>
  <c r="L864" i="2" s="1"/>
  <c r="J848" i="2" a="1"/>
  <c r="J848" i="2" s="1"/>
  <c r="O848" i="2" s="1"/>
  <c r="L848" i="2" a="1"/>
  <c r="L848" i="2" s="1"/>
  <c r="J832" i="2" a="1"/>
  <c r="J832" i="2" s="1"/>
  <c r="O832" i="2" s="1"/>
  <c r="L832" i="2" a="1"/>
  <c r="L832" i="2" s="1"/>
  <c r="J816" i="2" a="1"/>
  <c r="J816" i="2" s="1"/>
  <c r="O816" i="2" s="1"/>
  <c r="L816" i="2" a="1"/>
  <c r="L816" i="2" s="1"/>
  <c r="J800" i="2" a="1"/>
  <c r="J800" i="2" s="1"/>
  <c r="O800" i="2" s="1"/>
  <c r="L800" i="2" a="1"/>
  <c r="L800" i="2" s="1"/>
  <c r="J784" i="2" a="1"/>
  <c r="J784" i="2" s="1"/>
  <c r="O784" i="2" s="1"/>
  <c r="L784" i="2" a="1"/>
  <c r="L784" i="2" s="1"/>
  <c r="J752" i="2" a="1"/>
  <c r="J752" i="2" s="1"/>
  <c r="O752" i="2" s="1"/>
  <c r="L752" i="2" a="1"/>
  <c r="L752" i="2" s="1"/>
  <c r="J736" i="2" a="1"/>
  <c r="J736" i="2" s="1"/>
  <c r="O736" i="2" s="1"/>
  <c r="L736" i="2" a="1"/>
  <c r="L736" i="2" s="1"/>
  <c r="J704" i="2" a="1"/>
  <c r="J704" i="2" s="1"/>
  <c r="O704" i="2" s="1"/>
  <c r="L704" i="2" a="1"/>
  <c r="L704" i="2" s="1"/>
  <c r="J672" i="2" a="1"/>
  <c r="J672" i="2" s="1"/>
  <c r="O672" i="2" s="1"/>
  <c r="L672" i="2" a="1"/>
  <c r="L672" i="2" s="1"/>
  <c r="J656" i="2" a="1"/>
  <c r="J656" i="2" s="1"/>
  <c r="O656" i="2" s="1"/>
  <c r="L656" i="2" a="1"/>
  <c r="L656" i="2" s="1"/>
  <c r="J624" i="2" a="1"/>
  <c r="J624" i="2" s="1"/>
  <c r="O624" i="2" s="1"/>
  <c r="L624" i="2" a="1"/>
  <c r="L624" i="2" s="1"/>
  <c r="J592" i="2" a="1"/>
  <c r="J592" i="2" s="1"/>
  <c r="O592" i="2" s="1"/>
  <c r="L592" i="2" a="1"/>
  <c r="L592" i="2" s="1"/>
  <c r="J576" i="2" a="1"/>
  <c r="J576" i="2" s="1"/>
  <c r="O576" i="2" s="1"/>
  <c r="L576" i="2" a="1"/>
  <c r="L576" i="2" s="1"/>
  <c r="J544" i="2" a="1"/>
  <c r="J544" i="2" s="1"/>
  <c r="O544" i="2" s="1"/>
  <c r="L544" i="2" a="1"/>
  <c r="L544" i="2" s="1"/>
  <c r="J512" i="2" a="1"/>
  <c r="J512" i="2" s="1"/>
  <c r="O512" i="2" s="1"/>
  <c r="L512" i="2" a="1"/>
  <c r="L512" i="2" s="1"/>
  <c r="J496" i="2" a="1"/>
  <c r="J496" i="2" s="1"/>
  <c r="O496" i="2" s="1"/>
  <c r="L496" i="2" a="1"/>
  <c r="L496" i="2" s="1"/>
  <c r="J464" i="2" a="1"/>
  <c r="J464" i="2" s="1"/>
  <c r="O464" i="2" s="1"/>
  <c r="L464" i="2" a="1"/>
  <c r="L464" i="2" s="1"/>
  <c r="J448" i="2" a="1"/>
  <c r="J448" i="2" s="1"/>
  <c r="O448" i="2" s="1"/>
  <c r="L448" i="2" a="1"/>
  <c r="L448" i="2" s="1"/>
  <c r="J432" i="2" a="1"/>
  <c r="J432" i="2" s="1"/>
  <c r="O432" i="2" s="1"/>
  <c r="L432" i="2" a="1"/>
  <c r="L432" i="2" s="1"/>
  <c r="J416" i="2" a="1"/>
  <c r="J416" i="2" s="1"/>
  <c r="O416" i="2" s="1"/>
  <c r="L416" i="2" a="1"/>
  <c r="L416" i="2" s="1"/>
  <c r="J384" i="2" a="1"/>
  <c r="J384" i="2" s="1"/>
  <c r="O384" i="2" s="1"/>
  <c r="L384" i="2" a="1"/>
  <c r="L384" i="2" s="1"/>
  <c r="J368" i="2" a="1"/>
  <c r="J368" i="2" s="1"/>
  <c r="O368" i="2" s="1"/>
  <c r="L368" i="2" a="1"/>
  <c r="L368" i="2" s="1"/>
  <c r="J352" i="2" a="1"/>
  <c r="J352" i="2" s="1"/>
  <c r="O352" i="2" s="1"/>
  <c r="L352" i="2" a="1"/>
  <c r="L352" i="2" s="1"/>
  <c r="J336" i="2" a="1"/>
  <c r="J336" i="2" s="1"/>
  <c r="O336" i="2" s="1"/>
  <c r="L336" i="2" a="1"/>
  <c r="L336" i="2" s="1"/>
  <c r="J320" i="2" a="1"/>
  <c r="J320" i="2" s="1"/>
  <c r="O320" i="2" s="1"/>
  <c r="L320" i="2" a="1"/>
  <c r="L320" i="2" s="1"/>
  <c r="J304" i="2" a="1"/>
  <c r="J304" i="2" s="1"/>
  <c r="O304" i="2" s="1"/>
  <c r="L304" i="2" a="1"/>
  <c r="L304" i="2" s="1"/>
  <c r="J288" i="2" a="1"/>
  <c r="J288" i="2" s="1"/>
  <c r="O288" i="2" s="1"/>
  <c r="L288" i="2" a="1"/>
  <c r="L288" i="2" s="1"/>
  <c r="J272" i="2" a="1"/>
  <c r="J272" i="2" s="1"/>
  <c r="O272" i="2" s="1"/>
  <c r="L272" i="2" a="1"/>
  <c r="L272" i="2" s="1"/>
  <c r="J256" i="2" a="1"/>
  <c r="J256" i="2" s="1"/>
  <c r="O256" i="2" s="1"/>
  <c r="L256" i="2" a="1"/>
  <c r="L256" i="2" s="1"/>
  <c r="J240" i="2" a="1"/>
  <c r="J240" i="2" s="1"/>
  <c r="O240" i="2" s="1"/>
  <c r="L240" i="2" a="1"/>
  <c r="L240" i="2" s="1"/>
  <c r="J224" i="2" a="1"/>
  <c r="J224" i="2" s="1"/>
  <c r="O224" i="2" s="1"/>
  <c r="L224" i="2" a="1"/>
  <c r="L224" i="2" s="1"/>
  <c r="J208" i="2" a="1"/>
  <c r="J208" i="2" s="1"/>
  <c r="O208" i="2" s="1"/>
  <c r="L208" i="2" a="1"/>
  <c r="L208" i="2" s="1"/>
  <c r="J192" i="2" a="1"/>
  <c r="J192" i="2" s="1"/>
  <c r="O192" i="2" s="1"/>
  <c r="L192" i="2" a="1"/>
  <c r="L192" i="2" s="1"/>
  <c r="J176" i="2" a="1"/>
  <c r="J176" i="2" s="1"/>
  <c r="O176" i="2" s="1"/>
  <c r="L176" i="2" a="1"/>
  <c r="L176" i="2" s="1"/>
  <c r="J144" i="2" a="1"/>
  <c r="J144" i="2" s="1"/>
  <c r="O144" i="2" s="1"/>
  <c r="L144" i="2" a="1"/>
  <c r="L144" i="2" s="1"/>
  <c r="J128" i="2" a="1"/>
  <c r="J128" i="2" s="1"/>
  <c r="O128" i="2" s="1"/>
  <c r="L128" i="2" a="1"/>
  <c r="L128" i="2" s="1"/>
  <c r="J112" i="2" a="1"/>
  <c r="J112" i="2" s="1"/>
  <c r="O112" i="2" s="1"/>
  <c r="L112" i="2" a="1"/>
  <c r="L112" i="2" s="1"/>
  <c r="J96" i="2" a="1"/>
  <c r="J96" i="2" s="1"/>
  <c r="O96" i="2" s="1"/>
  <c r="L96" i="2" a="1"/>
  <c r="L96" i="2" s="1"/>
  <c r="J80" i="2" a="1"/>
  <c r="J80" i="2" s="1"/>
  <c r="O80" i="2" s="1"/>
  <c r="L80" i="2" a="1"/>
  <c r="L80" i="2" s="1"/>
  <c r="J64" i="2" a="1"/>
  <c r="J64" i="2" s="1"/>
  <c r="O64" i="2" s="1"/>
  <c r="L64" i="2" a="1"/>
  <c r="L64" i="2" s="1"/>
  <c r="J48" i="2" a="1"/>
  <c r="J48" i="2" s="1"/>
  <c r="O48" i="2" s="1"/>
  <c r="L48" i="2" a="1"/>
  <c r="L48" i="2" s="1"/>
  <c r="J32" i="2" a="1"/>
  <c r="J32" i="2" s="1"/>
  <c r="O32" i="2" s="1"/>
  <c r="L32" i="2" a="1"/>
  <c r="L32" i="2" s="1"/>
  <c r="J16" i="2" a="1"/>
  <c r="J16" i="2" s="1"/>
  <c r="O16" i="2" s="1"/>
  <c r="L16" i="2" a="1"/>
  <c r="L16" i="2" s="1"/>
  <c r="J1199" i="2" a="1"/>
  <c r="J1199" i="2" s="1"/>
  <c r="O1199" i="2" s="1"/>
  <c r="L1199" i="2" a="1"/>
  <c r="L1199" i="2" s="1"/>
  <c r="J1103" i="2" a="1"/>
  <c r="J1103" i="2" s="1"/>
  <c r="O1103" i="2" s="1"/>
  <c r="L1103" i="2" a="1"/>
  <c r="L1103" i="2" s="1"/>
  <c r="J1087" i="2" a="1"/>
  <c r="J1087" i="2" s="1"/>
  <c r="O1087" i="2" s="1"/>
  <c r="L1087" i="2" a="1"/>
  <c r="L1087" i="2" s="1"/>
  <c r="J1071" i="2" a="1"/>
  <c r="J1071" i="2" s="1"/>
  <c r="O1071" i="2" s="1"/>
  <c r="L1071" i="2" a="1"/>
  <c r="L1071" i="2" s="1"/>
  <c r="J1039" i="2" a="1"/>
  <c r="J1039" i="2" s="1"/>
  <c r="O1039" i="2" s="1"/>
  <c r="L1039" i="2" a="1"/>
  <c r="L1039" i="2" s="1"/>
  <c r="J1023" i="2" a="1"/>
  <c r="J1023" i="2" s="1"/>
  <c r="O1023" i="2" s="1"/>
  <c r="L1023" i="2" a="1"/>
  <c r="L1023" i="2" s="1"/>
  <c r="J1007" i="2" a="1"/>
  <c r="J1007" i="2" s="1"/>
  <c r="O1007" i="2" s="1"/>
  <c r="L1007" i="2" a="1"/>
  <c r="L1007" i="2" s="1"/>
  <c r="J991" i="2" a="1"/>
  <c r="J991" i="2" s="1"/>
  <c r="O991" i="2" s="1"/>
  <c r="L991" i="2" a="1"/>
  <c r="L991" i="2" s="1"/>
  <c r="J975" i="2" a="1"/>
  <c r="J975" i="2" s="1"/>
  <c r="O975" i="2" s="1"/>
  <c r="L975" i="2" a="1"/>
  <c r="L975" i="2" s="1"/>
  <c r="J959" i="2" a="1"/>
  <c r="J959" i="2" s="1"/>
  <c r="O959" i="2" s="1"/>
  <c r="L959" i="2" a="1"/>
  <c r="L959" i="2" s="1"/>
  <c r="J943" i="2" a="1"/>
  <c r="J943" i="2" s="1"/>
  <c r="O943" i="2" s="1"/>
  <c r="L943" i="2" a="1"/>
  <c r="L943" i="2" s="1"/>
  <c r="J927" i="2" a="1"/>
  <c r="J927" i="2" s="1"/>
  <c r="O927" i="2" s="1"/>
  <c r="L927" i="2" a="1"/>
  <c r="L927" i="2" s="1"/>
  <c r="J911" i="2" a="1"/>
  <c r="J911" i="2" s="1"/>
  <c r="O911" i="2" s="1"/>
  <c r="L911" i="2" a="1"/>
  <c r="L911" i="2" s="1"/>
  <c r="J895" i="2" a="1"/>
  <c r="J895" i="2" s="1"/>
  <c r="O895" i="2" s="1"/>
  <c r="L895" i="2" a="1"/>
  <c r="L895" i="2" s="1"/>
  <c r="J879" i="2" a="1"/>
  <c r="J879" i="2" s="1"/>
  <c r="O879" i="2" s="1"/>
  <c r="L879" i="2" a="1"/>
  <c r="L879" i="2" s="1"/>
  <c r="J847" i="2" a="1"/>
  <c r="J847" i="2" s="1"/>
  <c r="O847" i="2" s="1"/>
  <c r="L847" i="2" a="1"/>
  <c r="L847" i="2" s="1"/>
  <c r="J831" i="2" a="1"/>
  <c r="J831" i="2" s="1"/>
  <c r="O831" i="2" s="1"/>
  <c r="L831" i="2" a="1"/>
  <c r="L831" i="2" s="1"/>
  <c r="J815" i="2" a="1"/>
  <c r="J815" i="2" s="1"/>
  <c r="O815" i="2" s="1"/>
  <c r="L815" i="2" a="1"/>
  <c r="L815" i="2" s="1"/>
  <c r="J799" i="2" a="1"/>
  <c r="J799" i="2" s="1"/>
  <c r="O799" i="2" s="1"/>
  <c r="L799" i="2" a="1"/>
  <c r="L799" i="2" s="1"/>
  <c r="J783" i="2" a="1"/>
  <c r="J783" i="2" s="1"/>
  <c r="O783" i="2" s="1"/>
  <c r="L783" i="2" a="1"/>
  <c r="L783" i="2" s="1"/>
  <c r="J767" i="2" a="1"/>
  <c r="J767" i="2" s="1"/>
  <c r="O767" i="2" s="1"/>
  <c r="L767" i="2" a="1"/>
  <c r="L767" i="2" s="1"/>
  <c r="J751" i="2" a="1"/>
  <c r="J751" i="2" s="1"/>
  <c r="O751" i="2" s="1"/>
  <c r="L751" i="2" a="1"/>
  <c r="L751" i="2" s="1"/>
  <c r="J735" i="2" a="1"/>
  <c r="J735" i="2" s="1"/>
  <c r="O735" i="2" s="1"/>
  <c r="L735" i="2" a="1"/>
  <c r="L735" i="2" s="1"/>
  <c r="J703" i="2" a="1"/>
  <c r="J703" i="2" s="1"/>
  <c r="O703" i="2" s="1"/>
  <c r="L703" i="2" a="1"/>
  <c r="L703" i="2" s="1"/>
  <c r="J687" i="2" a="1"/>
  <c r="J687" i="2" s="1"/>
  <c r="O687" i="2" s="1"/>
  <c r="L687" i="2" a="1"/>
  <c r="L687" i="2" s="1"/>
  <c r="J671" i="2" a="1"/>
  <c r="J671" i="2" s="1"/>
  <c r="O671" i="2" s="1"/>
  <c r="L671" i="2" a="1"/>
  <c r="L671" i="2" s="1"/>
  <c r="J655" i="2" a="1"/>
  <c r="J655" i="2" s="1"/>
  <c r="O655" i="2" s="1"/>
  <c r="L655" i="2" a="1"/>
  <c r="L655" i="2" s="1"/>
  <c r="J639" i="2" a="1"/>
  <c r="J639" i="2" s="1"/>
  <c r="O639" i="2" s="1"/>
  <c r="L639" i="2" a="1"/>
  <c r="L639" i="2" s="1"/>
  <c r="J623" i="2" a="1"/>
  <c r="J623" i="2" s="1"/>
  <c r="O623" i="2" s="1"/>
  <c r="L623" i="2" a="1"/>
  <c r="L623" i="2" s="1"/>
  <c r="J591" i="2" a="1"/>
  <c r="J591" i="2" s="1"/>
  <c r="O591" i="2" s="1"/>
  <c r="L591" i="2" a="1"/>
  <c r="L591" i="2" s="1"/>
  <c r="J575" i="2" a="1"/>
  <c r="J575" i="2" s="1"/>
  <c r="O575" i="2" s="1"/>
  <c r="L575" i="2" a="1"/>
  <c r="L575" i="2" s="1"/>
  <c r="J543" i="2" a="1"/>
  <c r="J543" i="2" s="1"/>
  <c r="O543" i="2" s="1"/>
  <c r="L543" i="2" a="1"/>
  <c r="L543" i="2" s="1"/>
  <c r="J527" i="2" a="1"/>
  <c r="J527" i="2" s="1"/>
  <c r="O527" i="2" s="1"/>
  <c r="L527" i="2" a="1"/>
  <c r="L527" i="2" s="1"/>
  <c r="J511" i="2" a="1"/>
  <c r="J511" i="2" s="1"/>
  <c r="O511" i="2" s="1"/>
  <c r="L511" i="2" a="1"/>
  <c r="L511" i="2" s="1"/>
  <c r="J495" i="2" a="1"/>
  <c r="J495" i="2" s="1"/>
  <c r="O495" i="2" s="1"/>
  <c r="L495" i="2" a="1"/>
  <c r="L495" i="2" s="1"/>
  <c r="J463" i="2" a="1"/>
  <c r="J463" i="2" s="1"/>
  <c r="O463" i="2" s="1"/>
  <c r="L463" i="2" a="1"/>
  <c r="L463" i="2" s="1"/>
  <c r="J447" i="2" a="1"/>
  <c r="J447" i="2" s="1"/>
  <c r="O447" i="2" s="1"/>
  <c r="L447" i="2" a="1"/>
  <c r="L447" i="2" s="1"/>
  <c r="J431" i="2" a="1"/>
  <c r="J431" i="2" s="1"/>
  <c r="O431" i="2" s="1"/>
  <c r="L431" i="2" a="1"/>
  <c r="L431" i="2" s="1"/>
  <c r="J415" i="2" a="1"/>
  <c r="J415" i="2" s="1"/>
  <c r="O415" i="2" s="1"/>
  <c r="L415" i="2" a="1"/>
  <c r="L415" i="2" s="1"/>
  <c r="J399" i="2" a="1"/>
  <c r="J399" i="2" s="1"/>
  <c r="O399" i="2" s="1"/>
  <c r="L399" i="2" a="1"/>
  <c r="L399" i="2" s="1"/>
  <c r="J383" i="2" a="1"/>
  <c r="J383" i="2" s="1"/>
  <c r="O383" i="2" s="1"/>
  <c r="L383" i="2" a="1"/>
  <c r="L383" i="2" s="1"/>
  <c r="J367" i="2" a="1"/>
  <c r="J367" i="2" s="1"/>
  <c r="O367" i="2" s="1"/>
  <c r="L367" i="2" a="1"/>
  <c r="L367" i="2" s="1"/>
  <c r="J351" i="2" a="1"/>
  <c r="J351" i="2" s="1"/>
  <c r="O351" i="2" s="1"/>
  <c r="L351" i="2" a="1"/>
  <c r="L351" i="2" s="1"/>
  <c r="J335" i="2" a="1"/>
  <c r="J335" i="2" s="1"/>
  <c r="O335" i="2" s="1"/>
  <c r="L335" i="2" a="1"/>
  <c r="L335" i="2" s="1"/>
  <c r="J303" i="2" a="1"/>
  <c r="J303" i="2" s="1"/>
  <c r="O303" i="2" s="1"/>
  <c r="L303" i="2" a="1"/>
  <c r="L303" i="2" s="1"/>
  <c r="J287" i="2" a="1"/>
  <c r="J287" i="2" s="1"/>
  <c r="O287" i="2" s="1"/>
  <c r="L287" i="2" a="1"/>
  <c r="L287" i="2" s="1"/>
  <c r="J271" i="2" a="1"/>
  <c r="J271" i="2" s="1"/>
  <c r="O271" i="2" s="1"/>
  <c r="L271" i="2" a="1"/>
  <c r="L271" i="2" s="1"/>
  <c r="J255" i="2" a="1"/>
  <c r="J255" i="2" s="1"/>
  <c r="O255" i="2" s="1"/>
  <c r="L255" i="2" a="1"/>
  <c r="L255" i="2" s="1"/>
  <c r="J239" i="2" a="1"/>
  <c r="J239" i="2" s="1"/>
  <c r="O239" i="2" s="1"/>
  <c r="L239" i="2" a="1"/>
  <c r="L239" i="2" s="1"/>
  <c r="J223" i="2" a="1"/>
  <c r="J223" i="2" s="1"/>
  <c r="O223" i="2" s="1"/>
  <c r="L223" i="2" a="1"/>
  <c r="L223" i="2" s="1"/>
  <c r="J207" i="2" a="1"/>
  <c r="J207" i="2" s="1"/>
  <c r="O207" i="2" s="1"/>
  <c r="L207" i="2" a="1"/>
  <c r="L207" i="2" s="1"/>
  <c r="J191" i="2" a="1"/>
  <c r="J191" i="2" s="1"/>
  <c r="O191" i="2" s="1"/>
  <c r="L191" i="2" a="1"/>
  <c r="L191" i="2" s="1"/>
  <c r="J175" i="2" a="1"/>
  <c r="J175" i="2" s="1"/>
  <c r="O175" i="2" s="1"/>
  <c r="L175" i="2" a="1"/>
  <c r="L175" i="2" s="1"/>
  <c r="J143" i="2" a="1"/>
  <c r="J143" i="2" s="1"/>
  <c r="O143" i="2" s="1"/>
  <c r="L143" i="2" a="1"/>
  <c r="L143" i="2" s="1"/>
  <c r="J127" i="2" a="1"/>
  <c r="J127" i="2" s="1"/>
  <c r="O127" i="2" s="1"/>
  <c r="L127" i="2" a="1"/>
  <c r="L127" i="2" s="1"/>
  <c r="J111" i="2" a="1"/>
  <c r="J111" i="2" s="1"/>
  <c r="O111" i="2" s="1"/>
  <c r="L111" i="2" a="1"/>
  <c r="L111" i="2" s="1"/>
  <c r="J95" i="2" a="1"/>
  <c r="J95" i="2" s="1"/>
  <c r="O95" i="2" s="1"/>
  <c r="L95" i="2" a="1"/>
  <c r="L95" i="2" s="1"/>
  <c r="J63" i="2" a="1"/>
  <c r="J63" i="2" s="1"/>
  <c r="O63" i="2" s="1"/>
  <c r="L63" i="2" a="1"/>
  <c r="L63" i="2" s="1"/>
  <c r="J47" i="2" a="1"/>
  <c r="J47" i="2" s="1"/>
  <c r="O47" i="2" s="1"/>
  <c r="L47" i="2" a="1"/>
  <c r="L47" i="2" s="1"/>
  <c r="J31" i="2" a="1"/>
  <c r="J31" i="2" s="1"/>
  <c r="O31" i="2" s="1"/>
  <c r="L31" i="2" a="1"/>
  <c r="L31" i="2" s="1"/>
  <c r="J15" i="2" a="1"/>
  <c r="J15" i="2" s="1"/>
  <c r="O15" i="2" s="1"/>
  <c r="L15" i="2" a="1"/>
  <c r="L15" i="2" s="1"/>
  <c r="L3224" i="1"/>
  <c r="L3173" i="1"/>
  <c r="L3168" i="1"/>
  <c r="L3105" i="1"/>
  <c r="L2967" i="1"/>
  <c r="L2883" i="1"/>
  <c r="L3223" i="1"/>
  <c r="L2816" i="1"/>
  <c r="L2840" i="1"/>
  <c r="L2815" i="1"/>
  <c r="L2973" i="1"/>
  <c r="L3238" i="1"/>
  <c r="L3085" i="1"/>
  <c r="L2964" i="1"/>
  <c r="L3128" i="1"/>
  <c r="L3153" i="1"/>
  <c r="L3083" i="1"/>
  <c r="P1286" i="2"/>
  <c r="L2850" i="1"/>
  <c r="L2849" i="1"/>
  <c r="L3213" i="1"/>
  <c r="L3236" i="1"/>
  <c r="L3087" i="1"/>
  <c r="L3220" i="1"/>
  <c r="L2890" i="1"/>
  <c r="L2889" i="1"/>
  <c r="L3100" i="1"/>
  <c r="J1124" i="2" a="1"/>
  <c r="J1124" i="2" s="1"/>
  <c r="O1124" i="2" s="1"/>
  <c r="H3567" i="1"/>
  <c r="M3567" i="1" s="1"/>
  <c r="N3567" i="1" s="1"/>
  <c r="J973" i="2" a="1"/>
  <c r="J973" i="2" s="1"/>
  <c r="O973" i="2" s="1"/>
  <c r="H3561" i="1"/>
  <c r="M3561" i="1" s="1"/>
  <c r="N3561" i="1" s="1"/>
  <c r="H3562" i="1"/>
  <c r="M3562" i="1" s="1"/>
  <c r="N3562" i="1" s="1"/>
  <c r="J972" i="2" a="1"/>
  <c r="J972" i="2" s="1"/>
  <c r="O972" i="2" s="1"/>
  <c r="H3559" i="1"/>
  <c r="M3559" i="1" s="1"/>
  <c r="N3559" i="1" s="1"/>
  <c r="H3560" i="1"/>
  <c r="M3560" i="1" s="1"/>
  <c r="N3560" i="1" s="1"/>
  <c r="J1099" i="2" a="1"/>
  <c r="J1099" i="2" s="1"/>
  <c r="O1099" i="2" s="1"/>
  <c r="H3565" i="1"/>
  <c r="M3565" i="1" s="1"/>
  <c r="N3565" i="1" s="1"/>
  <c r="H3566" i="1"/>
  <c r="M3566" i="1" s="1"/>
  <c r="N3566" i="1" s="1"/>
  <c r="J971" i="2" a="1"/>
  <c r="J971" i="2" s="1"/>
  <c r="O971" i="2" s="1"/>
  <c r="H3557" i="1"/>
  <c r="M3557" i="1" s="1"/>
  <c r="N3557" i="1" s="1"/>
  <c r="H3558" i="1"/>
  <c r="M3558" i="1" s="1"/>
  <c r="N3558" i="1" s="1"/>
  <c r="J1098" i="2" a="1"/>
  <c r="J1098" i="2" s="1"/>
  <c r="O1098" i="2" s="1"/>
  <c r="H3563" i="1"/>
  <c r="M3563" i="1" s="1"/>
  <c r="N3563" i="1" s="1"/>
  <c r="H3564" i="1"/>
  <c r="M3564" i="1" s="1"/>
  <c r="N3564" i="1" s="1"/>
  <c r="J969" i="2" a="1"/>
  <c r="J969" i="2" s="1"/>
  <c r="O969" i="2" s="1"/>
  <c r="H3555" i="1"/>
  <c r="M3555" i="1" s="1"/>
  <c r="N3555" i="1" s="1"/>
  <c r="H3556" i="1"/>
  <c r="M3556" i="1" s="1"/>
  <c r="N3556" i="1" s="1"/>
  <c r="J968" i="2" a="1"/>
  <c r="J968" i="2" s="1"/>
  <c r="O968" i="2" s="1"/>
  <c r="H3553" i="1"/>
  <c r="M3553" i="1" s="1"/>
  <c r="N3553" i="1" s="1"/>
  <c r="H3554" i="1"/>
  <c r="M3554" i="1" s="1"/>
  <c r="N3554" i="1" s="1"/>
  <c r="J966" i="2" a="1"/>
  <c r="J966" i="2" s="1"/>
  <c r="O966" i="2" s="1"/>
  <c r="H3551" i="1"/>
  <c r="M3551" i="1" s="1"/>
  <c r="N3551" i="1" s="1"/>
  <c r="H3552" i="1"/>
  <c r="M3552" i="1" s="1"/>
  <c r="N3552" i="1" s="1"/>
  <c r="L2880" i="1"/>
  <c r="L3170" i="1"/>
  <c r="L3234" i="1"/>
  <c r="L2866" i="1"/>
  <c r="L3222" i="1"/>
  <c r="L3101" i="1"/>
  <c r="L2843" i="1"/>
  <c r="L2812" i="1"/>
  <c r="L3157" i="1"/>
  <c r="L3221" i="1"/>
  <c r="L3172" i="1"/>
  <c r="L2976" i="1"/>
  <c r="L3175" i="1"/>
  <c r="I1365" i="2"/>
  <c r="O1365" i="2" s="1"/>
  <c r="L3472" i="1"/>
  <c r="N3472" i="1" s="1"/>
  <c r="I1299" i="2"/>
  <c r="O1299" i="2" s="1"/>
  <c r="L3386" i="1"/>
  <c r="N3386" i="1" s="1"/>
  <c r="L3385" i="1"/>
  <c r="N3385" i="1" s="1"/>
  <c r="I1392" i="2"/>
  <c r="O1392" i="2" s="1"/>
  <c r="L3336" i="1"/>
  <c r="N3336" i="1" s="1"/>
  <c r="L3335" i="1"/>
  <c r="N3335" i="1" s="1"/>
  <c r="I1326" i="2"/>
  <c r="O1326" i="2" s="1"/>
  <c r="L3500" i="1"/>
  <c r="N3500" i="1" s="1"/>
  <c r="L3495" i="1"/>
  <c r="N3495" i="1" s="1"/>
  <c r="I1324" i="2"/>
  <c r="O1324" i="2" s="1"/>
  <c r="L3496" i="1"/>
  <c r="N3496" i="1" s="1"/>
  <c r="L3448" i="1"/>
  <c r="N3448" i="1" s="1"/>
  <c r="I1354" i="2"/>
  <c r="O1354" i="2" s="1"/>
  <c r="L3447" i="1"/>
  <c r="N3447" i="1" s="1"/>
  <c r="I1384" i="2"/>
  <c r="O1384" i="2" s="1"/>
  <c r="L3320" i="1"/>
  <c r="N3320" i="1" s="1"/>
  <c r="I1333" i="2"/>
  <c r="O1333" i="2" s="1"/>
  <c r="L3514" i="1"/>
  <c r="N3514" i="1" s="1"/>
  <c r="L3513" i="1"/>
  <c r="N3513" i="1" s="1"/>
  <c r="I1426" i="2"/>
  <c r="O1426" i="2" s="1"/>
  <c r="L3415" i="1"/>
  <c r="N3415" i="1" s="1"/>
  <c r="L3416" i="1"/>
  <c r="N3416" i="1" s="1"/>
  <c r="I1376" i="2"/>
  <c r="O1376" i="2" s="1"/>
  <c r="L3303" i="1"/>
  <c r="N3303" i="1" s="1"/>
  <c r="L3304" i="1"/>
  <c r="N3304" i="1" s="1"/>
  <c r="I1310" i="2"/>
  <c r="O1310" i="2" s="1"/>
  <c r="L3408" i="1"/>
  <c r="N3408" i="1" s="1"/>
  <c r="I1308" i="2"/>
  <c r="O1308" i="2" s="1"/>
  <c r="L3403" i="1"/>
  <c r="N3403" i="1" s="1"/>
  <c r="L3404" i="1"/>
  <c r="N3404" i="1" s="1"/>
  <c r="L3523" i="1"/>
  <c r="N3523" i="1" s="1"/>
  <c r="L3524" i="1"/>
  <c r="N3524" i="1" s="1"/>
  <c r="I1338" i="2"/>
  <c r="O1338" i="2" s="1"/>
  <c r="I1368" i="2"/>
  <c r="O1368" i="2" s="1"/>
  <c r="L3477" i="1"/>
  <c r="N3477" i="1" s="1"/>
  <c r="L3478" i="1"/>
  <c r="N3478" i="1" s="1"/>
  <c r="I1317" i="2"/>
  <c r="O1317" i="2" s="1"/>
  <c r="L3355" i="1"/>
  <c r="N3355" i="1" s="1"/>
  <c r="L3356" i="1"/>
  <c r="N3356" i="1" s="1"/>
  <c r="I1394" i="2"/>
  <c r="O1394" i="2" s="1"/>
  <c r="L3339" i="1"/>
  <c r="N3339" i="1" s="1"/>
  <c r="L3340" i="1"/>
  <c r="N3340" i="1" s="1"/>
  <c r="I1360" i="2"/>
  <c r="O1360" i="2" s="1"/>
  <c r="L3460" i="1"/>
  <c r="N3460" i="1" s="1"/>
  <c r="L3459" i="1"/>
  <c r="N3459" i="1" s="1"/>
  <c r="I1294" i="2"/>
  <c r="O1294" i="2" s="1"/>
  <c r="L3376" i="1"/>
  <c r="N3376" i="1" s="1"/>
  <c r="L3371" i="1"/>
  <c r="N3371" i="1" s="1"/>
  <c r="L3372" i="1"/>
  <c r="N3372" i="1" s="1"/>
  <c r="I1292" i="2"/>
  <c r="O1292" i="2" s="1"/>
  <c r="I1322" i="2"/>
  <c r="O1322" i="2" s="1"/>
  <c r="L3366" i="1"/>
  <c r="N3366" i="1" s="1"/>
  <c r="L3365" i="1"/>
  <c r="N3365" i="1" s="1"/>
  <c r="I1352" i="2"/>
  <c r="O1352" i="2" s="1"/>
  <c r="L3443" i="1"/>
  <c r="N3443" i="1" s="1"/>
  <c r="L3444" i="1"/>
  <c r="N3444" i="1" s="1"/>
  <c r="I1301" i="2"/>
  <c r="O1301" i="2" s="1"/>
  <c r="L3389" i="1"/>
  <c r="N3389" i="1" s="1"/>
  <c r="L3390" i="1"/>
  <c r="N3390" i="1" s="1"/>
  <c r="I1378" i="2"/>
  <c r="O1378" i="2" s="1"/>
  <c r="L3307" i="1"/>
  <c r="N3307" i="1" s="1"/>
  <c r="L3308" i="1"/>
  <c r="N3308" i="1" s="1"/>
  <c r="L3504" i="1"/>
  <c r="N3504" i="1" s="1"/>
  <c r="I1328" i="2"/>
  <c r="O1328" i="2" s="1"/>
  <c r="L3503" i="1"/>
  <c r="N3503" i="1" s="1"/>
  <c r="I1421" i="2"/>
  <c r="O1421" i="2" s="1"/>
  <c r="L3532" i="1"/>
  <c r="N3532" i="1" s="1"/>
  <c r="L3531" i="1"/>
  <c r="N3531" i="1" s="1"/>
  <c r="I1435" i="2"/>
  <c r="O1435" i="2" s="1"/>
  <c r="L3433" i="1"/>
  <c r="N3433" i="1" s="1"/>
  <c r="L3399" i="1"/>
  <c r="N3399" i="1" s="1"/>
  <c r="L3400" i="1"/>
  <c r="N3400" i="1" s="1"/>
  <c r="I1306" i="2"/>
  <c r="O1306" i="2" s="1"/>
  <c r="I1336" i="2"/>
  <c r="O1336" i="2" s="1"/>
  <c r="L3519" i="1"/>
  <c r="N3519" i="1" s="1"/>
  <c r="L3520" i="1"/>
  <c r="N3520" i="1" s="1"/>
  <c r="I1396" i="2"/>
  <c r="O1396" i="2" s="1"/>
  <c r="L3343" i="1"/>
  <c r="N3343" i="1" s="1"/>
  <c r="L3344" i="1"/>
  <c r="N3344" i="1" s="1"/>
  <c r="I1362" i="2"/>
  <c r="O1362" i="2" s="1"/>
  <c r="L3465" i="1"/>
  <c r="N3465" i="1" s="1"/>
  <c r="L3466" i="1"/>
  <c r="N3466" i="1" s="1"/>
  <c r="I1312" i="2"/>
  <c r="O1312" i="2" s="1"/>
  <c r="L3412" i="1"/>
  <c r="N3412" i="1" s="1"/>
  <c r="L3411" i="1"/>
  <c r="N3411" i="1" s="1"/>
  <c r="I1389" i="2"/>
  <c r="O1389" i="2" s="1"/>
  <c r="L3329" i="1"/>
  <c r="N3329" i="1" s="1"/>
  <c r="L3330" i="1"/>
  <c r="N3330" i="1" s="1"/>
  <c r="I1403" i="2"/>
  <c r="O1403" i="2" s="1"/>
  <c r="L3435" i="1"/>
  <c r="N3435" i="1" s="1"/>
  <c r="L3539" i="1"/>
  <c r="N3539" i="1" s="1"/>
  <c r="L3540" i="1"/>
  <c r="N3540" i="1" s="1"/>
  <c r="I1290" i="2"/>
  <c r="O1290" i="2" s="1"/>
  <c r="I1320" i="2"/>
  <c r="O1320" i="2" s="1"/>
  <c r="L3361" i="1"/>
  <c r="N3361" i="1" s="1"/>
  <c r="L3362" i="1"/>
  <c r="N3362" i="1" s="1"/>
  <c r="L3541" i="1"/>
  <c r="N3541" i="1" s="1"/>
  <c r="L3542" i="1"/>
  <c r="N3542" i="1" s="1"/>
  <c r="I1430" i="2"/>
  <c r="O1430" i="2" s="1"/>
  <c r="I1380" i="2"/>
  <c r="O1380" i="2" s="1"/>
  <c r="L3311" i="1"/>
  <c r="N3311" i="1" s="1"/>
  <c r="L3312" i="1"/>
  <c r="N3312" i="1" s="1"/>
  <c r="I1330" i="2"/>
  <c r="O1330" i="2" s="1"/>
  <c r="L3507" i="1"/>
  <c r="N3507" i="1" s="1"/>
  <c r="L3508" i="1"/>
  <c r="N3508" i="1" s="1"/>
  <c r="I1296" i="2"/>
  <c r="O1296" i="2" s="1"/>
  <c r="L3380" i="1"/>
  <c r="N3380" i="1" s="1"/>
  <c r="L3379" i="1"/>
  <c r="N3379" i="1" s="1"/>
  <c r="I1373" i="2"/>
  <c r="O1373" i="2" s="1"/>
  <c r="L3487" i="1"/>
  <c r="N3487" i="1" s="1"/>
  <c r="L3488" i="1"/>
  <c r="N3488" i="1" s="1"/>
  <c r="I1387" i="2"/>
  <c r="O1387" i="2" s="1"/>
  <c r="L3326" i="1"/>
  <c r="N3326" i="1" s="1"/>
  <c r="I1433" i="2"/>
  <c r="O1433" i="2" s="1"/>
  <c r="L3489" i="1"/>
  <c r="N3489" i="1" s="1"/>
  <c r="L3490" i="1"/>
  <c r="N3490" i="1" s="1"/>
  <c r="I1304" i="2"/>
  <c r="O1304" i="2" s="1"/>
  <c r="L3396" i="1"/>
  <c r="N3396" i="1" s="1"/>
  <c r="L3421" i="1"/>
  <c r="N3421" i="1" s="1"/>
  <c r="I1398" i="2"/>
  <c r="O1398" i="2" s="1"/>
  <c r="L3422" i="1"/>
  <c r="N3422" i="1" s="1"/>
  <c r="I1364" i="2"/>
  <c r="O1364" i="2" s="1"/>
  <c r="L3469" i="1"/>
  <c r="N3469" i="1" s="1"/>
  <c r="L3470" i="1"/>
  <c r="N3470" i="1" s="1"/>
  <c r="I1314" i="2"/>
  <c r="O1314" i="2" s="1"/>
  <c r="L3349" i="1"/>
  <c r="N3349" i="1" s="1"/>
  <c r="L3350" i="1"/>
  <c r="N3350" i="1" s="1"/>
  <c r="I1423" i="2"/>
  <c r="O1423" i="2" s="1"/>
  <c r="L3461" i="1"/>
  <c r="N3461" i="1" s="1"/>
  <c r="L3462" i="1"/>
  <c r="N3462" i="1" s="1"/>
  <c r="I1357" i="2"/>
  <c r="O1357" i="2" s="1"/>
  <c r="L3453" i="1"/>
  <c r="N3453" i="1" s="1"/>
  <c r="L3454" i="1"/>
  <c r="N3454" i="1" s="1"/>
  <c r="I1371" i="2"/>
  <c r="O1371" i="2" s="1"/>
  <c r="L3484" i="1"/>
  <c r="N3484" i="1" s="1"/>
  <c r="L3483" i="1"/>
  <c r="N3483" i="1" s="1"/>
  <c r="I1401" i="2"/>
  <c r="O1401" i="2" s="1"/>
  <c r="L3429" i="1"/>
  <c r="N3429" i="1" s="1"/>
  <c r="L3430" i="1"/>
  <c r="N3430" i="1" s="1"/>
  <c r="I1288" i="2"/>
  <c r="O1288" i="2" s="1"/>
  <c r="L3536" i="1"/>
  <c r="N3536" i="1" s="1"/>
  <c r="L3535" i="1"/>
  <c r="N3535" i="1" s="1"/>
  <c r="I1382" i="2"/>
  <c r="O1382" i="2" s="1"/>
  <c r="L3316" i="1"/>
  <c r="N3316" i="1" s="1"/>
  <c r="L3315" i="1"/>
  <c r="N3315" i="1" s="1"/>
  <c r="I1332" i="2"/>
  <c r="O1332" i="2" s="1"/>
  <c r="L3511" i="1"/>
  <c r="N3511" i="1" s="1"/>
  <c r="L3512" i="1"/>
  <c r="N3512" i="1" s="1"/>
  <c r="I1298" i="2"/>
  <c r="O1298" i="2" s="1"/>
  <c r="L3383" i="1"/>
  <c r="N3383" i="1" s="1"/>
  <c r="L3384" i="1"/>
  <c r="N3384" i="1" s="1"/>
  <c r="I1391" i="2"/>
  <c r="O1391" i="2" s="1"/>
  <c r="L3333" i="1"/>
  <c r="N3333" i="1" s="1"/>
  <c r="L3334" i="1"/>
  <c r="N3334" i="1" s="1"/>
  <c r="I1341" i="2"/>
  <c r="O1341" i="2" s="1"/>
  <c r="L3529" i="1"/>
  <c r="N3529" i="1" s="1"/>
  <c r="L3530" i="1"/>
  <c r="N3530" i="1" s="1"/>
  <c r="I1355" i="2"/>
  <c r="O1355" i="2" s="1"/>
  <c r="L3450" i="1"/>
  <c r="N3450" i="1" s="1"/>
  <c r="I1385" i="2"/>
  <c r="O1385" i="2" s="1"/>
  <c r="L3321" i="1"/>
  <c r="N3321" i="1" s="1"/>
  <c r="L3322" i="1"/>
  <c r="N3322" i="1" s="1"/>
  <c r="I1431" i="2"/>
  <c r="O1431" i="2" s="1"/>
  <c r="L3543" i="1"/>
  <c r="N3543" i="1" s="1"/>
  <c r="L3544" i="1"/>
  <c r="N3544" i="1" s="1"/>
  <c r="I1366" i="2"/>
  <c r="O1366" i="2" s="1"/>
  <c r="L3473" i="1"/>
  <c r="N3473" i="1" s="1"/>
  <c r="L3474" i="1"/>
  <c r="N3474" i="1" s="1"/>
  <c r="I1316" i="2"/>
  <c r="O1316" i="2" s="1"/>
  <c r="L3354" i="1"/>
  <c r="N3354" i="1" s="1"/>
  <c r="L3353" i="1"/>
  <c r="N3353" i="1" s="1"/>
  <c r="I1425" i="2"/>
  <c r="O1425" i="2" s="1"/>
  <c r="L3413" i="1"/>
  <c r="N3413" i="1" s="1"/>
  <c r="L3414" i="1"/>
  <c r="N3414" i="1" s="1"/>
  <c r="I1375" i="2"/>
  <c r="O1375" i="2" s="1"/>
  <c r="L3301" i="1"/>
  <c r="N3301" i="1" s="1"/>
  <c r="L3302" i="1"/>
  <c r="N3302" i="1" s="1"/>
  <c r="I1325" i="2"/>
  <c r="O1325" i="2" s="1"/>
  <c r="L3497" i="1"/>
  <c r="N3497" i="1" s="1"/>
  <c r="L3498" i="1"/>
  <c r="N3498" i="1" s="1"/>
  <c r="I1339" i="2"/>
  <c r="O1339" i="2" s="1"/>
  <c r="L3526" i="1"/>
  <c r="N3526" i="1" s="1"/>
  <c r="L3525" i="1"/>
  <c r="N3525" i="1" s="1"/>
  <c r="I1369" i="2"/>
  <c r="O1369" i="2" s="1"/>
  <c r="L3480" i="1"/>
  <c r="N3480" i="1" s="1"/>
  <c r="L3479" i="1"/>
  <c r="N3479" i="1" s="1"/>
  <c r="I1399" i="2"/>
  <c r="O1399" i="2" s="1"/>
  <c r="L3424" i="1"/>
  <c r="N3424" i="1" s="1"/>
  <c r="L3423" i="1"/>
  <c r="N3423" i="1" s="1"/>
  <c r="I1350" i="2"/>
  <c r="O1350" i="2" s="1"/>
  <c r="L3439" i="1"/>
  <c r="N3439" i="1" s="1"/>
  <c r="L3440" i="1"/>
  <c r="N3440" i="1" s="1"/>
  <c r="I1300" i="2"/>
  <c r="O1300" i="2" s="1"/>
  <c r="L3387" i="1"/>
  <c r="N3387" i="1" s="1"/>
  <c r="L3388" i="1"/>
  <c r="N3388" i="1" s="1"/>
  <c r="I1393" i="2"/>
  <c r="O1393" i="2" s="1"/>
  <c r="L3337" i="1"/>
  <c r="N3337" i="1" s="1"/>
  <c r="L3338" i="1"/>
  <c r="N3338" i="1" s="1"/>
  <c r="L3457" i="1"/>
  <c r="N3457" i="1" s="1"/>
  <c r="L3458" i="1"/>
  <c r="N3458" i="1" s="1"/>
  <c r="I1359" i="2"/>
  <c r="O1359" i="2" s="1"/>
  <c r="I1309" i="2"/>
  <c r="O1309" i="2" s="1"/>
  <c r="L3405" i="1"/>
  <c r="N3405" i="1" s="1"/>
  <c r="L3406" i="1"/>
  <c r="N3406" i="1" s="1"/>
  <c r="I1323" i="2"/>
  <c r="O1323" i="2" s="1"/>
  <c r="L3494" i="1"/>
  <c r="N3494" i="1" s="1"/>
  <c r="L3493" i="1"/>
  <c r="N3493" i="1" s="1"/>
  <c r="I1353" i="2"/>
  <c r="O1353" i="2" s="1"/>
  <c r="L3445" i="1"/>
  <c r="N3445" i="1" s="1"/>
  <c r="L3446" i="1"/>
  <c r="N3446" i="1" s="1"/>
  <c r="I1383" i="2"/>
  <c r="O1383" i="2" s="1"/>
  <c r="L3317" i="1"/>
  <c r="N3317" i="1" s="1"/>
  <c r="L3318" i="1"/>
  <c r="N3318" i="1" s="1"/>
  <c r="I1334" i="2"/>
  <c r="O1334" i="2" s="1"/>
  <c r="L3515" i="1"/>
  <c r="N3515" i="1" s="1"/>
  <c r="L3516" i="1"/>
  <c r="N3516" i="1" s="1"/>
  <c r="I1427" i="2"/>
  <c r="O1427" i="2" s="1"/>
  <c r="L3417" i="1"/>
  <c r="N3417" i="1" s="1"/>
  <c r="L3418" i="1"/>
  <c r="N3418" i="1" s="1"/>
  <c r="I1377" i="2"/>
  <c r="O1377" i="2" s="1"/>
  <c r="L3305" i="1"/>
  <c r="N3305" i="1" s="1"/>
  <c r="L3306" i="1"/>
  <c r="N3306" i="1" s="1"/>
  <c r="I1327" i="2"/>
  <c r="O1327" i="2" s="1"/>
  <c r="L3501" i="1"/>
  <c r="N3501" i="1" s="1"/>
  <c r="L3502" i="1"/>
  <c r="N3502" i="1" s="1"/>
  <c r="L3373" i="1"/>
  <c r="N3373" i="1" s="1"/>
  <c r="L3374" i="1"/>
  <c r="N3374" i="1" s="1"/>
  <c r="I1293" i="2"/>
  <c r="O1293" i="2" s="1"/>
  <c r="I1307" i="2"/>
  <c r="O1307" i="2" s="1"/>
  <c r="L3402" i="1"/>
  <c r="N3402" i="1" s="1"/>
  <c r="L3522" i="1"/>
  <c r="N3522" i="1" s="1"/>
  <c r="I1337" i="2"/>
  <c r="O1337" i="2" s="1"/>
  <c r="L3521" i="1"/>
  <c r="N3521" i="1" s="1"/>
  <c r="I1367" i="2"/>
  <c r="O1367" i="2" s="1"/>
  <c r="L3476" i="1"/>
  <c r="N3476" i="1" s="1"/>
  <c r="I1318" i="2"/>
  <c r="O1318" i="2" s="1"/>
  <c r="L3358" i="1"/>
  <c r="N3358" i="1" s="1"/>
  <c r="L3357" i="1"/>
  <c r="N3357" i="1" s="1"/>
  <c r="I1395" i="2"/>
  <c r="O1395" i="2" s="1"/>
  <c r="L3341" i="1"/>
  <c r="N3341" i="1" s="1"/>
  <c r="L3342" i="1"/>
  <c r="N3342" i="1" s="1"/>
  <c r="I1361" i="2"/>
  <c r="O1361" i="2" s="1"/>
  <c r="L3463" i="1"/>
  <c r="N3463" i="1" s="1"/>
  <c r="L3464" i="1"/>
  <c r="N3464" i="1" s="1"/>
  <c r="I1311" i="2"/>
  <c r="O1311" i="2" s="1"/>
  <c r="L3409" i="1"/>
  <c r="N3409" i="1" s="1"/>
  <c r="L3410" i="1"/>
  <c r="N3410" i="1" s="1"/>
  <c r="I1404" i="2"/>
  <c r="O1404" i="2" s="1"/>
  <c r="L3437" i="1"/>
  <c r="N3437" i="1" s="1"/>
  <c r="L3438" i="1"/>
  <c r="N3438" i="1" s="1"/>
  <c r="I1291" i="2"/>
  <c r="O1291" i="2" s="1"/>
  <c r="L3370" i="1"/>
  <c r="N3370" i="1" s="1"/>
  <c r="I1321" i="2"/>
  <c r="O1321" i="2" s="1"/>
  <c r="L3363" i="1"/>
  <c r="N3363" i="1" s="1"/>
  <c r="L3364" i="1"/>
  <c r="N3364" i="1" s="1"/>
  <c r="L3441" i="1"/>
  <c r="N3441" i="1" s="1"/>
  <c r="L3442" i="1"/>
  <c r="N3442" i="1" s="1"/>
  <c r="I1351" i="2"/>
  <c r="O1351" i="2" s="1"/>
  <c r="L3391" i="1"/>
  <c r="N3391" i="1" s="1"/>
  <c r="I1302" i="2"/>
  <c r="O1302" i="2" s="1"/>
  <c r="L3392" i="1"/>
  <c r="N3392" i="1" s="1"/>
  <c r="I1379" i="2"/>
  <c r="O1379" i="2" s="1"/>
  <c r="L3310" i="1"/>
  <c r="N3310" i="1" s="1"/>
  <c r="L3309" i="1"/>
  <c r="N3309" i="1" s="1"/>
  <c r="I1329" i="2"/>
  <c r="O1329" i="2" s="1"/>
  <c r="L3506" i="1"/>
  <c r="N3506" i="1" s="1"/>
  <c r="L3505" i="1"/>
  <c r="N3505" i="1" s="1"/>
  <c r="I1295" i="2"/>
  <c r="O1295" i="2" s="1"/>
  <c r="L3378" i="1"/>
  <c r="N3378" i="1" s="1"/>
  <c r="L3377" i="1"/>
  <c r="N3377" i="1" s="1"/>
  <c r="L3328" i="1"/>
  <c r="N3328" i="1" s="1"/>
  <c r="L3327" i="1"/>
  <c r="N3327" i="1" s="1"/>
  <c r="I1388" i="2"/>
  <c r="O1388" i="2" s="1"/>
  <c r="L3426" i="1"/>
  <c r="N3426" i="1" s="1"/>
  <c r="L3425" i="1"/>
  <c r="N3425" i="1" s="1"/>
  <c r="I1434" i="2"/>
  <c r="O1434" i="2" s="1"/>
  <c r="I1305" i="2"/>
  <c r="O1305" i="2" s="1"/>
  <c r="L3397" i="1"/>
  <c r="N3397" i="1" s="1"/>
  <c r="L3398" i="1"/>
  <c r="N3398" i="1" s="1"/>
  <c r="I1335" i="2"/>
  <c r="O1335" i="2" s="1"/>
  <c r="L3518" i="1"/>
  <c r="N3518" i="1" s="1"/>
  <c r="I1429" i="2"/>
  <c r="O1429" i="2" s="1"/>
  <c r="L3491" i="1"/>
  <c r="N3491" i="1" s="1"/>
  <c r="L3492" i="1"/>
  <c r="N3492" i="1" s="1"/>
  <c r="I1363" i="2"/>
  <c r="O1363" i="2" s="1"/>
  <c r="L3468" i="1"/>
  <c r="N3468" i="1" s="1"/>
  <c r="L3467" i="1"/>
  <c r="N3467" i="1" s="1"/>
  <c r="I1313" i="2"/>
  <c r="O1313" i="2" s="1"/>
  <c r="L3348" i="1"/>
  <c r="N3348" i="1" s="1"/>
  <c r="L3347" i="1"/>
  <c r="N3347" i="1" s="1"/>
  <c r="I1390" i="2"/>
  <c r="O1390" i="2" s="1"/>
  <c r="L3331" i="1"/>
  <c r="N3331" i="1" s="1"/>
  <c r="L3332" i="1"/>
  <c r="N3332" i="1" s="1"/>
  <c r="L3485" i="1"/>
  <c r="N3485" i="1" s="1"/>
  <c r="L3486" i="1"/>
  <c r="N3486" i="1" s="1"/>
  <c r="I1372" i="2"/>
  <c r="O1372" i="2" s="1"/>
  <c r="I1402" i="2"/>
  <c r="O1402" i="2" s="1"/>
  <c r="L3432" i="1"/>
  <c r="N3432" i="1" s="1"/>
  <c r="I1289" i="2"/>
  <c r="O1289" i="2" s="1"/>
  <c r="L3538" i="1"/>
  <c r="N3538" i="1" s="1"/>
  <c r="L3537" i="1"/>
  <c r="N3537" i="1" s="1"/>
  <c r="I1319" i="2"/>
  <c r="O1319" i="2" s="1"/>
  <c r="L3359" i="1"/>
  <c r="N3359" i="1" s="1"/>
  <c r="L3360" i="1"/>
  <c r="N3360" i="1" s="1"/>
  <c r="I1397" i="2"/>
  <c r="O1397" i="2" s="1"/>
  <c r="L3420" i="1"/>
  <c r="N3420" i="1" s="1"/>
  <c r="L3419" i="1"/>
  <c r="N3419" i="1" s="1"/>
  <c r="I1331" i="2"/>
  <c r="O1331" i="2" s="1"/>
  <c r="L3509" i="1"/>
  <c r="N3509" i="1" s="1"/>
  <c r="L3510" i="1"/>
  <c r="N3510" i="1" s="1"/>
  <c r="L3381" i="1"/>
  <c r="N3381" i="1" s="1"/>
  <c r="L3382" i="1"/>
  <c r="N3382" i="1" s="1"/>
  <c r="I1297" i="2"/>
  <c r="O1297" i="2" s="1"/>
  <c r="I1374" i="2"/>
  <c r="O1374" i="2" s="1"/>
  <c r="L3300" i="1"/>
  <c r="N3300" i="1" s="1"/>
  <c r="L3299" i="1"/>
  <c r="N3299" i="1" s="1"/>
  <c r="L3452" i="1"/>
  <c r="N3452" i="1" s="1"/>
  <c r="I1356" i="2"/>
  <c r="O1356" i="2" s="1"/>
  <c r="L3451" i="1"/>
  <c r="N3451" i="1" s="1"/>
  <c r="L3323" i="1"/>
  <c r="N3323" i="1" s="1"/>
  <c r="L3324" i="1"/>
  <c r="N3324" i="1" s="1"/>
  <c r="I1386" i="2"/>
  <c r="O1386" i="2" s="1"/>
  <c r="I1432" i="2"/>
  <c r="O1432" i="2" s="1"/>
  <c r="L3368" i="1"/>
  <c r="N3368" i="1" s="1"/>
  <c r="L3367" i="1"/>
  <c r="N3367" i="1" s="1"/>
  <c r="L3394" i="1"/>
  <c r="N3394" i="1" s="1"/>
  <c r="I1303" i="2"/>
  <c r="O1303" i="2" s="1"/>
  <c r="L3393" i="1"/>
  <c r="N3393" i="1" s="1"/>
  <c r="I1381" i="2"/>
  <c r="O1381" i="2" s="1"/>
  <c r="L3314" i="1"/>
  <c r="N3314" i="1" s="1"/>
  <c r="L3313" i="1"/>
  <c r="N3313" i="1" s="1"/>
  <c r="I1315" i="2"/>
  <c r="O1315" i="2" s="1"/>
  <c r="L3352" i="1"/>
  <c r="N3352" i="1" s="1"/>
  <c r="L3351" i="1"/>
  <c r="N3351" i="1" s="1"/>
  <c r="I1424" i="2"/>
  <c r="O1424" i="2" s="1"/>
  <c r="L3345" i="1"/>
  <c r="N3345" i="1" s="1"/>
  <c r="L3346" i="1"/>
  <c r="N3346" i="1" s="1"/>
  <c r="I1358" i="2"/>
  <c r="O1358" i="2" s="1"/>
  <c r="L3455" i="1"/>
  <c r="N3455" i="1" s="1"/>
  <c r="L3456" i="1"/>
  <c r="N3456" i="1" s="1"/>
  <c r="I1340" i="2"/>
  <c r="O1340" i="2" s="1"/>
  <c r="L3527" i="1"/>
  <c r="N3527" i="1" s="1"/>
  <c r="L3528" i="1"/>
  <c r="N3528" i="1" s="1"/>
  <c r="I1370" i="2"/>
  <c r="O1370" i="2" s="1"/>
  <c r="L3481" i="1"/>
  <c r="N3481" i="1" s="1"/>
  <c r="L3482" i="1"/>
  <c r="N3482" i="1" s="1"/>
  <c r="I1400" i="2"/>
  <c r="O1400" i="2" s="1"/>
  <c r="L3428" i="1"/>
  <c r="N3428" i="1" s="1"/>
  <c r="L3427" i="1"/>
  <c r="N3427" i="1" s="1"/>
  <c r="L3533" i="1"/>
  <c r="N3533" i="1" s="1"/>
  <c r="L3534" i="1"/>
  <c r="N3534" i="1" s="1"/>
  <c r="I1287" i="2"/>
  <c r="O1287" i="2" s="1"/>
  <c r="J1074" i="2" a="1"/>
  <c r="J1074" i="2" s="1"/>
  <c r="O1074" i="2" s="1"/>
  <c r="H3245" i="1"/>
  <c r="M3245" i="1" s="1"/>
  <c r="N3245" i="1" s="1"/>
  <c r="H3246" i="1"/>
  <c r="M3246" i="1" s="1"/>
  <c r="N3246" i="1" s="1"/>
  <c r="J1067" i="2" a="1"/>
  <c r="J1067" i="2" s="1"/>
  <c r="O1067" i="2" s="1"/>
  <c r="H3243" i="1"/>
  <c r="M3243" i="1" s="1"/>
  <c r="N3243" i="1" s="1"/>
  <c r="H3244" i="1"/>
  <c r="M3244" i="1" s="1"/>
  <c r="N3244" i="1" s="1"/>
  <c r="H3241" i="1"/>
  <c r="M3241" i="1" s="1"/>
  <c r="N3241" i="1" s="1"/>
  <c r="H3242" i="1"/>
  <c r="M3242" i="1" s="1"/>
  <c r="N3242" i="1" s="1"/>
  <c r="J1063" i="2" a="1"/>
  <c r="J1063" i="2" s="1"/>
  <c r="O1063" i="2" s="1"/>
  <c r="H3239" i="1"/>
  <c r="M3239" i="1" s="1"/>
  <c r="N3239" i="1" s="1"/>
  <c r="H3240" i="1"/>
  <c r="M3240" i="1" s="1"/>
  <c r="N3240" i="1" s="1"/>
  <c r="H3220" i="1"/>
  <c r="M3220" i="1" s="1"/>
  <c r="J1093" i="2" a="1"/>
  <c r="J1093" i="2" s="1"/>
  <c r="O1093" i="2" s="1"/>
  <c r="H3237" i="1"/>
  <c r="M3237" i="1" s="1"/>
  <c r="N3237" i="1" s="1"/>
  <c r="H3238" i="1"/>
  <c r="M3238" i="1" s="1"/>
  <c r="J1092" i="2" a="1"/>
  <c r="J1092" i="2" s="1"/>
  <c r="O1092" i="2" s="1"/>
  <c r="H3235" i="1"/>
  <c r="M3235" i="1" s="1"/>
  <c r="N3235" i="1" s="1"/>
  <c r="H3236" i="1"/>
  <c r="M3236" i="1" s="1"/>
  <c r="J1091" i="2" a="1"/>
  <c r="J1091" i="2" s="1"/>
  <c r="O1091" i="2" s="1"/>
  <c r="H3233" i="1"/>
  <c r="M3233" i="1" s="1"/>
  <c r="N3233" i="1" s="1"/>
  <c r="H3234" i="1"/>
  <c r="M3234" i="1" s="1"/>
  <c r="H3230" i="1"/>
  <c r="M3230" i="1" s="1"/>
  <c r="N3230" i="1" s="1"/>
  <c r="H3231" i="1"/>
  <c r="M3231" i="1" s="1"/>
  <c r="N3231" i="1" s="1"/>
  <c r="H3232" i="1"/>
  <c r="M3232" i="1" s="1"/>
  <c r="N3232" i="1" s="1"/>
  <c r="J1038" i="2" a="1"/>
  <c r="J1038" i="2" s="1"/>
  <c r="O1038" i="2" s="1"/>
  <c r="H3223" i="1"/>
  <c r="M3223" i="1" s="1"/>
  <c r="H3224" i="1"/>
  <c r="M3224" i="1" s="1"/>
  <c r="J1034" i="2" a="1"/>
  <c r="J1034" i="2" s="1"/>
  <c r="O1034" i="2" s="1"/>
  <c r="H3221" i="1"/>
  <c r="M3221" i="1" s="1"/>
  <c r="H3222" i="1"/>
  <c r="M3222" i="1" s="1"/>
  <c r="J1002" i="2" a="1"/>
  <c r="J1002" i="2" s="1"/>
  <c r="O1002" i="2" s="1"/>
  <c r="H3228" i="1"/>
  <c r="M3228" i="1" s="1"/>
  <c r="N3228" i="1" s="1"/>
  <c r="H3229" i="1"/>
  <c r="M3229" i="1" s="1"/>
  <c r="N3229" i="1" s="1"/>
  <c r="J915" i="2" a="1"/>
  <c r="J915" i="2" s="1"/>
  <c r="O915" i="2" s="1"/>
  <c r="H3225" i="1"/>
  <c r="M3225" i="1" s="1"/>
  <c r="N3225" i="1" s="1"/>
  <c r="H3226" i="1"/>
  <c r="M3226" i="1" s="1"/>
  <c r="N3226" i="1" s="1"/>
  <c r="H3227" i="1"/>
  <c r="M3227" i="1" s="1"/>
  <c r="N3227" i="1" s="1"/>
  <c r="P1214" i="2"/>
  <c r="P1134" i="2"/>
  <c r="P1086" i="2"/>
  <c r="P1070" i="2"/>
  <c r="P475" i="2"/>
  <c r="P55" i="2"/>
  <c r="J1284" i="2" a="1"/>
  <c r="J1284" i="2" s="1"/>
  <c r="O1284" i="2" s="1"/>
  <c r="J1268" i="2" a="1"/>
  <c r="J1268" i="2" s="1"/>
  <c r="O1268" i="2" s="1"/>
  <c r="J1252" i="2" a="1"/>
  <c r="J1252" i="2" s="1"/>
  <c r="O1252" i="2" s="1"/>
  <c r="J1220" i="2" a="1"/>
  <c r="J1220" i="2" s="1"/>
  <c r="O1220" i="2" s="1"/>
  <c r="J1188" i="2" a="1"/>
  <c r="J1188" i="2" s="1"/>
  <c r="O1188" i="2" s="1"/>
  <c r="J1172" i="2" a="1"/>
  <c r="J1172" i="2" s="1"/>
  <c r="O1172" i="2" s="1"/>
  <c r="J1156" i="2" a="1"/>
  <c r="J1156" i="2" s="1"/>
  <c r="O1156" i="2" s="1"/>
  <c r="J1140" i="2" a="1"/>
  <c r="J1140" i="2" s="1"/>
  <c r="O1140" i="2" s="1"/>
  <c r="J1012" i="2" a="1"/>
  <c r="J1012" i="2" s="1"/>
  <c r="O1012" i="2" s="1"/>
  <c r="J948" i="2" a="1"/>
  <c r="J948" i="2" s="1"/>
  <c r="O948" i="2" s="1"/>
  <c r="J932" i="2" a="1"/>
  <c r="J932" i="2" s="1"/>
  <c r="O932" i="2" s="1"/>
  <c r="J868" i="2" a="1"/>
  <c r="J868" i="2" s="1"/>
  <c r="O868" i="2" s="1"/>
  <c r="J788" i="2" a="1"/>
  <c r="J788" i="2" s="1"/>
  <c r="O788" i="2" s="1"/>
  <c r="J740" i="2" a="1"/>
  <c r="J740" i="2" s="1"/>
  <c r="O740" i="2" s="1"/>
  <c r="J580" i="2" a="1"/>
  <c r="J580" i="2" s="1"/>
  <c r="O580" i="2" s="1"/>
  <c r="J500" i="2" a="1"/>
  <c r="J500" i="2" s="1"/>
  <c r="O500" i="2" s="1"/>
  <c r="J180" i="2" a="1"/>
  <c r="J180" i="2" s="1"/>
  <c r="O180" i="2" s="1"/>
  <c r="J1283" i="2" a="1"/>
  <c r="J1283" i="2" s="1"/>
  <c r="O1283" i="2" s="1"/>
  <c r="J1267" i="2" a="1"/>
  <c r="J1267" i="2" s="1"/>
  <c r="O1267" i="2" s="1"/>
  <c r="J1251" i="2" a="1"/>
  <c r="J1251" i="2" s="1"/>
  <c r="O1251" i="2" s="1"/>
  <c r="J1219" i="2" a="1"/>
  <c r="J1219" i="2" s="1"/>
  <c r="O1219" i="2" s="1"/>
  <c r="J1203" i="2" a="1"/>
  <c r="J1203" i="2" s="1"/>
  <c r="O1203" i="2" s="1"/>
  <c r="J1187" i="2" a="1"/>
  <c r="J1187" i="2" s="1"/>
  <c r="O1187" i="2" s="1"/>
  <c r="J1171" i="2" a="1"/>
  <c r="J1171" i="2" s="1"/>
  <c r="O1171" i="2" s="1"/>
  <c r="J1155" i="2" a="1"/>
  <c r="J1155" i="2" s="1"/>
  <c r="O1155" i="2" s="1"/>
  <c r="J1139" i="2" a="1"/>
  <c r="J1139" i="2" s="1"/>
  <c r="O1139" i="2" s="1"/>
  <c r="J1123" i="2" a="1"/>
  <c r="J1123" i="2" s="1"/>
  <c r="O1123" i="2" s="1"/>
  <c r="J1107" i="2" a="1"/>
  <c r="J1107" i="2" s="1"/>
  <c r="O1107" i="2" s="1"/>
  <c r="J899" i="2" a="1"/>
  <c r="J899" i="2" s="1"/>
  <c r="O899" i="2" s="1"/>
  <c r="J883" i="2" a="1"/>
  <c r="J883" i="2" s="1"/>
  <c r="O883" i="2" s="1"/>
  <c r="J819" i="2" a="1"/>
  <c r="J819" i="2" s="1"/>
  <c r="O819" i="2" s="1"/>
  <c r="J787" i="2" a="1"/>
  <c r="J787" i="2" s="1"/>
  <c r="O787" i="2" s="1"/>
  <c r="J739" i="2" a="1"/>
  <c r="J739" i="2" s="1"/>
  <c r="O739" i="2" s="1"/>
  <c r="J547" i="2" a="1"/>
  <c r="J547" i="2" s="1"/>
  <c r="O547" i="2" s="1"/>
  <c r="J499" i="2" a="1"/>
  <c r="J499" i="2" s="1"/>
  <c r="O499" i="2" s="1"/>
  <c r="J467" i="2" a="1"/>
  <c r="J467" i="2" s="1"/>
  <c r="O467" i="2" s="1"/>
  <c r="J419" i="2" a="1"/>
  <c r="J419" i="2" s="1"/>
  <c r="O419" i="2" s="1"/>
  <c r="J1282" i="2" a="1"/>
  <c r="J1282" i="2" s="1"/>
  <c r="O1282" i="2" s="1"/>
  <c r="J1266" i="2" a="1"/>
  <c r="J1266" i="2" s="1"/>
  <c r="O1266" i="2" s="1"/>
  <c r="J1218" i="2" a="1"/>
  <c r="J1218" i="2" s="1"/>
  <c r="O1218" i="2" s="1"/>
  <c r="J1202" i="2" a="1"/>
  <c r="J1202" i="2" s="1"/>
  <c r="O1202" i="2" s="1"/>
  <c r="J1122" i="2" a="1"/>
  <c r="J1122" i="2" s="1"/>
  <c r="O1122" i="2" s="1"/>
  <c r="J1106" i="2" a="1"/>
  <c r="J1106" i="2" s="1"/>
  <c r="O1106" i="2" s="1"/>
  <c r="J1058" i="2" a="1"/>
  <c r="J1058" i="2" s="1"/>
  <c r="O1058" i="2" s="1"/>
  <c r="J1010" i="2" a="1"/>
  <c r="J1010" i="2" s="1"/>
  <c r="O1010" i="2" s="1"/>
  <c r="J946" i="2" a="1"/>
  <c r="J946" i="2" s="1"/>
  <c r="O946" i="2" s="1"/>
  <c r="J930" i="2" a="1"/>
  <c r="J930" i="2" s="1"/>
  <c r="O930" i="2" s="1"/>
  <c r="J866" i="2" a="1"/>
  <c r="J866" i="2" s="1"/>
  <c r="O866" i="2" s="1"/>
  <c r="J818" i="2" a="1"/>
  <c r="J818" i="2" s="1"/>
  <c r="O818" i="2" s="1"/>
  <c r="J802" i="2" a="1"/>
  <c r="J802" i="2" s="1"/>
  <c r="O802" i="2" s="1"/>
  <c r="J658" i="2" a="1"/>
  <c r="J658" i="2" s="1"/>
  <c r="O658" i="2" s="1"/>
  <c r="J642" i="2" a="1"/>
  <c r="J642" i="2" s="1"/>
  <c r="O642" i="2" s="1"/>
  <c r="J626" i="2" a="1"/>
  <c r="J626" i="2" s="1"/>
  <c r="O626" i="2" s="1"/>
  <c r="J594" i="2" a="1"/>
  <c r="J594" i="2" s="1"/>
  <c r="O594" i="2" s="1"/>
  <c r="J562" i="2" a="1"/>
  <c r="J562" i="2" s="1"/>
  <c r="O562" i="2" s="1"/>
  <c r="J514" i="2" a="1"/>
  <c r="J514" i="2" s="1"/>
  <c r="O514" i="2" s="1"/>
  <c r="J466" i="2" a="1"/>
  <c r="J466" i="2" s="1"/>
  <c r="O466" i="2" s="1"/>
  <c r="J418" i="2" a="1"/>
  <c r="J418" i="2" s="1"/>
  <c r="O418" i="2" s="1"/>
  <c r="J402" i="2" a="1"/>
  <c r="J402" i="2" s="1"/>
  <c r="O402" i="2" s="1"/>
  <c r="J274" i="2" a="1"/>
  <c r="J274" i="2" s="1"/>
  <c r="O274" i="2" s="1"/>
  <c r="J1265" i="2" a="1"/>
  <c r="J1265" i="2" s="1"/>
  <c r="O1265" i="2" s="1"/>
  <c r="J1249" i="2" a="1"/>
  <c r="J1249" i="2" s="1"/>
  <c r="O1249" i="2" s="1"/>
  <c r="J1233" i="2" a="1"/>
  <c r="J1233" i="2" s="1"/>
  <c r="O1233" i="2" s="1"/>
  <c r="J1201" i="2" a="1"/>
  <c r="J1201" i="2" s="1"/>
  <c r="O1201" i="2" s="1"/>
  <c r="J1185" i="2" a="1"/>
  <c r="J1185" i="2" s="1"/>
  <c r="O1185" i="2" s="1"/>
  <c r="J1169" i="2" a="1"/>
  <c r="J1169" i="2" s="1"/>
  <c r="O1169" i="2" s="1"/>
  <c r="J1153" i="2" a="1"/>
  <c r="J1153" i="2" s="1"/>
  <c r="O1153" i="2" s="1"/>
  <c r="J1137" i="2" a="1"/>
  <c r="J1137" i="2" s="1"/>
  <c r="O1137" i="2" s="1"/>
  <c r="J1121" i="2" a="1"/>
  <c r="J1121" i="2" s="1"/>
  <c r="O1121" i="2" s="1"/>
  <c r="J1105" i="2" a="1"/>
  <c r="J1105" i="2" s="1"/>
  <c r="O1105" i="2" s="1"/>
  <c r="J977" i="2" a="1"/>
  <c r="J977" i="2" s="1"/>
  <c r="O977" i="2" s="1"/>
  <c r="J945" i="2" a="1"/>
  <c r="J945" i="2" s="1"/>
  <c r="O945" i="2" s="1"/>
  <c r="J929" i="2" a="1"/>
  <c r="J929" i="2" s="1"/>
  <c r="O929" i="2" s="1"/>
  <c r="J897" i="2" a="1"/>
  <c r="J897" i="2" s="1"/>
  <c r="O897" i="2" s="1"/>
  <c r="J881" i="2" a="1"/>
  <c r="J881" i="2" s="1"/>
  <c r="O881" i="2" s="1"/>
  <c r="J817" i="2" a="1"/>
  <c r="J817" i="2" s="1"/>
  <c r="O817" i="2" s="1"/>
  <c r="J801" i="2" a="1"/>
  <c r="J801" i="2" s="1"/>
  <c r="O801" i="2" s="1"/>
  <c r="J721" i="2" a="1"/>
  <c r="J721" i="2" s="1"/>
  <c r="O721" i="2" s="1"/>
  <c r="J641" i="2" a="1"/>
  <c r="J641" i="2" s="1"/>
  <c r="O641" i="2" s="1"/>
  <c r="J593" i="2" a="1"/>
  <c r="J593" i="2" s="1"/>
  <c r="O593" i="2" s="1"/>
  <c r="J561" i="2" a="1"/>
  <c r="J561" i="2" s="1"/>
  <c r="O561" i="2" s="1"/>
  <c r="J481" i="2" a="1"/>
  <c r="J481" i="2" s="1"/>
  <c r="O481" i="2" s="1"/>
  <c r="H3215" i="1"/>
  <c r="M3215" i="1" s="1"/>
  <c r="J465" i="2" a="1"/>
  <c r="J465" i="2" s="1"/>
  <c r="O465" i="2" s="1"/>
  <c r="J433" i="2" a="1"/>
  <c r="J433" i="2" s="1"/>
  <c r="O433" i="2" s="1"/>
  <c r="J401" i="2" a="1"/>
  <c r="J401" i="2" s="1"/>
  <c r="O401" i="2" s="1"/>
  <c r="J353" i="2" a="1"/>
  <c r="J353" i="2" s="1"/>
  <c r="O353" i="2" s="1"/>
  <c r="J273" i="2" a="1"/>
  <c r="J273" i="2" s="1"/>
  <c r="O273" i="2" s="1"/>
  <c r="J193" i="2" a="1"/>
  <c r="J193" i="2" s="1"/>
  <c r="O193" i="2" s="1"/>
  <c r="J33" i="2" a="1"/>
  <c r="J33" i="2" s="1"/>
  <c r="O33" i="2" s="1"/>
  <c r="J1280" i="2" a="1"/>
  <c r="J1280" i="2" s="1"/>
  <c r="O1280" i="2" s="1"/>
  <c r="J1264" i="2" a="1"/>
  <c r="J1264" i="2" s="1"/>
  <c r="O1264" i="2" s="1"/>
  <c r="J1248" i="2" a="1"/>
  <c r="J1248" i="2" s="1"/>
  <c r="O1248" i="2" s="1"/>
  <c r="J1232" i="2" a="1"/>
  <c r="J1232" i="2" s="1"/>
  <c r="O1232" i="2" s="1"/>
  <c r="J1216" i="2" a="1"/>
  <c r="J1216" i="2" s="1"/>
  <c r="O1216" i="2" s="1"/>
  <c r="J1200" i="2" a="1"/>
  <c r="J1200" i="2" s="1"/>
  <c r="O1200" i="2" s="1"/>
  <c r="J1184" i="2" a="1"/>
  <c r="J1184" i="2" s="1"/>
  <c r="O1184" i="2" s="1"/>
  <c r="J1152" i="2" a="1"/>
  <c r="J1152" i="2" s="1"/>
  <c r="O1152" i="2" s="1"/>
  <c r="J1136" i="2" a="1"/>
  <c r="J1136" i="2" s="1"/>
  <c r="O1136" i="2" s="1"/>
  <c r="J1120" i="2" a="1"/>
  <c r="J1120" i="2" s="1"/>
  <c r="O1120" i="2" s="1"/>
  <c r="J1056" i="2" a="1"/>
  <c r="J1056" i="2" s="1"/>
  <c r="O1056" i="2" s="1"/>
  <c r="J1008" i="2" a="1"/>
  <c r="J1008" i="2" s="1"/>
  <c r="O1008" i="2" s="1"/>
  <c r="J928" i="2" a="1"/>
  <c r="J928" i="2" s="1"/>
  <c r="O928" i="2" s="1"/>
  <c r="J896" i="2" a="1"/>
  <c r="J896" i="2" s="1"/>
  <c r="O896" i="2" s="1"/>
  <c r="J880" i="2" a="1"/>
  <c r="J880" i="2" s="1"/>
  <c r="O880" i="2" s="1"/>
  <c r="J768" i="2" a="1"/>
  <c r="J768" i="2" s="1"/>
  <c r="O768" i="2" s="1"/>
  <c r="J720" i="2" a="1"/>
  <c r="J720" i="2" s="1"/>
  <c r="O720" i="2" s="1"/>
  <c r="J688" i="2" a="1"/>
  <c r="J688" i="2" s="1"/>
  <c r="O688" i="2" s="1"/>
  <c r="J640" i="2" a="1"/>
  <c r="J640" i="2" s="1"/>
  <c r="O640" i="2" s="1"/>
  <c r="J608" i="2" a="1"/>
  <c r="J608" i="2" s="1"/>
  <c r="O608" i="2" s="1"/>
  <c r="J560" i="2" a="1"/>
  <c r="J560" i="2" s="1"/>
  <c r="O560" i="2" s="1"/>
  <c r="J528" i="2" a="1"/>
  <c r="J528" i="2" s="1"/>
  <c r="O528" i="2" s="1"/>
  <c r="J480" i="2" a="1"/>
  <c r="J480" i="2" s="1"/>
  <c r="O480" i="2" s="1"/>
  <c r="J400" i="2" a="1"/>
  <c r="J400" i="2" s="1"/>
  <c r="O400" i="2" s="1"/>
  <c r="J160" i="2" a="1"/>
  <c r="J160" i="2" s="1"/>
  <c r="O160" i="2" s="1"/>
  <c r="J1279" i="2" a="1"/>
  <c r="J1279" i="2" s="1"/>
  <c r="O1279" i="2" s="1"/>
  <c r="J1263" i="2" a="1"/>
  <c r="J1263" i="2" s="1"/>
  <c r="O1263" i="2" s="1"/>
  <c r="J1247" i="2" a="1"/>
  <c r="J1247" i="2" s="1"/>
  <c r="O1247" i="2" s="1"/>
  <c r="J1231" i="2" a="1"/>
  <c r="J1231" i="2" s="1"/>
  <c r="O1231" i="2" s="1"/>
  <c r="J1215" i="2" a="1"/>
  <c r="J1215" i="2" s="1"/>
  <c r="O1215" i="2" s="1"/>
  <c r="J1183" i="2" a="1"/>
  <c r="J1183" i="2" s="1"/>
  <c r="O1183" i="2" s="1"/>
  <c r="J1167" i="2" a="1"/>
  <c r="J1167" i="2" s="1"/>
  <c r="O1167" i="2" s="1"/>
  <c r="J1151" i="2" a="1"/>
  <c r="J1151" i="2" s="1"/>
  <c r="O1151" i="2" s="1"/>
  <c r="J1135" i="2" a="1"/>
  <c r="J1135" i="2" s="1"/>
  <c r="O1135" i="2" s="1"/>
  <c r="J1119" i="2" a="1"/>
  <c r="J1119" i="2" s="1"/>
  <c r="O1119" i="2" s="1"/>
  <c r="J1055" i="2" a="1"/>
  <c r="J1055" i="2" s="1"/>
  <c r="O1055" i="2" s="1"/>
  <c r="J863" i="2" a="1"/>
  <c r="J863" i="2" s="1"/>
  <c r="O863" i="2" s="1"/>
  <c r="J719" i="2" a="1"/>
  <c r="J719" i="2" s="1"/>
  <c r="O719" i="2" s="1"/>
  <c r="J607" i="2" a="1"/>
  <c r="J607" i="2" s="1"/>
  <c r="O607" i="2" s="1"/>
  <c r="H3212" i="1"/>
  <c r="M3212" i="1" s="1"/>
  <c r="J559" i="2" a="1"/>
  <c r="J559" i="2" s="1"/>
  <c r="O559" i="2" s="1"/>
  <c r="J479" i="2" a="1"/>
  <c r="J479" i="2" s="1"/>
  <c r="O479" i="2" s="1"/>
  <c r="J319" i="2" a="1"/>
  <c r="J319" i="2" s="1"/>
  <c r="O319" i="2" s="1"/>
  <c r="J159" i="2" a="1"/>
  <c r="J159" i="2" s="1"/>
  <c r="O159" i="2" s="1"/>
  <c r="J79" i="2" a="1"/>
  <c r="J79" i="2" s="1"/>
  <c r="O79" i="2" s="1"/>
  <c r="J1278" i="2" a="1"/>
  <c r="J1278" i="2" s="1"/>
  <c r="O1278" i="2" s="1"/>
  <c r="J1262" i="2" a="1"/>
  <c r="J1262" i="2" s="1"/>
  <c r="O1262" i="2" s="1"/>
  <c r="J1246" i="2" a="1"/>
  <c r="J1246" i="2" s="1"/>
  <c r="O1246" i="2" s="1"/>
  <c r="J1182" i="2" a="1"/>
  <c r="J1182" i="2" s="1"/>
  <c r="O1182" i="2" s="1"/>
  <c r="J1166" i="2" a="1"/>
  <c r="J1166" i="2" s="1"/>
  <c r="O1166" i="2" s="1"/>
  <c r="J1118" i="2" a="1"/>
  <c r="J1118" i="2" s="1"/>
  <c r="O1118" i="2" s="1"/>
  <c r="J894" i="2" a="1"/>
  <c r="J894" i="2" s="1"/>
  <c r="O894" i="2" s="1"/>
  <c r="J862" i="2" a="1"/>
  <c r="J862" i="2" s="1"/>
  <c r="O862" i="2" s="1"/>
  <c r="J814" i="2" a="1"/>
  <c r="J814" i="2" s="1"/>
  <c r="O814" i="2" s="1"/>
  <c r="J766" i="2" a="1"/>
  <c r="J766" i="2" s="1"/>
  <c r="O766" i="2" s="1"/>
  <c r="J734" i="2" a="1"/>
  <c r="J734" i="2" s="1"/>
  <c r="O734" i="2" s="1"/>
  <c r="J718" i="2" a="1"/>
  <c r="J718" i="2" s="1"/>
  <c r="O718" i="2" s="1"/>
  <c r="J702" i="2" a="1"/>
  <c r="J702" i="2" s="1"/>
  <c r="O702" i="2" s="1"/>
  <c r="J654" i="2" a="1"/>
  <c r="J654" i="2" s="1"/>
  <c r="O654" i="2" s="1"/>
  <c r="J638" i="2" a="1"/>
  <c r="J638" i="2" s="1"/>
  <c r="O638" i="2" s="1"/>
  <c r="J606" i="2" a="1"/>
  <c r="J606" i="2" s="1"/>
  <c r="O606" i="2" s="1"/>
  <c r="J574" i="2" a="1"/>
  <c r="J574" i="2" s="1"/>
  <c r="O574" i="2" s="1"/>
  <c r="J558" i="2" a="1"/>
  <c r="J558" i="2" s="1"/>
  <c r="O558" i="2" s="1"/>
  <c r="J542" i="2" a="1"/>
  <c r="J542" i="2" s="1"/>
  <c r="O542" i="2" s="1"/>
  <c r="J414" i="2" a="1"/>
  <c r="J414" i="2" s="1"/>
  <c r="O414" i="2" s="1"/>
  <c r="J318" i="2" a="1"/>
  <c r="J318" i="2" s="1"/>
  <c r="O318" i="2" s="1"/>
  <c r="J254" i="2" a="1"/>
  <c r="J254" i="2" s="1"/>
  <c r="O254" i="2" s="1"/>
  <c r="J1277" i="2" a="1"/>
  <c r="J1277" i="2" s="1"/>
  <c r="O1277" i="2" s="1"/>
  <c r="J1245" i="2" a="1"/>
  <c r="J1245" i="2" s="1"/>
  <c r="O1245" i="2" s="1"/>
  <c r="J1229" i="2" a="1"/>
  <c r="J1229" i="2" s="1"/>
  <c r="O1229" i="2" s="1"/>
  <c r="J1213" i="2" a="1"/>
  <c r="J1213" i="2" s="1"/>
  <c r="O1213" i="2" s="1"/>
  <c r="J1197" i="2" a="1"/>
  <c r="J1197" i="2" s="1"/>
  <c r="O1197" i="2" s="1"/>
  <c r="J1133" i="2" a="1"/>
  <c r="J1133" i="2" s="1"/>
  <c r="O1133" i="2" s="1"/>
  <c r="J1117" i="2" a="1"/>
  <c r="J1117" i="2" s="1"/>
  <c r="O1117" i="2" s="1"/>
  <c r="J1101" i="2" a="1"/>
  <c r="J1101" i="2" s="1"/>
  <c r="O1101" i="2" s="1"/>
  <c r="J1053" i="2" a="1"/>
  <c r="J1053" i="2" s="1"/>
  <c r="O1053" i="2" s="1"/>
  <c r="J893" i="2" a="1"/>
  <c r="J893" i="2" s="1"/>
  <c r="O893" i="2" s="1"/>
  <c r="J877" i="2" a="1"/>
  <c r="J877" i="2" s="1"/>
  <c r="O877" i="2" s="1"/>
  <c r="J861" i="2" a="1"/>
  <c r="J861" i="2" s="1"/>
  <c r="O861" i="2" s="1"/>
  <c r="J813" i="2" a="1"/>
  <c r="J813" i="2" s="1"/>
  <c r="O813" i="2" s="1"/>
  <c r="J797" i="2" a="1"/>
  <c r="J797" i="2" s="1"/>
  <c r="O797" i="2" s="1"/>
  <c r="J781" i="2" a="1"/>
  <c r="J781" i="2" s="1"/>
  <c r="O781" i="2" s="1"/>
  <c r="J733" i="2" a="1"/>
  <c r="J733" i="2" s="1"/>
  <c r="O733" i="2" s="1"/>
  <c r="J653" i="2" a="1"/>
  <c r="J653" i="2" s="1"/>
  <c r="O653" i="2" s="1"/>
  <c r="J637" i="2" a="1"/>
  <c r="J637" i="2" s="1"/>
  <c r="O637" i="2" s="1"/>
  <c r="J621" i="2" a="1"/>
  <c r="J621" i="2" s="1"/>
  <c r="O621" i="2" s="1"/>
  <c r="J573" i="2" a="1"/>
  <c r="J573" i="2" s="1"/>
  <c r="O573" i="2" s="1"/>
  <c r="J557" i="2" a="1"/>
  <c r="J557" i="2" s="1"/>
  <c r="O557" i="2" s="1"/>
  <c r="J493" i="2" a="1"/>
  <c r="J493" i="2" s="1"/>
  <c r="O493" i="2" s="1"/>
  <c r="J477" i="2" a="1"/>
  <c r="J477" i="2" s="1"/>
  <c r="O477" i="2" s="1"/>
  <c r="J461" i="2" a="1"/>
  <c r="J461" i="2" s="1"/>
  <c r="O461" i="2" s="1"/>
  <c r="J413" i="2" a="1"/>
  <c r="J413" i="2" s="1"/>
  <c r="O413" i="2" s="1"/>
  <c r="J381" i="2" a="1"/>
  <c r="J381" i="2" s="1"/>
  <c r="O381" i="2" s="1"/>
  <c r="J333" i="2" a="1"/>
  <c r="J333" i="2" s="1"/>
  <c r="O333" i="2" s="1"/>
  <c r="J253" i="2" a="1"/>
  <c r="J253" i="2" s="1"/>
  <c r="O253" i="2" s="1"/>
  <c r="J173" i="2" a="1"/>
  <c r="J173" i="2" s="1"/>
  <c r="O173" i="2" s="1"/>
  <c r="J13" i="2" a="1"/>
  <c r="J13" i="2" s="1"/>
  <c r="O13" i="2" s="1"/>
  <c r="J1260" i="2" a="1"/>
  <c r="J1260" i="2" s="1"/>
  <c r="O1260" i="2" s="1"/>
  <c r="J1228" i="2" a="1"/>
  <c r="J1228" i="2" s="1"/>
  <c r="O1228" i="2" s="1"/>
  <c r="J1212" i="2" a="1"/>
  <c r="J1212" i="2" s="1"/>
  <c r="O1212" i="2" s="1"/>
  <c r="J1196" i="2" a="1"/>
  <c r="J1196" i="2" s="1"/>
  <c r="O1196" i="2" s="1"/>
  <c r="J1164" i="2" a="1"/>
  <c r="J1164" i="2" s="1"/>
  <c r="O1164" i="2" s="1"/>
  <c r="J1148" i="2" a="1"/>
  <c r="J1148" i="2" s="1"/>
  <c r="O1148" i="2" s="1"/>
  <c r="J1116" i="2" a="1"/>
  <c r="J1116" i="2" s="1"/>
  <c r="O1116" i="2" s="1"/>
  <c r="J1100" i="2" a="1"/>
  <c r="J1100" i="2" s="1"/>
  <c r="O1100" i="2" s="1"/>
  <c r="J1052" i="2" a="1"/>
  <c r="J1052" i="2" s="1"/>
  <c r="O1052" i="2" s="1"/>
  <c r="J940" i="2" a="1"/>
  <c r="J940" i="2" s="1"/>
  <c r="O940" i="2" s="1"/>
  <c r="J780" i="2" a="1"/>
  <c r="J780" i="2" s="1"/>
  <c r="O780" i="2" s="1"/>
  <c r="J684" i="2" a="1"/>
  <c r="J684" i="2" s="1"/>
  <c r="O684" i="2" s="1"/>
  <c r="J668" i="2" a="1"/>
  <c r="J668" i="2" s="1"/>
  <c r="O668" i="2" s="1"/>
  <c r="J588" i="2" a="1"/>
  <c r="J588" i="2" s="1"/>
  <c r="O588" i="2" s="1"/>
  <c r="J540" i="2" a="1"/>
  <c r="J540" i="2" s="1"/>
  <c r="O540" i="2" s="1"/>
  <c r="J1259" i="2" a="1"/>
  <c r="J1259" i="2" s="1"/>
  <c r="O1259" i="2" s="1"/>
  <c r="J1243" i="2" a="1"/>
  <c r="J1243" i="2" s="1"/>
  <c r="O1243" i="2" s="1"/>
  <c r="J1227" i="2" a="1"/>
  <c r="J1227" i="2" s="1"/>
  <c r="O1227" i="2" s="1"/>
  <c r="J1211" i="2" a="1"/>
  <c r="J1211" i="2" s="1"/>
  <c r="O1211" i="2" s="1"/>
  <c r="J1195" i="2" a="1"/>
  <c r="J1195" i="2" s="1"/>
  <c r="O1195" i="2" s="1"/>
  <c r="J1179" i="2" a="1"/>
  <c r="J1179" i="2" s="1"/>
  <c r="O1179" i="2" s="1"/>
  <c r="J1147" i="2" a="1"/>
  <c r="J1147" i="2" s="1"/>
  <c r="O1147" i="2" s="1"/>
  <c r="J1115" i="2" a="1"/>
  <c r="J1115" i="2" s="1"/>
  <c r="O1115" i="2" s="1"/>
  <c r="J1051" i="2" a="1"/>
  <c r="J1051" i="2" s="1"/>
  <c r="O1051" i="2" s="1"/>
  <c r="J987" i="2" a="1"/>
  <c r="J987" i="2" s="1"/>
  <c r="O987" i="2" s="1"/>
  <c r="J859" i="2" a="1"/>
  <c r="J859" i="2" s="1"/>
  <c r="O859" i="2" s="1"/>
  <c r="J843" i="2" a="1"/>
  <c r="J843" i="2" s="1"/>
  <c r="O843" i="2" s="1"/>
  <c r="J779" i="2" a="1"/>
  <c r="J779" i="2" s="1"/>
  <c r="O779" i="2" s="1"/>
  <c r="J747" i="2" a="1"/>
  <c r="J747" i="2" s="1"/>
  <c r="O747" i="2" s="1"/>
  <c r="J667" i="2" a="1"/>
  <c r="J667" i="2" s="1"/>
  <c r="O667" i="2" s="1"/>
  <c r="J539" i="2" a="1"/>
  <c r="J539" i="2" s="1"/>
  <c r="O539" i="2" s="1"/>
  <c r="J299" i="2" a="1"/>
  <c r="J299" i="2" s="1"/>
  <c r="O299" i="2" s="1"/>
  <c r="J219" i="2" a="1"/>
  <c r="J219" i="2" s="1"/>
  <c r="O219" i="2" s="1"/>
  <c r="J1258" i="2" a="1"/>
  <c r="J1258" i="2" s="1"/>
  <c r="O1258" i="2" s="1"/>
  <c r="J1242" i="2" a="1"/>
  <c r="J1242" i="2" s="1"/>
  <c r="O1242" i="2" s="1"/>
  <c r="J1226" i="2" a="1"/>
  <c r="J1226" i="2" s="1"/>
  <c r="O1226" i="2" s="1"/>
  <c r="J1178" i="2" a="1"/>
  <c r="J1178" i="2" s="1"/>
  <c r="O1178" i="2" s="1"/>
  <c r="J1146" i="2" a="1"/>
  <c r="J1146" i="2" s="1"/>
  <c r="O1146" i="2" s="1"/>
  <c r="J874" i="2" a="1"/>
  <c r="J874" i="2" s="1"/>
  <c r="O874" i="2" s="1"/>
  <c r="J858" i="2" a="1"/>
  <c r="J858" i="2" s="1"/>
  <c r="O858" i="2" s="1"/>
  <c r="J842" i="2" a="1"/>
  <c r="J842" i="2" s="1"/>
  <c r="O842" i="2" s="1"/>
  <c r="J794" i="2" a="1"/>
  <c r="J794" i="2" s="1"/>
  <c r="O794" i="2" s="1"/>
  <c r="J762" i="2" a="1"/>
  <c r="J762" i="2" s="1"/>
  <c r="O762" i="2" s="1"/>
  <c r="J746" i="2" a="1"/>
  <c r="J746" i="2" s="1"/>
  <c r="O746" i="2" s="1"/>
  <c r="J714" i="2" a="1"/>
  <c r="J714" i="2" s="1"/>
  <c r="O714" i="2" s="1"/>
  <c r="J698" i="2" a="1"/>
  <c r="J698" i="2" s="1"/>
  <c r="O698" i="2" s="1"/>
  <c r="J682" i="2" a="1"/>
  <c r="J682" i="2" s="1"/>
  <c r="O682" i="2" s="1"/>
  <c r="J634" i="2" a="1"/>
  <c r="J634" i="2" s="1"/>
  <c r="O634" i="2" s="1"/>
  <c r="J618" i="2" a="1"/>
  <c r="J618" i="2" s="1"/>
  <c r="O618" i="2" s="1"/>
  <c r="J602" i="2" a="1"/>
  <c r="J602" i="2" s="1"/>
  <c r="O602" i="2" s="1"/>
  <c r="J586" i="2" a="1"/>
  <c r="J586" i="2" s="1"/>
  <c r="O586" i="2" s="1"/>
  <c r="J538" i="2" a="1"/>
  <c r="J538" i="2" s="1"/>
  <c r="O538" i="2" s="1"/>
  <c r="J522" i="2" a="1"/>
  <c r="J522" i="2" s="1"/>
  <c r="O522" i="2" s="1"/>
  <c r="J506" i="2" a="1"/>
  <c r="J506" i="2" s="1"/>
  <c r="O506" i="2" s="1"/>
  <c r="J458" i="2" a="1"/>
  <c r="J458" i="2" s="1"/>
  <c r="O458" i="2" s="1"/>
  <c r="J346" i="2" a="1"/>
  <c r="J346" i="2" s="1"/>
  <c r="O346" i="2" s="1"/>
  <c r="J314" i="2" a="1"/>
  <c r="J314" i="2" s="1"/>
  <c r="O314" i="2" s="1"/>
  <c r="J298" i="2" a="1"/>
  <c r="J298" i="2" s="1"/>
  <c r="O298" i="2" s="1"/>
  <c r="J234" i="2" a="1"/>
  <c r="J234" i="2" s="1"/>
  <c r="O234" i="2" s="1"/>
  <c r="J1273" i="2" a="1"/>
  <c r="J1273" i="2" s="1"/>
  <c r="O1273" i="2" s="1"/>
  <c r="J1257" i="2" a="1"/>
  <c r="J1257" i="2" s="1"/>
  <c r="O1257" i="2" s="1"/>
  <c r="J1225" i="2" a="1"/>
  <c r="J1225" i="2" s="1"/>
  <c r="O1225" i="2" s="1"/>
  <c r="J1209" i="2" a="1"/>
  <c r="J1209" i="2" s="1"/>
  <c r="O1209" i="2" s="1"/>
  <c r="J1193" i="2" a="1"/>
  <c r="J1193" i="2" s="1"/>
  <c r="O1193" i="2" s="1"/>
  <c r="J1177" i="2" a="1"/>
  <c r="J1177" i="2" s="1"/>
  <c r="O1177" i="2" s="1"/>
  <c r="J1161" i="2" a="1"/>
  <c r="J1161" i="2" s="1"/>
  <c r="O1161" i="2" s="1"/>
  <c r="J1065" i="2" a="1"/>
  <c r="J1065" i="2" s="1"/>
  <c r="O1065" i="2" s="1"/>
  <c r="J953" i="2" a="1"/>
  <c r="J953" i="2" s="1"/>
  <c r="O953" i="2" s="1"/>
  <c r="J857" i="2" a="1"/>
  <c r="J857" i="2" s="1"/>
  <c r="O857" i="2" s="1"/>
  <c r="J841" i="2" a="1"/>
  <c r="J841" i="2" s="1"/>
  <c r="O841" i="2" s="1"/>
  <c r="J713" i="2" a="1"/>
  <c r="J713" i="2" s="1"/>
  <c r="O713" i="2" s="1"/>
  <c r="J697" i="2" a="1"/>
  <c r="J697" i="2" s="1"/>
  <c r="O697" i="2" s="1"/>
  <c r="J665" i="2" a="1"/>
  <c r="J665" i="2" s="1"/>
  <c r="O665" i="2" s="1"/>
  <c r="J649" i="2" a="1"/>
  <c r="J649" i="2" s="1"/>
  <c r="O649" i="2" s="1"/>
  <c r="J633" i="2" a="1"/>
  <c r="J633" i="2" s="1"/>
  <c r="O633" i="2" s="1"/>
  <c r="J601" i="2" a="1"/>
  <c r="J601" i="2" s="1"/>
  <c r="O601" i="2" s="1"/>
  <c r="J553" i="2" a="1"/>
  <c r="J553" i="2" s="1"/>
  <c r="O553" i="2" s="1"/>
  <c r="J537" i="2" a="1"/>
  <c r="J537" i="2" s="1"/>
  <c r="O537" i="2" s="1"/>
  <c r="J473" i="2" a="1"/>
  <c r="J473" i="2" s="1"/>
  <c r="O473" i="2" s="1"/>
  <c r="J393" i="2" a="1"/>
  <c r="J393" i="2" s="1"/>
  <c r="O393" i="2" s="1"/>
  <c r="J313" i="2" a="1"/>
  <c r="J313" i="2" s="1"/>
  <c r="O313" i="2" s="1"/>
  <c r="J73" i="2" a="1"/>
  <c r="J73" i="2" s="1"/>
  <c r="O73" i="2" s="1"/>
  <c r="J1272" i="2" a="1"/>
  <c r="J1272" i="2" s="1"/>
  <c r="O1272" i="2" s="1"/>
  <c r="J1240" i="2" a="1"/>
  <c r="J1240" i="2" s="1"/>
  <c r="O1240" i="2" s="1"/>
  <c r="J1208" i="2" a="1"/>
  <c r="J1208" i="2" s="1"/>
  <c r="O1208" i="2" s="1"/>
  <c r="J1192" i="2" a="1"/>
  <c r="J1192" i="2" s="1"/>
  <c r="O1192" i="2" s="1"/>
  <c r="J1176" i="2" a="1"/>
  <c r="J1176" i="2" s="1"/>
  <c r="O1176" i="2" s="1"/>
  <c r="J1160" i="2" a="1"/>
  <c r="J1160" i="2" s="1"/>
  <c r="O1160" i="2" s="1"/>
  <c r="J1112" i="2" a="1"/>
  <c r="J1112" i="2" s="1"/>
  <c r="O1112" i="2" s="1"/>
  <c r="J1064" i="2" a="1"/>
  <c r="J1064" i="2" s="1"/>
  <c r="O1064" i="2" s="1"/>
  <c r="J744" i="2" a="1"/>
  <c r="J744" i="2" s="1"/>
  <c r="O744" i="2" s="1"/>
  <c r="J680" i="2" a="1"/>
  <c r="J680" i="2" s="1"/>
  <c r="O680" i="2" s="1"/>
  <c r="J568" i="2" a="1"/>
  <c r="J568" i="2" s="1"/>
  <c r="O568" i="2" s="1"/>
  <c r="J200" i="2" a="1"/>
  <c r="J200" i="2" s="1"/>
  <c r="O200" i="2" s="1"/>
  <c r="J1271" i="2" a="1"/>
  <c r="J1271" i="2" s="1"/>
  <c r="O1271" i="2" s="1"/>
  <c r="J1239" i="2" a="1"/>
  <c r="J1239" i="2" s="1"/>
  <c r="O1239" i="2" s="1"/>
  <c r="J1223" i="2" a="1"/>
  <c r="J1223" i="2" s="1"/>
  <c r="O1223" i="2" s="1"/>
  <c r="J1207" i="2" a="1"/>
  <c r="J1207" i="2" s="1"/>
  <c r="O1207" i="2" s="1"/>
  <c r="J1191" i="2" a="1"/>
  <c r="J1191" i="2" s="1"/>
  <c r="O1191" i="2" s="1"/>
  <c r="J1175" i="2" a="1"/>
  <c r="J1175" i="2" s="1"/>
  <c r="O1175" i="2" s="1"/>
  <c r="J1159" i="2" a="1"/>
  <c r="J1159" i="2" s="1"/>
  <c r="O1159" i="2" s="1"/>
  <c r="J1111" i="2" a="1"/>
  <c r="J1111" i="2" s="1"/>
  <c r="O1111" i="2" s="1"/>
  <c r="J1047" i="2" a="1"/>
  <c r="J1047" i="2" s="1"/>
  <c r="O1047" i="2" s="1"/>
  <c r="J807" i="2" a="1"/>
  <c r="J807" i="2" s="1"/>
  <c r="O807" i="2" s="1"/>
  <c r="J727" i="2" a="1"/>
  <c r="J727" i="2" s="1"/>
  <c r="O727" i="2" s="1"/>
  <c r="J599" i="2" a="1"/>
  <c r="J599" i="2" s="1"/>
  <c r="O599" i="2" s="1"/>
  <c r="J519" i="2" a="1"/>
  <c r="J519" i="2" s="1"/>
  <c r="O519" i="2" s="1"/>
  <c r="J407" i="2" a="1"/>
  <c r="J407" i="2" s="1"/>
  <c r="O407" i="2" s="1"/>
  <c r="J359" i="2" a="1"/>
  <c r="J359" i="2" s="1"/>
  <c r="O359" i="2" s="1"/>
  <c r="J1238" i="2" a="1"/>
  <c r="J1238" i="2" s="1"/>
  <c r="O1238" i="2" s="1"/>
  <c r="J1206" i="2" a="1"/>
  <c r="J1206" i="2" s="1"/>
  <c r="O1206" i="2" s="1"/>
  <c r="J1158" i="2" a="1"/>
  <c r="J1158" i="2" s="1"/>
  <c r="O1158" i="2" s="1"/>
  <c r="J1142" i="2" a="1"/>
  <c r="J1142" i="2" s="1"/>
  <c r="O1142" i="2" s="1"/>
  <c r="J1094" i="2" a="1"/>
  <c r="J1094" i="2" s="1"/>
  <c r="O1094" i="2" s="1"/>
  <c r="J1046" i="2" a="1"/>
  <c r="J1046" i="2" s="1"/>
  <c r="O1046" i="2" s="1"/>
  <c r="J1014" i="2" a="1"/>
  <c r="J1014" i="2" s="1"/>
  <c r="O1014" i="2" s="1"/>
  <c r="J854" i="2" a="1"/>
  <c r="J854" i="2" s="1"/>
  <c r="O854" i="2" s="1"/>
  <c r="J838" i="2" a="1"/>
  <c r="J838" i="2" s="1"/>
  <c r="O838" i="2" s="1"/>
  <c r="J806" i="2" a="1"/>
  <c r="J806" i="2" s="1"/>
  <c r="O806" i="2" s="1"/>
  <c r="J774" i="2" a="1"/>
  <c r="J774" i="2" s="1"/>
  <c r="O774" i="2" s="1"/>
  <c r="J742" i="2" a="1"/>
  <c r="J742" i="2" s="1"/>
  <c r="O742" i="2" s="1"/>
  <c r="J694" i="2" a="1"/>
  <c r="J694" i="2" s="1"/>
  <c r="O694" i="2" s="1"/>
  <c r="J614" i="2" a="1"/>
  <c r="J614" i="2" s="1"/>
  <c r="O614" i="2" s="1"/>
  <c r="J598" i="2" a="1"/>
  <c r="J598" i="2" s="1"/>
  <c r="O598" i="2" s="1"/>
  <c r="J534" i="2" a="1"/>
  <c r="J534" i="2" s="1"/>
  <c r="O534" i="2" s="1"/>
  <c r="J502" i="2" a="1"/>
  <c r="J502" i="2" s="1"/>
  <c r="O502" i="2" s="1"/>
  <c r="J454" i="2" a="1"/>
  <c r="J454" i="2" s="1"/>
  <c r="O454" i="2" s="1"/>
  <c r="J422" i="2" a="1"/>
  <c r="J422" i="2" s="1"/>
  <c r="O422" i="2" s="1"/>
  <c r="J214" i="2" a="1"/>
  <c r="J214" i="2" s="1"/>
  <c r="O214" i="2" s="1"/>
  <c r="J1285" i="2" a="1"/>
  <c r="J1285" i="2" s="1"/>
  <c r="O1285" i="2" s="1"/>
  <c r="J1269" i="2" a="1"/>
  <c r="J1269" i="2" s="1"/>
  <c r="O1269" i="2" s="1"/>
  <c r="J1253" i="2" a="1"/>
  <c r="J1253" i="2" s="1"/>
  <c r="O1253" i="2" s="1"/>
  <c r="J1237" i="2" a="1"/>
  <c r="J1237" i="2" s="1"/>
  <c r="O1237" i="2" s="1"/>
  <c r="J1221" i="2" a="1"/>
  <c r="J1221" i="2" s="1"/>
  <c r="O1221" i="2" s="1"/>
  <c r="J1205" i="2" a="1"/>
  <c r="J1205" i="2" s="1"/>
  <c r="O1205" i="2" s="1"/>
  <c r="J1189" i="2" a="1"/>
  <c r="J1189" i="2" s="1"/>
  <c r="O1189" i="2" s="1"/>
  <c r="J1173" i="2" a="1"/>
  <c r="J1173" i="2" s="1"/>
  <c r="O1173" i="2" s="1"/>
  <c r="J1157" i="2" a="1"/>
  <c r="J1157" i="2" s="1"/>
  <c r="O1157" i="2" s="1"/>
  <c r="J1141" i="2" a="1"/>
  <c r="J1141" i="2" s="1"/>
  <c r="O1141" i="2" s="1"/>
  <c r="J1013" i="2" a="1"/>
  <c r="J1013" i="2" s="1"/>
  <c r="O1013" i="2" s="1"/>
  <c r="J853" i="2" a="1"/>
  <c r="J853" i="2" s="1"/>
  <c r="O853" i="2" s="1"/>
  <c r="J837" i="2" a="1"/>
  <c r="J837" i="2" s="1"/>
  <c r="O837" i="2" s="1"/>
  <c r="J821" i="2" a="1"/>
  <c r="J821" i="2" s="1"/>
  <c r="O821" i="2" s="1"/>
  <c r="J805" i="2" a="1"/>
  <c r="J805" i="2" s="1"/>
  <c r="O805" i="2" s="1"/>
  <c r="J773" i="2" a="1"/>
  <c r="J773" i="2" s="1"/>
  <c r="O773" i="2" s="1"/>
  <c r="J741" i="2" a="1"/>
  <c r="J741" i="2" s="1"/>
  <c r="O741" i="2" s="1"/>
  <c r="J693" i="2" a="1"/>
  <c r="J693" i="2" s="1"/>
  <c r="O693" i="2" s="1"/>
  <c r="J613" i="2" a="1"/>
  <c r="J613" i="2" s="1"/>
  <c r="O613" i="2" s="1"/>
  <c r="J533" i="2" a="1"/>
  <c r="J533" i="2" s="1"/>
  <c r="O533" i="2" s="1"/>
  <c r="J453" i="2" a="1"/>
  <c r="J453" i="2" s="1"/>
  <c r="O453" i="2" s="1"/>
  <c r="J373" i="2" a="1"/>
  <c r="J373" i="2" s="1"/>
  <c r="O373" i="2" s="1"/>
  <c r="J341" i="2" a="1"/>
  <c r="J341" i="2" s="1"/>
  <c r="O341" i="2" s="1"/>
  <c r="J293" i="2" a="1"/>
  <c r="J293" i="2" s="1"/>
  <c r="O293" i="2" s="1"/>
  <c r="J213" i="2" a="1"/>
  <c r="J213" i="2" s="1"/>
  <c r="O213" i="2" s="1"/>
  <c r="J53" i="2" a="1"/>
  <c r="J53" i="2" s="1"/>
  <c r="O53" i="2" s="1"/>
  <c r="H3066" i="1"/>
  <c r="M3066" i="1" s="1"/>
  <c r="L3216" i="1"/>
  <c r="L3217" i="1"/>
  <c r="L3215" i="1"/>
  <c r="L3214" i="1"/>
  <c r="L3219" i="1"/>
  <c r="L3218" i="1"/>
  <c r="L3212" i="1"/>
  <c r="H3213" i="1"/>
  <c r="M3213" i="1" s="1"/>
  <c r="H3214" i="1"/>
  <c r="M3214" i="1" s="1"/>
  <c r="H3217" i="1"/>
  <c r="M3217" i="1" s="1"/>
  <c r="H3218" i="1"/>
  <c r="M3218" i="1" s="1"/>
  <c r="H3216" i="1"/>
  <c r="M3216" i="1" s="1"/>
  <c r="H3219" i="1"/>
  <c r="M3219" i="1" s="1"/>
  <c r="H2743" i="1"/>
  <c r="M1275" i="2" a="1"/>
  <c r="M1275" i="2" s="1"/>
  <c r="H2775" i="1"/>
  <c r="M1244" i="2" a="1"/>
  <c r="M1244" i="2" s="1"/>
  <c r="H2162" i="1"/>
  <c r="H2245" i="1"/>
  <c r="M1224" i="2" a="1"/>
  <c r="M1224" i="2" s="1"/>
  <c r="H2753" i="1"/>
  <c r="M1204" i="2" a="1"/>
  <c r="M1204" i="2" s="1"/>
  <c r="H2125" i="1"/>
  <c r="M1194" i="2" a="1"/>
  <c r="M1194" i="2" s="1"/>
  <c r="H2117" i="1"/>
  <c r="M1168" i="2" a="1"/>
  <c r="M1168" i="2" s="1"/>
  <c r="M1165" i="2" a="1"/>
  <c r="M1165" i="2" s="1"/>
  <c r="H2719" i="1"/>
  <c r="H2824" i="1"/>
  <c r="M2824" i="1" s="1"/>
  <c r="H2409" i="1"/>
  <c r="H2407" i="1"/>
  <c r="M1126" i="2" a="1"/>
  <c r="M1126" i="2" s="1"/>
  <c r="M1125" i="2" a="1"/>
  <c r="M1125" i="2" s="1"/>
  <c r="H2449" i="1"/>
  <c r="M1109" i="2" a="1"/>
  <c r="M1109" i="2" s="1"/>
  <c r="M1108" i="2" a="1"/>
  <c r="M1108" i="2" s="1"/>
  <c r="M1103" i="2" a="1"/>
  <c r="M1103" i="2" s="1"/>
  <c r="M1099" i="2" a="1"/>
  <c r="M1099" i="2" s="1"/>
  <c r="H1807" i="1"/>
  <c r="H3132" i="1"/>
  <c r="M3132" i="1" s="1"/>
  <c r="H3125" i="1"/>
  <c r="M3125" i="1" s="1"/>
  <c r="N3125" i="1" s="1"/>
  <c r="H3123" i="1"/>
  <c r="M3123" i="1" s="1"/>
  <c r="N3123" i="1" s="1"/>
  <c r="M1088" i="2" a="1"/>
  <c r="M1088" i="2" s="1"/>
  <c r="M1084" i="2" a="1"/>
  <c r="M1084" i="2" s="1"/>
  <c r="M1080" i="2" a="1"/>
  <c r="M1080" i="2" s="1"/>
  <c r="H3099" i="1"/>
  <c r="M3099" i="1" s="1"/>
  <c r="H3093" i="1"/>
  <c r="M3093" i="1" s="1"/>
  <c r="N3093" i="1" s="1"/>
  <c r="H3091" i="1"/>
  <c r="M3091" i="1" s="1"/>
  <c r="H3089" i="1"/>
  <c r="M3089" i="1" s="1"/>
  <c r="N3089" i="1" s="1"/>
  <c r="M1070" i="2" a="1"/>
  <c r="M1070" i="2" s="1"/>
  <c r="M1068" i="2" a="1"/>
  <c r="M1068" i="2" s="1"/>
  <c r="M1067" i="2" a="1"/>
  <c r="M1067" i="2" s="1"/>
  <c r="M1065" i="2" a="1"/>
  <c r="M1065" i="2" s="1"/>
  <c r="M1064" i="2" a="1"/>
  <c r="M1064" i="2" s="1"/>
  <c r="M1062" i="2" a="1"/>
  <c r="M1062" i="2" s="1"/>
  <c r="H2965" i="1"/>
  <c r="M2965" i="1" s="1"/>
  <c r="H2388" i="1"/>
  <c r="M1050" i="2" a="1"/>
  <c r="M1050" i="2" s="1"/>
  <c r="M1047" i="2" a="1"/>
  <c r="M1047" i="2" s="1"/>
  <c r="H2896" i="1"/>
  <c r="M2896" i="1" s="1"/>
  <c r="H2890" i="1"/>
  <c r="M2890" i="1" s="1"/>
  <c r="N2890" i="1" s="1"/>
  <c r="M1041" i="2" a="1"/>
  <c r="M1041" i="2" s="1"/>
  <c r="M1040" i="2" a="1"/>
  <c r="M1040" i="2" s="1"/>
  <c r="H2874" i="1"/>
  <c r="M2874" i="1" s="1"/>
  <c r="H2866" i="1"/>
  <c r="M2866" i="1" s="1"/>
  <c r="M1029" i="2" a="1"/>
  <c r="M1029" i="2" s="1"/>
  <c r="H2860" i="1"/>
  <c r="M2860" i="1" s="1"/>
  <c r="N2860" i="1" s="1"/>
  <c r="H2858" i="1"/>
  <c r="M2858" i="1" s="1"/>
  <c r="N2858" i="1" s="1"/>
  <c r="M1025" i="2" a="1"/>
  <c r="M1025" i="2" s="1"/>
  <c r="M1016" i="2" a="1"/>
  <c r="M1016" i="2" s="1"/>
  <c r="M1014" i="2" a="1"/>
  <c r="M1014" i="2" s="1"/>
  <c r="M1011" i="2" a="1"/>
  <c r="M1011" i="2" s="1"/>
  <c r="M1008" i="2" a="1"/>
  <c r="M1008" i="2" s="1"/>
  <c r="M1004" i="2" a="1"/>
  <c r="M1004" i="2" s="1"/>
  <c r="H2944" i="1"/>
  <c r="M2944" i="1" s="1"/>
  <c r="H1930" i="1"/>
  <c r="M996" i="2" a="1"/>
  <c r="M996" i="2" s="1"/>
  <c r="H2928" i="1"/>
  <c r="M2928" i="1" s="1"/>
  <c r="H2920" i="1"/>
  <c r="M2920" i="1" s="1"/>
  <c r="N2920" i="1" s="1"/>
  <c r="M989" i="2" a="1"/>
  <c r="M989" i="2" s="1"/>
  <c r="M988" i="2" a="1"/>
  <c r="M988" i="2" s="1"/>
  <c r="M984" i="2" a="1"/>
  <c r="M984" i="2" s="1"/>
  <c r="M981" i="2" a="1"/>
  <c r="M981" i="2" s="1"/>
  <c r="M976" i="2" a="1"/>
  <c r="M976" i="2" s="1"/>
  <c r="M975" i="2" a="1"/>
  <c r="M975" i="2" s="1"/>
  <c r="M974" i="2" a="1"/>
  <c r="M974" i="2" s="1"/>
  <c r="H3011" i="1"/>
  <c r="M3011" i="1" s="1"/>
  <c r="N3011" i="1" s="1"/>
  <c r="H3005" i="1"/>
  <c r="M3005" i="1" s="1"/>
  <c r="N3005" i="1" s="1"/>
  <c r="H1839" i="1"/>
  <c r="M968" i="2" a="1"/>
  <c r="M968" i="2" s="1"/>
  <c r="M963" i="2" a="1"/>
  <c r="M963" i="2" s="1"/>
  <c r="M962" i="2" a="1"/>
  <c r="M962" i="2" s="1"/>
  <c r="M961" i="2" a="1"/>
  <c r="M961" i="2" s="1"/>
  <c r="H2474" i="1"/>
  <c r="H2508" i="1"/>
  <c r="M954" i="2" a="1"/>
  <c r="M954" i="2" s="1"/>
  <c r="H3190" i="1"/>
  <c r="M3190" i="1" s="1"/>
  <c r="N3190" i="1" s="1"/>
  <c r="M951" i="2" a="1"/>
  <c r="M951" i="2" s="1"/>
  <c r="H2433" i="1"/>
  <c r="H3188" i="1"/>
  <c r="M3188" i="1" s="1"/>
  <c r="N3188" i="1" s="1"/>
  <c r="H3186" i="1"/>
  <c r="M3186" i="1" s="1"/>
  <c r="N3186" i="1" s="1"/>
  <c r="H2422" i="1"/>
  <c r="H3182" i="1"/>
  <c r="M3182" i="1" s="1"/>
  <c r="H3135" i="1"/>
  <c r="M3135" i="1" s="1"/>
  <c r="N3135" i="1" s="1"/>
  <c r="M932" i="2" a="1"/>
  <c r="M932" i="2" s="1"/>
  <c r="H3076" i="1"/>
  <c r="M3076" i="1" s="1"/>
  <c r="N3076" i="1" s="1"/>
  <c r="M929" i="2" a="1"/>
  <c r="M929" i="2" s="1"/>
  <c r="M928" i="2" a="1"/>
  <c r="M928" i="2" s="1"/>
  <c r="M925" i="2" a="1"/>
  <c r="M925" i="2" s="1"/>
  <c r="M924" i="2" a="1"/>
  <c r="M924" i="2" s="1"/>
  <c r="M923" i="2" a="1"/>
  <c r="M923" i="2" s="1"/>
  <c r="H3054" i="1"/>
  <c r="M3054" i="1" s="1"/>
  <c r="H1887" i="1"/>
  <c r="H2708" i="1"/>
  <c r="H2706" i="1"/>
  <c r="M912" i="2" a="1"/>
  <c r="M912" i="2" s="1"/>
  <c r="H3040" i="1"/>
  <c r="M3040" i="1" s="1"/>
  <c r="N3040" i="1" s="1"/>
  <c r="H3038" i="1"/>
  <c r="M3038" i="1" s="1"/>
  <c r="M909" i="2" a="1"/>
  <c r="M909" i="2" s="1"/>
  <c r="M905" i="2" a="1"/>
  <c r="M905" i="2" s="1"/>
  <c r="M904" i="2" a="1"/>
  <c r="M904" i="2" s="1"/>
  <c r="M903" i="2" a="1"/>
  <c r="M903" i="2" s="1"/>
  <c r="H3020" i="1"/>
  <c r="M3020" i="1" s="1"/>
  <c r="N3020" i="1" s="1"/>
  <c r="M898" i="2" a="1"/>
  <c r="M898" i="2" s="1"/>
  <c r="H2376" i="1"/>
  <c r="H2652" i="1"/>
  <c r="M892" i="2" a="1"/>
  <c r="M892" i="2" s="1"/>
  <c r="M890" i="2" a="1"/>
  <c r="M890" i="2" s="1"/>
  <c r="M889" i="2" a="1"/>
  <c r="M889" i="2" s="1"/>
  <c r="M887" i="2" a="1"/>
  <c r="M887" i="2" s="1"/>
  <c r="M886" i="2" a="1"/>
  <c r="M886" i="2" s="1"/>
  <c r="M885" i="2" a="1"/>
  <c r="M885" i="2" s="1"/>
  <c r="M884" i="2" a="1"/>
  <c r="M884" i="2" s="1"/>
  <c r="M882" i="2" a="1"/>
  <c r="M882" i="2" s="1"/>
  <c r="M879" i="2" a="1"/>
  <c r="M879" i="2" s="1"/>
  <c r="H1551" i="1"/>
  <c r="H2650" i="1"/>
  <c r="M870" i="2" a="1"/>
  <c r="M870" i="2" s="1"/>
  <c r="M869" i="2" a="1"/>
  <c r="M869" i="2" s="1"/>
  <c r="M867" i="2" a="1"/>
  <c r="M867" i="2" s="1"/>
  <c r="M865" i="2" a="1"/>
  <c r="M865" i="2" s="1"/>
  <c r="M864" i="2" a="1"/>
  <c r="M864" i="2" s="1"/>
  <c r="M850" i="2" a="1"/>
  <c r="M850" i="2" s="1"/>
  <c r="M849" i="2" a="1"/>
  <c r="M849" i="2" s="1"/>
  <c r="M848" i="2" a="1"/>
  <c r="M848" i="2" s="1"/>
  <c r="M847" i="2" a="1"/>
  <c r="M847" i="2" s="1"/>
  <c r="M846" i="2" a="1"/>
  <c r="M846" i="2" s="1"/>
  <c r="M845" i="2" a="1"/>
  <c r="M845" i="2" s="1"/>
  <c r="M844" i="2" a="1"/>
  <c r="M844" i="2" s="1"/>
  <c r="M840" i="2" a="1"/>
  <c r="M840" i="2" s="1"/>
  <c r="M839" i="2" a="1"/>
  <c r="M839" i="2" s="1"/>
  <c r="M834" i="2" a="1"/>
  <c r="M834" i="2" s="1"/>
  <c r="M833" i="2" a="1"/>
  <c r="M833" i="2" s="1"/>
  <c r="M830" i="2" a="1"/>
  <c r="M830" i="2" s="1"/>
  <c r="H3181" i="1"/>
  <c r="M3181" i="1" s="1"/>
  <c r="N3181" i="1" s="1"/>
  <c r="H3180" i="1"/>
  <c r="M3180" i="1" s="1"/>
  <c r="N3180" i="1" s="1"/>
  <c r="M826" i="2" a="1"/>
  <c r="M826" i="2" s="1"/>
  <c r="M825" i="2" a="1"/>
  <c r="M825" i="2" s="1"/>
  <c r="M824" i="2" a="1"/>
  <c r="M824" i="2" s="1"/>
  <c r="M823" i="2" a="1"/>
  <c r="M823" i="2" s="1"/>
  <c r="M822" i="2" a="1"/>
  <c r="M822" i="2" s="1"/>
  <c r="H2325" i="1"/>
  <c r="M810" i="2" a="1"/>
  <c r="M810" i="2" s="1"/>
  <c r="M809" i="2" a="1"/>
  <c r="M809" i="2" s="1"/>
  <c r="M808" i="2" a="1"/>
  <c r="M808" i="2" s="1"/>
  <c r="M804" i="2" a="1"/>
  <c r="M804" i="2" s="1"/>
  <c r="M803" i="2" a="1"/>
  <c r="M803" i="2" s="1"/>
  <c r="M799" i="2" a="1"/>
  <c r="M799" i="2" s="1"/>
  <c r="M798" i="2" a="1"/>
  <c r="M798" i="2" s="1"/>
  <c r="H3173" i="1"/>
  <c r="M3173" i="1" s="1"/>
  <c r="M789" i="2" a="1"/>
  <c r="M789" i="2" s="1"/>
  <c r="M786" i="2" a="1"/>
  <c r="M786" i="2" s="1"/>
  <c r="M785" i="2" a="1"/>
  <c r="M785" i="2" s="1"/>
  <c r="M784" i="2" a="1"/>
  <c r="M784" i="2" s="1"/>
  <c r="M783" i="2" a="1"/>
  <c r="M783" i="2" s="1"/>
  <c r="M782" i="2" a="1"/>
  <c r="M782" i="2" s="1"/>
  <c r="M778" i="2" a="1"/>
  <c r="M778" i="2" s="1"/>
  <c r="M777" i="2" a="1"/>
  <c r="M777" i="2" s="1"/>
  <c r="M769" i="2" a="1"/>
  <c r="M769" i="2" s="1"/>
  <c r="M767" i="2" a="1"/>
  <c r="M767" i="2" s="1"/>
  <c r="M765" i="2" a="1"/>
  <c r="M765" i="2" s="1"/>
  <c r="M764" i="2" a="1"/>
  <c r="M764" i="2" s="1"/>
  <c r="M763" i="2" a="1"/>
  <c r="M763" i="2" s="1"/>
  <c r="M761" i="2" a="1"/>
  <c r="M761" i="2" s="1"/>
  <c r="M760" i="2" a="1"/>
  <c r="M760" i="2" s="1"/>
  <c r="H3168" i="1"/>
  <c r="M3168" i="1" s="1"/>
  <c r="H3166" i="1"/>
  <c r="M3166" i="1" s="1"/>
  <c r="N3166" i="1" s="1"/>
  <c r="M757" i="2" a="1"/>
  <c r="M757" i="2" s="1"/>
  <c r="M754" i="2" a="1"/>
  <c r="M754" i="2" s="1"/>
  <c r="H3177" i="1"/>
  <c r="M3177" i="1" s="1"/>
  <c r="N3177" i="1" s="1"/>
  <c r="M750" i="2" a="1"/>
  <c r="M750" i="2" s="1"/>
  <c r="M749" i="2" a="1"/>
  <c r="M749" i="2" s="1"/>
  <c r="M748" i="2" a="1"/>
  <c r="M748" i="2" s="1"/>
  <c r="M745" i="2" a="1"/>
  <c r="M745" i="2" s="1"/>
  <c r="M743" i="2" a="1"/>
  <c r="M743" i="2" s="1"/>
  <c r="H1375" i="1"/>
  <c r="M730" i="2" a="1"/>
  <c r="M730" i="2" s="1"/>
  <c r="M729" i="2" a="1"/>
  <c r="M729" i="2" s="1"/>
  <c r="M726" i="2" a="1"/>
  <c r="M726" i="2" s="1"/>
  <c r="M725" i="2" a="1"/>
  <c r="M725" i="2" s="1"/>
  <c r="M722" i="2" a="1"/>
  <c r="M722" i="2" s="1"/>
  <c r="M717" i="2" a="1"/>
  <c r="M717" i="2" s="1"/>
  <c r="M712" i="2" a="1"/>
  <c r="M712" i="2" s="1"/>
  <c r="M710" i="2" a="1"/>
  <c r="M710" i="2" s="1"/>
  <c r="M709" i="2" a="1"/>
  <c r="M709" i="2" s="1"/>
  <c r="M706" i="2" a="1"/>
  <c r="M706" i="2" s="1"/>
  <c r="M705" i="2" a="1"/>
  <c r="M705" i="2" s="1"/>
  <c r="M704" i="2" a="1"/>
  <c r="M704" i="2" s="1"/>
  <c r="M703" i="2" a="1"/>
  <c r="M703" i="2" s="1"/>
  <c r="M701" i="2" a="1"/>
  <c r="M701" i="2" s="1"/>
  <c r="M700" i="2" a="1"/>
  <c r="M700" i="2" s="1"/>
  <c r="M699" i="2" a="1"/>
  <c r="M699" i="2" s="1"/>
  <c r="M689" i="2" a="1"/>
  <c r="M689" i="2" s="1"/>
  <c r="M687" i="2" a="1"/>
  <c r="M687" i="2" s="1"/>
  <c r="M686" i="2" a="1"/>
  <c r="M686" i="2" s="1"/>
  <c r="M685" i="2" a="1"/>
  <c r="M685" i="2" s="1"/>
  <c r="M681" i="2" a="1"/>
  <c r="M681" i="2" s="1"/>
  <c r="M677" i="2" a="1"/>
  <c r="M677" i="2" s="1"/>
  <c r="M674" i="2" a="1"/>
  <c r="M674" i="2" s="1"/>
  <c r="M673" i="2" a="1"/>
  <c r="M673" i="2" s="1"/>
  <c r="M670" i="2" a="1"/>
  <c r="M670" i="2" s="1"/>
  <c r="M669" i="2" a="1"/>
  <c r="M669" i="2" s="1"/>
  <c r="M666" i="2" a="1"/>
  <c r="M666" i="2" s="1"/>
  <c r="M664" i="2" a="1"/>
  <c r="M664" i="2" s="1"/>
  <c r="M662" i="2" a="1"/>
  <c r="M662" i="2" s="1"/>
  <c r="M661" i="2" a="1"/>
  <c r="M661" i="2" s="1"/>
  <c r="M660" i="2" a="1"/>
  <c r="M660" i="2" s="1"/>
  <c r="M659" i="2" a="1"/>
  <c r="M659" i="2" s="1"/>
  <c r="M657" i="2" a="1"/>
  <c r="M657" i="2" s="1"/>
  <c r="M656" i="2" a="1"/>
  <c r="M656" i="2" s="1"/>
  <c r="M655" i="2" a="1"/>
  <c r="M655" i="2" s="1"/>
  <c r="M650" i="2" a="1"/>
  <c r="M650" i="2" s="1"/>
  <c r="M647" i="2" a="1"/>
  <c r="M647" i="2" s="1"/>
  <c r="M646" i="2" a="1"/>
  <c r="M646" i="2" s="1"/>
  <c r="M645" i="2" a="1"/>
  <c r="M645" i="2" s="1"/>
  <c r="M644" i="2" a="1"/>
  <c r="M644" i="2" s="1"/>
  <c r="M643" i="2" a="1"/>
  <c r="M643" i="2" s="1"/>
  <c r="M639" i="2" a="1"/>
  <c r="M639" i="2" s="1"/>
  <c r="M636" i="2" a="1"/>
  <c r="M636" i="2" s="1"/>
  <c r="M632" i="2" a="1"/>
  <c r="M632" i="2" s="1"/>
  <c r="M629" i="2" a="1"/>
  <c r="M629" i="2" s="1"/>
  <c r="M628" i="2" a="1"/>
  <c r="M628" i="2" s="1"/>
  <c r="M627" i="2" a="1"/>
  <c r="M627" i="2" s="1"/>
  <c r="M625" i="2" a="1"/>
  <c r="M625" i="2" s="1"/>
  <c r="M624" i="2" a="1"/>
  <c r="M624" i="2" s="1"/>
  <c r="M622" i="2" a="1"/>
  <c r="M622" i="2" s="1"/>
  <c r="M620" i="2" a="1"/>
  <c r="M620" i="2" s="1"/>
  <c r="M619" i="2" a="1"/>
  <c r="M619" i="2" s="1"/>
  <c r="M609" i="2" a="1"/>
  <c r="M609" i="2" s="1"/>
  <c r="M605" i="2" a="1"/>
  <c r="M605" i="2" s="1"/>
  <c r="M604" i="2" a="1"/>
  <c r="M604" i="2" s="1"/>
  <c r="M603" i="2" a="1"/>
  <c r="M603" i="2" s="1"/>
  <c r="M600" i="2" a="1"/>
  <c r="M600" i="2" s="1"/>
  <c r="M597" i="2" a="1"/>
  <c r="M597" i="2" s="1"/>
  <c r="M592" i="2" a="1"/>
  <c r="M592" i="2" s="1"/>
  <c r="M590" i="2" a="1"/>
  <c r="M590" i="2" s="1"/>
  <c r="M589" i="2" a="1"/>
  <c r="M589" i="2" s="1"/>
  <c r="M587" i="2" a="1"/>
  <c r="M587" i="2" s="1"/>
  <c r="M585" i="2" a="1"/>
  <c r="M585" i="2" s="1"/>
  <c r="M584" i="2" a="1"/>
  <c r="M584" i="2" s="1"/>
  <c r="M583" i="2" a="1"/>
  <c r="M583" i="2" s="1"/>
  <c r="M581" i="2" a="1"/>
  <c r="M581" i="2" s="1"/>
  <c r="M578" i="2" a="1"/>
  <c r="M578" i="2" s="1"/>
  <c r="M577" i="2" a="1"/>
  <c r="M577" i="2" s="1"/>
  <c r="M575" i="2" a="1"/>
  <c r="M575" i="2" s="1"/>
  <c r="M571" i="2" a="1"/>
  <c r="M571" i="2" s="1"/>
  <c r="M570" i="2" a="1"/>
  <c r="M570" i="2" s="1"/>
  <c r="M569" i="2" a="1"/>
  <c r="M569" i="2" s="1"/>
  <c r="M567" i="2" a="1"/>
  <c r="M567" i="2" s="1"/>
  <c r="M566" i="2" a="1"/>
  <c r="M566" i="2" s="1"/>
  <c r="M565" i="2" a="1"/>
  <c r="M565" i="2" s="1"/>
  <c r="M564" i="2" a="1"/>
  <c r="M564" i="2" s="1"/>
  <c r="M563" i="2" a="1"/>
  <c r="M563" i="2" s="1"/>
  <c r="M559" i="2" a="1"/>
  <c r="M559" i="2" s="1"/>
  <c r="M555" i="2" a="1"/>
  <c r="M555" i="2" s="1"/>
  <c r="H3163" i="1"/>
  <c r="M3163" i="1" s="1"/>
  <c r="N3163" i="1" s="1"/>
  <c r="M552" i="2" a="1"/>
  <c r="M552" i="2" s="1"/>
  <c r="M551" i="2" a="1"/>
  <c r="M551" i="2" s="1"/>
  <c r="M550" i="2" a="1"/>
  <c r="M550" i="2" s="1"/>
  <c r="M549" i="2" a="1"/>
  <c r="M549" i="2" s="1"/>
  <c r="M548" i="2" a="1"/>
  <c r="M548" i="2" s="1"/>
  <c r="M546" i="2" a="1"/>
  <c r="M546" i="2" s="1"/>
  <c r="M545" i="2" a="1"/>
  <c r="M545" i="2" s="1"/>
  <c r="M544" i="2" a="1"/>
  <c r="M544" i="2" s="1"/>
  <c r="M543" i="2" a="1"/>
  <c r="M543" i="2" s="1"/>
  <c r="M532" i="2" a="1"/>
  <c r="M532" i="2" s="1"/>
  <c r="M530" i="2" a="1"/>
  <c r="M530" i="2" s="1"/>
  <c r="M529" i="2" a="1"/>
  <c r="M529" i="2" s="1"/>
  <c r="M526" i="2" a="1"/>
  <c r="M526" i="2" s="1"/>
  <c r="M525" i="2" a="1"/>
  <c r="M525" i="2" s="1"/>
  <c r="M524" i="2" a="1"/>
  <c r="M524" i="2" s="1"/>
  <c r="M523" i="2" a="1"/>
  <c r="M523" i="2" s="1"/>
  <c r="M521" i="2" a="1"/>
  <c r="M521" i="2" s="1"/>
  <c r="M520" i="2" a="1"/>
  <c r="M520" i="2" s="1"/>
  <c r="M518" i="2" a="1"/>
  <c r="M518" i="2" s="1"/>
  <c r="M517" i="2" a="1"/>
  <c r="M517" i="2" s="1"/>
  <c r="M509" i="2" a="1"/>
  <c r="M509" i="2" s="1"/>
  <c r="M507" i="2" a="1"/>
  <c r="M507" i="2" s="1"/>
  <c r="M505" i="2" a="1"/>
  <c r="M505" i="2" s="1"/>
  <c r="M504" i="2" a="1"/>
  <c r="M504" i="2" s="1"/>
  <c r="M503" i="2" a="1"/>
  <c r="M503" i="2" s="1"/>
  <c r="M501" i="2" a="1"/>
  <c r="M501" i="2" s="1"/>
  <c r="M498" i="2" a="1"/>
  <c r="M498" i="2" s="1"/>
  <c r="M497" i="2" a="1"/>
  <c r="M497" i="2" s="1"/>
  <c r="M495" i="2" a="1"/>
  <c r="M495" i="2" s="1"/>
  <c r="M490" i="2" a="1"/>
  <c r="M490" i="2" s="1"/>
  <c r="M489" i="2" a="1"/>
  <c r="M489" i="2" s="1"/>
  <c r="M487" i="2" a="1"/>
  <c r="M487" i="2" s="1"/>
  <c r="M486" i="2" a="1"/>
  <c r="M486" i="2" s="1"/>
  <c r="M485" i="2" a="1"/>
  <c r="M485" i="2" s="1"/>
  <c r="M484" i="2" a="1"/>
  <c r="M484" i="2" s="1"/>
  <c r="M483" i="2" a="1"/>
  <c r="M483" i="2" s="1"/>
  <c r="M482" i="2" a="1"/>
  <c r="M482" i="2" s="1"/>
  <c r="M478" i="2" a="1"/>
  <c r="M478" i="2" s="1"/>
  <c r="M476" i="2" a="1"/>
  <c r="M476" i="2" s="1"/>
  <c r="M475" i="2" a="1"/>
  <c r="M475" i="2" s="1"/>
  <c r="M472" i="2" a="1"/>
  <c r="M472" i="2" s="1"/>
  <c r="M470" i="2" a="1"/>
  <c r="M470" i="2" s="1"/>
  <c r="M469" i="2" a="1"/>
  <c r="M469" i="2" s="1"/>
  <c r="M468" i="2" a="1"/>
  <c r="M468" i="2" s="1"/>
  <c r="M465" i="2" a="1"/>
  <c r="M465" i="2" s="1"/>
  <c r="M464" i="2" a="1"/>
  <c r="M464" i="2" s="1"/>
  <c r="M463" i="2" a="1"/>
  <c r="M463" i="2" s="1"/>
  <c r="M462" i="2" a="1"/>
  <c r="M462" i="2" s="1"/>
  <c r="M460" i="2" a="1"/>
  <c r="M460" i="2" s="1"/>
  <c r="M459" i="2" a="1"/>
  <c r="M459" i="2" s="1"/>
  <c r="M456" i="2" a="1"/>
  <c r="M456" i="2" s="1"/>
  <c r="M455" i="2" a="1"/>
  <c r="M455" i="2" s="1"/>
  <c r="M450" i="2" a="1"/>
  <c r="M450" i="2" s="1"/>
  <c r="M449" i="2" a="1"/>
  <c r="M449" i="2" s="1"/>
  <c r="M448" i="2" a="1"/>
  <c r="M448" i="2" s="1"/>
  <c r="M447" i="2" a="1"/>
  <c r="M447" i="2" s="1"/>
  <c r="M446" i="2" a="1"/>
  <c r="M446" i="2" s="1"/>
  <c r="M445" i="2" a="1"/>
  <c r="M445" i="2" s="1"/>
  <c r="M444" i="2" a="1"/>
  <c r="M444" i="2" s="1"/>
  <c r="M443" i="2" a="1"/>
  <c r="M443" i="2" s="1"/>
  <c r="M442" i="2" a="1"/>
  <c r="M442" i="2" s="1"/>
  <c r="M441" i="2" a="1"/>
  <c r="M441" i="2" s="1"/>
  <c r="M440" i="2" a="1"/>
  <c r="M440" i="2" s="1"/>
  <c r="M439" i="2" a="1"/>
  <c r="M439" i="2" s="1"/>
  <c r="M438" i="2" a="1"/>
  <c r="M438" i="2" s="1"/>
  <c r="M437" i="2" a="1"/>
  <c r="M437" i="2" s="1"/>
  <c r="M436" i="2" a="1"/>
  <c r="M436" i="2" s="1"/>
  <c r="M435" i="2" a="1"/>
  <c r="M435" i="2" s="1"/>
  <c r="M432" i="2" a="1"/>
  <c r="M432" i="2" s="1"/>
  <c r="M431" i="2" a="1"/>
  <c r="M431" i="2" s="1"/>
  <c r="M430" i="2" a="1"/>
  <c r="M430" i="2" s="1"/>
  <c r="M429" i="2" a="1"/>
  <c r="M429" i="2" s="1"/>
  <c r="M428" i="2" a="1"/>
  <c r="M428" i="2" s="1"/>
  <c r="M427" i="2" a="1"/>
  <c r="M427" i="2" s="1"/>
  <c r="M426" i="2" a="1"/>
  <c r="M426" i="2" s="1"/>
  <c r="M425" i="2" a="1"/>
  <c r="M425" i="2" s="1"/>
  <c r="M424" i="2" a="1"/>
  <c r="M424" i="2" s="1"/>
  <c r="M423" i="2" a="1"/>
  <c r="M423" i="2" s="1"/>
  <c r="M420" i="2" a="1"/>
  <c r="M420" i="2" s="1"/>
  <c r="M417" i="2" a="1"/>
  <c r="M417" i="2" s="1"/>
  <c r="M415" i="2" a="1"/>
  <c r="M415" i="2" s="1"/>
  <c r="M412" i="2" a="1"/>
  <c r="M412" i="2" s="1"/>
  <c r="M410" i="2" a="1"/>
  <c r="M410" i="2" s="1"/>
  <c r="M409" i="2" a="1"/>
  <c r="M409" i="2" s="1"/>
  <c r="M408" i="2" a="1"/>
  <c r="M408" i="2" s="1"/>
  <c r="M406" i="2" a="1"/>
  <c r="M406" i="2" s="1"/>
  <c r="M405" i="2" a="1"/>
  <c r="M405" i="2" s="1"/>
  <c r="M404" i="2" a="1"/>
  <c r="M404" i="2" s="1"/>
  <c r="M403" i="2" a="1"/>
  <c r="M403" i="2" s="1"/>
  <c r="M399" i="2" a="1"/>
  <c r="M399" i="2" s="1"/>
  <c r="M398" i="2" a="1"/>
  <c r="M398" i="2" s="1"/>
  <c r="M397" i="2" a="1"/>
  <c r="M397" i="2" s="1"/>
  <c r="M395" i="2" a="1"/>
  <c r="M395" i="2" s="1"/>
  <c r="M394" i="2" a="1"/>
  <c r="M394" i="2" s="1"/>
  <c r="M391" i="2" a="1"/>
  <c r="M391" i="2" s="1"/>
  <c r="M390" i="2" a="1"/>
  <c r="M390" i="2" s="1"/>
  <c r="M389" i="2" a="1"/>
  <c r="M389" i="2" s="1"/>
  <c r="M387" i="2" a="1"/>
  <c r="M387" i="2" s="1"/>
  <c r="M386" i="2" a="1"/>
  <c r="M386" i="2" s="1"/>
  <c r="M385" i="2" a="1"/>
  <c r="M385" i="2" s="1"/>
  <c r="M384" i="2" a="1"/>
  <c r="M384" i="2" s="1"/>
  <c r="M383" i="2" a="1"/>
  <c r="M383" i="2" s="1"/>
  <c r="M382" i="2" a="1"/>
  <c r="M382" i="2" s="1"/>
  <c r="M379" i="2" a="1"/>
  <c r="M379" i="2" s="1"/>
  <c r="M378" i="2" a="1"/>
  <c r="M378" i="2" s="1"/>
  <c r="M375" i="2" a="1"/>
  <c r="M375" i="2" s="1"/>
  <c r="M374" i="2" a="1"/>
  <c r="M374" i="2" s="1"/>
  <c r="M371" i="2" a="1"/>
  <c r="M371" i="2" s="1"/>
  <c r="M370" i="2" a="1"/>
  <c r="M370" i="2" s="1"/>
  <c r="M369" i="2" a="1"/>
  <c r="M369" i="2" s="1"/>
  <c r="M368" i="2" a="1"/>
  <c r="M368" i="2" s="1"/>
  <c r="M367" i="2" a="1"/>
  <c r="M367" i="2" s="1"/>
  <c r="M366" i="2" a="1"/>
  <c r="M366" i="2" s="1"/>
  <c r="M365" i="2" a="1"/>
  <c r="M365" i="2" s="1"/>
  <c r="M364" i="2" a="1"/>
  <c r="M364" i="2" s="1"/>
  <c r="M363" i="2" a="1"/>
  <c r="M363" i="2" s="1"/>
  <c r="M362" i="2" a="1"/>
  <c r="M362" i="2" s="1"/>
  <c r="M361" i="2" a="1"/>
  <c r="M361" i="2" s="1"/>
  <c r="M360" i="2" a="1"/>
  <c r="M360" i="2" s="1"/>
  <c r="M358" i="2" a="1"/>
  <c r="M358" i="2" s="1"/>
  <c r="M357" i="2" a="1"/>
  <c r="M357" i="2" s="1"/>
  <c r="M355" i="2" a="1"/>
  <c r="M355" i="2" s="1"/>
  <c r="M354" i="2" a="1"/>
  <c r="M354" i="2" s="1"/>
  <c r="M352" i="2" a="1"/>
  <c r="M352" i="2" s="1"/>
  <c r="M350" i="2" a="1"/>
  <c r="M350" i="2" s="1"/>
  <c r="M349" i="2" a="1"/>
  <c r="M349" i="2" s="1"/>
  <c r="M347" i="2" a="1"/>
  <c r="M347" i="2" s="1"/>
  <c r="M344" i="2" a="1"/>
  <c r="M344" i="2" s="1"/>
  <c r="M343" i="2" a="1"/>
  <c r="M343" i="2" s="1"/>
  <c r="M342" i="2" a="1"/>
  <c r="M342" i="2" s="1"/>
  <c r="M340" i="2" a="1"/>
  <c r="M340" i="2" s="1"/>
  <c r="M339" i="2" a="1"/>
  <c r="M339" i="2" s="1"/>
  <c r="M338" i="2" a="1"/>
  <c r="M338" i="2" s="1"/>
  <c r="M336" i="2" a="1"/>
  <c r="M336" i="2" s="1"/>
  <c r="M335" i="2" a="1"/>
  <c r="M335" i="2" s="1"/>
  <c r="M334" i="2" a="1"/>
  <c r="M334" i="2" s="1"/>
  <c r="M330" i="2" a="1"/>
  <c r="M330" i="2" s="1"/>
  <c r="M329" i="2" a="1"/>
  <c r="M329" i="2" s="1"/>
  <c r="M328" i="2" a="1"/>
  <c r="M328" i="2" s="1"/>
  <c r="M327" i="2" a="1"/>
  <c r="M327" i="2" s="1"/>
  <c r="M326" i="2" a="1"/>
  <c r="M326" i="2" s="1"/>
  <c r="M325" i="2" a="1"/>
  <c r="M325" i="2" s="1"/>
  <c r="M324" i="2" a="1"/>
  <c r="M324" i="2" s="1"/>
  <c r="M323" i="2" a="1"/>
  <c r="M323" i="2" s="1"/>
  <c r="M321" i="2" a="1"/>
  <c r="M321" i="2" s="1"/>
  <c r="M320" i="2" a="1"/>
  <c r="M320" i="2" s="1"/>
  <c r="M317" i="2" a="1"/>
  <c r="M317" i="2" s="1"/>
  <c r="M316" i="2" a="1"/>
  <c r="M316" i="2" s="1"/>
  <c r="M315" i="2" a="1"/>
  <c r="M315" i="2" s="1"/>
  <c r="M311" i="2" a="1"/>
  <c r="M311" i="2" s="1"/>
  <c r="M310" i="2" a="1"/>
  <c r="M310" i="2" s="1"/>
  <c r="M309" i="2" a="1"/>
  <c r="M309" i="2" s="1"/>
  <c r="M308" i="2" a="1"/>
  <c r="M308" i="2" s="1"/>
  <c r="M307" i="2" a="1"/>
  <c r="M307" i="2" s="1"/>
  <c r="M306" i="2" a="1"/>
  <c r="M306" i="2" s="1"/>
  <c r="M305" i="2" a="1"/>
  <c r="M305" i="2" s="1"/>
  <c r="M304" i="2" a="1"/>
  <c r="M304" i="2" s="1"/>
  <c r="M303" i="2" a="1"/>
  <c r="M303" i="2" s="1"/>
  <c r="M301" i="2" a="1"/>
  <c r="M301" i="2" s="1"/>
  <c r="M300" i="2" a="1"/>
  <c r="M300" i="2" s="1"/>
  <c r="M297" i="2" a="1"/>
  <c r="M297" i="2" s="1"/>
  <c r="M295" i="2" a="1"/>
  <c r="M295" i="2" s="1"/>
  <c r="M294" i="2" a="1"/>
  <c r="M294" i="2" s="1"/>
  <c r="M292" i="2" a="1"/>
  <c r="M292" i="2" s="1"/>
  <c r="M291" i="2" a="1"/>
  <c r="M291" i="2" s="1"/>
  <c r="M290" i="2" a="1"/>
  <c r="M290" i="2" s="1"/>
  <c r="M289" i="2" a="1"/>
  <c r="M289" i="2" s="1"/>
  <c r="M288" i="2" a="1"/>
  <c r="M288" i="2" s="1"/>
  <c r="M287" i="2" a="1"/>
  <c r="M287" i="2" s="1"/>
  <c r="M286" i="2" a="1"/>
  <c r="M286" i="2" s="1"/>
  <c r="M285" i="2" a="1"/>
  <c r="M285" i="2" s="1"/>
  <c r="M284" i="2" a="1"/>
  <c r="M284" i="2" s="1"/>
  <c r="M283" i="2" a="1"/>
  <c r="M283" i="2" s="1"/>
  <c r="M282" i="2" a="1"/>
  <c r="M282" i="2" s="1"/>
  <c r="M281" i="2" a="1"/>
  <c r="M281" i="2" s="1"/>
  <c r="M280" i="2" a="1"/>
  <c r="M280" i="2" s="1"/>
  <c r="M279" i="2" a="1"/>
  <c r="M279" i="2" s="1"/>
  <c r="M278" i="2" a="1"/>
  <c r="M278" i="2" s="1"/>
  <c r="H2569" i="1"/>
  <c r="M276" i="2" a="1"/>
  <c r="M276" i="2" s="1"/>
  <c r="M275" i="2" a="1"/>
  <c r="M275" i="2" s="1"/>
  <c r="M272" i="2" a="1"/>
  <c r="M272" i="2" s="1"/>
  <c r="M271" i="2" a="1"/>
  <c r="M271" i="2" s="1"/>
  <c r="M270" i="2" a="1"/>
  <c r="M270" i="2" s="1"/>
  <c r="M269" i="2" a="1"/>
  <c r="M269" i="2" s="1"/>
  <c r="M268" i="2" a="1"/>
  <c r="M268" i="2" s="1"/>
  <c r="M267" i="2" a="1"/>
  <c r="M267" i="2" s="1"/>
  <c r="M266" i="2" a="1"/>
  <c r="M266" i="2" s="1"/>
  <c r="M265" i="2" a="1"/>
  <c r="M265" i="2" s="1"/>
  <c r="M264" i="2" a="1"/>
  <c r="M264" i="2" s="1"/>
  <c r="M263" i="2" a="1"/>
  <c r="M263" i="2" s="1"/>
  <c r="M260" i="2" a="1"/>
  <c r="M260" i="2" s="1"/>
  <c r="M259" i="2" a="1"/>
  <c r="M259" i="2" s="1"/>
  <c r="M258" i="2" a="1"/>
  <c r="M258" i="2" s="1"/>
  <c r="M257" i="2" a="1"/>
  <c r="M257" i="2" s="1"/>
  <c r="M255" i="2" a="1"/>
  <c r="M255" i="2" s="1"/>
  <c r="M252" i="2" a="1"/>
  <c r="M252" i="2" s="1"/>
  <c r="M251" i="2" a="1"/>
  <c r="M251" i="2" s="1"/>
  <c r="M250" i="2" a="1"/>
  <c r="M250" i="2" s="1"/>
  <c r="M249" i="2" a="1"/>
  <c r="M249" i="2" s="1"/>
  <c r="M248" i="2" a="1"/>
  <c r="M248" i="2" s="1"/>
  <c r="M247" i="2" a="1"/>
  <c r="M247" i="2" s="1"/>
  <c r="M246" i="2" a="1"/>
  <c r="M246" i="2" s="1"/>
  <c r="M245" i="2" a="1"/>
  <c r="M245" i="2" s="1"/>
  <c r="M244" i="2" a="1"/>
  <c r="M244" i="2" s="1"/>
  <c r="M243" i="2" a="1"/>
  <c r="M243" i="2" s="1"/>
  <c r="M242" i="2" a="1"/>
  <c r="M242" i="2" s="1"/>
  <c r="M240" i="2" a="1"/>
  <c r="M240" i="2" s="1"/>
  <c r="M239" i="2" a="1"/>
  <c r="M239" i="2" s="1"/>
  <c r="M238" i="2" a="1"/>
  <c r="M238" i="2" s="1"/>
  <c r="M235" i="2" a="1"/>
  <c r="M235" i="2" s="1"/>
  <c r="M233" i="2" a="1"/>
  <c r="M233" i="2" s="1"/>
  <c r="M232" i="2" a="1"/>
  <c r="M232" i="2" s="1"/>
  <c r="M230" i="2" a="1"/>
  <c r="M230" i="2" s="1"/>
  <c r="M229" i="2" a="1"/>
  <c r="M229" i="2" s="1"/>
  <c r="M228" i="2" a="1"/>
  <c r="M228" i="2" s="1"/>
  <c r="M227" i="2" a="1"/>
  <c r="M227" i="2" s="1"/>
  <c r="M226" i="2" a="1"/>
  <c r="M226" i="2" s="1"/>
  <c r="M224" i="2" a="1"/>
  <c r="M224" i="2" s="1"/>
  <c r="M223" i="2" a="1"/>
  <c r="M223" i="2" s="1"/>
  <c r="M222" i="2" a="1"/>
  <c r="M222" i="2" s="1"/>
  <c r="M221" i="2" a="1"/>
  <c r="M221" i="2" s="1"/>
  <c r="M220" i="2" a="1"/>
  <c r="M220" i="2" s="1"/>
  <c r="M218" i="2" a="1"/>
  <c r="M218" i="2" s="1"/>
  <c r="M217" i="2" a="1"/>
  <c r="M217" i="2" s="1"/>
  <c r="M216" i="2" a="1"/>
  <c r="M216" i="2" s="1"/>
  <c r="M215" i="2" a="1"/>
  <c r="M215" i="2" s="1"/>
  <c r="M212" i="2" a="1"/>
  <c r="M212" i="2" s="1"/>
  <c r="M211" i="2" a="1"/>
  <c r="M211" i="2" s="1"/>
  <c r="M210" i="2" a="1"/>
  <c r="M210" i="2" s="1"/>
  <c r="M209" i="2" a="1"/>
  <c r="M209" i="2" s="1"/>
  <c r="M208" i="2" a="1"/>
  <c r="M208" i="2" s="1"/>
  <c r="M207" i="2" a="1"/>
  <c r="M207" i="2" s="1"/>
  <c r="M206" i="2" a="1"/>
  <c r="M206" i="2" s="1"/>
  <c r="M205" i="2" a="1"/>
  <c r="M205" i="2" s="1"/>
  <c r="M204" i="2" a="1"/>
  <c r="M204" i="2" s="1"/>
  <c r="M203" i="2" a="1"/>
  <c r="M203" i="2" s="1"/>
  <c r="M202" i="2" a="1"/>
  <c r="M202" i="2" s="1"/>
  <c r="M201" i="2" a="1"/>
  <c r="M201" i="2" s="1"/>
  <c r="M199" i="2" a="1"/>
  <c r="M199" i="2" s="1"/>
  <c r="M197" i="2" a="1"/>
  <c r="M197" i="2" s="1"/>
  <c r="M196" i="2" a="1"/>
  <c r="M196" i="2" s="1"/>
  <c r="M195" i="2" a="1"/>
  <c r="M195" i="2" s="1"/>
  <c r="M194" i="2" a="1"/>
  <c r="M194" i="2" s="1"/>
  <c r="M192" i="2" a="1"/>
  <c r="M192" i="2" s="1"/>
  <c r="M191" i="2" a="1"/>
  <c r="M191" i="2" s="1"/>
  <c r="M190" i="2" a="1"/>
  <c r="M190" i="2" s="1"/>
  <c r="M189" i="2" a="1"/>
  <c r="M189" i="2" s="1"/>
  <c r="M188" i="2" a="1"/>
  <c r="M188" i="2" s="1"/>
  <c r="M186" i="2" a="1"/>
  <c r="M186" i="2" s="1"/>
  <c r="M185" i="2" a="1"/>
  <c r="M185" i="2" s="1"/>
  <c r="M184" i="2" a="1"/>
  <c r="M184" i="2" s="1"/>
  <c r="M183" i="2" a="1"/>
  <c r="M183" i="2" s="1"/>
  <c r="M182" i="2" a="1"/>
  <c r="M182" i="2" s="1"/>
  <c r="M181" i="2" a="1"/>
  <c r="M181" i="2" s="1"/>
  <c r="M179" i="2" a="1"/>
  <c r="M179" i="2" s="1"/>
  <c r="M178" i="2" a="1"/>
  <c r="M178" i="2" s="1"/>
  <c r="M177" i="2" a="1"/>
  <c r="M177" i="2" s="1"/>
  <c r="M176" i="2" a="1"/>
  <c r="M176" i="2" s="1"/>
  <c r="M175" i="2" a="1"/>
  <c r="M175" i="2" s="1"/>
  <c r="M174" i="2" a="1"/>
  <c r="M174" i="2" s="1"/>
  <c r="M172" i="2" a="1"/>
  <c r="M172" i="2" s="1"/>
  <c r="M171" i="2" a="1"/>
  <c r="M171" i="2" s="1"/>
  <c r="M170" i="2" a="1"/>
  <c r="M170" i="2" s="1"/>
  <c r="M169" i="2" a="1"/>
  <c r="M169" i="2" s="1"/>
  <c r="M168" i="2" a="1"/>
  <c r="M168" i="2" s="1"/>
  <c r="M167" i="2" a="1"/>
  <c r="M167" i="2" s="1"/>
  <c r="M166" i="2" a="1"/>
  <c r="M166" i="2" s="1"/>
  <c r="M165" i="2" a="1"/>
  <c r="M165" i="2" s="1"/>
  <c r="M164" i="2" a="1"/>
  <c r="M164" i="2" s="1"/>
  <c r="M163" i="2" a="1"/>
  <c r="M163" i="2" s="1"/>
  <c r="M162" i="2" a="1"/>
  <c r="M162" i="2" s="1"/>
  <c r="M161" i="2" a="1"/>
  <c r="M161" i="2" s="1"/>
  <c r="M156" i="2" a="1"/>
  <c r="M156" i="2" s="1"/>
  <c r="M155" i="2" a="1"/>
  <c r="M155" i="2" s="1"/>
  <c r="M154" i="2" a="1"/>
  <c r="M154" i="2" s="1"/>
  <c r="M153" i="2" a="1"/>
  <c r="M153" i="2" s="1"/>
  <c r="M152" i="2" a="1"/>
  <c r="M152" i="2" s="1"/>
  <c r="M151" i="2" a="1"/>
  <c r="M151" i="2" s="1"/>
  <c r="M150" i="2" a="1"/>
  <c r="M150" i="2" s="1"/>
  <c r="M149" i="2" a="1"/>
  <c r="M149" i="2" s="1"/>
  <c r="M148" i="2" a="1"/>
  <c r="M148" i="2" s="1"/>
  <c r="M147" i="2" a="1"/>
  <c r="M147" i="2" s="1"/>
  <c r="M146" i="2" a="1"/>
  <c r="M146" i="2" s="1"/>
  <c r="M145" i="2" a="1"/>
  <c r="M145" i="2" s="1"/>
  <c r="M144" i="2" a="1"/>
  <c r="M144" i="2" s="1"/>
  <c r="M143" i="2" a="1"/>
  <c r="M143" i="2" s="1"/>
  <c r="M142" i="2" a="1"/>
  <c r="M142" i="2" s="1"/>
  <c r="M141" i="2" a="1"/>
  <c r="M141" i="2" s="1"/>
  <c r="M140" i="2" a="1"/>
  <c r="M140" i="2" s="1"/>
  <c r="M139" i="2" a="1"/>
  <c r="M139" i="2" s="1"/>
  <c r="M137" i="2" a="1"/>
  <c r="M137" i="2" s="1"/>
  <c r="M135" i="2" a="1"/>
  <c r="M135" i="2" s="1"/>
  <c r="M134" i="2" a="1"/>
  <c r="M134" i="2" s="1"/>
  <c r="M133" i="2" a="1"/>
  <c r="M133" i="2" s="1"/>
  <c r="M132" i="2" a="1"/>
  <c r="M132" i="2" s="1"/>
  <c r="M131" i="2" a="1"/>
  <c r="M131" i="2" s="1"/>
  <c r="M130" i="2" a="1"/>
  <c r="M130" i="2" s="1"/>
  <c r="M129" i="2" a="1"/>
  <c r="M129" i="2" s="1"/>
  <c r="M128" i="2" a="1"/>
  <c r="M128" i="2" s="1"/>
  <c r="M127" i="2" a="1"/>
  <c r="M127" i="2" s="1"/>
  <c r="M126" i="2" a="1"/>
  <c r="M126" i="2" s="1"/>
  <c r="M125" i="2" a="1"/>
  <c r="M125" i="2" s="1"/>
  <c r="M124" i="2" a="1"/>
  <c r="M124" i="2" s="1"/>
  <c r="M123" i="2" a="1"/>
  <c r="M123" i="2" s="1"/>
  <c r="M122" i="2" a="1"/>
  <c r="M122" i="2" s="1"/>
  <c r="M121" i="2" a="1"/>
  <c r="M121" i="2" s="1"/>
  <c r="M120" i="2" a="1"/>
  <c r="M120" i="2" s="1"/>
  <c r="M118" i="2" a="1"/>
  <c r="M118" i="2" s="1"/>
  <c r="M117" i="2" a="1"/>
  <c r="M117" i="2" s="1"/>
  <c r="M116" i="2" a="1"/>
  <c r="M116" i="2" s="1"/>
  <c r="M115" i="2" a="1"/>
  <c r="M115" i="2" s="1"/>
  <c r="M114" i="2" a="1"/>
  <c r="M114" i="2" s="1"/>
  <c r="M113" i="2" a="1"/>
  <c r="M113" i="2" s="1"/>
  <c r="M112" i="2" a="1"/>
  <c r="M112" i="2" s="1"/>
  <c r="M111" i="2" a="1"/>
  <c r="M111" i="2" s="1"/>
  <c r="M110" i="2" a="1"/>
  <c r="M110" i="2" s="1"/>
  <c r="M109" i="2" a="1"/>
  <c r="M109" i="2" s="1"/>
  <c r="M108" i="2" a="1"/>
  <c r="M108" i="2" s="1"/>
  <c r="M107" i="2" a="1"/>
  <c r="M107" i="2" s="1"/>
  <c r="M106" i="2" a="1"/>
  <c r="M106" i="2" s="1"/>
  <c r="M105" i="2" a="1"/>
  <c r="M105" i="2" s="1"/>
  <c r="M104" i="2" a="1"/>
  <c r="M104" i="2" s="1"/>
  <c r="M103" i="2" a="1"/>
  <c r="M103" i="2" s="1"/>
  <c r="M102" i="2" a="1"/>
  <c r="M102" i="2" s="1"/>
  <c r="M100" i="2" a="1"/>
  <c r="M100" i="2" s="1"/>
  <c r="M99" i="2" a="1"/>
  <c r="M99" i="2" s="1"/>
  <c r="M98" i="2" a="1"/>
  <c r="M98" i="2" s="1"/>
  <c r="M97" i="2" a="1"/>
  <c r="M97" i="2" s="1"/>
  <c r="M96" i="2" a="1"/>
  <c r="M96" i="2" s="1"/>
  <c r="M95" i="2" a="1"/>
  <c r="M95" i="2" s="1"/>
  <c r="M94" i="2" a="1"/>
  <c r="M94" i="2" s="1"/>
  <c r="M93" i="2" a="1"/>
  <c r="M93" i="2" s="1"/>
  <c r="M92" i="2" a="1"/>
  <c r="M92" i="2" s="1"/>
  <c r="M91" i="2" a="1"/>
  <c r="M91" i="2" s="1"/>
  <c r="M90" i="2" a="1"/>
  <c r="M90" i="2" s="1"/>
  <c r="M89" i="2" a="1"/>
  <c r="M89" i="2" s="1"/>
  <c r="M88" i="2" a="1"/>
  <c r="M88" i="2" s="1"/>
  <c r="M87" i="2" a="1"/>
  <c r="M87" i="2" s="1"/>
  <c r="M86" i="2" a="1"/>
  <c r="M86" i="2" s="1"/>
  <c r="M85" i="2" a="1"/>
  <c r="M85" i="2" s="1"/>
  <c r="M84" i="2" a="1"/>
  <c r="M84" i="2" s="1"/>
  <c r="M83" i="2" a="1"/>
  <c r="M83" i="2" s="1"/>
  <c r="M81" i="2" a="1"/>
  <c r="M81" i="2" s="1"/>
  <c r="M80" i="2" a="1"/>
  <c r="M80" i="2" s="1"/>
  <c r="M78" i="2" a="1"/>
  <c r="M78" i="2" s="1"/>
  <c r="M77" i="2" a="1"/>
  <c r="M77" i="2" s="1"/>
  <c r="M76" i="2" a="1"/>
  <c r="M76" i="2" s="1"/>
  <c r="M75" i="2" a="1"/>
  <c r="M75" i="2" s="1"/>
  <c r="M74" i="2" a="1"/>
  <c r="M74" i="2" s="1"/>
  <c r="M72" i="2" a="1"/>
  <c r="M72" i="2" s="1"/>
  <c r="M71" i="2" a="1"/>
  <c r="M71" i="2" s="1"/>
  <c r="M70" i="2" a="1"/>
  <c r="M70" i="2" s="1"/>
  <c r="M69" i="2" a="1"/>
  <c r="M69" i="2" s="1"/>
  <c r="M68" i="2" a="1"/>
  <c r="M68" i="2" s="1"/>
  <c r="M67" i="2" a="1"/>
  <c r="M67" i="2" s="1"/>
  <c r="M66" i="2" a="1"/>
  <c r="M66" i="2" s="1"/>
  <c r="M65" i="2" a="1"/>
  <c r="M65" i="2" s="1"/>
  <c r="M64" i="2" a="1"/>
  <c r="M64" i="2" s="1"/>
  <c r="M63" i="2" a="1"/>
  <c r="M63" i="2" s="1"/>
  <c r="M61" i="2" a="1"/>
  <c r="M61" i="2" s="1"/>
  <c r="M60" i="2" a="1"/>
  <c r="M60" i="2" s="1"/>
  <c r="M59" i="2" a="1"/>
  <c r="M59" i="2" s="1"/>
  <c r="M58" i="2" a="1"/>
  <c r="M58" i="2" s="1"/>
  <c r="M57" i="2" a="1"/>
  <c r="M57" i="2" s="1"/>
  <c r="M56" i="2" a="1"/>
  <c r="M56" i="2" s="1"/>
  <c r="M55" i="2" a="1"/>
  <c r="M55" i="2" s="1"/>
  <c r="M54" i="2" a="1"/>
  <c r="M54" i="2" s="1"/>
  <c r="M52" i="2" a="1"/>
  <c r="M52" i="2" s="1"/>
  <c r="M51" i="2" a="1"/>
  <c r="M51" i="2" s="1"/>
  <c r="M50" i="2" a="1"/>
  <c r="M50" i="2" s="1"/>
  <c r="M49" i="2" a="1"/>
  <c r="M49" i="2" s="1"/>
  <c r="M47" i="2" a="1"/>
  <c r="M47" i="2" s="1"/>
  <c r="M46" i="2" a="1"/>
  <c r="M46" i="2" s="1"/>
  <c r="M45" i="2" a="1"/>
  <c r="M45" i="2" s="1"/>
  <c r="M44" i="2" a="1"/>
  <c r="M44" i="2" s="1"/>
  <c r="M43" i="2" a="1"/>
  <c r="M43" i="2" s="1"/>
  <c r="M42" i="2" a="1"/>
  <c r="M42" i="2" s="1"/>
  <c r="M40" i="2" a="1"/>
  <c r="M40" i="2" s="1"/>
  <c r="M39" i="2" a="1"/>
  <c r="M39" i="2" s="1"/>
  <c r="M38" i="2" a="1"/>
  <c r="M38" i="2" s="1"/>
  <c r="M37" i="2" a="1"/>
  <c r="M37" i="2" s="1"/>
  <c r="M36" i="2" a="1"/>
  <c r="M36" i="2" s="1"/>
  <c r="M35" i="2" a="1"/>
  <c r="M35" i="2" s="1"/>
  <c r="M34" i="2" a="1"/>
  <c r="M34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M20" i="2" a="1"/>
  <c r="M20" i="2" s="1"/>
  <c r="M19" i="2" a="1"/>
  <c r="M19" i="2" s="1"/>
  <c r="M18" i="2" a="1"/>
  <c r="M18" i="2" s="1"/>
  <c r="M17" i="2" a="1"/>
  <c r="M17" i="2" s="1"/>
  <c r="M16" i="2" a="1"/>
  <c r="M16" i="2" s="1"/>
  <c r="M15" i="2" a="1"/>
  <c r="M15" i="2" s="1"/>
  <c r="M14" i="2" a="1"/>
  <c r="M14" i="2" s="1"/>
  <c r="M12" i="2" a="1"/>
  <c r="M12" i="2" s="1"/>
  <c r="M11" i="2" a="1"/>
  <c r="M11" i="2" s="1"/>
  <c r="M10" i="2" a="1"/>
  <c r="M10" i="2" s="1"/>
  <c r="M9" i="2" a="1"/>
  <c r="M9" i="2" s="1"/>
  <c r="M8" i="2" a="1"/>
  <c r="M8" i="2" s="1"/>
  <c r="M7" i="2" a="1"/>
  <c r="M7" i="2" s="1"/>
  <c r="M6" i="2" a="1"/>
  <c r="M6" i="2" s="1"/>
  <c r="M5" i="2" a="1"/>
  <c r="M5" i="2" s="1"/>
  <c r="M4" i="2" a="1"/>
  <c r="M4" i="2" s="1"/>
  <c r="L3198" i="1"/>
  <c r="L3199" i="1"/>
  <c r="L3204" i="1"/>
  <c r="L3205" i="1"/>
  <c r="L3196" i="1"/>
  <c r="L3197" i="1"/>
  <c r="L3208" i="1"/>
  <c r="L3209" i="1"/>
  <c r="L3210" i="1"/>
  <c r="L3211" i="1"/>
  <c r="L3206" i="1"/>
  <c r="L3207" i="1"/>
  <c r="L3202" i="1"/>
  <c r="L3203" i="1"/>
  <c r="L3200" i="1"/>
  <c r="L3201" i="1"/>
  <c r="M506" i="2" a="1"/>
  <c r="M506" i="2" s="1"/>
  <c r="H3208" i="1"/>
  <c r="M3208" i="1" s="1"/>
  <c r="H3209" i="1"/>
  <c r="M3209" i="1" s="1"/>
  <c r="M665" i="2" a="1"/>
  <c r="M665" i="2" s="1"/>
  <c r="H3210" i="1"/>
  <c r="M3210" i="1" s="1"/>
  <c r="H3211" i="1"/>
  <c r="M3211" i="1" s="1"/>
  <c r="M502" i="2" a="1"/>
  <c r="M502" i="2" s="1"/>
  <c r="H3206" i="1"/>
  <c r="M3206" i="1" s="1"/>
  <c r="H3207" i="1"/>
  <c r="M3207" i="1" s="1"/>
  <c r="M467" i="2" a="1"/>
  <c r="M467" i="2" s="1"/>
  <c r="H3202" i="1"/>
  <c r="M3202" i="1" s="1"/>
  <c r="H3203" i="1"/>
  <c r="M3203" i="1" s="1"/>
  <c r="M466" i="2" a="1"/>
  <c r="M466" i="2" s="1"/>
  <c r="H3200" i="1"/>
  <c r="M3200" i="1" s="1"/>
  <c r="H3201" i="1"/>
  <c r="M3201" i="1" s="1"/>
  <c r="H3198" i="1"/>
  <c r="M3198" i="1" s="1"/>
  <c r="H3199" i="1"/>
  <c r="M3199" i="1" s="1"/>
  <c r="H3204" i="1"/>
  <c r="M3204" i="1" s="1"/>
  <c r="H3205" i="1"/>
  <c r="M3205" i="1" s="1"/>
  <c r="H3196" i="1"/>
  <c r="M3196" i="1" s="1"/>
  <c r="H3197" i="1"/>
  <c r="M3197" i="1" s="1"/>
  <c r="H2330" i="1"/>
  <c r="L3165" i="1"/>
  <c r="L3149" i="1"/>
  <c r="L3178" i="1"/>
  <c r="L3176" i="1"/>
  <c r="L3160" i="1"/>
  <c r="L3191" i="1"/>
  <c r="L3174" i="1"/>
  <c r="L3158" i="1"/>
  <c r="L3189" i="1"/>
  <c r="L3156" i="1"/>
  <c r="L3187" i="1"/>
  <c r="L3171" i="1"/>
  <c r="L3185" i="1"/>
  <c r="L3169" i="1"/>
  <c r="L3152" i="1"/>
  <c r="L3183" i="1"/>
  <c r="L3167" i="1"/>
  <c r="L3182" i="1"/>
  <c r="H3164" i="1"/>
  <c r="M3164" i="1" s="1"/>
  <c r="N3164" i="1" s="1"/>
  <c r="H3195" i="1"/>
  <c r="M3195" i="1" s="1"/>
  <c r="N3195" i="1" s="1"/>
  <c r="H3179" i="1"/>
  <c r="M3179" i="1" s="1"/>
  <c r="N3179" i="1" s="1"/>
  <c r="H3194" i="1"/>
  <c r="M3194" i="1" s="1"/>
  <c r="N3194" i="1" s="1"/>
  <c r="H3178" i="1"/>
  <c r="M3178" i="1" s="1"/>
  <c r="H3162" i="1"/>
  <c r="M3162" i="1" s="1"/>
  <c r="N3162" i="1" s="1"/>
  <c r="H3193" i="1"/>
  <c r="M3193" i="1" s="1"/>
  <c r="N3193" i="1" s="1"/>
  <c r="H3161" i="1"/>
  <c r="M3161" i="1" s="1"/>
  <c r="N3161" i="1" s="1"/>
  <c r="H3192" i="1"/>
  <c r="M3192" i="1" s="1"/>
  <c r="N3192" i="1" s="1"/>
  <c r="H3176" i="1"/>
  <c r="M3176" i="1" s="1"/>
  <c r="H3160" i="1"/>
  <c r="M3160" i="1" s="1"/>
  <c r="H3191" i="1"/>
  <c r="M3191" i="1" s="1"/>
  <c r="H3175" i="1"/>
  <c r="M3175" i="1" s="1"/>
  <c r="N3175" i="1" s="1"/>
  <c r="H3159" i="1"/>
  <c r="M3159" i="1" s="1"/>
  <c r="N3159" i="1" s="1"/>
  <c r="H3174" i="1"/>
  <c r="M3174" i="1" s="1"/>
  <c r="H3158" i="1"/>
  <c r="M3158" i="1" s="1"/>
  <c r="H3189" i="1"/>
  <c r="M3189" i="1" s="1"/>
  <c r="H3157" i="1"/>
  <c r="M3157" i="1" s="1"/>
  <c r="H3172" i="1"/>
  <c r="M3172" i="1" s="1"/>
  <c r="N3172" i="1" s="1"/>
  <c r="H3156" i="1"/>
  <c r="M3156" i="1" s="1"/>
  <c r="H3187" i="1"/>
  <c r="M3187" i="1" s="1"/>
  <c r="H3171" i="1"/>
  <c r="M3171" i="1" s="1"/>
  <c r="H3155" i="1"/>
  <c r="M3155" i="1" s="1"/>
  <c r="N3155" i="1" s="1"/>
  <c r="H3170" i="1"/>
  <c r="M3170" i="1" s="1"/>
  <c r="H3154" i="1"/>
  <c r="M3154" i="1" s="1"/>
  <c r="N3154" i="1" s="1"/>
  <c r="H3185" i="1"/>
  <c r="M3185" i="1" s="1"/>
  <c r="H3169" i="1"/>
  <c r="M3169" i="1" s="1"/>
  <c r="H3153" i="1"/>
  <c r="M3153" i="1" s="1"/>
  <c r="N3153" i="1" s="1"/>
  <c r="H3184" i="1"/>
  <c r="M3184" i="1" s="1"/>
  <c r="N3184" i="1" s="1"/>
  <c r="H3152" i="1"/>
  <c r="M3152" i="1" s="1"/>
  <c r="H3183" i="1"/>
  <c r="M3183" i="1" s="1"/>
  <c r="H3167" i="1"/>
  <c r="M3167" i="1" s="1"/>
  <c r="H3151" i="1"/>
  <c r="M3151" i="1" s="1"/>
  <c r="N3151" i="1" s="1"/>
  <c r="H3150" i="1"/>
  <c r="M3150" i="1" s="1"/>
  <c r="N3150" i="1" s="1"/>
  <c r="H3165" i="1"/>
  <c r="M3165" i="1" s="1"/>
  <c r="H3149" i="1"/>
  <c r="M3149" i="1" s="1"/>
  <c r="H2301" i="1"/>
  <c r="H2308" i="1"/>
  <c r="H1903" i="1"/>
  <c r="H2832" i="1"/>
  <c r="M2832" i="1" s="1"/>
  <c r="N2832" i="1" s="1"/>
  <c r="H3024" i="1"/>
  <c r="M3024" i="1" s="1"/>
  <c r="N3024" i="1" s="1"/>
  <c r="H2613" i="1"/>
  <c r="H1407" i="1"/>
  <c r="H2345" i="1"/>
  <c r="H2916" i="1"/>
  <c r="M2916" i="1" s="1"/>
  <c r="N2916" i="1" s="1"/>
  <c r="H2333" i="1"/>
  <c r="H2959" i="1"/>
  <c r="M2959" i="1" s="1"/>
  <c r="N2959" i="1" s="1"/>
  <c r="H2690" i="1"/>
  <c r="M512" i="2" a="1"/>
  <c r="M512" i="2" s="1"/>
  <c r="M411" i="2" a="1"/>
  <c r="M411" i="2" s="1"/>
  <c r="M138" i="2" a="1"/>
  <c r="M138" i="2" s="1"/>
  <c r="H2918" i="1"/>
  <c r="M2918" i="1" s="1"/>
  <c r="M1030" i="2" a="1"/>
  <c r="M1030" i="2" s="1"/>
  <c r="M596" i="2" a="1"/>
  <c r="M596" i="2" s="1"/>
  <c r="M331" i="2" a="1"/>
  <c r="M331" i="2" s="1"/>
  <c r="M732" i="2" a="1"/>
  <c r="M732" i="2" s="1"/>
  <c r="M595" i="2" a="1"/>
  <c r="M595" i="2" s="1"/>
  <c r="M970" i="2" a="1"/>
  <c r="M970" i="2" s="1"/>
  <c r="M731" i="2" a="1"/>
  <c r="M731" i="2" s="1"/>
  <c r="M969" i="2" a="1"/>
  <c r="M969" i="2" s="1"/>
  <c r="M711" i="2" a="1"/>
  <c r="M711" i="2" s="1"/>
  <c r="M372" i="2" a="1"/>
  <c r="M372" i="2" s="1"/>
  <c r="M950" i="2" a="1"/>
  <c r="M950" i="2" s="1"/>
  <c r="M696" i="2" a="1"/>
  <c r="M696" i="2" s="1"/>
  <c r="H2830" i="1"/>
  <c r="M2830" i="1" s="1"/>
  <c r="N2830" i="1" s="1"/>
  <c r="M695" i="2" a="1"/>
  <c r="M695" i="2" s="1"/>
  <c r="M572" i="2" a="1"/>
  <c r="M572" i="2" s="1"/>
  <c r="M136" i="2" a="1"/>
  <c r="M136" i="2" s="1"/>
  <c r="H2711" i="1"/>
  <c r="M692" i="2" a="1"/>
  <c r="M692" i="2" s="1"/>
  <c r="M895" i="2" a="1"/>
  <c r="M895" i="2" s="1"/>
  <c r="M672" i="2" a="1"/>
  <c r="M672" i="2" s="1"/>
  <c r="M452" i="2" a="1"/>
  <c r="M452" i="2" s="1"/>
  <c r="M891" i="2" a="1"/>
  <c r="M891" i="2" s="1"/>
  <c r="M671" i="2" a="1"/>
  <c r="M671" i="2" s="1"/>
  <c r="M451" i="2" a="1"/>
  <c r="M451" i="2" s="1"/>
  <c r="M296" i="2" a="1"/>
  <c r="M296" i="2" s="1"/>
  <c r="H2309" i="1"/>
  <c r="M872" i="2" a="1"/>
  <c r="M872" i="2" s="1"/>
  <c r="M535" i="2" a="1"/>
  <c r="M535" i="2" s="1"/>
  <c r="M231" i="2" a="1"/>
  <c r="M231" i="2" s="1"/>
  <c r="M836" i="2" a="1"/>
  <c r="M836" i="2" s="1"/>
  <c r="M416" i="2" a="1"/>
  <c r="M416" i="2" s="1"/>
  <c r="M356" i="2" a="1"/>
  <c r="M356" i="2" s="1"/>
  <c r="M835" i="2" a="1"/>
  <c r="M835" i="2" s="1"/>
  <c r="M515" i="2" a="1"/>
  <c r="M515" i="2" s="1"/>
  <c r="M815" i="2" a="1"/>
  <c r="M815" i="2" s="1"/>
  <c r="M795" i="2" a="1"/>
  <c r="M795" i="2" s="1"/>
  <c r="M511" i="2" a="1"/>
  <c r="M511" i="2" s="1"/>
  <c r="M351" i="2" a="1"/>
  <c r="M351" i="2" s="1"/>
  <c r="M791" i="2" a="1"/>
  <c r="M791" i="2" s="1"/>
  <c r="M496" i="2" a="1"/>
  <c r="M496" i="2" s="1"/>
  <c r="M277" i="2" a="1"/>
  <c r="M277" i="2" s="1"/>
  <c r="M101" i="2" a="1"/>
  <c r="M101" i="2" s="1"/>
  <c r="M790" i="2" a="1"/>
  <c r="M790" i="2" s="1"/>
  <c r="M631" i="2" a="1"/>
  <c r="M631" i="2" s="1"/>
  <c r="M1150" i="2" a="1"/>
  <c r="M1150" i="2" s="1"/>
  <c r="M616" i="2" a="1"/>
  <c r="M616" i="2" s="1"/>
  <c r="M492" i="2" a="1"/>
  <c r="M492" i="2" s="1"/>
  <c r="M392" i="2" a="1"/>
  <c r="M392" i="2" s="1"/>
  <c r="M348" i="2" a="1"/>
  <c r="M348" i="2" s="1"/>
  <c r="H2689" i="1"/>
  <c r="M1114" i="2" a="1"/>
  <c r="M1114" i="2" s="1"/>
  <c r="M756" i="2" a="1"/>
  <c r="M756" i="2" s="1"/>
  <c r="M615" i="2" a="1"/>
  <c r="M615" i="2" s="1"/>
  <c r="M1090" i="2" a="1"/>
  <c r="M1090" i="2" s="1"/>
  <c r="M755" i="2" a="1"/>
  <c r="M755" i="2" s="1"/>
  <c r="M612" i="2" a="1"/>
  <c r="M612" i="2" s="1"/>
  <c r="M488" i="2" a="1"/>
  <c r="M488" i="2" s="1"/>
  <c r="M752" i="2" a="1"/>
  <c r="M752" i="2" s="1"/>
  <c r="M611" i="2" a="1"/>
  <c r="M611" i="2" s="1"/>
  <c r="M388" i="2" a="1"/>
  <c r="M388" i="2" s="1"/>
  <c r="M332" i="2" a="1"/>
  <c r="M332" i="2" s="1"/>
  <c r="M48" i="2" a="1"/>
  <c r="M48" i="2" s="1"/>
  <c r="H2223" i="1"/>
  <c r="M1263" i="2" a="1"/>
  <c r="M1263" i="2" s="1"/>
  <c r="M1223" i="2" a="1"/>
  <c r="M1223" i="2" s="1"/>
  <c r="M1203" i="2" a="1"/>
  <c r="M1203" i="2" s="1"/>
  <c r="M1183" i="2" a="1"/>
  <c r="M1183" i="2" s="1"/>
  <c r="H2822" i="1"/>
  <c r="M2822" i="1" s="1"/>
  <c r="M1143" i="2" a="1"/>
  <c r="M1143" i="2" s="1"/>
  <c r="H2393" i="1"/>
  <c r="M1123" i="2" a="1"/>
  <c r="M1123" i="2" s="1"/>
  <c r="H2970" i="1"/>
  <c r="M2970" i="1" s="1"/>
  <c r="N2970" i="1" s="1"/>
  <c r="M1282" i="2" a="1"/>
  <c r="M1282" i="2" s="1"/>
  <c r="M1262" i="2" a="1"/>
  <c r="M1262" i="2" s="1"/>
  <c r="H2739" i="1"/>
  <c r="M1242" i="2" a="1"/>
  <c r="M1242" i="2" s="1"/>
  <c r="M1202" i="2" a="1"/>
  <c r="M1202" i="2" s="1"/>
  <c r="M1182" i="2" a="1"/>
  <c r="M1182" i="2" s="1"/>
  <c r="M1142" i="2" a="1"/>
  <c r="M1142" i="2" s="1"/>
  <c r="M1122" i="2" a="1"/>
  <c r="M1122" i="2" s="1"/>
  <c r="H3148" i="1"/>
  <c r="M3148" i="1" s="1"/>
  <c r="N3148" i="1" s="1"/>
  <c r="M1102" i="2" a="1"/>
  <c r="M1102" i="2" s="1"/>
  <c r="H1973" i="1"/>
  <c r="M1082" i="2" a="1"/>
  <c r="M1082" i="2" s="1"/>
  <c r="H2850" i="1"/>
  <c r="M2850" i="1" s="1"/>
  <c r="M1022" i="2" a="1"/>
  <c r="M1022" i="2" s="1"/>
  <c r="H2906" i="1"/>
  <c r="M2906" i="1" s="1"/>
  <c r="N2906" i="1" s="1"/>
  <c r="M982" i="2" a="1"/>
  <c r="M982" i="2" s="1"/>
  <c r="H3062" i="1"/>
  <c r="M3062" i="1" s="1"/>
  <c r="M922" i="2" a="1"/>
  <c r="M922" i="2" s="1"/>
  <c r="H3022" i="1"/>
  <c r="M3022" i="1" s="1"/>
  <c r="M902" i="2" a="1"/>
  <c r="M902" i="2" s="1"/>
  <c r="H2305" i="1"/>
  <c r="M883" i="2" a="1"/>
  <c r="M883" i="2" s="1"/>
  <c r="H2331" i="1"/>
  <c r="M863" i="2" a="1"/>
  <c r="M863" i="2" s="1"/>
  <c r="H2294" i="1"/>
  <c r="M843" i="2" a="1"/>
  <c r="M843" i="2" s="1"/>
  <c r="M1281" i="2" a="1"/>
  <c r="M1281" i="2" s="1"/>
  <c r="M1162" i="2" a="1"/>
  <c r="M1162" i="2" s="1"/>
  <c r="M1057" i="2" a="1"/>
  <c r="M1057" i="2" s="1"/>
  <c r="M1221" i="2" a="1"/>
  <c r="M1221" i="2" s="1"/>
  <c r="M1201" i="2" a="1"/>
  <c r="M1201" i="2" s="1"/>
  <c r="H2122" i="1"/>
  <c r="M1161" i="2" a="1"/>
  <c r="M1161" i="2" s="1"/>
  <c r="M1141" i="2" a="1"/>
  <c r="M1141" i="2" s="1"/>
  <c r="M1121" i="2" a="1"/>
  <c r="M1121" i="2" s="1"/>
  <c r="M1101" i="2" a="1"/>
  <c r="M1101" i="2" s="1"/>
  <c r="M1081" i="2" a="1"/>
  <c r="M1081" i="2" s="1"/>
  <c r="H2848" i="1"/>
  <c r="M2848" i="1" s="1"/>
  <c r="M1021" i="2" a="1"/>
  <c r="M1021" i="2" s="1"/>
  <c r="H2942" i="1"/>
  <c r="M2942" i="1" s="1"/>
  <c r="M1001" i="2" a="1"/>
  <c r="M1001" i="2" s="1"/>
  <c r="H2665" i="1"/>
  <c r="M941" i="2" a="1"/>
  <c r="M941" i="2" s="1"/>
  <c r="H3060" i="1"/>
  <c r="M3060" i="1" s="1"/>
  <c r="N3060" i="1" s="1"/>
  <c r="M921" i="2" a="1"/>
  <c r="M921" i="2" s="1"/>
  <c r="M862" i="2" a="1"/>
  <c r="M862" i="2" s="1"/>
  <c r="M842" i="2" a="1"/>
  <c r="M842" i="2" s="1"/>
  <c r="M802" i="2" a="1"/>
  <c r="M802" i="2" s="1"/>
  <c r="M762" i="2" a="1"/>
  <c r="M762" i="2" s="1"/>
  <c r="M742" i="2" a="1"/>
  <c r="M742" i="2" s="1"/>
  <c r="M702" i="2" a="1"/>
  <c r="M702" i="2" s="1"/>
  <c r="M682" i="2" a="1"/>
  <c r="M682" i="2" s="1"/>
  <c r="H2599" i="1"/>
  <c r="M642" i="2" a="1"/>
  <c r="M642" i="2" s="1"/>
  <c r="M602" i="2" a="1"/>
  <c r="M602" i="2" s="1"/>
  <c r="M562" i="2" a="1"/>
  <c r="M562" i="2" s="1"/>
  <c r="M542" i="2" a="1"/>
  <c r="M542" i="2" s="1"/>
  <c r="M522" i="2" a="1"/>
  <c r="M522" i="2" s="1"/>
  <c r="M422" i="2" a="1"/>
  <c r="M422" i="2" s="1"/>
  <c r="M402" i="2" a="1"/>
  <c r="M402" i="2" s="1"/>
  <c r="M1276" i="2" a="1"/>
  <c r="M1276" i="2" s="1"/>
  <c r="M960" i="2" a="1"/>
  <c r="M960" i="2" s="1"/>
  <c r="M888" i="2" a="1"/>
  <c r="M888" i="2" s="1"/>
  <c r="M513" i="2" a="1"/>
  <c r="M513" i="2" s="1"/>
  <c r="M1280" i="2" a="1"/>
  <c r="M1280" i="2" s="1"/>
  <c r="M1260" i="2" a="1"/>
  <c r="M1260" i="2" s="1"/>
  <c r="H2737" i="1"/>
  <c r="M1240" i="2" a="1"/>
  <c r="M1240" i="2" s="1"/>
  <c r="M1220" i="2" a="1"/>
  <c r="M1220" i="2" s="1"/>
  <c r="M1200" i="2" a="1"/>
  <c r="M1200" i="2" s="1"/>
  <c r="H2120" i="1"/>
  <c r="M1160" i="2" a="1"/>
  <c r="M1160" i="2" s="1"/>
  <c r="M1140" i="2" a="1"/>
  <c r="M1140" i="2" s="1"/>
  <c r="M1120" i="2" a="1"/>
  <c r="M1120" i="2" s="1"/>
  <c r="H2469" i="1"/>
  <c r="M1100" i="2" a="1"/>
  <c r="M1100" i="2" s="1"/>
  <c r="H2962" i="1"/>
  <c r="M2962" i="1" s="1"/>
  <c r="M1060" i="2" a="1"/>
  <c r="M1060" i="2" s="1"/>
  <c r="H2846" i="1"/>
  <c r="M2846" i="1" s="1"/>
  <c r="N2846" i="1" s="1"/>
  <c r="M1020" i="2" a="1"/>
  <c r="M1020" i="2" s="1"/>
  <c r="H1935" i="1"/>
  <c r="M1000" i="2" a="1"/>
  <c r="M1000" i="2" s="1"/>
  <c r="H2455" i="1"/>
  <c r="M980" i="2" a="1"/>
  <c r="M980" i="2" s="1"/>
  <c r="M940" i="2" a="1"/>
  <c r="M940" i="2" s="1"/>
  <c r="H3058" i="1"/>
  <c r="M3058" i="1" s="1"/>
  <c r="M920" i="2" a="1"/>
  <c r="M920" i="2" s="1"/>
  <c r="H3018" i="1"/>
  <c r="M3018" i="1" s="1"/>
  <c r="M900" i="2" a="1"/>
  <c r="M900" i="2" s="1"/>
  <c r="M881" i="2" a="1"/>
  <c r="M881" i="2" s="1"/>
  <c r="M861" i="2" a="1"/>
  <c r="M861" i="2" s="1"/>
  <c r="H2803" i="1"/>
  <c r="M2803" i="1" s="1"/>
  <c r="N2803" i="1" s="1"/>
  <c r="M841" i="2" a="1"/>
  <c r="M841" i="2" s="1"/>
  <c r="M821" i="2" a="1"/>
  <c r="M821" i="2" s="1"/>
  <c r="M801" i="2" a="1"/>
  <c r="M801" i="2" s="1"/>
  <c r="M781" i="2" a="1"/>
  <c r="M781" i="2" s="1"/>
  <c r="M741" i="2" a="1"/>
  <c r="M741" i="2" s="1"/>
  <c r="M721" i="2" a="1"/>
  <c r="M721" i="2" s="1"/>
  <c r="H2597" i="1"/>
  <c r="M641" i="2" a="1"/>
  <c r="M641" i="2" s="1"/>
  <c r="M621" i="2" a="1"/>
  <c r="M621" i="2" s="1"/>
  <c r="M601" i="2" a="1"/>
  <c r="M601" i="2" s="1"/>
  <c r="M561" i="2" a="1"/>
  <c r="M561" i="2" s="1"/>
  <c r="M481" i="2" a="1"/>
  <c r="M481" i="2" s="1"/>
  <c r="M461" i="2" a="1"/>
  <c r="M461" i="2" s="1"/>
  <c r="M401" i="2" a="1"/>
  <c r="M401" i="2" s="1"/>
  <c r="M381" i="2" a="1"/>
  <c r="M381" i="2" s="1"/>
  <c r="M341" i="2" a="1"/>
  <c r="M341" i="2" s="1"/>
  <c r="M1149" i="2" a="1"/>
  <c r="M1149" i="2" s="1"/>
  <c r="M1046" i="2" a="1"/>
  <c r="M1046" i="2" s="1"/>
  <c r="M800" i="2" a="1"/>
  <c r="M800" i="2" s="1"/>
  <c r="M728" i="2" a="1"/>
  <c r="M728" i="2" s="1"/>
  <c r="M345" i="2" a="1"/>
  <c r="M345" i="2" s="1"/>
  <c r="M1285" i="2" a="1"/>
  <c r="M1285" i="2" s="1"/>
  <c r="H2759" i="1"/>
  <c r="M1259" i="2" a="1"/>
  <c r="M1259" i="2" s="1"/>
  <c r="M780" i="2" a="1"/>
  <c r="M780" i="2" s="1"/>
  <c r="M740" i="2" a="1"/>
  <c r="M740" i="2" s="1"/>
  <c r="M720" i="2" a="1"/>
  <c r="M720" i="2" s="1"/>
  <c r="M680" i="2" a="1"/>
  <c r="M680" i="2" s="1"/>
  <c r="M640" i="2" a="1"/>
  <c r="M640" i="2" s="1"/>
  <c r="M580" i="2" a="1"/>
  <c r="M580" i="2" s="1"/>
  <c r="M540" i="2" a="1"/>
  <c r="M540" i="2" s="1"/>
  <c r="M500" i="2" a="1"/>
  <c r="M500" i="2" s="1"/>
  <c r="M480" i="2" a="1"/>
  <c r="M480" i="2" s="1"/>
  <c r="M400" i="2" a="1"/>
  <c r="M400" i="2" s="1"/>
  <c r="M200" i="2" a="1"/>
  <c r="M200" i="2" s="1"/>
  <c r="H2547" i="1"/>
  <c r="M180" i="2" a="1"/>
  <c r="M180" i="2" s="1"/>
  <c r="M160" i="2" a="1"/>
  <c r="M160" i="2" s="1"/>
  <c r="M1261" i="2" a="1"/>
  <c r="M1261" i="2" s="1"/>
  <c r="M1145" i="2" a="1"/>
  <c r="M1145" i="2" s="1"/>
  <c r="M1042" i="2" a="1"/>
  <c r="M1042" i="2" s="1"/>
  <c r="M955" i="2" a="1"/>
  <c r="M955" i="2" s="1"/>
  <c r="M878" i="2" a="1"/>
  <c r="M878" i="2" s="1"/>
  <c r="M582" i="2" a="1"/>
  <c r="M582" i="2" s="1"/>
  <c r="M380" i="2" a="1"/>
  <c r="M380" i="2" s="1"/>
  <c r="M225" i="2" a="1"/>
  <c r="M225" i="2" s="1"/>
  <c r="M119" i="2" a="1"/>
  <c r="M119" i="2" s="1"/>
  <c r="H2938" i="1"/>
  <c r="M2938" i="1" s="1"/>
  <c r="N2938" i="1" s="1"/>
  <c r="M999" i="2" a="1"/>
  <c r="M999" i="2" s="1"/>
  <c r="M1118" i="2" a="1"/>
  <c r="M1118" i="2" s="1"/>
  <c r="H2324" i="1"/>
  <c r="M819" i="2" a="1"/>
  <c r="M819" i="2" s="1"/>
  <c r="M719" i="2" a="1"/>
  <c r="M719" i="2" s="1"/>
  <c r="M599" i="2" a="1"/>
  <c r="M599" i="2" s="1"/>
  <c r="M539" i="2" a="1"/>
  <c r="M539" i="2" s="1"/>
  <c r="M519" i="2" a="1"/>
  <c r="M519" i="2" s="1"/>
  <c r="M499" i="2" a="1"/>
  <c r="M499" i="2" s="1"/>
  <c r="M479" i="2" a="1"/>
  <c r="M479" i="2" s="1"/>
  <c r="M419" i="2" a="1"/>
  <c r="M419" i="2" s="1"/>
  <c r="M359" i="2" a="1"/>
  <c r="M359" i="2" s="1"/>
  <c r="M319" i="2" a="1"/>
  <c r="M319" i="2" s="1"/>
  <c r="M299" i="2" a="1"/>
  <c r="M299" i="2" s="1"/>
  <c r="M219" i="2" a="1"/>
  <c r="M219" i="2" s="1"/>
  <c r="M159" i="2" a="1"/>
  <c r="M159" i="2" s="1"/>
  <c r="M79" i="2" a="1"/>
  <c r="M79" i="2" s="1"/>
  <c r="M1256" i="2" a="1"/>
  <c r="M1256" i="2" s="1"/>
  <c r="M1144" i="2" a="1"/>
  <c r="M1144" i="2" s="1"/>
  <c r="M873" i="2" a="1"/>
  <c r="M873" i="2" s="1"/>
  <c r="M724" i="2" a="1"/>
  <c r="M724" i="2" s="1"/>
  <c r="M648" i="2" a="1"/>
  <c r="M648" i="2" s="1"/>
  <c r="M579" i="2" a="1"/>
  <c r="M579" i="2" s="1"/>
  <c r="M508" i="2" a="1"/>
  <c r="M508" i="2" s="1"/>
  <c r="H2395" i="1"/>
  <c r="M1124" i="2" a="1"/>
  <c r="M1124" i="2" s="1"/>
  <c r="M1159" i="2" a="1"/>
  <c r="M1159" i="2" s="1"/>
  <c r="H3143" i="1"/>
  <c r="M3143" i="1" s="1"/>
  <c r="N3143" i="1" s="1"/>
  <c r="M939" i="2" a="1"/>
  <c r="M939" i="2" s="1"/>
  <c r="H2948" i="1"/>
  <c r="M2948" i="1" s="1"/>
  <c r="N2948" i="1" s="1"/>
  <c r="H2415" i="1"/>
  <c r="M1138" i="2" a="1"/>
  <c r="M1138" i="2" s="1"/>
  <c r="M938" i="2" a="1"/>
  <c r="M938" i="2" s="1"/>
  <c r="H2356" i="1"/>
  <c r="M859" i="2" a="1"/>
  <c r="M859" i="2" s="1"/>
  <c r="M739" i="2" a="1"/>
  <c r="M739" i="2" s="1"/>
  <c r="M1277" i="2" a="1"/>
  <c r="M1277" i="2" s="1"/>
  <c r="M1197" i="2" a="1"/>
  <c r="M1197" i="2" s="1"/>
  <c r="M1117" i="2" a="1"/>
  <c r="M1117" i="2" s="1"/>
  <c r="H2880" i="1"/>
  <c r="M2880" i="1" s="1"/>
  <c r="M1037" i="2" a="1"/>
  <c r="M1037" i="2" s="1"/>
  <c r="H2980" i="1"/>
  <c r="M2980" i="1" s="1"/>
  <c r="N2980" i="1" s="1"/>
  <c r="M957" i="2" a="1"/>
  <c r="M957" i="2" s="1"/>
  <c r="M897" i="2" a="1"/>
  <c r="M897" i="2" s="1"/>
  <c r="M818" i="2" a="1"/>
  <c r="M818" i="2" s="1"/>
  <c r="M718" i="2" a="1"/>
  <c r="M718" i="2" s="1"/>
  <c r="M698" i="2" a="1"/>
  <c r="M698" i="2" s="1"/>
  <c r="M658" i="2" a="1"/>
  <c r="M658" i="2" s="1"/>
  <c r="M638" i="2" a="1"/>
  <c r="M638" i="2" s="1"/>
  <c r="M618" i="2" a="1"/>
  <c r="M618" i="2" s="1"/>
  <c r="M598" i="2" a="1"/>
  <c r="M598" i="2" s="1"/>
  <c r="M558" i="2" a="1"/>
  <c r="M558" i="2" s="1"/>
  <c r="M538" i="2" a="1"/>
  <c r="M538" i="2" s="1"/>
  <c r="M458" i="2" a="1"/>
  <c r="M458" i="2" s="1"/>
  <c r="M418" i="2" a="1"/>
  <c r="M418" i="2" s="1"/>
  <c r="M318" i="2" a="1"/>
  <c r="M318" i="2" s="1"/>
  <c r="M298" i="2" a="1"/>
  <c r="M298" i="2" s="1"/>
  <c r="M1255" i="2" a="1"/>
  <c r="M1255" i="2" s="1"/>
  <c r="M1131" i="2" a="1"/>
  <c r="M1131" i="2" s="1"/>
  <c r="M1105" i="2" a="1"/>
  <c r="M1105" i="2" s="1"/>
  <c r="M1184" i="2" a="1"/>
  <c r="M1184" i="2" s="1"/>
  <c r="H2262" i="1"/>
  <c r="M1219" i="2" a="1"/>
  <c r="M1219" i="2" s="1"/>
  <c r="H1797" i="1"/>
  <c r="M1039" i="2" a="1"/>
  <c r="M1039" i="2" s="1"/>
  <c r="H3114" i="1"/>
  <c r="M3114" i="1" s="1"/>
  <c r="H2465" i="1"/>
  <c r="M1098" i="2" a="1"/>
  <c r="M1098" i="2" s="1"/>
  <c r="H2210" i="1"/>
  <c r="M1257" i="2" a="1"/>
  <c r="M1257" i="2" s="1"/>
  <c r="M1177" i="2" a="1"/>
  <c r="M1177" i="2" s="1"/>
  <c r="H2463" i="1"/>
  <c r="M1097" i="2" a="1"/>
  <c r="M1097" i="2" s="1"/>
  <c r="H2840" i="1"/>
  <c r="M2840" i="1" s="1"/>
  <c r="N2840" i="1" s="1"/>
  <c r="M1017" i="2" a="1"/>
  <c r="M1017" i="2" s="1"/>
  <c r="H3141" i="1"/>
  <c r="M3141" i="1" s="1"/>
  <c r="N3141" i="1" s="1"/>
  <c r="M937" i="2" a="1"/>
  <c r="M937" i="2" s="1"/>
  <c r="H2353" i="1"/>
  <c r="M858" i="2" a="1"/>
  <c r="M858" i="2" s="1"/>
  <c r="M1216" i="2" a="1"/>
  <c r="M1216" i="2" s="1"/>
  <c r="H2095" i="1"/>
  <c r="M1156" i="2" a="1"/>
  <c r="M1156" i="2" s="1"/>
  <c r="H2975" i="1"/>
  <c r="M2975" i="1" s="1"/>
  <c r="N2975" i="1" s="1"/>
  <c r="M1096" i="2" a="1"/>
  <c r="M1096" i="2" s="1"/>
  <c r="H1791" i="1"/>
  <c r="M1036" i="2" a="1"/>
  <c r="M1036" i="2" s="1"/>
  <c r="H3050" i="1"/>
  <c r="M3050" i="1" s="1"/>
  <c r="N3050" i="1" s="1"/>
  <c r="M916" i="2" a="1"/>
  <c r="M916" i="2" s="1"/>
  <c r="H2351" i="1"/>
  <c r="M857" i="2" a="1"/>
  <c r="M857" i="2" s="1"/>
  <c r="M797" i="2" a="1"/>
  <c r="M797" i="2" s="1"/>
  <c r="M697" i="2" a="1"/>
  <c r="M697" i="2" s="1"/>
  <c r="M637" i="2" a="1"/>
  <c r="M637" i="2" s="1"/>
  <c r="M557" i="2" a="1"/>
  <c r="M557" i="2" s="1"/>
  <c r="M537" i="2" a="1"/>
  <c r="M537" i="2" s="1"/>
  <c r="H2591" i="1"/>
  <c r="M477" i="2" a="1"/>
  <c r="M477" i="2" s="1"/>
  <c r="M1241" i="2" a="1"/>
  <c r="M1241" i="2" s="1"/>
  <c r="M1127" i="2" a="1"/>
  <c r="M1127" i="2" s="1"/>
  <c r="M1027" i="2" a="1"/>
  <c r="M1027" i="2" s="1"/>
  <c r="M943" i="2" a="1"/>
  <c r="M943" i="2" s="1"/>
  <c r="M434" i="2" a="1"/>
  <c r="M434" i="2" s="1"/>
  <c r="M1045" i="2" a="1"/>
  <c r="M1045" i="2" s="1"/>
  <c r="H2836" i="1"/>
  <c r="M2836" i="1" s="1"/>
  <c r="N2836" i="1" s="1"/>
  <c r="M1104" i="2" a="1"/>
  <c r="M1104" i="2" s="1"/>
  <c r="M1139" i="2" a="1"/>
  <c r="M1139" i="2" s="1"/>
  <c r="H3056" i="1"/>
  <c r="M3056" i="1" s="1"/>
  <c r="N3056" i="1" s="1"/>
  <c r="M919" i="2" a="1"/>
  <c r="M919" i="2" s="1"/>
  <c r="H2936" i="1"/>
  <c r="M2936" i="1" s="1"/>
  <c r="N2936" i="1" s="1"/>
  <c r="M998" i="2" a="1"/>
  <c r="M998" i="2" s="1"/>
  <c r="M759" i="2" a="1"/>
  <c r="M759" i="2" s="1"/>
  <c r="M1137" i="2" a="1"/>
  <c r="M1137" i="2" s="1"/>
  <c r="M977" i="2" a="1"/>
  <c r="M977" i="2" s="1"/>
  <c r="M1196" i="2" a="1"/>
  <c r="M1196" i="2" s="1"/>
  <c r="H1663" i="1"/>
  <c r="M1136" i="2" a="1"/>
  <c r="M1136" i="2" s="1"/>
  <c r="H3097" i="1"/>
  <c r="M3097" i="1" s="1"/>
  <c r="N3097" i="1" s="1"/>
  <c r="M1076" i="2" a="1"/>
  <c r="M1076" i="2" s="1"/>
  <c r="H1994" i="1"/>
  <c r="M936" i="2" a="1"/>
  <c r="M936" i="2" s="1"/>
  <c r="M877" i="2" a="1"/>
  <c r="M877" i="2" s="1"/>
  <c r="M817" i="2" a="1"/>
  <c r="M817" i="2" s="1"/>
  <c r="H2910" i="1"/>
  <c r="M2910" i="1" s="1"/>
  <c r="N2910" i="1" s="1"/>
  <c r="M1215" i="2" a="1"/>
  <c r="M1215" i="2" s="1"/>
  <c r="M1175" i="2" a="1"/>
  <c r="M1175" i="2" s="1"/>
  <c r="M1135" i="2" a="1"/>
  <c r="M1135" i="2" s="1"/>
  <c r="H3095" i="1"/>
  <c r="M3095" i="1" s="1"/>
  <c r="N3095" i="1" s="1"/>
  <c r="M1075" i="2" a="1"/>
  <c r="M1075" i="2" s="1"/>
  <c r="H2389" i="1"/>
  <c r="M1055" i="2" a="1"/>
  <c r="M1055" i="2" s="1"/>
  <c r="H2876" i="1"/>
  <c r="M2876" i="1" s="1"/>
  <c r="N2876" i="1" s="1"/>
  <c r="M1035" i="2" a="1"/>
  <c r="M1035" i="2" s="1"/>
  <c r="M995" i="2" a="1"/>
  <c r="M995" i="2" s="1"/>
  <c r="H3137" i="1"/>
  <c r="M3137" i="1" s="1"/>
  <c r="N3137" i="1" s="1"/>
  <c r="M935" i="2" a="1"/>
  <c r="M935" i="2" s="1"/>
  <c r="M1236" i="2" a="1"/>
  <c r="M1236" i="2" s="1"/>
  <c r="M1026" i="2" a="1"/>
  <c r="M1026" i="2" s="1"/>
  <c r="M942" i="2" a="1"/>
  <c r="M942" i="2" s="1"/>
  <c r="M708" i="2" a="1"/>
  <c r="M708" i="2" s="1"/>
  <c r="M421" i="2" a="1"/>
  <c r="M421" i="2" s="1"/>
  <c r="M1225" i="2" a="1"/>
  <c r="M1225" i="2" s="1"/>
  <c r="M1164" i="2" a="1"/>
  <c r="M1164" i="2" s="1"/>
  <c r="H2473" i="1"/>
  <c r="M959" i="2" a="1"/>
  <c r="M959" i="2" s="1"/>
  <c r="H2213" i="1"/>
  <c r="M1258" i="2" a="1"/>
  <c r="M1258" i="2" s="1"/>
  <c r="M1058" i="2" a="1"/>
  <c r="M1058" i="2" s="1"/>
  <c r="M779" i="2" a="1"/>
  <c r="M779" i="2" s="1"/>
  <c r="M1237" i="2" a="1"/>
  <c r="M1237" i="2" s="1"/>
  <c r="M1157" i="2" a="1"/>
  <c r="M1157" i="2" s="1"/>
  <c r="H3052" i="1"/>
  <c r="M3052" i="1" s="1"/>
  <c r="M917" i="2" a="1"/>
  <c r="M917" i="2" s="1"/>
  <c r="M838" i="2" a="1"/>
  <c r="M838" i="2" s="1"/>
  <c r="M758" i="2" a="1"/>
  <c r="M758" i="2" s="1"/>
  <c r="H2066" i="1"/>
  <c r="M1176" i="2" a="1"/>
  <c r="M1176" i="2" s="1"/>
  <c r="M1116" i="2" a="1"/>
  <c r="M1116" i="2" s="1"/>
  <c r="H2391" i="1"/>
  <c r="M1056" i="2" a="1"/>
  <c r="M1056" i="2" s="1"/>
  <c r="H2510" i="1"/>
  <c r="M956" i="2" a="1"/>
  <c r="M956" i="2" s="1"/>
  <c r="M896" i="2" a="1"/>
  <c r="M896" i="2" s="1"/>
  <c r="M837" i="2" a="1"/>
  <c r="M837" i="2" s="1"/>
  <c r="M1195" i="2" a="1"/>
  <c r="M1195" i="2" s="1"/>
  <c r="M1155" i="2" a="1"/>
  <c r="M1155" i="2" s="1"/>
  <c r="H2452" i="1"/>
  <c r="M1115" i="2" a="1"/>
  <c r="M1115" i="2" s="1"/>
  <c r="H2856" i="1"/>
  <c r="M2856" i="1" s="1"/>
  <c r="N2856" i="1" s="1"/>
  <c r="H2642" i="1"/>
  <c r="M1235" i="2" a="1"/>
  <c r="M1235" i="2" s="1"/>
  <c r="M1015" i="2" a="1"/>
  <c r="M1015" i="2" s="1"/>
  <c r="M860" i="2" a="1"/>
  <c r="M860" i="2" s="1"/>
  <c r="M707" i="2" a="1"/>
  <c r="M707" i="2" s="1"/>
  <c r="M494" i="2" a="1"/>
  <c r="M494" i="2" s="1"/>
  <c r="H3115" i="1"/>
  <c r="M3115" i="1" s="1"/>
  <c r="N3115" i="1" s="1"/>
  <c r="M1085" i="2" a="1"/>
  <c r="M1085" i="2" s="1"/>
  <c r="M1279" i="2" a="1"/>
  <c r="M1279" i="2" s="1"/>
  <c r="H3103" i="1"/>
  <c r="M3103" i="1" s="1"/>
  <c r="N3103" i="1" s="1"/>
  <c r="M1079" i="2" a="1"/>
  <c r="M1079" i="2" s="1"/>
  <c r="M899" i="2" a="1"/>
  <c r="M899" i="2" s="1"/>
  <c r="M1158" i="2" a="1"/>
  <c r="M1158" i="2" s="1"/>
  <c r="H2981" i="1"/>
  <c r="M2981" i="1" s="1"/>
  <c r="N2981" i="1" s="1"/>
  <c r="M958" i="2" a="1"/>
  <c r="M958" i="2" s="1"/>
  <c r="M1253" i="2" a="1"/>
  <c r="M1253" i="2" s="1"/>
  <c r="H2090" i="1"/>
  <c r="M1153" i="2" a="1"/>
  <c r="M1153" i="2" s="1"/>
  <c r="H2385" i="1"/>
  <c r="M1053" i="2" a="1"/>
  <c r="M1053" i="2" s="1"/>
  <c r="H2710" i="1"/>
  <c r="M953" i="2" a="1"/>
  <c r="M953" i="2" s="1"/>
  <c r="M734" i="2" a="1"/>
  <c r="M734" i="2" s="1"/>
  <c r="M714" i="2" a="1"/>
  <c r="M714" i="2" s="1"/>
  <c r="M694" i="2" a="1"/>
  <c r="M694" i="2" s="1"/>
  <c r="M654" i="2" a="1"/>
  <c r="M654" i="2" s="1"/>
  <c r="M634" i="2" a="1"/>
  <c r="M634" i="2" s="1"/>
  <c r="M614" i="2" a="1"/>
  <c r="M614" i="2" s="1"/>
  <c r="M594" i="2" a="1"/>
  <c r="M594" i="2" s="1"/>
  <c r="M574" i="2" a="1"/>
  <c r="M574" i="2" s="1"/>
  <c r="M554" i="2" a="1"/>
  <c r="M554" i="2" s="1"/>
  <c r="M534" i="2" a="1"/>
  <c r="M534" i="2" s="1"/>
  <c r="M514" i="2" a="1"/>
  <c r="M514" i="2" s="1"/>
  <c r="M454" i="2" a="1"/>
  <c r="M454" i="2" s="1"/>
  <c r="M414" i="2" a="1"/>
  <c r="M414" i="2" s="1"/>
  <c r="M314" i="2" a="1"/>
  <c r="M314" i="2" s="1"/>
  <c r="M274" i="2" a="1"/>
  <c r="M274" i="2" s="1"/>
  <c r="M254" i="2" a="1"/>
  <c r="M254" i="2" s="1"/>
  <c r="M234" i="2" a="1"/>
  <c r="M234" i="2" s="1"/>
  <c r="M214" i="2" a="1"/>
  <c r="M214" i="2" s="1"/>
  <c r="M1222" i="2" a="1"/>
  <c r="M1222" i="2" s="1"/>
  <c r="M1113" i="2" a="1"/>
  <c r="M1113" i="2" s="1"/>
  <c r="H2971" i="1"/>
  <c r="M2971" i="1" s="1"/>
  <c r="N2971" i="1" s="1"/>
  <c r="H2960" i="1"/>
  <c r="M2960" i="1" s="1"/>
  <c r="N2960" i="1" s="1"/>
  <c r="M1059" i="2" a="1"/>
  <c r="M1059" i="2" s="1"/>
  <c r="M1178" i="2" a="1"/>
  <c r="M1178" i="2" s="1"/>
  <c r="M978" i="2" a="1"/>
  <c r="M978" i="2" s="1"/>
  <c r="M1213" i="2" a="1"/>
  <c r="M1213" i="2" s="1"/>
  <c r="M1013" i="2" a="1"/>
  <c r="M1013" i="2" s="1"/>
  <c r="H2255" i="1"/>
  <c r="M1252" i="2" a="1"/>
  <c r="M1252" i="2" s="1"/>
  <c r="M1172" i="2" a="1"/>
  <c r="M1172" i="2" s="1"/>
  <c r="M1112" i="2" a="1"/>
  <c r="M1112" i="2" s="1"/>
  <c r="H2383" i="1"/>
  <c r="M1052" i="2" a="1"/>
  <c r="M1052" i="2" s="1"/>
  <c r="H2924" i="1"/>
  <c r="M2924" i="1" s="1"/>
  <c r="N2924" i="1" s="1"/>
  <c r="M992" i="2" a="1"/>
  <c r="M992" i="2" s="1"/>
  <c r="M952" i="2" a="1"/>
  <c r="M952" i="2" s="1"/>
  <c r="M813" i="2" a="1"/>
  <c r="M813" i="2" s="1"/>
  <c r="M753" i="2" a="1"/>
  <c r="M753" i="2" s="1"/>
  <c r="M693" i="2" a="1"/>
  <c r="M693" i="2" s="1"/>
  <c r="M633" i="2" a="1"/>
  <c r="M633" i="2" s="1"/>
  <c r="M573" i="2" a="1"/>
  <c r="M573" i="2" s="1"/>
  <c r="M533" i="2" a="1"/>
  <c r="M533" i="2" s="1"/>
  <c r="M473" i="2" a="1"/>
  <c r="M473" i="2" s="1"/>
  <c r="M413" i="2" a="1"/>
  <c r="M413" i="2" s="1"/>
  <c r="M393" i="2" a="1"/>
  <c r="M393" i="2" s="1"/>
  <c r="M373" i="2" a="1"/>
  <c r="M373" i="2" s="1"/>
  <c r="M353" i="2" a="1"/>
  <c r="M353" i="2" s="1"/>
  <c r="M333" i="2" a="1"/>
  <c r="M333" i="2" s="1"/>
  <c r="M313" i="2" a="1"/>
  <c r="M313" i="2" s="1"/>
  <c r="M293" i="2" a="1"/>
  <c r="M293" i="2" s="1"/>
  <c r="M273" i="2" a="1"/>
  <c r="M273" i="2" s="1"/>
  <c r="M253" i="2" a="1"/>
  <c r="M253" i="2" s="1"/>
  <c r="M213" i="2" a="1"/>
  <c r="M213" i="2" s="1"/>
  <c r="M193" i="2" a="1"/>
  <c r="M193" i="2" s="1"/>
  <c r="M173" i="2" a="1"/>
  <c r="M173" i="2" s="1"/>
  <c r="M73" i="2" a="1"/>
  <c r="M73" i="2" s="1"/>
  <c r="M53" i="2" a="1"/>
  <c r="M53" i="2" s="1"/>
  <c r="M33" i="2" a="1"/>
  <c r="M33" i="2" s="1"/>
  <c r="M13" i="2" a="1"/>
  <c r="M13" i="2" s="1"/>
  <c r="M560" i="2" a="1"/>
  <c r="M560" i="2" s="1"/>
  <c r="M1205" i="2" a="1"/>
  <c r="M1205" i="2" s="1"/>
  <c r="M1284" i="2" a="1"/>
  <c r="M1284" i="2" s="1"/>
  <c r="H2159" i="1"/>
  <c r="M1239" i="2" a="1"/>
  <c r="M1239" i="2" s="1"/>
  <c r="H2453" i="1"/>
  <c r="M979" i="2" a="1"/>
  <c r="M979" i="2" s="1"/>
  <c r="M1238" i="2" a="1"/>
  <c r="M1238" i="2" s="1"/>
  <c r="H2882" i="1"/>
  <c r="M2882" i="1" s="1"/>
  <c r="M1038" i="2" a="1"/>
  <c r="M1038" i="2" s="1"/>
  <c r="M1233" i="2" a="1"/>
  <c r="M1233" i="2" s="1"/>
  <c r="H2413" i="1"/>
  <c r="M1133" i="2" a="1"/>
  <c r="M1133" i="2" s="1"/>
  <c r="H2872" i="1"/>
  <c r="M2872" i="1" s="1"/>
  <c r="N2872" i="1" s="1"/>
  <c r="M1033" i="2" a="1"/>
  <c r="M1033" i="2" s="1"/>
  <c r="H3133" i="1"/>
  <c r="M3133" i="1" s="1"/>
  <c r="N3133" i="1" s="1"/>
  <c r="M933" i="2" a="1"/>
  <c r="M933" i="2" s="1"/>
  <c r="M854" i="2" a="1"/>
  <c r="M854" i="2" s="1"/>
  <c r="M794" i="2" a="1"/>
  <c r="M794" i="2" s="1"/>
  <c r="M1272" i="2" a="1"/>
  <c r="M1272" i="2" s="1"/>
  <c r="M1232" i="2" a="1"/>
  <c r="M1232" i="2" s="1"/>
  <c r="H2088" i="1"/>
  <c r="M1152" i="2" a="1"/>
  <c r="M1152" i="2" s="1"/>
  <c r="H3129" i="1"/>
  <c r="M3129" i="1" s="1"/>
  <c r="N3129" i="1" s="1"/>
  <c r="M1092" i="2" a="1"/>
  <c r="M1092" i="2" s="1"/>
  <c r="H2870" i="1"/>
  <c r="M2870" i="1" s="1"/>
  <c r="N2870" i="1" s="1"/>
  <c r="M1032" i="2" a="1"/>
  <c r="M1032" i="2" s="1"/>
  <c r="H3009" i="1"/>
  <c r="M3009" i="1" s="1"/>
  <c r="N3009" i="1" s="1"/>
  <c r="M972" i="2" a="1"/>
  <c r="M972" i="2" s="1"/>
  <c r="M853" i="2" a="1"/>
  <c r="M853" i="2" s="1"/>
  <c r="M793" i="2" a="1"/>
  <c r="M793" i="2" s="1"/>
  <c r="M733" i="2" a="1"/>
  <c r="M733" i="2" s="1"/>
  <c r="M613" i="2" a="1"/>
  <c r="M613" i="2" s="1"/>
  <c r="M553" i="2" a="1"/>
  <c r="M553" i="2" s="1"/>
  <c r="M493" i="2" a="1"/>
  <c r="M493" i="2" s="1"/>
  <c r="M433" i="2" a="1"/>
  <c r="M433" i="2" s="1"/>
  <c r="H3121" i="1"/>
  <c r="M3121" i="1" s="1"/>
  <c r="N3121" i="1" s="1"/>
  <c r="M1251" i="2" a="1"/>
  <c r="M1251" i="2" s="1"/>
  <c r="M1211" i="2" a="1"/>
  <c r="M1211" i="2" s="1"/>
  <c r="M1171" i="2" a="1"/>
  <c r="M1171" i="2" s="1"/>
  <c r="H2720" i="1"/>
  <c r="M1151" i="2" a="1"/>
  <c r="M1151" i="2" s="1"/>
  <c r="M1111" i="2" a="1"/>
  <c r="M1111" i="2" s="1"/>
  <c r="H3088" i="1"/>
  <c r="M3088" i="1" s="1"/>
  <c r="M1071" i="2" a="1"/>
  <c r="M1071" i="2" s="1"/>
  <c r="H2381" i="1"/>
  <c r="M1051" i="2" a="1"/>
  <c r="M1051" i="2" s="1"/>
  <c r="H1781" i="1"/>
  <c r="M1031" i="2" a="1"/>
  <c r="M1031" i="2" s="1"/>
  <c r="H2922" i="1"/>
  <c r="M2922" i="1" s="1"/>
  <c r="M991" i="2" a="1"/>
  <c r="M991" i="2" s="1"/>
  <c r="H3008" i="1"/>
  <c r="M3008" i="1" s="1"/>
  <c r="N3008" i="1" s="1"/>
  <c r="M971" i="2" a="1"/>
  <c r="M971" i="2" s="1"/>
  <c r="H3077" i="1"/>
  <c r="M3077" i="1" s="1"/>
  <c r="N3077" i="1" s="1"/>
  <c r="M931" i="2" a="1"/>
  <c r="M931" i="2" s="1"/>
  <c r="M1217" i="2" a="1"/>
  <c r="M1217" i="2" s="1"/>
  <c r="M1002" i="2" a="1"/>
  <c r="M1002" i="2" s="1"/>
  <c r="M918" i="2" a="1"/>
  <c r="M918" i="2" s="1"/>
  <c r="M1264" i="2" a="1"/>
  <c r="M1264" i="2" s="1"/>
  <c r="M1179" i="2" a="1"/>
  <c r="M1179" i="2" s="1"/>
  <c r="H2844" i="1"/>
  <c r="M2844" i="1" s="1"/>
  <c r="M1019" i="2" a="1"/>
  <c r="M1019" i="2" s="1"/>
  <c r="M1218" i="2" a="1"/>
  <c r="M1218" i="2" s="1"/>
  <c r="H2842" i="1"/>
  <c r="M2842" i="1" s="1"/>
  <c r="M1018" i="2" a="1"/>
  <c r="M1018" i="2" s="1"/>
  <c r="M1273" i="2" a="1"/>
  <c r="M1273" i="2" s="1"/>
  <c r="M1173" i="2" a="1"/>
  <c r="M1173" i="2" s="1"/>
  <c r="H3131" i="1"/>
  <c r="M3131" i="1" s="1"/>
  <c r="N3131" i="1" s="1"/>
  <c r="M1093" i="2" a="1"/>
  <c r="M1093" i="2" s="1"/>
  <c r="H1925" i="1"/>
  <c r="M993" i="2" a="1"/>
  <c r="M993" i="2" s="1"/>
  <c r="H2373" i="1"/>
  <c r="M894" i="2" a="1"/>
  <c r="M894" i="2" s="1"/>
  <c r="M814" i="2" a="1"/>
  <c r="M814" i="2" s="1"/>
  <c r="M1212" i="2" a="1"/>
  <c r="M1212" i="2" s="1"/>
  <c r="H2411" i="1"/>
  <c r="M1132" i="2" a="1"/>
  <c r="M1132" i="2" s="1"/>
  <c r="M1012" i="2" a="1"/>
  <c r="M1012" i="2" s="1"/>
  <c r="M893" i="2" a="1"/>
  <c r="M893" i="2" s="1"/>
  <c r="M773" i="2" a="1"/>
  <c r="M773" i="2" s="1"/>
  <c r="M713" i="2" a="1"/>
  <c r="M713" i="2" s="1"/>
  <c r="M653" i="2" a="1"/>
  <c r="M653" i="2" s="1"/>
  <c r="M593" i="2" a="1"/>
  <c r="M593" i="2" s="1"/>
  <c r="M453" i="2" a="1"/>
  <c r="M453" i="2" s="1"/>
  <c r="H2625" i="1"/>
  <c r="M1271" i="2" a="1"/>
  <c r="M1271" i="2" s="1"/>
  <c r="H2246" i="1"/>
  <c r="M1231" i="2" a="1"/>
  <c r="M1231" i="2" s="1"/>
  <c r="H2111" i="1"/>
  <c r="M1191" i="2" a="1"/>
  <c r="M1191" i="2" s="1"/>
  <c r="H1999" i="1"/>
  <c r="M1091" i="2" a="1"/>
  <c r="M1091" i="2" s="1"/>
  <c r="H2313" i="1"/>
  <c r="H2623" i="1"/>
  <c r="M1095" i="2" a="1"/>
  <c r="M1095" i="2" s="1"/>
  <c r="M617" i="2" a="1"/>
  <c r="M617" i="2" s="1"/>
  <c r="H2763" i="1"/>
  <c r="M1266" i="2" a="1"/>
  <c r="M1266" i="2" s="1"/>
  <c r="M1265" i="2" a="1"/>
  <c r="M1265" i="2" s="1"/>
  <c r="M1119" i="2" a="1"/>
  <c r="M1119" i="2" s="1"/>
  <c r="M880" i="2" a="1"/>
  <c r="M880" i="2" s="1"/>
  <c r="M1278" i="2" a="1"/>
  <c r="M1278" i="2" s="1"/>
  <c r="H3101" i="1"/>
  <c r="M3101" i="1" s="1"/>
  <c r="M1078" i="2" a="1"/>
  <c r="M1078" i="2" s="1"/>
  <c r="M1193" i="2" a="1"/>
  <c r="M1193" i="2" s="1"/>
  <c r="H2647" i="1"/>
  <c r="M874" i="2" a="1"/>
  <c r="M874" i="2" s="1"/>
  <c r="M774" i="2" a="1"/>
  <c r="M774" i="2" s="1"/>
  <c r="M1192" i="2" a="1"/>
  <c r="M1192" i="2" s="1"/>
  <c r="H3068" i="1"/>
  <c r="M3068" i="1" s="1"/>
  <c r="N3068" i="1" s="1"/>
  <c r="H2312" i="1"/>
  <c r="M1269" i="2" a="1"/>
  <c r="M1269" i="2" s="1"/>
  <c r="M1249" i="2" a="1"/>
  <c r="M1249" i="2" s="1"/>
  <c r="H2242" i="1"/>
  <c r="M1229" i="2" a="1"/>
  <c r="M1229" i="2" s="1"/>
  <c r="H2197" i="1"/>
  <c r="M1209" i="2" a="1"/>
  <c r="M1209" i="2" s="1"/>
  <c r="M1189" i="2" a="1"/>
  <c r="M1189" i="2" s="1"/>
  <c r="M1169" i="2" a="1"/>
  <c r="M1169" i="2" s="1"/>
  <c r="H2812" i="1"/>
  <c r="M2812" i="1" s="1"/>
  <c r="M1129" i="2" a="1"/>
  <c r="M1129" i="2" s="1"/>
  <c r="H3083" i="1"/>
  <c r="M3083" i="1" s="1"/>
  <c r="M1069" i="2" a="1"/>
  <c r="M1069" i="2" s="1"/>
  <c r="H2899" i="1"/>
  <c r="M2899" i="1" s="1"/>
  <c r="N2899" i="1" s="1"/>
  <c r="M1049" i="2" a="1"/>
  <c r="M1049" i="2" s="1"/>
  <c r="H2957" i="1"/>
  <c r="M2957" i="1" s="1"/>
  <c r="N2957" i="1" s="1"/>
  <c r="M1009" i="2" a="1"/>
  <c r="M1009" i="2" s="1"/>
  <c r="M1199" i="2" a="1"/>
  <c r="M1199" i="2" s="1"/>
  <c r="M997" i="2" a="1"/>
  <c r="M997" i="2" s="1"/>
  <c r="M913" i="2" a="1"/>
  <c r="M913" i="2" s="1"/>
  <c r="M1245" i="2" a="1"/>
  <c r="M1245" i="2" s="1"/>
  <c r="H2806" i="1"/>
  <c r="M2806" i="1" s="1"/>
  <c r="N2806" i="1" s="1"/>
  <c r="M1268" i="2" a="1"/>
  <c r="M1268" i="2" s="1"/>
  <c r="M1248" i="2" a="1"/>
  <c r="M1248" i="2" s="1"/>
  <c r="H2241" i="1"/>
  <c r="M1228" i="2" a="1"/>
  <c r="M1228" i="2" s="1"/>
  <c r="H2194" i="1"/>
  <c r="M1208" i="2" a="1"/>
  <c r="M1208" i="2" s="1"/>
  <c r="M1188" i="2" a="1"/>
  <c r="M1188" i="2" s="1"/>
  <c r="M1148" i="2" a="1"/>
  <c r="M1148" i="2" s="1"/>
  <c r="H2810" i="1"/>
  <c r="M2810" i="1" s="1"/>
  <c r="N2810" i="1" s="1"/>
  <c r="M1128" i="2" a="1"/>
  <c r="M1128" i="2" s="1"/>
  <c r="H2898" i="1"/>
  <c r="M2898" i="1" s="1"/>
  <c r="N2898" i="1" s="1"/>
  <c r="M1048" i="2" a="1"/>
  <c r="M1048" i="2" s="1"/>
  <c r="H2862" i="1"/>
  <c r="M2862" i="1" s="1"/>
  <c r="M1028" i="2" a="1"/>
  <c r="M1028" i="2" s="1"/>
  <c r="H2674" i="1"/>
  <c r="M948" i="2" a="1"/>
  <c r="M948" i="2" s="1"/>
  <c r="H3034" i="1"/>
  <c r="M3034" i="1" s="1"/>
  <c r="M908" i="2" a="1"/>
  <c r="M908" i="2" s="1"/>
  <c r="M649" i="2" a="1"/>
  <c r="M649" i="2" s="1"/>
  <c r="M1198" i="2" a="1"/>
  <c r="M1198" i="2" s="1"/>
  <c r="M1089" i="2" a="1"/>
  <c r="M1089" i="2" s="1"/>
  <c r="M679" i="2" a="1"/>
  <c r="M679" i="2" s="1"/>
  <c r="M541" i="2" a="1"/>
  <c r="M541" i="2" s="1"/>
  <c r="M474" i="2" a="1"/>
  <c r="M474" i="2" s="1"/>
  <c r="H2765" i="1"/>
  <c r="M1267" i="2" a="1"/>
  <c r="M1267" i="2" s="1"/>
  <c r="M1247" i="2" a="1"/>
  <c r="M1247" i="2" s="1"/>
  <c r="H2239" i="1"/>
  <c r="M1227" i="2" a="1"/>
  <c r="M1227" i="2" s="1"/>
  <c r="H2193" i="1"/>
  <c r="M1207" i="2" a="1"/>
  <c r="M1207" i="2" s="1"/>
  <c r="M1187" i="2" a="1"/>
  <c r="M1187" i="2" s="1"/>
  <c r="M1167" i="2" a="1"/>
  <c r="M1167" i="2" s="1"/>
  <c r="M1147" i="2" a="1"/>
  <c r="M1147" i="2" s="1"/>
  <c r="M1107" i="2" a="1"/>
  <c r="M1107" i="2" s="1"/>
  <c r="H3119" i="1"/>
  <c r="M3119" i="1" s="1"/>
  <c r="N3119" i="1" s="1"/>
  <c r="M1087" i="2" a="1"/>
  <c r="M1087" i="2" s="1"/>
  <c r="H2954" i="1"/>
  <c r="M2954" i="1" s="1"/>
  <c r="M1007" i="2" a="1"/>
  <c r="M1007" i="2" s="1"/>
  <c r="M987" i="2" a="1"/>
  <c r="M987" i="2" s="1"/>
  <c r="H2488" i="1"/>
  <c r="M967" i="2" a="1"/>
  <c r="M967" i="2" s="1"/>
  <c r="H2672" i="1"/>
  <c r="M947" i="2" a="1"/>
  <c r="M947" i="2" s="1"/>
  <c r="H3072" i="1"/>
  <c r="M3072" i="1" s="1"/>
  <c r="N3072" i="1" s="1"/>
  <c r="M927" i="2" a="1"/>
  <c r="M927" i="2" s="1"/>
  <c r="H2694" i="1"/>
  <c r="M907" i="2" a="1"/>
  <c r="M907" i="2" s="1"/>
  <c r="M868" i="2" a="1"/>
  <c r="M868" i="2" s="1"/>
  <c r="M828" i="2" a="1"/>
  <c r="M828" i="2" s="1"/>
  <c r="H2629" i="1"/>
  <c r="M788" i="2" a="1"/>
  <c r="M788" i="2" s="1"/>
  <c r="H1321" i="1"/>
  <c r="M768" i="2" a="1"/>
  <c r="M768" i="2" s="1"/>
  <c r="M688" i="2" a="1"/>
  <c r="M688" i="2" s="1"/>
  <c r="M668" i="2" a="1"/>
  <c r="M668" i="2" s="1"/>
  <c r="M608" i="2" a="1"/>
  <c r="M608" i="2" s="1"/>
  <c r="M588" i="2" a="1"/>
  <c r="M588" i="2" s="1"/>
  <c r="M568" i="2" a="1"/>
  <c r="M568" i="2" s="1"/>
  <c r="M528" i="2" a="1"/>
  <c r="M528" i="2" s="1"/>
  <c r="M1186" i="2" a="1"/>
  <c r="M1186" i="2" s="1"/>
  <c r="M1077" i="2" a="1"/>
  <c r="M1077" i="2" s="1"/>
  <c r="M678" i="2" a="1"/>
  <c r="M678" i="2" s="1"/>
  <c r="M1246" i="2" a="1"/>
  <c r="M1246" i="2" s="1"/>
  <c r="M1226" i="2" a="1"/>
  <c r="M1226" i="2" s="1"/>
  <c r="H2191" i="1"/>
  <c r="M1206" i="2" a="1"/>
  <c r="M1206" i="2" s="1"/>
  <c r="M1166" i="2" a="1"/>
  <c r="M1166" i="2" s="1"/>
  <c r="M1146" i="2" a="1"/>
  <c r="M1146" i="2" s="1"/>
  <c r="M1106" i="2" a="1"/>
  <c r="M1106" i="2" s="1"/>
  <c r="H1978" i="1"/>
  <c r="M1086" i="2" a="1"/>
  <c r="M1086" i="2" s="1"/>
  <c r="M1066" i="2" a="1"/>
  <c r="M1066" i="2" s="1"/>
  <c r="H2952" i="1"/>
  <c r="M2952" i="1" s="1"/>
  <c r="N2952" i="1" s="1"/>
  <c r="M1006" i="2" a="1"/>
  <c r="M1006" i="2" s="1"/>
  <c r="H2914" i="1"/>
  <c r="M2914" i="1" s="1"/>
  <c r="M986" i="2" a="1"/>
  <c r="M986" i="2" s="1"/>
  <c r="H2486" i="1"/>
  <c r="M966" i="2" a="1"/>
  <c r="M966" i="2" s="1"/>
  <c r="H2670" i="1"/>
  <c r="M946" i="2" a="1"/>
  <c r="M946" i="2" s="1"/>
  <c r="H3070" i="1"/>
  <c r="M3070" i="1" s="1"/>
  <c r="N3070" i="1" s="1"/>
  <c r="M926" i="2" a="1"/>
  <c r="M926" i="2" s="1"/>
  <c r="H2692" i="1"/>
  <c r="M906" i="2" a="1"/>
  <c r="M906" i="2" s="1"/>
  <c r="M827" i="2" a="1"/>
  <c r="M827" i="2" s="1"/>
  <c r="M807" i="2" a="1"/>
  <c r="M807" i="2" s="1"/>
  <c r="H2627" i="1"/>
  <c r="M787" i="2" a="1"/>
  <c r="M787" i="2" s="1"/>
  <c r="M747" i="2" a="1"/>
  <c r="M747" i="2" s="1"/>
  <c r="M727" i="2" a="1"/>
  <c r="M727" i="2" s="1"/>
  <c r="M667" i="2" a="1"/>
  <c r="M667" i="2" s="1"/>
  <c r="M607" i="2" a="1"/>
  <c r="M607" i="2" s="1"/>
  <c r="M547" i="2" a="1"/>
  <c r="M547" i="2" s="1"/>
  <c r="M407" i="2" a="1"/>
  <c r="M407" i="2" s="1"/>
  <c r="M1181" i="2" a="1"/>
  <c r="M1181" i="2" s="1"/>
  <c r="M1073" i="2" a="1"/>
  <c r="M1073" i="2" s="1"/>
  <c r="M901" i="2" a="1"/>
  <c r="M901" i="2" s="1"/>
  <c r="M829" i="2" a="1"/>
  <c r="M829" i="2" s="1"/>
  <c r="H1946" i="1"/>
  <c r="M1005" i="2" a="1"/>
  <c r="M1005" i="2" s="1"/>
  <c r="H2912" i="1"/>
  <c r="M2912" i="1" s="1"/>
  <c r="N2912" i="1" s="1"/>
  <c r="M985" i="2" a="1"/>
  <c r="M985" i="2" s="1"/>
  <c r="H2484" i="1"/>
  <c r="M965" i="2" a="1"/>
  <c r="M965" i="2" s="1"/>
  <c r="H2425" i="1"/>
  <c r="M945" i="2" a="1"/>
  <c r="M945" i="2" s="1"/>
  <c r="M866" i="2" a="1"/>
  <c r="M866" i="2" s="1"/>
  <c r="M806" i="2" a="1"/>
  <c r="M806" i="2" s="1"/>
  <c r="M766" i="2" a="1"/>
  <c r="M766" i="2" s="1"/>
  <c r="M746" i="2" a="1"/>
  <c r="M746" i="2" s="1"/>
  <c r="M626" i="2" a="1"/>
  <c r="M626" i="2" s="1"/>
  <c r="M606" i="2" a="1"/>
  <c r="M606" i="2" s="1"/>
  <c r="M586" i="2" a="1"/>
  <c r="M586" i="2" s="1"/>
  <c r="M346" i="2" a="1"/>
  <c r="M346" i="2" s="1"/>
  <c r="M1180" i="2" a="1"/>
  <c r="M1180" i="2" s="1"/>
  <c r="M1072" i="2" a="1"/>
  <c r="M1072" i="2" s="1"/>
  <c r="M820" i="2" a="1"/>
  <c r="M820" i="2" s="1"/>
  <c r="M527" i="2" a="1"/>
  <c r="M527" i="2" s="1"/>
  <c r="H2722" i="1"/>
  <c r="M1185" i="2" a="1"/>
  <c r="M1185" i="2" s="1"/>
  <c r="H2894" i="1"/>
  <c r="M2894" i="1" s="1"/>
  <c r="N2894" i="1" s="1"/>
  <c r="M1044" i="2" a="1"/>
  <c r="M1044" i="2" s="1"/>
  <c r="H2854" i="1"/>
  <c r="M2854" i="1" s="1"/>
  <c r="M1024" i="2" a="1"/>
  <c r="M1024" i="2" s="1"/>
  <c r="H2482" i="1"/>
  <c r="M964" i="2" a="1"/>
  <c r="M964" i="2" s="1"/>
  <c r="H2423" i="1"/>
  <c r="M944" i="2" a="1"/>
  <c r="M944" i="2" s="1"/>
  <c r="M805" i="2" a="1"/>
  <c r="M805" i="2" s="1"/>
  <c r="M1061" i="2" a="1"/>
  <c r="M1061" i="2" s="1"/>
  <c r="M973" i="2" a="1"/>
  <c r="M973" i="2" s="1"/>
  <c r="M738" i="2" a="1"/>
  <c r="M738" i="2" s="1"/>
  <c r="M1283" i="2" a="1"/>
  <c r="M1283" i="2" s="1"/>
  <c r="M1243" i="2" a="1"/>
  <c r="M1243" i="2" s="1"/>
  <c r="H3111" i="1"/>
  <c r="M3111" i="1" s="1"/>
  <c r="N3111" i="1" s="1"/>
  <c r="M1083" i="2" a="1"/>
  <c r="M1083" i="2" s="1"/>
  <c r="H2969" i="1"/>
  <c r="M2969" i="1" s="1"/>
  <c r="N2969" i="1" s="1"/>
  <c r="M1063" i="2" a="1"/>
  <c r="M1063" i="2" s="1"/>
  <c r="H2892" i="1"/>
  <c r="M2892" i="1" s="1"/>
  <c r="N2892" i="1" s="1"/>
  <c r="M1043" i="2" a="1"/>
  <c r="M1043" i="2" s="1"/>
  <c r="H2852" i="1"/>
  <c r="M2852" i="1" s="1"/>
  <c r="N2852" i="1" s="1"/>
  <c r="M1023" i="2" a="1"/>
  <c r="M1023" i="2" s="1"/>
  <c r="H1941" i="1"/>
  <c r="M1003" i="2" a="1"/>
  <c r="M1003" i="2" s="1"/>
  <c r="M983" i="2" a="1"/>
  <c r="M983" i="2" s="1"/>
  <c r="M744" i="2" a="1"/>
  <c r="M744" i="2" s="1"/>
  <c r="M684" i="2" a="1"/>
  <c r="M684" i="2" s="1"/>
  <c r="M1163" i="2" a="1"/>
  <c r="M1163" i="2" s="1"/>
  <c r="M737" i="2" a="1"/>
  <c r="M737" i="2" s="1"/>
  <c r="M457" i="2" a="1"/>
  <c r="M457" i="2" s="1"/>
  <c r="M1054" i="2" a="1"/>
  <c r="M1054" i="2" s="1"/>
  <c r="M994" i="2" a="1"/>
  <c r="M994" i="2" s="1"/>
  <c r="M856" i="2" a="1"/>
  <c r="M856" i="2" s="1"/>
  <c r="M812" i="2" a="1"/>
  <c r="M812" i="2" s="1"/>
  <c r="M1270" i="2" a="1"/>
  <c r="M1270" i="2" s="1"/>
  <c r="M1250" i="2" a="1"/>
  <c r="M1250" i="2" s="1"/>
  <c r="M1230" i="2" a="1"/>
  <c r="M1230" i="2" s="1"/>
  <c r="M910" i="2" a="1"/>
  <c r="M910" i="2" s="1"/>
  <c r="M855" i="2" a="1"/>
  <c r="M855" i="2" s="1"/>
  <c r="M811" i="2" a="1"/>
  <c r="M811" i="2" s="1"/>
  <c r="M796" i="2" a="1"/>
  <c r="M796" i="2" s="1"/>
  <c r="M536" i="2" a="1"/>
  <c r="M536" i="2" s="1"/>
  <c r="M322" i="2" a="1"/>
  <c r="M322" i="2" s="1"/>
  <c r="M198" i="2" a="1"/>
  <c r="M198" i="2" s="1"/>
  <c r="M1210" i="2" a="1"/>
  <c r="M1210" i="2" s="1"/>
  <c r="M1174" i="2" a="1"/>
  <c r="M1174" i="2" s="1"/>
  <c r="M623" i="2" a="1"/>
  <c r="M623" i="2" s="1"/>
  <c r="M302" i="2" a="1"/>
  <c r="M302" i="2" s="1"/>
  <c r="M1190" i="2" a="1"/>
  <c r="M1190" i="2" s="1"/>
  <c r="M1154" i="2" a="1"/>
  <c r="M1154" i="2" s="1"/>
  <c r="M852" i="2" a="1"/>
  <c r="M852" i="2" s="1"/>
  <c r="M776" i="2" a="1"/>
  <c r="M776" i="2" s="1"/>
  <c r="M716" i="2" a="1"/>
  <c r="M716" i="2" s="1"/>
  <c r="M652" i="2" a="1"/>
  <c r="M652" i="2" s="1"/>
  <c r="M635" i="2" a="1"/>
  <c r="M635" i="2" s="1"/>
  <c r="M337" i="2" a="1"/>
  <c r="M337" i="2" s="1"/>
  <c r="M1034" i="2" a="1"/>
  <c r="M1034" i="2" s="1"/>
  <c r="M990" i="2" a="1"/>
  <c r="M990" i="2" s="1"/>
  <c r="M949" i="2" a="1"/>
  <c r="M949" i="2" s="1"/>
  <c r="M934" i="2" a="1"/>
  <c r="M934" i="2" s="1"/>
  <c r="M851" i="2" a="1"/>
  <c r="M851" i="2" s="1"/>
  <c r="M792" i="2" a="1"/>
  <c r="M792" i="2" s="1"/>
  <c r="M775" i="2" a="1"/>
  <c r="M775" i="2" s="1"/>
  <c r="M715" i="2" a="1"/>
  <c r="M715" i="2" s="1"/>
  <c r="M651" i="2" a="1"/>
  <c r="M651" i="2" s="1"/>
  <c r="M531" i="2" a="1"/>
  <c r="M531" i="2" s="1"/>
  <c r="M516" i="2" a="1"/>
  <c r="M516" i="2" s="1"/>
  <c r="M158" i="2" a="1"/>
  <c r="M158" i="2" s="1"/>
  <c r="M1170" i="2" a="1"/>
  <c r="M1170" i="2" s="1"/>
  <c r="M1134" i="2" a="1"/>
  <c r="M1134" i="2" s="1"/>
  <c r="M157" i="2" a="1"/>
  <c r="M157" i="2" s="1"/>
  <c r="M683" i="2" a="1"/>
  <c r="M683" i="2" s="1"/>
  <c r="M262" i="2" a="1"/>
  <c r="M262" i="2" s="1"/>
  <c r="M261" i="2" a="1"/>
  <c r="M261" i="2" s="1"/>
  <c r="M1130" i="2" a="1"/>
  <c r="M1130" i="2" s="1"/>
  <c r="M1094" i="2" a="1"/>
  <c r="M1094" i="2" s="1"/>
  <c r="M832" i="2" a="1"/>
  <c r="M832" i="2" s="1"/>
  <c r="M772" i="2" a="1"/>
  <c r="M772" i="2" s="1"/>
  <c r="M663" i="2" a="1"/>
  <c r="M663" i="2" s="1"/>
  <c r="M630" i="2" a="1"/>
  <c r="M630" i="2" s="1"/>
  <c r="M82" i="2" a="1"/>
  <c r="M82" i="2" s="1"/>
  <c r="M876" i="2" a="1"/>
  <c r="M876" i="2" s="1"/>
  <c r="M831" i="2" a="1"/>
  <c r="M831" i="2" s="1"/>
  <c r="M1110" i="2" a="1"/>
  <c r="M1110" i="2" s="1"/>
  <c r="M930" i="2" a="1"/>
  <c r="M930" i="2" s="1"/>
  <c r="M915" i="2" a="1"/>
  <c r="M915" i="2" s="1"/>
  <c r="M875" i="2" a="1"/>
  <c r="M875" i="2" s="1"/>
  <c r="M771" i="2" a="1"/>
  <c r="M771" i="2" s="1"/>
  <c r="M510" i="2" a="1"/>
  <c r="M510" i="2" s="1"/>
  <c r="M491" i="2" a="1"/>
  <c r="M491" i="2" s="1"/>
  <c r="M471" i="2" a="1"/>
  <c r="M471" i="2" s="1"/>
  <c r="M312" i="2" a="1"/>
  <c r="M312" i="2" s="1"/>
  <c r="M241" i="2" a="1"/>
  <c r="M241" i="2" s="1"/>
  <c r="M187" i="2" a="1"/>
  <c r="M187" i="2" s="1"/>
  <c r="M1074" i="2" a="1"/>
  <c r="M1074" i="2" s="1"/>
  <c r="M914" i="2" a="1"/>
  <c r="M914" i="2" s="1"/>
  <c r="M816" i="2" a="1"/>
  <c r="M816" i="2" s="1"/>
  <c r="M770" i="2" a="1"/>
  <c r="M770" i="2" s="1"/>
  <c r="M256" i="2" a="1"/>
  <c r="M256" i="2" s="1"/>
  <c r="M62" i="2" a="1"/>
  <c r="M62" i="2" s="1"/>
  <c r="M1274" i="2" a="1"/>
  <c r="M1274" i="2" s="1"/>
  <c r="M1254" i="2" a="1"/>
  <c r="M1254" i="2" s="1"/>
  <c r="M1234" i="2" a="1"/>
  <c r="M1234" i="2" s="1"/>
  <c r="M1010" i="2" a="1"/>
  <c r="M1010" i="2" s="1"/>
  <c r="M871" i="2" a="1"/>
  <c r="M871" i="2" s="1"/>
  <c r="M736" i="2" a="1"/>
  <c r="M736" i="2" s="1"/>
  <c r="M723" i="2" a="1"/>
  <c r="M723" i="2" s="1"/>
  <c r="M691" i="2" a="1"/>
  <c r="M691" i="2" s="1"/>
  <c r="M610" i="2" a="1"/>
  <c r="M610" i="2" s="1"/>
  <c r="M237" i="2" a="1"/>
  <c r="M237" i="2" s="1"/>
  <c r="M751" i="2" a="1"/>
  <c r="M751" i="2" s="1"/>
  <c r="M735" i="2" a="1"/>
  <c r="M735" i="2" s="1"/>
  <c r="M690" i="2" a="1"/>
  <c r="M690" i="2" s="1"/>
  <c r="M676" i="2" a="1"/>
  <c r="M676" i="2" s="1"/>
  <c r="M591" i="2" a="1"/>
  <c r="M591" i="2" s="1"/>
  <c r="M576" i="2" a="1"/>
  <c r="M576" i="2" s="1"/>
  <c r="M377" i="2" a="1"/>
  <c r="M377" i="2" s="1"/>
  <c r="M236" i="2" a="1"/>
  <c r="M236" i="2" s="1"/>
  <c r="M41" i="2" a="1"/>
  <c r="M41" i="2" s="1"/>
  <c r="M1214" i="2" a="1"/>
  <c r="M1214" i="2" s="1"/>
  <c r="M911" i="2" a="1"/>
  <c r="M911" i="2" s="1"/>
  <c r="M675" i="2" a="1"/>
  <c r="M675" i="2" s="1"/>
  <c r="M556" i="2" a="1"/>
  <c r="M556" i="2" s="1"/>
  <c r="M396" i="2" a="1"/>
  <c r="M396" i="2" s="1"/>
  <c r="M376" i="2" a="1"/>
  <c r="M376" i="2" s="1"/>
  <c r="L2966" i="1"/>
  <c r="L2965" i="1"/>
  <c r="N2965" i="1" s="1"/>
  <c r="H1823" i="1"/>
  <c r="H2377" i="1"/>
  <c r="H2557" i="1"/>
  <c r="H2838" i="1"/>
  <c r="M2838" i="1" s="1"/>
  <c r="N2838" i="1" s="1"/>
  <c r="H2372" i="1"/>
  <c r="H2303" i="1"/>
  <c r="H2555" i="1"/>
  <c r="H2523" i="1"/>
  <c r="H2504" i="1"/>
  <c r="H2369" i="1"/>
  <c r="H2607" i="1"/>
  <c r="H2741" i="1"/>
  <c r="H2299" i="1"/>
  <c r="H2436" i="1"/>
  <c r="H2297" i="1"/>
  <c r="H2506" i="1"/>
  <c r="H2904" i="1"/>
  <c r="M2904" i="1" s="1"/>
  <c r="H2296" i="1"/>
  <c r="H1341" i="1"/>
  <c r="H2437" i="1"/>
  <c r="H2379" i="1"/>
  <c r="H2864" i="1"/>
  <c r="M2864" i="1" s="1"/>
  <c r="H2528" i="1"/>
  <c r="H2606" i="1"/>
  <c r="H2568" i="1"/>
  <c r="H2545" i="1"/>
  <c r="H2897" i="1"/>
  <c r="M2897" i="1" s="1"/>
  <c r="N2897" i="1" s="1"/>
  <c r="H1391" i="1"/>
  <c r="H2565" i="1"/>
  <c r="H2544" i="1"/>
  <c r="H3079" i="1"/>
  <c r="M3079" i="1" s="1"/>
  <c r="N3079" i="1" s="1"/>
  <c r="H3078" i="1"/>
  <c r="M3078" i="1" s="1"/>
  <c r="N3078" i="1" s="1"/>
  <c r="H2704" i="1"/>
  <c r="H3106" i="1"/>
  <c r="M3106" i="1" s="1"/>
  <c r="H3075" i="1"/>
  <c r="M3075" i="1" s="1"/>
  <c r="N3075" i="1" s="1"/>
  <c r="H3036" i="1"/>
  <c r="M3036" i="1" s="1"/>
  <c r="N3036" i="1" s="1"/>
  <c r="H2490" i="1"/>
  <c r="H2932" i="1"/>
  <c r="M2932" i="1" s="1"/>
  <c r="N2932" i="1" s="1"/>
  <c r="H2966" i="1"/>
  <c r="M2966" i="1" s="1"/>
  <c r="H2808" i="1"/>
  <c r="M2808" i="1" s="1"/>
  <c r="H2561" i="1"/>
  <c r="H2349" i="1"/>
  <c r="H1359" i="1"/>
  <c r="H3085" i="1"/>
  <c r="M3085" i="1" s="1"/>
  <c r="H2468" i="1"/>
  <c r="H2888" i="1"/>
  <c r="M2888" i="1" s="1"/>
  <c r="H2347" i="1"/>
  <c r="H2792" i="1"/>
  <c r="M2792" i="1" s="1"/>
  <c r="H3081" i="1"/>
  <c r="M3081" i="1" s="1"/>
  <c r="N3081" i="1" s="1"/>
  <c r="H2886" i="1"/>
  <c r="M2886" i="1" s="1"/>
  <c r="N2886" i="1" s="1"/>
  <c r="H2790" i="1"/>
  <c r="M2790" i="1" s="1"/>
  <c r="N2790" i="1" s="1"/>
  <c r="H2074" i="1"/>
  <c r="H3013" i="1"/>
  <c r="M3013" i="1" s="1"/>
  <c r="N3013" i="1" s="1"/>
  <c r="H2481" i="1"/>
  <c r="H2788" i="1"/>
  <c r="M2788" i="1" s="1"/>
  <c r="H2727" i="1"/>
  <c r="H2989" i="1"/>
  <c r="M2989" i="1" s="1"/>
  <c r="N2989" i="1" s="1"/>
  <c r="H2560" i="1"/>
  <c r="L3127" i="1"/>
  <c r="L3102" i="1"/>
  <c r="L3067" i="1"/>
  <c r="L3054" i="1"/>
  <c r="N3054" i="1" s="1"/>
  <c r="L3073" i="1"/>
  <c r="L3048" i="1"/>
  <c r="L3047" i="1"/>
  <c r="L2995" i="1"/>
  <c r="L3033" i="1"/>
  <c r="L2998" i="1"/>
  <c r="L2888" i="1"/>
  <c r="L2822" i="1"/>
  <c r="L2818" i="1"/>
  <c r="L2807" i="1"/>
  <c r="L2800" i="1"/>
  <c r="L2902" i="1"/>
  <c r="L2873" i="1"/>
  <c r="L3042" i="1"/>
  <c r="L2862" i="1"/>
  <c r="L3007" i="1"/>
  <c r="L2821" i="1"/>
  <c r="L2814" i="1"/>
  <c r="L2982" i="1"/>
  <c r="L3136" i="1"/>
  <c r="L2801" i="1"/>
  <c r="L2953" i="1"/>
  <c r="L2792" i="1"/>
  <c r="L3092" i="1"/>
  <c r="L2951" i="1"/>
  <c r="L2942" i="1"/>
  <c r="H2964" i="1"/>
  <c r="M2964" i="1" s="1"/>
  <c r="N2964" i="1" s="1"/>
  <c r="L3090" i="1"/>
  <c r="L2941" i="1"/>
  <c r="H2931" i="1"/>
  <c r="M2931" i="1" s="1"/>
  <c r="L2939" i="1"/>
  <c r="H2930" i="1"/>
  <c r="M2930" i="1" s="1"/>
  <c r="N2930" i="1" s="1"/>
  <c r="L2954" i="1"/>
  <c r="L2826" i="1"/>
  <c r="L3107" i="1"/>
  <c r="L3099" i="1"/>
  <c r="N3099" i="1" s="1"/>
  <c r="L3094" i="1"/>
  <c r="L3025" i="1"/>
  <c r="L2918" i="1"/>
  <c r="L3022" i="1"/>
  <c r="L2917" i="1"/>
  <c r="L2907" i="1"/>
  <c r="L3002" i="1"/>
  <c r="L2788" i="1"/>
  <c r="L3082" i="1"/>
  <c r="H3108" i="1"/>
  <c r="M3108" i="1" s="1"/>
  <c r="N3108" i="1" s="1"/>
  <c r="H3105" i="1"/>
  <c r="M3105" i="1" s="1"/>
  <c r="N3105" i="1" s="1"/>
  <c r="L2974" i="1"/>
  <c r="L2874" i="1"/>
  <c r="L3065" i="1"/>
  <c r="L3138" i="1"/>
  <c r="L3062" i="1"/>
  <c r="L2854" i="1"/>
  <c r="L3058" i="1"/>
  <c r="L3109" i="1"/>
  <c r="L2834" i="1"/>
  <c r="L2833" i="1"/>
  <c r="L3098" i="1"/>
  <c r="H3107" i="1"/>
  <c r="M3107" i="1" s="1"/>
  <c r="L2893" i="1"/>
  <c r="L3038" i="1"/>
  <c r="L2994" i="1"/>
  <c r="L2882" i="1"/>
  <c r="L2813" i="1"/>
  <c r="L3034" i="1"/>
  <c r="L2988" i="1"/>
  <c r="L2934" i="1"/>
  <c r="L2881" i="1"/>
  <c r="L2808" i="1"/>
  <c r="L2933" i="1"/>
  <c r="L2927" i="1"/>
  <c r="L3031" i="1"/>
  <c r="L2805" i="1"/>
  <c r="L3126" i="1"/>
  <c r="L2925" i="1"/>
  <c r="L3027" i="1"/>
  <c r="L2922" i="1"/>
  <c r="L2861" i="1"/>
  <c r="L3122" i="1"/>
  <c r="L3118" i="1"/>
  <c r="L2853" i="1"/>
  <c r="L3018" i="1"/>
  <c r="L2914" i="1"/>
  <c r="L2848" i="1"/>
  <c r="L3116" i="1"/>
  <c r="L3071" i="1"/>
  <c r="L3014" i="1"/>
  <c r="L2962" i="1"/>
  <c r="L2913" i="1"/>
  <c r="L2842" i="1"/>
  <c r="L2798" i="1"/>
  <c r="L2961" i="1"/>
  <c r="L2908" i="1"/>
  <c r="L2841" i="1"/>
  <c r="L2794" i="1"/>
  <c r="N2794" i="1" s="1"/>
  <c r="L3112" i="1"/>
  <c r="L2931" i="1"/>
  <c r="L2929" i="1"/>
  <c r="L3114" i="1"/>
  <c r="L2968" i="1"/>
  <c r="L3052" i="1"/>
  <c r="L3012" i="1"/>
  <c r="L2992" i="1"/>
  <c r="N2797" i="1"/>
  <c r="L3051" i="1"/>
  <c r="L2911" i="1"/>
  <c r="L2891" i="1"/>
  <c r="L2871" i="1"/>
  <c r="L2851" i="1"/>
  <c r="L2831" i="1"/>
  <c r="L2811" i="1"/>
  <c r="L2791" i="1"/>
  <c r="L3130" i="1"/>
  <c r="L3010" i="1"/>
  <c r="L2990" i="1"/>
  <c r="H2929" i="1"/>
  <c r="M2929" i="1" s="1"/>
  <c r="L3069" i="1"/>
  <c r="L3029" i="1"/>
  <c r="L2949" i="1"/>
  <c r="L2869" i="1"/>
  <c r="L2829" i="1"/>
  <c r="L3088" i="1"/>
  <c r="L3147" i="1"/>
  <c r="L2947" i="1"/>
  <c r="L2887" i="1"/>
  <c r="L2867" i="1"/>
  <c r="L2847" i="1"/>
  <c r="H3113" i="1"/>
  <c r="M3113" i="1" s="1"/>
  <c r="N3113" i="1" s="1"/>
  <c r="L3104" i="1"/>
  <c r="L3084" i="1"/>
  <c r="L3044" i="1"/>
  <c r="L3004" i="1"/>
  <c r="L2984" i="1"/>
  <c r="L2944" i="1"/>
  <c r="N2944" i="1" s="1"/>
  <c r="L2904" i="1"/>
  <c r="L2884" i="1"/>
  <c r="L2864" i="1"/>
  <c r="L2844" i="1"/>
  <c r="L2824" i="1"/>
  <c r="N2824" i="1" s="1"/>
  <c r="H3112" i="1"/>
  <c r="M3112" i="1" s="1"/>
  <c r="L3134" i="1"/>
  <c r="L3106" i="1"/>
  <c r="L3086" i="1"/>
  <c r="L3006" i="1"/>
  <c r="L2986" i="1"/>
  <c r="L3145" i="1"/>
  <c r="L3124" i="1"/>
  <c r="L3061" i="1"/>
  <c r="L3041" i="1"/>
  <c r="L3021" i="1"/>
  <c r="L2921" i="1"/>
  <c r="L2901" i="1"/>
  <c r="L3140" i="1"/>
  <c r="L3120" i="1"/>
  <c r="L3080" i="1"/>
  <c r="L3000" i="1"/>
  <c r="L2979" i="1"/>
  <c r="L2879" i="1"/>
  <c r="L2859" i="1"/>
  <c r="L2839" i="1"/>
  <c r="L3057" i="1"/>
  <c r="L3037" i="1"/>
  <c r="L2977" i="1"/>
  <c r="L2937" i="1"/>
  <c r="L2877" i="1"/>
  <c r="L2857" i="1"/>
  <c r="L2837" i="1"/>
  <c r="L2817" i="1"/>
  <c r="H2968" i="1"/>
  <c r="M2968" i="1" s="1"/>
  <c r="L3096" i="1"/>
  <c r="L3016" i="1"/>
  <c r="H2967" i="1"/>
  <c r="M2967" i="1" s="1"/>
  <c r="N2928" i="1"/>
  <c r="N3066" i="1"/>
  <c r="N2896" i="1"/>
  <c r="N3132" i="1"/>
  <c r="N3091" i="1"/>
  <c r="H3147" i="1"/>
  <c r="M3147" i="1" s="1"/>
  <c r="H3127" i="1"/>
  <c r="M3127" i="1" s="1"/>
  <c r="H3087" i="1"/>
  <c r="M3087" i="1" s="1"/>
  <c r="N3087" i="1" s="1"/>
  <c r="H3067" i="1"/>
  <c r="M3067" i="1" s="1"/>
  <c r="H3047" i="1"/>
  <c r="M3047" i="1" s="1"/>
  <c r="H3027" i="1"/>
  <c r="M3027" i="1" s="1"/>
  <c r="H3007" i="1"/>
  <c r="M3007" i="1" s="1"/>
  <c r="H2987" i="1"/>
  <c r="M2987" i="1" s="1"/>
  <c r="N2987" i="1" s="1"/>
  <c r="H2947" i="1"/>
  <c r="M2947" i="1" s="1"/>
  <c r="H2927" i="1"/>
  <c r="M2927" i="1" s="1"/>
  <c r="H2907" i="1"/>
  <c r="M2907" i="1" s="1"/>
  <c r="H2887" i="1"/>
  <c r="M2887" i="1" s="1"/>
  <c r="H2867" i="1"/>
  <c r="M2867" i="1" s="1"/>
  <c r="H2847" i="1"/>
  <c r="M2847" i="1" s="1"/>
  <c r="H2827" i="1"/>
  <c r="M2827" i="1" s="1"/>
  <c r="N2827" i="1" s="1"/>
  <c r="H2807" i="1"/>
  <c r="M2807" i="1" s="1"/>
  <c r="H3146" i="1"/>
  <c r="M3146" i="1" s="1"/>
  <c r="N3146" i="1" s="1"/>
  <c r="H3126" i="1"/>
  <c r="M3126" i="1" s="1"/>
  <c r="H3086" i="1"/>
  <c r="M3086" i="1" s="1"/>
  <c r="H3046" i="1"/>
  <c r="M3046" i="1" s="1"/>
  <c r="N3046" i="1" s="1"/>
  <c r="H3026" i="1"/>
  <c r="M3026" i="1" s="1"/>
  <c r="N3026" i="1" s="1"/>
  <c r="H3006" i="1"/>
  <c r="M3006" i="1" s="1"/>
  <c r="H2986" i="1"/>
  <c r="M2986" i="1" s="1"/>
  <c r="H2946" i="1"/>
  <c r="M2946" i="1" s="1"/>
  <c r="N2946" i="1" s="1"/>
  <c r="H2926" i="1"/>
  <c r="M2926" i="1" s="1"/>
  <c r="N2926" i="1" s="1"/>
  <c r="H2826" i="1"/>
  <c r="M2826" i="1" s="1"/>
  <c r="H3145" i="1"/>
  <c r="M3145" i="1" s="1"/>
  <c r="H3065" i="1"/>
  <c r="M3065" i="1" s="1"/>
  <c r="H3045" i="1"/>
  <c r="M3045" i="1" s="1"/>
  <c r="N3045" i="1" s="1"/>
  <c r="H3025" i="1"/>
  <c r="M3025" i="1" s="1"/>
  <c r="H2985" i="1"/>
  <c r="M2985" i="1" s="1"/>
  <c r="N2985" i="1" s="1"/>
  <c r="H2945" i="1"/>
  <c r="M2945" i="1" s="1"/>
  <c r="N2945" i="1" s="1"/>
  <c r="H2925" i="1"/>
  <c r="M2925" i="1" s="1"/>
  <c r="H2905" i="1"/>
  <c r="M2905" i="1" s="1"/>
  <c r="N2905" i="1" s="1"/>
  <c r="H2885" i="1"/>
  <c r="M2885" i="1" s="1"/>
  <c r="N2885" i="1" s="1"/>
  <c r="H2865" i="1"/>
  <c r="M2865" i="1" s="1"/>
  <c r="N2865" i="1" s="1"/>
  <c r="H2845" i="1"/>
  <c r="M2845" i="1" s="1"/>
  <c r="N2845" i="1" s="1"/>
  <c r="H2825" i="1"/>
  <c r="M2825" i="1" s="1"/>
  <c r="N2825" i="1" s="1"/>
  <c r="H2805" i="1"/>
  <c r="M2805" i="1" s="1"/>
  <c r="H3144" i="1"/>
  <c r="M3144" i="1" s="1"/>
  <c r="N3144" i="1" s="1"/>
  <c r="H3124" i="1"/>
  <c r="M3124" i="1" s="1"/>
  <c r="H3104" i="1"/>
  <c r="M3104" i="1" s="1"/>
  <c r="H3084" i="1"/>
  <c r="M3084" i="1" s="1"/>
  <c r="H3064" i="1"/>
  <c r="M3064" i="1" s="1"/>
  <c r="N3064" i="1" s="1"/>
  <c r="H3044" i="1"/>
  <c r="M3044" i="1" s="1"/>
  <c r="H3004" i="1"/>
  <c r="M3004" i="1" s="1"/>
  <c r="H2984" i="1"/>
  <c r="M2984" i="1" s="1"/>
  <c r="H2884" i="1"/>
  <c r="M2884" i="1" s="1"/>
  <c r="H2804" i="1"/>
  <c r="M2804" i="1" s="1"/>
  <c r="N2804" i="1" s="1"/>
  <c r="H3063" i="1"/>
  <c r="M3063" i="1" s="1"/>
  <c r="N3063" i="1" s="1"/>
  <c r="H3043" i="1"/>
  <c r="M3043" i="1" s="1"/>
  <c r="N3043" i="1" s="1"/>
  <c r="H3023" i="1"/>
  <c r="M3023" i="1" s="1"/>
  <c r="N3023" i="1" s="1"/>
  <c r="H3003" i="1"/>
  <c r="M3003" i="1" s="1"/>
  <c r="N3003" i="1" s="1"/>
  <c r="H2983" i="1"/>
  <c r="M2983" i="1" s="1"/>
  <c r="N2983" i="1" s="1"/>
  <c r="H2963" i="1"/>
  <c r="M2963" i="1" s="1"/>
  <c r="N2963" i="1" s="1"/>
  <c r="H2943" i="1"/>
  <c r="M2943" i="1" s="1"/>
  <c r="N2943" i="1" s="1"/>
  <c r="H2923" i="1"/>
  <c r="M2923" i="1" s="1"/>
  <c r="N2923" i="1" s="1"/>
  <c r="H2903" i="1"/>
  <c r="M2903" i="1" s="1"/>
  <c r="N2903" i="1" s="1"/>
  <c r="H2883" i="1"/>
  <c r="M2883" i="1" s="1"/>
  <c r="H2863" i="1"/>
  <c r="M2863" i="1" s="1"/>
  <c r="N2863" i="1" s="1"/>
  <c r="H2843" i="1"/>
  <c r="M2843" i="1" s="1"/>
  <c r="H2823" i="1"/>
  <c r="M2823" i="1" s="1"/>
  <c r="N2823" i="1" s="1"/>
  <c r="H3142" i="1"/>
  <c r="M3142" i="1" s="1"/>
  <c r="N3142" i="1" s="1"/>
  <c r="H3122" i="1"/>
  <c r="M3122" i="1" s="1"/>
  <c r="H3102" i="1"/>
  <c r="M3102" i="1" s="1"/>
  <c r="H3082" i="1"/>
  <c r="M3082" i="1" s="1"/>
  <c r="H3042" i="1"/>
  <c r="M3042" i="1" s="1"/>
  <c r="H3002" i="1"/>
  <c r="M3002" i="1" s="1"/>
  <c r="H2982" i="1"/>
  <c r="M2982" i="1" s="1"/>
  <c r="H2902" i="1"/>
  <c r="M2902" i="1" s="1"/>
  <c r="H2802" i="1"/>
  <c r="M2802" i="1" s="1"/>
  <c r="N2802" i="1" s="1"/>
  <c r="H3061" i="1"/>
  <c r="M3061" i="1" s="1"/>
  <c r="H3041" i="1"/>
  <c r="M3041" i="1" s="1"/>
  <c r="H3021" i="1"/>
  <c r="M3021" i="1" s="1"/>
  <c r="H3001" i="1"/>
  <c r="M3001" i="1" s="1"/>
  <c r="N3001" i="1" s="1"/>
  <c r="H2961" i="1"/>
  <c r="M2961" i="1" s="1"/>
  <c r="H2941" i="1"/>
  <c r="M2941" i="1" s="1"/>
  <c r="H2921" i="1"/>
  <c r="M2921" i="1" s="1"/>
  <c r="H2901" i="1"/>
  <c r="M2901" i="1" s="1"/>
  <c r="H2881" i="1"/>
  <c r="M2881" i="1" s="1"/>
  <c r="H2861" i="1"/>
  <c r="M2861" i="1" s="1"/>
  <c r="H2841" i="1"/>
  <c r="M2841" i="1" s="1"/>
  <c r="H2821" i="1"/>
  <c r="M2821" i="1" s="1"/>
  <c r="H2801" i="1"/>
  <c r="M2801" i="1" s="1"/>
  <c r="H3140" i="1"/>
  <c r="M3140" i="1" s="1"/>
  <c r="H3120" i="1"/>
  <c r="M3120" i="1" s="1"/>
  <c r="H3100" i="1"/>
  <c r="M3100" i="1" s="1"/>
  <c r="H3080" i="1"/>
  <c r="M3080" i="1" s="1"/>
  <c r="H3000" i="1"/>
  <c r="M3000" i="1" s="1"/>
  <c r="H2940" i="1"/>
  <c r="M2940" i="1" s="1"/>
  <c r="N2940" i="1" s="1"/>
  <c r="H2900" i="1"/>
  <c r="M2900" i="1" s="1"/>
  <c r="N2900" i="1" s="1"/>
  <c r="H2820" i="1"/>
  <c r="M2820" i="1" s="1"/>
  <c r="N2820" i="1" s="1"/>
  <c r="H2800" i="1"/>
  <c r="M2800" i="1" s="1"/>
  <c r="H3139" i="1"/>
  <c r="M3139" i="1" s="1"/>
  <c r="N3139" i="1" s="1"/>
  <c r="H3059" i="1"/>
  <c r="M3059" i="1" s="1"/>
  <c r="N3059" i="1" s="1"/>
  <c r="H3039" i="1"/>
  <c r="M3039" i="1" s="1"/>
  <c r="N3039" i="1" s="1"/>
  <c r="H3019" i="1"/>
  <c r="M3019" i="1" s="1"/>
  <c r="N3019" i="1" s="1"/>
  <c r="H2999" i="1"/>
  <c r="M2999" i="1" s="1"/>
  <c r="N2999" i="1" s="1"/>
  <c r="H2979" i="1"/>
  <c r="M2979" i="1" s="1"/>
  <c r="H2939" i="1"/>
  <c r="M2939" i="1" s="1"/>
  <c r="H2919" i="1"/>
  <c r="M2919" i="1" s="1"/>
  <c r="N2919" i="1" s="1"/>
  <c r="H2879" i="1"/>
  <c r="M2879" i="1" s="1"/>
  <c r="H2859" i="1"/>
  <c r="M2859" i="1" s="1"/>
  <c r="H2839" i="1"/>
  <c r="M2839" i="1" s="1"/>
  <c r="H2819" i="1"/>
  <c r="M2819" i="1" s="1"/>
  <c r="N2819" i="1" s="1"/>
  <c r="H2799" i="1"/>
  <c r="M2799" i="1" s="1"/>
  <c r="N2799" i="1" s="1"/>
  <c r="H3138" i="1"/>
  <c r="M3138" i="1" s="1"/>
  <c r="H3118" i="1"/>
  <c r="M3118" i="1" s="1"/>
  <c r="H3098" i="1"/>
  <c r="M3098" i="1" s="1"/>
  <c r="H2998" i="1"/>
  <c r="M2998" i="1" s="1"/>
  <c r="H2978" i="1"/>
  <c r="M2978" i="1" s="1"/>
  <c r="N2978" i="1" s="1"/>
  <c r="H2958" i="1"/>
  <c r="M2958" i="1" s="1"/>
  <c r="N2958" i="1" s="1"/>
  <c r="H2878" i="1"/>
  <c r="M2878" i="1" s="1"/>
  <c r="N2878" i="1" s="1"/>
  <c r="H2818" i="1"/>
  <c r="M2818" i="1" s="1"/>
  <c r="H2798" i="1"/>
  <c r="M2798" i="1" s="1"/>
  <c r="H3117" i="1"/>
  <c r="M3117" i="1" s="1"/>
  <c r="N3117" i="1" s="1"/>
  <c r="H3057" i="1"/>
  <c r="M3057" i="1" s="1"/>
  <c r="H3037" i="1"/>
  <c r="M3037" i="1" s="1"/>
  <c r="H3017" i="1"/>
  <c r="M3017" i="1" s="1"/>
  <c r="N3017" i="1" s="1"/>
  <c r="H2997" i="1"/>
  <c r="M2997" i="1" s="1"/>
  <c r="N2997" i="1" s="1"/>
  <c r="H2977" i="1"/>
  <c r="M2977" i="1" s="1"/>
  <c r="H2937" i="1"/>
  <c r="M2937" i="1" s="1"/>
  <c r="H2917" i="1"/>
  <c r="M2917" i="1" s="1"/>
  <c r="H2877" i="1"/>
  <c r="M2877" i="1" s="1"/>
  <c r="H2857" i="1"/>
  <c r="M2857" i="1" s="1"/>
  <c r="H2837" i="1"/>
  <c r="M2837" i="1" s="1"/>
  <c r="H2817" i="1"/>
  <c r="M2817" i="1" s="1"/>
  <c r="H3136" i="1"/>
  <c r="M3136" i="1" s="1"/>
  <c r="H3116" i="1"/>
  <c r="M3116" i="1" s="1"/>
  <c r="H3096" i="1"/>
  <c r="M3096" i="1" s="1"/>
  <c r="H3016" i="1"/>
  <c r="M3016" i="1" s="1"/>
  <c r="H2996" i="1"/>
  <c r="M2996" i="1" s="1"/>
  <c r="N2996" i="1" s="1"/>
  <c r="H2976" i="1"/>
  <c r="M2976" i="1" s="1"/>
  <c r="N2976" i="1" s="1"/>
  <c r="H2956" i="1"/>
  <c r="M2956" i="1" s="1"/>
  <c r="N2956" i="1" s="1"/>
  <c r="H2816" i="1"/>
  <c r="M2816" i="1" s="1"/>
  <c r="N2816" i="1" s="1"/>
  <c r="H2796" i="1"/>
  <c r="M2796" i="1" s="1"/>
  <c r="N2796" i="1" s="1"/>
  <c r="H3055" i="1"/>
  <c r="M3055" i="1" s="1"/>
  <c r="N3055" i="1" s="1"/>
  <c r="H3035" i="1"/>
  <c r="M3035" i="1" s="1"/>
  <c r="N3035" i="1" s="1"/>
  <c r="H3015" i="1"/>
  <c r="M3015" i="1" s="1"/>
  <c r="N3015" i="1" s="1"/>
  <c r="H2995" i="1"/>
  <c r="M2995" i="1" s="1"/>
  <c r="H2955" i="1"/>
  <c r="M2955" i="1" s="1"/>
  <c r="N2955" i="1" s="1"/>
  <c r="H2935" i="1"/>
  <c r="M2935" i="1" s="1"/>
  <c r="N2935" i="1" s="1"/>
  <c r="H2915" i="1"/>
  <c r="M2915" i="1" s="1"/>
  <c r="N2915" i="1" s="1"/>
  <c r="H2895" i="1"/>
  <c r="M2895" i="1" s="1"/>
  <c r="N2895" i="1" s="1"/>
  <c r="H2875" i="1"/>
  <c r="M2875" i="1" s="1"/>
  <c r="N2875" i="1" s="1"/>
  <c r="H2855" i="1"/>
  <c r="M2855" i="1" s="1"/>
  <c r="N2855" i="1" s="1"/>
  <c r="H2835" i="1"/>
  <c r="M2835" i="1" s="1"/>
  <c r="N2835" i="1" s="1"/>
  <c r="H2815" i="1"/>
  <c r="M2815" i="1" s="1"/>
  <c r="N2815" i="1" s="1"/>
  <c r="H2795" i="1"/>
  <c r="M2795" i="1" s="1"/>
  <c r="N2795" i="1" s="1"/>
  <c r="H3134" i="1"/>
  <c r="M3134" i="1" s="1"/>
  <c r="H3094" i="1"/>
  <c r="M3094" i="1" s="1"/>
  <c r="H3074" i="1"/>
  <c r="M3074" i="1" s="1"/>
  <c r="N3074" i="1" s="1"/>
  <c r="H3014" i="1"/>
  <c r="M3014" i="1" s="1"/>
  <c r="H2994" i="1"/>
  <c r="M2994" i="1" s="1"/>
  <c r="H2974" i="1"/>
  <c r="M2974" i="1" s="1"/>
  <c r="H2934" i="1"/>
  <c r="M2934" i="1" s="1"/>
  <c r="H2834" i="1"/>
  <c r="M2834" i="1" s="1"/>
  <c r="H2814" i="1"/>
  <c r="M2814" i="1" s="1"/>
  <c r="H3073" i="1"/>
  <c r="M3073" i="1" s="1"/>
  <c r="H3053" i="1"/>
  <c r="M3053" i="1" s="1"/>
  <c r="N3053" i="1" s="1"/>
  <c r="H3033" i="1"/>
  <c r="M3033" i="1" s="1"/>
  <c r="H2993" i="1"/>
  <c r="M2993" i="1" s="1"/>
  <c r="N2993" i="1" s="1"/>
  <c r="H2973" i="1"/>
  <c r="M2973" i="1" s="1"/>
  <c r="H2953" i="1"/>
  <c r="M2953" i="1" s="1"/>
  <c r="H2933" i="1"/>
  <c r="M2933" i="1" s="1"/>
  <c r="H2913" i="1"/>
  <c r="M2913" i="1" s="1"/>
  <c r="H2893" i="1"/>
  <c r="M2893" i="1" s="1"/>
  <c r="H2873" i="1"/>
  <c r="M2873" i="1" s="1"/>
  <c r="H2853" i="1"/>
  <c r="M2853" i="1" s="1"/>
  <c r="H2833" i="1"/>
  <c r="M2833" i="1" s="1"/>
  <c r="H2813" i="1"/>
  <c r="M2813" i="1" s="1"/>
  <c r="H2793" i="1"/>
  <c r="M2793" i="1" s="1"/>
  <c r="N2793" i="1" s="1"/>
  <c r="H3092" i="1"/>
  <c r="M3092" i="1" s="1"/>
  <c r="H3032" i="1"/>
  <c r="M3032" i="1" s="1"/>
  <c r="N3032" i="1" s="1"/>
  <c r="H3012" i="1"/>
  <c r="M3012" i="1" s="1"/>
  <c r="H2992" i="1"/>
  <c r="M2992" i="1" s="1"/>
  <c r="H2972" i="1"/>
  <c r="M2972" i="1" s="1"/>
  <c r="N2972" i="1" s="1"/>
  <c r="H3071" i="1"/>
  <c r="M3071" i="1" s="1"/>
  <c r="H3051" i="1"/>
  <c r="M3051" i="1" s="1"/>
  <c r="H3031" i="1"/>
  <c r="M3031" i="1" s="1"/>
  <c r="H2991" i="1"/>
  <c r="M2991" i="1" s="1"/>
  <c r="N2991" i="1" s="1"/>
  <c r="H2951" i="1"/>
  <c r="M2951" i="1" s="1"/>
  <c r="H2911" i="1"/>
  <c r="M2911" i="1" s="1"/>
  <c r="H2891" i="1"/>
  <c r="M2891" i="1" s="1"/>
  <c r="H2871" i="1"/>
  <c r="M2871" i="1" s="1"/>
  <c r="H2851" i="1"/>
  <c r="M2851" i="1" s="1"/>
  <c r="H2831" i="1"/>
  <c r="M2831" i="1" s="1"/>
  <c r="H2811" i="1"/>
  <c r="M2811" i="1" s="1"/>
  <c r="H2791" i="1"/>
  <c r="M2791" i="1" s="1"/>
  <c r="H3130" i="1"/>
  <c r="M3130" i="1" s="1"/>
  <c r="H3110" i="1"/>
  <c r="M3110" i="1" s="1"/>
  <c r="N3110" i="1" s="1"/>
  <c r="H3090" i="1"/>
  <c r="M3090" i="1" s="1"/>
  <c r="H3030" i="1"/>
  <c r="M3030" i="1" s="1"/>
  <c r="N3030" i="1" s="1"/>
  <c r="H3010" i="1"/>
  <c r="M3010" i="1" s="1"/>
  <c r="H2990" i="1"/>
  <c r="M2990" i="1" s="1"/>
  <c r="H2950" i="1"/>
  <c r="M2950" i="1" s="1"/>
  <c r="N2950" i="1" s="1"/>
  <c r="H3109" i="1"/>
  <c r="M3109" i="1" s="1"/>
  <c r="H3069" i="1"/>
  <c r="M3069" i="1" s="1"/>
  <c r="H3049" i="1"/>
  <c r="M3049" i="1" s="1"/>
  <c r="N3049" i="1" s="1"/>
  <c r="H3029" i="1"/>
  <c r="M3029" i="1" s="1"/>
  <c r="H2949" i="1"/>
  <c r="M2949" i="1" s="1"/>
  <c r="H2909" i="1"/>
  <c r="M2909" i="1" s="1"/>
  <c r="N2909" i="1" s="1"/>
  <c r="H2889" i="1"/>
  <c r="M2889" i="1" s="1"/>
  <c r="H2869" i="1"/>
  <c r="M2869" i="1" s="1"/>
  <c r="H2849" i="1"/>
  <c r="M2849" i="1" s="1"/>
  <c r="N2849" i="1" s="1"/>
  <c r="H2829" i="1"/>
  <c r="M2829" i="1" s="1"/>
  <c r="H2809" i="1"/>
  <c r="M2809" i="1" s="1"/>
  <c r="N2809" i="1" s="1"/>
  <c r="H2789" i="1"/>
  <c r="M2789" i="1" s="1"/>
  <c r="N2789" i="1" s="1"/>
  <c r="H3128" i="1"/>
  <c r="M3128" i="1" s="1"/>
  <c r="H3048" i="1"/>
  <c r="M3048" i="1" s="1"/>
  <c r="H3028" i="1"/>
  <c r="M3028" i="1" s="1"/>
  <c r="N3028" i="1" s="1"/>
  <c r="H2988" i="1"/>
  <c r="M2988" i="1" s="1"/>
  <c r="H2908" i="1"/>
  <c r="M2908" i="1" s="1"/>
  <c r="H2868" i="1"/>
  <c r="M2868" i="1" s="1"/>
  <c r="N2868" i="1" s="1"/>
  <c r="H2828" i="1"/>
  <c r="M2828" i="1" s="1"/>
  <c r="N2828" i="1" s="1"/>
  <c r="H2228" i="1"/>
  <c r="H2156" i="1"/>
  <c r="H2155" i="1"/>
  <c r="H2288" i="1"/>
  <c r="H2153" i="1"/>
  <c r="H2180" i="1"/>
  <c r="H2147" i="1"/>
  <c r="H2059" i="1"/>
  <c r="H2128" i="1"/>
  <c r="H2139" i="1"/>
  <c r="H1991" i="1"/>
  <c r="H1992" i="1"/>
  <c r="H1968" i="1"/>
  <c r="H1911" i="1"/>
  <c r="H1912" i="1"/>
  <c r="H1879" i="1"/>
  <c r="H1880" i="1"/>
  <c r="H1849" i="1"/>
  <c r="H1850" i="1"/>
  <c r="H1817" i="1"/>
  <c r="H1818" i="1"/>
  <c r="H1923" i="1"/>
  <c r="H1924" i="1"/>
  <c r="H2011" i="1"/>
  <c r="H1779" i="1"/>
  <c r="H1780" i="1"/>
  <c r="H1707" i="1"/>
  <c r="H1708" i="1"/>
  <c r="H1713" i="1"/>
  <c r="H1714" i="1"/>
  <c r="H1677" i="1"/>
  <c r="H1678" i="1"/>
  <c r="H1649" i="1"/>
  <c r="H1650" i="1"/>
  <c r="H2036" i="1"/>
  <c r="H1584" i="1"/>
  <c r="H2368" i="1"/>
  <c r="H1585" i="1"/>
  <c r="H1538" i="1"/>
  <c r="H1539" i="1"/>
  <c r="H2343" i="1"/>
  <c r="H1544" i="1"/>
  <c r="H1545" i="1"/>
  <c r="H1504" i="1"/>
  <c r="H1505" i="1"/>
  <c r="H1474" i="1"/>
  <c r="H1475" i="1"/>
  <c r="H2291" i="1"/>
  <c r="H1430" i="1"/>
  <c r="H1431" i="1"/>
  <c r="H1448" i="1"/>
  <c r="H1380" i="1"/>
  <c r="H1381" i="1"/>
  <c r="H1364" i="1"/>
  <c r="H1365" i="1"/>
  <c r="H1336" i="1"/>
  <c r="H1337" i="1"/>
  <c r="H1198" i="1"/>
  <c r="H1199" i="1"/>
  <c r="H1241" i="1"/>
  <c r="H1240" i="1"/>
  <c r="H1289" i="1"/>
  <c r="H1290" i="1"/>
  <c r="H1176" i="1"/>
  <c r="H1177" i="1"/>
  <c r="H862" i="1"/>
  <c r="H863" i="1"/>
  <c r="H830" i="1"/>
  <c r="H831" i="1"/>
  <c r="H1158" i="1"/>
  <c r="H1159" i="1"/>
  <c r="H1104" i="1"/>
  <c r="H1105" i="1"/>
  <c r="H1072" i="1"/>
  <c r="H1073" i="1"/>
  <c r="H1118" i="1"/>
  <c r="H1119" i="1"/>
  <c r="H1044" i="1"/>
  <c r="H1045" i="1"/>
  <c r="H1012" i="1"/>
  <c r="H1013" i="1"/>
  <c r="H980" i="1"/>
  <c r="H981" i="1"/>
  <c r="H950" i="1"/>
  <c r="H951" i="1"/>
  <c r="H918" i="1"/>
  <c r="H919" i="1"/>
  <c r="H888" i="1"/>
  <c r="H889" i="1"/>
  <c r="H804" i="1"/>
  <c r="H805" i="1"/>
  <c r="H787" i="1"/>
  <c r="H743" i="1"/>
  <c r="H744" i="1"/>
  <c r="H748" i="1"/>
  <c r="H688" i="1"/>
  <c r="H682" i="1"/>
  <c r="H687" i="1"/>
  <c r="H681" i="1"/>
  <c r="H590" i="1"/>
  <c r="H587" i="1"/>
  <c r="H511" i="1"/>
  <c r="H512" i="1"/>
  <c r="H423" i="1"/>
  <c r="H424" i="1"/>
  <c r="H495" i="1"/>
  <c r="H496" i="1"/>
  <c r="H527" i="1"/>
  <c r="H528" i="1"/>
  <c r="H429" i="1"/>
  <c r="H430" i="1"/>
  <c r="H371" i="1"/>
  <c r="H372" i="1"/>
  <c r="H379" i="1"/>
  <c r="H380" i="1"/>
  <c r="H134" i="1"/>
  <c r="H135" i="1"/>
  <c r="H395" i="1"/>
  <c r="H404" i="1"/>
  <c r="H405" i="1"/>
  <c r="H255" i="1"/>
  <c r="H256" i="1"/>
  <c r="H249" i="1"/>
  <c r="H250" i="1"/>
  <c r="H217" i="1"/>
  <c r="H218" i="1"/>
  <c r="H186" i="1"/>
  <c r="H187" i="1"/>
  <c r="H156" i="1"/>
  <c r="H157" i="1"/>
  <c r="H94" i="1"/>
  <c r="H95" i="1"/>
  <c r="H10" i="1"/>
  <c r="H11" i="1"/>
  <c r="H80" i="1"/>
  <c r="H12" i="1"/>
  <c r="H13" i="1"/>
  <c r="H2695" i="1"/>
  <c r="H2679" i="1"/>
  <c r="H2663" i="1"/>
  <c r="H2631" i="1"/>
  <c r="H2583" i="1"/>
  <c r="H2492" i="1"/>
  <c r="H2456" i="1"/>
  <c r="H2417" i="1"/>
  <c r="H2396" i="1"/>
  <c r="H2292" i="1"/>
  <c r="H2269" i="1"/>
  <c r="H2249" i="1"/>
  <c r="H2168" i="1"/>
  <c r="H2130" i="1"/>
  <c r="H2031" i="1"/>
  <c r="H2187" i="1"/>
  <c r="H1825" i="1"/>
  <c r="H1826" i="1"/>
  <c r="H2272" i="1"/>
  <c r="H2150" i="1"/>
  <c r="H2151" i="1"/>
  <c r="H2208" i="1"/>
  <c r="H2179" i="1"/>
  <c r="H2144" i="1"/>
  <c r="H2071" i="1"/>
  <c r="H2072" i="1"/>
  <c r="H1990" i="1"/>
  <c r="H1965" i="1"/>
  <c r="H1966" i="1"/>
  <c r="H1910" i="1"/>
  <c r="H1878" i="1"/>
  <c r="H1847" i="1"/>
  <c r="H1848" i="1"/>
  <c r="H2049" i="1"/>
  <c r="H2020" i="1"/>
  <c r="H1921" i="1"/>
  <c r="H1922" i="1"/>
  <c r="H1777" i="1"/>
  <c r="H1778" i="1"/>
  <c r="H1705" i="1"/>
  <c r="H1706" i="1"/>
  <c r="H1712" i="1"/>
  <c r="H2448" i="1"/>
  <c r="H2040" i="1"/>
  <c r="H2041" i="1"/>
  <c r="H1648" i="1"/>
  <c r="H2403" i="1"/>
  <c r="H1616" i="1"/>
  <c r="H1582" i="1"/>
  <c r="H2366" i="1"/>
  <c r="H1536" i="1"/>
  <c r="H1537" i="1"/>
  <c r="H1542" i="1"/>
  <c r="H1543" i="1"/>
  <c r="H2320" i="1"/>
  <c r="H1502" i="1"/>
  <c r="H1604" i="1"/>
  <c r="H1463" i="1"/>
  <c r="H1447" i="1"/>
  <c r="H1406" i="1"/>
  <c r="H1444" i="1"/>
  <c r="H1445" i="1"/>
  <c r="H1334" i="1"/>
  <c r="H1335" i="1"/>
  <c r="H1196" i="1"/>
  <c r="H1197" i="1"/>
  <c r="H1238" i="1"/>
  <c r="H1239" i="1"/>
  <c r="H1276" i="1"/>
  <c r="H1277" i="1"/>
  <c r="H1174" i="1"/>
  <c r="H1175" i="1"/>
  <c r="H860" i="1"/>
  <c r="H861" i="1"/>
  <c r="H828" i="1"/>
  <c r="H829" i="1"/>
  <c r="H1156" i="1"/>
  <c r="H1157" i="1"/>
  <c r="H1102" i="1"/>
  <c r="H1103" i="1"/>
  <c r="H1148" i="1"/>
  <c r="H1149" i="1"/>
  <c r="H1283" i="1"/>
  <c r="H1042" i="1"/>
  <c r="H1043" i="1"/>
  <c r="H1010" i="1"/>
  <c r="H1011" i="1"/>
  <c r="H1278" i="1"/>
  <c r="H1279" i="1"/>
  <c r="H948" i="1"/>
  <c r="H949" i="1"/>
  <c r="H916" i="1"/>
  <c r="H917" i="1"/>
  <c r="H886" i="1"/>
  <c r="H887" i="1"/>
  <c r="H802" i="1"/>
  <c r="H803" i="1"/>
  <c r="H762" i="1"/>
  <c r="H763" i="1"/>
  <c r="H742" i="1"/>
  <c r="H741" i="1"/>
  <c r="H747" i="1"/>
  <c r="H673" i="1"/>
  <c r="H674" i="1"/>
  <c r="H680" i="1"/>
  <c r="H669" i="1"/>
  <c r="H670" i="1"/>
  <c r="H679" i="1"/>
  <c r="H582" i="1"/>
  <c r="H583" i="1"/>
  <c r="H586" i="1"/>
  <c r="H536" i="1"/>
  <c r="H534" i="1"/>
  <c r="H493" i="1"/>
  <c r="H494" i="1"/>
  <c r="H457" i="1"/>
  <c r="H458" i="1"/>
  <c r="H539" i="1"/>
  <c r="H369" i="1"/>
  <c r="H370" i="1"/>
  <c r="H418" i="1"/>
  <c r="H132" i="1"/>
  <c r="H133" i="1"/>
  <c r="H394" i="1"/>
  <c r="H399" i="1"/>
  <c r="H253" i="1"/>
  <c r="H254" i="1"/>
  <c r="H247" i="1"/>
  <c r="H248" i="1"/>
  <c r="H216" i="1"/>
  <c r="H184" i="1"/>
  <c r="H185" i="1"/>
  <c r="H154" i="1"/>
  <c r="H155" i="1"/>
  <c r="H90" i="1"/>
  <c r="H91" i="1"/>
  <c r="H8" i="1"/>
  <c r="H9" i="1"/>
  <c r="H38" i="1"/>
  <c r="H39" i="1"/>
  <c r="H87" i="1"/>
  <c r="H2774" i="1"/>
  <c r="H2758" i="1"/>
  <c r="H2742" i="1"/>
  <c r="H2726" i="1"/>
  <c r="H2678" i="1"/>
  <c r="H2662" i="1"/>
  <c r="H2646" i="1"/>
  <c r="H2630" i="1"/>
  <c r="H2614" i="1"/>
  <c r="H2598" i="1"/>
  <c r="H2582" i="1"/>
  <c r="H2564" i="1"/>
  <c r="H2526" i="1"/>
  <c r="H2509" i="1"/>
  <c r="H2491" i="1"/>
  <c r="H2354" i="1"/>
  <c r="H2332" i="1"/>
  <c r="H2290" i="1"/>
  <c r="H2268" i="1"/>
  <c r="H2248" i="1"/>
  <c r="H2221" i="1"/>
  <c r="H2165" i="1"/>
  <c r="H2129" i="1"/>
  <c r="H2026" i="1"/>
  <c r="H1829" i="1"/>
  <c r="H1647" i="1"/>
  <c r="H2080" i="1"/>
  <c r="H2110" i="1"/>
  <c r="H2259" i="1"/>
  <c r="H2148" i="1"/>
  <c r="H2279" i="1"/>
  <c r="H2206" i="1"/>
  <c r="H2176" i="1"/>
  <c r="H2137" i="1"/>
  <c r="H2056" i="1"/>
  <c r="H2057" i="1"/>
  <c r="H2070" i="1"/>
  <c r="H1987" i="1"/>
  <c r="H1988" i="1"/>
  <c r="H1963" i="1"/>
  <c r="H1964" i="1"/>
  <c r="H1907" i="1"/>
  <c r="H1908" i="1"/>
  <c r="H1875" i="1"/>
  <c r="H1876" i="1"/>
  <c r="H2499" i="1"/>
  <c r="H1846" i="1"/>
  <c r="H2006" i="1"/>
  <c r="H1920" i="1"/>
  <c r="H2009" i="1"/>
  <c r="H1776" i="1"/>
  <c r="H1703" i="1"/>
  <c r="H1704" i="1"/>
  <c r="H1709" i="1"/>
  <c r="H1710" i="1"/>
  <c r="H2446" i="1"/>
  <c r="H2034" i="1"/>
  <c r="H2035" i="1"/>
  <c r="H1645" i="1"/>
  <c r="H1646" i="1"/>
  <c r="H1613" i="1"/>
  <c r="H1614" i="1"/>
  <c r="H1580" i="1"/>
  <c r="H1581" i="1"/>
  <c r="H2339" i="1"/>
  <c r="H1534" i="1"/>
  <c r="H1601" i="1"/>
  <c r="H1500" i="1"/>
  <c r="H1501" i="1"/>
  <c r="H2318" i="1"/>
  <c r="H1466" i="1"/>
  <c r="H1467" i="1"/>
  <c r="H1422" i="1"/>
  <c r="H1416" i="1"/>
  <c r="H1417" i="1"/>
  <c r="H1404" i="1"/>
  <c r="H1405" i="1"/>
  <c r="H1362" i="1"/>
  <c r="H1363" i="1"/>
  <c r="H1332" i="1"/>
  <c r="H1333" i="1"/>
  <c r="H1194" i="1"/>
  <c r="H1195" i="1"/>
  <c r="H1236" i="1"/>
  <c r="H1237" i="1"/>
  <c r="H1274" i="1"/>
  <c r="H1275" i="1"/>
  <c r="H1172" i="1"/>
  <c r="H1173" i="1"/>
  <c r="H858" i="1"/>
  <c r="H859" i="1"/>
  <c r="H826" i="1"/>
  <c r="H827" i="1"/>
  <c r="H1154" i="1"/>
  <c r="H1155" i="1"/>
  <c r="H1100" i="1"/>
  <c r="H1101" i="1"/>
  <c r="H1146" i="1"/>
  <c r="H1147" i="1"/>
  <c r="H1280" i="1"/>
  <c r="H1040" i="1"/>
  <c r="H1041" i="1"/>
  <c r="H1008" i="1"/>
  <c r="H1009" i="1"/>
  <c r="H978" i="1"/>
  <c r="H979" i="1"/>
  <c r="H946" i="1"/>
  <c r="H947" i="1"/>
  <c r="H914" i="1"/>
  <c r="H915" i="1"/>
  <c r="H884" i="1"/>
  <c r="H885" i="1"/>
  <c r="H800" i="1"/>
  <c r="H801" i="1"/>
  <c r="H772" i="1"/>
  <c r="H773" i="1"/>
  <c r="H759" i="1"/>
  <c r="H721" i="1"/>
  <c r="H722" i="1"/>
  <c r="H671" i="1"/>
  <c r="H672" i="1"/>
  <c r="H633" i="1"/>
  <c r="H634" i="1"/>
  <c r="H667" i="1"/>
  <c r="H668" i="1"/>
  <c r="H630" i="1"/>
  <c r="H629" i="1"/>
  <c r="H580" i="1"/>
  <c r="H581" i="1"/>
  <c r="H562" i="1"/>
  <c r="H563" i="1"/>
  <c r="H525" i="1"/>
  <c r="H526" i="1"/>
  <c r="H531" i="1"/>
  <c r="H491" i="1"/>
  <c r="H492" i="1"/>
  <c r="H455" i="1"/>
  <c r="H456" i="1"/>
  <c r="H422" i="1"/>
  <c r="H421" i="1"/>
  <c r="H367" i="1"/>
  <c r="H368" i="1"/>
  <c r="H339" i="1"/>
  <c r="H340" i="1"/>
  <c r="H130" i="1"/>
  <c r="H131" i="1"/>
  <c r="H313" i="1"/>
  <c r="H314" i="1"/>
  <c r="H398" i="1"/>
  <c r="H2562" i="1"/>
  <c r="H251" i="1"/>
  <c r="H252" i="1"/>
  <c r="H246" i="1"/>
  <c r="H245" i="1"/>
  <c r="H212" i="1"/>
  <c r="H213" i="1"/>
  <c r="H214" i="1"/>
  <c r="H215" i="1"/>
  <c r="H182" i="1"/>
  <c r="H183" i="1"/>
  <c r="H152" i="1"/>
  <c r="H153" i="1"/>
  <c r="H83" i="1"/>
  <c r="H6" i="1"/>
  <c r="H7" i="1"/>
  <c r="H36" i="1"/>
  <c r="H37" i="1"/>
  <c r="H4" i="1"/>
  <c r="H5" i="1"/>
  <c r="H2773" i="1"/>
  <c r="H2757" i="1"/>
  <c r="H2725" i="1"/>
  <c r="H2709" i="1"/>
  <c r="H2693" i="1"/>
  <c r="H2677" i="1"/>
  <c r="H2661" i="1"/>
  <c r="H2645" i="1"/>
  <c r="H2581" i="1"/>
  <c r="H2563" i="1"/>
  <c r="H2525" i="1"/>
  <c r="H2472" i="1"/>
  <c r="H2454" i="1"/>
  <c r="H2434" i="1"/>
  <c r="H2394" i="1"/>
  <c r="H2374" i="1"/>
  <c r="H2310" i="1"/>
  <c r="H2289" i="1"/>
  <c r="H2267" i="1"/>
  <c r="H2220" i="1"/>
  <c r="H2127" i="1"/>
  <c r="H2021" i="1"/>
  <c r="H1631" i="1"/>
  <c r="H1975" i="1"/>
  <c r="H1976" i="1"/>
  <c r="H2512" i="1"/>
  <c r="H2375" i="1"/>
  <c r="H2064" i="1"/>
  <c r="H2256" i="1"/>
  <c r="H2142" i="1"/>
  <c r="H2222" i="1"/>
  <c r="H2174" i="1"/>
  <c r="H2054" i="1"/>
  <c r="H2055" i="1"/>
  <c r="H2096" i="1"/>
  <c r="H2067" i="1"/>
  <c r="H2068" i="1"/>
  <c r="H2033" i="1"/>
  <c r="H1961" i="1"/>
  <c r="H1905" i="1"/>
  <c r="H1906" i="1"/>
  <c r="H1873" i="1"/>
  <c r="H1874" i="1"/>
  <c r="H2496" i="1"/>
  <c r="H1843" i="1"/>
  <c r="H1844" i="1"/>
  <c r="H2003" i="1"/>
  <c r="H2004" i="1"/>
  <c r="H1985" i="1"/>
  <c r="H1986" i="1"/>
  <c r="H1917" i="1"/>
  <c r="H1918" i="1"/>
  <c r="H1805" i="1"/>
  <c r="H1806" i="1"/>
  <c r="H1773" i="1"/>
  <c r="H1774" i="1"/>
  <c r="H1701" i="1"/>
  <c r="H1702" i="1"/>
  <c r="H2019" i="1"/>
  <c r="H1675" i="1"/>
  <c r="H1676" i="1"/>
  <c r="H2400" i="1"/>
  <c r="H1643" i="1"/>
  <c r="H1644" i="1"/>
  <c r="H1606" i="1"/>
  <c r="H1578" i="1"/>
  <c r="H1579" i="1"/>
  <c r="H1532" i="1"/>
  <c r="H1533" i="1"/>
  <c r="H1598" i="1"/>
  <c r="H1498" i="1"/>
  <c r="H1499" i="1"/>
  <c r="H1464" i="1"/>
  <c r="H1465" i="1"/>
  <c r="H1420" i="1"/>
  <c r="H1421" i="1"/>
  <c r="H1414" i="1"/>
  <c r="H1415" i="1"/>
  <c r="H1402" i="1"/>
  <c r="H1403" i="1"/>
  <c r="H1360" i="1"/>
  <c r="H1361" i="1"/>
  <c r="H1330" i="1"/>
  <c r="H1331" i="1"/>
  <c r="H1192" i="1"/>
  <c r="H1193" i="1"/>
  <c r="H1234" i="1"/>
  <c r="H1235" i="1"/>
  <c r="H1273" i="1"/>
  <c r="H1272" i="1"/>
  <c r="H1170" i="1"/>
  <c r="H1171" i="1"/>
  <c r="H856" i="1"/>
  <c r="H857" i="1"/>
  <c r="H824" i="1"/>
  <c r="H825" i="1"/>
  <c r="H1152" i="1"/>
  <c r="H1153" i="1"/>
  <c r="H1098" i="1"/>
  <c r="H1099" i="1"/>
  <c r="H1144" i="1"/>
  <c r="H1145" i="1"/>
  <c r="H1070" i="1"/>
  <c r="H1071" i="1"/>
  <c r="H1038" i="1"/>
  <c r="H1039" i="1"/>
  <c r="H1006" i="1"/>
  <c r="H1007" i="1"/>
  <c r="H976" i="1"/>
  <c r="H977" i="1"/>
  <c r="H944" i="1"/>
  <c r="H945" i="1"/>
  <c r="H1308" i="1"/>
  <c r="H882" i="1"/>
  <c r="H883" i="1"/>
  <c r="H798" i="1"/>
  <c r="H799" i="1"/>
  <c r="H770" i="1"/>
  <c r="H771" i="1"/>
  <c r="H737" i="1"/>
  <c r="H738" i="1"/>
  <c r="H719" i="1"/>
  <c r="H720" i="1"/>
  <c r="H704" i="1"/>
  <c r="H631" i="1"/>
  <c r="H632" i="1"/>
  <c r="H703" i="1"/>
  <c r="H627" i="1"/>
  <c r="H628" i="1"/>
  <c r="H598" i="1"/>
  <c r="H560" i="1"/>
  <c r="H561" i="1"/>
  <c r="H523" i="1"/>
  <c r="H524" i="1"/>
  <c r="H530" i="1"/>
  <c r="H489" i="1"/>
  <c r="H490" i="1"/>
  <c r="H454" i="1"/>
  <c r="H453" i="1"/>
  <c r="H419" i="1"/>
  <c r="H420" i="1"/>
  <c r="H365" i="1"/>
  <c r="H366" i="1"/>
  <c r="H337" i="1"/>
  <c r="H338" i="1"/>
  <c r="H128" i="1"/>
  <c r="H129" i="1"/>
  <c r="H311" i="1"/>
  <c r="H312" i="1"/>
  <c r="H281" i="1"/>
  <c r="H282" i="1"/>
  <c r="H303" i="1"/>
  <c r="H304" i="1"/>
  <c r="H243" i="1"/>
  <c r="H244" i="1"/>
  <c r="H391" i="1"/>
  <c r="H392" i="1"/>
  <c r="H180" i="1"/>
  <c r="H181" i="1"/>
  <c r="H150" i="1"/>
  <c r="H151" i="1"/>
  <c r="H66" i="1"/>
  <c r="H67" i="1"/>
  <c r="H85" i="1"/>
  <c r="H86" i="1"/>
  <c r="H34" i="1"/>
  <c r="H35" i="1"/>
  <c r="H2" i="1"/>
  <c r="H3" i="1"/>
  <c r="H2772" i="1"/>
  <c r="H2756" i="1"/>
  <c r="H2740" i="1"/>
  <c r="H2724" i="1"/>
  <c r="H2676" i="1"/>
  <c r="H2660" i="1"/>
  <c r="H2644" i="1"/>
  <c r="H2628" i="1"/>
  <c r="H2612" i="1"/>
  <c r="H2596" i="1"/>
  <c r="H2580" i="1"/>
  <c r="H2542" i="1"/>
  <c r="H2507" i="1"/>
  <c r="H2489" i="1"/>
  <c r="H2471" i="1"/>
  <c r="H2412" i="1"/>
  <c r="H2287" i="1"/>
  <c r="H2266" i="1"/>
  <c r="H2219" i="1"/>
  <c r="H2161" i="1"/>
  <c r="H2085" i="1"/>
  <c r="H2015" i="1"/>
  <c r="H1813" i="1"/>
  <c r="H1615" i="1"/>
  <c r="H1872" i="1"/>
  <c r="H1841" i="1"/>
  <c r="H1842" i="1"/>
  <c r="H2044" i="1"/>
  <c r="H1984" i="1"/>
  <c r="H1915" i="1"/>
  <c r="H1916" i="1"/>
  <c r="H1803" i="1"/>
  <c r="H1804" i="1"/>
  <c r="H1771" i="1"/>
  <c r="H1772" i="1"/>
  <c r="H2007" i="1"/>
  <c r="H1673" i="1"/>
  <c r="H1674" i="1"/>
  <c r="H1641" i="1"/>
  <c r="H1642" i="1"/>
  <c r="H2398" i="1"/>
  <c r="H1611" i="1"/>
  <c r="H1610" i="1"/>
  <c r="H2336" i="1"/>
  <c r="H1530" i="1"/>
  <c r="H1531" i="1"/>
  <c r="H1524" i="1"/>
  <c r="H1525" i="1"/>
  <c r="H1496" i="1"/>
  <c r="H1497" i="1"/>
  <c r="H1461" i="1"/>
  <c r="H1418" i="1"/>
  <c r="H1419" i="1"/>
  <c r="H1412" i="1"/>
  <c r="H1413" i="1"/>
  <c r="H1400" i="1"/>
  <c r="H1401" i="1"/>
  <c r="H1358" i="1"/>
  <c r="H1328" i="1"/>
  <c r="H1329" i="1"/>
  <c r="H1190" i="1"/>
  <c r="H1191" i="1"/>
  <c r="H1232" i="1"/>
  <c r="H1233" i="1"/>
  <c r="H1270" i="1"/>
  <c r="H1271" i="1"/>
  <c r="H1168" i="1"/>
  <c r="H1169" i="1"/>
  <c r="H854" i="1"/>
  <c r="H855" i="1"/>
  <c r="H822" i="1"/>
  <c r="H823" i="1"/>
  <c r="H1150" i="1"/>
  <c r="H1151" i="1"/>
  <c r="H1096" i="1"/>
  <c r="H1097" i="1"/>
  <c r="H1142" i="1"/>
  <c r="H1143" i="1"/>
  <c r="H1068" i="1"/>
  <c r="H1069" i="1"/>
  <c r="H1036" i="1"/>
  <c r="H1037" i="1"/>
  <c r="H1004" i="1"/>
  <c r="H1005" i="1"/>
  <c r="H974" i="1"/>
  <c r="H975" i="1"/>
  <c r="H942" i="1"/>
  <c r="H943" i="1"/>
  <c r="H912" i="1"/>
  <c r="H913" i="1"/>
  <c r="H880" i="1"/>
  <c r="H881" i="1"/>
  <c r="H796" i="1"/>
  <c r="H797" i="1"/>
  <c r="H783" i="1"/>
  <c r="H756" i="1"/>
  <c r="H717" i="1"/>
  <c r="H718" i="1"/>
  <c r="H662" i="1"/>
  <c r="H661" i="1"/>
  <c r="H678" i="1"/>
  <c r="H677" i="1"/>
  <c r="H659" i="1"/>
  <c r="H660" i="1"/>
  <c r="H675" i="1"/>
  <c r="H676" i="1"/>
  <c r="H576" i="1"/>
  <c r="H577" i="1"/>
  <c r="H558" i="1"/>
  <c r="H559" i="1"/>
  <c r="H521" i="1"/>
  <c r="H522" i="1"/>
  <c r="H505" i="1"/>
  <c r="H506" i="1"/>
  <c r="H2578" i="1"/>
  <c r="H487" i="1"/>
  <c r="H488" i="1"/>
  <c r="H2575" i="1"/>
  <c r="H451" i="1"/>
  <c r="H452" i="1"/>
  <c r="H416" i="1"/>
  <c r="H363" i="1"/>
  <c r="H364" i="1"/>
  <c r="H335" i="1"/>
  <c r="H336" i="1"/>
  <c r="H126" i="1"/>
  <c r="H127" i="1"/>
  <c r="H310" i="1"/>
  <c r="H309" i="1"/>
  <c r="H279" i="1"/>
  <c r="H280" i="1"/>
  <c r="H301" i="1"/>
  <c r="H302" i="1"/>
  <c r="H241" i="1"/>
  <c r="H242" i="1"/>
  <c r="H210" i="1"/>
  <c r="H211" i="1"/>
  <c r="H178" i="1"/>
  <c r="H179" i="1"/>
  <c r="H148" i="1"/>
  <c r="H149" i="1"/>
  <c r="H64" i="1"/>
  <c r="H65" i="1"/>
  <c r="H82" i="1"/>
  <c r="H32" i="1"/>
  <c r="H33" i="1"/>
  <c r="H2787" i="1"/>
  <c r="H2771" i="1"/>
  <c r="H2755" i="1"/>
  <c r="H2723" i="1"/>
  <c r="H2707" i="1"/>
  <c r="H2691" i="1"/>
  <c r="H2675" i="1"/>
  <c r="H2659" i="1"/>
  <c r="H2643" i="1"/>
  <c r="H2611" i="1"/>
  <c r="H2595" i="1"/>
  <c r="H2579" i="1"/>
  <c r="H2524" i="1"/>
  <c r="H2470" i="1"/>
  <c r="H2431" i="1"/>
  <c r="H2392" i="1"/>
  <c r="H2329" i="1"/>
  <c r="H2285" i="1"/>
  <c r="H2265" i="1"/>
  <c r="H2218" i="1"/>
  <c r="H2189" i="1"/>
  <c r="H2082" i="1"/>
  <c r="H2010" i="1"/>
  <c r="H1599" i="1"/>
  <c r="H2032" i="1"/>
  <c r="H2172" i="1"/>
  <c r="H2270" i="1"/>
  <c r="H2171" i="1"/>
  <c r="H2131" i="1"/>
  <c r="H2050" i="1"/>
  <c r="H2051" i="1"/>
  <c r="H2091" i="1"/>
  <c r="H2092" i="1"/>
  <c r="H2061" i="1"/>
  <c r="H2062" i="1"/>
  <c r="H2001" i="1"/>
  <c r="H2002" i="1"/>
  <c r="H1958" i="1"/>
  <c r="H1901" i="1"/>
  <c r="H1902" i="1"/>
  <c r="H1869" i="1"/>
  <c r="H1870" i="1"/>
  <c r="H1840" i="1"/>
  <c r="H1808" i="1"/>
  <c r="H1945" i="1"/>
  <c r="H1913" i="1"/>
  <c r="H1801" i="1"/>
  <c r="H1802" i="1"/>
  <c r="H1769" i="1"/>
  <c r="H1770" i="1"/>
  <c r="H1735" i="1"/>
  <c r="H1736" i="1"/>
  <c r="H1699" i="1"/>
  <c r="H2435" i="1"/>
  <c r="H1700" i="1"/>
  <c r="H1671" i="1"/>
  <c r="H1672" i="1"/>
  <c r="H1639" i="1"/>
  <c r="H1640" i="1"/>
  <c r="H2359" i="1"/>
  <c r="H1576" i="1"/>
  <c r="H1577" i="1"/>
  <c r="H1566" i="1"/>
  <c r="H1528" i="1"/>
  <c r="H1529" i="1"/>
  <c r="H2334" i="1"/>
  <c r="H1522" i="1"/>
  <c r="H1523" i="1"/>
  <c r="H2327" i="1"/>
  <c r="H1494" i="1"/>
  <c r="H1495" i="1"/>
  <c r="H2311" i="1"/>
  <c r="H1452" i="1"/>
  <c r="H1460" i="1"/>
  <c r="H1410" i="1"/>
  <c r="H1411" i="1"/>
  <c r="H1398" i="1"/>
  <c r="H1399" i="1"/>
  <c r="H1356" i="1"/>
  <c r="H1357" i="1"/>
  <c r="H1456" i="1"/>
  <c r="H1188" i="1"/>
  <c r="H1189" i="1"/>
  <c r="H1230" i="1"/>
  <c r="H1231" i="1"/>
  <c r="H1268" i="1"/>
  <c r="H1269" i="1"/>
  <c r="H1166" i="1"/>
  <c r="H1167" i="1"/>
  <c r="H852" i="1"/>
  <c r="H853" i="1"/>
  <c r="H820" i="1"/>
  <c r="H821" i="1"/>
  <c r="H1296" i="1"/>
  <c r="H1295" i="1"/>
  <c r="H1094" i="1"/>
  <c r="H1095" i="1"/>
  <c r="H1140" i="1"/>
  <c r="H1141" i="1"/>
  <c r="H1066" i="1"/>
  <c r="H1067" i="1"/>
  <c r="H1034" i="1"/>
  <c r="H1035" i="1"/>
  <c r="H1002" i="1"/>
  <c r="H1003" i="1"/>
  <c r="H972" i="1"/>
  <c r="H973" i="1"/>
  <c r="H940" i="1"/>
  <c r="H941" i="1"/>
  <c r="H910" i="1"/>
  <c r="H911" i="1"/>
  <c r="H878" i="1"/>
  <c r="H879" i="1"/>
  <c r="H794" i="1"/>
  <c r="H795" i="1"/>
  <c r="H782" i="1"/>
  <c r="H755" i="1"/>
  <c r="H745" i="1"/>
  <c r="H746" i="1"/>
  <c r="H698" i="1"/>
  <c r="H625" i="1"/>
  <c r="H626" i="1"/>
  <c r="H696" i="1"/>
  <c r="H619" i="1"/>
  <c r="H620" i="1"/>
  <c r="H595" i="1"/>
  <c r="H584" i="1"/>
  <c r="H585" i="1"/>
  <c r="H519" i="1"/>
  <c r="H520" i="1"/>
  <c r="H503" i="1"/>
  <c r="H504" i="1"/>
  <c r="H532" i="1"/>
  <c r="H449" i="1"/>
  <c r="H450" i="1"/>
  <c r="H401" i="1"/>
  <c r="H361" i="1"/>
  <c r="H362" i="1"/>
  <c r="H333" i="1"/>
  <c r="H334" i="1"/>
  <c r="H124" i="1"/>
  <c r="H125" i="1"/>
  <c r="H307" i="1"/>
  <c r="H308" i="1"/>
  <c r="H278" i="1"/>
  <c r="H277" i="1"/>
  <c r="H299" i="1"/>
  <c r="H300" i="1"/>
  <c r="H239" i="1"/>
  <c r="H240" i="1"/>
  <c r="H208" i="1"/>
  <c r="H209" i="1"/>
  <c r="H176" i="1"/>
  <c r="H177" i="1"/>
  <c r="H146" i="1"/>
  <c r="H147" i="1"/>
  <c r="H84" i="1"/>
  <c r="H48" i="1"/>
  <c r="H49" i="1"/>
  <c r="H30" i="1"/>
  <c r="H31" i="1"/>
  <c r="H2786" i="1"/>
  <c r="H2770" i="1"/>
  <c r="H2754" i="1"/>
  <c r="H2738" i="1"/>
  <c r="H2658" i="1"/>
  <c r="H2626" i="1"/>
  <c r="H2610" i="1"/>
  <c r="H2594" i="1"/>
  <c r="H2577" i="1"/>
  <c r="H2558" i="1"/>
  <c r="H2540" i="1"/>
  <c r="H2505" i="1"/>
  <c r="H2487" i="1"/>
  <c r="H2450" i="1"/>
  <c r="H2429" i="1"/>
  <c r="H2410" i="1"/>
  <c r="H2370" i="1"/>
  <c r="H2348" i="1"/>
  <c r="H2328" i="1"/>
  <c r="H2306" i="1"/>
  <c r="H2284" i="1"/>
  <c r="H2264" i="1"/>
  <c r="H2217" i="1"/>
  <c r="H2188" i="1"/>
  <c r="H2157" i="1"/>
  <c r="H2081" i="1"/>
  <c r="H2005" i="1"/>
  <c r="H1919" i="1"/>
  <c r="H1583" i="1"/>
  <c r="H2140" i="1"/>
  <c r="H2134" i="1"/>
  <c r="H2123" i="1"/>
  <c r="H2124" i="1"/>
  <c r="H2038" i="1"/>
  <c r="H1899" i="1"/>
  <c r="H1900" i="1"/>
  <c r="H1943" i="1"/>
  <c r="H1944" i="1"/>
  <c r="H1749" i="1"/>
  <c r="H1750" i="1"/>
  <c r="H1799" i="1"/>
  <c r="H1800" i="1"/>
  <c r="H1767" i="1"/>
  <c r="H1768" i="1"/>
  <c r="H1733" i="1"/>
  <c r="H1734" i="1"/>
  <c r="H1697" i="1"/>
  <c r="H1698" i="1"/>
  <c r="H1669" i="1"/>
  <c r="H1670" i="1"/>
  <c r="H1637" i="1"/>
  <c r="H1638" i="1"/>
  <c r="H1574" i="1"/>
  <c r="H1575" i="1"/>
  <c r="H1605" i="1"/>
  <c r="H1526" i="1"/>
  <c r="H1527" i="1"/>
  <c r="H1520" i="1"/>
  <c r="H1521" i="1"/>
  <c r="H1492" i="1"/>
  <c r="H1493" i="1"/>
  <c r="H1428" i="1"/>
  <c r="H1429" i="1"/>
  <c r="H1459" i="1"/>
  <c r="H1408" i="1"/>
  <c r="H1409" i="1"/>
  <c r="H1396" i="1"/>
  <c r="H1397" i="1"/>
  <c r="H1354" i="1"/>
  <c r="H1355" i="1"/>
  <c r="H1314" i="1"/>
  <c r="H1315" i="1"/>
  <c r="H1186" i="1"/>
  <c r="H1187" i="1"/>
  <c r="H1228" i="1"/>
  <c r="H1229" i="1"/>
  <c r="H1266" i="1"/>
  <c r="H1267" i="1"/>
  <c r="H1306" i="1"/>
  <c r="H850" i="1"/>
  <c r="H851" i="1"/>
  <c r="H818" i="1"/>
  <c r="H819" i="1"/>
  <c r="H1293" i="1"/>
  <c r="H1294" i="1"/>
  <c r="H1092" i="1"/>
  <c r="H1093" i="1"/>
  <c r="H1138" i="1"/>
  <c r="H1139" i="1"/>
  <c r="H1064" i="1"/>
  <c r="H1065" i="1"/>
  <c r="H1032" i="1"/>
  <c r="H1033" i="1"/>
  <c r="H1000" i="1"/>
  <c r="H1001" i="1"/>
  <c r="H970" i="1"/>
  <c r="H971" i="1"/>
  <c r="H938" i="1"/>
  <c r="H939" i="1"/>
  <c r="H908" i="1"/>
  <c r="H909" i="1"/>
  <c r="H876" i="1"/>
  <c r="H877" i="1"/>
  <c r="H792" i="1"/>
  <c r="H793" i="1"/>
  <c r="H768" i="1"/>
  <c r="H769" i="1"/>
  <c r="H707" i="1"/>
  <c r="H708" i="1"/>
  <c r="H715" i="1"/>
  <c r="H716" i="1"/>
  <c r="H697" i="1"/>
  <c r="H623" i="1"/>
  <c r="H624" i="1"/>
  <c r="H695" i="1"/>
  <c r="H617" i="1"/>
  <c r="H618" i="1"/>
  <c r="H594" i="1"/>
  <c r="H556" i="1"/>
  <c r="H557" i="1"/>
  <c r="H518" i="1"/>
  <c r="H517" i="1"/>
  <c r="H502" i="1"/>
  <c r="H501" i="1"/>
  <c r="H529" i="1"/>
  <c r="H447" i="1"/>
  <c r="H448" i="1"/>
  <c r="H351" i="1"/>
  <c r="H352" i="1"/>
  <c r="H359" i="1"/>
  <c r="H360" i="1"/>
  <c r="H331" i="1"/>
  <c r="H332" i="1"/>
  <c r="H122" i="1"/>
  <c r="H123" i="1"/>
  <c r="H305" i="1"/>
  <c r="H306" i="1"/>
  <c r="H275" i="1"/>
  <c r="H276" i="1"/>
  <c r="H2546" i="1"/>
  <c r="H297" i="1"/>
  <c r="H298" i="1"/>
  <c r="H237" i="1"/>
  <c r="H238" i="1"/>
  <c r="H2530" i="1"/>
  <c r="H206" i="1"/>
  <c r="H207" i="1"/>
  <c r="H174" i="1"/>
  <c r="H175" i="1"/>
  <c r="H144" i="1"/>
  <c r="H145" i="1"/>
  <c r="H76" i="1"/>
  <c r="H77" i="1"/>
  <c r="H46" i="1"/>
  <c r="H47" i="1"/>
  <c r="H28" i="1"/>
  <c r="H29" i="1"/>
  <c r="H2785" i="1"/>
  <c r="H2769" i="1"/>
  <c r="H2721" i="1"/>
  <c r="H2705" i="1"/>
  <c r="H2673" i="1"/>
  <c r="H2657" i="1"/>
  <c r="H2641" i="1"/>
  <c r="H2609" i="1"/>
  <c r="H2593" i="1"/>
  <c r="H2576" i="1"/>
  <c r="H2522" i="1"/>
  <c r="H2428" i="1"/>
  <c r="H2390" i="1"/>
  <c r="H2326" i="1"/>
  <c r="H2283" i="1"/>
  <c r="H2216" i="1"/>
  <c r="H2186" i="1"/>
  <c r="H2154" i="1"/>
  <c r="H2079" i="1"/>
  <c r="H1914" i="1"/>
  <c r="H1567" i="1"/>
  <c r="H2158" i="1"/>
  <c r="H2203" i="1"/>
  <c r="H1959" i="1"/>
  <c r="H1960" i="1"/>
  <c r="H2089" i="1"/>
  <c r="H1955" i="1"/>
  <c r="H1956" i="1"/>
  <c r="H1867" i="1"/>
  <c r="H1868" i="1"/>
  <c r="H1837" i="1"/>
  <c r="H1838" i="1"/>
  <c r="H2275" i="1"/>
  <c r="H2214" i="1"/>
  <c r="H2215" i="1"/>
  <c r="H2196" i="1"/>
  <c r="H2166" i="1"/>
  <c r="H2167" i="1"/>
  <c r="H2121" i="1"/>
  <c r="H2087" i="1"/>
  <c r="H2045" i="1"/>
  <c r="H2046" i="1"/>
  <c r="H1997" i="1"/>
  <c r="H1998" i="1"/>
  <c r="H1953" i="1"/>
  <c r="H1954" i="1"/>
  <c r="H1897" i="1"/>
  <c r="H1898" i="1"/>
  <c r="H1865" i="1"/>
  <c r="H1866" i="1"/>
  <c r="H1835" i="1"/>
  <c r="H1836" i="1"/>
  <c r="H2018" i="1"/>
  <c r="H1942" i="1"/>
  <c r="H1747" i="1"/>
  <c r="H1748" i="1"/>
  <c r="H1798" i="1"/>
  <c r="H1766" i="1"/>
  <c r="H1731" i="1"/>
  <c r="H1732" i="1"/>
  <c r="H1696" i="1"/>
  <c r="H2416" i="1"/>
  <c r="H1667" i="1"/>
  <c r="H1668" i="1"/>
  <c r="H2039" i="1"/>
  <c r="H2355" i="1"/>
  <c r="H1572" i="1"/>
  <c r="H1573" i="1"/>
  <c r="H1600" i="1"/>
  <c r="H1608" i="1"/>
  <c r="H1518" i="1"/>
  <c r="H1490" i="1"/>
  <c r="H1491" i="1"/>
  <c r="H2307" i="1"/>
  <c r="H1426" i="1"/>
  <c r="H1427" i="1"/>
  <c r="H1458" i="1"/>
  <c r="H1454" i="1"/>
  <c r="H1449" i="1"/>
  <c r="H1352" i="1"/>
  <c r="H1353" i="1"/>
  <c r="H1312" i="1"/>
  <c r="H1313" i="1"/>
  <c r="H1288" i="1"/>
  <c r="H1226" i="1"/>
  <c r="H1227" i="1"/>
  <c r="H1264" i="1"/>
  <c r="H1265" i="1"/>
  <c r="H1305" i="1"/>
  <c r="H848" i="1"/>
  <c r="H849" i="1"/>
  <c r="H816" i="1"/>
  <c r="H817" i="1"/>
  <c r="H1292" i="1"/>
  <c r="H1291" i="1"/>
  <c r="H1090" i="1"/>
  <c r="H1091" i="1"/>
  <c r="H1136" i="1"/>
  <c r="H1137" i="1"/>
  <c r="H1062" i="1"/>
  <c r="H1063" i="1"/>
  <c r="H1030" i="1"/>
  <c r="H1031" i="1"/>
  <c r="H998" i="1"/>
  <c r="H999" i="1"/>
  <c r="H968" i="1"/>
  <c r="H969" i="1"/>
  <c r="H936" i="1"/>
  <c r="H937" i="1"/>
  <c r="H906" i="1"/>
  <c r="H907" i="1"/>
  <c r="H874" i="1"/>
  <c r="H875" i="1"/>
  <c r="H789" i="1"/>
  <c r="H766" i="1"/>
  <c r="H767" i="1"/>
  <c r="H752" i="1"/>
  <c r="H753" i="1"/>
  <c r="H713" i="1"/>
  <c r="H714" i="1"/>
  <c r="H605" i="1"/>
  <c r="H606" i="1"/>
  <c r="H621" i="1"/>
  <c r="H622" i="1"/>
  <c r="H603" i="1"/>
  <c r="H604" i="1"/>
  <c r="H615" i="1"/>
  <c r="H616" i="1"/>
  <c r="H548" i="1"/>
  <c r="H549" i="1"/>
  <c r="H554" i="1"/>
  <c r="H555" i="1"/>
  <c r="H515" i="1"/>
  <c r="H516" i="1"/>
  <c r="H499" i="1"/>
  <c r="H500" i="1"/>
  <c r="H475" i="1"/>
  <c r="H476" i="1"/>
  <c r="H445" i="1"/>
  <c r="H446" i="1"/>
  <c r="H349" i="1"/>
  <c r="H350" i="1"/>
  <c r="H358" i="1"/>
  <c r="H357" i="1"/>
  <c r="H329" i="1"/>
  <c r="H330" i="1"/>
  <c r="H120" i="1"/>
  <c r="H121" i="1"/>
  <c r="H396" i="1"/>
  <c r="H273" i="1"/>
  <c r="H274" i="1"/>
  <c r="H2543" i="1"/>
  <c r="H295" i="1"/>
  <c r="H296" i="1"/>
  <c r="H235" i="1"/>
  <c r="H236" i="1"/>
  <c r="H204" i="1"/>
  <c r="H205" i="1"/>
  <c r="H172" i="1"/>
  <c r="H173" i="1"/>
  <c r="H142" i="1"/>
  <c r="H143" i="1"/>
  <c r="H74" i="1"/>
  <c r="H75" i="1"/>
  <c r="H44" i="1"/>
  <c r="H45" i="1"/>
  <c r="H78" i="1"/>
  <c r="H79" i="1"/>
  <c r="H2784" i="1"/>
  <c r="H2768" i="1"/>
  <c r="H2752" i="1"/>
  <c r="H2736" i="1"/>
  <c r="H2688" i="1"/>
  <c r="H2656" i="1"/>
  <c r="H2640" i="1"/>
  <c r="H2624" i="1"/>
  <c r="H2608" i="1"/>
  <c r="H2592" i="1"/>
  <c r="H2574" i="1"/>
  <c r="H2556" i="1"/>
  <c r="H2538" i="1"/>
  <c r="H2521" i="1"/>
  <c r="H2503" i="1"/>
  <c r="H2485" i="1"/>
  <c r="H2466" i="1"/>
  <c r="H2447" i="1"/>
  <c r="H2427" i="1"/>
  <c r="H2408" i="1"/>
  <c r="H2367" i="1"/>
  <c r="H2346" i="1"/>
  <c r="H2282" i="1"/>
  <c r="H2261" i="1"/>
  <c r="H2237" i="1"/>
  <c r="H2185" i="1"/>
  <c r="H2152" i="1"/>
  <c r="H2114" i="1"/>
  <c r="H1909" i="1"/>
  <c r="H2243" i="1"/>
  <c r="H2016" i="1"/>
  <c r="H2132" i="1"/>
  <c r="H2000" i="1"/>
  <c r="H2212" i="1"/>
  <c r="H2195" i="1"/>
  <c r="H2119" i="1"/>
  <c r="H2105" i="1"/>
  <c r="H2086" i="1"/>
  <c r="H1815" i="1"/>
  <c r="H1816" i="1"/>
  <c r="H1995" i="1"/>
  <c r="H1996" i="1"/>
  <c r="H1952" i="1"/>
  <c r="H1895" i="1"/>
  <c r="H1896" i="1"/>
  <c r="H1863" i="1"/>
  <c r="H1864" i="1"/>
  <c r="H1833" i="1"/>
  <c r="H1834" i="1"/>
  <c r="H2017" i="1"/>
  <c r="H1939" i="1"/>
  <c r="H1940" i="1"/>
  <c r="H1745" i="1"/>
  <c r="H1746" i="1"/>
  <c r="H1795" i="1"/>
  <c r="H1796" i="1"/>
  <c r="H1763" i="1"/>
  <c r="H1764" i="1"/>
  <c r="H1729" i="1"/>
  <c r="H1730" i="1"/>
  <c r="H2432" i="1"/>
  <c r="H1693" i="1"/>
  <c r="H1694" i="1"/>
  <c r="H1665" i="1"/>
  <c r="H1666" i="1"/>
  <c r="H1635" i="1"/>
  <c r="H1636" i="1"/>
  <c r="H1570" i="1"/>
  <c r="H1571" i="1"/>
  <c r="H1472" i="1"/>
  <c r="H1473" i="1"/>
  <c r="H1560" i="1"/>
  <c r="H1561" i="1"/>
  <c r="H1516" i="1"/>
  <c r="H1517" i="1"/>
  <c r="H1488" i="1"/>
  <c r="H1489" i="1"/>
  <c r="H1424" i="1"/>
  <c r="H1425" i="1"/>
  <c r="H1457" i="1"/>
  <c r="H1450" i="1"/>
  <c r="H1446" i="1"/>
  <c r="H1350" i="1"/>
  <c r="H1351" i="1"/>
  <c r="H1310" i="1"/>
  <c r="H1311" i="1"/>
  <c r="H1257" i="1"/>
  <c r="H1256" i="1"/>
  <c r="H1225" i="1"/>
  <c r="H1224" i="1"/>
  <c r="H1262" i="1"/>
  <c r="H1263" i="1"/>
  <c r="H1304" i="1"/>
  <c r="H846" i="1"/>
  <c r="H847" i="1"/>
  <c r="H814" i="1"/>
  <c r="H815" i="1"/>
  <c r="H1285" i="1"/>
  <c r="H1088" i="1"/>
  <c r="H1089" i="1"/>
  <c r="H1134" i="1"/>
  <c r="H1135" i="1"/>
  <c r="H1060" i="1"/>
  <c r="H1061" i="1"/>
  <c r="H1028" i="1"/>
  <c r="H1029" i="1"/>
  <c r="H996" i="1"/>
  <c r="H997" i="1"/>
  <c r="H966" i="1"/>
  <c r="H967" i="1"/>
  <c r="H934" i="1"/>
  <c r="H935" i="1"/>
  <c r="H904" i="1"/>
  <c r="H905" i="1"/>
  <c r="H872" i="1"/>
  <c r="H873" i="1"/>
  <c r="H784" i="1"/>
  <c r="H790" i="1"/>
  <c r="H749" i="1"/>
  <c r="H711" i="1"/>
  <c r="H712" i="1"/>
  <c r="H691" i="1"/>
  <c r="H692" i="1"/>
  <c r="H702" i="1"/>
  <c r="H689" i="1"/>
  <c r="H690" i="1"/>
  <c r="H701" i="1"/>
  <c r="H591" i="1"/>
  <c r="H592" i="1"/>
  <c r="H552" i="1"/>
  <c r="H553" i="1"/>
  <c r="H545" i="1"/>
  <c r="H497" i="1"/>
  <c r="H498" i="1"/>
  <c r="H473" i="1"/>
  <c r="H474" i="1"/>
  <c r="H443" i="1"/>
  <c r="H444" i="1"/>
  <c r="H347" i="1"/>
  <c r="H348" i="1"/>
  <c r="H355" i="1"/>
  <c r="H356" i="1"/>
  <c r="H415" i="1"/>
  <c r="H118" i="1"/>
  <c r="H119" i="1"/>
  <c r="H327" i="1"/>
  <c r="H328" i="1"/>
  <c r="H271" i="1"/>
  <c r="H272" i="1"/>
  <c r="H294" i="1"/>
  <c r="H293" i="1"/>
  <c r="H233" i="1"/>
  <c r="H234" i="1"/>
  <c r="H202" i="1"/>
  <c r="H203" i="1"/>
  <c r="H170" i="1"/>
  <c r="H171" i="1"/>
  <c r="H140" i="1"/>
  <c r="H141" i="1"/>
  <c r="H72" i="1"/>
  <c r="H73" i="1"/>
  <c r="H42" i="1"/>
  <c r="H43" i="1"/>
  <c r="H26" i="1"/>
  <c r="H27" i="1"/>
  <c r="H2783" i="1"/>
  <c r="H2767" i="1"/>
  <c r="H2751" i="1"/>
  <c r="H2735" i="1"/>
  <c r="H2703" i="1"/>
  <c r="H2687" i="1"/>
  <c r="H2671" i="1"/>
  <c r="H2655" i="1"/>
  <c r="H2639" i="1"/>
  <c r="H2537" i="1"/>
  <c r="H2520" i="1"/>
  <c r="H2502" i="1"/>
  <c r="H2445" i="1"/>
  <c r="H2426" i="1"/>
  <c r="H2365" i="1"/>
  <c r="H2281" i="1"/>
  <c r="H2260" i="1"/>
  <c r="H2236" i="1"/>
  <c r="H2184" i="1"/>
  <c r="H2149" i="1"/>
  <c r="H2113" i="1"/>
  <c r="H2069" i="1"/>
  <c r="H1989" i="1"/>
  <c r="H1775" i="1"/>
  <c r="H1535" i="1"/>
  <c r="H2093" i="1"/>
  <c r="H2094" i="1"/>
  <c r="H2263" i="1"/>
  <c r="H2211" i="1"/>
  <c r="H2192" i="1"/>
  <c r="H2164" i="1"/>
  <c r="H2103" i="1"/>
  <c r="H2083" i="1"/>
  <c r="H2084" i="1"/>
  <c r="H2467" i="1"/>
  <c r="H1814" i="1"/>
  <c r="H1981" i="1"/>
  <c r="H1982" i="1"/>
  <c r="H1949" i="1"/>
  <c r="H1950" i="1"/>
  <c r="H1894" i="1"/>
  <c r="H1862" i="1"/>
  <c r="H1831" i="1"/>
  <c r="H1832" i="1"/>
  <c r="H1619" i="1"/>
  <c r="H1620" i="1"/>
  <c r="H1937" i="1"/>
  <c r="H1938" i="1"/>
  <c r="H1744" i="1"/>
  <c r="H1793" i="1"/>
  <c r="H1794" i="1"/>
  <c r="H1761" i="1"/>
  <c r="H1762" i="1"/>
  <c r="H1728" i="1"/>
  <c r="H1691" i="1"/>
  <c r="H1692" i="1"/>
  <c r="H2430" i="1"/>
  <c r="H1664" i="1"/>
  <c r="H1633" i="1"/>
  <c r="H1634" i="1"/>
  <c r="H1568" i="1"/>
  <c r="H2352" i="1"/>
  <c r="H1569" i="1"/>
  <c r="H1470" i="1"/>
  <c r="H1558" i="1"/>
  <c r="H1559" i="1"/>
  <c r="H1514" i="1"/>
  <c r="H1515" i="1"/>
  <c r="H1607" i="1"/>
  <c r="H1453" i="1"/>
  <c r="H1326" i="1"/>
  <c r="H1327" i="1"/>
  <c r="H1394" i="1"/>
  <c r="H1395" i="1"/>
  <c r="H1378" i="1"/>
  <c r="H1379" i="1"/>
  <c r="H1348" i="1"/>
  <c r="H1349" i="1"/>
  <c r="H1307" i="1"/>
  <c r="H1254" i="1"/>
  <c r="H1255" i="1"/>
  <c r="H1222" i="1"/>
  <c r="H1223" i="1"/>
  <c r="H1260" i="1"/>
  <c r="H1261" i="1"/>
  <c r="H1303" i="1"/>
  <c r="H844" i="1"/>
  <c r="H845" i="1"/>
  <c r="H812" i="1"/>
  <c r="H813" i="1"/>
  <c r="H1284" i="1"/>
  <c r="H1086" i="1"/>
  <c r="H1087" i="1"/>
  <c r="H1132" i="1"/>
  <c r="H1133" i="1"/>
  <c r="H1058" i="1"/>
  <c r="H1059" i="1"/>
  <c r="H1026" i="1"/>
  <c r="H1027" i="1"/>
  <c r="H994" i="1"/>
  <c r="H995" i="1"/>
  <c r="H964" i="1"/>
  <c r="H965" i="1"/>
  <c r="H932" i="1"/>
  <c r="H933" i="1"/>
  <c r="H902" i="1"/>
  <c r="H903" i="1"/>
  <c r="H870" i="1"/>
  <c r="H871" i="1"/>
  <c r="H776" i="1"/>
  <c r="H777" i="1"/>
  <c r="H764" i="1"/>
  <c r="H765" i="1"/>
  <c r="H727" i="1"/>
  <c r="H728" i="1"/>
  <c r="H758" i="1"/>
  <c r="H684" i="1"/>
  <c r="H614" i="1"/>
  <c r="H613" i="1"/>
  <c r="H683" i="1"/>
  <c r="H609" i="1"/>
  <c r="H610" i="1"/>
  <c r="H588" i="1"/>
  <c r="H597" i="1"/>
  <c r="H509" i="1"/>
  <c r="H510" i="1"/>
  <c r="H537" i="1"/>
  <c r="H538" i="1"/>
  <c r="H471" i="1"/>
  <c r="H472" i="1"/>
  <c r="H441" i="1"/>
  <c r="H442" i="1"/>
  <c r="H345" i="1"/>
  <c r="H346" i="1"/>
  <c r="H353" i="1"/>
  <c r="H354" i="1"/>
  <c r="H414" i="1"/>
  <c r="H116" i="1"/>
  <c r="H117" i="1"/>
  <c r="H326" i="1"/>
  <c r="H325" i="1"/>
  <c r="H269" i="1"/>
  <c r="H270" i="1"/>
  <c r="H291" i="1"/>
  <c r="H292" i="1"/>
  <c r="H231" i="1"/>
  <c r="H232" i="1"/>
  <c r="H200" i="1"/>
  <c r="H201" i="1"/>
  <c r="H168" i="1"/>
  <c r="H169" i="1"/>
  <c r="H138" i="1"/>
  <c r="H139" i="1"/>
  <c r="H70" i="1"/>
  <c r="H71" i="1"/>
  <c r="H40" i="1"/>
  <c r="H41" i="1"/>
  <c r="H24" i="1"/>
  <c r="H25" i="1"/>
  <c r="H2782" i="1"/>
  <c r="H2766" i="1"/>
  <c r="H2750" i="1"/>
  <c r="H2734" i="1"/>
  <c r="H2718" i="1"/>
  <c r="H2702" i="1"/>
  <c r="H2686" i="1"/>
  <c r="H2654" i="1"/>
  <c r="H2638" i="1"/>
  <c r="H2622" i="1"/>
  <c r="H2590" i="1"/>
  <c r="H2572" i="1"/>
  <c r="H2554" i="1"/>
  <c r="H2536" i="1"/>
  <c r="H2519" i="1"/>
  <c r="H2501" i="1"/>
  <c r="H2444" i="1"/>
  <c r="H2406" i="1"/>
  <c r="H2386" i="1"/>
  <c r="H2364" i="1"/>
  <c r="H2344" i="1"/>
  <c r="H2322" i="1"/>
  <c r="H2300" i="1"/>
  <c r="H2280" i="1"/>
  <c r="H2258" i="1"/>
  <c r="H2235" i="1"/>
  <c r="H2209" i="1"/>
  <c r="H2181" i="1"/>
  <c r="H2146" i="1"/>
  <c r="H1983" i="1"/>
  <c r="H1893" i="1"/>
  <c r="H1765" i="1"/>
  <c r="H1519" i="1"/>
  <c r="H2024" i="1"/>
  <c r="H2118" i="1"/>
  <c r="H1904" i="1"/>
  <c r="H2198" i="1"/>
  <c r="H2199" i="1"/>
  <c r="H2247" i="1"/>
  <c r="H2190" i="1"/>
  <c r="H2163" i="1"/>
  <c r="H2115" i="1"/>
  <c r="H2116" i="1"/>
  <c r="H2102" i="1"/>
  <c r="H2126" i="1"/>
  <c r="H1811" i="1"/>
  <c r="H1812" i="1"/>
  <c r="H1979" i="1"/>
  <c r="H1980" i="1"/>
  <c r="H1947" i="1"/>
  <c r="H1948" i="1"/>
  <c r="H1891" i="1"/>
  <c r="H1892" i="1"/>
  <c r="H1859" i="1"/>
  <c r="H1860" i="1"/>
  <c r="H2483" i="1"/>
  <c r="H1830" i="1"/>
  <c r="H1617" i="1"/>
  <c r="H1618" i="1"/>
  <c r="H1936" i="1"/>
  <c r="H1741" i="1"/>
  <c r="H1742" i="1"/>
  <c r="H1792" i="1"/>
  <c r="H1760" i="1"/>
  <c r="H1725" i="1"/>
  <c r="H1726" i="1"/>
  <c r="H1689" i="1"/>
  <c r="H1690" i="1"/>
  <c r="H1661" i="1"/>
  <c r="H1662" i="1"/>
  <c r="H1632" i="1"/>
  <c r="H1612" i="1"/>
  <c r="H1468" i="1"/>
  <c r="H1469" i="1"/>
  <c r="H1556" i="1"/>
  <c r="H1557" i="1"/>
  <c r="H1512" i="1"/>
  <c r="H1513" i="1"/>
  <c r="H2304" i="1"/>
  <c r="H1486" i="1"/>
  <c r="H1442" i="1"/>
  <c r="H1443" i="1"/>
  <c r="H1324" i="1"/>
  <c r="H1325" i="1"/>
  <c r="H1392" i="1"/>
  <c r="H1393" i="1"/>
  <c r="H1376" i="1"/>
  <c r="H1377" i="1"/>
  <c r="H1346" i="1"/>
  <c r="H1347" i="1"/>
  <c r="H1287" i="1"/>
  <c r="H1252" i="1"/>
  <c r="H1253" i="1"/>
  <c r="H1220" i="1"/>
  <c r="H1221" i="1"/>
  <c r="H1258" i="1"/>
  <c r="H1259" i="1"/>
  <c r="H1302" i="1"/>
  <c r="H842" i="1"/>
  <c r="H843" i="1"/>
  <c r="H1286" i="1"/>
  <c r="H1116" i="1"/>
  <c r="H1117" i="1"/>
  <c r="H1084" i="1"/>
  <c r="H1085" i="1"/>
  <c r="H1130" i="1"/>
  <c r="H1131" i="1"/>
  <c r="H1056" i="1"/>
  <c r="H1057" i="1"/>
  <c r="H1024" i="1"/>
  <c r="H1025" i="1"/>
  <c r="H992" i="1"/>
  <c r="H993" i="1"/>
  <c r="H962" i="1"/>
  <c r="H963" i="1"/>
  <c r="H930" i="1"/>
  <c r="H931" i="1"/>
  <c r="H900" i="1"/>
  <c r="H901" i="1"/>
  <c r="H868" i="1"/>
  <c r="H869" i="1"/>
  <c r="H785" i="1"/>
  <c r="H786" i="1"/>
  <c r="H726" i="1"/>
  <c r="H725" i="1"/>
  <c r="H710" i="1"/>
  <c r="H709" i="1"/>
  <c r="H641" i="1"/>
  <c r="H642" i="1"/>
  <c r="H611" i="1"/>
  <c r="H612" i="1"/>
  <c r="H637" i="1"/>
  <c r="H638" i="1"/>
  <c r="H607" i="1"/>
  <c r="H608" i="1"/>
  <c r="H566" i="1"/>
  <c r="H567" i="1"/>
  <c r="H550" i="1"/>
  <c r="H551" i="1"/>
  <c r="H507" i="1"/>
  <c r="H508" i="1"/>
  <c r="H533" i="1"/>
  <c r="H470" i="1"/>
  <c r="H469" i="1"/>
  <c r="H439" i="1"/>
  <c r="H440" i="1"/>
  <c r="H343" i="1"/>
  <c r="H344" i="1"/>
  <c r="H403" i="1"/>
  <c r="H413" i="1"/>
  <c r="H114" i="1"/>
  <c r="H115" i="1"/>
  <c r="H323" i="1"/>
  <c r="H324" i="1"/>
  <c r="H267" i="1"/>
  <c r="H268" i="1"/>
  <c r="H289" i="1"/>
  <c r="H290" i="1"/>
  <c r="H230" i="1"/>
  <c r="H229" i="1"/>
  <c r="H198" i="1"/>
  <c r="H199" i="1"/>
  <c r="H417" i="1"/>
  <c r="H408" i="1"/>
  <c r="H68" i="1"/>
  <c r="H69" i="1"/>
  <c r="H58" i="1"/>
  <c r="H59" i="1"/>
  <c r="H22" i="1"/>
  <c r="H23" i="1"/>
  <c r="H2781" i="1"/>
  <c r="H2749" i="1"/>
  <c r="H2733" i="1"/>
  <c r="H2717" i="1"/>
  <c r="H2701" i="1"/>
  <c r="H2685" i="1"/>
  <c r="H2669" i="1"/>
  <c r="H2653" i="1"/>
  <c r="H2637" i="1"/>
  <c r="H2621" i="1"/>
  <c r="H2605" i="1"/>
  <c r="H2589" i="1"/>
  <c r="H2553" i="1"/>
  <c r="H2535" i="1"/>
  <c r="H2518" i="1"/>
  <c r="H2500" i="1"/>
  <c r="H2462" i="1"/>
  <c r="H2443" i="1"/>
  <c r="H2424" i="1"/>
  <c r="H2405" i="1"/>
  <c r="H2363" i="1"/>
  <c r="H2342" i="1"/>
  <c r="H2321" i="1"/>
  <c r="H2278" i="1"/>
  <c r="H2257" i="1"/>
  <c r="H2234" i="1"/>
  <c r="H2207" i="1"/>
  <c r="H2178" i="1"/>
  <c r="H2145" i="1"/>
  <c r="H2109" i="1"/>
  <c r="H2063" i="1"/>
  <c r="H1759" i="1"/>
  <c r="H1503" i="1"/>
  <c r="H2052" i="1"/>
  <c r="H2244" i="1"/>
  <c r="H2230" i="1"/>
  <c r="H2231" i="1"/>
  <c r="H2160" i="1"/>
  <c r="H2099" i="1"/>
  <c r="H2100" i="1"/>
  <c r="H2464" i="1"/>
  <c r="H1809" i="1"/>
  <c r="H1810" i="1"/>
  <c r="H1977" i="1"/>
  <c r="H2025" i="1"/>
  <c r="H1889" i="1"/>
  <c r="H1890" i="1"/>
  <c r="H1857" i="1"/>
  <c r="H1858" i="1"/>
  <c r="H2480" i="1"/>
  <c r="H1827" i="1"/>
  <c r="H1828" i="1"/>
  <c r="H2048" i="1"/>
  <c r="H1933" i="1"/>
  <c r="H1934" i="1"/>
  <c r="H1739" i="1"/>
  <c r="H1740" i="1"/>
  <c r="H1789" i="1"/>
  <c r="H1790" i="1"/>
  <c r="H1757" i="1"/>
  <c r="H1758" i="1"/>
  <c r="H2451" i="1"/>
  <c r="H1723" i="1"/>
  <c r="H1724" i="1"/>
  <c r="H1687" i="1"/>
  <c r="H1688" i="1"/>
  <c r="H1659" i="1"/>
  <c r="H1660" i="1"/>
  <c r="H2387" i="1"/>
  <c r="H1629" i="1"/>
  <c r="H1630" i="1"/>
  <c r="H1594" i="1"/>
  <c r="H1595" i="1"/>
  <c r="H1609" i="1"/>
  <c r="H1554" i="1"/>
  <c r="H1555" i="1"/>
  <c r="H2323" i="1"/>
  <c r="H1510" i="1"/>
  <c r="H1511" i="1"/>
  <c r="H1484" i="1"/>
  <c r="H1485" i="1"/>
  <c r="H2302" i="1"/>
  <c r="H1440" i="1"/>
  <c r="H1441" i="1"/>
  <c r="H1322" i="1"/>
  <c r="H1323" i="1"/>
  <c r="H1390" i="1"/>
  <c r="H1374" i="1"/>
  <c r="H1344" i="1"/>
  <c r="H1345" i="1"/>
  <c r="H1209" i="1"/>
  <c r="H1208" i="1"/>
  <c r="H1250" i="1"/>
  <c r="H1251" i="1"/>
  <c r="H1218" i="1"/>
  <c r="H1219" i="1"/>
  <c r="H1309" i="1"/>
  <c r="H1301" i="1"/>
  <c r="H840" i="1"/>
  <c r="H841" i="1"/>
  <c r="H1282" i="1"/>
  <c r="H1114" i="1"/>
  <c r="H1115" i="1"/>
  <c r="H1082" i="1"/>
  <c r="H1083" i="1"/>
  <c r="H1128" i="1"/>
  <c r="H1129" i="1"/>
  <c r="H1054" i="1"/>
  <c r="H1055" i="1"/>
  <c r="H1022" i="1"/>
  <c r="H1023" i="1"/>
  <c r="H990" i="1"/>
  <c r="H991" i="1"/>
  <c r="H960" i="1"/>
  <c r="H961" i="1"/>
  <c r="H928" i="1"/>
  <c r="H929" i="1"/>
  <c r="H898" i="1"/>
  <c r="H899" i="1"/>
  <c r="H866" i="1"/>
  <c r="H867" i="1"/>
  <c r="H780" i="1"/>
  <c r="H781" i="1"/>
  <c r="H760" i="1"/>
  <c r="H761" i="1"/>
  <c r="H723" i="1"/>
  <c r="H724" i="1"/>
  <c r="H754" i="1"/>
  <c r="H639" i="1"/>
  <c r="H640" i="1"/>
  <c r="H694" i="1"/>
  <c r="H635" i="1"/>
  <c r="H636" i="1"/>
  <c r="H693" i="1"/>
  <c r="H564" i="1"/>
  <c r="H565" i="1"/>
  <c r="H593" i="1"/>
  <c r="H542" i="1"/>
  <c r="H486" i="1"/>
  <c r="H485" i="1"/>
  <c r="H467" i="1"/>
  <c r="H468" i="1"/>
  <c r="H544" i="1"/>
  <c r="H342" i="1"/>
  <c r="H341" i="1"/>
  <c r="H390" i="1"/>
  <c r="H389" i="1"/>
  <c r="H412" i="1"/>
  <c r="H112" i="1"/>
  <c r="H113" i="1"/>
  <c r="H321" i="1"/>
  <c r="H322" i="1"/>
  <c r="H265" i="1"/>
  <c r="H266" i="1"/>
  <c r="H287" i="1"/>
  <c r="H288" i="1"/>
  <c r="H227" i="1"/>
  <c r="H228" i="1"/>
  <c r="H196" i="1"/>
  <c r="H197" i="1"/>
  <c r="H166" i="1"/>
  <c r="H167" i="1"/>
  <c r="H104" i="1"/>
  <c r="H105" i="1"/>
  <c r="H93" i="1"/>
  <c r="H56" i="1"/>
  <c r="H57" i="1"/>
  <c r="H20" i="1"/>
  <c r="H21" i="1"/>
  <c r="H2780" i="1"/>
  <c r="H2764" i="1"/>
  <c r="H2748" i="1"/>
  <c r="H2732" i="1"/>
  <c r="H2716" i="1"/>
  <c r="H2700" i="1"/>
  <c r="H2684" i="1"/>
  <c r="H2668" i="1"/>
  <c r="H2636" i="1"/>
  <c r="H2620" i="1"/>
  <c r="H2604" i="1"/>
  <c r="H2588" i="1"/>
  <c r="H2570" i="1"/>
  <c r="H2552" i="1"/>
  <c r="H2534" i="1"/>
  <c r="H2517" i="1"/>
  <c r="H2498" i="1"/>
  <c r="H2479" i="1"/>
  <c r="H2461" i="1"/>
  <c r="H2442" i="1"/>
  <c r="H2404" i="1"/>
  <c r="H2362" i="1"/>
  <c r="H2341" i="1"/>
  <c r="H2319" i="1"/>
  <c r="H2298" i="1"/>
  <c r="H2277" i="1"/>
  <c r="H2233" i="1"/>
  <c r="H2205" i="1"/>
  <c r="H2177" i="1"/>
  <c r="H2143" i="1"/>
  <c r="H2106" i="1"/>
  <c r="H2058" i="1"/>
  <c r="H1877" i="1"/>
  <c r="H1743" i="1"/>
  <c r="H1487" i="1"/>
  <c r="H2135" i="1"/>
  <c r="H1931" i="1"/>
  <c r="H1932" i="1"/>
  <c r="H1737" i="1"/>
  <c r="H1738" i="1"/>
  <c r="H1787" i="1"/>
  <c r="H1788" i="1"/>
  <c r="H1755" i="1"/>
  <c r="H1756" i="1"/>
  <c r="H1721" i="1"/>
  <c r="H1722" i="1"/>
  <c r="H1685" i="1"/>
  <c r="H1686" i="1"/>
  <c r="H1657" i="1"/>
  <c r="H1658" i="1"/>
  <c r="H2414" i="1"/>
  <c r="H1627" i="1"/>
  <c r="H1628" i="1"/>
  <c r="H1592" i="1"/>
  <c r="H1593" i="1"/>
  <c r="H1564" i="1"/>
  <c r="H1565" i="1"/>
  <c r="H2350" i="1"/>
  <c r="H1552" i="1"/>
  <c r="H1553" i="1"/>
  <c r="H1508" i="1"/>
  <c r="H1509" i="1"/>
  <c r="H1482" i="1"/>
  <c r="H1483" i="1"/>
  <c r="H1438" i="1"/>
  <c r="H1320" i="1"/>
  <c r="H1388" i="1"/>
  <c r="H1389" i="1"/>
  <c r="H1372" i="1"/>
  <c r="H1373" i="1"/>
  <c r="H1342" i="1"/>
  <c r="H1343" i="1"/>
  <c r="H1206" i="1"/>
  <c r="H1207" i="1"/>
  <c r="H1248" i="1"/>
  <c r="H1249" i="1"/>
  <c r="H1216" i="1"/>
  <c r="H1217" i="1"/>
  <c r="H1184" i="1"/>
  <c r="H1185" i="1"/>
  <c r="H1300" i="1"/>
  <c r="H838" i="1"/>
  <c r="H839" i="1"/>
  <c r="H1281" i="1"/>
  <c r="H1112" i="1"/>
  <c r="H1113" i="1"/>
  <c r="H1080" i="1"/>
  <c r="H1081" i="1"/>
  <c r="H1126" i="1"/>
  <c r="H1127" i="1"/>
  <c r="H1052" i="1"/>
  <c r="H1053" i="1"/>
  <c r="H1020" i="1"/>
  <c r="H1021" i="1"/>
  <c r="H988" i="1"/>
  <c r="H989" i="1"/>
  <c r="H958" i="1"/>
  <c r="H959" i="1"/>
  <c r="H926" i="1"/>
  <c r="H927" i="1"/>
  <c r="H896" i="1"/>
  <c r="H897" i="1"/>
  <c r="H1297" i="1"/>
  <c r="H778" i="1"/>
  <c r="H779" i="1"/>
  <c r="H757" i="1"/>
  <c r="H735" i="1"/>
  <c r="H736" i="1"/>
  <c r="H705" i="1"/>
  <c r="H706" i="1"/>
  <c r="H657" i="1"/>
  <c r="H658" i="1"/>
  <c r="H601" i="1"/>
  <c r="H602" i="1"/>
  <c r="H649" i="1"/>
  <c r="H650" i="1"/>
  <c r="H599" i="1"/>
  <c r="H600" i="1"/>
  <c r="H574" i="1"/>
  <c r="H575" i="1"/>
  <c r="H546" i="1"/>
  <c r="H547" i="1"/>
  <c r="H541" i="1"/>
  <c r="H483" i="1"/>
  <c r="H484" i="1"/>
  <c r="H465" i="1"/>
  <c r="H466" i="1"/>
  <c r="H438" i="1"/>
  <c r="H437" i="1"/>
  <c r="H402" i="1"/>
  <c r="H387" i="1"/>
  <c r="H388" i="1"/>
  <c r="H411" i="1"/>
  <c r="H110" i="1"/>
  <c r="H111" i="1"/>
  <c r="H319" i="1"/>
  <c r="H320" i="1"/>
  <c r="H2559" i="1"/>
  <c r="H263" i="1"/>
  <c r="H264" i="1"/>
  <c r="H285" i="1"/>
  <c r="H286" i="1"/>
  <c r="H225" i="1"/>
  <c r="H226" i="1"/>
  <c r="H194" i="1"/>
  <c r="H195" i="1"/>
  <c r="H164" i="1"/>
  <c r="H165" i="1"/>
  <c r="H102" i="1"/>
  <c r="H103" i="1"/>
  <c r="H62" i="1"/>
  <c r="H63" i="1"/>
  <c r="H54" i="1"/>
  <c r="H55" i="1"/>
  <c r="H92" i="1"/>
  <c r="H2779" i="1"/>
  <c r="H2747" i="1"/>
  <c r="H2731" i="1"/>
  <c r="H2715" i="1"/>
  <c r="H2699" i="1"/>
  <c r="H2683" i="1"/>
  <c r="H2667" i="1"/>
  <c r="H2651" i="1"/>
  <c r="H2635" i="1"/>
  <c r="H2619" i="1"/>
  <c r="H2603" i="1"/>
  <c r="H2587" i="1"/>
  <c r="H2551" i="1"/>
  <c r="H2533" i="1"/>
  <c r="H2516" i="1"/>
  <c r="H2497" i="1"/>
  <c r="H2478" i="1"/>
  <c r="H2460" i="1"/>
  <c r="H2441" i="1"/>
  <c r="H2402" i="1"/>
  <c r="H2361" i="1"/>
  <c r="H2340" i="1"/>
  <c r="H2317" i="1"/>
  <c r="H2276" i="1"/>
  <c r="H2253" i="1"/>
  <c r="H2232" i="1"/>
  <c r="H2204" i="1"/>
  <c r="H2175" i="1"/>
  <c r="H2141" i="1"/>
  <c r="H2104" i="1"/>
  <c r="H2053" i="1"/>
  <c r="H1967" i="1"/>
  <c r="H1871" i="1"/>
  <c r="H1727" i="1"/>
  <c r="H1471" i="1"/>
  <c r="H2043" i="1"/>
  <c r="H2227" i="1"/>
  <c r="H2065" i="1"/>
  <c r="H2112" i="1"/>
  <c r="H2077" i="1"/>
  <c r="H2078" i="1"/>
  <c r="H1974" i="1"/>
  <c r="H2023" i="1"/>
  <c r="H1885" i="1"/>
  <c r="H1886" i="1"/>
  <c r="H1856" i="1"/>
  <c r="H1824" i="1"/>
  <c r="H2029" i="1"/>
  <c r="H1929" i="1"/>
  <c r="H2014" i="1"/>
  <c r="H1785" i="1"/>
  <c r="H1786" i="1"/>
  <c r="H1753" i="1"/>
  <c r="H1754" i="1"/>
  <c r="H1719" i="1"/>
  <c r="H1720" i="1"/>
  <c r="H1683" i="1"/>
  <c r="H1684" i="1"/>
  <c r="H1655" i="1"/>
  <c r="H1656" i="1"/>
  <c r="H2384" i="1"/>
  <c r="H1625" i="1"/>
  <c r="H1626" i="1"/>
  <c r="H1590" i="1"/>
  <c r="H1591" i="1"/>
  <c r="H1562" i="1"/>
  <c r="H1563" i="1"/>
  <c r="H1550" i="1"/>
  <c r="H1602" i="1"/>
  <c r="H1603" i="1"/>
  <c r="H1480" i="1"/>
  <c r="H1481" i="1"/>
  <c r="H1436" i="1"/>
  <c r="H1437" i="1"/>
  <c r="H1318" i="1"/>
  <c r="H1319" i="1"/>
  <c r="H1386" i="1"/>
  <c r="H1387" i="1"/>
  <c r="H1370" i="1"/>
  <c r="H1371" i="1"/>
  <c r="H1462" i="1"/>
  <c r="H1204" i="1"/>
  <c r="H1205" i="1"/>
  <c r="H1246" i="1"/>
  <c r="H1247" i="1"/>
  <c r="H1214" i="1"/>
  <c r="H1215" i="1"/>
  <c r="H1182" i="1"/>
  <c r="H1183" i="1"/>
  <c r="H1299" i="1"/>
  <c r="H836" i="1"/>
  <c r="H837" i="1"/>
  <c r="H1164" i="1"/>
  <c r="H1165" i="1"/>
  <c r="H1110" i="1"/>
  <c r="H1111" i="1"/>
  <c r="H1078" i="1"/>
  <c r="H1079" i="1"/>
  <c r="H1124" i="1"/>
  <c r="H1125" i="1"/>
  <c r="H1050" i="1"/>
  <c r="H1051" i="1"/>
  <c r="H1018" i="1"/>
  <c r="H1019" i="1"/>
  <c r="H986" i="1"/>
  <c r="H987" i="1"/>
  <c r="H956" i="1"/>
  <c r="H957" i="1"/>
  <c r="H924" i="1"/>
  <c r="H925" i="1"/>
  <c r="H894" i="1"/>
  <c r="H895" i="1"/>
  <c r="H810" i="1"/>
  <c r="H811" i="1"/>
  <c r="H791" i="1"/>
  <c r="H750" i="1"/>
  <c r="H733" i="1"/>
  <c r="H734" i="1"/>
  <c r="H700" i="1"/>
  <c r="H655" i="1"/>
  <c r="H656" i="1"/>
  <c r="H699" i="1"/>
  <c r="H647" i="1"/>
  <c r="H648" i="1"/>
  <c r="H596" i="1"/>
  <c r="H572" i="1"/>
  <c r="H573" i="1"/>
  <c r="H543" i="1"/>
  <c r="H540" i="1"/>
  <c r="H481" i="1"/>
  <c r="H482" i="1"/>
  <c r="H463" i="1"/>
  <c r="H464" i="1"/>
  <c r="H435" i="1"/>
  <c r="H436" i="1"/>
  <c r="H377" i="1"/>
  <c r="H378" i="1"/>
  <c r="H385" i="1"/>
  <c r="H386" i="1"/>
  <c r="H410" i="1"/>
  <c r="H108" i="1"/>
  <c r="H109" i="1"/>
  <c r="H317" i="1"/>
  <c r="H318" i="1"/>
  <c r="H262" i="1"/>
  <c r="H261" i="1"/>
  <c r="H283" i="1"/>
  <c r="H284" i="1"/>
  <c r="H223" i="1"/>
  <c r="H224" i="1"/>
  <c r="H2527" i="1"/>
  <c r="H192" i="1"/>
  <c r="H193" i="1"/>
  <c r="H162" i="1"/>
  <c r="H163" i="1"/>
  <c r="H100" i="1"/>
  <c r="H101" i="1"/>
  <c r="H60" i="1"/>
  <c r="H61" i="1"/>
  <c r="H52" i="1"/>
  <c r="H53" i="1"/>
  <c r="H18" i="1"/>
  <c r="H19" i="1"/>
  <c r="H2778" i="1"/>
  <c r="H2762" i="1"/>
  <c r="H2746" i="1"/>
  <c r="H2730" i="1"/>
  <c r="H2714" i="1"/>
  <c r="H2698" i="1"/>
  <c r="H2682" i="1"/>
  <c r="H2666" i="1"/>
  <c r="H2634" i="1"/>
  <c r="H2618" i="1"/>
  <c r="H2602" i="1"/>
  <c r="H2586" i="1"/>
  <c r="H2550" i="1"/>
  <c r="H2532" i="1"/>
  <c r="H2514" i="1"/>
  <c r="H2495" i="1"/>
  <c r="H2477" i="1"/>
  <c r="H2459" i="1"/>
  <c r="H2440" i="1"/>
  <c r="H2421" i="1"/>
  <c r="H2401" i="1"/>
  <c r="H2380" i="1"/>
  <c r="H2360" i="1"/>
  <c r="H2338" i="1"/>
  <c r="H2316" i="1"/>
  <c r="H2274" i="1"/>
  <c r="H2252" i="1"/>
  <c r="H2229" i="1"/>
  <c r="H2202" i="1"/>
  <c r="H2173" i="1"/>
  <c r="H2138" i="1"/>
  <c r="H2101" i="1"/>
  <c r="H2047" i="1"/>
  <c r="H1962" i="1"/>
  <c r="H1861" i="1"/>
  <c r="H1711" i="1"/>
  <c r="H1455" i="1"/>
  <c r="H1888" i="1"/>
  <c r="H2240" i="1"/>
  <c r="H2238" i="1"/>
  <c r="H2075" i="1"/>
  <c r="H2076" i="1"/>
  <c r="H1971" i="1"/>
  <c r="H1972" i="1"/>
  <c r="H2022" i="1"/>
  <c r="H1883" i="1"/>
  <c r="H1884" i="1"/>
  <c r="H1853" i="1"/>
  <c r="H1854" i="1"/>
  <c r="H1821" i="1"/>
  <c r="H1822" i="1"/>
  <c r="H2028" i="1"/>
  <c r="H1927" i="1"/>
  <c r="H1928" i="1"/>
  <c r="H2013" i="1"/>
  <c r="H1783" i="1"/>
  <c r="H1784" i="1"/>
  <c r="H1751" i="1"/>
  <c r="H1752" i="1"/>
  <c r="H1717" i="1"/>
  <c r="H1718" i="1"/>
  <c r="H1681" i="1"/>
  <c r="H1682" i="1"/>
  <c r="H2419" i="1"/>
  <c r="H1653" i="1"/>
  <c r="H1654" i="1"/>
  <c r="H1623" i="1"/>
  <c r="H1624" i="1"/>
  <c r="H2382" i="1"/>
  <c r="H2371" i="1"/>
  <c r="H1588" i="1"/>
  <c r="H1589" i="1"/>
  <c r="H1548" i="1"/>
  <c r="H1549" i="1"/>
  <c r="H1596" i="1"/>
  <c r="H1597" i="1"/>
  <c r="H1478" i="1"/>
  <c r="H1479" i="1"/>
  <c r="H2295" i="1"/>
  <c r="H1434" i="1"/>
  <c r="H1435" i="1"/>
  <c r="H1316" i="1"/>
  <c r="H1317" i="1"/>
  <c r="H1384" i="1"/>
  <c r="H1385" i="1"/>
  <c r="H1368" i="1"/>
  <c r="H1369" i="1"/>
  <c r="H1340" i="1"/>
  <c r="H1202" i="1"/>
  <c r="H1203" i="1"/>
  <c r="H1244" i="1"/>
  <c r="H1245" i="1"/>
  <c r="H1212" i="1"/>
  <c r="H1213" i="1"/>
  <c r="H1180" i="1"/>
  <c r="H1181" i="1"/>
  <c r="H1298" i="1"/>
  <c r="H834" i="1"/>
  <c r="H835" i="1"/>
  <c r="H1162" i="1"/>
  <c r="H1163" i="1"/>
  <c r="H1108" i="1"/>
  <c r="H1109" i="1"/>
  <c r="H1076" i="1"/>
  <c r="H1077" i="1"/>
  <c r="H1122" i="1"/>
  <c r="H1123" i="1"/>
  <c r="H1048" i="1"/>
  <c r="H1049" i="1"/>
  <c r="H1016" i="1"/>
  <c r="H1017" i="1"/>
  <c r="H984" i="1"/>
  <c r="H985" i="1"/>
  <c r="H954" i="1"/>
  <c r="H955" i="1"/>
  <c r="H922" i="1"/>
  <c r="H923" i="1"/>
  <c r="H892" i="1"/>
  <c r="H893" i="1"/>
  <c r="H808" i="1"/>
  <c r="H809" i="1"/>
  <c r="H774" i="1"/>
  <c r="H775" i="1"/>
  <c r="H739" i="1"/>
  <c r="H740" i="1"/>
  <c r="H731" i="1"/>
  <c r="H732" i="1"/>
  <c r="H686" i="1"/>
  <c r="H653" i="1"/>
  <c r="H654" i="1"/>
  <c r="H685" i="1"/>
  <c r="H646" i="1"/>
  <c r="H645" i="1"/>
  <c r="H589" i="1"/>
  <c r="H570" i="1"/>
  <c r="H571" i="1"/>
  <c r="H535" i="1"/>
  <c r="H427" i="1"/>
  <c r="H428" i="1"/>
  <c r="H479" i="1"/>
  <c r="H480" i="1"/>
  <c r="H461" i="1"/>
  <c r="H462" i="1"/>
  <c r="H433" i="1"/>
  <c r="H434" i="1"/>
  <c r="H375" i="1"/>
  <c r="H376" i="1"/>
  <c r="H383" i="1"/>
  <c r="H384" i="1"/>
  <c r="H409" i="1"/>
  <c r="H106" i="1"/>
  <c r="H107" i="1"/>
  <c r="H315" i="1"/>
  <c r="H316" i="1"/>
  <c r="H259" i="1"/>
  <c r="H260" i="1"/>
  <c r="H397" i="1"/>
  <c r="H221" i="1"/>
  <c r="H222" i="1"/>
  <c r="H190" i="1"/>
  <c r="H191" i="1"/>
  <c r="H160" i="1"/>
  <c r="H161" i="1"/>
  <c r="H98" i="1"/>
  <c r="H99" i="1"/>
  <c r="H89" i="1"/>
  <c r="H50" i="1"/>
  <c r="H51" i="1"/>
  <c r="H16" i="1"/>
  <c r="H17" i="1"/>
  <c r="H2777" i="1"/>
  <c r="H2761" i="1"/>
  <c r="H2745" i="1"/>
  <c r="H2729" i="1"/>
  <c r="H2713" i="1"/>
  <c r="H2697" i="1"/>
  <c r="H2681" i="1"/>
  <c r="H2649" i="1"/>
  <c r="H2633" i="1"/>
  <c r="H2617" i="1"/>
  <c r="H2601" i="1"/>
  <c r="H2585" i="1"/>
  <c r="H2567" i="1"/>
  <c r="H2549" i="1"/>
  <c r="H2531" i="1"/>
  <c r="H2513" i="1"/>
  <c r="H2494" i="1"/>
  <c r="H2476" i="1"/>
  <c r="H2458" i="1"/>
  <c r="H2439" i="1"/>
  <c r="H2420" i="1"/>
  <c r="H2399" i="1"/>
  <c r="H2358" i="1"/>
  <c r="H2337" i="1"/>
  <c r="H2315" i="1"/>
  <c r="H2273" i="1"/>
  <c r="H2251" i="1"/>
  <c r="H2226" i="1"/>
  <c r="H2201" i="1"/>
  <c r="H2170" i="1"/>
  <c r="H2136" i="1"/>
  <c r="H2098" i="1"/>
  <c r="H2042" i="1"/>
  <c r="H1957" i="1"/>
  <c r="H1855" i="1"/>
  <c r="H1695" i="1"/>
  <c r="H1439" i="1"/>
  <c r="H2254" i="1"/>
  <c r="H2224" i="1"/>
  <c r="H2030" i="1"/>
  <c r="H2286" i="1"/>
  <c r="H2182" i="1"/>
  <c r="H2183" i="1"/>
  <c r="H2060" i="1"/>
  <c r="H2107" i="1"/>
  <c r="H2108" i="1"/>
  <c r="H2073" i="1"/>
  <c r="H1993" i="1"/>
  <c r="H1969" i="1"/>
  <c r="H1970" i="1"/>
  <c r="H1881" i="1"/>
  <c r="H1882" i="1"/>
  <c r="H1851" i="1"/>
  <c r="H1852" i="1"/>
  <c r="H1819" i="1"/>
  <c r="H1820" i="1"/>
  <c r="H2027" i="1"/>
  <c r="H1926" i="1"/>
  <c r="H2012" i="1"/>
  <c r="H1782" i="1"/>
  <c r="H2515" i="1"/>
  <c r="H2008" i="1"/>
  <c r="H1715" i="1"/>
  <c r="H1716" i="1"/>
  <c r="H1680" i="1"/>
  <c r="H1651" i="1"/>
  <c r="H1652" i="1"/>
  <c r="H1621" i="1"/>
  <c r="H1622" i="1"/>
  <c r="H1586" i="1"/>
  <c r="H1587" i="1"/>
  <c r="H1540" i="1"/>
  <c r="H1541" i="1"/>
  <c r="H1546" i="1"/>
  <c r="H1547" i="1"/>
  <c r="H1506" i="1"/>
  <c r="H1507" i="1"/>
  <c r="H1476" i="1"/>
  <c r="H1477" i="1"/>
  <c r="H1432" i="1"/>
  <c r="H1433" i="1"/>
  <c r="H1451" i="1"/>
  <c r="H1382" i="1"/>
  <c r="H1383" i="1"/>
  <c r="H1366" i="1"/>
  <c r="H1367" i="1"/>
  <c r="H1338" i="1"/>
  <c r="H1339" i="1"/>
  <c r="H1200" i="1"/>
  <c r="H1201" i="1"/>
  <c r="H1242" i="1"/>
  <c r="H1243" i="1"/>
  <c r="H1210" i="1"/>
  <c r="H1211" i="1"/>
  <c r="H1178" i="1"/>
  <c r="H1179" i="1"/>
  <c r="H864" i="1"/>
  <c r="H865" i="1"/>
  <c r="H832" i="1"/>
  <c r="H833" i="1"/>
  <c r="H1160" i="1"/>
  <c r="H1161" i="1"/>
  <c r="H1106" i="1"/>
  <c r="H1107" i="1"/>
  <c r="H1074" i="1"/>
  <c r="H1075" i="1"/>
  <c r="H1120" i="1"/>
  <c r="H1121" i="1"/>
  <c r="H1046" i="1"/>
  <c r="H1047" i="1"/>
  <c r="H1014" i="1"/>
  <c r="H1015" i="1"/>
  <c r="H982" i="1"/>
  <c r="H983" i="1"/>
  <c r="H952" i="1"/>
  <c r="H953" i="1"/>
  <c r="H920" i="1"/>
  <c r="H921" i="1"/>
  <c r="H890" i="1"/>
  <c r="H891" i="1"/>
  <c r="H806" i="1"/>
  <c r="H807" i="1"/>
  <c r="H788" i="1"/>
  <c r="H751" i="1"/>
  <c r="H729" i="1"/>
  <c r="H730" i="1"/>
  <c r="H665" i="1"/>
  <c r="H666" i="1"/>
  <c r="H651" i="1"/>
  <c r="H652" i="1"/>
  <c r="H663" i="1"/>
  <c r="H664" i="1"/>
  <c r="H643" i="1"/>
  <c r="H644" i="1"/>
  <c r="H578" i="1"/>
  <c r="H579" i="1"/>
  <c r="H568" i="1"/>
  <c r="H569" i="1"/>
  <c r="H513" i="1"/>
  <c r="H514" i="1"/>
  <c r="H425" i="1"/>
  <c r="H426" i="1"/>
  <c r="H477" i="1"/>
  <c r="H478" i="1"/>
  <c r="H459" i="1"/>
  <c r="H460" i="1"/>
  <c r="H431" i="1"/>
  <c r="H432" i="1"/>
  <c r="H374" i="1"/>
  <c r="H373" i="1"/>
  <c r="H381" i="1"/>
  <c r="H382" i="1"/>
  <c r="H136" i="1"/>
  <c r="H137" i="1"/>
  <c r="H400" i="1"/>
  <c r="H406" i="1"/>
  <c r="H407" i="1"/>
  <c r="H257" i="1"/>
  <c r="H258" i="1"/>
  <c r="H393" i="1"/>
  <c r="H219" i="1"/>
  <c r="H220" i="1"/>
  <c r="H188" i="1"/>
  <c r="H189" i="1"/>
  <c r="H158" i="1"/>
  <c r="H159" i="1"/>
  <c r="H96" i="1"/>
  <c r="H97" i="1"/>
  <c r="H88" i="1"/>
  <c r="H81" i="1"/>
  <c r="H14" i="1"/>
  <c r="H15" i="1"/>
  <c r="H2776" i="1"/>
  <c r="H2760" i="1"/>
  <c r="H2744" i="1"/>
  <c r="H2728" i="1"/>
  <c r="H2712" i="1"/>
  <c r="H2696" i="1"/>
  <c r="H2680" i="1"/>
  <c r="H2664" i="1"/>
  <c r="H2648" i="1"/>
  <c r="H2632" i="1"/>
  <c r="H2616" i="1"/>
  <c r="H2600" i="1"/>
  <c r="H2584" i="1"/>
  <c r="H2566" i="1"/>
  <c r="H2548" i="1"/>
  <c r="H2529" i="1"/>
  <c r="H2511" i="1"/>
  <c r="H2493" i="1"/>
  <c r="H2475" i="1"/>
  <c r="H2457" i="1"/>
  <c r="H2438" i="1"/>
  <c r="H2418" i="1"/>
  <c r="H2397" i="1"/>
  <c r="H2378" i="1"/>
  <c r="H2357" i="1"/>
  <c r="H2335" i="1"/>
  <c r="H2314" i="1"/>
  <c r="H2293" i="1"/>
  <c r="H2271" i="1"/>
  <c r="H2250" i="1"/>
  <c r="H2225" i="1"/>
  <c r="H2200" i="1"/>
  <c r="H2169" i="1"/>
  <c r="H2133" i="1"/>
  <c r="H2097" i="1"/>
  <c r="H2037" i="1"/>
  <c r="H1951" i="1"/>
  <c r="H1845" i="1"/>
  <c r="H1679" i="1"/>
  <c r="H1423" i="1"/>
  <c r="L789" i="1"/>
  <c r="P137" i="2" l="1"/>
  <c r="P829" i="2"/>
  <c r="P556" i="2"/>
  <c r="P1006" i="2"/>
  <c r="P168" i="2"/>
  <c r="P266" i="2"/>
  <c r="P238" i="2"/>
  <c r="P102" i="2"/>
  <c r="P743" i="2"/>
  <c r="P1102" i="2"/>
  <c r="P728" i="2"/>
  <c r="P825" i="2"/>
  <c r="P1162" i="2"/>
  <c r="P28" i="2"/>
  <c r="P45" i="2"/>
  <c r="P1241" i="2"/>
  <c r="P590" i="2"/>
  <c r="P778" i="2"/>
  <c r="P822" i="2"/>
  <c r="P187" i="2"/>
  <c r="P423" i="2"/>
  <c r="P795" i="2"/>
  <c r="P1015" i="2"/>
  <c r="P284" i="2"/>
  <c r="P440" i="2"/>
  <c r="P876" i="2"/>
  <c r="P1016" i="2"/>
  <c r="P349" i="2"/>
  <c r="P425" i="2"/>
  <c r="P1198" i="2"/>
  <c r="P40" i="2"/>
  <c r="P122" i="2"/>
  <c r="P412" i="2"/>
  <c r="P846" i="2"/>
  <c r="P312" i="2"/>
  <c r="P442" i="2"/>
  <c r="P732" i="2"/>
  <c r="P869" i="2"/>
  <c r="P584" i="2"/>
  <c r="P970" i="2"/>
  <c r="P1036" i="2"/>
  <c r="P374" i="2"/>
  <c r="P872" i="2"/>
  <c r="P59" i="2"/>
  <c r="P189" i="2"/>
  <c r="P1126" i="2"/>
  <c r="P1256" i="2"/>
  <c r="P347" i="2"/>
  <c r="P589" i="2"/>
  <c r="P247" i="2"/>
  <c r="P265" i="2"/>
  <c r="P619" i="2"/>
  <c r="P1021" i="2"/>
  <c r="P567" i="2"/>
  <c r="P617" i="2"/>
  <c r="P955" i="2"/>
  <c r="P110" i="2"/>
  <c r="P887" i="2"/>
  <c r="P1017" i="2"/>
  <c r="P156" i="2"/>
  <c r="P398" i="2"/>
  <c r="P1254" i="2"/>
  <c r="P104" i="2"/>
  <c r="P57" i="2"/>
  <c r="P186" i="2"/>
  <c r="P411" i="2"/>
  <c r="P476" i="2"/>
  <c r="P701" i="2"/>
  <c r="P942" i="2"/>
  <c r="P183" i="2"/>
  <c r="P248" i="2"/>
  <c r="P201" i="2"/>
  <c r="P378" i="2"/>
  <c r="P555" i="2"/>
  <c r="P636" i="2"/>
  <c r="P941" i="2"/>
  <c r="P311" i="2"/>
  <c r="P376" i="2"/>
  <c r="P345" i="2"/>
  <c r="P570" i="2"/>
  <c r="P699" i="2"/>
  <c r="P812" i="2"/>
  <c r="P1149" i="2"/>
  <c r="P487" i="2"/>
  <c r="P504" i="2"/>
  <c r="P505" i="2"/>
  <c r="P906" i="2"/>
  <c r="P891" i="2"/>
  <c r="P956" i="2"/>
  <c r="P46" i="2"/>
  <c r="P1061" i="2"/>
  <c r="P663" i="2"/>
  <c r="P648" i="2"/>
  <c r="P761" i="2"/>
  <c r="P1066" i="2"/>
  <c r="P1083" i="2"/>
  <c r="P1180" i="2"/>
  <c r="P174" i="2"/>
  <c r="P246" i="2"/>
  <c r="P823" i="2"/>
  <c r="P808" i="2"/>
  <c r="P921" i="2"/>
  <c r="P1275" i="2"/>
  <c r="P92" i="2"/>
  <c r="P109" i="2"/>
  <c r="P334" i="2"/>
  <c r="P630" i="2"/>
  <c r="P951" i="2"/>
  <c r="P936" i="2"/>
  <c r="P1097" i="2"/>
  <c r="P123" i="2"/>
  <c r="P220" i="2"/>
  <c r="P269" i="2"/>
  <c r="P478" i="2"/>
  <c r="P998" i="2"/>
  <c r="P1127" i="2"/>
  <c r="P1096" i="2"/>
  <c r="P58" i="2"/>
  <c r="P267" i="2"/>
  <c r="P348" i="2"/>
  <c r="P445" i="2"/>
  <c r="P750" i="2"/>
  <c r="P517" i="2"/>
  <c r="P150" i="2"/>
  <c r="P103" i="2"/>
  <c r="P775" i="2"/>
  <c r="P216" i="2"/>
  <c r="P776" i="2"/>
  <c r="P169" i="2"/>
  <c r="P889" i="2"/>
  <c r="P330" i="2"/>
  <c r="P1210" i="2"/>
  <c r="P507" i="2"/>
  <c r="P60" i="2"/>
  <c r="P604" i="2"/>
  <c r="P77" i="2"/>
  <c r="P909" i="2"/>
  <c r="P286" i="2"/>
  <c r="P1054" i="2"/>
  <c r="P294" i="2"/>
  <c r="P215" i="2"/>
  <c r="P855" i="2"/>
  <c r="P280" i="2"/>
  <c r="P840" i="2"/>
  <c r="P233" i="2"/>
  <c r="P985" i="2"/>
  <c r="P410" i="2"/>
  <c r="P27" i="2"/>
  <c r="P587" i="2"/>
  <c r="P124" i="2"/>
  <c r="P700" i="2"/>
  <c r="P141" i="2"/>
  <c r="P989" i="2"/>
  <c r="P366" i="2"/>
  <c r="P566" i="2"/>
  <c r="P279" i="2"/>
  <c r="P919" i="2"/>
  <c r="P344" i="2"/>
  <c r="P904" i="2"/>
  <c r="P297" i="2"/>
  <c r="P1049" i="2"/>
  <c r="P490" i="2"/>
  <c r="P91" i="2"/>
  <c r="P651" i="2"/>
  <c r="P188" i="2"/>
  <c r="P764" i="2"/>
  <c r="P221" i="2"/>
  <c r="P1069" i="2"/>
  <c r="P446" i="2"/>
  <c r="P710" i="2"/>
  <c r="P375" i="2"/>
  <c r="P983" i="2"/>
  <c r="P408" i="2"/>
  <c r="P984" i="2"/>
  <c r="P377" i="2"/>
  <c r="P1129" i="2"/>
  <c r="P666" i="2"/>
  <c r="P155" i="2"/>
  <c r="P731" i="2"/>
  <c r="P252" i="2"/>
  <c r="P844" i="2"/>
  <c r="P301" i="2"/>
  <c r="P1181" i="2"/>
  <c r="P510" i="2"/>
  <c r="P660" i="2"/>
  <c r="P357" i="2"/>
  <c r="P918" i="2"/>
  <c r="P455" i="2"/>
  <c r="P1079" i="2"/>
  <c r="P472" i="2"/>
  <c r="P1048" i="2"/>
  <c r="P457" i="2"/>
  <c r="P26" i="2"/>
  <c r="P826" i="2"/>
  <c r="P235" i="2"/>
  <c r="P827" i="2"/>
  <c r="P316" i="2"/>
  <c r="P908" i="2"/>
  <c r="P397" i="2"/>
  <c r="P14" i="2"/>
  <c r="P670" i="2"/>
  <c r="P677" i="2"/>
  <c r="P1062" i="2"/>
  <c r="P535" i="2"/>
  <c r="P8" i="2"/>
  <c r="P536" i="2"/>
  <c r="P1144" i="2"/>
  <c r="P569" i="2"/>
  <c r="P90" i="2"/>
  <c r="P938" i="2"/>
  <c r="P315" i="2"/>
  <c r="P923" i="2"/>
  <c r="P380" i="2"/>
  <c r="P1004" i="2"/>
  <c r="P525" i="2"/>
  <c r="P78" i="2"/>
  <c r="P798" i="2"/>
  <c r="P949" i="2"/>
  <c r="P1190" i="2"/>
  <c r="P615" i="2"/>
  <c r="P72" i="2"/>
  <c r="P616" i="2"/>
  <c r="P25" i="2"/>
  <c r="P729" i="2"/>
  <c r="P154" i="2"/>
  <c r="P1018" i="2"/>
  <c r="P379" i="2"/>
  <c r="P1019" i="2"/>
  <c r="P444" i="2"/>
  <c r="P1084" i="2"/>
  <c r="P669" i="2"/>
  <c r="P142" i="2"/>
  <c r="P910" i="2"/>
  <c r="P22" i="2"/>
  <c r="P7" i="2"/>
  <c r="P695" i="2"/>
  <c r="P136" i="2"/>
  <c r="P696" i="2"/>
  <c r="P105" i="2"/>
  <c r="P793" i="2"/>
  <c r="P218" i="2"/>
  <c r="P1114" i="2"/>
  <c r="P443" i="2"/>
  <c r="P1163" i="2"/>
  <c r="P508" i="2"/>
  <c r="P1276" i="2"/>
  <c r="P749" i="2"/>
  <c r="P206" i="2"/>
  <c r="P974" i="2"/>
  <c r="P470" i="2"/>
  <c r="P820" i="2"/>
  <c r="P133" i="2"/>
  <c r="P469" i="2"/>
  <c r="P1044" i="2"/>
  <c r="P135" i="2"/>
  <c r="N3085" i="1"/>
  <c r="N2812" i="1"/>
  <c r="P37" i="2"/>
  <c r="P1109" i="2"/>
  <c r="P582" i="2"/>
  <c r="P1222" i="2"/>
  <c r="P263" i="2"/>
  <c r="P583" i="2"/>
  <c r="P903" i="2"/>
  <c r="P56" i="2"/>
  <c r="P328" i="2"/>
  <c r="P600" i="2"/>
  <c r="P888" i="2"/>
  <c r="P9" i="2"/>
  <c r="P281" i="2"/>
  <c r="P681" i="2"/>
  <c r="P1033" i="2"/>
  <c r="P138" i="2"/>
  <c r="P474" i="2"/>
  <c r="P986" i="2"/>
  <c r="P75" i="2"/>
  <c r="P363" i="2"/>
  <c r="P635" i="2"/>
  <c r="P1003" i="2"/>
  <c r="P172" i="2"/>
  <c r="P428" i="2"/>
  <c r="P748" i="2"/>
  <c r="P1068" i="2"/>
  <c r="P205" i="2"/>
  <c r="P605" i="2"/>
  <c r="P1037" i="2"/>
  <c r="P126" i="2"/>
  <c r="P430" i="2"/>
  <c r="P878" i="2"/>
  <c r="P436" i="2"/>
  <c r="P181" i="2"/>
  <c r="P70" i="2"/>
  <c r="P646" i="2"/>
  <c r="P1255" i="2"/>
  <c r="P295" i="2"/>
  <c r="P631" i="2"/>
  <c r="P935" i="2"/>
  <c r="P88" i="2"/>
  <c r="P360" i="2"/>
  <c r="P632" i="2"/>
  <c r="P920" i="2"/>
  <c r="P41" i="2"/>
  <c r="P329" i="2"/>
  <c r="P745" i="2"/>
  <c r="P1081" i="2"/>
  <c r="P170" i="2"/>
  <c r="P554" i="2"/>
  <c r="P1050" i="2"/>
  <c r="P107" i="2"/>
  <c r="P395" i="2"/>
  <c r="P683" i="2"/>
  <c r="P1035" i="2"/>
  <c r="P204" i="2"/>
  <c r="P460" i="2"/>
  <c r="P796" i="2"/>
  <c r="P1132" i="2"/>
  <c r="P237" i="2"/>
  <c r="P685" i="2"/>
  <c r="P1085" i="2"/>
  <c r="P158" i="2"/>
  <c r="P462" i="2"/>
  <c r="P926" i="2"/>
  <c r="P692" i="2"/>
  <c r="P437" i="2"/>
  <c r="P134" i="2"/>
  <c r="P758" i="2"/>
  <c r="P23" i="2"/>
  <c r="P343" i="2"/>
  <c r="P679" i="2"/>
  <c r="P967" i="2"/>
  <c r="P120" i="2"/>
  <c r="P392" i="2"/>
  <c r="P664" i="2"/>
  <c r="P952" i="2"/>
  <c r="P89" i="2"/>
  <c r="P361" i="2"/>
  <c r="P777" i="2"/>
  <c r="P1113" i="2"/>
  <c r="P202" i="2"/>
  <c r="P650" i="2"/>
  <c r="P1082" i="2"/>
  <c r="P139" i="2"/>
  <c r="P427" i="2"/>
  <c r="P715" i="2"/>
  <c r="P1131" i="2"/>
  <c r="P236" i="2"/>
  <c r="P492" i="2"/>
  <c r="P828" i="2"/>
  <c r="P1244" i="2"/>
  <c r="P285" i="2"/>
  <c r="P717" i="2"/>
  <c r="P1165" i="2"/>
  <c r="P190" i="2"/>
  <c r="P494" i="2"/>
  <c r="P958" i="2"/>
  <c r="P852" i="2"/>
  <c r="P485" i="2"/>
  <c r="P198" i="2"/>
  <c r="P870" i="2"/>
  <c r="P87" i="2"/>
  <c r="P391" i="2"/>
  <c r="P711" i="2"/>
  <c r="P999" i="2"/>
  <c r="P152" i="2"/>
  <c r="P424" i="2"/>
  <c r="P712" i="2"/>
  <c r="P1000" i="2"/>
  <c r="P121" i="2"/>
  <c r="P409" i="2"/>
  <c r="P809" i="2"/>
  <c r="P1145" i="2"/>
  <c r="P250" i="2"/>
  <c r="P730" i="2"/>
  <c r="P1130" i="2"/>
  <c r="P171" i="2"/>
  <c r="P459" i="2"/>
  <c r="P763" i="2"/>
  <c r="P12" i="2"/>
  <c r="P268" i="2"/>
  <c r="P524" i="2"/>
  <c r="P860" i="2"/>
  <c r="P29" i="2"/>
  <c r="P317" i="2"/>
  <c r="P765" i="2"/>
  <c r="P1261" i="2"/>
  <c r="P222" i="2"/>
  <c r="P526" i="2"/>
  <c r="P990" i="2"/>
  <c r="P1076" i="2"/>
  <c r="P597" i="2"/>
  <c r="P262" i="2"/>
  <c r="P950" i="2"/>
  <c r="P119" i="2"/>
  <c r="P439" i="2"/>
  <c r="P759" i="2"/>
  <c r="P1031" i="2"/>
  <c r="P184" i="2"/>
  <c r="P456" i="2"/>
  <c r="P760" i="2"/>
  <c r="P1032" i="2"/>
  <c r="P153" i="2"/>
  <c r="P441" i="2"/>
  <c r="P873" i="2"/>
  <c r="P10" i="2"/>
  <c r="P282" i="2"/>
  <c r="P810" i="2"/>
  <c r="P1194" i="2"/>
  <c r="P203" i="2"/>
  <c r="P491" i="2"/>
  <c r="P811" i="2"/>
  <c r="P44" i="2"/>
  <c r="P300" i="2"/>
  <c r="P572" i="2"/>
  <c r="P892" i="2"/>
  <c r="P61" i="2"/>
  <c r="P365" i="2"/>
  <c r="P845" i="2"/>
  <c r="P1230" i="2"/>
  <c r="P270" i="2"/>
  <c r="P622" i="2"/>
  <c r="P1022" i="2"/>
  <c r="P725" i="2"/>
  <c r="P342" i="2"/>
  <c r="P1030" i="2"/>
  <c r="P151" i="2"/>
  <c r="P471" i="2"/>
  <c r="P791" i="2"/>
  <c r="P1095" i="2"/>
  <c r="P232" i="2"/>
  <c r="P488" i="2"/>
  <c r="P792" i="2"/>
  <c r="P1080" i="2"/>
  <c r="P185" i="2"/>
  <c r="P489" i="2"/>
  <c r="P905" i="2"/>
  <c r="P42" i="2"/>
  <c r="P362" i="2"/>
  <c r="P890" i="2"/>
  <c r="P1274" i="2"/>
  <c r="P251" i="2"/>
  <c r="P523" i="2"/>
  <c r="P875" i="2"/>
  <c r="P76" i="2"/>
  <c r="P332" i="2"/>
  <c r="P620" i="2"/>
  <c r="P924" i="2"/>
  <c r="P93" i="2"/>
  <c r="P429" i="2"/>
  <c r="P925" i="2"/>
  <c r="P30" i="2"/>
  <c r="P302" i="2"/>
  <c r="P686" i="2"/>
  <c r="P917" i="2"/>
  <c r="P438" i="2"/>
  <c r="P1110" i="2"/>
  <c r="P199" i="2"/>
  <c r="P503" i="2"/>
  <c r="P839" i="2"/>
  <c r="P1143" i="2"/>
  <c r="P264" i="2"/>
  <c r="P520" i="2"/>
  <c r="P824" i="2"/>
  <c r="P1128" i="2"/>
  <c r="P217" i="2"/>
  <c r="P521" i="2"/>
  <c r="P937" i="2"/>
  <c r="P74" i="2"/>
  <c r="P394" i="2"/>
  <c r="P922" i="2"/>
  <c r="P11" i="2"/>
  <c r="P283" i="2"/>
  <c r="P571" i="2"/>
  <c r="P907" i="2"/>
  <c r="P108" i="2"/>
  <c r="P364" i="2"/>
  <c r="P652" i="2"/>
  <c r="P988" i="2"/>
  <c r="P125" i="2"/>
  <c r="P509" i="2"/>
  <c r="P957" i="2"/>
  <c r="P62" i="2"/>
  <c r="P350" i="2"/>
  <c r="P782" i="2"/>
  <c r="P997" i="2"/>
  <c r="P518" i="2"/>
  <c r="P1174" i="2"/>
  <c r="P231" i="2"/>
  <c r="P551" i="2"/>
  <c r="P871" i="2"/>
  <c r="P24" i="2"/>
  <c r="P296" i="2"/>
  <c r="P552" i="2"/>
  <c r="P856" i="2"/>
  <c r="P1224" i="2"/>
  <c r="P249" i="2"/>
  <c r="P585" i="2"/>
  <c r="P1001" i="2"/>
  <c r="P106" i="2"/>
  <c r="P426" i="2"/>
  <c r="P954" i="2"/>
  <c r="P43" i="2"/>
  <c r="P331" i="2"/>
  <c r="P603" i="2"/>
  <c r="P939" i="2"/>
  <c r="P140" i="2"/>
  <c r="P396" i="2"/>
  <c r="P716" i="2"/>
  <c r="P1020" i="2"/>
  <c r="P157" i="2"/>
  <c r="P541" i="2"/>
  <c r="P1005" i="2"/>
  <c r="P94" i="2"/>
  <c r="P382" i="2"/>
  <c r="P830" i="2"/>
  <c r="P1150" i="2"/>
  <c r="N2866" i="1"/>
  <c r="P229" i="2"/>
  <c r="P405" i="2"/>
  <c r="P724" i="2"/>
  <c r="P278" i="2"/>
  <c r="P886" i="2"/>
  <c r="P772" i="2"/>
  <c r="P6" i="2"/>
  <c r="P38" i="2"/>
  <c r="N2967" i="1"/>
  <c r="P726" i="2"/>
  <c r="P1270" i="2"/>
  <c r="P548" i="2"/>
  <c r="P964" i="2"/>
  <c r="P996" i="2"/>
  <c r="N3100" i="1"/>
  <c r="N3101" i="1"/>
  <c r="N2973" i="1"/>
  <c r="N2880" i="1"/>
  <c r="N2883" i="1"/>
  <c r="N3128" i="1"/>
  <c r="P980" i="2"/>
  <c r="P645" i="2"/>
  <c r="P1236" i="2"/>
  <c r="P166" i="2"/>
  <c r="P662" i="2"/>
  <c r="P69" i="2"/>
  <c r="P885" i="2"/>
  <c r="N3083" i="1"/>
  <c r="P309" i="2"/>
  <c r="P1029" i="2"/>
  <c r="P310" i="2"/>
  <c r="P5" i="2"/>
  <c r="P118" i="2"/>
  <c r="P149" i="2"/>
  <c r="P372" i="2"/>
  <c r="P1125" i="2"/>
  <c r="P884" i="2"/>
  <c r="P900" i="2"/>
  <c r="P85" i="2"/>
  <c r="P1077" i="2"/>
  <c r="P565" i="2"/>
  <c r="P275" i="2"/>
  <c r="P596" i="2"/>
  <c r="P36" i="2"/>
  <c r="P390" i="2"/>
  <c r="P39" i="2"/>
  <c r="P258" i="2"/>
  <c r="P709" i="2"/>
  <c r="P982" i="2"/>
  <c r="P71" i="2"/>
  <c r="P327" i="2"/>
  <c r="P647" i="2"/>
  <c r="P483" i="2"/>
  <c r="P308" i="2"/>
  <c r="P167" i="2"/>
  <c r="P790" i="2"/>
  <c r="P358" i="2"/>
  <c r="P947" i="2"/>
  <c r="P244" i="2"/>
  <c r="P230" i="2"/>
  <c r="P356" i="2"/>
  <c r="P132" i="2"/>
  <c r="P197" i="2"/>
  <c r="P86" i="2"/>
  <c r="P934" i="2"/>
  <c r="P225" i="2"/>
  <c r="P468" i="2"/>
  <c r="P389" i="2"/>
  <c r="P933" i="2"/>
  <c r="P550" i="2"/>
  <c r="P131" i="2"/>
  <c r="P435" i="2"/>
  <c r="P723" i="2"/>
  <c r="P549" i="2"/>
  <c r="P995" i="2"/>
  <c r="P643" i="2"/>
  <c r="P420" i="2"/>
  <c r="P851" i="2"/>
  <c r="P963" i="2"/>
  <c r="P564" i="2"/>
  <c r="P1060" i="2"/>
  <c r="P192" i="2"/>
  <c r="P20" i="2"/>
  <c r="P1009" i="2"/>
  <c r="P100" i="2"/>
  <c r="P708" i="2"/>
  <c r="P850" i="2"/>
  <c r="P148" i="2"/>
  <c r="P227" i="2"/>
  <c r="P276" i="2"/>
  <c r="P836" i="2"/>
  <c r="O404" i="2"/>
  <c r="O66" i="2"/>
  <c r="O484" i="2"/>
  <c r="P943" i="2"/>
  <c r="P515" i="2"/>
  <c r="O657" i="2"/>
  <c r="P576" i="2"/>
  <c r="P691" i="2"/>
  <c r="P292" i="2"/>
  <c r="O482" i="2"/>
  <c r="P803" i="2"/>
  <c r="N3168" i="1"/>
  <c r="P931" i="2"/>
  <c r="O1186" i="2"/>
  <c r="N3213" i="1"/>
  <c r="O4" i="2"/>
  <c r="P1075" i="2"/>
  <c r="N3223" i="1"/>
  <c r="P194" i="2"/>
  <c r="P595" i="2"/>
  <c r="P68" i="2"/>
  <c r="P516" i="2"/>
  <c r="P338" i="2"/>
  <c r="P48" i="2"/>
  <c r="P690" i="2"/>
  <c r="P755" i="2"/>
  <c r="P164" i="2"/>
  <c r="P352" i="2"/>
  <c r="P1026" i="2"/>
  <c r="P835" i="2"/>
  <c r="P784" i="2"/>
  <c r="P35" i="2"/>
  <c r="P385" i="2"/>
  <c r="P865" i="2"/>
  <c r="P323" i="2"/>
  <c r="P1011" i="2"/>
  <c r="P1073" i="2"/>
  <c r="P623" i="2"/>
  <c r="P49" i="2"/>
  <c r="P981" i="2"/>
  <c r="P879" i="2"/>
  <c r="P145" i="2"/>
  <c r="P434" i="2"/>
  <c r="P260" i="2"/>
  <c r="P628" i="2"/>
  <c r="N2874" i="1"/>
  <c r="P1087" i="2"/>
  <c r="P305" i="2"/>
  <c r="P578" i="2"/>
  <c r="P387" i="2"/>
  <c r="P117" i="2"/>
  <c r="P112" i="2"/>
  <c r="P545" i="2"/>
  <c r="P770" i="2"/>
  <c r="P1043" i="2"/>
  <c r="N3038" i="1"/>
  <c r="P288" i="2"/>
  <c r="P737" i="2"/>
  <c r="P914" i="2"/>
  <c r="P563" i="2"/>
  <c r="P1235" i="2"/>
  <c r="P432" i="2"/>
  <c r="P1090" i="2"/>
  <c r="P261" i="2"/>
  <c r="P789" i="2"/>
  <c r="P672" i="2"/>
  <c r="P1199" i="2"/>
  <c r="P19" i="2"/>
  <c r="P406" i="2"/>
  <c r="P848" i="2"/>
  <c r="P130" i="2"/>
  <c r="P67" i="2"/>
  <c r="P532" i="2"/>
  <c r="P992" i="2"/>
  <c r="P47" i="2"/>
  <c r="P1088" i="2"/>
  <c r="P163" i="2"/>
  <c r="P212" i="2"/>
  <c r="P735" i="2"/>
  <c r="P277" i="2"/>
  <c r="P799" i="2"/>
  <c r="P384" i="2"/>
  <c r="P81" i="2"/>
  <c r="P961" i="2"/>
  <c r="P370" i="2"/>
  <c r="P1042" i="2"/>
  <c r="P291" i="2"/>
  <c r="P707" i="2"/>
  <c r="P340" i="2"/>
  <c r="P1204" i="2"/>
  <c r="P911" i="2"/>
  <c r="P464" i="2"/>
  <c r="P177" i="2"/>
  <c r="P1041" i="2"/>
  <c r="P450" i="2"/>
  <c r="P1154" i="2"/>
  <c r="P355" i="2"/>
  <c r="P1007" i="2"/>
  <c r="P624" i="2"/>
  <c r="P257" i="2"/>
  <c r="P1217" i="2"/>
  <c r="P530" i="2"/>
  <c r="P1250" i="2"/>
  <c r="P403" i="2"/>
  <c r="P84" i="2"/>
  <c r="P804" i="2"/>
  <c r="P127" i="2"/>
  <c r="P16" i="2"/>
  <c r="P736" i="2"/>
  <c r="P337" i="2"/>
  <c r="P18" i="2"/>
  <c r="P674" i="2"/>
  <c r="P867" i="2"/>
  <c r="P207" i="2"/>
  <c r="P271" i="2"/>
  <c r="P80" i="2"/>
  <c r="P816" i="2"/>
  <c r="P513" i="2"/>
  <c r="P98" i="2"/>
  <c r="P738" i="2"/>
  <c r="P99" i="2"/>
  <c r="P531" i="2"/>
  <c r="P351" i="2"/>
  <c r="P415" i="2"/>
  <c r="P144" i="2"/>
  <c r="P960" i="2"/>
  <c r="P609" i="2"/>
  <c r="P162" i="2"/>
  <c r="P834" i="2"/>
  <c r="P147" i="2"/>
  <c r="P579" i="2"/>
  <c r="P228" i="2"/>
  <c r="P495" i="2"/>
  <c r="P629" i="2"/>
  <c r="P575" i="2"/>
  <c r="P256" i="2"/>
  <c r="P1040" i="2"/>
  <c r="P689" i="2"/>
  <c r="P226" i="2"/>
  <c r="P882" i="2"/>
  <c r="P195" i="2"/>
  <c r="P611" i="2"/>
  <c r="P1027" i="2"/>
  <c r="N3224" i="1"/>
  <c r="P655" i="2"/>
  <c r="P320" i="2"/>
  <c r="P1168" i="2"/>
  <c r="P769" i="2"/>
  <c r="P290" i="2"/>
  <c r="P978" i="2"/>
  <c r="P259" i="2"/>
  <c r="P675" i="2"/>
  <c r="P1059" i="2"/>
  <c r="P644" i="2"/>
  <c r="P95" i="2"/>
  <c r="P383" i="2"/>
  <c r="P687" i="2"/>
  <c r="P975" i="2"/>
  <c r="P165" i="2"/>
  <c r="P501" i="2"/>
  <c r="P901" i="2"/>
  <c r="P54" i="2"/>
  <c r="P326" i="2"/>
  <c r="P678" i="2"/>
  <c r="P1078" i="2"/>
  <c r="P111" i="2"/>
  <c r="P399" i="2"/>
  <c r="P703" i="2"/>
  <c r="P991" i="2"/>
  <c r="P176" i="2"/>
  <c r="P448" i="2"/>
  <c r="P832" i="2"/>
  <c r="P65" i="2"/>
  <c r="P369" i="2"/>
  <c r="P753" i="2"/>
  <c r="P1281" i="2"/>
  <c r="P242" i="2"/>
  <c r="P610" i="2"/>
  <c r="P994" i="2"/>
  <c r="P115" i="2"/>
  <c r="P371" i="2"/>
  <c r="P143" i="2"/>
  <c r="P431" i="2"/>
  <c r="P751" i="2"/>
  <c r="P1023" i="2"/>
  <c r="P208" i="2"/>
  <c r="P496" i="2"/>
  <c r="P864" i="2"/>
  <c r="P97" i="2"/>
  <c r="P417" i="2"/>
  <c r="P785" i="2"/>
  <c r="P175" i="2"/>
  <c r="P447" i="2"/>
  <c r="P767" i="2"/>
  <c r="P1039" i="2"/>
  <c r="P224" i="2"/>
  <c r="P512" i="2"/>
  <c r="P912" i="2"/>
  <c r="P113" i="2"/>
  <c r="P449" i="2"/>
  <c r="P833" i="2"/>
  <c r="P34" i="2"/>
  <c r="P306" i="2"/>
  <c r="P706" i="2"/>
  <c r="P245" i="2"/>
  <c r="P581" i="2"/>
  <c r="P965" i="2"/>
  <c r="P191" i="2"/>
  <c r="P463" i="2"/>
  <c r="P783" i="2"/>
  <c r="P1071" i="2"/>
  <c r="P240" i="2"/>
  <c r="P544" i="2"/>
  <c r="P944" i="2"/>
  <c r="P129" i="2"/>
  <c r="P497" i="2"/>
  <c r="P849" i="2"/>
  <c r="P50" i="2"/>
  <c r="P322" i="2"/>
  <c r="P722" i="2"/>
  <c r="P1138" i="2"/>
  <c r="P179" i="2"/>
  <c r="P451" i="2"/>
  <c r="P771" i="2"/>
  <c r="N3182" i="1"/>
  <c r="N3173" i="1"/>
  <c r="P223" i="2"/>
  <c r="P511" i="2"/>
  <c r="P815" i="2"/>
  <c r="P1103" i="2"/>
  <c r="P272" i="2"/>
  <c r="P592" i="2"/>
  <c r="P976" i="2"/>
  <c r="P161" i="2"/>
  <c r="P529" i="2"/>
  <c r="P913" i="2"/>
  <c r="P82" i="2"/>
  <c r="P354" i="2"/>
  <c r="P754" i="2"/>
  <c r="P1170" i="2"/>
  <c r="P211" i="2"/>
  <c r="P52" i="2"/>
  <c r="P324" i="2"/>
  <c r="P612" i="2"/>
  <c r="P916" i="2"/>
  <c r="P239" i="2"/>
  <c r="P527" i="2"/>
  <c r="P831" i="2"/>
  <c r="N3238" i="1"/>
  <c r="P21" i="2"/>
  <c r="P325" i="2"/>
  <c r="P661" i="2"/>
  <c r="P1045" i="2"/>
  <c r="P182" i="2"/>
  <c r="P486" i="2"/>
  <c r="P902" i="2"/>
  <c r="P255" i="2"/>
  <c r="P543" i="2"/>
  <c r="P847" i="2"/>
  <c r="P32" i="2"/>
  <c r="P304" i="2"/>
  <c r="P656" i="2"/>
  <c r="P1024" i="2"/>
  <c r="P209" i="2"/>
  <c r="P577" i="2"/>
  <c r="P993" i="2"/>
  <c r="P114" i="2"/>
  <c r="P386" i="2"/>
  <c r="P786" i="2"/>
  <c r="P1234" i="2"/>
  <c r="P243" i="2"/>
  <c r="P287" i="2"/>
  <c r="P591" i="2"/>
  <c r="P895" i="2"/>
  <c r="P64" i="2"/>
  <c r="P336" i="2"/>
  <c r="P704" i="2"/>
  <c r="P1072" i="2"/>
  <c r="P241" i="2"/>
  <c r="P625" i="2"/>
  <c r="P1025" i="2"/>
  <c r="P146" i="2"/>
  <c r="P116" i="2"/>
  <c r="P388" i="2"/>
  <c r="P676" i="2"/>
  <c r="P1028" i="2"/>
  <c r="P15" i="2"/>
  <c r="P303" i="2"/>
  <c r="P101" i="2"/>
  <c r="P421" i="2"/>
  <c r="P757" i="2"/>
  <c r="P31" i="2"/>
  <c r="P335" i="2"/>
  <c r="P639" i="2"/>
  <c r="P927" i="2"/>
  <c r="P96" i="2"/>
  <c r="P368" i="2"/>
  <c r="P752" i="2"/>
  <c r="P1104" i="2"/>
  <c r="P289" i="2"/>
  <c r="P673" i="2"/>
  <c r="P1057" i="2"/>
  <c r="P178" i="2"/>
  <c r="P498" i="2"/>
  <c r="P898" i="2"/>
  <c r="P51" i="2"/>
  <c r="P307" i="2"/>
  <c r="P627" i="2"/>
  <c r="P979" i="2"/>
  <c r="P63" i="2"/>
  <c r="P367" i="2"/>
  <c r="P671" i="2"/>
  <c r="P959" i="2"/>
  <c r="P128" i="2"/>
  <c r="P416" i="2"/>
  <c r="P800" i="2"/>
  <c r="P17" i="2"/>
  <c r="P321" i="2"/>
  <c r="P705" i="2"/>
  <c r="P1089" i="2"/>
  <c r="P210" i="2"/>
  <c r="P546" i="2"/>
  <c r="P962" i="2"/>
  <c r="P83" i="2"/>
  <c r="P339" i="2"/>
  <c r="P659" i="2"/>
  <c r="P196" i="2"/>
  <c r="P452" i="2"/>
  <c r="P756" i="2"/>
  <c r="P1108" i="2"/>
  <c r="N2850" i="1"/>
  <c r="N3170" i="1"/>
  <c r="N2889" i="1"/>
  <c r="N2843" i="1"/>
  <c r="N3157" i="1"/>
  <c r="N3236" i="1"/>
  <c r="P972" i="2"/>
  <c r="P969" i="2"/>
  <c r="P1099" i="2"/>
  <c r="N3220" i="1"/>
  <c r="P966" i="2"/>
  <c r="N3222" i="1"/>
  <c r="P1124" i="2"/>
  <c r="P968" i="2"/>
  <c r="P971" i="2"/>
  <c r="N3234" i="1"/>
  <c r="P973" i="2"/>
  <c r="P1098" i="2"/>
  <c r="P1063" i="2"/>
  <c r="P915" i="2"/>
  <c r="P1074" i="2"/>
  <c r="N3221" i="1"/>
  <c r="P1356" i="2"/>
  <c r="P1319" i="2"/>
  <c r="P1350" i="2"/>
  <c r="L3449" i="1"/>
  <c r="N3449" i="1" s="1"/>
  <c r="P1355" i="2"/>
  <c r="P1320" i="2"/>
  <c r="L3375" i="1"/>
  <c r="N3375" i="1" s="1"/>
  <c r="P1294" i="2"/>
  <c r="P1363" i="2"/>
  <c r="P1321" i="2"/>
  <c r="P1323" i="2"/>
  <c r="P1314" i="2"/>
  <c r="P1373" i="2"/>
  <c r="P1290" i="2"/>
  <c r="P1396" i="2"/>
  <c r="P1354" i="2"/>
  <c r="P1315" i="2"/>
  <c r="P1295" i="2"/>
  <c r="P1318" i="2"/>
  <c r="P1377" i="2"/>
  <c r="P1425" i="2"/>
  <c r="P1288" i="2"/>
  <c r="P1378" i="2"/>
  <c r="P1308" i="2"/>
  <c r="P1400" i="2"/>
  <c r="P1289" i="2"/>
  <c r="L3369" i="1"/>
  <c r="N3369" i="1" s="1"/>
  <c r="P1291" i="2"/>
  <c r="P1399" i="2"/>
  <c r="P1341" i="2"/>
  <c r="P1360" i="2"/>
  <c r="P1374" i="2"/>
  <c r="P1429" i="2"/>
  <c r="L3475" i="1"/>
  <c r="N3475" i="1" s="1"/>
  <c r="P1367" i="2"/>
  <c r="P1309" i="2"/>
  <c r="P1364" i="2"/>
  <c r="P1296" i="2"/>
  <c r="P1336" i="2"/>
  <c r="L3407" i="1"/>
  <c r="N3407" i="1" s="1"/>
  <c r="P1310" i="2"/>
  <c r="P1324" i="2"/>
  <c r="P1381" i="2"/>
  <c r="P1297" i="2"/>
  <c r="L3431" i="1"/>
  <c r="N3431" i="1" s="1"/>
  <c r="P1402" i="2"/>
  <c r="P1329" i="2"/>
  <c r="P1427" i="2"/>
  <c r="P1359" i="2"/>
  <c r="P1316" i="2"/>
  <c r="P1401" i="2"/>
  <c r="L3436" i="1"/>
  <c r="N3436" i="1" s="1"/>
  <c r="P1403" i="2"/>
  <c r="P1306" i="2"/>
  <c r="P1301" i="2"/>
  <c r="P1370" i="2"/>
  <c r="P1372" i="2"/>
  <c r="L3517" i="1"/>
  <c r="N3517" i="1" s="1"/>
  <c r="P1335" i="2"/>
  <c r="P1404" i="2"/>
  <c r="P1337" i="2"/>
  <c r="P1369" i="2"/>
  <c r="P1391" i="2"/>
  <c r="P1398" i="2"/>
  <c r="P1394" i="2"/>
  <c r="P1303" i="2"/>
  <c r="P1330" i="2"/>
  <c r="P1376" i="2"/>
  <c r="L3499" i="1"/>
  <c r="N3499" i="1" s="1"/>
  <c r="P1326" i="2"/>
  <c r="P1379" i="2"/>
  <c r="P1334" i="2"/>
  <c r="P1366" i="2"/>
  <c r="P1371" i="2"/>
  <c r="P1389" i="2"/>
  <c r="P1352" i="2"/>
  <c r="P1340" i="2"/>
  <c r="P1305" i="2"/>
  <c r="P1311" i="2"/>
  <c r="L3401" i="1"/>
  <c r="N3401" i="1" s="1"/>
  <c r="P1307" i="2"/>
  <c r="P1339" i="2"/>
  <c r="P1298" i="2"/>
  <c r="L3395" i="1"/>
  <c r="N3395" i="1" s="1"/>
  <c r="P1304" i="2"/>
  <c r="L3434" i="1"/>
  <c r="N3434" i="1" s="1"/>
  <c r="P1435" i="2"/>
  <c r="P1317" i="2"/>
  <c r="P1331" i="2"/>
  <c r="P1434" i="2"/>
  <c r="P1302" i="2"/>
  <c r="P1293" i="2"/>
  <c r="P1393" i="2"/>
  <c r="P1380" i="2"/>
  <c r="P1426" i="2"/>
  <c r="P1392" i="2"/>
  <c r="P1432" i="2"/>
  <c r="P1390" i="2"/>
  <c r="P1383" i="2"/>
  <c r="P1431" i="2"/>
  <c r="P1357" i="2"/>
  <c r="P1430" i="2"/>
  <c r="P1312" i="2"/>
  <c r="P1322" i="2"/>
  <c r="P1358" i="2"/>
  <c r="P1386" i="2"/>
  <c r="P1351" i="2"/>
  <c r="P1361" i="2"/>
  <c r="P1325" i="2"/>
  <c r="P1332" i="2"/>
  <c r="P1433" i="2"/>
  <c r="P1421" i="2"/>
  <c r="P1292" i="2"/>
  <c r="P1368" i="2"/>
  <c r="P1397" i="2"/>
  <c r="P1388" i="2"/>
  <c r="P1300" i="2"/>
  <c r="P1338" i="2"/>
  <c r="P1333" i="2"/>
  <c r="P1299" i="2"/>
  <c r="P1287" i="2"/>
  <c r="P1313" i="2"/>
  <c r="P1353" i="2"/>
  <c r="P1385" i="2"/>
  <c r="P1423" i="2"/>
  <c r="L3325" i="1"/>
  <c r="N3325" i="1" s="1"/>
  <c r="P1387" i="2"/>
  <c r="P1362" i="2"/>
  <c r="P1328" i="2"/>
  <c r="P1424" i="2"/>
  <c r="P1395" i="2"/>
  <c r="P1327" i="2"/>
  <c r="P1375" i="2"/>
  <c r="P1382" i="2"/>
  <c r="L3319" i="1"/>
  <c r="N3319" i="1" s="1"/>
  <c r="P1384" i="2"/>
  <c r="L3471" i="1"/>
  <c r="N3471" i="1" s="1"/>
  <c r="P1365" i="2"/>
  <c r="P1067" i="2"/>
  <c r="P1093" i="2"/>
  <c r="P1092" i="2"/>
  <c r="P1091" i="2"/>
  <c r="P1034" i="2"/>
  <c r="N3215" i="1"/>
  <c r="P1002" i="2"/>
  <c r="P1038" i="2"/>
  <c r="P53" i="2"/>
  <c r="P213" i="2"/>
  <c r="P293" i="2"/>
  <c r="P341" i="2"/>
  <c r="P373" i="2"/>
  <c r="P453" i="2"/>
  <c r="P533" i="2"/>
  <c r="P613" i="2"/>
  <c r="P693" i="2"/>
  <c r="P741" i="2"/>
  <c r="P773" i="2"/>
  <c r="P805" i="2"/>
  <c r="P821" i="2"/>
  <c r="P837" i="2"/>
  <c r="P853" i="2"/>
  <c r="P1013" i="2"/>
  <c r="P1141" i="2"/>
  <c r="P1157" i="2"/>
  <c r="P1173" i="2"/>
  <c r="P1189" i="2"/>
  <c r="P1205" i="2"/>
  <c r="P1221" i="2"/>
  <c r="P1237" i="2"/>
  <c r="P1253" i="2"/>
  <c r="P1269" i="2"/>
  <c r="P1285" i="2"/>
  <c r="P214" i="2"/>
  <c r="P422" i="2"/>
  <c r="P454" i="2"/>
  <c r="P502" i="2"/>
  <c r="P534" i="2"/>
  <c r="P598" i="2"/>
  <c r="P614" i="2"/>
  <c r="P694" i="2"/>
  <c r="P742" i="2"/>
  <c r="P774" i="2"/>
  <c r="P806" i="2"/>
  <c r="P838" i="2"/>
  <c r="P854" i="2"/>
  <c r="P1014" i="2"/>
  <c r="P1046" i="2"/>
  <c r="P1094" i="2"/>
  <c r="P1142" i="2"/>
  <c r="P1158" i="2"/>
  <c r="P1206" i="2"/>
  <c r="P1238" i="2"/>
  <c r="P359" i="2"/>
  <c r="P407" i="2"/>
  <c r="P519" i="2"/>
  <c r="P599" i="2"/>
  <c r="P727" i="2"/>
  <c r="P807" i="2"/>
  <c r="P1047" i="2"/>
  <c r="P1111" i="2"/>
  <c r="P1159" i="2"/>
  <c r="P1175" i="2"/>
  <c r="P1191" i="2"/>
  <c r="P1207" i="2"/>
  <c r="P1223" i="2"/>
  <c r="P1239" i="2"/>
  <c r="P1271" i="2"/>
  <c r="P200" i="2"/>
  <c r="P568" i="2"/>
  <c r="P680" i="2"/>
  <c r="P744" i="2"/>
  <c r="P1064" i="2"/>
  <c r="P1112" i="2"/>
  <c r="P1160" i="2"/>
  <c r="P1176" i="2"/>
  <c r="P1192" i="2"/>
  <c r="P1208" i="2"/>
  <c r="P1240" i="2"/>
  <c r="P1272" i="2"/>
  <c r="P73" i="2"/>
  <c r="P313" i="2"/>
  <c r="P393" i="2"/>
  <c r="P473" i="2"/>
  <c r="P537" i="2"/>
  <c r="P553" i="2"/>
  <c r="P601" i="2"/>
  <c r="P633" i="2"/>
  <c r="P649" i="2"/>
  <c r="P665" i="2"/>
  <c r="P697" i="2"/>
  <c r="P713" i="2"/>
  <c r="P841" i="2"/>
  <c r="P857" i="2"/>
  <c r="P953" i="2"/>
  <c r="P1065" i="2"/>
  <c r="P1161" i="2"/>
  <c r="P1177" i="2"/>
  <c r="P1193" i="2"/>
  <c r="P1209" i="2"/>
  <c r="P1225" i="2"/>
  <c r="P1257" i="2"/>
  <c r="P1273" i="2"/>
  <c r="P234" i="2"/>
  <c r="P298" i="2"/>
  <c r="P314" i="2"/>
  <c r="P346" i="2"/>
  <c r="P458" i="2"/>
  <c r="P506" i="2"/>
  <c r="P522" i="2"/>
  <c r="P538" i="2"/>
  <c r="P586" i="2"/>
  <c r="P602" i="2"/>
  <c r="P618" i="2"/>
  <c r="P634" i="2"/>
  <c r="P682" i="2"/>
  <c r="P698" i="2"/>
  <c r="P714" i="2"/>
  <c r="P746" i="2"/>
  <c r="P762" i="2"/>
  <c r="P794" i="2"/>
  <c r="P842" i="2"/>
  <c r="P858" i="2"/>
  <c r="P874" i="2"/>
  <c r="P1146" i="2"/>
  <c r="P1178" i="2"/>
  <c r="P1226" i="2"/>
  <c r="P1242" i="2"/>
  <c r="P1258" i="2"/>
  <c r="P219" i="2"/>
  <c r="P299" i="2"/>
  <c r="P539" i="2"/>
  <c r="P667" i="2"/>
  <c r="P747" i="2"/>
  <c r="P779" i="2"/>
  <c r="P843" i="2"/>
  <c r="P859" i="2"/>
  <c r="P987" i="2"/>
  <c r="P1051" i="2"/>
  <c r="P1115" i="2"/>
  <c r="P1147" i="2"/>
  <c r="P1179" i="2"/>
  <c r="P1195" i="2"/>
  <c r="P1211" i="2"/>
  <c r="P1227" i="2"/>
  <c r="P1243" i="2"/>
  <c r="P1259" i="2"/>
  <c r="P540" i="2"/>
  <c r="P588" i="2"/>
  <c r="P668" i="2"/>
  <c r="P684" i="2"/>
  <c r="P780" i="2"/>
  <c r="P940" i="2"/>
  <c r="P1052" i="2"/>
  <c r="P1100" i="2"/>
  <c r="P1116" i="2"/>
  <c r="P1148" i="2"/>
  <c r="P1164" i="2"/>
  <c r="P1196" i="2"/>
  <c r="P1212" i="2"/>
  <c r="P1228" i="2"/>
  <c r="P1260" i="2"/>
  <c r="P13" i="2"/>
  <c r="P173" i="2"/>
  <c r="P253" i="2"/>
  <c r="P333" i="2"/>
  <c r="P381" i="2"/>
  <c r="P413" i="2"/>
  <c r="P461" i="2"/>
  <c r="P477" i="2"/>
  <c r="P493" i="2"/>
  <c r="P557" i="2"/>
  <c r="P573" i="2"/>
  <c r="P621" i="2"/>
  <c r="P637" i="2"/>
  <c r="P653" i="2"/>
  <c r="P733" i="2"/>
  <c r="P781" i="2"/>
  <c r="P797" i="2"/>
  <c r="P813" i="2"/>
  <c r="P861" i="2"/>
  <c r="P877" i="2"/>
  <c r="P893" i="2"/>
  <c r="P1053" i="2"/>
  <c r="P1101" i="2"/>
  <c r="P1117" i="2"/>
  <c r="P1133" i="2"/>
  <c r="P1197" i="2"/>
  <c r="P1213" i="2"/>
  <c r="P1229" i="2"/>
  <c r="P1245" i="2"/>
  <c r="P1277" i="2"/>
  <c r="P254" i="2"/>
  <c r="P318" i="2"/>
  <c r="P414" i="2"/>
  <c r="P542" i="2"/>
  <c r="P558" i="2"/>
  <c r="P574" i="2"/>
  <c r="P606" i="2"/>
  <c r="P638" i="2"/>
  <c r="P654" i="2"/>
  <c r="P702" i="2"/>
  <c r="P718" i="2"/>
  <c r="P734" i="2"/>
  <c r="P766" i="2"/>
  <c r="P814" i="2"/>
  <c r="P862" i="2"/>
  <c r="P894" i="2"/>
  <c r="P1118" i="2"/>
  <c r="P1166" i="2"/>
  <c r="P1182" i="2"/>
  <c r="P1246" i="2"/>
  <c r="P1262" i="2"/>
  <c r="P1278" i="2"/>
  <c r="P79" i="2"/>
  <c r="P159" i="2"/>
  <c r="P319" i="2"/>
  <c r="P479" i="2"/>
  <c r="P559" i="2"/>
  <c r="P607" i="2"/>
  <c r="P719" i="2"/>
  <c r="P863" i="2"/>
  <c r="P1055" i="2"/>
  <c r="P1119" i="2"/>
  <c r="P1135" i="2"/>
  <c r="P1151" i="2"/>
  <c r="P1167" i="2"/>
  <c r="P1183" i="2"/>
  <c r="P1215" i="2"/>
  <c r="P1231" i="2"/>
  <c r="P1247" i="2"/>
  <c r="P1263" i="2"/>
  <c r="P1279" i="2"/>
  <c r="P160" i="2"/>
  <c r="P400" i="2"/>
  <c r="P480" i="2"/>
  <c r="P528" i="2"/>
  <c r="P560" i="2"/>
  <c r="P608" i="2"/>
  <c r="P640" i="2"/>
  <c r="P688" i="2"/>
  <c r="P720" i="2"/>
  <c r="P768" i="2"/>
  <c r="P880" i="2"/>
  <c r="P896" i="2"/>
  <c r="P928" i="2"/>
  <c r="P1008" i="2"/>
  <c r="P1056" i="2"/>
  <c r="P1120" i="2"/>
  <c r="P1136" i="2"/>
  <c r="P1152" i="2"/>
  <c r="P1184" i="2"/>
  <c r="P1200" i="2"/>
  <c r="P1216" i="2"/>
  <c r="P1232" i="2"/>
  <c r="P1248" i="2"/>
  <c r="P1264" i="2"/>
  <c r="P1280" i="2"/>
  <c r="P33" i="2"/>
  <c r="P193" i="2"/>
  <c r="P273" i="2"/>
  <c r="P353" i="2"/>
  <c r="P401" i="2"/>
  <c r="P433" i="2"/>
  <c r="P465" i="2"/>
  <c r="P481" i="2"/>
  <c r="P561" i="2"/>
  <c r="P593" i="2"/>
  <c r="P641" i="2"/>
  <c r="P721" i="2"/>
  <c r="P801" i="2"/>
  <c r="P817" i="2"/>
  <c r="P881" i="2"/>
  <c r="P897" i="2"/>
  <c r="P929" i="2"/>
  <c r="P945" i="2"/>
  <c r="P977" i="2"/>
  <c r="P1105" i="2"/>
  <c r="P1121" i="2"/>
  <c r="P1137" i="2"/>
  <c r="P1153" i="2"/>
  <c r="P1169" i="2"/>
  <c r="P1185" i="2"/>
  <c r="P1201" i="2"/>
  <c r="P1233" i="2"/>
  <c r="P1249" i="2"/>
  <c r="P1265" i="2"/>
  <c r="P274" i="2"/>
  <c r="P402" i="2"/>
  <c r="P418" i="2"/>
  <c r="P466" i="2"/>
  <c r="P514" i="2"/>
  <c r="P562" i="2"/>
  <c r="P594" i="2"/>
  <c r="P626" i="2"/>
  <c r="P642" i="2"/>
  <c r="P658" i="2"/>
  <c r="P802" i="2"/>
  <c r="P818" i="2"/>
  <c r="P866" i="2"/>
  <c r="P930" i="2"/>
  <c r="P946" i="2"/>
  <c r="P1010" i="2"/>
  <c r="P1058" i="2"/>
  <c r="P1106" i="2"/>
  <c r="P1122" i="2"/>
  <c r="P1202" i="2"/>
  <c r="P1218" i="2"/>
  <c r="P1266" i="2"/>
  <c r="P1282" i="2"/>
  <c r="P419" i="2"/>
  <c r="P467" i="2"/>
  <c r="P499" i="2"/>
  <c r="P547" i="2"/>
  <c r="P739" i="2"/>
  <c r="P787" i="2"/>
  <c r="P819" i="2"/>
  <c r="P883" i="2"/>
  <c r="P899" i="2"/>
  <c r="P1107" i="2"/>
  <c r="P1123" i="2"/>
  <c r="P1139" i="2"/>
  <c r="P1155" i="2"/>
  <c r="P1171" i="2"/>
  <c r="P1187" i="2"/>
  <c r="P1203" i="2"/>
  <c r="P1219" i="2"/>
  <c r="P1251" i="2"/>
  <c r="P1267" i="2"/>
  <c r="P1283" i="2"/>
  <c r="P180" i="2"/>
  <c r="P500" i="2"/>
  <c r="P580" i="2"/>
  <c r="P740" i="2"/>
  <c r="P788" i="2"/>
  <c r="P868" i="2"/>
  <c r="P932" i="2"/>
  <c r="P948" i="2"/>
  <c r="P1012" i="2"/>
  <c r="P1140" i="2"/>
  <c r="P1156" i="2"/>
  <c r="P1172" i="2"/>
  <c r="P1188" i="2"/>
  <c r="P1220" i="2"/>
  <c r="P1252" i="2"/>
  <c r="P1268" i="2"/>
  <c r="P1284" i="2"/>
  <c r="N3212" i="1"/>
  <c r="N2922" i="1"/>
  <c r="N3197" i="1"/>
  <c r="N3199" i="1"/>
  <c r="N2962" i="1"/>
  <c r="N3219" i="1"/>
  <c r="N3216" i="1"/>
  <c r="N3214" i="1"/>
  <c r="N3218" i="1"/>
  <c r="N3217" i="1"/>
  <c r="N3196" i="1"/>
  <c r="N3052" i="1"/>
  <c r="N2942" i="1"/>
  <c r="N3018" i="1"/>
  <c r="N3088" i="1"/>
  <c r="N3058" i="1"/>
  <c r="N2848" i="1"/>
  <c r="N2918" i="1"/>
  <c r="N3114" i="1"/>
  <c r="N3211" i="1"/>
  <c r="N3022" i="1"/>
  <c r="N2822" i="1"/>
  <c r="N3062" i="1"/>
  <c r="N3204" i="1"/>
  <c r="N2844" i="1"/>
  <c r="N3206" i="1"/>
  <c r="N3201" i="1"/>
  <c r="N3210" i="1"/>
  <c r="N3209" i="1"/>
  <c r="N3198" i="1"/>
  <c r="N3203" i="1"/>
  <c r="N3202" i="1"/>
  <c r="N3200" i="1"/>
  <c r="N3207" i="1"/>
  <c r="N3205" i="1"/>
  <c r="N3208" i="1"/>
  <c r="N2842" i="1"/>
  <c r="N2862" i="1"/>
  <c r="N3149" i="1"/>
  <c r="N3165" i="1"/>
  <c r="N3178" i="1"/>
  <c r="N3189" i="1"/>
  <c r="N3176" i="1"/>
  <c r="N2788" i="1"/>
  <c r="N3158" i="1"/>
  <c r="N3187" i="1"/>
  <c r="N3171" i="1"/>
  <c r="N3183" i="1"/>
  <c r="N3169" i="1"/>
  <c r="N3185" i="1"/>
  <c r="N3167" i="1"/>
  <c r="N3191" i="1"/>
  <c r="N3160" i="1"/>
  <c r="N3156" i="1"/>
  <c r="N3152" i="1"/>
  <c r="N3174" i="1"/>
  <c r="N2954" i="1"/>
  <c r="N2966" i="1"/>
  <c r="N3106" i="1"/>
  <c r="N2808" i="1"/>
  <c r="N3034" i="1"/>
  <c r="N2914" i="1"/>
  <c r="N2882" i="1"/>
  <c r="N2854" i="1"/>
  <c r="N2800" i="1"/>
  <c r="N2801" i="1"/>
  <c r="N3047" i="1"/>
  <c r="N2792" i="1"/>
  <c r="N2888" i="1"/>
  <c r="N3002" i="1"/>
  <c r="N2995" i="1"/>
  <c r="N2994" i="1"/>
  <c r="N3048" i="1"/>
  <c r="N2917" i="1"/>
  <c r="N3033" i="1"/>
  <c r="N3127" i="1"/>
  <c r="N2864" i="1"/>
  <c r="N2904" i="1"/>
  <c r="N2953" i="1"/>
  <c r="N3067" i="1"/>
  <c r="N3136" i="1"/>
  <c r="N3118" i="1"/>
  <c r="N3122" i="1"/>
  <c r="N3073" i="1"/>
  <c r="N2939" i="1"/>
  <c r="N2893" i="1"/>
  <c r="N3102" i="1"/>
  <c r="N2907" i="1"/>
  <c r="N3007" i="1"/>
  <c r="N2853" i="1"/>
  <c r="N3098" i="1"/>
  <c r="N2982" i="1"/>
  <c r="N2826" i="1"/>
  <c r="N2941" i="1"/>
  <c r="N2873" i="1"/>
  <c r="N3042" i="1"/>
  <c r="N3116" i="1"/>
  <c r="N2951" i="1"/>
  <c r="N3092" i="1"/>
  <c r="N2998" i="1"/>
  <c r="N3065" i="1"/>
  <c r="N2902" i="1"/>
  <c r="N2841" i="1"/>
  <c r="N2931" i="1"/>
  <c r="N2908" i="1"/>
  <c r="N3025" i="1"/>
  <c r="N3071" i="1"/>
  <c r="N2934" i="1"/>
  <c r="N2807" i="1"/>
  <c r="N2974" i="1"/>
  <c r="N2818" i="1"/>
  <c r="N3090" i="1"/>
  <c r="N2805" i="1"/>
  <c r="N2861" i="1"/>
  <c r="N2929" i="1"/>
  <c r="N3082" i="1"/>
  <c r="N3027" i="1"/>
  <c r="N2821" i="1"/>
  <c r="N2814" i="1"/>
  <c r="N3109" i="1"/>
  <c r="N2834" i="1"/>
  <c r="N3094" i="1"/>
  <c r="N3000" i="1"/>
  <c r="N3126" i="1"/>
  <c r="N3138" i="1"/>
  <c r="N2913" i="1"/>
  <c r="N2933" i="1"/>
  <c r="N2869" i="1"/>
  <c r="N2911" i="1"/>
  <c r="N3107" i="1"/>
  <c r="N3014" i="1"/>
  <c r="N2925" i="1"/>
  <c r="N2988" i="1"/>
  <c r="N3112" i="1"/>
  <c r="N3031" i="1"/>
  <c r="N2881" i="1"/>
  <c r="N2961" i="1"/>
  <c r="N2798" i="1"/>
  <c r="N2813" i="1"/>
  <c r="N2833" i="1"/>
  <c r="N2927" i="1"/>
  <c r="N3096" i="1"/>
  <c r="N2817" i="1"/>
  <c r="N2984" i="1"/>
  <c r="N3145" i="1"/>
  <c r="N3044" i="1"/>
  <c r="N3080" i="1"/>
  <c r="N3120" i="1"/>
  <c r="N3084" i="1"/>
  <c r="N2837" i="1"/>
  <c r="N3130" i="1"/>
  <c r="N3134" i="1"/>
  <c r="N2947" i="1"/>
  <c r="N2839" i="1"/>
  <c r="N2921" i="1"/>
  <c r="N2992" i="1"/>
  <c r="N2859" i="1"/>
  <c r="N2990" i="1"/>
  <c r="N3012" i="1"/>
  <c r="N2968" i="1"/>
  <c r="N2879" i="1"/>
  <c r="N3061" i="1"/>
  <c r="N2887" i="1"/>
  <c r="N3041" i="1"/>
  <c r="N2871" i="1"/>
  <c r="N2857" i="1"/>
  <c r="N3140" i="1"/>
  <c r="N2851" i="1"/>
  <c r="N2986" i="1"/>
  <c r="N2937" i="1"/>
  <c r="N3104" i="1"/>
  <c r="N3006" i="1"/>
  <c r="N2949" i="1"/>
  <c r="N2977" i="1"/>
  <c r="N3124" i="1"/>
  <c r="N3147" i="1"/>
  <c r="N3051" i="1"/>
  <c r="N2979" i="1"/>
  <c r="N3037" i="1"/>
  <c r="N3057" i="1"/>
  <c r="N2791" i="1"/>
  <c r="N2811" i="1"/>
  <c r="N2884" i="1"/>
  <c r="N2831" i="1"/>
  <c r="N2829" i="1"/>
  <c r="N3004" i="1"/>
  <c r="N2891" i="1"/>
  <c r="N2877" i="1"/>
  <c r="N3029" i="1"/>
  <c r="N2901" i="1"/>
  <c r="N3086" i="1"/>
  <c r="N3069" i="1"/>
  <c r="N3010" i="1"/>
  <c r="N3021" i="1"/>
  <c r="N2847" i="1"/>
  <c r="N2867" i="1"/>
  <c r="N3016" i="1"/>
  <c r="M2784" i="1"/>
  <c r="M2726" i="1"/>
  <c r="M2641" i="1"/>
  <c r="M2620" i="1"/>
  <c r="M2619" i="1"/>
  <c r="M2589" i="1"/>
  <c r="M2590" i="1"/>
  <c r="M2585" i="1"/>
  <c r="M2584" i="1"/>
  <c r="M2583" i="1"/>
  <c r="M2582" i="1"/>
  <c r="M2580" i="1"/>
  <c r="M2564" i="1"/>
  <c r="M2563" i="1"/>
  <c r="M2524" i="1"/>
  <c r="M2288" i="1"/>
  <c r="M2281" i="1"/>
  <c r="M2282" i="1"/>
  <c r="M2290" i="1"/>
  <c r="M2287" i="1"/>
  <c r="M2286" i="1"/>
  <c r="M2280" i="1"/>
  <c r="M2276" i="1"/>
  <c r="M2275" i="1"/>
  <c r="M2277" i="1"/>
  <c r="M2285" i="1"/>
  <c r="M2137" i="1"/>
  <c r="M2130" i="1"/>
  <c r="M2131" i="1"/>
  <c r="M2138" i="1"/>
  <c r="M2136" i="1"/>
  <c r="M2135" i="1"/>
  <c r="M2060" i="1"/>
  <c r="M2059" i="1"/>
  <c r="M2058" i="1"/>
  <c r="M2128" i="1"/>
  <c r="M2139" i="1"/>
  <c r="M2134" i="1"/>
  <c r="M2038" i="1"/>
  <c r="M2032" i="1"/>
  <c r="M2031" i="1"/>
  <c r="M2030" i="1"/>
  <c r="M2033" i="1"/>
  <c r="M2016" i="1"/>
  <c r="M2025" i="1"/>
  <c r="M2024" i="1"/>
  <c r="M2023" i="1"/>
  <c r="M2022" i="1"/>
  <c r="M2021" i="1"/>
  <c r="M2047" i="1"/>
  <c r="M2044" i="1"/>
  <c r="M2037" i="1"/>
  <c r="M2018" i="1"/>
  <c r="M2017" i="1"/>
  <c r="M2048" i="1"/>
  <c r="M2043" i="1"/>
  <c r="M2029" i="1"/>
  <c r="M2028" i="1"/>
  <c r="M2027" i="1"/>
  <c r="M2026" i="1"/>
  <c r="M2020" i="1"/>
  <c r="M2015" i="1"/>
  <c r="M2014" i="1"/>
  <c r="M2013" i="1"/>
  <c r="M2012" i="1"/>
  <c r="M2011" i="1"/>
  <c r="M2010" i="1"/>
  <c r="M2009" i="1"/>
  <c r="M2042" i="1"/>
  <c r="M2036" i="1"/>
  <c r="M1606" i="1"/>
  <c r="M1612" i="1"/>
  <c r="M1610" i="1"/>
  <c r="M1605" i="1"/>
  <c r="M1600" i="1"/>
  <c r="M1609" i="1"/>
  <c r="M1599" i="1"/>
  <c r="M1608" i="1"/>
  <c r="M1601" i="1"/>
  <c r="M1604" i="1"/>
  <c r="M1461" i="1"/>
  <c r="M1452" i="1"/>
  <c r="M1453" i="1"/>
  <c r="M1463" i="1"/>
  <c r="M1460" i="1"/>
  <c r="M1459" i="1"/>
  <c r="M1458" i="1"/>
  <c r="M1457" i="1"/>
  <c r="M1448" i="1"/>
  <c r="M1447" i="1"/>
  <c r="M1450" i="1"/>
  <c r="M1449" i="1"/>
  <c r="M1446" i="1"/>
  <c r="M1462" i="1"/>
  <c r="M1456" i="1"/>
  <c r="M1307" i="1"/>
  <c r="M1287" i="1"/>
  <c r="M1288" i="1"/>
  <c r="M1309" i="1"/>
  <c r="M1306" i="1"/>
  <c r="M1305" i="1"/>
  <c r="M1304" i="1"/>
  <c r="M1303" i="1"/>
  <c r="M1302" i="1"/>
  <c r="M1301" i="1"/>
  <c r="M1300" i="1"/>
  <c r="M1299" i="1"/>
  <c r="M1298" i="1"/>
  <c r="M1286" i="1"/>
  <c r="M1282" i="1"/>
  <c r="M1281" i="1"/>
  <c r="M1285" i="1"/>
  <c r="M1284" i="1"/>
  <c r="M1283" i="1"/>
  <c r="M1280" i="1"/>
  <c r="M1308" i="1"/>
  <c r="M1297" i="1"/>
  <c r="M789" i="1"/>
  <c r="N789" i="1" s="1"/>
  <c r="M784" i="1"/>
  <c r="M785" i="1"/>
  <c r="M791" i="1"/>
  <c r="M788" i="1"/>
  <c r="M787" i="1"/>
  <c r="M783" i="1"/>
  <c r="M790" i="1"/>
  <c r="M786" i="1"/>
  <c r="M757" i="1"/>
  <c r="M750" i="1"/>
  <c r="M751" i="1"/>
  <c r="M759" i="1"/>
  <c r="M756" i="1"/>
  <c r="M755" i="1"/>
  <c r="M749" i="1"/>
  <c r="M748" i="1"/>
  <c r="M747" i="1"/>
  <c r="M758" i="1"/>
  <c r="M754" i="1"/>
  <c r="M700" i="1"/>
  <c r="M686" i="1"/>
  <c r="M688" i="1"/>
  <c r="M704" i="1"/>
  <c r="M698" i="1"/>
  <c r="M697" i="1"/>
  <c r="M684" i="1"/>
  <c r="M682" i="1"/>
  <c r="M680" i="1"/>
  <c r="M702" i="1"/>
  <c r="M694" i="1"/>
  <c r="M699" i="1"/>
  <c r="M685" i="1"/>
  <c r="M687" i="1"/>
  <c r="M703" i="1"/>
  <c r="M696" i="1"/>
  <c r="M695" i="1"/>
  <c r="M683" i="1"/>
  <c r="M681" i="1"/>
  <c r="M679" i="1"/>
  <c r="M701" i="1"/>
  <c r="M693" i="1"/>
  <c r="M596" i="1"/>
  <c r="M589" i="1"/>
  <c r="M590" i="1"/>
  <c r="M598" i="1"/>
  <c r="M595" i="1"/>
  <c r="M594" i="1"/>
  <c r="M588" i="1"/>
  <c r="M587" i="1"/>
  <c r="M597" i="1"/>
  <c r="M593" i="1"/>
  <c r="M543" i="1"/>
  <c r="M535" i="1"/>
  <c r="M536" i="1"/>
  <c r="M545" i="1"/>
  <c r="M542" i="1"/>
  <c r="M541" i="1"/>
  <c r="M540" i="1"/>
  <c r="M534" i="1"/>
  <c r="M530" i="1"/>
  <c r="M533" i="1"/>
  <c r="M532" i="1"/>
  <c r="M529" i="1"/>
  <c r="M544" i="1"/>
  <c r="M539" i="1"/>
  <c r="M416" i="1"/>
  <c r="M401" i="1"/>
  <c r="M402" i="1"/>
  <c r="M403" i="1"/>
  <c r="M418" i="1"/>
  <c r="M415" i="1"/>
  <c r="M414" i="1"/>
  <c r="M413" i="1"/>
  <c r="M412" i="1"/>
  <c r="M411" i="1"/>
  <c r="M410" i="1"/>
  <c r="M409" i="1"/>
  <c r="M400" i="1"/>
  <c r="M395" i="1"/>
  <c r="M394" i="1"/>
  <c r="M399" i="1"/>
  <c r="M397" i="1"/>
  <c r="M393" i="1"/>
  <c r="M417" i="1"/>
  <c r="M408" i="1"/>
  <c r="M83" i="1"/>
  <c r="M84" i="1"/>
  <c r="M93" i="1"/>
  <c r="M89" i="1"/>
  <c r="M88" i="1"/>
  <c r="M82" i="1"/>
  <c r="M81" i="1"/>
  <c r="M80" i="1"/>
  <c r="M92" i="1"/>
  <c r="M87" i="1"/>
  <c r="L329" i="1"/>
  <c r="L330" i="1"/>
  <c r="L1953" i="1"/>
  <c r="L1954" i="1"/>
  <c r="L120" i="1"/>
  <c r="L121" i="1"/>
  <c r="L142" i="1"/>
  <c r="L143" i="1"/>
  <c r="L396" i="1"/>
  <c r="L2561" i="1"/>
  <c r="L499" i="1"/>
  <c r="L500" i="1"/>
  <c r="L74" i="1"/>
  <c r="L75" i="1"/>
  <c r="L1264" i="1"/>
  <c r="L1265" i="1"/>
  <c r="L235" i="1"/>
  <c r="L236" i="1"/>
  <c r="L303" i="1"/>
  <c r="L304" i="1"/>
  <c r="L1987" i="1"/>
  <c r="L1988" i="1"/>
  <c r="L2688" i="1"/>
  <c r="L1865" i="1"/>
  <c r="L1866" i="1"/>
  <c r="L2689" i="1"/>
  <c r="L1312" i="1"/>
  <c r="L1313" i="1"/>
  <c r="L78" i="1"/>
  <c r="L79" i="1"/>
  <c r="L295" i="1"/>
  <c r="L296" i="1"/>
  <c r="L45" i="1"/>
  <c r="L44" i="1"/>
  <c r="L349" i="1"/>
  <c r="L350" i="1"/>
  <c r="M2260" i="1"/>
  <c r="M2261" i="1"/>
  <c r="M2232" i="1"/>
  <c r="M2233" i="1"/>
  <c r="M2162" i="1"/>
  <c r="M2163" i="1"/>
  <c r="M2102" i="1"/>
  <c r="M2101" i="1"/>
  <c r="M1811" i="1"/>
  <c r="M1812" i="1"/>
  <c r="M2466" i="1"/>
  <c r="M2465" i="1"/>
  <c r="M1947" i="1"/>
  <c r="M1948" i="1"/>
  <c r="M1859" i="1"/>
  <c r="M1860" i="1"/>
  <c r="M2682" i="1"/>
  <c r="M2683" i="1"/>
  <c r="M1617" i="1"/>
  <c r="M1618" i="1"/>
  <c r="M1935" i="1"/>
  <c r="M1936" i="1"/>
  <c r="M1741" i="1"/>
  <c r="M1742" i="1"/>
  <c r="M2457" i="1"/>
  <c r="M2458" i="1"/>
  <c r="M1791" i="1"/>
  <c r="M1792" i="1"/>
  <c r="M1759" i="1"/>
  <c r="M1760" i="1"/>
  <c r="M1725" i="1"/>
  <c r="M1726" i="1"/>
  <c r="M2427" i="1"/>
  <c r="M2428" i="1"/>
  <c r="M1689" i="1"/>
  <c r="M2670" i="1"/>
  <c r="M1690" i="1"/>
  <c r="M2671" i="1"/>
  <c r="M1661" i="1"/>
  <c r="M1662" i="1"/>
  <c r="M1631" i="1"/>
  <c r="M1632" i="1"/>
  <c r="M2660" i="1"/>
  <c r="M2390" i="1"/>
  <c r="M2389" i="1"/>
  <c r="M2658" i="1"/>
  <c r="M2659" i="1"/>
  <c r="M2661" i="1"/>
  <c r="M1468" i="1"/>
  <c r="M1469" i="1"/>
  <c r="M1556" i="1"/>
  <c r="M1557" i="1"/>
  <c r="M1512" i="1"/>
  <c r="M1513" i="1"/>
  <c r="M2325" i="1"/>
  <c r="M2326" i="1"/>
  <c r="M1486" i="1"/>
  <c r="M1487" i="1"/>
  <c r="M2303" i="1"/>
  <c r="M2304" i="1"/>
  <c r="M1442" i="1"/>
  <c r="M1443" i="1"/>
  <c r="M1324" i="1"/>
  <c r="M1325" i="1"/>
  <c r="M1393" i="1"/>
  <c r="M2634" i="1"/>
  <c r="M1392" i="1"/>
  <c r="M2633" i="1"/>
  <c r="M1377" i="1"/>
  <c r="M1376" i="1"/>
  <c r="M1346" i="1"/>
  <c r="M1347" i="1"/>
  <c r="M1252" i="1"/>
  <c r="M1253" i="1"/>
  <c r="M1220" i="1"/>
  <c r="M1221" i="1"/>
  <c r="M1258" i="1"/>
  <c r="M1259" i="1"/>
  <c r="M842" i="1"/>
  <c r="M843" i="1"/>
  <c r="M1116" i="1"/>
  <c r="M1117" i="1"/>
  <c r="M2606" i="1"/>
  <c r="M2605" i="1"/>
  <c r="M1084" i="1"/>
  <c r="M1085" i="1"/>
  <c r="M1131" i="1"/>
  <c r="M1130" i="1"/>
  <c r="M1056" i="1"/>
  <c r="M1057" i="1"/>
  <c r="M1024" i="1"/>
  <c r="M1025" i="1"/>
  <c r="M992" i="1"/>
  <c r="M993" i="1"/>
  <c r="M962" i="1"/>
  <c r="M963" i="1"/>
  <c r="M930" i="1"/>
  <c r="M931" i="1"/>
  <c r="M900" i="1"/>
  <c r="M901" i="1"/>
  <c r="M868" i="1"/>
  <c r="M869" i="1"/>
  <c r="M725" i="1"/>
  <c r="M726" i="1"/>
  <c r="M709" i="1"/>
  <c r="M710" i="1"/>
  <c r="M641" i="1"/>
  <c r="M642" i="1"/>
  <c r="M612" i="1"/>
  <c r="M611" i="1"/>
  <c r="M637" i="1"/>
  <c r="M638" i="1"/>
  <c r="M608" i="1"/>
  <c r="M607" i="1"/>
  <c r="M566" i="1"/>
  <c r="M567" i="1"/>
  <c r="M550" i="1"/>
  <c r="M551" i="1"/>
  <c r="M507" i="1"/>
  <c r="M508" i="1"/>
  <c r="M470" i="1"/>
  <c r="M469" i="1"/>
  <c r="M439" i="1"/>
  <c r="M440" i="1"/>
  <c r="M343" i="1"/>
  <c r="M344" i="1"/>
  <c r="M114" i="1"/>
  <c r="M115" i="1"/>
  <c r="M323" i="1"/>
  <c r="M324" i="1"/>
  <c r="M267" i="1"/>
  <c r="M268" i="1"/>
  <c r="M2539" i="1"/>
  <c r="M2540" i="1"/>
  <c r="M289" i="1"/>
  <c r="M290" i="1"/>
  <c r="M2551" i="1"/>
  <c r="M2552" i="1"/>
  <c r="M230" i="1"/>
  <c r="M229" i="1"/>
  <c r="M198" i="1"/>
  <c r="M199" i="1"/>
  <c r="M68" i="1"/>
  <c r="M69" i="1"/>
  <c r="M58" i="1"/>
  <c r="M59" i="1"/>
  <c r="M22" i="1"/>
  <c r="M23" i="1"/>
  <c r="M2246" i="1"/>
  <c r="M2247" i="1"/>
  <c r="M2191" i="1"/>
  <c r="M2190" i="1"/>
  <c r="M2115" i="1"/>
  <c r="M2116" i="1"/>
  <c r="M2125" i="1"/>
  <c r="M2126" i="1"/>
  <c r="M1979" i="1"/>
  <c r="M1980" i="1"/>
  <c r="M1891" i="1"/>
  <c r="M1892" i="1"/>
  <c r="M1829" i="1"/>
  <c r="M1830" i="1"/>
  <c r="M2482" i="1"/>
  <c r="M2483" i="1"/>
  <c r="M2471" i="1"/>
  <c r="M2472" i="1"/>
  <c r="M2244" i="1"/>
  <c r="M2245" i="1"/>
  <c r="M2230" i="1"/>
  <c r="M2231" i="1"/>
  <c r="M2188" i="1"/>
  <c r="M2189" i="1"/>
  <c r="M2160" i="1"/>
  <c r="M2161" i="1"/>
  <c r="M2737" i="1"/>
  <c r="M2738" i="1"/>
  <c r="M2099" i="1"/>
  <c r="M2100" i="1"/>
  <c r="M2081" i="1"/>
  <c r="M2082" i="1"/>
  <c r="M1809" i="1"/>
  <c r="M1810" i="1"/>
  <c r="M2463" i="1"/>
  <c r="M2464" i="1"/>
  <c r="M1978" i="1"/>
  <c r="M1977" i="1"/>
  <c r="M1889" i="1"/>
  <c r="M1890" i="1"/>
  <c r="M2681" i="1"/>
  <c r="M1857" i="1"/>
  <c r="M2680" i="1"/>
  <c r="M1858" i="1"/>
  <c r="M1827" i="1"/>
  <c r="M1828" i="1"/>
  <c r="M2480" i="1"/>
  <c r="M2481" i="1"/>
  <c r="M1933" i="1"/>
  <c r="M1934" i="1"/>
  <c r="M1739" i="1"/>
  <c r="M1740" i="1"/>
  <c r="M2456" i="1"/>
  <c r="M2455" i="1"/>
  <c r="M1789" i="1"/>
  <c r="M1790" i="1"/>
  <c r="M1757" i="1"/>
  <c r="M1758" i="1"/>
  <c r="M1723" i="1"/>
  <c r="M1724" i="1"/>
  <c r="M2451" i="1"/>
  <c r="M2452" i="1"/>
  <c r="M1687" i="1"/>
  <c r="M1688" i="1"/>
  <c r="M2425" i="1"/>
  <c r="M2426" i="1"/>
  <c r="M1660" i="1"/>
  <c r="M1659" i="1"/>
  <c r="M1629" i="1"/>
  <c r="M1630" i="1"/>
  <c r="M2656" i="1"/>
  <c r="M2657" i="1"/>
  <c r="M2387" i="1"/>
  <c r="M2388" i="1"/>
  <c r="M1594" i="1"/>
  <c r="M1595" i="1"/>
  <c r="M1554" i="1"/>
  <c r="M1555" i="1"/>
  <c r="M1511" i="1"/>
  <c r="M2324" i="1"/>
  <c r="M2323" i="1"/>
  <c r="M1510" i="1"/>
  <c r="M1484" i="1"/>
  <c r="M1485" i="1"/>
  <c r="M2301" i="1"/>
  <c r="M2302" i="1"/>
  <c r="M1441" i="1"/>
  <c r="M1440" i="1"/>
  <c r="M1322" i="1"/>
  <c r="M1323" i="1"/>
  <c r="M1390" i="1"/>
  <c r="M1391" i="1"/>
  <c r="M2631" i="1"/>
  <c r="M2632" i="1"/>
  <c r="M1374" i="1"/>
  <c r="M1375" i="1"/>
  <c r="M1345" i="1"/>
  <c r="M1344" i="1"/>
  <c r="M1208" i="1"/>
  <c r="M1209" i="1"/>
  <c r="M1250" i="1"/>
  <c r="M1251" i="1"/>
  <c r="M1218" i="1"/>
  <c r="M1219" i="1"/>
  <c r="M840" i="1"/>
  <c r="M841" i="1"/>
  <c r="M2603" i="1"/>
  <c r="M1114" i="1"/>
  <c r="M1115" i="1"/>
  <c r="M2604" i="1"/>
  <c r="M1082" i="1"/>
  <c r="M1083" i="1"/>
  <c r="M2607" i="1"/>
  <c r="M2608" i="1"/>
  <c r="M1128" i="1"/>
  <c r="M1129" i="1"/>
  <c r="M1054" i="1"/>
  <c r="M1055" i="1"/>
  <c r="M1022" i="1"/>
  <c r="M1023" i="1"/>
  <c r="M990" i="1"/>
  <c r="M991" i="1"/>
  <c r="M960" i="1"/>
  <c r="M961" i="1"/>
  <c r="M928" i="1"/>
  <c r="M929" i="1"/>
  <c r="M898" i="1"/>
  <c r="M899" i="1"/>
  <c r="M866" i="1"/>
  <c r="M867" i="1"/>
  <c r="M780" i="1"/>
  <c r="M781" i="1"/>
  <c r="M760" i="1"/>
  <c r="M761" i="1"/>
  <c r="M723" i="1"/>
  <c r="M724" i="1"/>
  <c r="M639" i="1"/>
  <c r="M640" i="1"/>
  <c r="M635" i="1"/>
  <c r="M636" i="1"/>
  <c r="M564" i="1"/>
  <c r="M565" i="1"/>
  <c r="M486" i="1"/>
  <c r="M485" i="1"/>
  <c r="M2574" i="1"/>
  <c r="M2573" i="1"/>
  <c r="M467" i="1"/>
  <c r="M468" i="1"/>
  <c r="M342" i="1"/>
  <c r="M341" i="1"/>
  <c r="M390" i="1"/>
  <c r="M389" i="1"/>
  <c r="M112" i="1"/>
  <c r="M113" i="1"/>
  <c r="M321" i="1"/>
  <c r="M322" i="1"/>
  <c r="M265" i="1"/>
  <c r="M266" i="1"/>
  <c r="M288" i="1"/>
  <c r="M287" i="1"/>
  <c r="M227" i="1"/>
  <c r="M228" i="1"/>
  <c r="M196" i="1"/>
  <c r="M197" i="1"/>
  <c r="M166" i="1"/>
  <c r="M167" i="1"/>
  <c r="M104" i="1"/>
  <c r="M105" i="1"/>
  <c r="M56" i="1"/>
  <c r="M57" i="1"/>
  <c r="M20" i="1"/>
  <c r="M21" i="1"/>
  <c r="M2186" i="1"/>
  <c r="M2187" i="1"/>
  <c r="M2751" i="1"/>
  <c r="M2752" i="1"/>
  <c r="M1825" i="1"/>
  <c r="M1826" i="1"/>
  <c r="M2479" i="1"/>
  <c r="M2478" i="1"/>
  <c r="M1931" i="1"/>
  <c r="M1932" i="1"/>
  <c r="M1738" i="1"/>
  <c r="M2454" i="1"/>
  <c r="M1737" i="1"/>
  <c r="M2453" i="1"/>
  <c r="M1787" i="1"/>
  <c r="M1788" i="1"/>
  <c r="M1756" i="1"/>
  <c r="M1755" i="1"/>
  <c r="M1721" i="1"/>
  <c r="M1722" i="1"/>
  <c r="M1685" i="1"/>
  <c r="M1686" i="1"/>
  <c r="M2668" i="1"/>
  <c r="M2669" i="1"/>
  <c r="M2423" i="1"/>
  <c r="M2424" i="1"/>
  <c r="M2414" i="1"/>
  <c r="M2413" i="1"/>
  <c r="M1657" i="1"/>
  <c r="M1658" i="1"/>
  <c r="M1628" i="1"/>
  <c r="M1627" i="1"/>
  <c r="M2386" i="1"/>
  <c r="M2385" i="1"/>
  <c r="M1593" i="1"/>
  <c r="M1592" i="1"/>
  <c r="M1564" i="1"/>
  <c r="M1565" i="1"/>
  <c r="M2349" i="1"/>
  <c r="M2350" i="1"/>
  <c r="M1553" i="1"/>
  <c r="M1552" i="1"/>
  <c r="M1508" i="1"/>
  <c r="M1509" i="1"/>
  <c r="M2299" i="1"/>
  <c r="M1482" i="1"/>
  <c r="M2300" i="1"/>
  <c r="M1483" i="1"/>
  <c r="M1438" i="1"/>
  <c r="M1439" i="1"/>
  <c r="M1320" i="1"/>
  <c r="M1321" i="1"/>
  <c r="M1388" i="1"/>
  <c r="M1389" i="1"/>
  <c r="M2629" i="1"/>
  <c r="M2630" i="1"/>
  <c r="M1372" i="1"/>
  <c r="M1373" i="1"/>
  <c r="M1342" i="1"/>
  <c r="M1343" i="1"/>
  <c r="M1206" i="1"/>
  <c r="M1207" i="1"/>
  <c r="M1249" i="1"/>
  <c r="M1248" i="1"/>
  <c r="M1217" i="1"/>
  <c r="M1216" i="1"/>
  <c r="M1184" i="1"/>
  <c r="M1185" i="1"/>
  <c r="M839" i="1"/>
  <c r="M838" i="1"/>
  <c r="M2602" i="1"/>
  <c r="M1112" i="1"/>
  <c r="M1113" i="1"/>
  <c r="M2601" i="1"/>
  <c r="M1080" i="1"/>
  <c r="M1081" i="1"/>
  <c r="M1127" i="1"/>
  <c r="M1126" i="1"/>
  <c r="M1052" i="1"/>
  <c r="M1053" i="1"/>
  <c r="M1020" i="1"/>
  <c r="M1021" i="1"/>
  <c r="M988" i="1"/>
  <c r="M989" i="1"/>
  <c r="M958" i="1"/>
  <c r="M959" i="1"/>
  <c r="M926" i="1"/>
  <c r="M927" i="1"/>
  <c r="M896" i="1"/>
  <c r="M897" i="1"/>
  <c r="M779" i="1"/>
  <c r="M778" i="1"/>
  <c r="M735" i="1"/>
  <c r="M736" i="1"/>
  <c r="M705" i="1"/>
  <c r="M706" i="1"/>
  <c r="M657" i="1"/>
  <c r="M658" i="1"/>
  <c r="M601" i="1"/>
  <c r="M602" i="1"/>
  <c r="M649" i="1"/>
  <c r="M650" i="1"/>
  <c r="M599" i="1"/>
  <c r="M600" i="1"/>
  <c r="M574" i="1"/>
  <c r="M575" i="1"/>
  <c r="M546" i="1"/>
  <c r="M547" i="1"/>
  <c r="M483" i="1"/>
  <c r="M484" i="1"/>
  <c r="M2571" i="1"/>
  <c r="M2572" i="1"/>
  <c r="M465" i="1"/>
  <c r="M466" i="1"/>
  <c r="M438" i="1"/>
  <c r="M437" i="1"/>
  <c r="M387" i="1"/>
  <c r="M388" i="1"/>
  <c r="M110" i="1"/>
  <c r="M111" i="1"/>
  <c r="M320" i="1"/>
  <c r="M319" i="1"/>
  <c r="M2560" i="1"/>
  <c r="M2559" i="1"/>
  <c r="M263" i="1"/>
  <c r="M264" i="1"/>
  <c r="M286" i="1"/>
  <c r="M285" i="1"/>
  <c r="M225" i="1"/>
  <c r="M226" i="1"/>
  <c r="M194" i="1"/>
  <c r="M195" i="1"/>
  <c r="M164" i="1"/>
  <c r="M165" i="1"/>
  <c r="M102" i="1"/>
  <c r="M103" i="1"/>
  <c r="M62" i="1"/>
  <c r="M63" i="1"/>
  <c r="M54" i="1"/>
  <c r="M55" i="1"/>
  <c r="M2079" i="1"/>
  <c r="M2080" i="1"/>
  <c r="M2750" i="1"/>
  <c r="M2749" i="1"/>
  <c r="M2184" i="1"/>
  <c r="M2185" i="1"/>
  <c r="M1856" i="1"/>
  <c r="M1855" i="1"/>
  <c r="M1929" i="1"/>
  <c r="M1930" i="1"/>
  <c r="M1785" i="1"/>
  <c r="M1786" i="1"/>
  <c r="M1753" i="1"/>
  <c r="M1754" i="1"/>
  <c r="M1720" i="1"/>
  <c r="M2450" i="1"/>
  <c r="M1719" i="1"/>
  <c r="M2449" i="1"/>
  <c r="M1683" i="1"/>
  <c r="M1684" i="1"/>
  <c r="M2666" i="1"/>
  <c r="M2667" i="1"/>
  <c r="M2421" i="1"/>
  <c r="M2422" i="1"/>
  <c r="M2411" i="1"/>
  <c r="M2412" i="1"/>
  <c r="M1656" i="1"/>
  <c r="M1655" i="1"/>
  <c r="M1625" i="1"/>
  <c r="M1626" i="1"/>
  <c r="M2383" i="1"/>
  <c r="M2654" i="1"/>
  <c r="M2655" i="1"/>
  <c r="M2384" i="1"/>
  <c r="M1590" i="1"/>
  <c r="M1591" i="1"/>
  <c r="M2347" i="1"/>
  <c r="M2348" i="1"/>
  <c r="M1562" i="1"/>
  <c r="M1563" i="1"/>
  <c r="M1550" i="1"/>
  <c r="M1551" i="1"/>
  <c r="M1602" i="1"/>
  <c r="M1603" i="1"/>
  <c r="M2652" i="1"/>
  <c r="M2653" i="1"/>
  <c r="M1480" i="1"/>
  <c r="M2298" i="1"/>
  <c r="M1481" i="1"/>
  <c r="M2297" i="1"/>
  <c r="M1436" i="1"/>
  <c r="M1437" i="1"/>
  <c r="M1318" i="1"/>
  <c r="M1319" i="1"/>
  <c r="M1386" i="1"/>
  <c r="M1387" i="1"/>
  <c r="M2627" i="1"/>
  <c r="M2628" i="1"/>
  <c r="M1371" i="1"/>
  <c r="M1370" i="1"/>
  <c r="M1204" i="1"/>
  <c r="M1205" i="1"/>
  <c r="M1246" i="1"/>
  <c r="M1247" i="1"/>
  <c r="M1214" i="1"/>
  <c r="M1215" i="1"/>
  <c r="M1182" i="1"/>
  <c r="M1183" i="1"/>
  <c r="M836" i="1"/>
  <c r="M837" i="1"/>
  <c r="M1164" i="1"/>
  <c r="M1165" i="1"/>
  <c r="M2618" i="1"/>
  <c r="M2617" i="1"/>
  <c r="M1111" i="1"/>
  <c r="M1110" i="1"/>
  <c r="M1079" i="1"/>
  <c r="M1078" i="1"/>
  <c r="M1124" i="1"/>
  <c r="M1125" i="1"/>
  <c r="M1050" i="1"/>
  <c r="M1051" i="1"/>
  <c r="M1018" i="1"/>
  <c r="M1019" i="1"/>
  <c r="M986" i="1"/>
  <c r="M987" i="1"/>
  <c r="M956" i="1"/>
  <c r="M957" i="1"/>
  <c r="M924" i="1"/>
  <c r="M925" i="1"/>
  <c r="M894" i="1"/>
  <c r="M895" i="1"/>
  <c r="M811" i="1"/>
  <c r="M810" i="1"/>
  <c r="M733" i="1"/>
  <c r="M734" i="1"/>
  <c r="M655" i="1"/>
  <c r="M656" i="1"/>
  <c r="M647" i="1"/>
  <c r="M648" i="1"/>
  <c r="M572" i="1"/>
  <c r="M573" i="1"/>
  <c r="M481" i="1"/>
  <c r="M482" i="1"/>
  <c r="M2570" i="1"/>
  <c r="M2569" i="1"/>
  <c r="M464" i="1"/>
  <c r="M463" i="1"/>
  <c r="M435" i="1"/>
  <c r="M436" i="1"/>
  <c r="M377" i="1"/>
  <c r="M378" i="1"/>
  <c r="M385" i="1"/>
  <c r="M386" i="1"/>
  <c r="M108" i="1"/>
  <c r="M109" i="1"/>
  <c r="M318" i="1"/>
  <c r="M317" i="1"/>
  <c r="M2558" i="1"/>
  <c r="M2557" i="1"/>
  <c r="M262" i="1"/>
  <c r="M261" i="1"/>
  <c r="M283" i="1"/>
  <c r="M284" i="1"/>
  <c r="M224" i="1"/>
  <c r="M223" i="1"/>
  <c r="M2527" i="1"/>
  <c r="M2528" i="1"/>
  <c r="M192" i="1"/>
  <c r="M193" i="1"/>
  <c r="M162" i="1"/>
  <c r="M163" i="1"/>
  <c r="M100" i="1"/>
  <c r="M101" i="1"/>
  <c r="M60" i="1"/>
  <c r="M61" i="1"/>
  <c r="M52" i="1"/>
  <c r="M53" i="1"/>
  <c r="M18" i="1"/>
  <c r="M19" i="1"/>
  <c r="M2156" i="1"/>
  <c r="M2734" i="1"/>
  <c r="M2733" i="1"/>
  <c r="M2157" i="1"/>
  <c r="M1885" i="1"/>
  <c r="M1886" i="1"/>
  <c r="M2708" i="1"/>
  <c r="M2709" i="1"/>
  <c r="M2476" i="1"/>
  <c r="M1823" i="1"/>
  <c r="M1824" i="1"/>
  <c r="M2477" i="1"/>
  <c r="M2375" i="1"/>
  <c r="M2376" i="1"/>
  <c r="M2239" i="1"/>
  <c r="M2238" i="1"/>
  <c r="M2763" i="1"/>
  <c r="M2224" i="1"/>
  <c r="M2225" i="1"/>
  <c r="M2764" i="1"/>
  <c r="M2779" i="1"/>
  <c r="M2272" i="1"/>
  <c r="M2780" i="1"/>
  <c r="M2273" i="1"/>
  <c r="M2154" i="1"/>
  <c r="M2155" i="1"/>
  <c r="M2731" i="1"/>
  <c r="M2732" i="1"/>
  <c r="M2063" i="1"/>
  <c r="M2064" i="1"/>
  <c r="M2109" i="1"/>
  <c r="M2110" i="1"/>
  <c r="M2075" i="1"/>
  <c r="M2076" i="1"/>
  <c r="M1971" i="1"/>
  <c r="M1972" i="1"/>
  <c r="M1883" i="1"/>
  <c r="M1884" i="1"/>
  <c r="M2706" i="1"/>
  <c r="M2707" i="1"/>
  <c r="M1853" i="1"/>
  <c r="M2507" i="1"/>
  <c r="M1854" i="1"/>
  <c r="M2506" i="1"/>
  <c r="M1821" i="1"/>
  <c r="M2475" i="1"/>
  <c r="M1822" i="1"/>
  <c r="M2474" i="1"/>
  <c r="M1927" i="1"/>
  <c r="M1928" i="1"/>
  <c r="M1783" i="1"/>
  <c r="M1784" i="1"/>
  <c r="M1751" i="1"/>
  <c r="M1752" i="1"/>
  <c r="M1717" i="1"/>
  <c r="M1718" i="1"/>
  <c r="M2419" i="1"/>
  <c r="M2420" i="1"/>
  <c r="M1682" i="1"/>
  <c r="M1681" i="1"/>
  <c r="M1653" i="1"/>
  <c r="M1654" i="1"/>
  <c r="M2410" i="1"/>
  <c r="M2409" i="1"/>
  <c r="M1623" i="1"/>
  <c r="M1624" i="1"/>
  <c r="M2381" i="1"/>
  <c r="M2382" i="1"/>
  <c r="M1589" i="1"/>
  <c r="M2371" i="1"/>
  <c r="M2372" i="1"/>
  <c r="M1588" i="1"/>
  <c r="M1548" i="1"/>
  <c r="M1549" i="1"/>
  <c r="M2650" i="1"/>
  <c r="M2649" i="1"/>
  <c r="M1596" i="1"/>
  <c r="M1597" i="1"/>
  <c r="M2373" i="1"/>
  <c r="M2374" i="1"/>
  <c r="M1479" i="1"/>
  <c r="M1478" i="1"/>
  <c r="M2295" i="1"/>
  <c r="M2296" i="1"/>
  <c r="M1435" i="1"/>
  <c r="M1434" i="1"/>
  <c r="M1316" i="1"/>
  <c r="M1317" i="1"/>
  <c r="M1384" i="1"/>
  <c r="M1385" i="1"/>
  <c r="M2625" i="1"/>
  <c r="M2626" i="1"/>
  <c r="M1368" i="1"/>
  <c r="M1369" i="1"/>
  <c r="M1340" i="1"/>
  <c r="M1341" i="1"/>
  <c r="M1202" i="1"/>
  <c r="M1203" i="1"/>
  <c r="M1244" i="1"/>
  <c r="M1245" i="1"/>
  <c r="M1212" i="1"/>
  <c r="M1213" i="1"/>
  <c r="M1180" i="1"/>
  <c r="M1181" i="1"/>
  <c r="M834" i="1"/>
  <c r="M835" i="1"/>
  <c r="M1162" i="1"/>
  <c r="M1163" i="1"/>
  <c r="M2615" i="1"/>
  <c r="M2616" i="1"/>
  <c r="M1108" i="1"/>
  <c r="M1109" i="1"/>
  <c r="M1076" i="1"/>
  <c r="M1077" i="1"/>
  <c r="M2600" i="1"/>
  <c r="M2599" i="1"/>
  <c r="M1122" i="1"/>
  <c r="M1123" i="1"/>
  <c r="M1048" i="1"/>
  <c r="M1049" i="1"/>
  <c r="M1016" i="1"/>
  <c r="M1017" i="1"/>
  <c r="M984" i="1"/>
  <c r="M985" i="1"/>
  <c r="M954" i="1"/>
  <c r="M955" i="1"/>
  <c r="M922" i="1"/>
  <c r="M923" i="1"/>
  <c r="M892" i="1"/>
  <c r="M893" i="1"/>
  <c r="M808" i="1"/>
  <c r="M809" i="1"/>
  <c r="M775" i="1"/>
  <c r="M774" i="1"/>
  <c r="M739" i="1"/>
  <c r="M740" i="1"/>
  <c r="M731" i="1"/>
  <c r="M732" i="1"/>
  <c r="M653" i="1"/>
  <c r="M654" i="1"/>
  <c r="M645" i="1"/>
  <c r="M646" i="1"/>
  <c r="M570" i="1"/>
  <c r="M571" i="1"/>
  <c r="M427" i="1"/>
  <c r="M428" i="1"/>
  <c r="M480" i="1"/>
  <c r="M479" i="1"/>
  <c r="M2567" i="1"/>
  <c r="M2568" i="1"/>
  <c r="M462" i="1"/>
  <c r="M461" i="1"/>
  <c r="M433" i="1"/>
  <c r="M434" i="1"/>
  <c r="M375" i="1"/>
  <c r="M376" i="1"/>
  <c r="M384" i="1"/>
  <c r="M383" i="1"/>
  <c r="M106" i="1"/>
  <c r="M107" i="1"/>
  <c r="M315" i="1"/>
  <c r="M316" i="1"/>
  <c r="M2555" i="1"/>
  <c r="M2556" i="1"/>
  <c r="M259" i="1"/>
  <c r="M260" i="1"/>
  <c r="M222" i="1"/>
  <c r="M221" i="1"/>
  <c r="M190" i="1"/>
  <c r="M191" i="1"/>
  <c r="M160" i="1"/>
  <c r="M161" i="1"/>
  <c r="M98" i="1"/>
  <c r="M99" i="1"/>
  <c r="M50" i="1"/>
  <c r="M51" i="1"/>
  <c r="M16" i="1"/>
  <c r="M17" i="1"/>
  <c r="M2766" i="1"/>
  <c r="M2226" i="1"/>
  <c r="M2765" i="1"/>
  <c r="M2227" i="1"/>
  <c r="M1973" i="1"/>
  <c r="M1974" i="1"/>
  <c r="M2322" i="1"/>
  <c r="M2321" i="1"/>
  <c r="M2107" i="1"/>
  <c r="M2108" i="1"/>
  <c r="M2074" i="1"/>
  <c r="M2073" i="1"/>
  <c r="M1994" i="1"/>
  <c r="M1993" i="1"/>
  <c r="M1969" i="1"/>
  <c r="M1970" i="1"/>
  <c r="M1881" i="1"/>
  <c r="M1882" i="1"/>
  <c r="M2704" i="1"/>
  <c r="M2705" i="1"/>
  <c r="M1851" i="1"/>
  <c r="M2504" i="1"/>
  <c r="M2505" i="1"/>
  <c r="M1852" i="1"/>
  <c r="M1819" i="1"/>
  <c r="M1820" i="1"/>
  <c r="M2473" i="1"/>
  <c r="M1925" i="1"/>
  <c r="M1926" i="1"/>
  <c r="M1781" i="1"/>
  <c r="M1782" i="1"/>
  <c r="M2515" i="1"/>
  <c r="M2008" i="1"/>
  <c r="M1715" i="1"/>
  <c r="M1716" i="1"/>
  <c r="M2418" i="1"/>
  <c r="M1679" i="1"/>
  <c r="M2665" i="1"/>
  <c r="M2417" i="1"/>
  <c r="M2664" i="1"/>
  <c r="M1680" i="1"/>
  <c r="M1651" i="1"/>
  <c r="M1652" i="1"/>
  <c r="M2407" i="1"/>
  <c r="M2408" i="1"/>
  <c r="M1621" i="1"/>
  <c r="M1622" i="1"/>
  <c r="M2379" i="1"/>
  <c r="M2380" i="1"/>
  <c r="M1586" i="1"/>
  <c r="M2370" i="1"/>
  <c r="M1587" i="1"/>
  <c r="M2369" i="1"/>
  <c r="M1540" i="1"/>
  <c r="M1541" i="1"/>
  <c r="M2346" i="1"/>
  <c r="M2345" i="1"/>
  <c r="M1546" i="1"/>
  <c r="M1547" i="1"/>
  <c r="M2647" i="1"/>
  <c r="M2648" i="1"/>
  <c r="M1506" i="1"/>
  <c r="M1507" i="1"/>
  <c r="M1476" i="1"/>
  <c r="M1477" i="1"/>
  <c r="M2293" i="1"/>
  <c r="M2294" i="1"/>
  <c r="M1432" i="1"/>
  <c r="M1433" i="1"/>
  <c r="M1451" i="1"/>
  <c r="M2642" i="1"/>
  <c r="M1382" i="1"/>
  <c r="M1383" i="1"/>
  <c r="M2623" i="1"/>
  <c r="M2624" i="1"/>
  <c r="M1367" i="1"/>
  <c r="M1366" i="1"/>
  <c r="M1338" i="1"/>
  <c r="M1339" i="1"/>
  <c r="M1200" i="1"/>
  <c r="M1201" i="1"/>
  <c r="M1242" i="1"/>
  <c r="M1243" i="1"/>
  <c r="M1210" i="1"/>
  <c r="M1211" i="1"/>
  <c r="M1179" i="1"/>
  <c r="M1178" i="1"/>
  <c r="M864" i="1"/>
  <c r="M865" i="1"/>
  <c r="M832" i="1"/>
  <c r="M833" i="1"/>
  <c r="M1160" i="1"/>
  <c r="M1161" i="1"/>
  <c r="M2613" i="1"/>
  <c r="M2614" i="1"/>
  <c r="M1106" i="1"/>
  <c r="M1107" i="1"/>
  <c r="M1074" i="1"/>
  <c r="M1075" i="1"/>
  <c r="M2598" i="1"/>
  <c r="M2597" i="1"/>
  <c r="M1120" i="1"/>
  <c r="M1121" i="1"/>
  <c r="M1047" i="1"/>
  <c r="M1046" i="1"/>
  <c r="M1015" i="1"/>
  <c r="M1014" i="1"/>
  <c r="M2591" i="1"/>
  <c r="M2592" i="1"/>
  <c r="M983" i="1"/>
  <c r="M982" i="1"/>
  <c r="M952" i="1"/>
  <c r="M953" i="1"/>
  <c r="M920" i="1"/>
  <c r="M921" i="1"/>
  <c r="M890" i="1"/>
  <c r="M891" i="1"/>
  <c r="M807" i="1"/>
  <c r="M806" i="1"/>
  <c r="M729" i="1"/>
  <c r="M730" i="1"/>
  <c r="M665" i="1"/>
  <c r="M666" i="1"/>
  <c r="M651" i="1"/>
  <c r="M652" i="1"/>
  <c r="M663" i="1"/>
  <c r="M664" i="1"/>
  <c r="M643" i="1"/>
  <c r="M644" i="1"/>
  <c r="M578" i="1"/>
  <c r="M579" i="1"/>
  <c r="M568" i="1"/>
  <c r="M569" i="1"/>
  <c r="M513" i="1"/>
  <c r="M514" i="1"/>
  <c r="M425" i="1"/>
  <c r="M426" i="1"/>
  <c r="M478" i="1"/>
  <c r="M477" i="1"/>
  <c r="M2565" i="1"/>
  <c r="M2566" i="1"/>
  <c r="M459" i="1"/>
  <c r="M460" i="1"/>
  <c r="M432" i="1"/>
  <c r="M431" i="1"/>
  <c r="M374" i="1"/>
  <c r="M373" i="1"/>
  <c r="M382" i="1"/>
  <c r="M381" i="1"/>
  <c r="M136" i="1"/>
  <c r="M137" i="1"/>
  <c r="M406" i="1"/>
  <c r="M407" i="1"/>
  <c r="M257" i="1"/>
  <c r="M258" i="1"/>
  <c r="M219" i="1"/>
  <c r="M220" i="1"/>
  <c r="M188" i="1"/>
  <c r="M189" i="1"/>
  <c r="M158" i="1"/>
  <c r="M159" i="1"/>
  <c r="M96" i="1"/>
  <c r="M97" i="1"/>
  <c r="M14" i="1"/>
  <c r="M15" i="1"/>
  <c r="M2065" i="1"/>
  <c r="M2066" i="1"/>
  <c r="M2152" i="1"/>
  <c r="M2153" i="1"/>
  <c r="M2234" i="1"/>
  <c r="M2235" i="1"/>
  <c r="M2782" i="1"/>
  <c r="M2274" i="1"/>
  <c r="M2781" i="1"/>
  <c r="M2180" i="1"/>
  <c r="M2181" i="1"/>
  <c r="M2146" i="1"/>
  <c r="M2147" i="1"/>
  <c r="M1991" i="1"/>
  <c r="M1992" i="1"/>
  <c r="M1967" i="1"/>
  <c r="M1968" i="1"/>
  <c r="M1911" i="1"/>
  <c r="M1912" i="1"/>
  <c r="M1879" i="1"/>
  <c r="M1880" i="1"/>
  <c r="M2702" i="1"/>
  <c r="M2703" i="1"/>
  <c r="M1849" i="1"/>
  <c r="M1850" i="1"/>
  <c r="M2502" i="1"/>
  <c r="M2503" i="1"/>
  <c r="M1817" i="1"/>
  <c r="M1818" i="1"/>
  <c r="M1924" i="1"/>
  <c r="M1923" i="1"/>
  <c r="M1779" i="1"/>
  <c r="M1780" i="1"/>
  <c r="M2443" i="1"/>
  <c r="M2444" i="1"/>
  <c r="M1707" i="1"/>
  <c r="M1708" i="1"/>
  <c r="M1713" i="1"/>
  <c r="M1714" i="1"/>
  <c r="M1677" i="1"/>
  <c r="M1678" i="1"/>
  <c r="M2662" i="1"/>
  <c r="M2663" i="1"/>
  <c r="M1649" i="1"/>
  <c r="M1650" i="1"/>
  <c r="M2405" i="1"/>
  <c r="M2406" i="1"/>
  <c r="M1585" i="1"/>
  <c r="M2367" i="1"/>
  <c r="M1584" i="1"/>
  <c r="M2368" i="1"/>
  <c r="M1538" i="1"/>
  <c r="M2343" i="1"/>
  <c r="M1539" i="1"/>
  <c r="M2344" i="1"/>
  <c r="M1544" i="1"/>
  <c r="M1545" i="1"/>
  <c r="M2646" i="1"/>
  <c r="M2645" i="1"/>
  <c r="M1505" i="1"/>
  <c r="M1504" i="1"/>
  <c r="M1474" i="1"/>
  <c r="M2291" i="1"/>
  <c r="M1475" i="1"/>
  <c r="M2292" i="1"/>
  <c r="M1430" i="1"/>
  <c r="M1431" i="1"/>
  <c r="M1380" i="1"/>
  <c r="M1381" i="1"/>
  <c r="M2622" i="1"/>
  <c r="M2621" i="1"/>
  <c r="M1364" i="1"/>
  <c r="M1365" i="1"/>
  <c r="M1337" i="1"/>
  <c r="M1336" i="1"/>
  <c r="M1198" i="1"/>
  <c r="M1199" i="1"/>
  <c r="M1240" i="1"/>
  <c r="M1241" i="1"/>
  <c r="M1290" i="1"/>
  <c r="M1289" i="1"/>
  <c r="M1176" i="1"/>
  <c r="M1177" i="1"/>
  <c r="M862" i="1"/>
  <c r="M863" i="1"/>
  <c r="M830" i="1"/>
  <c r="M831" i="1"/>
  <c r="M1159" i="1"/>
  <c r="M1158" i="1"/>
  <c r="M1104" i="1"/>
  <c r="M1105" i="1"/>
  <c r="M1072" i="1"/>
  <c r="M1073" i="1"/>
  <c r="M2595" i="1"/>
  <c r="M2596" i="1"/>
  <c r="M1118" i="1"/>
  <c r="M1119" i="1"/>
  <c r="M1044" i="1"/>
  <c r="M1045" i="1"/>
  <c r="M1012" i="1"/>
  <c r="M1013" i="1"/>
  <c r="M980" i="1"/>
  <c r="M981" i="1"/>
  <c r="M951" i="1"/>
  <c r="M950" i="1"/>
  <c r="M919" i="1"/>
  <c r="M918" i="1"/>
  <c r="M888" i="1"/>
  <c r="M889" i="1"/>
  <c r="M804" i="1"/>
  <c r="M805" i="1"/>
  <c r="M743" i="1"/>
  <c r="M744" i="1"/>
  <c r="M512" i="1"/>
  <c r="M511" i="1"/>
  <c r="M423" i="1"/>
  <c r="M424" i="1"/>
  <c r="M496" i="1"/>
  <c r="M495" i="1"/>
  <c r="M528" i="1"/>
  <c r="M527" i="1"/>
  <c r="M430" i="1"/>
  <c r="M429" i="1"/>
  <c r="M371" i="1"/>
  <c r="M372" i="1"/>
  <c r="M379" i="1"/>
  <c r="M380" i="1"/>
  <c r="M134" i="1"/>
  <c r="M135" i="1"/>
  <c r="M404" i="1"/>
  <c r="M405" i="1"/>
  <c r="M256" i="1"/>
  <c r="M255" i="1"/>
  <c r="M249" i="1"/>
  <c r="M250" i="1"/>
  <c r="M2535" i="1"/>
  <c r="M2536" i="1"/>
  <c r="M217" i="1"/>
  <c r="M218" i="1"/>
  <c r="M2526" i="1"/>
  <c r="M2525" i="1"/>
  <c r="M186" i="1"/>
  <c r="M187" i="1"/>
  <c r="M156" i="1"/>
  <c r="M157" i="1"/>
  <c r="M95" i="1"/>
  <c r="M94" i="1"/>
  <c r="M10" i="1"/>
  <c r="M11" i="1"/>
  <c r="M12" i="1"/>
  <c r="M13" i="1"/>
  <c r="M2461" i="1"/>
  <c r="M2462" i="1"/>
  <c r="M1888" i="1"/>
  <c r="M1887" i="1"/>
  <c r="M2252" i="1"/>
  <c r="M2771" i="1"/>
  <c r="M2772" i="1"/>
  <c r="M2253" i="1"/>
  <c r="M2111" i="1"/>
  <c r="M2112" i="1"/>
  <c r="M2586" i="1"/>
  <c r="M2587" i="1"/>
  <c r="M2150" i="1"/>
  <c r="M2151" i="1"/>
  <c r="M2283" i="1"/>
  <c r="M2284" i="1"/>
  <c r="M2785" i="1"/>
  <c r="M2786" i="1"/>
  <c r="M2208" i="1"/>
  <c r="M2209" i="1"/>
  <c r="M2747" i="1"/>
  <c r="M2178" i="1"/>
  <c r="M2748" i="1"/>
  <c r="M2179" i="1"/>
  <c r="M2144" i="1"/>
  <c r="M2145" i="1"/>
  <c r="M2127" i="1"/>
  <c r="M2724" i="1"/>
  <c r="M2071" i="1"/>
  <c r="M2072" i="1"/>
  <c r="M1989" i="1"/>
  <c r="M1990" i="1"/>
  <c r="M1965" i="1"/>
  <c r="M1966" i="1"/>
  <c r="M1910" i="1"/>
  <c r="M1909" i="1"/>
  <c r="M1877" i="1"/>
  <c r="M1878" i="1"/>
  <c r="M2700" i="1"/>
  <c r="M2701" i="1"/>
  <c r="M1847" i="1"/>
  <c r="M1848" i="1"/>
  <c r="M2500" i="1"/>
  <c r="M2501" i="1"/>
  <c r="M2049" i="1"/>
  <c r="M2521" i="1"/>
  <c r="M1922" i="1"/>
  <c r="M1921" i="1"/>
  <c r="M1777" i="1"/>
  <c r="M1778" i="1"/>
  <c r="M1705" i="1"/>
  <c r="M1706" i="1"/>
  <c r="M2441" i="1"/>
  <c r="M2442" i="1"/>
  <c r="M2447" i="1"/>
  <c r="M1711" i="1"/>
  <c r="M1712" i="1"/>
  <c r="M2448" i="1"/>
  <c r="M2040" i="1"/>
  <c r="M2041" i="1"/>
  <c r="M1647" i="1"/>
  <c r="M1648" i="1"/>
  <c r="M2403" i="1"/>
  <c r="M2404" i="1"/>
  <c r="M1615" i="1"/>
  <c r="M1616" i="1"/>
  <c r="M1582" i="1"/>
  <c r="M1583" i="1"/>
  <c r="M2366" i="1"/>
  <c r="M2365" i="1"/>
  <c r="M1537" i="1"/>
  <c r="M1536" i="1"/>
  <c r="M2342" i="1"/>
  <c r="M2341" i="1"/>
  <c r="M1543" i="1"/>
  <c r="M1542" i="1"/>
  <c r="M2644" i="1"/>
  <c r="M2643" i="1"/>
  <c r="M1502" i="1"/>
  <c r="M1503" i="1"/>
  <c r="M2319" i="1"/>
  <c r="M2320" i="1"/>
  <c r="M1406" i="1"/>
  <c r="M1407" i="1"/>
  <c r="M1444" i="1"/>
  <c r="M1445" i="1"/>
  <c r="M1334" i="1"/>
  <c r="M1335" i="1"/>
  <c r="M1196" i="1"/>
  <c r="M1197" i="1"/>
  <c r="M1238" i="1"/>
  <c r="M1239" i="1"/>
  <c r="M1276" i="1"/>
  <c r="M1277" i="1"/>
  <c r="M1175" i="1"/>
  <c r="M1174" i="1"/>
  <c r="M860" i="1"/>
  <c r="M861" i="1"/>
  <c r="M828" i="1"/>
  <c r="M829" i="1"/>
  <c r="M1156" i="1"/>
  <c r="M1157" i="1"/>
  <c r="M1102" i="1"/>
  <c r="M1103" i="1"/>
  <c r="M1148" i="1"/>
  <c r="M1149" i="1"/>
  <c r="M2609" i="1"/>
  <c r="M2610" i="1"/>
  <c r="M1042" i="1"/>
  <c r="M1043" i="1"/>
  <c r="M1010" i="1"/>
  <c r="M1011" i="1"/>
  <c r="M1278" i="1"/>
  <c r="M1279" i="1"/>
  <c r="M948" i="1"/>
  <c r="M949" i="1"/>
  <c r="M916" i="1"/>
  <c r="M917" i="1"/>
  <c r="M887" i="1"/>
  <c r="M886" i="1"/>
  <c r="M802" i="1"/>
  <c r="M803" i="1"/>
  <c r="M763" i="1"/>
  <c r="M762" i="1"/>
  <c r="M741" i="1"/>
  <c r="M742" i="1"/>
  <c r="M673" i="1"/>
  <c r="M674" i="1"/>
  <c r="M669" i="1"/>
  <c r="M670" i="1"/>
  <c r="M582" i="1"/>
  <c r="M583" i="1"/>
  <c r="M586" i="1"/>
  <c r="M2581" i="1"/>
  <c r="M494" i="1"/>
  <c r="M493" i="1"/>
  <c r="M457" i="1"/>
  <c r="M458" i="1"/>
  <c r="M369" i="1"/>
  <c r="M370" i="1"/>
  <c r="M132" i="1"/>
  <c r="M133" i="1"/>
  <c r="M254" i="1"/>
  <c r="M253" i="1"/>
  <c r="M2538" i="1"/>
  <c r="M2537" i="1"/>
  <c r="M247" i="1"/>
  <c r="M248" i="1"/>
  <c r="M216" i="1"/>
  <c r="M184" i="1"/>
  <c r="M185" i="1"/>
  <c r="M154" i="1"/>
  <c r="M155" i="1"/>
  <c r="M90" i="1"/>
  <c r="M91" i="1"/>
  <c r="M8" i="1"/>
  <c r="M9" i="1"/>
  <c r="M38" i="1"/>
  <c r="M39" i="1"/>
  <c r="M2113" i="1"/>
  <c r="M2114" i="1"/>
  <c r="M2512" i="1"/>
  <c r="M2513" i="1"/>
  <c r="M2236" i="1"/>
  <c r="M2767" i="1"/>
  <c r="M2768" i="1"/>
  <c r="M2237" i="1"/>
  <c r="M2778" i="1"/>
  <c r="M2258" i="1"/>
  <c r="M2259" i="1"/>
  <c r="M2777" i="1"/>
  <c r="M2148" i="1"/>
  <c r="M2149" i="1"/>
  <c r="M2278" i="1"/>
  <c r="M2279" i="1"/>
  <c r="M2783" i="1"/>
  <c r="M2207" i="1"/>
  <c r="M2206" i="1"/>
  <c r="M2746" i="1"/>
  <c r="M2176" i="1"/>
  <c r="M2177" i="1"/>
  <c r="M2745" i="1"/>
  <c r="M2716" i="1"/>
  <c r="M2717" i="1"/>
  <c r="M2056" i="1"/>
  <c r="M2057" i="1"/>
  <c r="M2097" i="1"/>
  <c r="M2098" i="1"/>
  <c r="M2069" i="1"/>
  <c r="M2070" i="1"/>
  <c r="M1987" i="1"/>
  <c r="M1988" i="1"/>
  <c r="M1963" i="1"/>
  <c r="M1964" i="1"/>
  <c r="M1908" i="1"/>
  <c r="M1907" i="1"/>
  <c r="M1876" i="1"/>
  <c r="M2698" i="1"/>
  <c r="M2699" i="1"/>
  <c r="M1875" i="1"/>
  <c r="M1845" i="1"/>
  <c r="M1846" i="1"/>
  <c r="M2498" i="1"/>
  <c r="M2499" i="1"/>
  <c r="M2511" i="1"/>
  <c r="M2005" i="1"/>
  <c r="M2006" i="1"/>
  <c r="M2510" i="1"/>
  <c r="M1919" i="1"/>
  <c r="M1920" i="1"/>
  <c r="M1775" i="1"/>
  <c r="M1776" i="1"/>
  <c r="M1703" i="1"/>
  <c r="M1704" i="1"/>
  <c r="M2439" i="1"/>
  <c r="M2440" i="1"/>
  <c r="M1709" i="1"/>
  <c r="M1710" i="1"/>
  <c r="M2445" i="1"/>
  <c r="M2446" i="1"/>
  <c r="M2034" i="1"/>
  <c r="M2035" i="1"/>
  <c r="M2712" i="1"/>
  <c r="M2713" i="1"/>
  <c r="M2516" i="1"/>
  <c r="M2517" i="1"/>
  <c r="M1645" i="1"/>
  <c r="M1646" i="1"/>
  <c r="M2402" i="1"/>
  <c r="M2401" i="1"/>
  <c r="M1613" i="1"/>
  <c r="M1614" i="1"/>
  <c r="M1580" i="1"/>
  <c r="M1581" i="1"/>
  <c r="M2363" i="1"/>
  <c r="M2364" i="1"/>
  <c r="M1534" i="1"/>
  <c r="M1535" i="1"/>
  <c r="M2340" i="1"/>
  <c r="M2339" i="1"/>
  <c r="M1500" i="1"/>
  <c r="M1501" i="1"/>
  <c r="M2317" i="1"/>
  <c r="M2318" i="1"/>
  <c r="M1467" i="1"/>
  <c r="M1466" i="1"/>
  <c r="M1422" i="1"/>
  <c r="M1423" i="1"/>
  <c r="M1416" i="1"/>
  <c r="M1417" i="1"/>
  <c r="M2639" i="1"/>
  <c r="M2640" i="1"/>
  <c r="M1404" i="1"/>
  <c r="M1405" i="1"/>
  <c r="M1362" i="1"/>
  <c r="M1363" i="1"/>
  <c r="M1332" i="1"/>
  <c r="M1333" i="1"/>
  <c r="M1194" i="1"/>
  <c r="M1195" i="1"/>
  <c r="M1236" i="1"/>
  <c r="M1237" i="1"/>
  <c r="M1274" i="1"/>
  <c r="M1275" i="1"/>
  <c r="M1172" i="1"/>
  <c r="M1173" i="1"/>
  <c r="M858" i="1"/>
  <c r="M859" i="1"/>
  <c r="M827" i="1"/>
  <c r="M826" i="1"/>
  <c r="M1154" i="1"/>
  <c r="M1155" i="1"/>
  <c r="M1100" i="1"/>
  <c r="M1101" i="1"/>
  <c r="M1146" i="1"/>
  <c r="M1147" i="1"/>
  <c r="M1040" i="1"/>
  <c r="M1041" i="1"/>
  <c r="M1008" i="1"/>
  <c r="M1009" i="1"/>
  <c r="M978" i="1"/>
  <c r="M979" i="1"/>
  <c r="M946" i="1"/>
  <c r="M947" i="1"/>
  <c r="M914" i="1"/>
  <c r="M915" i="1"/>
  <c r="M884" i="1"/>
  <c r="M885" i="1"/>
  <c r="M800" i="1"/>
  <c r="M801" i="1"/>
  <c r="M772" i="1"/>
  <c r="M773" i="1"/>
  <c r="M721" i="1"/>
  <c r="M722" i="1"/>
  <c r="M671" i="1"/>
  <c r="M672" i="1"/>
  <c r="M633" i="1"/>
  <c r="M634" i="1"/>
  <c r="M667" i="1"/>
  <c r="M668" i="1"/>
  <c r="M629" i="1"/>
  <c r="M630" i="1"/>
  <c r="M580" i="1"/>
  <c r="M581" i="1"/>
  <c r="M562" i="1"/>
  <c r="M563" i="1"/>
  <c r="M526" i="1"/>
  <c r="M525" i="1"/>
  <c r="M531" i="1"/>
  <c r="M2579" i="1"/>
  <c r="M491" i="1"/>
  <c r="M492" i="1"/>
  <c r="M455" i="1"/>
  <c r="M456" i="1"/>
  <c r="M422" i="1"/>
  <c r="M421" i="1"/>
  <c r="M368" i="1"/>
  <c r="M367" i="1"/>
  <c r="M339" i="1"/>
  <c r="M340" i="1"/>
  <c r="M130" i="1"/>
  <c r="M131" i="1"/>
  <c r="M313" i="1"/>
  <c r="M314" i="1"/>
  <c r="M2554" i="1"/>
  <c r="M2553" i="1"/>
  <c r="M398" i="1"/>
  <c r="M2562" i="1"/>
  <c r="M251" i="1"/>
  <c r="M252" i="1"/>
  <c r="M246" i="1"/>
  <c r="M245" i="1"/>
  <c r="M212" i="1"/>
  <c r="M213" i="1"/>
  <c r="M214" i="1"/>
  <c r="M215" i="1"/>
  <c r="M182" i="1"/>
  <c r="M183" i="1"/>
  <c r="M152" i="1"/>
  <c r="M153" i="1"/>
  <c r="M6" i="1"/>
  <c r="M7" i="1"/>
  <c r="M36" i="1"/>
  <c r="M37" i="1"/>
  <c r="M4" i="1"/>
  <c r="M5" i="1"/>
  <c r="M2679" i="1"/>
  <c r="M2678" i="1"/>
  <c r="M1976" i="1"/>
  <c r="M1975" i="1"/>
  <c r="M2241" i="1"/>
  <c r="M2240" i="1"/>
  <c r="M2077" i="1"/>
  <c r="M2078" i="1"/>
  <c r="M2182" i="1"/>
  <c r="M2183" i="1"/>
  <c r="M2256" i="1"/>
  <c r="M2257" i="1"/>
  <c r="M2775" i="1"/>
  <c r="M2776" i="1"/>
  <c r="M2730" i="1"/>
  <c r="M2142" i="1"/>
  <c r="M2143" i="1"/>
  <c r="M2729" i="1"/>
  <c r="M2223" i="1"/>
  <c r="M2222" i="1"/>
  <c r="M2204" i="1"/>
  <c r="M2205" i="1"/>
  <c r="M2175" i="1"/>
  <c r="M2744" i="1"/>
  <c r="M2174" i="1"/>
  <c r="M2743" i="1"/>
  <c r="M2055" i="1"/>
  <c r="M2054" i="1"/>
  <c r="M2095" i="1"/>
  <c r="M2096" i="1"/>
  <c r="M2068" i="1"/>
  <c r="M2067" i="1"/>
  <c r="M1961" i="1"/>
  <c r="M1962" i="1"/>
  <c r="M1905" i="1"/>
  <c r="M1906" i="1"/>
  <c r="M1873" i="1"/>
  <c r="M1874" i="1"/>
  <c r="M2696" i="1"/>
  <c r="M2697" i="1"/>
  <c r="M1843" i="1"/>
  <c r="M1844" i="1"/>
  <c r="M2497" i="1"/>
  <c r="M2496" i="1"/>
  <c r="M2508" i="1"/>
  <c r="M2003" i="1"/>
  <c r="M2004" i="1"/>
  <c r="M2509" i="1"/>
  <c r="M1985" i="1"/>
  <c r="M1986" i="1"/>
  <c r="M1917" i="1"/>
  <c r="M1918" i="1"/>
  <c r="M1805" i="1"/>
  <c r="M1806" i="1"/>
  <c r="M1773" i="1"/>
  <c r="M1774" i="1"/>
  <c r="M1702" i="1"/>
  <c r="M1701" i="1"/>
  <c r="M2437" i="1"/>
  <c r="M2438" i="1"/>
  <c r="M2019" i="1"/>
  <c r="M2711" i="1"/>
  <c r="M1676" i="1"/>
  <c r="M1675" i="1"/>
  <c r="M1644" i="1"/>
  <c r="M1643" i="1"/>
  <c r="M2399" i="1"/>
  <c r="M2400" i="1"/>
  <c r="M2362" i="1"/>
  <c r="M1578" i="1"/>
  <c r="M1579" i="1"/>
  <c r="M2361" i="1"/>
  <c r="M1532" i="1"/>
  <c r="M1533" i="1"/>
  <c r="M2338" i="1"/>
  <c r="M2337" i="1"/>
  <c r="M1598" i="1"/>
  <c r="M2651" i="1"/>
  <c r="M2315" i="1"/>
  <c r="M2316" i="1"/>
  <c r="M1499" i="1"/>
  <c r="M1498" i="1"/>
  <c r="M1464" i="1"/>
  <c r="M1465" i="1"/>
  <c r="M1420" i="1"/>
  <c r="M1421" i="1"/>
  <c r="M1414" i="1"/>
  <c r="M1415" i="1"/>
  <c r="M1402" i="1"/>
  <c r="M1403" i="1"/>
  <c r="M1361" i="1"/>
  <c r="M1360" i="1"/>
  <c r="M1330" i="1"/>
  <c r="M1331" i="1"/>
  <c r="M1192" i="1"/>
  <c r="M1193" i="1"/>
  <c r="M1234" i="1"/>
  <c r="M1235" i="1"/>
  <c r="M1272" i="1"/>
  <c r="M1273" i="1"/>
  <c r="M1170" i="1"/>
  <c r="M1171" i="1"/>
  <c r="M856" i="1"/>
  <c r="M857" i="1"/>
  <c r="M824" i="1"/>
  <c r="M825" i="1"/>
  <c r="M1152" i="1"/>
  <c r="M1153" i="1"/>
  <c r="M2611" i="1"/>
  <c r="M2612" i="1"/>
  <c r="M1098" i="1"/>
  <c r="M1099" i="1"/>
  <c r="M1144" i="1"/>
  <c r="M1145" i="1"/>
  <c r="M1070" i="1"/>
  <c r="M1071" i="1"/>
  <c r="M1038" i="1"/>
  <c r="M1039" i="1"/>
  <c r="M1006" i="1"/>
  <c r="M1007" i="1"/>
  <c r="M976" i="1"/>
  <c r="M977" i="1"/>
  <c r="M944" i="1"/>
  <c r="M945" i="1"/>
  <c r="M882" i="1"/>
  <c r="M883" i="1"/>
  <c r="M798" i="1"/>
  <c r="M799" i="1"/>
  <c r="M770" i="1"/>
  <c r="M771" i="1"/>
  <c r="M737" i="1"/>
  <c r="M738" i="1"/>
  <c r="M719" i="1"/>
  <c r="M720" i="1"/>
  <c r="M631" i="1"/>
  <c r="M632" i="1"/>
  <c r="M627" i="1"/>
  <c r="M628" i="1"/>
  <c r="M560" i="1"/>
  <c r="M561" i="1"/>
  <c r="M523" i="1"/>
  <c r="M524" i="1"/>
  <c r="M489" i="1"/>
  <c r="M490" i="1"/>
  <c r="M454" i="1"/>
  <c r="M453" i="1"/>
  <c r="M419" i="1"/>
  <c r="M420" i="1"/>
  <c r="M366" i="1"/>
  <c r="M365" i="1"/>
  <c r="M337" i="1"/>
  <c r="M338" i="1"/>
  <c r="M128" i="1"/>
  <c r="M129" i="1"/>
  <c r="M311" i="1"/>
  <c r="M312" i="1"/>
  <c r="M281" i="1"/>
  <c r="M282" i="1"/>
  <c r="M2549" i="1"/>
  <c r="M2550" i="1"/>
  <c r="M304" i="1"/>
  <c r="M303" i="1"/>
  <c r="M243" i="1"/>
  <c r="M244" i="1"/>
  <c r="M391" i="1"/>
  <c r="M392" i="1"/>
  <c r="M180" i="1"/>
  <c r="M181" i="1"/>
  <c r="M150" i="1"/>
  <c r="M151" i="1"/>
  <c r="M66" i="1"/>
  <c r="M67" i="1"/>
  <c r="M85" i="1"/>
  <c r="M86" i="1"/>
  <c r="M34" i="1"/>
  <c r="M35" i="1"/>
  <c r="M2159" i="1"/>
  <c r="M2735" i="1"/>
  <c r="M2736" i="1"/>
  <c r="M2158" i="1"/>
  <c r="M2140" i="1"/>
  <c r="M2141" i="1"/>
  <c r="M2727" i="1"/>
  <c r="M2728" i="1"/>
  <c r="M2220" i="1"/>
  <c r="M2221" i="1"/>
  <c r="M2202" i="1"/>
  <c r="M2203" i="1"/>
  <c r="M2172" i="1"/>
  <c r="M2173" i="1"/>
  <c r="M2741" i="1"/>
  <c r="M2742" i="1"/>
  <c r="M2117" i="1"/>
  <c r="M2118" i="1"/>
  <c r="M2714" i="1"/>
  <c r="M2715" i="1"/>
  <c r="M2052" i="1"/>
  <c r="M2053" i="1"/>
  <c r="M2093" i="1"/>
  <c r="M2094" i="1"/>
  <c r="M1960" i="1"/>
  <c r="M1959" i="1"/>
  <c r="M1903" i="1"/>
  <c r="M1904" i="1"/>
  <c r="M1871" i="1"/>
  <c r="M1872" i="1"/>
  <c r="M2694" i="1"/>
  <c r="M2695" i="1"/>
  <c r="M1842" i="1"/>
  <c r="M2495" i="1"/>
  <c r="M1841" i="1"/>
  <c r="M2494" i="1"/>
  <c r="M1983" i="1"/>
  <c r="M1984" i="1"/>
  <c r="M1915" i="1"/>
  <c r="M1916" i="1"/>
  <c r="M1803" i="1"/>
  <c r="M1804" i="1"/>
  <c r="M1771" i="1"/>
  <c r="M1772" i="1"/>
  <c r="M2514" i="1"/>
  <c r="M2710" i="1"/>
  <c r="M2007" i="1"/>
  <c r="M1673" i="1"/>
  <c r="M1674" i="1"/>
  <c r="M1641" i="1"/>
  <c r="M1642" i="1"/>
  <c r="M2397" i="1"/>
  <c r="M2398" i="1"/>
  <c r="M2378" i="1"/>
  <c r="M1611" i="1"/>
  <c r="M2335" i="1"/>
  <c r="M1531" i="1"/>
  <c r="M1530" i="1"/>
  <c r="M2336" i="1"/>
  <c r="M1524" i="1"/>
  <c r="M1525" i="1"/>
  <c r="M2330" i="1"/>
  <c r="M2329" i="1"/>
  <c r="M2314" i="1"/>
  <c r="M1496" i="1"/>
  <c r="M1497" i="1"/>
  <c r="M2313" i="1"/>
  <c r="M1418" i="1"/>
  <c r="M1419" i="1"/>
  <c r="M1412" i="1"/>
  <c r="M1413" i="1"/>
  <c r="M1401" i="1"/>
  <c r="M1400" i="1"/>
  <c r="M1358" i="1"/>
  <c r="M1359" i="1"/>
  <c r="M1329" i="1"/>
  <c r="M1328" i="1"/>
  <c r="M1191" i="1"/>
  <c r="M1190" i="1"/>
  <c r="M1233" i="1"/>
  <c r="M1232" i="1"/>
  <c r="M1270" i="1"/>
  <c r="M1271" i="1"/>
  <c r="M1168" i="1"/>
  <c r="M1169" i="1"/>
  <c r="M855" i="1"/>
  <c r="M854" i="1"/>
  <c r="M823" i="1"/>
  <c r="M822" i="1"/>
  <c r="M1150" i="1"/>
  <c r="M1151" i="1"/>
  <c r="M1096" i="1"/>
  <c r="M1097" i="1"/>
  <c r="M1143" i="1"/>
  <c r="M1142" i="1"/>
  <c r="M1068" i="1"/>
  <c r="M1069" i="1"/>
  <c r="M1036" i="1"/>
  <c r="M1037" i="1"/>
  <c r="M1004" i="1"/>
  <c r="M1005" i="1"/>
  <c r="M974" i="1"/>
  <c r="M975" i="1"/>
  <c r="M942" i="1"/>
  <c r="M943" i="1"/>
  <c r="M912" i="1"/>
  <c r="M913" i="1"/>
  <c r="M880" i="1"/>
  <c r="M881" i="1"/>
  <c r="M796" i="1"/>
  <c r="M797" i="1"/>
  <c r="M717" i="1"/>
  <c r="M718" i="1"/>
  <c r="M661" i="1"/>
  <c r="M662" i="1"/>
  <c r="M677" i="1"/>
  <c r="M678" i="1"/>
  <c r="M659" i="1"/>
  <c r="M660" i="1"/>
  <c r="M675" i="1"/>
  <c r="M676" i="1"/>
  <c r="M576" i="1"/>
  <c r="M577" i="1"/>
  <c r="M558" i="1"/>
  <c r="M559" i="1"/>
  <c r="M521" i="1"/>
  <c r="M522" i="1"/>
  <c r="M505" i="1"/>
  <c r="M506" i="1"/>
  <c r="M2577" i="1"/>
  <c r="M2578" i="1"/>
  <c r="M487" i="1"/>
  <c r="M488" i="1"/>
  <c r="M2575" i="1"/>
  <c r="M2576" i="1"/>
  <c r="M451" i="1"/>
  <c r="M452" i="1"/>
  <c r="M363" i="1"/>
  <c r="M364" i="1"/>
  <c r="M336" i="1"/>
  <c r="M335" i="1"/>
  <c r="M126" i="1"/>
  <c r="M127" i="1"/>
  <c r="M310" i="1"/>
  <c r="M309" i="1"/>
  <c r="M279" i="1"/>
  <c r="M280" i="1"/>
  <c r="M302" i="1"/>
  <c r="M301" i="1"/>
  <c r="M241" i="1"/>
  <c r="M242" i="1"/>
  <c r="M2534" i="1"/>
  <c r="M2533" i="1"/>
  <c r="M210" i="1"/>
  <c r="M211" i="1"/>
  <c r="M178" i="1"/>
  <c r="M179" i="1"/>
  <c r="M148" i="1"/>
  <c r="M149" i="1"/>
  <c r="M64" i="1"/>
  <c r="M65" i="1"/>
  <c r="M32" i="1"/>
  <c r="M33" i="1"/>
  <c r="M2242" i="1"/>
  <c r="M2243" i="1"/>
  <c r="M2200" i="1"/>
  <c r="M2201" i="1"/>
  <c r="M2170" i="1"/>
  <c r="M2171" i="1"/>
  <c r="M2050" i="1"/>
  <c r="M2051" i="1"/>
  <c r="M2091" i="1"/>
  <c r="M2092" i="1"/>
  <c r="M2061" i="1"/>
  <c r="M2062" i="1"/>
  <c r="M2001" i="1"/>
  <c r="M2002" i="1"/>
  <c r="M1957" i="1"/>
  <c r="M1958" i="1"/>
  <c r="M1901" i="1"/>
  <c r="M1902" i="1"/>
  <c r="M1869" i="1"/>
  <c r="M2692" i="1"/>
  <c r="M2693" i="1"/>
  <c r="M1870" i="1"/>
  <c r="M2492" i="1"/>
  <c r="M2493" i="1"/>
  <c r="M1839" i="1"/>
  <c r="M1840" i="1"/>
  <c r="M1808" i="1"/>
  <c r="M1807" i="1"/>
  <c r="M1945" i="1"/>
  <c r="M1946" i="1"/>
  <c r="M1913" i="1"/>
  <c r="M1914" i="1"/>
  <c r="M1802" i="1"/>
  <c r="M1801" i="1"/>
  <c r="M1769" i="1"/>
  <c r="M1770" i="1"/>
  <c r="M1735" i="1"/>
  <c r="M1736" i="1"/>
  <c r="M2436" i="1"/>
  <c r="M1700" i="1"/>
  <c r="M2435" i="1"/>
  <c r="M1699" i="1"/>
  <c r="M1671" i="1"/>
  <c r="M1672" i="1"/>
  <c r="M1640" i="1"/>
  <c r="M2395" i="1"/>
  <c r="M2396" i="1"/>
  <c r="M1639" i="1"/>
  <c r="M1576" i="1"/>
  <c r="M1577" i="1"/>
  <c r="M2359" i="1"/>
  <c r="M2360" i="1"/>
  <c r="M1566" i="1"/>
  <c r="M1567" i="1"/>
  <c r="M1528" i="1"/>
  <c r="M1529" i="1"/>
  <c r="M2333" i="1"/>
  <c r="M2334" i="1"/>
  <c r="M1522" i="1"/>
  <c r="M1523" i="1"/>
  <c r="M2327" i="1"/>
  <c r="M2328" i="1"/>
  <c r="M1494" i="1"/>
  <c r="M1495" i="1"/>
  <c r="M2311" i="1"/>
  <c r="M2312" i="1"/>
  <c r="M1410" i="1"/>
  <c r="M1411" i="1"/>
  <c r="M2638" i="1"/>
  <c r="M2637" i="1"/>
  <c r="M1398" i="1"/>
  <c r="M1399" i="1"/>
  <c r="M1356" i="1"/>
  <c r="M1357" i="1"/>
  <c r="M1188" i="1"/>
  <c r="M1189" i="1"/>
  <c r="M1230" i="1"/>
  <c r="M1231" i="1"/>
  <c r="M1268" i="1"/>
  <c r="M1269" i="1"/>
  <c r="M1166" i="1"/>
  <c r="M1167" i="1"/>
  <c r="M852" i="1"/>
  <c r="M853" i="1"/>
  <c r="M820" i="1"/>
  <c r="M821" i="1"/>
  <c r="M1295" i="1"/>
  <c r="M1296" i="1"/>
  <c r="M1095" i="1"/>
  <c r="M1094" i="1"/>
  <c r="M1140" i="1"/>
  <c r="M1141" i="1"/>
  <c r="M2593" i="1"/>
  <c r="M1067" i="1"/>
  <c r="M1066" i="1"/>
  <c r="M2594" i="1"/>
  <c r="M1034" i="1"/>
  <c r="M1035" i="1"/>
  <c r="M1002" i="1"/>
  <c r="M1003" i="1"/>
  <c r="M972" i="1"/>
  <c r="M973" i="1"/>
  <c r="M940" i="1"/>
  <c r="M941" i="1"/>
  <c r="M910" i="1"/>
  <c r="M911" i="1"/>
  <c r="M878" i="1"/>
  <c r="M879" i="1"/>
  <c r="M795" i="1"/>
  <c r="M794" i="1"/>
  <c r="M782" i="1"/>
  <c r="M2588" i="1"/>
  <c r="M745" i="1"/>
  <c r="M746" i="1"/>
  <c r="M625" i="1"/>
  <c r="M626" i="1"/>
  <c r="M619" i="1"/>
  <c r="M620" i="1"/>
  <c r="M584" i="1"/>
  <c r="M585" i="1"/>
  <c r="M519" i="1"/>
  <c r="M520" i="1"/>
  <c r="M503" i="1"/>
  <c r="M504" i="1"/>
  <c r="M449" i="1"/>
  <c r="M450" i="1"/>
  <c r="M361" i="1"/>
  <c r="M362" i="1"/>
  <c r="M334" i="1"/>
  <c r="M333" i="1"/>
  <c r="M124" i="1"/>
  <c r="M125" i="1"/>
  <c r="M307" i="1"/>
  <c r="M308" i="1"/>
  <c r="M278" i="1"/>
  <c r="M277" i="1"/>
  <c r="M2547" i="1"/>
  <c r="M2548" i="1"/>
  <c r="M299" i="1"/>
  <c r="M300" i="1"/>
  <c r="M240" i="1"/>
  <c r="M239" i="1"/>
  <c r="M2531" i="1"/>
  <c r="M2532" i="1"/>
  <c r="M208" i="1"/>
  <c r="M209" i="1"/>
  <c r="M176" i="1"/>
  <c r="M177" i="1"/>
  <c r="M146" i="1"/>
  <c r="M147" i="1"/>
  <c r="M48" i="1"/>
  <c r="M49" i="1"/>
  <c r="M31" i="1"/>
  <c r="M30" i="1"/>
  <c r="M2255" i="1"/>
  <c r="M2254" i="1"/>
  <c r="M2773" i="1"/>
  <c r="M2774" i="1"/>
  <c r="M2271" i="1"/>
  <c r="M2270" i="1"/>
  <c r="M2218" i="1"/>
  <c r="M2219" i="1"/>
  <c r="M2762" i="1"/>
  <c r="M2761" i="1"/>
  <c r="M2268" i="1"/>
  <c r="M2269" i="1"/>
  <c r="M2217" i="1"/>
  <c r="M2216" i="1"/>
  <c r="M2199" i="1"/>
  <c r="M2198" i="1"/>
  <c r="M2753" i="1"/>
  <c r="M2754" i="1"/>
  <c r="M2169" i="1"/>
  <c r="M2168" i="1"/>
  <c r="M2123" i="1"/>
  <c r="M2124" i="1"/>
  <c r="M2132" i="1"/>
  <c r="M2133" i="1"/>
  <c r="M2090" i="1"/>
  <c r="M2089" i="1"/>
  <c r="M1999" i="1"/>
  <c r="M2000" i="1"/>
  <c r="M1956" i="1"/>
  <c r="M1955" i="1"/>
  <c r="M1899" i="1"/>
  <c r="M1900" i="1"/>
  <c r="M1867" i="1"/>
  <c r="M1868" i="1"/>
  <c r="M2690" i="1"/>
  <c r="M2691" i="1"/>
  <c r="M1837" i="1"/>
  <c r="M2491" i="1"/>
  <c r="M1838" i="1"/>
  <c r="M2490" i="1"/>
  <c r="M1944" i="1"/>
  <c r="M1943" i="1"/>
  <c r="M1749" i="1"/>
  <c r="M1750" i="1"/>
  <c r="M1799" i="1"/>
  <c r="M1800" i="1"/>
  <c r="M1768" i="1"/>
  <c r="M1767" i="1"/>
  <c r="M1733" i="1"/>
  <c r="M1734" i="1"/>
  <c r="M1697" i="1"/>
  <c r="M1698" i="1"/>
  <c r="M1669" i="1"/>
  <c r="M1670" i="1"/>
  <c r="M1637" i="1"/>
  <c r="M2393" i="1"/>
  <c r="M1638" i="1"/>
  <c r="M2394" i="1"/>
  <c r="M1574" i="1"/>
  <c r="M1575" i="1"/>
  <c r="M2357" i="1"/>
  <c r="M2358" i="1"/>
  <c r="M2331" i="1"/>
  <c r="M2332" i="1"/>
  <c r="M1526" i="1"/>
  <c r="M1527" i="1"/>
  <c r="M1521" i="1"/>
  <c r="M1520" i="1"/>
  <c r="M1492" i="1"/>
  <c r="M1493" i="1"/>
  <c r="M2309" i="1"/>
  <c r="M2310" i="1"/>
  <c r="M1428" i="1"/>
  <c r="M1429" i="1"/>
  <c r="M1409" i="1"/>
  <c r="M1408" i="1"/>
  <c r="M1396" i="1"/>
  <c r="M1397" i="1"/>
  <c r="M1354" i="1"/>
  <c r="M1355" i="1"/>
  <c r="M1314" i="1"/>
  <c r="M1315" i="1"/>
  <c r="M1186" i="1"/>
  <c r="M1187" i="1"/>
  <c r="M1228" i="1"/>
  <c r="M1229" i="1"/>
  <c r="M1266" i="1"/>
  <c r="M1267" i="1"/>
  <c r="M850" i="1"/>
  <c r="M851" i="1"/>
  <c r="M818" i="1"/>
  <c r="M819" i="1"/>
  <c r="M1293" i="1"/>
  <c r="M1294" i="1"/>
  <c r="M1092" i="1"/>
  <c r="M1093" i="1"/>
  <c r="M1138" i="1"/>
  <c r="M1139" i="1"/>
  <c r="M1064" i="1"/>
  <c r="M1065" i="1"/>
  <c r="M1033" i="1"/>
  <c r="M1032" i="1"/>
  <c r="M1000" i="1"/>
  <c r="M1001" i="1"/>
  <c r="M970" i="1"/>
  <c r="M971" i="1"/>
  <c r="M938" i="1"/>
  <c r="M939" i="1"/>
  <c r="M908" i="1"/>
  <c r="M909" i="1"/>
  <c r="M876" i="1"/>
  <c r="M877" i="1"/>
  <c r="M792" i="1"/>
  <c r="M793" i="1"/>
  <c r="M768" i="1"/>
  <c r="M769" i="1"/>
  <c r="M707" i="1"/>
  <c r="M708" i="1"/>
  <c r="M715" i="1"/>
  <c r="M716" i="1"/>
  <c r="M623" i="1"/>
  <c r="M624" i="1"/>
  <c r="M618" i="1"/>
  <c r="M617" i="1"/>
  <c r="M556" i="1"/>
  <c r="M557" i="1"/>
  <c r="M518" i="1"/>
  <c r="M517" i="1"/>
  <c r="M502" i="1"/>
  <c r="M501" i="1"/>
  <c r="M448" i="1"/>
  <c r="M447" i="1"/>
  <c r="M352" i="1"/>
  <c r="M351" i="1"/>
  <c r="M359" i="1"/>
  <c r="M360" i="1"/>
  <c r="M331" i="1"/>
  <c r="M332" i="1"/>
  <c r="M122" i="1"/>
  <c r="M123" i="1"/>
  <c r="M305" i="1"/>
  <c r="M306" i="1"/>
  <c r="M275" i="1"/>
  <c r="M276" i="1"/>
  <c r="M2545" i="1"/>
  <c r="M2546" i="1"/>
  <c r="M297" i="1"/>
  <c r="M298" i="1"/>
  <c r="M238" i="1"/>
  <c r="M237" i="1"/>
  <c r="M2529" i="1"/>
  <c r="M2530" i="1"/>
  <c r="M206" i="1"/>
  <c r="M207" i="1"/>
  <c r="M174" i="1"/>
  <c r="M175" i="1"/>
  <c r="M144" i="1"/>
  <c r="M145" i="1"/>
  <c r="M76" i="1"/>
  <c r="M77" i="1"/>
  <c r="M46" i="1"/>
  <c r="M47" i="1"/>
  <c r="M2523" i="1"/>
  <c r="M2522" i="1"/>
  <c r="M28" i="1"/>
  <c r="M29" i="1"/>
  <c r="M2229" i="1"/>
  <c r="M2228" i="1"/>
  <c r="M2266" i="1"/>
  <c r="M2267" i="1"/>
  <c r="M2760" i="1"/>
  <c r="M2214" i="1"/>
  <c r="M2215" i="1"/>
  <c r="M2759" i="1"/>
  <c r="M2196" i="1"/>
  <c r="M2197" i="1"/>
  <c r="M2166" i="1"/>
  <c r="M2167" i="1"/>
  <c r="M2122" i="1"/>
  <c r="M2121" i="1"/>
  <c r="M2129" i="1"/>
  <c r="M2725" i="1"/>
  <c r="M2087" i="1"/>
  <c r="M2088" i="1"/>
  <c r="M2045" i="1"/>
  <c r="M2046" i="1"/>
  <c r="M2520" i="1"/>
  <c r="M2519" i="1"/>
  <c r="M1997" i="1"/>
  <c r="M1998" i="1"/>
  <c r="M1953" i="1"/>
  <c r="M1954" i="1"/>
  <c r="M1897" i="1"/>
  <c r="M1898" i="1"/>
  <c r="M1865" i="1"/>
  <c r="M1866" i="1"/>
  <c r="M2688" i="1"/>
  <c r="M2689" i="1"/>
  <c r="M1836" i="1"/>
  <c r="M1835" i="1"/>
  <c r="M2488" i="1"/>
  <c r="M2489" i="1"/>
  <c r="M1941" i="1"/>
  <c r="M1942" i="1"/>
  <c r="M1747" i="1"/>
  <c r="M1748" i="1"/>
  <c r="M1797" i="1"/>
  <c r="M1798" i="1"/>
  <c r="M1765" i="1"/>
  <c r="M1766" i="1"/>
  <c r="M1731" i="1"/>
  <c r="M1732" i="1"/>
  <c r="M2434" i="1"/>
  <c r="M1695" i="1"/>
  <c r="M2676" i="1"/>
  <c r="M2433" i="1"/>
  <c r="M2677" i="1"/>
  <c r="M1696" i="1"/>
  <c r="M1667" i="1"/>
  <c r="M1668" i="1"/>
  <c r="M2415" i="1"/>
  <c r="M2416" i="1"/>
  <c r="M2039" i="1"/>
  <c r="M2518" i="1"/>
  <c r="M1572" i="1"/>
  <c r="M1573" i="1"/>
  <c r="M2355" i="1"/>
  <c r="M2356" i="1"/>
  <c r="M1518" i="1"/>
  <c r="M1519" i="1"/>
  <c r="M1490" i="1"/>
  <c r="M1491" i="1"/>
  <c r="M2307" i="1"/>
  <c r="M2308" i="1"/>
  <c r="M1426" i="1"/>
  <c r="M1427" i="1"/>
  <c r="M1454" i="1"/>
  <c r="M1455" i="1"/>
  <c r="M1352" i="1"/>
  <c r="M1353" i="1"/>
  <c r="M1313" i="1"/>
  <c r="M1312" i="1"/>
  <c r="M1226" i="1"/>
  <c r="M1227" i="1"/>
  <c r="M1265" i="1"/>
  <c r="M1264" i="1"/>
  <c r="M848" i="1"/>
  <c r="M849" i="1"/>
  <c r="M816" i="1"/>
  <c r="M817" i="1"/>
  <c r="M1292" i="1"/>
  <c r="M1291" i="1"/>
  <c r="M1090" i="1"/>
  <c r="M1091" i="1"/>
  <c r="M1136" i="1"/>
  <c r="M1137" i="1"/>
  <c r="M1063" i="1"/>
  <c r="M1062" i="1"/>
  <c r="M1031" i="1"/>
  <c r="M1030" i="1"/>
  <c r="M999" i="1"/>
  <c r="M998" i="1"/>
  <c r="M969" i="1"/>
  <c r="M968" i="1"/>
  <c r="M936" i="1"/>
  <c r="M937" i="1"/>
  <c r="M906" i="1"/>
  <c r="M907" i="1"/>
  <c r="M875" i="1"/>
  <c r="M874" i="1"/>
  <c r="M766" i="1"/>
  <c r="M767" i="1"/>
  <c r="M752" i="1"/>
  <c r="M753" i="1"/>
  <c r="M713" i="1"/>
  <c r="M714" i="1"/>
  <c r="M606" i="1"/>
  <c r="M605" i="1"/>
  <c r="M621" i="1"/>
  <c r="M622" i="1"/>
  <c r="M603" i="1"/>
  <c r="M604" i="1"/>
  <c r="M616" i="1"/>
  <c r="M615" i="1"/>
  <c r="M548" i="1"/>
  <c r="M549" i="1"/>
  <c r="M554" i="1"/>
  <c r="M555" i="1"/>
  <c r="M515" i="1"/>
  <c r="M516" i="1"/>
  <c r="M499" i="1"/>
  <c r="M500" i="1"/>
  <c r="M475" i="1"/>
  <c r="M476" i="1"/>
  <c r="M446" i="1"/>
  <c r="M445" i="1"/>
  <c r="M350" i="1"/>
  <c r="M349" i="1"/>
  <c r="M358" i="1"/>
  <c r="M357" i="1"/>
  <c r="M329" i="1"/>
  <c r="M330" i="1"/>
  <c r="M120" i="1"/>
  <c r="M121" i="1"/>
  <c r="M396" i="1"/>
  <c r="M2561" i="1"/>
  <c r="M273" i="1"/>
  <c r="M274" i="1"/>
  <c r="M2543" i="1"/>
  <c r="M2544" i="1"/>
  <c r="M295" i="1"/>
  <c r="M296" i="1"/>
  <c r="M235" i="1"/>
  <c r="M236" i="1"/>
  <c r="M204" i="1"/>
  <c r="M205" i="1"/>
  <c r="M172" i="1"/>
  <c r="M173" i="1"/>
  <c r="M142" i="1"/>
  <c r="M143" i="1"/>
  <c r="M74" i="1"/>
  <c r="M75" i="1"/>
  <c r="M44" i="1"/>
  <c r="M45" i="1"/>
  <c r="M78" i="1"/>
  <c r="M79" i="1"/>
  <c r="M2264" i="1"/>
  <c r="M2265" i="1"/>
  <c r="M2250" i="1"/>
  <c r="M2251" i="1"/>
  <c r="M2769" i="1"/>
  <c r="M2770" i="1"/>
  <c r="M2212" i="1"/>
  <c r="M2758" i="1"/>
  <c r="M2213" i="1"/>
  <c r="M2757" i="1"/>
  <c r="M2194" i="1"/>
  <c r="M2195" i="1"/>
  <c r="M2787" i="1"/>
  <c r="M2289" i="1"/>
  <c r="M2119" i="1"/>
  <c r="M2120" i="1"/>
  <c r="M2106" i="1"/>
  <c r="M2105" i="1"/>
  <c r="M2085" i="1"/>
  <c r="M2720" i="1"/>
  <c r="M2086" i="1"/>
  <c r="M2721" i="1"/>
  <c r="M1815" i="1"/>
  <c r="M1816" i="1"/>
  <c r="M2469" i="1"/>
  <c r="M2470" i="1"/>
  <c r="M1995" i="1"/>
  <c r="M1996" i="1"/>
  <c r="M1951" i="1"/>
  <c r="M1952" i="1"/>
  <c r="M1895" i="1"/>
  <c r="M1896" i="1"/>
  <c r="M1863" i="1"/>
  <c r="M1864" i="1"/>
  <c r="M2686" i="1"/>
  <c r="M2687" i="1"/>
  <c r="M1833" i="1"/>
  <c r="M1834" i="1"/>
  <c r="M2486" i="1"/>
  <c r="M2487" i="1"/>
  <c r="M1939" i="1"/>
  <c r="M1940" i="1"/>
  <c r="M1745" i="1"/>
  <c r="M1746" i="1"/>
  <c r="M1795" i="1"/>
  <c r="M1796" i="1"/>
  <c r="M1763" i="1"/>
  <c r="M1764" i="1"/>
  <c r="M1729" i="1"/>
  <c r="M1730" i="1"/>
  <c r="M1693" i="1"/>
  <c r="M1694" i="1"/>
  <c r="M2431" i="1"/>
  <c r="M2674" i="1"/>
  <c r="M2675" i="1"/>
  <c r="M2432" i="1"/>
  <c r="M1665" i="1"/>
  <c r="M1666" i="1"/>
  <c r="M1636" i="1"/>
  <c r="M1635" i="1"/>
  <c r="M1570" i="1"/>
  <c r="M1571" i="1"/>
  <c r="M2354" i="1"/>
  <c r="M2353" i="1"/>
  <c r="M1473" i="1"/>
  <c r="M1472" i="1"/>
  <c r="M1561" i="1"/>
  <c r="M1560" i="1"/>
  <c r="M1516" i="1"/>
  <c r="M1517" i="1"/>
  <c r="M1489" i="1"/>
  <c r="M1488" i="1"/>
  <c r="M2306" i="1"/>
  <c r="M2305" i="1"/>
  <c r="M1425" i="1"/>
  <c r="M1424" i="1"/>
  <c r="M1350" i="1"/>
  <c r="M1351" i="1"/>
  <c r="M1310" i="1"/>
  <c r="M1311" i="1"/>
  <c r="M1256" i="1"/>
  <c r="M1257" i="1"/>
  <c r="M1225" i="1"/>
  <c r="M1224" i="1"/>
  <c r="M1262" i="1"/>
  <c r="M1263" i="1"/>
  <c r="M846" i="1"/>
  <c r="M847" i="1"/>
  <c r="M814" i="1"/>
  <c r="M815" i="1"/>
  <c r="M1088" i="1"/>
  <c r="M1089" i="1"/>
  <c r="M1134" i="1"/>
  <c r="M1135" i="1"/>
  <c r="M1060" i="1"/>
  <c r="M1061" i="1"/>
  <c r="M1028" i="1"/>
  <c r="M1029" i="1"/>
  <c r="M996" i="1"/>
  <c r="M997" i="1"/>
  <c r="M967" i="1"/>
  <c r="M966" i="1"/>
  <c r="M935" i="1"/>
  <c r="M934" i="1"/>
  <c r="M904" i="1"/>
  <c r="M905" i="1"/>
  <c r="M872" i="1"/>
  <c r="M873" i="1"/>
  <c r="M711" i="1"/>
  <c r="M712" i="1"/>
  <c r="M691" i="1"/>
  <c r="M692" i="1"/>
  <c r="M689" i="1"/>
  <c r="M690" i="1"/>
  <c r="M592" i="1"/>
  <c r="M591" i="1"/>
  <c r="M552" i="1"/>
  <c r="M553" i="1"/>
  <c r="M497" i="1"/>
  <c r="M498" i="1"/>
  <c r="M473" i="1"/>
  <c r="M474" i="1"/>
  <c r="M443" i="1"/>
  <c r="M444" i="1"/>
  <c r="M347" i="1"/>
  <c r="M348" i="1"/>
  <c r="M355" i="1"/>
  <c r="M356" i="1"/>
  <c r="M118" i="1"/>
  <c r="M119" i="1"/>
  <c r="M327" i="1"/>
  <c r="M328" i="1"/>
  <c r="M272" i="1"/>
  <c r="M271" i="1"/>
  <c r="M294" i="1"/>
  <c r="M293" i="1"/>
  <c r="M233" i="1"/>
  <c r="M234" i="1"/>
  <c r="M202" i="1"/>
  <c r="M203" i="1"/>
  <c r="M170" i="1"/>
  <c r="M171" i="1"/>
  <c r="M140" i="1"/>
  <c r="M141" i="1"/>
  <c r="M72" i="1"/>
  <c r="M73" i="1"/>
  <c r="M42" i="1"/>
  <c r="M43" i="1"/>
  <c r="M26" i="1"/>
  <c r="M27" i="1"/>
  <c r="M3" i="1"/>
  <c r="M2" i="1"/>
  <c r="M2262" i="1"/>
  <c r="M2263" i="1"/>
  <c r="M2248" i="1"/>
  <c r="M2249" i="1"/>
  <c r="M2210" i="1"/>
  <c r="M2211" i="1"/>
  <c r="M2755" i="1"/>
  <c r="M2756" i="1"/>
  <c r="M2192" i="1"/>
  <c r="M2193" i="1"/>
  <c r="M2739" i="1"/>
  <c r="M2164" i="1"/>
  <c r="M2165" i="1"/>
  <c r="M2740" i="1"/>
  <c r="M2103" i="1"/>
  <c r="M2104" i="1"/>
  <c r="M2723" i="1"/>
  <c r="M2722" i="1"/>
  <c r="M2718" i="1"/>
  <c r="M2083" i="1"/>
  <c r="M2084" i="1"/>
  <c r="M2719" i="1"/>
  <c r="M1813" i="1"/>
  <c r="M1814" i="1"/>
  <c r="M2467" i="1"/>
  <c r="M2468" i="1"/>
  <c r="M1981" i="1"/>
  <c r="M1982" i="1"/>
  <c r="M1949" i="1"/>
  <c r="M1950" i="1"/>
  <c r="M1893" i="1"/>
  <c r="M1894" i="1"/>
  <c r="M1861" i="1"/>
  <c r="M1862" i="1"/>
  <c r="M2684" i="1"/>
  <c r="M2685" i="1"/>
  <c r="M1831" i="1"/>
  <c r="M1832" i="1"/>
  <c r="M2484" i="1"/>
  <c r="M2485" i="1"/>
  <c r="M1620" i="1"/>
  <c r="M1619" i="1"/>
  <c r="M1937" i="1"/>
  <c r="M1938" i="1"/>
  <c r="M2459" i="1"/>
  <c r="M2460" i="1"/>
  <c r="M1743" i="1"/>
  <c r="M1744" i="1"/>
  <c r="M1793" i="1"/>
  <c r="M1794" i="1"/>
  <c r="M1761" i="1"/>
  <c r="M1762" i="1"/>
  <c r="M1727" i="1"/>
  <c r="M1728" i="1"/>
  <c r="M1691" i="1"/>
  <c r="M1692" i="1"/>
  <c r="M2429" i="1"/>
  <c r="M2672" i="1"/>
  <c r="M2673" i="1"/>
  <c r="M2430" i="1"/>
  <c r="M1663" i="1"/>
  <c r="M1664" i="1"/>
  <c r="M1633" i="1"/>
  <c r="M1634" i="1"/>
  <c r="M2392" i="1"/>
  <c r="M2391" i="1"/>
  <c r="M1569" i="1"/>
  <c r="M2351" i="1"/>
  <c r="M2352" i="1"/>
  <c r="M1568" i="1"/>
  <c r="M1470" i="1"/>
  <c r="M1471" i="1"/>
  <c r="M1558" i="1"/>
  <c r="M1559" i="1"/>
  <c r="M1514" i="1"/>
  <c r="M1515" i="1"/>
  <c r="M1607" i="1"/>
  <c r="M2377" i="1"/>
  <c r="M1326" i="1"/>
  <c r="M1327" i="1"/>
  <c r="M1394" i="1"/>
  <c r="M1395" i="1"/>
  <c r="M2635" i="1"/>
  <c r="M2636" i="1"/>
  <c r="M1378" i="1"/>
  <c r="M1379" i="1"/>
  <c r="M1348" i="1"/>
  <c r="M1349" i="1"/>
  <c r="M1254" i="1"/>
  <c r="M1255" i="1"/>
  <c r="M1222" i="1"/>
  <c r="M1223" i="1"/>
  <c r="M1260" i="1"/>
  <c r="M1261" i="1"/>
  <c r="M844" i="1"/>
  <c r="M845" i="1"/>
  <c r="M812" i="1"/>
  <c r="M813" i="1"/>
  <c r="M1086" i="1"/>
  <c r="M1087" i="1"/>
  <c r="M1132" i="1"/>
  <c r="M1133" i="1"/>
  <c r="M1058" i="1"/>
  <c r="M1059" i="1"/>
  <c r="M1026" i="1"/>
  <c r="M1027" i="1"/>
  <c r="M994" i="1"/>
  <c r="M995" i="1"/>
  <c r="M964" i="1"/>
  <c r="M965" i="1"/>
  <c r="M932" i="1"/>
  <c r="M933" i="1"/>
  <c r="M903" i="1"/>
  <c r="M902" i="1"/>
  <c r="M871" i="1"/>
  <c r="M870" i="1"/>
  <c r="M776" i="1"/>
  <c r="M777" i="1"/>
  <c r="M764" i="1"/>
  <c r="M765" i="1"/>
  <c r="M727" i="1"/>
  <c r="M728" i="1"/>
  <c r="M614" i="1"/>
  <c r="M613" i="1"/>
  <c r="M609" i="1"/>
  <c r="M610" i="1"/>
  <c r="M510" i="1"/>
  <c r="M509" i="1"/>
  <c r="M537" i="1"/>
  <c r="M538" i="1"/>
  <c r="M471" i="1"/>
  <c r="M472" i="1"/>
  <c r="M441" i="1"/>
  <c r="M442" i="1"/>
  <c r="M345" i="1"/>
  <c r="M346" i="1"/>
  <c r="M353" i="1"/>
  <c r="M354" i="1"/>
  <c r="M116" i="1"/>
  <c r="M117" i="1"/>
  <c r="M326" i="1"/>
  <c r="M325" i="1"/>
  <c r="M270" i="1"/>
  <c r="M269" i="1"/>
  <c r="M2542" i="1"/>
  <c r="M2541" i="1"/>
  <c r="M291" i="1"/>
  <c r="M292" i="1"/>
  <c r="M231" i="1"/>
  <c r="M232" i="1"/>
  <c r="M200" i="1"/>
  <c r="M201" i="1"/>
  <c r="M168" i="1"/>
  <c r="M169" i="1"/>
  <c r="M138" i="1"/>
  <c r="M139" i="1"/>
  <c r="M70" i="1"/>
  <c r="M71" i="1"/>
  <c r="M40" i="1"/>
  <c r="M41" i="1"/>
  <c r="M24" i="1"/>
  <c r="M25" i="1"/>
  <c r="L2590" i="1"/>
  <c r="L2564" i="1"/>
  <c r="L2017" i="1"/>
  <c r="L1457" i="1"/>
  <c r="L1450" i="1"/>
  <c r="L1446" i="1"/>
  <c r="L1304" i="1"/>
  <c r="L1285" i="1"/>
  <c r="L784" i="1"/>
  <c r="L790" i="1"/>
  <c r="L749" i="1"/>
  <c r="L702" i="1"/>
  <c r="L701" i="1"/>
  <c r="L545" i="1"/>
  <c r="L415" i="1"/>
  <c r="L2563" i="1"/>
  <c r="L2138" i="1"/>
  <c r="L1453" i="1"/>
  <c r="L1307" i="1"/>
  <c r="L1303" i="1"/>
  <c r="L1284" i="1"/>
  <c r="L758" i="1"/>
  <c r="L684" i="1"/>
  <c r="L683" i="1"/>
  <c r="L588" i="1"/>
  <c r="L597" i="1"/>
  <c r="L414" i="1"/>
  <c r="L2784" i="1"/>
  <c r="L2524" i="1"/>
  <c r="L1612" i="1"/>
  <c r="L1287" i="1"/>
  <c r="L1302" i="1"/>
  <c r="L1286" i="1"/>
  <c r="L785" i="1"/>
  <c r="L786" i="1"/>
  <c r="L533" i="1"/>
  <c r="L403" i="1"/>
  <c r="L413" i="1"/>
  <c r="L417" i="1"/>
  <c r="L408" i="1"/>
  <c r="L2726" i="1"/>
  <c r="L2290" i="1"/>
  <c r="L2136" i="1"/>
  <c r="L2025" i="1"/>
  <c r="L2048" i="1"/>
  <c r="L1609" i="1"/>
  <c r="L1309" i="1"/>
  <c r="L1301" i="1"/>
  <c r="L1282" i="1"/>
  <c r="L754" i="1"/>
  <c r="L694" i="1"/>
  <c r="L693" i="1"/>
  <c r="L593" i="1"/>
  <c r="L542" i="1"/>
  <c r="L544" i="1"/>
  <c r="L412" i="1"/>
  <c r="L93" i="1"/>
  <c r="L2135" i="1"/>
  <c r="L2032" i="1"/>
  <c r="L2024" i="1"/>
  <c r="L2047" i="1"/>
  <c r="L2043" i="1"/>
  <c r="L1300" i="1"/>
  <c r="L1281" i="1"/>
  <c r="L1297" i="1"/>
  <c r="L757" i="1"/>
  <c r="L541" i="1"/>
  <c r="L402" i="1"/>
  <c r="L411" i="1"/>
  <c r="L92" i="1"/>
  <c r="L2641" i="1"/>
  <c r="L2031" i="1"/>
  <c r="L2023" i="1"/>
  <c r="L2029" i="1"/>
  <c r="L2014" i="1"/>
  <c r="L1462" i="1"/>
  <c r="L1299" i="1"/>
  <c r="L791" i="1"/>
  <c r="L750" i="1"/>
  <c r="L700" i="1"/>
  <c r="L699" i="1"/>
  <c r="L596" i="1"/>
  <c r="L543" i="1"/>
  <c r="L540" i="1"/>
  <c r="L410" i="1"/>
  <c r="L2620" i="1"/>
  <c r="L2287" i="1"/>
  <c r="L2030" i="1"/>
  <c r="L2022" i="1"/>
  <c r="L2028" i="1"/>
  <c r="L2013" i="1"/>
  <c r="L1599" i="1"/>
  <c r="L1298" i="1"/>
  <c r="L686" i="1"/>
  <c r="L685" i="1"/>
  <c r="L589" i="1"/>
  <c r="L535" i="1"/>
  <c r="L409" i="1"/>
  <c r="L397" i="1"/>
  <c r="L89" i="1"/>
  <c r="L2619" i="1"/>
  <c r="L2286" i="1"/>
  <c r="L2277" i="1"/>
  <c r="L2285" i="1"/>
  <c r="L2060" i="1"/>
  <c r="L2021" i="1"/>
  <c r="L2027" i="1"/>
  <c r="L2012" i="1"/>
  <c r="L788" i="1"/>
  <c r="L751" i="1"/>
  <c r="L400" i="1"/>
  <c r="L393" i="1"/>
  <c r="L88" i="1"/>
  <c r="L81" i="1"/>
  <c r="L2589" i="1"/>
  <c r="L2288" i="1"/>
  <c r="L2059" i="1"/>
  <c r="L2128" i="1"/>
  <c r="L2139" i="1"/>
  <c r="L2026" i="1"/>
  <c r="L2011" i="1"/>
  <c r="L2036" i="1"/>
  <c r="L1448" i="1"/>
  <c r="L787" i="1"/>
  <c r="L748" i="1"/>
  <c r="L688" i="1"/>
  <c r="L682" i="1"/>
  <c r="L687" i="1"/>
  <c r="L681" i="1"/>
  <c r="L590" i="1"/>
  <c r="L587" i="1"/>
  <c r="L395" i="1"/>
  <c r="L80" i="1"/>
  <c r="L2281" i="1"/>
  <c r="L2058" i="1"/>
  <c r="L2020" i="1"/>
  <c r="L2010" i="1"/>
  <c r="L1604" i="1"/>
  <c r="L1463" i="1"/>
  <c r="L1447" i="1"/>
  <c r="L1283" i="1"/>
  <c r="L747" i="1"/>
  <c r="L680" i="1"/>
  <c r="L679" i="1"/>
  <c r="L536" i="1"/>
  <c r="L534" i="1"/>
  <c r="L539" i="1"/>
  <c r="L418" i="1"/>
  <c r="L394" i="1"/>
  <c r="L399" i="1"/>
  <c r="L87" i="1"/>
  <c r="L2137" i="1"/>
  <c r="L2015" i="1"/>
  <c r="L2009" i="1"/>
  <c r="L1601" i="1"/>
  <c r="L1280" i="1"/>
  <c r="L759" i="1"/>
  <c r="L83" i="1"/>
  <c r="L2585" i="1"/>
  <c r="L2130" i="1"/>
  <c r="L2033" i="1"/>
  <c r="L1606" i="1"/>
  <c r="L1308" i="1"/>
  <c r="L704" i="1"/>
  <c r="L703" i="1"/>
  <c r="L598" i="1"/>
  <c r="L530" i="1"/>
  <c r="L2584" i="1"/>
  <c r="L2282" i="1"/>
  <c r="L2134" i="1"/>
  <c r="L2016" i="1"/>
  <c r="L2044" i="1"/>
  <c r="L2042" i="1"/>
  <c r="L1610" i="1"/>
  <c r="L1461" i="1"/>
  <c r="L783" i="1"/>
  <c r="L756" i="1"/>
  <c r="L416" i="1"/>
  <c r="L82" i="1"/>
  <c r="L2583" i="1"/>
  <c r="L2280" i="1"/>
  <c r="L2131" i="1"/>
  <c r="L1452" i="1"/>
  <c r="L1460" i="1"/>
  <c r="L1456" i="1"/>
  <c r="L755" i="1"/>
  <c r="L698" i="1"/>
  <c r="L696" i="1"/>
  <c r="L595" i="1"/>
  <c r="L532" i="1"/>
  <c r="L401" i="1"/>
  <c r="L84" i="1"/>
  <c r="L2582" i="1"/>
  <c r="L2276" i="1"/>
  <c r="L2038" i="1"/>
  <c r="L2037" i="1"/>
  <c r="L1605" i="1"/>
  <c r="L1459" i="1"/>
  <c r="L1306" i="1"/>
  <c r="L697" i="1"/>
  <c r="L695" i="1"/>
  <c r="L594" i="1"/>
  <c r="L529" i="1"/>
  <c r="L2580" i="1"/>
  <c r="L2275" i="1"/>
  <c r="L2018" i="1"/>
  <c r="L1600" i="1"/>
  <c r="L1608" i="1"/>
  <c r="L1458" i="1"/>
  <c r="L1449" i="1"/>
  <c r="L1288" i="1"/>
  <c r="L1305" i="1"/>
  <c r="N400" i="1" l="1"/>
  <c r="N1463" i="1"/>
  <c r="N686" i="1"/>
  <c r="N2011" i="1"/>
  <c r="N395" i="1"/>
  <c r="N1453" i="1"/>
  <c r="N1458" i="1"/>
  <c r="N1301" i="1"/>
  <c r="N87" i="1"/>
  <c r="N2137" i="1"/>
  <c r="N680" i="1"/>
  <c r="N2276" i="1"/>
  <c r="N587" i="1"/>
  <c r="N2590" i="1"/>
  <c r="N702" i="1"/>
  <c r="N1954" i="1"/>
  <c r="N597" i="1"/>
  <c r="N588" i="1"/>
  <c r="N1457" i="1"/>
  <c r="N2010" i="1"/>
  <c r="N1299" i="1"/>
  <c r="N403" i="1"/>
  <c r="N694" i="1"/>
  <c r="N2585" i="1"/>
  <c r="N2641" i="1"/>
  <c r="N539" i="1"/>
  <c r="N598" i="1"/>
  <c r="N787" i="1"/>
  <c r="N2033" i="1"/>
  <c r="N408" i="1"/>
  <c r="N1303" i="1"/>
  <c r="N92" i="1"/>
  <c r="N1612" i="1"/>
  <c r="N594" i="1"/>
  <c r="N1460" i="1"/>
  <c r="N2619" i="1"/>
  <c r="N749" i="1"/>
  <c r="N2018" i="1"/>
  <c r="N1459" i="1"/>
  <c r="N2589" i="1"/>
  <c r="N2038" i="1"/>
  <c r="N1305" i="1"/>
  <c r="N393" i="1"/>
  <c r="N2784" i="1"/>
  <c r="N529" i="1"/>
  <c r="N704" i="1"/>
  <c r="N2286" i="1"/>
  <c r="N2280" i="1"/>
  <c r="N2726" i="1"/>
  <c r="N590" i="1"/>
  <c r="N544" i="1"/>
  <c r="N1304" i="1"/>
  <c r="N1452" i="1"/>
  <c r="N687" i="1"/>
  <c r="N2036" i="1"/>
  <c r="N413" i="1"/>
  <c r="N535" i="1"/>
  <c r="N1450" i="1"/>
  <c r="N699" i="1"/>
  <c r="N1606" i="1"/>
  <c r="N2009" i="1"/>
  <c r="N756" i="1"/>
  <c r="N2582" i="1"/>
  <c r="N2042" i="1"/>
  <c r="N80" i="1"/>
  <c r="N593" i="1"/>
  <c r="N2044" i="1"/>
  <c r="N1302" i="1"/>
  <c r="N595" i="1"/>
  <c r="N416" i="1"/>
  <c r="N2275" i="1"/>
  <c r="N2620" i="1"/>
  <c r="N2128" i="1"/>
  <c r="N2139" i="1"/>
  <c r="N754" i="1"/>
  <c r="N1297" i="1"/>
  <c r="N1308" i="1"/>
  <c r="N2043" i="1"/>
  <c r="N758" i="1"/>
  <c r="N2058" i="1"/>
  <c r="N755" i="1"/>
  <c r="N703" i="1"/>
  <c r="N748" i="1"/>
  <c r="N410" i="1"/>
  <c r="N2017" i="1"/>
  <c r="N1283" i="1"/>
  <c r="N1605" i="1"/>
  <c r="N2059" i="1"/>
  <c r="N2037" i="1"/>
  <c r="N685" i="1"/>
  <c r="N81" i="1"/>
  <c r="N2047" i="1"/>
  <c r="N759" i="1"/>
  <c r="N1288" i="1"/>
  <c r="N2282" i="1"/>
  <c r="N394" i="1"/>
  <c r="N2134" i="1"/>
  <c r="N1600" i="1"/>
  <c r="N530" i="1"/>
  <c r="N2048" i="1"/>
  <c r="N747" i="1"/>
  <c r="N683" i="1"/>
  <c r="N409" i="1"/>
  <c r="N1280" i="1"/>
  <c r="N785" i="1"/>
  <c r="N784" i="1"/>
  <c r="N532" i="1"/>
  <c r="N2027" i="1"/>
  <c r="N1309" i="1"/>
  <c r="N399" i="1"/>
  <c r="N2287" i="1"/>
  <c r="N397" i="1"/>
  <c r="N2290" i="1"/>
  <c r="N2032" i="1"/>
  <c r="N1306" i="1"/>
  <c r="N533" i="1"/>
  <c r="N330" i="1"/>
  <c r="N121" i="1"/>
  <c r="N2277" i="1"/>
  <c r="N417" i="1"/>
  <c r="N1610" i="1"/>
  <c r="N401" i="1"/>
  <c r="N1448" i="1"/>
  <c r="N791" i="1"/>
  <c r="N696" i="1"/>
  <c r="N2029" i="1"/>
  <c r="N2584" i="1"/>
  <c r="N2031" i="1"/>
  <c r="N2131" i="1"/>
  <c r="N1446" i="1"/>
  <c r="N84" i="1"/>
  <c r="N679" i="1"/>
  <c r="N415" i="1"/>
  <c r="N1286" i="1"/>
  <c r="N545" i="1"/>
  <c r="N1599" i="1"/>
  <c r="N2025" i="1"/>
  <c r="N790" i="1"/>
  <c r="N2564" i="1"/>
  <c r="N2020" i="1"/>
  <c r="N1447" i="1"/>
  <c r="N2028" i="1"/>
  <c r="N700" i="1"/>
  <c r="N695" i="1"/>
  <c r="N536" i="1"/>
  <c r="N681" i="1"/>
  <c r="N542" i="1"/>
  <c r="N2281" i="1"/>
  <c r="N1284" i="1"/>
  <c r="N82" i="1"/>
  <c r="N534" i="1"/>
  <c r="N411" i="1"/>
  <c r="N589" i="1"/>
  <c r="N1287" i="1"/>
  <c r="N682" i="1"/>
  <c r="N751" i="1"/>
  <c r="N2012" i="1"/>
  <c r="N2021" i="1"/>
  <c r="N1461" i="1"/>
  <c r="N2060" i="1"/>
  <c r="N418" i="1"/>
  <c r="N1449" i="1"/>
  <c r="N783" i="1"/>
  <c r="N2130" i="1"/>
  <c r="N83" i="1"/>
  <c r="N688" i="1"/>
  <c r="N1609" i="1"/>
  <c r="N1298" i="1"/>
  <c r="N2580" i="1"/>
  <c r="N2016" i="1"/>
  <c r="N2026" i="1"/>
  <c r="N1282" i="1"/>
  <c r="N786" i="1"/>
  <c r="N1608" i="1"/>
  <c r="N2138" i="1"/>
  <c r="N2563" i="1"/>
  <c r="N701" i="1"/>
  <c r="N1462" i="1"/>
  <c r="N2024" i="1"/>
  <c r="N698" i="1"/>
  <c r="N414" i="1"/>
  <c r="N2015" i="1"/>
  <c r="N93" i="1"/>
  <c r="N2583" i="1"/>
  <c r="N402" i="1"/>
  <c r="N543" i="1"/>
  <c r="N1300" i="1"/>
  <c r="N788" i="1"/>
  <c r="N2285" i="1"/>
  <c r="N2030" i="1"/>
  <c r="N89" i="1"/>
  <c r="N693" i="1"/>
  <c r="N541" i="1"/>
  <c r="N1281" i="1"/>
  <c r="N2524" i="1"/>
  <c r="N757" i="1"/>
  <c r="N1601" i="1"/>
  <c r="N2014" i="1"/>
  <c r="N2136" i="1"/>
  <c r="N2023" i="1"/>
  <c r="N1456" i="1"/>
  <c r="N697" i="1"/>
  <c r="N596" i="1"/>
  <c r="N540" i="1"/>
  <c r="N2288" i="1"/>
  <c r="N1307" i="1"/>
  <c r="N750" i="1"/>
  <c r="N88" i="1"/>
  <c r="N2013" i="1"/>
  <c r="N1604" i="1"/>
  <c r="N2135" i="1"/>
  <c r="N2022" i="1"/>
  <c r="N1285" i="1"/>
  <c r="N412" i="1"/>
  <c r="N684" i="1"/>
  <c r="N396" i="1"/>
  <c r="N329" i="1"/>
  <c r="N303" i="1"/>
  <c r="N304" i="1"/>
  <c r="N1866" i="1"/>
  <c r="N499" i="1"/>
  <c r="N1865" i="1"/>
  <c r="N142" i="1"/>
  <c r="N1953" i="1"/>
  <c r="N235" i="1"/>
  <c r="N120" i="1"/>
  <c r="N296" i="1"/>
  <c r="N1312" i="1"/>
  <c r="N74" i="1"/>
  <c r="N143" i="1"/>
  <c r="N2688" i="1"/>
  <c r="N349" i="1"/>
  <c r="N44" i="1"/>
  <c r="N236" i="1"/>
  <c r="N78" i="1"/>
  <c r="N45" i="1"/>
  <c r="N1987" i="1"/>
  <c r="N1988" i="1"/>
  <c r="N2689" i="1"/>
  <c r="N2561" i="1"/>
  <c r="N79" i="1"/>
  <c r="N500" i="1"/>
  <c r="N75" i="1"/>
  <c r="N1313" i="1"/>
  <c r="N350" i="1"/>
  <c r="N295" i="1"/>
  <c r="N1264" i="1"/>
  <c r="N1265" i="1"/>
  <c r="L1454" i="1"/>
  <c r="N1454" i="1" s="1"/>
  <c r="L1455" i="1"/>
  <c r="N1455" i="1" s="1"/>
  <c r="L936" i="1"/>
  <c r="N936" i="1" s="1"/>
  <c r="L937" i="1"/>
  <c r="N937" i="1" s="1"/>
  <c r="L174" i="1"/>
  <c r="N174" i="1" s="1"/>
  <c r="L175" i="1"/>
  <c r="N175" i="1" s="1"/>
  <c r="L2416" i="1"/>
  <c r="N2416" i="1" s="1"/>
  <c r="L1667" i="1"/>
  <c r="N1667" i="1" s="1"/>
  <c r="L1668" i="1"/>
  <c r="N1668" i="1" s="1"/>
  <c r="L2415" i="1"/>
  <c r="N2415" i="1" s="1"/>
  <c r="L848" i="1"/>
  <c r="N848" i="1" s="1"/>
  <c r="L849" i="1"/>
  <c r="N849" i="1" s="1"/>
  <c r="L2271" i="1"/>
  <c r="N2271" i="1" s="1"/>
  <c r="L2270" i="1"/>
  <c r="N2270" i="1" s="1"/>
  <c r="L713" i="1"/>
  <c r="N713" i="1" s="1"/>
  <c r="L714" i="1"/>
  <c r="N714" i="1" s="1"/>
  <c r="L1765" i="1"/>
  <c r="N1765" i="1" s="1"/>
  <c r="L1766" i="1"/>
  <c r="N1766" i="1" s="1"/>
  <c r="L447" i="1"/>
  <c r="N447" i="1" s="1"/>
  <c r="L448" i="1"/>
  <c r="N448" i="1" s="1"/>
  <c r="L939" i="1"/>
  <c r="N939" i="1" s="1"/>
  <c r="L938" i="1"/>
  <c r="N938" i="1" s="1"/>
  <c r="L1396" i="1"/>
  <c r="N1396" i="1" s="1"/>
  <c r="L1397" i="1"/>
  <c r="N1397" i="1" s="1"/>
  <c r="L1943" i="1"/>
  <c r="N1943" i="1" s="1"/>
  <c r="L1944" i="1"/>
  <c r="N1944" i="1" s="1"/>
  <c r="L1808" i="1"/>
  <c r="N1808" i="1" s="1"/>
  <c r="L1807" i="1"/>
  <c r="N1807" i="1" s="1"/>
  <c r="L505" i="1"/>
  <c r="N505" i="1" s="1"/>
  <c r="L506" i="1"/>
  <c r="N506" i="1" s="1"/>
  <c r="L2577" i="1"/>
  <c r="N2577" i="1" s="1"/>
  <c r="L2578" i="1"/>
  <c r="N2578" i="1" s="1"/>
  <c r="L1004" i="1"/>
  <c r="N1004" i="1" s="1"/>
  <c r="L1005" i="1"/>
  <c r="N1005" i="1" s="1"/>
  <c r="L1841" i="1"/>
  <c r="N1841" i="1" s="1"/>
  <c r="L1842" i="1"/>
  <c r="N1842" i="1" s="1"/>
  <c r="L2494" i="1"/>
  <c r="N2494" i="1" s="1"/>
  <c r="L2495" i="1"/>
  <c r="N2495" i="1" s="1"/>
  <c r="L560" i="1"/>
  <c r="N560" i="1" s="1"/>
  <c r="L561" i="1"/>
  <c r="N561" i="1" s="1"/>
  <c r="L1070" i="1"/>
  <c r="N1070" i="1" s="1"/>
  <c r="L1071" i="1"/>
  <c r="N1071" i="1" s="1"/>
  <c r="L152" i="1"/>
  <c r="N152" i="1" s="1"/>
  <c r="L153" i="1"/>
  <c r="N153" i="1" s="1"/>
  <c r="L1174" i="1"/>
  <c r="N1174" i="1" s="1"/>
  <c r="L1175" i="1"/>
  <c r="N1175" i="1" s="1"/>
  <c r="L2040" i="1"/>
  <c r="N2040" i="1" s="1"/>
  <c r="L2041" i="1"/>
  <c r="N2041" i="1" s="1"/>
  <c r="L2144" i="1"/>
  <c r="N2144" i="1" s="1"/>
  <c r="L2145" i="1"/>
  <c r="N2145" i="1" s="1"/>
  <c r="L404" i="1"/>
  <c r="N404" i="1" s="1"/>
  <c r="L405" i="1"/>
  <c r="N405" i="1" s="1"/>
  <c r="L752" i="1"/>
  <c r="N752" i="1" s="1"/>
  <c r="L753" i="1"/>
  <c r="N753" i="1" s="1"/>
  <c r="L1797" i="1"/>
  <c r="N1797" i="1" s="1"/>
  <c r="L1798" i="1"/>
  <c r="N1798" i="1" s="1"/>
  <c r="L971" i="1"/>
  <c r="N971" i="1" s="1"/>
  <c r="L970" i="1"/>
  <c r="N970" i="1" s="1"/>
  <c r="L1408" i="1"/>
  <c r="N1408" i="1" s="1"/>
  <c r="L1409" i="1"/>
  <c r="N1409" i="1" s="1"/>
  <c r="L30" i="1"/>
  <c r="N30" i="1" s="1"/>
  <c r="L31" i="1"/>
  <c r="N31" i="1" s="1"/>
  <c r="L503" i="1"/>
  <c r="N503" i="1" s="1"/>
  <c r="L504" i="1"/>
  <c r="N504" i="1" s="1"/>
  <c r="L1003" i="1"/>
  <c r="N1003" i="1" s="1"/>
  <c r="L1002" i="1"/>
  <c r="N1002" i="1" s="1"/>
  <c r="L1840" i="1"/>
  <c r="N1840" i="1" s="1"/>
  <c r="L2492" i="1"/>
  <c r="N2492" i="1" s="1"/>
  <c r="L2493" i="1"/>
  <c r="N2493" i="1" s="1"/>
  <c r="L1839" i="1"/>
  <c r="N1839" i="1" s="1"/>
  <c r="L521" i="1"/>
  <c r="N521" i="1" s="1"/>
  <c r="L522" i="1"/>
  <c r="N522" i="1" s="1"/>
  <c r="L1036" i="1"/>
  <c r="N1036" i="1" s="1"/>
  <c r="L1037" i="1"/>
  <c r="N1037" i="1" s="1"/>
  <c r="L1872" i="1"/>
  <c r="N1872" i="1" s="1"/>
  <c r="L1871" i="1"/>
  <c r="N1871" i="1" s="1"/>
  <c r="L2694" i="1"/>
  <c r="N2694" i="1" s="1"/>
  <c r="L2695" i="1"/>
  <c r="N2695" i="1" s="1"/>
  <c r="L66" i="1"/>
  <c r="N66" i="1" s="1"/>
  <c r="L67" i="1"/>
  <c r="N67" i="1" s="1"/>
  <c r="L1144" i="1"/>
  <c r="N1144" i="1" s="1"/>
  <c r="L1145" i="1"/>
  <c r="N1145" i="1" s="1"/>
  <c r="L2651" i="1"/>
  <c r="N2651" i="1" s="1"/>
  <c r="L1598" i="1"/>
  <c r="N1598" i="1" s="1"/>
  <c r="L1961" i="1"/>
  <c r="N1961" i="1" s="1"/>
  <c r="L1962" i="1"/>
  <c r="N1962" i="1" s="1"/>
  <c r="L182" i="1"/>
  <c r="N182" i="1" s="1"/>
  <c r="L183" i="1"/>
  <c r="N183" i="1" s="1"/>
  <c r="L629" i="1"/>
  <c r="N629" i="1" s="1"/>
  <c r="L630" i="1"/>
  <c r="N630" i="1" s="1"/>
  <c r="L1100" i="1"/>
  <c r="N1100" i="1" s="1"/>
  <c r="L1101" i="1"/>
  <c r="N1101" i="1" s="1"/>
  <c r="L2339" i="1"/>
  <c r="N2339" i="1" s="1"/>
  <c r="L1534" i="1"/>
  <c r="N1534" i="1" s="1"/>
  <c r="L1535" i="1"/>
  <c r="N1535" i="1" s="1"/>
  <c r="L2340" i="1"/>
  <c r="N2340" i="1" s="1"/>
  <c r="L2069" i="1"/>
  <c r="N2069" i="1" s="1"/>
  <c r="L2070" i="1"/>
  <c r="N2070" i="1" s="1"/>
  <c r="L743" i="1"/>
  <c r="N743" i="1" s="1"/>
  <c r="L744" i="1"/>
  <c r="N744" i="1" s="1"/>
  <c r="L1289" i="1"/>
  <c r="N1289" i="1" s="1"/>
  <c r="L1290" i="1"/>
  <c r="N1290" i="1" s="1"/>
  <c r="L1713" i="1"/>
  <c r="N1713" i="1" s="1"/>
  <c r="L1714" i="1"/>
  <c r="N1714" i="1" s="1"/>
  <c r="L2181" i="1"/>
  <c r="N2181" i="1" s="1"/>
  <c r="L2180" i="1"/>
  <c r="N2180" i="1" s="1"/>
  <c r="L1211" i="1"/>
  <c r="N1211" i="1" s="1"/>
  <c r="L1210" i="1"/>
  <c r="N1210" i="1" s="1"/>
  <c r="L1715" i="1"/>
  <c r="N1715" i="1" s="1"/>
  <c r="L1716" i="1"/>
  <c r="N1716" i="1" s="1"/>
  <c r="L2182" i="1"/>
  <c r="N2182" i="1" s="1"/>
  <c r="L2183" i="1"/>
  <c r="N2183" i="1" s="1"/>
  <c r="L106" i="1"/>
  <c r="N106" i="1" s="1"/>
  <c r="L107" i="1"/>
  <c r="N107" i="1" s="1"/>
  <c r="L739" i="1"/>
  <c r="N739" i="1" s="1"/>
  <c r="L740" i="1"/>
  <c r="N740" i="1" s="1"/>
  <c r="L1212" i="1"/>
  <c r="N1212" i="1" s="1"/>
  <c r="L1213" i="1"/>
  <c r="N1213" i="1" s="1"/>
  <c r="L1717" i="1"/>
  <c r="N1717" i="1" s="1"/>
  <c r="L1718" i="1"/>
  <c r="N1718" i="1" s="1"/>
  <c r="L2272" i="1"/>
  <c r="N2272" i="1" s="1"/>
  <c r="L2273" i="1"/>
  <c r="N2273" i="1" s="1"/>
  <c r="L2779" i="1"/>
  <c r="N2779" i="1" s="1"/>
  <c r="L2780" i="1"/>
  <c r="N2780" i="1" s="1"/>
  <c r="L109" i="1"/>
  <c r="N109" i="1" s="1"/>
  <c r="L108" i="1"/>
  <c r="N108" i="1" s="1"/>
  <c r="L1214" i="1"/>
  <c r="N1214" i="1" s="1"/>
  <c r="L1215" i="1"/>
  <c r="N1215" i="1" s="1"/>
  <c r="L2449" i="1"/>
  <c r="N2449" i="1" s="1"/>
  <c r="L2450" i="1"/>
  <c r="N2450" i="1" s="1"/>
  <c r="L1719" i="1"/>
  <c r="N1719" i="1" s="1"/>
  <c r="L1720" i="1"/>
  <c r="N1720" i="1" s="1"/>
  <c r="L2185" i="1"/>
  <c r="N2185" i="1" s="1"/>
  <c r="L2184" i="1"/>
  <c r="N2184" i="1" s="1"/>
  <c r="L2749" i="1"/>
  <c r="N2749" i="1" s="1"/>
  <c r="L2750" i="1"/>
  <c r="N2750" i="1" s="1"/>
  <c r="L110" i="1"/>
  <c r="N110" i="1" s="1"/>
  <c r="L111" i="1"/>
  <c r="N111" i="1" s="1"/>
  <c r="L1216" i="1"/>
  <c r="N1216" i="1" s="1"/>
  <c r="L1217" i="1"/>
  <c r="N1217" i="1" s="1"/>
  <c r="L1721" i="1"/>
  <c r="N1721" i="1" s="1"/>
  <c r="L1722" i="1"/>
  <c r="N1722" i="1" s="1"/>
  <c r="L2751" i="1"/>
  <c r="N2751" i="1" s="1"/>
  <c r="L2752" i="1"/>
  <c r="N2752" i="1" s="1"/>
  <c r="L2186" i="1"/>
  <c r="N2186" i="1" s="1"/>
  <c r="L2187" i="1"/>
  <c r="N2187" i="1" s="1"/>
  <c r="L112" i="1"/>
  <c r="N112" i="1" s="1"/>
  <c r="L113" i="1"/>
  <c r="N113" i="1" s="1"/>
  <c r="L760" i="1"/>
  <c r="N760" i="1" s="1"/>
  <c r="L761" i="1"/>
  <c r="N761" i="1" s="1"/>
  <c r="L1219" i="1"/>
  <c r="N1219" i="1" s="1"/>
  <c r="L1218" i="1"/>
  <c r="N1218" i="1" s="1"/>
  <c r="L2451" i="1"/>
  <c r="N2451" i="1" s="1"/>
  <c r="L1723" i="1"/>
  <c r="N1723" i="1" s="1"/>
  <c r="L1724" i="1"/>
  <c r="N1724" i="1" s="1"/>
  <c r="L2452" i="1"/>
  <c r="N2452" i="1" s="1"/>
  <c r="L2188" i="1"/>
  <c r="N2188" i="1" s="1"/>
  <c r="L2189" i="1"/>
  <c r="N2189" i="1" s="1"/>
  <c r="L1252" i="1"/>
  <c r="N1252" i="1" s="1"/>
  <c r="L1253" i="1"/>
  <c r="N1253" i="1" s="1"/>
  <c r="L1760" i="1"/>
  <c r="N1760" i="1" s="1"/>
  <c r="L1759" i="1"/>
  <c r="N1759" i="1" s="1"/>
  <c r="L2233" i="1"/>
  <c r="N2233" i="1" s="1"/>
  <c r="L2232" i="1"/>
  <c r="N2232" i="1" s="1"/>
  <c r="L776" i="1"/>
  <c r="N776" i="1" s="1"/>
  <c r="L777" i="1"/>
  <c r="N777" i="1" s="1"/>
  <c r="L1254" i="1"/>
  <c r="N1254" i="1" s="1"/>
  <c r="L1255" i="1"/>
  <c r="N1255" i="1" s="1"/>
  <c r="L1761" i="1"/>
  <c r="N1761" i="1" s="1"/>
  <c r="L1762" i="1"/>
  <c r="N1762" i="1" s="1"/>
  <c r="L2210" i="1"/>
  <c r="N2210" i="1" s="1"/>
  <c r="L2211" i="1"/>
  <c r="N2211" i="1" s="1"/>
  <c r="L2755" i="1"/>
  <c r="N2755" i="1" s="1"/>
  <c r="L2756" i="1"/>
  <c r="N2756" i="1" s="1"/>
  <c r="L1256" i="1"/>
  <c r="N1256" i="1" s="1"/>
  <c r="L1257" i="1"/>
  <c r="N1257" i="1" s="1"/>
  <c r="L1763" i="1"/>
  <c r="N1763" i="1" s="1"/>
  <c r="L1764" i="1"/>
  <c r="N1764" i="1" s="1"/>
  <c r="L2213" i="1"/>
  <c r="N2213" i="1" s="1"/>
  <c r="L2757" i="1"/>
  <c r="N2757" i="1" s="1"/>
  <c r="L2758" i="1"/>
  <c r="N2758" i="1" s="1"/>
  <c r="L2212" i="1"/>
  <c r="N2212" i="1" s="1"/>
  <c r="L741" i="1"/>
  <c r="N741" i="1" s="1"/>
  <c r="L742" i="1"/>
  <c r="N742" i="1" s="1"/>
  <c r="L1276" i="1"/>
  <c r="N1276" i="1" s="1"/>
  <c r="L1277" i="1"/>
  <c r="N1277" i="1" s="1"/>
  <c r="L1712" i="1"/>
  <c r="N1712" i="1" s="1"/>
  <c r="L2448" i="1"/>
  <c r="N2448" i="1" s="1"/>
  <c r="L1711" i="1"/>
  <c r="N1711" i="1" s="1"/>
  <c r="L2447" i="1"/>
  <c r="N2447" i="1" s="1"/>
  <c r="L2178" i="1"/>
  <c r="N2178" i="1" s="1"/>
  <c r="L2179" i="1"/>
  <c r="N2179" i="1" s="1"/>
  <c r="L2747" i="1"/>
  <c r="N2747" i="1" s="1"/>
  <c r="L2748" i="1"/>
  <c r="N2748" i="1" s="1"/>
  <c r="L766" i="1"/>
  <c r="N766" i="1" s="1"/>
  <c r="L767" i="1"/>
  <c r="N767" i="1" s="1"/>
  <c r="L1352" i="1"/>
  <c r="N1352" i="1" s="1"/>
  <c r="L1353" i="1"/>
  <c r="N1353" i="1" s="1"/>
  <c r="L1747" i="1"/>
  <c r="N1747" i="1" s="1"/>
  <c r="L1748" i="1"/>
  <c r="N1748" i="1" s="1"/>
  <c r="L29" i="1"/>
  <c r="N29" i="1" s="1"/>
  <c r="L28" i="1"/>
  <c r="N28" i="1" s="1"/>
  <c r="L501" i="1"/>
  <c r="N501" i="1" s="1"/>
  <c r="L502" i="1"/>
  <c r="N502" i="1" s="1"/>
  <c r="L1000" i="1"/>
  <c r="N1000" i="1" s="1"/>
  <c r="L1001" i="1"/>
  <c r="N1001" i="1" s="1"/>
  <c r="L2490" i="1"/>
  <c r="N2490" i="1" s="1"/>
  <c r="L1837" i="1"/>
  <c r="N1837" i="1" s="1"/>
  <c r="L1838" i="1"/>
  <c r="N1838" i="1" s="1"/>
  <c r="L2491" i="1"/>
  <c r="N2491" i="1" s="1"/>
  <c r="L48" i="1"/>
  <c r="N48" i="1" s="1"/>
  <c r="L49" i="1"/>
  <c r="N49" i="1" s="1"/>
  <c r="L519" i="1"/>
  <c r="N519" i="1" s="1"/>
  <c r="L520" i="1"/>
  <c r="N520" i="1" s="1"/>
  <c r="L1035" i="1"/>
  <c r="N1035" i="1" s="1"/>
  <c r="L1034" i="1"/>
  <c r="N1034" i="1" s="1"/>
  <c r="L1869" i="1"/>
  <c r="N1869" i="1" s="1"/>
  <c r="L1870" i="1"/>
  <c r="N1870" i="1" s="1"/>
  <c r="L2692" i="1"/>
  <c r="N2692" i="1" s="1"/>
  <c r="L2693" i="1"/>
  <c r="N2693" i="1" s="1"/>
  <c r="L64" i="1"/>
  <c r="N64" i="1" s="1"/>
  <c r="L65" i="1"/>
  <c r="N65" i="1" s="1"/>
  <c r="L558" i="1"/>
  <c r="N558" i="1" s="1"/>
  <c r="L559" i="1"/>
  <c r="N559" i="1" s="1"/>
  <c r="L1068" i="1"/>
  <c r="N1068" i="1" s="1"/>
  <c r="L1069" i="1"/>
  <c r="N1069" i="1" s="1"/>
  <c r="L1496" i="1"/>
  <c r="N1496" i="1" s="1"/>
  <c r="L1497" i="1"/>
  <c r="N1497" i="1" s="1"/>
  <c r="L2313" i="1"/>
  <c r="N2313" i="1" s="1"/>
  <c r="L2314" i="1"/>
  <c r="N2314" i="1" s="1"/>
  <c r="L1904" i="1"/>
  <c r="N1904" i="1" s="1"/>
  <c r="L1903" i="1"/>
  <c r="N1903" i="1" s="1"/>
  <c r="L150" i="1"/>
  <c r="N150" i="1" s="1"/>
  <c r="L151" i="1"/>
  <c r="N151" i="1" s="1"/>
  <c r="L627" i="1"/>
  <c r="N627" i="1" s="1"/>
  <c r="L628" i="1"/>
  <c r="N628" i="1" s="1"/>
  <c r="L1099" i="1"/>
  <c r="N1099" i="1" s="1"/>
  <c r="L1098" i="1"/>
  <c r="N1098" i="1" s="1"/>
  <c r="L2337" i="1"/>
  <c r="N2337" i="1" s="1"/>
  <c r="L2338" i="1"/>
  <c r="N2338" i="1" s="1"/>
  <c r="L1532" i="1"/>
  <c r="N1532" i="1" s="1"/>
  <c r="L1533" i="1"/>
  <c r="N1533" i="1" s="1"/>
  <c r="L212" i="1"/>
  <c r="N212" i="1" s="1"/>
  <c r="L213" i="1"/>
  <c r="N213" i="1" s="1"/>
  <c r="L214" i="1"/>
  <c r="N214" i="1" s="1"/>
  <c r="L215" i="1"/>
  <c r="N215" i="1" s="1"/>
  <c r="L667" i="1"/>
  <c r="N667" i="1" s="1"/>
  <c r="L668" i="1"/>
  <c r="N668" i="1" s="1"/>
  <c r="L1155" i="1"/>
  <c r="N1155" i="1" s="1"/>
  <c r="L1154" i="1"/>
  <c r="N1154" i="1" s="1"/>
  <c r="L1580" i="1"/>
  <c r="N1580" i="1" s="1"/>
  <c r="L2364" i="1"/>
  <c r="N2364" i="1" s="1"/>
  <c r="L1581" i="1"/>
  <c r="N1581" i="1" s="1"/>
  <c r="L2363" i="1"/>
  <c r="N2363" i="1" s="1"/>
  <c r="L2097" i="1"/>
  <c r="N2097" i="1" s="1"/>
  <c r="L2098" i="1"/>
  <c r="N2098" i="1" s="1"/>
  <c r="L132" i="1"/>
  <c r="N132" i="1" s="1"/>
  <c r="L133" i="1"/>
  <c r="N133" i="1" s="1"/>
  <c r="L763" i="1"/>
  <c r="N763" i="1" s="1"/>
  <c r="L762" i="1"/>
  <c r="N762" i="1" s="1"/>
  <c r="L1238" i="1"/>
  <c r="N1238" i="1" s="1"/>
  <c r="L1239" i="1"/>
  <c r="N1239" i="1" s="1"/>
  <c r="L1705" i="1"/>
  <c r="N1705" i="1" s="1"/>
  <c r="L2441" i="1"/>
  <c r="N2441" i="1" s="1"/>
  <c r="L1706" i="1"/>
  <c r="N1706" i="1" s="1"/>
  <c r="L2442" i="1"/>
  <c r="N2442" i="1" s="1"/>
  <c r="L2208" i="1"/>
  <c r="N2208" i="1" s="1"/>
  <c r="L2209" i="1"/>
  <c r="N2209" i="1" s="1"/>
  <c r="L134" i="1"/>
  <c r="N134" i="1" s="1"/>
  <c r="L135" i="1"/>
  <c r="N135" i="1" s="1"/>
  <c r="L1240" i="1"/>
  <c r="N1240" i="1" s="1"/>
  <c r="L1241" i="1"/>
  <c r="N1241" i="1" s="1"/>
  <c r="L1707" i="1"/>
  <c r="N1707" i="1" s="1"/>
  <c r="L1708" i="1"/>
  <c r="N1708" i="1" s="1"/>
  <c r="L2444" i="1"/>
  <c r="N2444" i="1" s="1"/>
  <c r="L2443" i="1"/>
  <c r="N2443" i="1" s="1"/>
  <c r="L2274" i="1"/>
  <c r="N2274" i="1" s="1"/>
  <c r="L2782" i="1"/>
  <c r="N2782" i="1" s="1"/>
  <c r="L2781" i="1"/>
  <c r="N2781" i="1" s="1"/>
  <c r="L136" i="1"/>
  <c r="N136" i="1" s="1"/>
  <c r="L137" i="1"/>
  <c r="N137" i="1" s="1"/>
  <c r="L1243" i="1"/>
  <c r="N1243" i="1" s="1"/>
  <c r="L1242" i="1"/>
  <c r="N1242" i="1" s="1"/>
  <c r="L2515" i="1"/>
  <c r="N2515" i="1" s="1"/>
  <c r="L2008" i="1"/>
  <c r="N2008" i="1" s="1"/>
  <c r="L774" i="1"/>
  <c r="N774" i="1" s="1"/>
  <c r="L775" i="1"/>
  <c r="N775" i="1" s="1"/>
  <c r="L1244" i="1"/>
  <c r="N1244" i="1" s="1"/>
  <c r="L1245" i="1"/>
  <c r="N1245" i="1" s="1"/>
  <c r="L1751" i="1"/>
  <c r="N1751" i="1" s="1"/>
  <c r="L1752" i="1"/>
  <c r="N1752" i="1" s="1"/>
  <c r="L2224" i="1"/>
  <c r="N2224" i="1" s="1"/>
  <c r="L2225" i="1"/>
  <c r="N2225" i="1" s="1"/>
  <c r="L2763" i="1"/>
  <c r="N2763" i="1" s="1"/>
  <c r="L2764" i="1"/>
  <c r="N2764" i="1" s="1"/>
  <c r="L1246" i="1"/>
  <c r="N1246" i="1" s="1"/>
  <c r="L1247" i="1"/>
  <c r="N1247" i="1" s="1"/>
  <c r="L1753" i="1"/>
  <c r="N1753" i="1" s="1"/>
  <c r="L1754" i="1"/>
  <c r="N1754" i="1" s="1"/>
  <c r="L2226" i="1"/>
  <c r="N2226" i="1" s="1"/>
  <c r="L2227" i="1"/>
  <c r="N2227" i="1" s="1"/>
  <c r="L2765" i="1"/>
  <c r="N2765" i="1" s="1"/>
  <c r="L2766" i="1"/>
  <c r="N2766" i="1" s="1"/>
  <c r="L779" i="1"/>
  <c r="N779" i="1" s="1"/>
  <c r="L778" i="1"/>
  <c r="N778" i="1" s="1"/>
  <c r="L1248" i="1"/>
  <c r="N1248" i="1" s="1"/>
  <c r="L1249" i="1"/>
  <c r="N1249" i="1" s="1"/>
  <c r="L1755" i="1"/>
  <c r="N1755" i="1" s="1"/>
  <c r="L1756" i="1"/>
  <c r="N1756" i="1" s="1"/>
  <c r="L2229" i="1"/>
  <c r="N2229" i="1" s="1"/>
  <c r="L2228" i="1"/>
  <c r="N2228" i="1" s="1"/>
  <c r="L780" i="1"/>
  <c r="N780" i="1" s="1"/>
  <c r="L781" i="1"/>
  <c r="N781" i="1" s="1"/>
  <c r="L1251" i="1"/>
  <c r="N1251" i="1" s="1"/>
  <c r="L1250" i="1"/>
  <c r="N1250" i="1" s="1"/>
  <c r="L1757" i="1"/>
  <c r="N1757" i="1" s="1"/>
  <c r="L1758" i="1"/>
  <c r="N1758" i="1" s="1"/>
  <c r="L2230" i="1"/>
  <c r="N2230" i="1" s="1"/>
  <c r="L2231" i="1"/>
  <c r="N2231" i="1" s="1"/>
  <c r="L868" i="1"/>
  <c r="N868" i="1" s="1"/>
  <c r="L869" i="1"/>
  <c r="N869" i="1" s="1"/>
  <c r="L1792" i="1"/>
  <c r="N1792" i="1" s="1"/>
  <c r="L1791" i="1"/>
  <c r="N1791" i="1" s="1"/>
  <c r="L2246" i="1"/>
  <c r="N2246" i="1" s="1"/>
  <c r="L2247" i="1"/>
  <c r="N2247" i="1" s="1"/>
  <c r="L353" i="1"/>
  <c r="N353" i="1" s="1"/>
  <c r="L354" i="1"/>
  <c r="N354" i="1" s="1"/>
  <c r="L870" i="1"/>
  <c r="N870" i="1" s="1"/>
  <c r="L871" i="1"/>
  <c r="N871" i="1" s="1"/>
  <c r="L1793" i="1"/>
  <c r="N1793" i="1" s="1"/>
  <c r="L1794" i="1"/>
  <c r="N1794" i="1" s="1"/>
  <c r="L2249" i="1"/>
  <c r="N2249" i="1" s="1"/>
  <c r="L2248" i="1"/>
  <c r="N2248" i="1" s="1"/>
  <c r="L355" i="1"/>
  <c r="N355" i="1" s="1"/>
  <c r="L356" i="1"/>
  <c r="N356" i="1" s="1"/>
  <c r="L872" i="1"/>
  <c r="N872" i="1" s="1"/>
  <c r="L873" i="1"/>
  <c r="N873" i="1" s="1"/>
  <c r="L1310" i="1"/>
  <c r="N1310" i="1" s="1"/>
  <c r="L1311" i="1"/>
  <c r="N1311" i="1" s="1"/>
  <c r="L1795" i="1"/>
  <c r="N1795" i="1" s="1"/>
  <c r="L1796" i="1"/>
  <c r="N1796" i="1" s="1"/>
  <c r="L2770" i="1"/>
  <c r="N2770" i="1" s="1"/>
  <c r="L2250" i="1"/>
  <c r="N2250" i="1" s="1"/>
  <c r="L2769" i="1"/>
  <c r="N2769" i="1" s="1"/>
  <c r="L2251" i="1"/>
  <c r="N2251" i="1" s="1"/>
  <c r="L875" i="1"/>
  <c r="N875" i="1" s="1"/>
  <c r="L874" i="1"/>
  <c r="N874" i="1" s="1"/>
  <c r="L1941" i="1"/>
  <c r="N1941" i="1" s="1"/>
  <c r="L1942" i="1"/>
  <c r="N1942" i="1" s="1"/>
  <c r="L46" i="1"/>
  <c r="N46" i="1" s="1"/>
  <c r="L47" i="1"/>
  <c r="N47" i="1" s="1"/>
  <c r="L2522" i="1"/>
  <c r="N2522" i="1" s="1"/>
  <c r="L2523" i="1"/>
  <c r="N2523" i="1" s="1"/>
  <c r="L517" i="1"/>
  <c r="N517" i="1" s="1"/>
  <c r="L518" i="1"/>
  <c r="N518" i="1" s="1"/>
  <c r="L1032" i="1"/>
  <c r="N1032" i="1" s="1"/>
  <c r="L1033" i="1"/>
  <c r="N1033" i="1" s="1"/>
  <c r="L1428" i="1"/>
  <c r="N1428" i="1" s="1"/>
  <c r="L1429" i="1"/>
  <c r="N1429" i="1" s="1"/>
  <c r="L2690" i="1"/>
  <c r="N2690" i="1" s="1"/>
  <c r="L1867" i="1"/>
  <c r="N1867" i="1" s="1"/>
  <c r="L1868" i="1"/>
  <c r="N1868" i="1" s="1"/>
  <c r="L2691" i="1"/>
  <c r="N2691" i="1" s="1"/>
  <c r="L584" i="1"/>
  <c r="N584" i="1" s="1"/>
  <c r="L585" i="1"/>
  <c r="N585" i="1" s="1"/>
  <c r="L1067" i="1"/>
  <c r="N1067" i="1" s="1"/>
  <c r="L1066" i="1"/>
  <c r="N1066" i="1" s="1"/>
  <c r="L2593" i="1"/>
  <c r="N2593" i="1" s="1"/>
  <c r="L2594" i="1"/>
  <c r="N2594" i="1" s="1"/>
  <c r="L1494" i="1"/>
  <c r="N1494" i="1" s="1"/>
  <c r="L1495" i="1"/>
  <c r="N1495" i="1" s="1"/>
  <c r="L2311" i="1"/>
  <c r="N2311" i="1" s="1"/>
  <c r="L2312" i="1"/>
  <c r="N2312" i="1" s="1"/>
  <c r="L1901" i="1"/>
  <c r="N1901" i="1" s="1"/>
  <c r="L1902" i="1"/>
  <c r="N1902" i="1" s="1"/>
  <c r="L148" i="1"/>
  <c r="N148" i="1" s="1"/>
  <c r="L149" i="1"/>
  <c r="N149" i="1" s="1"/>
  <c r="L576" i="1"/>
  <c r="N576" i="1" s="1"/>
  <c r="L577" i="1"/>
  <c r="N577" i="1" s="1"/>
  <c r="L1142" i="1"/>
  <c r="N1142" i="1" s="1"/>
  <c r="L1143" i="1"/>
  <c r="N1143" i="1" s="1"/>
  <c r="L1524" i="1"/>
  <c r="N1524" i="1" s="1"/>
  <c r="L1525" i="1"/>
  <c r="N1525" i="1" s="1"/>
  <c r="L2329" i="1"/>
  <c r="N2329" i="1" s="1"/>
  <c r="L2330" i="1"/>
  <c r="N2330" i="1" s="1"/>
  <c r="L1959" i="1"/>
  <c r="N1959" i="1" s="1"/>
  <c r="L1960" i="1"/>
  <c r="N1960" i="1" s="1"/>
  <c r="L180" i="1"/>
  <c r="N180" i="1" s="1"/>
  <c r="L181" i="1"/>
  <c r="N181" i="1" s="1"/>
  <c r="L1153" i="1"/>
  <c r="N1153" i="1" s="1"/>
  <c r="L2612" i="1"/>
  <c r="N2612" i="1" s="1"/>
  <c r="L1152" i="1"/>
  <c r="N1152" i="1" s="1"/>
  <c r="L2611" i="1"/>
  <c r="N2611" i="1" s="1"/>
  <c r="L2361" i="1"/>
  <c r="N2361" i="1" s="1"/>
  <c r="L1578" i="1"/>
  <c r="N1578" i="1" s="1"/>
  <c r="L2362" i="1"/>
  <c r="N2362" i="1" s="1"/>
  <c r="L1579" i="1"/>
  <c r="N1579" i="1" s="1"/>
  <c r="L2067" i="1"/>
  <c r="N2067" i="1" s="1"/>
  <c r="L2068" i="1"/>
  <c r="N2068" i="1" s="1"/>
  <c r="L245" i="1"/>
  <c r="N245" i="1" s="1"/>
  <c r="L246" i="1"/>
  <c r="N246" i="1" s="1"/>
  <c r="L633" i="1"/>
  <c r="N633" i="1" s="1"/>
  <c r="L634" i="1"/>
  <c r="N634" i="1" s="1"/>
  <c r="L827" i="1"/>
  <c r="N827" i="1" s="1"/>
  <c r="L826" i="1"/>
  <c r="N826" i="1" s="1"/>
  <c r="L1613" i="1"/>
  <c r="N1613" i="1" s="1"/>
  <c r="L1614" i="1"/>
  <c r="N1614" i="1" s="1"/>
  <c r="L2056" i="1"/>
  <c r="N2056" i="1" s="1"/>
  <c r="L2057" i="1"/>
  <c r="N2057" i="1" s="1"/>
  <c r="L2716" i="1"/>
  <c r="N2716" i="1" s="1"/>
  <c r="L2717" i="1"/>
  <c r="N2717" i="1" s="1"/>
  <c r="L802" i="1"/>
  <c r="N802" i="1" s="1"/>
  <c r="L803" i="1"/>
  <c r="N803" i="1" s="1"/>
  <c r="L1196" i="1"/>
  <c r="N1196" i="1" s="1"/>
  <c r="L1197" i="1"/>
  <c r="N1197" i="1" s="1"/>
  <c r="L1777" i="1"/>
  <c r="N1777" i="1" s="1"/>
  <c r="L1778" i="1"/>
  <c r="N1778" i="1" s="1"/>
  <c r="L2786" i="1"/>
  <c r="N2786" i="1" s="1"/>
  <c r="L2284" i="1"/>
  <c r="N2284" i="1" s="1"/>
  <c r="L2785" i="1"/>
  <c r="N2785" i="1" s="1"/>
  <c r="L2283" i="1"/>
  <c r="N2283" i="1" s="1"/>
  <c r="L379" i="1"/>
  <c r="N379" i="1" s="1"/>
  <c r="L380" i="1"/>
  <c r="N380" i="1" s="1"/>
  <c r="L804" i="1"/>
  <c r="N804" i="1" s="1"/>
  <c r="L805" i="1"/>
  <c r="N805" i="1" s="1"/>
  <c r="L1198" i="1"/>
  <c r="N1198" i="1" s="1"/>
  <c r="L1199" i="1"/>
  <c r="N1199" i="1" s="1"/>
  <c r="L1779" i="1"/>
  <c r="N1779" i="1" s="1"/>
  <c r="L1780" i="1"/>
  <c r="N1780" i="1" s="1"/>
  <c r="L2234" i="1"/>
  <c r="N2234" i="1" s="1"/>
  <c r="L2235" i="1"/>
  <c r="N2235" i="1" s="1"/>
  <c r="L381" i="1"/>
  <c r="N381" i="1" s="1"/>
  <c r="L382" i="1"/>
  <c r="N382" i="1" s="1"/>
  <c r="L806" i="1"/>
  <c r="N806" i="1" s="1"/>
  <c r="L807" i="1"/>
  <c r="N807" i="1" s="1"/>
  <c r="L1200" i="1"/>
  <c r="N1200" i="1" s="1"/>
  <c r="L1201" i="1"/>
  <c r="N1201" i="1" s="1"/>
  <c r="L1781" i="1"/>
  <c r="N1781" i="1" s="1"/>
  <c r="L1782" i="1"/>
  <c r="N1782" i="1" s="1"/>
  <c r="L2767" i="1"/>
  <c r="N2767" i="1" s="1"/>
  <c r="L2768" i="1"/>
  <c r="N2768" i="1" s="1"/>
  <c r="L2236" i="1"/>
  <c r="N2236" i="1" s="1"/>
  <c r="L2237" i="1"/>
  <c r="N2237" i="1" s="1"/>
  <c r="L383" i="1"/>
  <c r="N383" i="1" s="1"/>
  <c r="L384" i="1"/>
  <c r="N384" i="1" s="1"/>
  <c r="L808" i="1"/>
  <c r="N808" i="1" s="1"/>
  <c r="L809" i="1"/>
  <c r="N809" i="1" s="1"/>
  <c r="L1203" i="1"/>
  <c r="N1203" i="1" s="1"/>
  <c r="L1202" i="1"/>
  <c r="N1202" i="1" s="1"/>
  <c r="L1783" i="1"/>
  <c r="N1783" i="1" s="1"/>
  <c r="L1784" i="1"/>
  <c r="N1784" i="1" s="1"/>
  <c r="L2239" i="1"/>
  <c r="N2239" i="1" s="1"/>
  <c r="L2238" i="1"/>
  <c r="N2238" i="1" s="1"/>
  <c r="L385" i="1"/>
  <c r="N385" i="1" s="1"/>
  <c r="L386" i="1"/>
  <c r="N386" i="1" s="1"/>
  <c r="L811" i="1"/>
  <c r="N811" i="1" s="1"/>
  <c r="L810" i="1"/>
  <c r="N810" i="1" s="1"/>
  <c r="L1204" i="1"/>
  <c r="N1204" i="1" s="1"/>
  <c r="L1205" i="1"/>
  <c r="N1205" i="1" s="1"/>
  <c r="L1785" i="1"/>
  <c r="N1785" i="1" s="1"/>
  <c r="L1786" i="1"/>
  <c r="N1786" i="1" s="1"/>
  <c r="L2240" i="1"/>
  <c r="N2240" i="1" s="1"/>
  <c r="L2241" i="1"/>
  <c r="N2241" i="1" s="1"/>
  <c r="L387" i="1"/>
  <c r="N387" i="1" s="1"/>
  <c r="L388" i="1"/>
  <c r="N388" i="1" s="1"/>
  <c r="L1206" i="1"/>
  <c r="N1206" i="1" s="1"/>
  <c r="L1207" i="1"/>
  <c r="N1207" i="1" s="1"/>
  <c r="L1787" i="1"/>
  <c r="N1787" i="1" s="1"/>
  <c r="L1788" i="1"/>
  <c r="N1788" i="1" s="1"/>
  <c r="L2242" i="1"/>
  <c r="N2242" i="1" s="1"/>
  <c r="L2243" i="1"/>
  <c r="N2243" i="1" s="1"/>
  <c r="L389" i="1"/>
  <c r="N389" i="1" s="1"/>
  <c r="L390" i="1"/>
  <c r="N390" i="1" s="1"/>
  <c r="L867" i="1"/>
  <c r="N867" i="1" s="1"/>
  <c r="L866" i="1"/>
  <c r="N866" i="1" s="1"/>
  <c r="L1208" i="1"/>
  <c r="N1208" i="1" s="1"/>
  <c r="L1209" i="1"/>
  <c r="N1209" i="1" s="1"/>
  <c r="L1789" i="1"/>
  <c r="N1789" i="1" s="1"/>
  <c r="L1790" i="1"/>
  <c r="N1790" i="1" s="1"/>
  <c r="L343" i="1"/>
  <c r="N343" i="1" s="1"/>
  <c r="L344" i="1"/>
  <c r="N344" i="1" s="1"/>
  <c r="L900" i="1"/>
  <c r="N900" i="1" s="1"/>
  <c r="L901" i="1"/>
  <c r="N901" i="1" s="1"/>
  <c r="L1347" i="1"/>
  <c r="N1347" i="1" s="1"/>
  <c r="L1346" i="1"/>
  <c r="N1346" i="1" s="1"/>
  <c r="L2457" i="1"/>
  <c r="N2457" i="1" s="1"/>
  <c r="L2458" i="1"/>
  <c r="N2458" i="1" s="1"/>
  <c r="L1741" i="1"/>
  <c r="N1741" i="1" s="1"/>
  <c r="L1742" i="1"/>
  <c r="N1742" i="1" s="1"/>
  <c r="L2261" i="1"/>
  <c r="N2261" i="1" s="1"/>
  <c r="L2260" i="1"/>
  <c r="N2260" i="1" s="1"/>
  <c r="L345" i="1"/>
  <c r="N345" i="1" s="1"/>
  <c r="L346" i="1"/>
  <c r="N346" i="1" s="1"/>
  <c r="L902" i="1"/>
  <c r="N902" i="1" s="1"/>
  <c r="L903" i="1"/>
  <c r="N903" i="1" s="1"/>
  <c r="L1348" i="1"/>
  <c r="N1348" i="1" s="1"/>
  <c r="L1349" i="1"/>
  <c r="N1349" i="1" s="1"/>
  <c r="L1744" i="1"/>
  <c r="N1744" i="1" s="1"/>
  <c r="L2460" i="1"/>
  <c r="N2460" i="1" s="1"/>
  <c r="L1743" i="1"/>
  <c r="N1743" i="1" s="1"/>
  <c r="L2459" i="1"/>
  <c r="N2459" i="1" s="1"/>
  <c r="L2263" i="1"/>
  <c r="N2263" i="1" s="1"/>
  <c r="L2262" i="1"/>
  <c r="N2262" i="1" s="1"/>
  <c r="L347" i="1"/>
  <c r="N347" i="1" s="1"/>
  <c r="L348" i="1"/>
  <c r="N348" i="1" s="1"/>
  <c r="L904" i="1"/>
  <c r="N904" i="1" s="1"/>
  <c r="L905" i="1"/>
  <c r="N905" i="1" s="1"/>
  <c r="L1350" i="1"/>
  <c r="N1350" i="1" s="1"/>
  <c r="L1351" i="1"/>
  <c r="N1351" i="1" s="1"/>
  <c r="L1745" i="1"/>
  <c r="N1745" i="1" s="1"/>
  <c r="L1746" i="1"/>
  <c r="N1746" i="1" s="1"/>
  <c r="L2265" i="1"/>
  <c r="N2265" i="1" s="1"/>
  <c r="L2264" i="1"/>
  <c r="N2264" i="1" s="1"/>
  <c r="L1140" i="1"/>
  <c r="N1140" i="1" s="1"/>
  <c r="L1141" i="1"/>
  <c r="N1141" i="1" s="1"/>
  <c r="L1522" i="1"/>
  <c r="N1522" i="1" s="1"/>
  <c r="L1523" i="1"/>
  <c r="N1523" i="1" s="1"/>
  <c r="L2327" i="1"/>
  <c r="N2327" i="1" s="1"/>
  <c r="L2328" i="1"/>
  <c r="N2328" i="1" s="1"/>
  <c r="L1957" i="1"/>
  <c r="N1957" i="1" s="1"/>
  <c r="L1958" i="1"/>
  <c r="N1958" i="1" s="1"/>
  <c r="L178" i="1"/>
  <c r="N178" i="1" s="1"/>
  <c r="L179" i="1"/>
  <c r="N179" i="1" s="1"/>
  <c r="L675" i="1"/>
  <c r="N675" i="1" s="1"/>
  <c r="L676" i="1"/>
  <c r="N676" i="1" s="1"/>
  <c r="L1096" i="1"/>
  <c r="N1096" i="1" s="1"/>
  <c r="L1097" i="1"/>
  <c r="N1097" i="1" s="1"/>
  <c r="L2336" i="1"/>
  <c r="N2336" i="1" s="1"/>
  <c r="L1530" i="1"/>
  <c r="N1530" i="1" s="1"/>
  <c r="L1531" i="1"/>
  <c r="N1531" i="1" s="1"/>
  <c r="L2335" i="1"/>
  <c r="N2335" i="1" s="1"/>
  <c r="L391" i="1"/>
  <c r="N391" i="1" s="1"/>
  <c r="L392" i="1"/>
  <c r="N392" i="1" s="1"/>
  <c r="L631" i="1"/>
  <c r="N631" i="1" s="1"/>
  <c r="L632" i="1"/>
  <c r="N632" i="1" s="1"/>
  <c r="L824" i="1"/>
  <c r="N824" i="1" s="1"/>
  <c r="L825" i="1"/>
  <c r="N825" i="1" s="1"/>
  <c r="L2096" i="1"/>
  <c r="N2096" i="1" s="1"/>
  <c r="L2095" i="1"/>
  <c r="N2095" i="1" s="1"/>
  <c r="L251" i="1"/>
  <c r="N251" i="1" s="1"/>
  <c r="L252" i="1"/>
  <c r="N252" i="1" s="1"/>
  <c r="L671" i="1"/>
  <c r="N671" i="1" s="1"/>
  <c r="L672" i="1"/>
  <c r="N672" i="1" s="1"/>
  <c r="L859" i="1"/>
  <c r="N859" i="1" s="1"/>
  <c r="L858" i="1"/>
  <c r="N858" i="1" s="1"/>
  <c r="L2401" i="1"/>
  <c r="N2401" i="1" s="1"/>
  <c r="L2402" i="1"/>
  <c r="N2402" i="1" s="1"/>
  <c r="L1645" i="1"/>
  <c r="N1645" i="1" s="1"/>
  <c r="L1646" i="1"/>
  <c r="N1646" i="1" s="1"/>
  <c r="L369" i="1"/>
  <c r="N369" i="1" s="1"/>
  <c r="L370" i="1"/>
  <c r="N370" i="1" s="1"/>
  <c r="L886" i="1"/>
  <c r="N886" i="1" s="1"/>
  <c r="L887" i="1"/>
  <c r="N887" i="1" s="1"/>
  <c r="L1334" i="1"/>
  <c r="N1334" i="1" s="1"/>
  <c r="L1335" i="1"/>
  <c r="N1335" i="1" s="1"/>
  <c r="L2150" i="1"/>
  <c r="N2150" i="1" s="1"/>
  <c r="L2151" i="1"/>
  <c r="N2151" i="1" s="1"/>
  <c r="L371" i="1"/>
  <c r="N371" i="1" s="1"/>
  <c r="L372" i="1"/>
  <c r="N372" i="1" s="1"/>
  <c r="L888" i="1"/>
  <c r="N888" i="1" s="1"/>
  <c r="L889" i="1"/>
  <c r="N889" i="1" s="1"/>
  <c r="L1336" i="1"/>
  <c r="N1336" i="1" s="1"/>
  <c r="L1337" i="1"/>
  <c r="N1337" i="1" s="1"/>
  <c r="L2152" i="1"/>
  <c r="N2152" i="1" s="1"/>
  <c r="L2153" i="1"/>
  <c r="N2153" i="1" s="1"/>
  <c r="L373" i="1"/>
  <c r="N373" i="1" s="1"/>
  <c r="L374" i="1"/>
  <c r="N374" i="1" s="1"/>
  <c r="L891" i="1"/>
  <c r="N891" i="1" s="1"/>
  <c r="L890" i="1"/>
  <c r="N890" i="1" s="1"/>
  <c r="L1339" i="1"/>
  <c r="N1339" i="1" s="1"/>
  <c r="L1338" i="1"/>
  <c r="N1338" i="1" s="1"/>
  <c r="L375" i="1"/>
  <c r="N375" i="1" s="1"/>
  <c r="L376" i="1"/>
  <c r="N376" i="1" s="1"/>
  <c r="L892" i="1"/>
  <c r="N892" i="1" s="1"/>
  <c r="L893" i="1"/>
  <c r="N893" i="1" s="1"/>
  <c r="L1340" i="1"/>
  <c r="N1340" i="1" s="1"/>
  <c r="L1341" i="1"/>
  <c r="N1341" i="1" s="1"/>
  <c r="L377" i="1"/>
  <c r="N377" i="1" s="1"/>
  <c r="L378" i="1"/>
  <c r="N378" i="1" s="1"/>
  <c r="L894" i="1"/>
  <c r="N894" i="1" s="1"/>
  <c r="L895" i="1"/>
  <c r="N895" i="1" s="1"/>
  <c r="L2252" i="1"/>
  <c r="N2252" i="1" s="1"/>
  <c r="L2253" i="1"/>
  <c r="N2253" i="1" s="1"/>
  <c r="L2771" i="1"/>
  <c r="N2771" i="1" s="1"/>
  <c r="L2772" i="1"/>
  <c r="N2772" i="1" s="1"/>
  <c r="L896" i="1"/>
  <c r="N896" i="1" s="1"/>
  <c r="L897" i="1"/>
  <c r="N897" i="1" s="1"/>
  <c r="L1342" i="1"/>
  <c r="N1342" i="1" s="1"/>
  <c r="L1343" i="1"/>
  <c r="N1343" i="1" s="1"/>
  <c r="L2453" i="1"/>
  <c r="N2453" i="1" s="1"/>
  <c r="L1737" i="1"/>
  <c r="N1737" i="1" s="1"/>
  <c r="L1738" i="1"/>
  <c r="N1738" i="1" s="1"/>
  <c r="L2454" i="1"/>
  <c r="N2454" i="1" s="1"/>
  <c r="L2255" i="1"/>
  <c r="N2255" i="1" s="1"/>
  <c r="L2773" i="1"/>
  <c r="N2773" i="1" s="1"/>
  <c r="L2774" i="1"/>
  <c r="N2774" i="1" s="1"/>
  <c r="L2254" i="1"/>
  <c r="N2254" i="1" s="1"/>
  <c r="L341" i="1"/>
  <c r="N341" i="1" s="1"/>
  <c r="L342" i="1"/>
  <c r="N342" i="1" s="1"/>
  <c r="L899" i="1"/>
  <c r="N899" i="1" s="1"/>
  <c r="L898" i="1"/>
  <c r="N898" i="1" s="1"/>
  <c r="L1344" i="1"/>
  <c r="N1344" i="1" s="1"/>
  <c r="L1345" i="1"/>
  <c r="N1345" i="1" s="1"/>
  <c r="L1739" i="1"/>
  <c r="N1739" i="1" s="1"/>
  <c r="L1740" i="1"/>
  <c r="N1740" i="1" s="1"/>
  <c r="L2455" i="1"/>
  <c r="N2455" i="1" s="1"/>
  <c r="L2456" i="1"/>
  <c r="N2456" i="1" s="1"/>
  <c r="L2472" i="1"/>
  <c r="N2472" i="1" s="1"/>
  <c r="L2471" i="1"/>
  <c r="N2471" i="1" s="1"/>
  <c r="L439" i="1"/>
  <c r="N439" i="1" s="1"/>
  <c r="L440" i="1"/>
  <c r="N440" i="1" s="1"/>
  <c r="L931" i="1"/>
  <c r="N931" i="1" s="1"/>
  <c r="L930" i="1"/>
  <c r="N930" i="1" s="1"/>
  <c r="L1376" i="1"/>
  <c r="N1376" i="1" s="1"/>
  <c r="L1377" i="1"/>
  <c r="N1377" i="1" s="1"/>
  <c r="L1936" i="1"/>
  <c r="N1936" i="1" s="1"/>
  <c r="L1935" i="1"/>
  <c r="N1935" i="1" s="1"/>
  <c r="L441" i="1"/>
  <c r="N441" i="1" s="1"/>
  <c r="L442" i="1"/>
  <c r="N442" i="1" s="1"/>
  <c r="L932" i="1"/>
  <c r="N932" i="1" s="1"/>
  <c r="L933" i="1"/>
  <c r="N933" i="1" s="1"/>
  <c r="L1378" i="1"/>
  <c r="N1378" i="1" s="1"/>
  <c r="L1379" i="1"/>
  <c r="N1379" i="1" s="1"/>
  <c r="L1937" i="1"/>
  <c r="N1937" i="1" s="1"/>
  <c r="L1938" i="1"/>
  <c r="N1938" i="1" s="1"/>
  <c r="L443" i="1"/>
  <c r="N443" i="1" s="1"/>
  <c r="L444" i="1"/>
  <c r="N444" i="1" s="1"/>
  <c r="L934" i="1"/>
  <c r="N934" i="1" s="1"/>
  <c r="L935" i="1"/>
  <c r="N935" i="1" s="1"/>
  <c r="L1939" i="1"/>
  <c r="N1939" i="1" s="1"/>
  <c r="L1940" i="1"/>
  <c r="N1940" i="1" s="1"/>
  <c r="L173" i="1"/>
  <c r="N173" i="1" s="1"/>
  <c r="L172" i="1"/>
  <c r="N172" i="1" s="1"/>
  <c r="L273" i="1"/>
  <c r="N273" i="1" s="1"/>
  <c r="L274" i="1"/>
  <c r="N274" i="1" s="1"/>
  <c r="L2543" i="1"/>
  <c r="N2543" i="1" s="1"/>
  <c r="L2544" i="1"/>
  <c r="N2544" i="1" s="1"/>
  <c r="L1094" i="1"/>
  <c r="N1094" i="1" s="1"/>
  <c r="L1095" i="1"/>
  <c r="N1095" i="1" s="1"/>
  <c r="L2001" i="1"/>
  <c r="N2001" i="1" s="1"/>
  <c r="L2002" i="1"/>
  <c r="N2002" i="1" s="1"/>
  <c r="L210" i="1"/>
  <c r="N210" i="1" s="1"/>
  <c r="L211" i="1"/>
  <c r="N211" i="1" s="1"/>
  <c r="L659" i="1"/>
  <c r="N659" i="1" s="1"/>
  <c r="L660" i="1"/>
  <c r="N660" i="1" s="1"/>
  <c r="L1150" i="1"/>
  <c r="N1150" i="1" s="1"/>
  <c r="L1151" i="1"/>
  <c r="N1151" i="1" s="1"/>
  <c r="L243" i="1"/>
  <c r="N243" i="1" s="1"/>
  <c r="L244" i="1"/>
  <c r="N244" i="1" s="1"/>
  <c r="L856" i="1"/>
  <c r="N856" i="1" s="1"/>
  <c r="L857" i="1"/>
  <c r="N857" i="1" s="1"/>
  <c r="L2400" i="1"/>
  <c r="N2400" i="1" s="1"/>
  <c r="L1643" i="1"/>
  <c r="N1643" i="1" s="1"/>
  <c r="L1644" i="1"/>
  <c r="N1644" i="1" s="1"/>
  <c r="L2399" i="1"/>
  <c r="N2399" i="1" s="1"/>
  <c r="L2054" i="1"/>
  <c r="N2054" i="1" s="1"/>
  <c r="L2055" i="1"/>
  <c r="N2055" i="1" s="1"/>
  <c r="L398" i="1"/>
  <c r="N398" i="1" s="1"/>
  <c r="L2562" i="1"/>
  <c r="N2562" i="1" s="1"/>
  <c r="L721" i="1"/>
  <c r="N721" i="1" s="1"/>
  <c r="L722" i="1"/>
  <c r="N722" i="1" s="1"/>
  <c r="L1172" i="1"/>
  <c r="N1172" i="1" s="1"/>
  <c r="L1173" i="1"/>
  <c r="N1173" i="1" s="1"/>
  <c r="L2034" i="1"/>
  <c r="N2034" i="1" s="1"/>
  <c r="L2035" i="1"/>
  <c r="N2035" i="1" s="1"/>
  <c r="L2517" i="1"/>
  <c r="N2517" i="1" s="1"/>
  <c r="L2712" i="1"/>
  <c r="N2712" i="1" s="1"/>
  <c r="L2713" i="1"/>
  <c r="N2713" i="1" s="1"/>
  <c r="L2516" i="1"/>
  <c r="N2516" i="1" s="1"/>
  <c r="L2783" i="1"/>
  <c r="N2783" i="1" s="1"/>
  <c r="L2278" i="1"/>
  <c r="N2278" i="1" s="1"/>
  <c r="L2279" i="1"/>
  <c r="N2279" i="1" s="1"/>
  <c r="L916" i="1"/>
  <c r="N916" i="1" s="1"/>
  <c r="L917" i="1"/>
  <c r="N917" i="1" s="1"/>
  <c r="L1444" i="1"/>
  <c r="N1444" i="1" s="1"/>
  <c r="L1445" i="1"/>
  <c r="N1445" i="1" s="1"/>
  <c r="L1921" i="1"/>
  <c r="N1921" i="1" s="1"/>
  <c r="L1922" i="1"/>
  <c r="N1922" i="1" s="1"/>
  <c r="L429" i="1"/>
  <c r="N429" i="1" s="1"/>
  <c r="L430" i="1"/>
  <c r="N430" i="1" s="1"/>
  <c r="L918" i="1"/>
  <c r="N918" i="1" s="1"/>
  <c r="L919" i="1"/>
  <c r="N919" i="1" s="1"/>
  <c r="L1364" i="1"/>
  <c r="N1364" i="1" s="1"/>
  <c r="L1365" i="1"/>
  <c r="N1365" i="1" s="1"/>
  <c r="L1923" i="1"/>
  <c r="N1923" i="1" s="1"/>
  <c r="L1924" i="1"/>
  <c r="N1924" i="1" s="1"/>
  <c r="L431" i="1"/>
  <c r="N431" i="1" s="1"/>
  <c r="L432" i="1"/>
  <c r="N432" i="1" s="1"/>
  <c r="L920" i="1"/>
  <c r="N920" i="1" s="1"/>
  <c r="L921" i="1"/>
  <c r="N921" i="1" s="1"/>
  <c r="L1366" i="1"/>
  <c r="N1366" i="1" s="1"/>
  <c r="L1367" i="1"/>
  <c r="N1367" i="1" s="1"/>
  <c r="L1925" i="1"/>
  <c r="N1925" i="1" s="1"/>
  <c r="L1926" i="1"/>
  <c r="N1926" i="1" s="1"/>
  <c r="L2321" i="1"/>
  <c r="N2321" i="1" s="1"/>
  <c r="L2322" i="1"/>
  <c r="N2322" i="1" s="1"/>
  <c r="L433" i="1"/>
  <c r="N433" i="1" s="1"/>
  <c r="L434" i="1"/>
  <c r="N434" i="1" s="1"/>
  <c r="L923" i="1"/>
  <c r="N923" i="1" s="1"/>
  <c r="L922" i="1"/>
  <c r="N922" i="1" s="1"/>
  <c r="L1368" i="1"/>
  <c r="N1368" i="1" s="1"/>
  <c r="L1369" i="1"/>
  <c r="N1369" i="1" s="1"/>
  <c r="L1927" i="1"/>
  <c r="N1927" i="1" s="1"/>
  <c r="L1928" i="1"/>
  <c r="N1928" i="1" s="1"/>
  <c r="L2375" i="1"/>
  <c r="N2375" i="1" s="1"/>
  <c r="L2376" i="1"/>
  <c r="N2376" i="1" s="1"/>
  <c r="L435" i="1"/>
  <c r="N435" i="1" s="1"/>
  <c r="L436" i="1"/>
  <c r="N436" i="1" s="1"/>
  <c r="L924" i="1"/>
  <c r="N924" i="1" s="1"/>
  <c r="L925" i="1"/>
  <c r="N925" i="1" s="1"/>
  <c r="L1370" i="1"/>
  <c r="N1370" i="1" s="1"/>
  <c r="L1371" i="1"/>
  <c r="N1371" i="1" s="1"/>
  <c r="L1929" i="1"/>
  <c r="N1929" i="1" s="1"/>
  <c r="L1930" i="1"/>
  <c r="N1930" i="1" s="1"/>
  <c r="L2512" i="1"/>
  <c r="N2512" i="1" s="1"/>
  <c r="L2513" i="1"/>
  <c r="N2513" i="1" s="1"/>
  <c r="L437" i="1"/>
  <c r="N437" i="1" s="1"/>
  <c r="L438" i="1"/>
  <c r="N438" i="1" s="1"/>
  <c r="L926" i="1"/>
  <c r="N926" i="1" s="1"/>
  <c r="L927" i="1"/>
  <c r="N927" i="1" s="1"/>
  <c r="L1372" i="1"/>
  <c r="N1372" i="1" s="1"/>
  <c r="L1373" i="1"/>
  <c r="N1373" i="1" s="1"/>
  <c r="L1931" i="1"/>
  <c r="N1931" i="1" s="1"/>
  <c r="L1932" i="1"/>
  <c r="N1932" i="1" s="1"/>
  <c r="L2461" i="1"/>
  <c r="N2461" i="1" s="1"/>
  <c r="L2462" i="1"/>
  <c r="N2462" i="1" s="1"/>
  <c r="L928" i="1"/>
  <c r="N928" i="1" s="1"/>
  <c r="L929" i="1"/>
  <c r="N929" i="1" s="1"/>
  <c r="L1374" i="1"/>
  <c r="N1374" i="1" s="1"/>
  <c r="L1375" i="1"/>
  <c r="N1375" i="1" s="1"/>
  <c r="L1933" i="1"/>
  <c r="N1933" i="1" s="1"/>
  <c r="L1934" i="1"/>
  <c r="N1934" i="1" s="1"/>
  <c r="L469" i="1"/>
  <c r="N469" i="1" s="1"/>
  <c r="L470" i="1"/>
  <c r="N470" i="1" s="1"/>
  <c r="L963" i="1"/>
  <c r="N963" i="1" s="1"/>
  <c r="L962" i="1"/>
  <c r="N962" i="1" s="1"/>
  <c r="L1392" i="1"/>
  <c r="N1392" i="1" s="1"/>
  <c r="L1393" i="1"/>
  <c r="N1393" i="1" s="1"/>
  <c r="L2633" i="1"/>
  <c r="N2633" i="1" s="1"/>
  <c r="L2634" i="1"/>
  <c r="N2634" i="1" s="1"/>
  <c r="L1617" i="1"/>
  <c r="N1617" i="1" s="1"/>
  <c r="L1618" i="1"/>
  <c r="N1618" i="1" s="1"/>
  <c r="L471" i="1"/>
  <c r="N471" i="1" s="1"/>
  <c r="L472" i="1"/>
  <c r="N472" i="1" s="1"/>
  <c r="L964" i="1"/>
  <c r="N964" i="1" s="1"/>
  <c r="L965" i="1"/>
  <c r="N965" i="1" s="1"/>
  <c r="L1394" i="1"/>
  <c r="N1394" i="1" s="1"/>
  <c r="L1395" i="1"/>
  <c r="N1395" i="1" s="1"/>
  <c r="L2635" i="1"/>
  <c r="N2635" i="1" s="1"/>
  <c r="L2636" i="1"/>
  <c r="N2636" i="1" s="1"/>
  <c r="L1619" i="1"/>
  <c r="N1619" i="1" s="1"/>
  <c r="L1620" i="1"/>
  <c r="N1620" i="1" s="1"/>
  <c r="L3" i="1"/>
  <c r="N3" i="1" s="1"/>
  <c r="L2" i="1"/>
  <c r="N2" i="1" s="1"/>
  <c r="L473" i="1"/>
  <c r="N473" i="1" s="1"/>
  <c r="L474" i="1"/>
  <c r="N474" i="1" s="1"/>
  <c r="L966" i="1"/>
  <c r="N966" i="1" s="1"/>
  <c r="L967" i="1"/>
  <c r="N967" i="1" s="1"/>
  <c r="L2176" i="1"/>
  <c r="N2176" i="1" s="1"/>
  <c r="L2177" i="1"/>
  <c r="N2177" i="1" s="1"/>
  <c r="L2745" i="1"/>
  <c r="N2745" i="1" s="1"/>
  <c r="L2746" i="1"/>
  <c r="N2746" i="1" s="1"/>
  <c r="L556" i="1"/>
  <c r="N556" i="1" s="1"/>
  <c r="L557" i="1"/>
  <c r="N557" i="1" s="1"/>
  <c r="L2587" i="1"/>
  <c r="N2587" i="1" s="1"/>
  <c r="L2586" i="1"/>
  <c r="N2586" i="1" s="1"/>
  <c r="L527" i="1"/>
  <c r="N527" i="1" s="1"/>
  <c r="L528" i="1"/>
  <c r="N528" i="1" s="1"/>
  <c r="L950" i="1"/>
  <c r="N950" i="1" s="1"/>
  <c r="L951" i="1"/>
  <c r="N951" i="1" s="1"/>
  <c r="L1380" i="1"/>
  <c r="N1380" i="1" s="1"/>
  <c r="L1381" i="1"/>
  <c r="N1381" i="1" s="1"/>
  <c r="L2622" i="1"/>
  <c r="N2622" i="1" s="1"/>
  <c r="L2621" i="1"/>
  <c r="N2621" i="1" s="1"/>
  <c r="L459" i="1"/>
  <c r="N459" i="1" s="1"/>
  <c r="L460" i="1"/>
  <c r="N460" i="1" s="1"/>
  <c r="L952" i="1"/>
  <c r="N952" i="1" s="1"/>
  <c r="L953" i="1"/>
  <c r="N953" i="1" s="1"/>
  <c r="L2623" i="1"/>
  <c r="N2623" i="1" s="1"/>
  <c r="L2624" i="1"/>
  <c r="N2624" i="1" s="1"/>
  <c r="L1382" i="1"/>
  <c r="N1382" i="1" s="1"/>
  <c r="L1383" i="1"/>
  <c r="N1383" i="1" s="1"/>
  <c r="L461" i="1"/>
  <c r="N461" i="1" s="1"/>
  <c r="L462" i="1"/>
  <c r="N462" i="1" s="1"/>
  <c r="L955" i="1"/>
  <c r="N955" i="1" s="1"/>
  <c r="L954" i="1"/>
  <c r="N954" i="1" s="1"/>
  <c r="L2625" i="1"/>
  <c r="N2625" i="1" s="1"/>
  <c r="L2626" i="1"/>
  <c r="N2626" i="1" s="1"/>
  <c r="L1384" i="1"/>
  <c r="N1384" i="1" s="1"/>
  <c r="L1385" i="1"/>
  <c r="N1385" i="1" s="1"/>
  <c r="L463" i="1"/>
  <c r="N463" i="1" s="1"/>
  <c r="L464" i="1"/>
  <c r="N464" i="1" s="1"/>
  <c r="L956" i="1"/>
  <c r="N956" i="1" s="1"/>
  <c r="L957" i="1"/>
  <c r="N957" i="1" s="1"/>
  <c r="L2628" i="1"/>
  <c r="N2628" i="1" s="1"/>
  <c r="L1386" i="1"/>
  <c r="N1386" i="1" s="1"/>
  <c r="L1387" i="1"/>
  <c r="N1387" i="1" s="1"/>
  <c r="L2627" i="1"/>
  <c r="N2627" i="1" s="1"/>
  <c r="L465" i="1"/>
  <c r="N465" i="1" s="1"/>
  <c r="L466" i="1"/>
  <c r="N466" i="1" s="1"/>
  <c r="L958" i="1"/>
  <c r="N958" i="1" s="1"/>
  <c r="L959" i="1"/>
  <c r="N959" i="1" s="1"/>
  <c r="L1388" i="1"/>
  <c r="N1388" i="1" s="1"/>
  <c r="L1389" i="1"/>
  <c r="N1389" i="1" s="1"/>
  <c r="L2629" i="1"/>
  <c r="N2629" i="1" s="1"/>
  <c r="L2630" i="1"/>
  <c r="N2630" i="1" s="1"/>
  <c r="L2679" i="1"/>
  <c r="N2679" i="1" s="1"/>
  <c r="L2678" i="1"/>
  <c r="N2678" i="1" s="1"/>
  <c r="L467" i="1"/>
  <c r="N467" i="1" s="1"/>
  <c r="L468" i="1"/>
  <c r="N468" i="1" s="1"/>
  <c r="L960" i="1"/>
  <c r="N960" i="1" s="1"/>
  <c r="L961" i="1"/>
  <c r="N961" i="1" s="1"/>
  <c r="L2632" i="1"/>
  <c r="N2632" i="1" s="1"/>
  <c r="L1390" i="1"/>
  <c r="N1390" i="1" s="1"/>
  <c r="L1391" i="1"/>
  <c r="N1391" i="1" s="1"/>
  <c r="L2631" i="1"/>
  <c r="N2631" i="1" s="1"/>
  <c r="L22" i="1"/>
  <c r="N22" i="1" s="1"/>
  <c r="L23" i="1"/>
  <c r="N23" i="1" s="1"/>
  <c r="L992" i="1"/>
  <c r="N992" i="1" s="1"/>
  <c r="L993" i="1"/>
  <c r="N993" i="1" s="1"/>
  <c r="L1324" i="1"/>
  <c r="N1324" i="1" s="1"/>
  <c r="L1325" i="1"/>
  <c r="N1325" i="1" s="1"/>
  <c r="L2482" i="1"/>
  <c r="N2482" i="1" s="1"/>
  <c r="L2483" i="1"/>
  <c r="N2483" i="1" s="1"/>
  <c r="L1829" i="1"/>
  <c r="N1829" i="1" s="1"/>
  <c r="L1830" i="1"/>
  <c r="N1830" i="1" s="1"/>
  <c r="L24" i="1"/>
  <c r="N24" i="1" s="1"/>
  <c r="L25" i="1"/>
  <c r="N25" i="1" s="1"/>
  <c r="L537" i="1"/>
  <c r="N537" i="1" s="1"/>
  <c r="L538" i="1"/>
  <c r="N538" i="1" s="1"/>
  <c r="L995" i="1"/>
  <c r="N995" i="1" s="1"/>
  <c r="L994" i="1"/>
  <c r="N994" i="1" s="1"/>
  <c r="L1326" i="1"/>
  <c r="N1326" i="1" s="1"/>
  <c r="L1327" i="1"/>
  <c r="N1327" i="1" s="1"/>
  <c r="L2485" i="1"/>
  <c r="N2485" i="1" s="1"/>
  <c r="L1831" i="1"/>
  <c r="N1831" i="1" s="1"/>
  <c r="L1832" i="1"/>
  <c r="N1832" i="1" s="1"/>
  <c r="L2484" i="1"/>
  <c r="N2484" i="1" s="1"/>
  <c r="L26" i="1"/>
  <c r="N26" i="1" s="1"/>
  <c r="L27" i="1"/>
  <c r="N27" i="1" s="1"/>
  <c r="L497" i="1"/>
  <c r="N497" i="1" s="1"/>
  <c r="L498" i="1"/>
  <c r="N498" i="1" s="1"/>
  <c r="L996" i="1"/>
  <c r="N996" i="1" s="1"/>
  <c r="L997" i="1"/>
  <c r="N997" i="1" s="1"/>
  <c r="L1833" i="1"/>
  <c r="N1833" i="1" s="1"/>
  <c r="L1834" i="1"/>
  <c r="N1834" i="1" s="1"/>
  <c r="L2486" i="1"/>
  <c r="N2486" i="1" s="1"/>
  <c r="L2487" i="1"/>
  <c r="N2487" i="1" s="1"/>
  <c r="L2245" i="1"/>
  <c r="N2245" i="1" s="1"/>
  <c r="L2244" i="1"/>
  <c r="N2244" i="1" s="1"/>
  <c r="L1064" i="1"/>
  <c r="N1064" i="1" s="1"/>
  <c r="L1065" i="1"/>
  <c r="N1065" i="1" s="1"/>
  <c r="L619" i="1"/>
  <c r="N619" i="1" s="1"/>
  <c r="L620" i="1"/>
  <c r="N620" i="1" s="1"/>
  <c r="L1897" i="1"/>
  <c r="N1897" i="1" s="1"/>
  <c r="L1898" i="1"/>
  <c r="N1898" i="1" s="1"/>
  <c r="L2061" i="1"/>
  <c r="N2061" i="1" s="1"/>
  <c r="L2062" i="1"/>
  <c r="N2062" i="1" s="1"/>
  <c r="L719" i="1"/>
  <c r="N719" i="1" s="1"/>
  <c r="L720" i="1"/>
  <c r="N720" i="1" s="1"/>
  <c r="L1406" i="1"/>
  <c r="N1406" i="1" s="1"/>
  <c r="L1407" i="1"/>
  <c r="N1407" i="1" s="1"/>
  <c r="L998" i="1"/>
  <c r="N998" i="1" s="1"/>
  <c r="L999" i="1"/>
  <c r="N999" i="1" s="1"/>
  <c r="L1997" i="1"/>
  <c r="N1997" i="1" s="1"/>
  <c r="L1998" i="1"/>
  <c r="N1998" i="1" s="1"/>
  <c r="L1293" i="1"/>
  <c r="N1293" i="1" s="1"/>
  <c r="L1294" i="1"/>
  <c r="N1294" i="1" s="1"/>
  <c r="L820" i="1"/>
  <c r="N820" i="1" s="1"/>
  <c r="L821" i="1"/>
  <c r="N821" i="1" s="1"/>
  <c r="L2092" i="1"/>
  <c r="N2092" i="1" s="1"/>
  <c r="L2091" i="1"/>
  <c r="N2091" i="1" s="1"/>
  <c r="L854" i="1"/>
  <c r="N854" i="1" s="1"/>
  <c r="L855" i="1"/>
  <c r="N855" i="1" s="1"/>
  <c r="L1641" i="1"/>
  <c r="N1641" i="1" s="1"/>
  <c r="L1642" i="1"/>
  <c r="N1642" i="1" s="1"/>
  <c r="L2397" i="1"/>
  <c r="N2397" i="1" s="1"/>
  <c r="L2398" i="1"/>
  <c r="N2398" i="1" s="1"/>
  <c r="L2053" i="1"/>
  <c r="N2053" i="1" s="1"/>
  <c r="L2715" i="1"/>
  <c r="N2715" i="1" s="1"/>
  <c r="L2714" i="1"/>
  <c r="N2714" i="1" s="1"/>
  <c r="L2052" i="1"/>
  <c r="N2052" i="1" s="1"/>
  <c r="L311" i="1"/>
  <c r="N311" i="1" s="1"/>
  <c r="L312" i="1"/>
  <c r="N312" i="1" s="1"/>
  <c r="L737" i="1"/>
  <c r="N737" i="1" s="1"/>
  <c r="L738" i="1"/>
  <c r="N738" i="1" s="1"/>
  <c r="L1272" i="1"/>
  <c r="N1272" i="1" s="1"/>
  <c r="L1273" i="1"/>
  <c r="N1273" i="1" s="1"/>
  <c r="L2019" i="1"/>
  <c r="N2019" i="1" s="1"/>
  <c r="L2711" i="1"/>
  <c r="N2711" i="1" s="1"/>
  <c r="L2744" i="1"/>
  <c r="N2744" i="1" s="1"/>
  <c r="L2175" i="1"/>
  <c r="N2175" i="1" s="1"/>
  <c r="L2174" i="1"/>
  <c r="N2174" i="1" s="1"/>
  <c r="L2743" i="1"/>
  <c r="N2743" i="1" s="1"/>
  <c r="L130" i="1"/>
  <c r="N130" i="1" s="1"/>
  <c r="L131" i="1"/>
  <c r="N131" i="1" s="1"/>
  <c r="L772" i="1"/>
  <c r="N772" i="1" s="1"/>
  <c r="L773" i="1"/>
  <c r="N773" i="1" s="1"/>
  <c r="L1236" i="1"/>
  <c r="N1236" i="1" s="1"/>
  <c r="L1237" i="1"/>
  <c r="N1237" i="1" s="1"/>
  <c r="L1703" i="1"/>
  <c r="N1703" i="1" s="1"/>
  <c r="L1704" i="1"/>
  <c r="N1704" i="1" s="1"/>
  <c r="L2439" i="1"/>
  <c r="N2439" i="1" s="1"/>
  <c r="L2440" i="1"/>
  <c r="N2440" i="1" s="1"/>
  <c r="L493" i="1"/>
  <c r="N493" i="1" s="1"/>
  <c r="L494" i="1"/>
  <c r="N494" i="1" s="1"/>
  <c r="L1278" i="1"/>
  <c r="N1278" i="1" s="1"/>
  <c r="L1279" i="1"/>
  <c r="N1279" i="1" s="1"/>
  <c r="L2049" i="1"/>
  <c r="N2049" i="1" s="1"/>
  <c r="L2521" i="1"/>
  <c r="N2521" i="1" s="1"/>
  <c r="L13" i="1"/>
  <c r="N13" i="1" s="1"/>
  <c r="L12" i="1"/>
  <c r="N12" i="1" s="1"/>
  <c r="L495" i="1"/>
  <c r="N495" i="1" s="1"/>
  <c r="L496" i="1"/>
  <c r="N496" i="1" s="1"/>
  <c r="L980" i="1"/>
  <c r="N980" i="1" s="1"/>
  <c r="L981" i="1"/>
  <c r="N981" i="1" s="1"/>
  <c r="L1817" i="1"/>
  <c r="N1817" i="1" s="1"/>
  <c r="L1818" i="1"/>
  <c r="N1818" i="1" s="1"/>
  <c r="L14" i="1"/>
  <c r="N14" i="1" s="1"/>
  <c r="L15" i="1"/>
  <c r="N15" i="1" s="1"/>
  <c r="L477" i="1"/>
  <c r="N477" i="1" s="1"/>
  <c r="L478" i="1"/>
  <c r="N478" i="1" s="1"/>
  <c r="L2565" i="1"/>
  <c r="N2565" i="1" s="1"/>
  <c r="L2566" i="1"/>
  <c r="N2566" i="1" s="1"/>
  <c r="L982" i="1"/>
  <c r="N982" i="1" s="1"/>
  <c r="L983" i="1"/>
  <c r="N983" i="1" s="1"/>
  <c r="L2642" i="1"/>
  <c r="N2642" i="1" s="1"/>
  <c r="L1451" i="1"/>
  <c r="N1451" i="1" s="1"/>
  <c r="L2473" i="1"/>
  <c r="N2473" i="1" s="1"/>
  <c r="L1819" i="1"/>
  <c r="N1819" i="1" s="1"/>
  <c r="L1820" i="1"/>
  <c r="N1820" i="1" s="1"/>
  <c r="L16" i="1"/>
  <c r="N16" i="1" s="1"/>
  <c r="L17" i="1"/>
  <c r="N17" i="1" s="1"/>
  <c r="L479" i="1"/>
  <c r="N479" i="1" s="1"/>
  <c r="L480" i="1"/>
  <c r="N480" i="1" s="1"/>
  <c r="L2568" i="1"/>
  <c r="N2568" i="1" s="1"/>
  <c r="L2567" i="1"/>
  <c r="N2567" i="1" s="1"/>
  <c r="L984" i="1"/>
  <c r="N984" i="1" s="1"/>
  <c r="L985" i="1"/>
  <c r="N985" i="1" s="1"/>
  <c r="L1316" i="1"/>
  <c r="N1316" i="1" s="1"/>
  <c r="L1317" i="1"/>
  <c r="N1317" i="1" s="1"/>
  <c r="L2474" i="1"/>
  <c r="N2474" i="1" s="1"/>
  <c r="L1821" i="1"/>
  <c r="N1821" i="1" s="1"/>
  <c r="L1822" i="1"/>
  <c r="N1822" i="1" s="1"/>
  <c r="L2475" i="1"/>
  <c r="N2475" i="1" s="1"/>
  <c r="L18" i="1"/>
  <c r="N18" i="1" s="1"/>
  <c r="L19" i="1"/>
  <c r="N19" i="1" s="1"/>
  <c r="L481" i="1"/>
  <c r="N481" i="1" s="1"/>
  <c r="L482" i="1"/>
  <c r="N482" i="1" s="1"/>
  <c r="L2569" i="1"/>
  <c r="N2569" i="1" s="1"/>
  <c r="L2570" i="1"/>
  <c r="N2570" i="1" s="1"/>
  <c r="L987" i="1"/>
  <c r="N987" i="1" s="1"/>
  <c r="L986" i="1"/>
  <c r="N986" i="1" s="1"/>
  <c r="L1318" i="1"/>
  <c r="N1318" i="1" s="1"/>
  <c r="L1319" i="1"/>
  <c r="N1319" i="1" s="1"/>
  <c r="L1824" i="1"/>
  <c r="N1824" i="1" s="1"/>
  <c r="L2476" i="1"/>
  <c r="N2476" i="1" s="1"/>
  <c r="L2477" i="1"/>
  <c r="N2477" i="1" s="1"/>
  <c r="L1823" i="1"/>
  <c r="N1823" i="1" s="1"/>
  <c r="L483" i="1"/>
  <c r="N483" i="1" s="1"/>
  <c r="L484" i="1"/>
  <c r="N484" i="1" s="1"/>
  <c r="L2571" i="1"/>
  <c r="N2571" i="1" s="1"/>
  <c r="L2572" i="1"/>
  <c r="N2572" i="1" s="1"/>
  <c r="L988" i="1"/>
  <c r="N988" i="1" s="1"/>
  <c r="L989" i="1"/>
  <c r="N989" i="1" s="1"/>
  <c r="L1320" i="1"/>
  <c r="N1320" i="1" s="1"/>
  <c r="L1321" i="1"/>
  <c r="N1321" i="1" s="1"/>
  <c r="L1825" i="1"/>
  <c r="N1825" i="1" s="1"/>
  <c r="L1826" i="1"/>
  <c r="N1826" i="1" s="1"/>
  <c r="L2479" i="1"/>
  <c r="N2479" i="1" s="1"/>
  <c r="L2478" i="1"/>
  <c r="N2478" i="1" s="1"/>
  <c r="L20" i="1"/>
  <c r="N20" i="1" s="1"/>
  <c r="L21" i="1"/>
  <c r="N21" i="1" s="1"/>
  <c r="L485" i="1"/>
  <c r="N485" i="1" s="1"/>
  <c r="L486" i="1"/>
  <c r="N486" i="1" s="1"/>
  <c r="L2573" i="1"/>
  <c r="N2573" i="1" s="1"/>
  <c r="L2574" i="1"/>
  <c r="N2574" i="1" s="1"/>
  <c r="L990" i="1"/>
  <c r="N990" i="1" s="1"/>
  <c r="L991" i="1"/>
  <c r="N991" i="1" s="1"/>
  <c r="L1323" i="1"/>
  <c r="N1323" i="1" s="1"/>
  <c r="L1322" i="1"/>
  <c r="N1322" i="1" s="1"/>
  <c r="L2480" i="1"/>
  <c r="N2480" i="1" s="1"/>
  <c r="L2481" i="1"/>
  <c r="N2481" i="1" s="1"/>
  <c r="L1827" i="1"/>
  <c r="N1827" i="1" s="1"/>
  <c r="L1828" i="1"/>
  <c r="N1828" i="1" s="1"/>
  <c r="L58" i="1"/>
  <c r="N58" i="1" s="1"/>
  <c r="L59" i="1"/>
  <c r="N59" i="1" s="1"/>
  <c r="L507" i="1"/>
  <c r="N507" i="1" s="1"/>
  <c r="L508" i="1"/>
  <c r="N508" i="1" s="1"/>
  <c r="L1024" i="1"/>
  <c r="N1024" i="1" s="1"/>
  <c r="L1025" i="1"/>
  <c r="N1025" i="1" s="1"/>
  <c r="L1442" i="1"/>
  <c r="N1442" i="1" s="1"/>
  <c r="L1443" i="1"/>
  <c r="N1443" i="1" s="1"/>
  <c r="L1859" i="1"/>
  <c r="N1859" i="1" s="1"/>
  <c r="L1860" i="1"/>
  <c r="N1860" i="1" s="1"/>
  <c r="L2683" i="1"/>
  <c r="N2683" i="1" s="1"/>
  <c r="L2682" i="1"/>
  <c r="N2682" i="1" s="1"/>
  <c r="L40" i="1"/>
  <c r="N40" i="1" s="1"/>
  <c r="L41" i="1"/>
  <c r="N41" i="1" s="1"/>
  <c r="L509" i="1"/>
  <c r="N509" i="1" s="1"/>
  <c r="L510" i="1"/>
  <c r="N510" i="1" s="1"/>
  <c r="L1027" i="1"/>
  <c r="N1027" i="1" s="1"/>
  <c r="L1026" i="1"/>
  <c r="N1026" i="1" s="1"/>
  <c r="L1861" i="1"/>
  <c r="N1861" i="1" s="1"/>
  <c r="L1862" i="1"/>
  <c r="N1862" i="1" s="1"/>
  <c r="L2684" i="1"/>
  <c r="N2684" i="1" s="1"/>
  <c r="L2685" i="1"/>
  <c r="N2685" i="1" s="1"/>
  <c r="L42" i="1"/>
  <c r="N42" i="1" s="1"/>
  <c r="L43" i="1"/>
  <c r="N43" i="1" s="1"/>
  <c r="L1028" i="1"/>
  <c r="N1028" i="1" s="1"/>
  <c r="L1029" i="1"/>
  <c r="N1029" i="1" s="1"/>
  <c r="L1424" i="1"/>
  <c r="N1424" i="1" s="1"/>
  <c r="L1425" i="1"/>
  <c r="N1425" i="1" s="1"/>
  <c r="L2687" i="1"/>
  <c r="N2687" i="1" s="1"/>
  <c r="L1863" i="1"/>
  <c r="N1863" i="1" s="1"/>
  <c r="L1864" i="1"/>
  <c r="N1864" i="1" s="1"/>
  <c r="L2686" i="1"/>
  <c r="N2686" i="1" s="1"/>
  <c r="L2729" i="1"/>
  <c r="N2729" i="1" s="1"/>
  <c r="L2142" i="1"/>
  <c r="N2142" i="1" s="1"/>
  <c r="L2143" i="1"/>
  <c r="N2143" i="1" s="1"/>
  <c r="L2730" i="1"/>
  <c r="N2730" i="1" s="1"/>
  <c r="L2489" i="1"/>
  <c r="N2489" i="1" s="1"/>
  <c r="L1835" i="1"/>
  <c r="N1835" i="1" s="1"/>
  <c r="L1836" i="1"/>
  <c r="N1836" i="1" s="1"/>
  <c r="L2488" i="1"/>
  <c r="N2488" i="1" s="1"/>
  <c r="L1528" i="1"/>
  <c r="N1528" i="1" s="1"/>
  <c r="L1529" i="1"/>
  <c r="N1529" i="1" s="1"/>
  <c r="L2333" i="1"/>
  <c r="N2333" i="1" s="1"/>
  <c r="L2334" i="1"/>
  <c r="N2334" i="1" s="1"/>
  <c r="L2000" i="1"/>
  <c r="N2000" i="1" s="1"/>
  <c r="L1999" i="1"/>
  <c r="N1999" i="1" s="1"/>
  <c r="L822" i="1"/>
  <c r="N822" i="1" s="1"/>
  <c r="L823" i="1"/>
  <c r="N823" i="1" s="1"/>
  <c r="L2258" i="1"/>
  <c r="N2258" i="1" s="1"/>
  <c r="L2259" i="1"/>
  <c r="N2259" i="1" s="1"/>
  <c r="L2777" i="1"/>
  <c r="N2777" i="1" s="1"/>
  <c r="L2778" i="1"/>
  <c r="N2778" i="1" s="1"/>
  <c r="L1576" i="1"/>
  <c r="N1576" i="1" s="1"/>
  <c r="L1577" i="1"/>
  <c r="N1577" i="1" s="1"/>
  <c r="L2359" i="1"/>
  <c r="N2359" i="1" s="1"/>
  <c r="L2360" i="1"/>
  <c r="N2360" i="1" s="1"/>
  <c r="L475" i="1"/>
  <c r="N475" i="1" s="1"/>
  <c r="L476" i="1"/>
  <c r="N476" i="1" s="1"/>
  <c r="L1518" i="1"/>
  <c r="N1518" i="1" s="1"/>
  <c r="L1519" i="1"/>
  <c r="N1519" i="1" s="1"/>
  <c r="L237" i="1"/>
  <c r="N237" i="1" s="1"/>
  <c r="L238" i="1"/>
  <c r="N238" i="1" s="1"/>
  <c r="L2529" i="1"/>
  <c r="N2529" i="1" s="1"/>
  <c r="L2530" i="1"/>
  <c r="N2530" i="1" s="1"/>
  <c r="L2357" i="1"/>
  <c r="N2357" i="1" s="1"/>
  <c r="L1574" i="1"/>
  <c r="N1574" i="1" s="1"/>
  <c r="L1575" i="1"/>
  <c r="N1575" i="1" s="1"/>
  <c r="L2358" i="1"/>
  <c r="N2358" i="1" s="1"/>
  <c r="L2089" i="1"/>
  <c r="N2089" i="1" s="1"/>
  <c r="L2090" i="1"/>
  <c r="N2090" i="1" s="1"/>
  <c r="L299" i="1"/>
  <c r="N299" i="1" s="1"/>
  <c r="L300" i="1"/>
  <c r="N300" i="1" s="1"/>
  <c r="L852" i="1"/>
  <c r="N852" i="1" s="1"/>
  <c r="L853" i="1"/>
  <c r="N853" i="1" s="1"/>
  <c r="L1639" i="1"/>
  <c r="N1639" i="1" s="1"/>
  <c r="L1640" i="1"/>
  <c r="N1640" i="1" s="1"/>
  <c r="L2396" i="1"/>
  <c r="N2396" i="1" s="1"/>
  <c r="L2395" i="1"/>
  <c r="N2395" i="1" s="1"/>
  <c r="L2050" i="1"/>
  <c r="N2050" i="1" s="1"/>
  <c r="L2051" i="1"/>
  <c r="N2051" i="1" s="1"/>
  <c r="L279" i="1"/>
  <c r="N279" i="1" s="1"/>
  <c r="L280" i="1"/>
  <c r="N280" i="1" s="1"/>
  <c r="L717" i="1"/>
  <c r="N717" i="1" s="1"/>
  <c r="L718" i="1"/>
  <c r="N718" i="1" s="1"/>
  <c r="L1168" i="1"/>
  <c r="N1168" i="1" s="1"/>
  <c r="L1169" i="1"/>
  <c r="N1169" i="1" s="1"/>
  <c r="L1673" i="1"/>
  <c r="N1673" i="1" s="1"/>
  <c r="L1674" i="1"/>
  <c r="N1674" i="1" s="1"/>
  <c r="L2117" i="1"/>
  <c r="N2117" i="1" s="1"/>
  <c r="L2118" i="1"/>
  <c r="N2118" i="1" s="1"/>
  <c r="L128" i="1"/>
  <c r="N128" i="1" s="1"/>
  <c r="L129" i="1"/>
  <c r="N129" i="1" s="1"/>
  <c r="L770" i="1"/>
  <c r="N770" i="1" s="1"/>
  <c r="L771" i="1"/>
  <c r="N771" i="1" s="1"/>
  <c r="L1235" i="1"/>
  <c r="N1235" i="1" s="1"/>
  <c r="L1234" i="1"/>
  <c r="N1234" i="1" s="1"/>
  <c r="L1701" i="1"/>
  <c r="N1701" i="1" s="1"/>
  <c r="L2437" i="1"/>
  <c r="N2437" i="1" s="1"/>
  <c r="L1702" i="1"/>
  <c r="N1702" i="1" s="1"/>
  <c r="L2438" i="1"/>
  <c r="N2438" i="1" s="1"/>
  <c r="L2204" i="1"/>
  <c r="N2204" i="1" s="1"/>
  <c r="L2205" i="1"/>
  <c r="N2205" i="1" s="1"/>
  <c r="L339" i="1"/>
  <c r="N339" i="1" s="1"/>
  <c r="L340" i="1"/>
  <c r="N340" i="1" s="1"/>
  <c r="L800" i="1"/>
  <c r="N800" i="1" s="1"/>
  <c r="L801" i="1"/>
  <c r="N801" i="1" s="1"/>
  <c r="L1195" i="1"/>
  <c r="N1195" i="1" s="1"/>
  <c r="L1194" i="1"/>
  <c r="N1194" i="1" s="1"/>
  <c r="L1776" i="1"/>
  <c r="N1776" i="1" s="1"/>
  <c r="L1775" i="1"/>
  <c r="N1775" i="1" s="1"/>
  <c r="L38" i="1"/>
  <c r="N38" i="1" s="1"/>
  <c r="L39" i="1"/>
  <c r="N39" i="1" s="1"/>
  <c r="L1011" i="1"/>
  <c r="N1011" i="1" s="1"/>
  <c r="L1010" i="1"/>
  <c r="N1010" i="1" s="1"/>
  <c r="L2501" i="1"/>
  <c r="N2501" i="1" s="1"/>
  <c r="L1847" i="1"/>
  <c r="N1847" i="1" s="1"/>
  <c r="L1848" i="1"/>
  <c r="N1848" i="1" s="1"/>
  <c r="L2500" i="1"/>
  <c r="N2500" i="1" s="1"/>
  <c r="L423" i="1"/>
  <c r="N423" i="1" s="1"/>
  <c r="L424" i="1"/>
  <c r="N424" i="1" s="1"/>
  <c r="L1012" i="1"/>
  <c r="N1012" i="1" s="1"/>
  <c r="L1013" i="1"/>
  <c r="N1013" i="1" s="1"/>
  <c r="L1430" i="1"/>
  <c r="N1430" i="1" s="1"/>
  <c r="L1431" i="1"/>
  <c r="N1431" i="1" s="1"/>
  <c r="L1849" i="1"/>
  <c r="N1849" i="1" s="1"/>
  <c r="L1850" i="1"/>
  <c r="N1850" i="1" s="1"/>
  <c r="L2502" i="1"/>
  <c r="N2502" i="1" s="1"/>
  <c r="L2503" i="1"/>
  <c r="N2503" i="1" s="1"/>
  <c r="L425" i="1"/>
  <c r="N425" i="1" s="1"/>
  <c r="L426" i="1"/>
  <c r="N426" i="1" s="1"/>
  <c r="L1014" i="1"/>
  <c r="N1014" i="1" s="1"/>
  <c r="L1015" i="1"/>
  <c r="N1015" i="1" s="1"/>
  <c r="L2591" i="1"/>
  <c r="N2591" i="1" s="1"/>
  <c r="L2592" i="1"/>
  <c r="N2592" i="1" s="1"/>
  <c r="L1432" i="1"/>
  <c r="N1432" i="1" s="1"/>
  <c r="L1433" i="1"/>
  <c r="N1433" i="1" s="1"/>
  <c r="L2505" i="1"/>
  <c r="N2505" i="1" s="1"/>
  <c r="L1851" i="1"/>
  <c r="N1851" i="1" s="1"/>
  <c r="L1852" i="1"/>
  <c r="N1852" i="1" s="1"/>
  <c r="L2504" i="1"/>
  <c r="N2504" i="1" s="1"/>
  <c r="L50" i="1"/>
  <c r="N50" i="1" s="1"/>
  <c r="L51" i="1"/>
  <c r="N51" i="1" s="1"/>
  <c r="L427" i="1"/>
  <c r="N427" i="1" s="1"/>
  <c r="L428" i="1"/>
  <c r="N428" i="1" s="1"/>
  <c r="L1016" i="1"/>
  <c r="N1016" i="1" s="1"/>
  <c r="L1017" i="1"/>
  <c r="N1017" i="1" s="1"/>
  <c r="L1434" i="1"/>
  <c r="N1434" i="1" s="1"/>
  <c r="L1435" i="1"/>
  <c r="N1435" i="1" s="1"/>
  <c r="L2506" i="1"/>
  <c r="N2506" i="1" s="1"/>
  <c r="L1853" i="1"/>
  <c r="N1853" i="1" s="1"/>
  <c r="L1854" i="1"/>
  <c r="N1854" i="1" s="1"/>
  <c r="L2507" i="1"/>
  <c r="N2507" i="1" s="1"/>
  <c r="L52" i="1"/>
  <c r="N52" i="1" s="1"/>
  <c r="L53" i="1"/>
  <c r="N53" i="1" s="1"/>
  <c r="L1019" i="1"/>
  <c r="N1019" i="1" s="1"/>
  <c r="L1018" i="1"/>
  <c r="N1018" i="1" s="1"/>
  <c r="L1436" i="1"/>
  <c r="N1436" i="1" s="1"/>
  <c r="L1437" i="1"/>
  <c r="N1437" i="1" s="1"/>
  <c r="L1856" i="1"/>
  <c r="N1856" i="1" s="1"/>
  <c r="L1855" i="1"/>
  <c r="N1855" i="1" s="1"/>
  <c r="L54" i="1"/>
  <c r="N54" i="1" s="1"/>
  <c r="L55" i="1"/>
  <c r="N55" i="1" s="1"/>
  <c r="L1020" i="1"/>
  <c r="N1020" i="1" s="1"/>
  <c r="L1021" i="1"/>
  <c r="N1021" i="1" s="1"/>
  <c r="L1438" i="1"/>
  <c r="N1438" i="1" s="1"/>
  <c r="L1439" i="1"/>
  <c r="N1439" i="1" s="1"/>
  <c r="L56" i="1"/>
  <c r="N56" i="1" s="1"/>
  <c r="L57" i="1"/>
  <c r="N57" i="1" s="1"/>
  <c r="L1022" i="1"/>
  <c r="N1022" i="1" s="1"/>
  <c r="L1023" i="1"/>
  <c r="N1023" i="1" s="1"/>
  <c r="L1440" i="1"/>
  <c r="N1440" i="1" s="1"/>
  <c r="L1441" i="1"/>
  <c r="N1441" i="1" s="1"/>
  <c r="L1857" i="1"/>
  <c r="N1857" i="1" s="1"/>
  <c r="L1858" i="1"/>
  <c r="N1858" i="1" s="1"/>
  <c r="L2680" i="1"/>
  <c r="N2680" i="1" s="1"/>
  <c r="L2681" i="1"/>
  <c r="N2681" i="1" s="1"/>
  <c r="L68" i="1"/>
  <c r="N68" i="1" s="1"/>
  <c r="L69" i="1"/>
  <c r="N69" i="1" s="1"/>
  <c r="L550" i="1"/>
  <c r="N550" i="1" s="1"/>
  <c r="L551" i="1"/>
  <c r="N551" i="1" s="1"/>
  <c r="L1056" i="1"/>
  <c r="N1056" i="1" s="1"/>
  <c r="L1057" i="1"/>
  <c r="N1057" i="1" s="1"/>
  <c r="L2304" i="1"/>
  <c r="N2304" i="1" s="1"/>
  <c r="L1486" i="1"/>
  <c r="N1486" i="1" s="1"/>
  <c r="L1487" i="1"/>
  <c r="N1487" i="1" s="1"/>
  <c r="L2303" i="1"/>
  <c r="N2303" i="1" s="1"/>
  <c r="L1891" i="1"/>
  <c r="N1891" i="1" s="1"/>
  <c r="L1892" i="1"/>
  <c r="N1892" i="1" s="1"/>
  <c r="L70" i="1"/>
  <c r="N70" i="1" s="1"/>
  <c r="L71" i="1"/>
  <c r="N71" i="1" s="1"/>
  <c r="L1059" i="1"/>
  <c r="N1059" i="1" s="1"/>
  <c r="L1058" i="1"/>
  <c r="N1058" i="1" s="1"/>
  <c r="L1607" i="1"/>
  <c r="N1607" i="1" s="1"/>
  <c r="L2377" i="1"/>
  <c r="N2377" i="1" s="1"/>
  <c r="L1893" i="1"/>
  <c r="N1893" i="1" s="1"/>
  <c r="L1894" i="1"/>
  <c r="N1894" i="1" s="1"/>
  <c r="L72" i="1"/>
  <c r="N72" i="1" s="1"/>
  <c r="L73" i="1"/>
  <c r="N73" i="1" s="1"/>
  <c r="L552" i="1"/>
  <c r="N552" i="1" s="1"/>
  <c r="L553" i="1"/>
  <c r="N553" i="1" s="1"/>
  <c r="L1060" i="1"/>
  <c r="N1060" i="1" s="1"/>
  <c r="L1061" i="1"/>
  <c r="N1061" i="1" s="1"/>
  <c r="L1488" i="1"/>
  <c r="N1488" i="1" s="1"/>
  <c r="L1489" i="1"/>
  <c r="N1489" i="1" s="1"/>
  <c r="L2305" i="1"/>
  <c r="N2305" i="1" s="1"/>
  <c r="L2306" i="1"/>
  <c r="N2306" i="1" s="1"/>
  <c r="L1895" i="1"/>
  <c r="N1895" i="1" s="1"/>
  <c r="L1896" i="1"/>
  <c r="N1896" i="1" s="1"/>
  <c r="L2149" i="1"/>
  <c r="N2149" i="1" s="1"/>
  <c r="L2148" i="1"/>
  <c r="N2148" i="1" s="1"/>
  <c r="L1048" i="1"/>
  <c r="N1048" i="1" s="1"/>
  <c r="L1049" i="1"/>
  <c r="N1049" i="1" s="1"/>
  <c r="L1478" i="1"/>
  <c r="N1478" i="1" s="1"/>
  <c r="L1479" i="1"/>
  <c r="N1479" i="1" s="1"/>
  <c r="L2295" i="1"/>
  <c r="N2295" i="1" s="1"/>
  <c r="L2296" i="1"/>
  <c r="N2296" i="1" s="1"/>
  <c r="L2706" i="1"/>
  <c r="N2706" i="1" s="1"/>
  <c r="L1883" i="1"/>
  <c r="N1883" i="1" s="1"/>
  <c r="L1884" i="1"/>
  <c r="N1884" i="1" s="1"/>
  <c r="L2707" i="1"/>
  <c r="N2707" i="1" s="1"/>
  <c r="L61" i="1"/>
  <c r="N61" i="1" s="1"/>
  <c r="L60" i="1"/>
  <c r="N60" i="1" s="1"/>
  <c r="L1051" i="1"/>
  <c r="N1051" i="1" s="1"/>
  <c r="L1050" i="1"/>
  <c r="N1050" i="1" s="1"/>
  <c r="L1480" i="1"/>
  <c r="N1480" i="1" s="1"/>
  <c r="L1481" i="1"/>
  <c r="N1481" i="1" s="1"/>
  <c r="L2297" i="1"/>
  <c r="N2297" i="1" s="1"/>
  <c r="L2298" i="1"/>
  <c r="N2298" i="1" s="1"/>
  <c r="L1885" i="1"/>
  <c r="N1885" i="1" s="1"/>
  <c r="L1886" i="1"/>
  <c r="N1886" i="1" s="1"/>
  <c r="L2708" i="1"/>
  <c r="N2708" i="1" s="1"/>
  <c r="L2709" i="1"/>
  <c r="N2709" i="1" s="1"/>
  <c r="L62" i="1"/>
  <c r="N62" i="1" s="1"/>
  <c r="L63" i="1"/>
  <c r="N63" i="1" s="1"/>
  <c r="L546" i="1"/>
  <c r="N546" i="1" s="1"/>
  <c r="L547" i="1"/>
  <c r="N547" i="1" s="1"/>
  <c r="L1052" i="1"/>
  <c r="N1052" i="1" s="1"/>
  <c r="L1053" i="1"/>
  <c r="N1053" i="1" s="1"/>
  <c r="L1482" i="1"/>
  <c r="N1482" i="1" s="1"/>
  <c r="L1483" i="1"/>
  <c r="N1483" i="1" s="1"/>
  <c r="L2300" i="1"/>
  <c r="N2300" i="1" s="1"/>
  <c r="L2299" i="1"/>
  <c r="N2299" i="1" s="1"/>
  <c r="L1888" i="1"/>
  <c r="N1888" i="1" s="1"/>
  <c r="L1887" i="1"/>
  <c r="N1887" i="1" s="1"/>
  <c r="L1054" i="1"/>
  <c r="N1054" i="1" s="1"/>
  <c r="L1055" i="1"/>
  <c r="N1055" i="1" s="1"/>
  <c r="L1484" i="1"/>
  <c r="N1484" i="1" s="1"/>
  <c r="L1485" i="1"/>
  <c r="N1485" i="1" s="1"/>
  <c r="L2301" i="1"/>
  <c r="N2301" i="1" s="1"/>
  <c r="L2302" i="1"/>
  <c r="N2302" i="1" s="1"/>
  <c r="L1889" i="1"/>
  <c r="N1889" i="1" s="1"/>
  <c r="L1890" i="1"/>
  <c r="N1890" i="1" s="1"/>
  <c r="L566" i="1"/>
  <c r="N566" i="1" s="1"/>
  <c r="L567" i="1"/>
  <c r="N567" i="1" s="1"/>
  <c r="L1131" i="1"/>
  <c r="N1131" i="1" s="1"/>
  <c r="L1130" i="1"/>
  <c r="N1130" i="1" s="1"/>
  <c r="L2325" i="1"/>
  <c r="N2325" i="1" s="1"/>
  <c r="L1512" i="1"/>
  <c r="N1512" i="1" s="1"/>
  <c r="L1513" i="1"/>
  <c r="N1513" i="1" s="1"/>
  <c r="L2326" i="1"/>
  <c r="N2326" i="1" s="1"/>
  <c r="L1947" i="1"/>
  <c r="N1947" i="1" s="1"/>
  <c r="L1948" i="1"/>
  <c r="N1948" i="1" s="1"/>
  <c r="L138" i="1"/>
  <c r="N138" i="1" s="1"/>
  <c r="L139" i="1"/>
  <c r="N139" i="1" s="1"/>
  <c r="L1132" i="1"/>
  <c r="N1132" i="1" s="1"/>
  <c r="L1133" i="1"/>
  <c r="N1133" i="1" s="1"/>
  <c r="L1514" i="1"/>
  <c r="N1514" i="1" s="1"/>
  <c r="L1515" i="1"/>
  <c r="N1515" i="1" s="1"/>
  <c r="L1949" i="1"/>
  <c r="N1949" i="1" s="1"/>
  <c r="L1950" i="1"/>
  <c r="N1950" i="1" s="1"/>
  <c r="L141" i="1"/>
  <c r="N141" i="1" s="1"/>
  <c r="L140" i="1"/>
  <c r="N140" i="1" s="1"/>
  <c r="L591" i="1"/>
  <c r="N591" i="1" s="1"/>
  <c r="L592" i="1"/>
  <c r="N592" i="1" s="1"/>
  <c r="L1134" i="1"/>
  <c r="N1134" i="1" s="1"/>
  <c r="L1135" i="1"/>
  <c r="N1135" i="1" s="1"/>
  <c r="L1516" i="1"/>
  <c r="N1516" i="1" s="1"/>
  <c r="L1517" i="1"/>
  <c r="N1517" i="1" s="1"/>
  <c r="L1952" i="1"/>
  <c r="N1952" i="1" s="1"/>
  <c r="L1951" i="1"/>
  <c r="N1951" i="1" s="1"/>
  <c r="L146" i="1"/>
  <c r="N146" i="1" s="1"/>
  <c r="L147" i="1"/>
  <c r="N147" i="1" s="1"/>
  <c r="L1955" i="1"/>
  <c r="N1955" i="1" s="1"/>
  <c r="L1956" i="1"/>
  <c r="N1956" i="1" s="1"/>
  <c r="L617" i="1"/>
  <c r="N617" i="1" s="1"/>
  <c r="L618" i="1"/>
  <c r="N618" i="1" s="1"/>
  <c r="L1566" i="1"/>
  <c r="N1566" i="1" s="1"/>
  <c r="L1567" i="1"/>
  <c r="N1567" i="1" s="1"/>
  <c r="L2093" i="1"/>
  <c r="N2093" i="1" s="1"/>
  <c r="L2094" i="1"/>
  <c r="N2094" i="1" s="1"/>
  <c r="L457" i="1"/>
  <c r="N457" i="1" s="1"/>
  <c r="L458" i="1"/>
  <c r="N458" i="1" s="1"/>
  <c r="L239" i="1"/>
  <c r="N239" i="1" s="1"/>
  <c r="L240" i="1"/>
  <c r="N240" i="1" s="1"/>
  <c r="L2532" i="1"/>
  <c r="N2532" i="1" s="1"/>
  <c r="L2531" i="1"/>
  <c r="N2531" i="1" s="1"/>
  <c r="L301" i="1"/>
  <c r="N301" i="1" s="1"/>
  <c r="L302" i="1"/>
  <c r="N302" i="1" s="1"/>
  <c r="L623" i="1"/>
  <c r="N623" i="1" s="1"/>
  <c r="L624" i="1"/>
  <c r="N624" i="1" s="1"/>
  <c r="L2087" i="1"/>
  <c r="N2087" i="1" s="1"/>
  <c r="L2088" i="1"/>
  <c r="N2088" i="1" s="1"/>
  <c r="L297" i="1"/>
  <c r="N297" i="1" s="1"/>
  <c r="L298" i="1"/>
  <c r="N298" i="1" s="1"/>
  <c r="L851" i="1"/>
  <c r="N851" i="1" s="1"/>
  <c r="L850" i="1"/>
  <c r="N850" i="1" s="1"/>
  <c r="L2133" i="1"/>
  <c r="N2133" i="1" s="1"/>
  <c r="L2132" i="1"/>
  <c r="N2132" i="1" s="1"/>
  <c r="L277" i="1"/>
  <c r="N277" i="1" s="1"/>
  <c r="L278" i="1"/>
  <c r="N278" i="1" s="1"/>
  <c r="L2548" i="1"/>
  <c r="N2548" i="1" s="1"/>
  <c r="L2547" i="1"/>
  <c r="N2547" i="1" s="1"/>
  <c r="L1166" i="1"/>
  <c r="N1166" i="1" s="1"/>
  <c r="L1167" i="1"/>
  <c r="N1167" i="1" s="1"/>
  <c r="L309" i="1"/>
  <c r="N309" i="1" s="1"/>
  <c r="L310" i="1"/>
  <c r="N310" i="1" s="1"/>
  <c r="L1270" i="1"/>
  <c r="N1270" i="1" s="1"/>
  <c r="L1271" i="1"/>
  <c r="N1271" i="1" s="1"/>
  <c r="L2514" i="1"/>
  <c r="N2514" i="1" s="1"/>
  <c r="L2007" i="1"/>
  <c r="N2007" i="1" s="1"/>
  <c r="L2710" i="1"/>
  <c r="N2710" i="1" s="1"/>
  <c r="L337" i="1"/>
  <c r="N337" i="1" s="1"/>
  <c r="L338" i="1"/>
  <c r="N338" i="1" s="1"/>
  <c r="L1192" i="1"/>
  <c r="N1192" i="1" s="1"/>
  <c r="L1193" i="1"/>
  <c r="N1193" i="1" s="1"/>
  <c r="L1773" i="1"/>
  <c r="N1773" i="1" s="1"/>
  <c r="L1774" i="1"/>
  <c r="N1774" i="1" s="1"/>
  <c r="L2223" i="1"/>
  <c r="N2223" i="1" s="1"/>
  <c r="L2222" i="1"/>
  <c r="N2222" i="1" s="1"/>
  <c r="L367" i="1"/>
  <c r="N367" i="1" s="1"/>
  <c r="L368" i="1"/>
  <c r="N368" i="1" s="1"/>
  <c r="L884" i="1"/>
  <c r="N884" i="1" s="1"/>
  <c r="L885" i="1"/>
  <c r="N885" i="1" s="1"/>
  <c r="L1332" i="1"/>
  <c r="N1332" i="1" s="1"/>
  <c r="L1333" i="1"/>
  <c r="N1333" i="1" s="1"/>
  <c r="L8" i="1"/>
  <c r="N8" i="1" s="1"/>
  <c r="L9" i="1"/>
  <c r="N9" i="1" s="1"/>
  <c r="L511" i="1"/>
  <c r="N511" i="1" s="1"/>
  <c r="L512" i="1"/>
  <c r="N512" i="1" s="1"/>
  <c r="L1046" i="1"/>
  <c r="N1046" i="1" s="1"/>
  <c r="L1047" i="1"/>
  <c r="N1047" i="1" s="1"/>
  <c r="L1476" i="1"/>
  <c r="N1476" i="1" s="1"/>
  <c r="L1477" i="1"/>
  <c r="N1477" i="1" s="1"/>
  <c r="L2293" i="1"/>
  <c r="N2293" i="1" s="1"/>
  <c r="L2294" i="1"/>
  <c r="N2294" i="1" s="1"/>
  <c r="L2704" i="1"/>
  <c r="N2704" i="1" s="1"/>
  <c r="L1881" i="1"/>
  <c r="N1881" i="1" s="1"/>
  <c r="L1882" i="1"/>
  <c r="N1882" i="1" s="1"/>
  <c r="L2705" i="1"/>
  <c r="N2705" i="1" s="1"/>
  <c r="L1699" i="1"/>
  <c r="N1699" i="1" s="1"/>
  <c r="L2435" i="1"/>
  <c r="N2435" i="1" s="1"/>
  <c r="L1700" i="1"/>
  <c r="N1700" i="1" s="1"/>
  <c r="L2436" i="1"/>
  <c r="N2436" i="1" s="1"/>
  <c r="L2170" i="1"/>
  <c r="N2170" i="1" s="1"/>
  <c r="L2171" i="1"/>
  <c r="N2171" i="1" s="1"/>
  <c r="L126" i="1"/>
  <c r="N126" i="1" s="1"/>
  <c r="L127" i="1"/>
  <c r="N127" i="1" s="1"/>
  <c r="L1232" i="1"/>
  <c r="N1232" i="1" s="1"/>
  <c r="L1233" i="1"/>
  <c r="N1233" i="1" s="1"/>
  <c r="L2202" i="1"/>
  <c r="N2202" i="1" s="1"/>
  <c r="L2203" i="1"/>
  <c r="N2203" i="1" s="1"/>
  <c r="L365" i="1"/>
  <c r="N365" i="1" s="1"/>
  <c r="L366" i="1"/>
  <c r="N366" i="1" s="1"/>
  <c r="L883" i="1"/>
  <c r="N883" i="1" s="1"/>
  <c r="L882" i="1"/>
  <c r="N882" i="1" s="1"/>
  <c r="L1331" i="1"/>
  <c r="N1331" i="1" s="1"/>
  <c r="L1330" i="1"/>
  <c r="N1330" i="1" s="1"/>
  <c r="L1805" i="1"/>
  <c r="N1805" i="1" s="1"/>
  <c r="L1806" i="1"/>
  <c r="N1806" i="1" s="1"/>
  <c r="L2256" i="1"/>
  <c r="N2256" i="1" s="1"/>
  <c r="L2257" i="1"/>
  <c r="N2257" i="1" s="1"/>
  <c r="L2776" i="1"/>
  <c r="N2776" i="1" s="1"/>
  <c r="L2775" i="1"/>
  <c r="N2775" i="1" s="1"/>
  <c r="L421" i="1"/>
  <c r="N421" i="1" s="1"/>
  <c r="L422" i="1"/>
  <c r="N422" i="1" s="1"/>
  <c r="L915" i="1"/>
  <c r="N915" i="1" s="1"/>
  <c r="L914" i="1"/>
  <c r="N914" i="1" s="1"/>
  <c r="L1362" i="1"/>
  <c r="N1362" i="1" s="1"/>
  <c r="L1363" i="1"/>
  <c r="N1363" i="1" s="1"/>
  <c r="L1920" i="1"/>
  <c r="N1920" i="1" s="1"/>
  <c r="L1919" i="1"/>
  <c r="N1919" i="1" s="1"/>
  <c r="L90" i="1"/>
  <c r="N90" i="1" s="1"/>
  <c r="L91" i="1"/>
  <c r="N91" i="1" s="1"/>
  <c r="L586" i="1"/>
  <c r="N586" i="1" s="1"/>
  <c r="L2581" i="1"/>
  <c r="N2581" i="1" s="1"/>
  <c r="L2320" i="1"/>
  <c r="N2320" i="1" s="1"/>
  <c r="L1502" i="1"/>
  <c r="N1502" i="1" s="1"/>
  <c r="L1503" i="1"/>
  <c r="N1503" i="1" s="1"/>
  <c r="L2319" i="1"/>
  <c r="N2319" i="1" s="1"/>
  <c r="L1909" i="1"/>
  <c r="N1909" i="1" s="1"/>
  <c r="L1910" i="1"/>
  <c r="N1910" i="1" s="1"/>
  <c r="L94" i="1"/>
  <c r="N94" i="1" s="1"/>
  <c r="L95" i="1"/>
  <c r="N95" i="1" s="1"/>
  <c r="L1118" i="1"/>
  <c r="N1118" i="1" s="1"/>
  <c r="L1119" i="1"/>
  <c r="N1119" i="1" s="1"/>
  <c r="L1504" i="1"/>
  <c r="N1504" i="1" s="1"/>
  <c r="L1505" i="1"/>
  <c r="N1505" i="1" s="1"/>
  <c r="L1911" i="1"/>
  <c r="N1911" i="1" s="1"/>
  <c r="L1912" i="1"/>
  <c r="N1912" i="1" s="1"/>
  <c r="L96" i="1"/>
  <c r="N96" i="1" s="1"/>
  <c r="L97" i="1"/>
  <c r="N97" i="1" s="1"/>
  <c r="L568" i="1"/>
  <c r="N568" i="1" s="1"/>
  <c r="L569" i="1"/>
  <c r="N569" i="1" s="1"/>
  <c r="L1120" i="1"/>
  <c r="N1120" i="1" s="1"/>
  <c r="L1121" i="1"/>
  <c r="N1121" i="1" s="1"/>
  <c r="L1506" i="1"/>
  <c r="N1506" i="1" s="1"/>
  <c r="L1507" i="1"/>
  <c r="N1507" i="1" s="1"/>
  <c r="L98" i="1"/>
  <c r="N98" i="1" s="1"/>
  <c r="L99" i="1"/>
  <c r="N99" i="1" s="1"/>
  <c r="L571" i="1"/>
  <c r="N571" i="1" s="1"/>
  <c r="L570" i="1"/>
  <c r="N570" i="1" s="1"/>
  <c r="L1123" i="1"/>
  <c r="N1123" i="1" s="1"/>
  <c r="L1122" i="1"/>
  <c r="N1122" i="1" s="1"/>
  <c r="L2373" i="1"/>
  <c r="N2373" i="1" s="1"/>
  <c r="L1596" i="1"/>
  <c r="N1596" i="1" s="1"/>
  <c r="L1597" i="1"/>
  <c r="N1597" i="1" s="1"/>
  <c r="L2374" i="1"/>
  <c r="N2374" i="1" s="1"/>
  <c r="L100" i="1"/>
  <c r="N100" i="1" s="1"/>
  <c r="L101" i="1"/>
  <c r="N101" i="1" s="1"/>
  <c r="L572" i="1"/>
  <c r="N572" i="1" s="1"/>
  <c r="L573" i="1"/>
  <c r="N573" i="1" s="1"/>
  <c r="L1124" i="1"/>
  <c r="N1124" i="1" s="1"/>
  <c r="L1125" i="1"/>
  <c r="N1125" i="1" s="1"/>
  <c r="L1602" i="1"/>
  <c r="N1602" i="1" s="1"/>
  <c r="L1603" i="1"/>
  <c r="N1603" i="1" s="1"/>
  <c r="L2652" i="1"/>
  <c r="N2652" i="1" s="1"/>
  <c r="L2653" i="1"/>
  <c r="N2653" i="1" s="1"/>
  <c r="L102" i="1"/>
  <c r="N102" i="1" s="1"/>
  <c r="L103" i="1"/>
  <c r="N103" i="1" s="1"/>
  <c r="L574" i="1"/>
  <c r="N574" i="1" s="1"/>
  <c r="L575" i="1"/>
  <c r="N575" i="1" s="1"/>
  <c r="L1126" i="1"/>
  <c r="N1126" i="1" s="1"/>
  <c r="L1127" i="1"/>
  <c r="N1127" i="1" s="1"/>
  <c r="L1508" i="1"/>
  <c r="N1508" i="1" s="1"/>
  <c r="L1509" i="1"/>
  <c r="N1509" i="1" s="1"/>
  <c r="L104" i="1"/>
  <c r="N104" i="1" s="1"/>
  <c r="L105" i="1"/>
  <c r="N105" i="1" s="1"/>
  <c r="L564" i="1"/>
  <c r="N564" i="1" s="1"/>
  <c r="L565" i="1"/>
  <c r="N565" i="1" s="1"/>
  <c r="L1128" i="1"/>
  <c r="N1128" i="1" s="1"/>
  <c r="L1129" i="1"/>
  <c r="N1129" i="1" s="1"/>
  <c r="L2607" i="1"/>
  <c r="N2607" i="1" s="1"/>
  <c r="L2608" i="1"/>
  <c r="N2608" i="1" s="1"/>
  <c r="L2323" i="1"/>
  <c r="N2323" i="1" s="1"/>
  <c r="L1510" i="1"/>
  <c r="N1510" i="1" s="1"/>
  <c r="L1511" i="1"/>
  <c r="N1511" i="1" s="1"/>
  <c r="L2324" i="1"/>
  <c r="N2324" i="1" s="1"/>
  <c r="L607" i="1"/>
  <c r="N607" i="1" s="1"/>
  <c r="L608" i="1"/>
  <c r="N608" i="1" s="1"/>
  <c r="L1084" i="1"/>
  <c r="N1084" i="1" s="1"/>
  <c r="L1085" i="1"/>
  <c r="N1085" i="1" s="1"/>
  <c r="L1556" i="1"/>
  <c r="N1556" i="1" s="1"/>
  <c r="L1557" i="1"/>
  <c r="N1557" i="1" s="1"/>
  <c r="L1979" i="1"/>
  <c r="N1979" i="1" s="1"/>
  <c r="L1980" i="1"/>
  <c r="N1980" i="1" s="1"/>
  <c r="L168" i="1"/>
  <c r="N168" i="1" s="1"/>
  <c r="L169" i="1"/>
  <c r="N169" i="1" s="1"/>
  <c r="L609" i="1"/>
  <c r="N609" i="1" s="1"/>
  <c r="L610" i="1"/>
  <c r="N610" i="1" s="1"/>
  <c r="L1086" i="1"/>
  <c r="N1086" i="1" s="1"/>
  <c r="L1087" i="1"/>
  <c r="N1087" i="1" s="1"/>
  <c r="L1558" i="1"/>
  <c r="N1558" i="1" s="1"/>
  <c r="L1559" i="1"/>
  <c r="N1559" i="1" s="1"/>
  <c r="L1981" i="1"/>
  <c r="N1981" i="1" s="1"/>
  <c r="L1982" i="1"/>
  <c r="N1982" i="1" s="1"/>
  <c r="L170" i="1"/>
  <c r="N170" i="1" s="1"/>
  <c r="L171" i="1"/>
  <c r="N171" i="1" s="1"/>
  <c r="L1088" i="1"/>
  <c r="N1088" i="1" s="1"/>
  <c r="L1089" i="1"/>
  <c r="N1089" i="1" s="1"/>
  <c r="L1560" i="1"/>
  <c r="N1560" i="1" s="1"/>
  <c r="L1561" i="1"/>
  <c r="N1561" i="1" s="1"/>
  <c r="L1995" i="1"/>
  <c r="N1995" i="1" s="1"/>
  <c r="L1996" i="1"/>
  <c r="N1996" i="1" s="1"/>
  <c r="L2207" i="1"/>
  <c r="N2207" i="1" s="1"/>
  <c r="L2206" i="1"/>
  <c r="N2206" i="1" s="1"/>
  <c r="L77" i="1"/>
  <c r="N77" i="1" s="1"/>
  <c r="L76" i="1"/>
  <c r="N76" i="1" s="1"/>
  <c r="L144" i="1"/>
  <c r="N144" i="1" s="1"/>
  <c r="L145" i="1"/>
  <c r="N145" i="1" s="1"/>
  <c r="L2378" i="1"/>
  <c r="N2378" i="1" s="1"/>
  <c r="L1611" i="1"/>
  <c r="N1611" i="1" s="1"/>
  <c r="L313" i="1"/>
  <c r="N313" i="1" s="1"/>
  <c r="L314" i="1"/>
  <c r="N314" i="1" s="1"/>
  <c r="L2553" i="1"/>
  <c r="N2553" i="1" s="1"/>
  <c r="L2554" i="1"/>
  <c r="N2554" i="1" s="1"/>
  <c r="L445" i="1"/>
  <c r="N445" i="1" s="1"/>
  <c r="L446" i="1"/>
  <c r="N446" i="1" s="1"/>
  <c r="L1490" i="1"/>
  <c r="N1490" i="1" s="1"/>
  <c r="L1491" i="1"/>
  <c r="N1491" i="1" s="1"/>
  <c r="L2307" i="1"/>
  <c r="N2307" i="1" s="1"/>
  <c r="L2308" i="1"/>
  <c r="N2308" i="1" s="1"/>
  <c r="L206" i="1"/>
  <c r="N206" i="1" s="1"/>
  <c r="L207" i="1"/>
  <c r="N207" i="1" s="1"/>
  <c r="L625" i="1"/>
  <c r="N625" i="1" s="1"/>
  <c r="L626" i="1"/>
  <c r="N626" i="1" s="1"/>
  <c r="L661" i="1"/>
  <c r="N661" i="1" s="1"/>
  <c r="L662" i="1"/>
  <c r="N662" i="1" s="1"/>
  <c r="L1030" i="1"/>
  <c r="N1030" i="1" s="1"/>
  <c r="L1031" i="1"/>
  <c r="N1031" i="1" s="1"/>
  <c r="L2045" i="1"/>
  <c r="N2045" i="1" s="1"/>
  <c r="L2046" i="1"/>
  <c r="N2046" i="1" s="1"/>
  <c r="L2519" i="1"/>
  <c r="N2519" i="1" s="1"/>
  <c r="L2520" i="1"/>
  <c r="N2520" i="1" s="1"/>
  <c r="L818" i="1"/>
  <c r="N818" i="1" s="1"/>
  <c r="L819" i="1"/>
  <c r="N819" i="1" s="1"/>
  <c r="L515" i="1"/>
  <c r="N515" i="1" s="1"/>
  <c r="L516" i="1"/>
  <c r="N516" i="1" s="1"/>
  <c r="L1062" i="1"/>
  <c r="N1062" i="1" s="1"/>
  <c r="L1063" i="1"/>
  <c r="N1063" i="1" s="1"/>
  <c r="L1637" i="1"/>
  <c r="N1637" i="1" s="1"/>
  <c r="L1638" i="1"/>
  <c r="N1638" i="1" s="1"/>
  <c r="L2393" i="1"/>
  <c r="N2393" i="1" s="1"/>
  <c r="L2394" i="1"/>
  <c r="N2394" i="1" s="1"/>
  <c r="L745" i="1"/>
  <c r="N745" i="1" s="1"/>
  <c r="L746" i="1"/>
  <c r="N746" i="1" s="1"/>
  <c r="L1671" i="1"/>
  <c r="N1671" i="1" s="1"/>
  <c r="L1672" i="1"/>
  <c r="N1672" i="1" s="1"/>
  <c r="L2172" i="1"/>
  <c r="N2172" i="1" s="1"/>
  <c r="L2173" i="1"/>
  <c r="N2173" i="1" s="1"/>
  <c r="L2741" i="1"/>
  <c r="N2741" i="1" s="1"/>
  <c r="L2742" i="1"/>
  <c r="N2742" i="1" s="1"/>
  <c r="L798" i="1"/>
  <c r="N798" i="1" s="1"/>
  <c r="L799" i="1"/>
  <c r="N799" i="1" s="1"/>
  <c r="L1043" i="1"/>
  <c r="N1043" i="1" s="1"/>
  <c r="L1042" i="1"/>
  <c r="N1042" i="1" s="1"/>
  <c r="L1877" i="1"/>
  <c r="N1877" i="1" s="1"/>
  <c r="L1878" i="1"/>
  <c r="N1878" i="1" s="1"/>
  <c r="L2700" i="1"/>
  <c r="N2700" i="1" s="1"/>
  <c r="L2701" i="1"/>
  <c r="N2701" i="1" s="1"/>
  <c r="L10" i="1"/>
  <c r="N10" i="1" s="1"/>
  <c r="L11" i="1"/>
  <c r="N11" i="1" s="1"/>
  <c r="L1044" i="1"/>
  <c r="N1044" i="1" s="1"/>
  <c r="L1045" i="1"/>
  <c r="N1045" i="1" s="1"/>
  <c r="L1474" i="1"/>
  <c r="N1474" i="1" s="1"/>
  <c r="L1475" i="1"/>
  <c r="N1475" i="1" s="1"/>
  <c r="L2291" i="1"/>
  <c r="N2291" i="1" s="1"/>
  <c r="L2292" i="1"/>
  <c r="N2292" i="1" s="1"/>
  <c r="L2703" i="1"/>
  <c r="N2703" i="1" s="1"/>
  <c r="L1879" i="1"/>
  <c r="N1879" i="1" s="1"/>
  <c r="L1880" i="1"/>
  <c r="N1880" i="1" s="1"/>
  <c r="L2702" i="1"/>
  <c r="N2702" i="1" s="1"/>
  <c r="L513" i="1"/>
  <c r="N513" i="1" s="1"/>
  <c r="L514" i="1"/>
  <c r="N514" i="1" s="1"/>
  <c r="L555" i="1"/>
  <c r="N555" i="1" s="1"/>
  <c r="L554" i="1"/>
  <c r="N554" i="1" s="1"/>
  <c r="L1136" i="1"/>
  <c r="N1136" i="1" s="1"/>
  <c r="L1137" i="1"/>
  <c r="N1137" i="1" s="1"/>
  <c r="L2129" i="1"/>
  <c r="N2129" i="1" s="1"/>
  <c r="L2725" i="1"/>
  <c r="N2725" i="1" s="1"/>
  <c r="L275" i="1"/>
  <c r="N275" i="1" s="1"/>
  <c r="L276" i="1"/>
  <c r="N276" i="1" s="1"/>
  <c r="L2545" i="1"/>
  <c r="N2545" i="1" s="1"/>
  <c r="L2546" i="1"/>
  <c r="N2546" i="1" s="1"/>
  <c r="L715" i="1"/>
  <c r="N715" i="1" s="1"/>
  <c r="L716" i="1"/>
  <c r="N716" i="1" s="1"/>
  <c r="L1669" i="1"/>
  <c r="N1669" i="1" s="1"/>
  <c r="L1670" i="1"/>
  <c r="N1670" i="1" s="1"/>
  <c r="L2124" i="1"/>
  <c r="N2124" i="1" s="1"/>
  <c r="L2123" i="1"/>
  <c r="N2123" i="1" s="1"/>
  <c r="L307" i="1"/>
  <c r="N307" i="1" s="1"/>
  <c r="L308" i="1"/>
  <c r="N308" i="1" s="1"/>
  <c r="L1268" i="1"/>
  <c r="N1268" i="1" s="1"/>
  <c r="L1269" i="1"/>
  <c r="N1269" i="1" s="1"/>
  <c r="L548" i="1"/>
  <c r="N548" i="1" s="1"/>
  <c r="L549" i="1"/>
  <c r="N549" i="1" s="1"/>
  <c r="L1091" i="1"/>
  <c r="N1091" i="1" s="1"/>
  <c r="L1090" i="1"/>
  <c r="N1090" i="1" s="1"/>
  <c r="L2355" i="1"/>
  <c r="N2355" i="1" s="1"/>
  <c r="L1572" i="1"/>
  <c r="N1572" i="1" s="1"/>
  <c r="L1573" i="1"/>
  <c r="N1573" i="1" s="1"/>
  <c r="L2356" i="1"/>
  <c r="N2356" i="1" s="1"/>
  <c r="L2121" i="1"/>
  <c r="N2121" i="1" s="1"/>
  <c r="L2122" i="1"/>
  <c r="N2122" i="1" s="1"/>
  <c r="L305" i="1"/>
  <c r="N305" i="1" s="1"/>
  <c r="L306" i="1"/>
  <c r="N306" i="1" s="1"/>
  <c r="L707" i="1"/>
  <c r="N707" i="1" s="1"/>
  <c r="L708" i="1"/>
  <c r="N708" i="1" s="1"/>
  <c r="L1267" i="1"/>
  <c r="N1267" i="1" s="1"/>
  <c r="L1266" i="1"/>
  <c r="N1266" i="1" s="1"/>
  <c r="L1697" i="1"/>
  <c r="N1697" i="1" s="1"/>
  <c r="L1698" i="1"/>
  <c r="N1698" i="1" s="1"/>
  <c r="L2169" i="1"/>
  <c r="N2169" i="1" s="1"/>
  <c r="L2168" i="1"/>
  <c r="N2168" i="1" s="1"/>
  <c r="L125" i="1"/>
  <c r="N125" i="1" s="1"/>
  <c r="L124" i="1"/>
  <c r="N124" i="1" s="1"/>
  <c r="L782" i="1"/>
  <c r="N782" i="1" s="1"/>
  <c r="L2588" i="1"/>
  <c r="N2588" i="1" s="1"/>
  <c r="L1230" i="1"/>
  <c r="N1230" i="1" s="1"/>
  <c r="L1231" i="1"/>
  <c r="N1231" i="1" s="1"/>
  <c r="L1735" i="1"/>
  <c r="N1735" i="1" s="1"/>
  <c r="L1736" i="1"/>
  <c r="N1736" i="1" s="1"/>
  <c r="L2201" i="1"/>
  <c r="N2201" i="1" s="1"/>
  <c r="L2200" i="1"/>
  <c r="N2200" i="1" s="1"/>
  <c r="L335" i="1"/>
  <c r="N335" i="1" s="1"/>
  <c r="L336" i="1"/>
  <c r="N336" i="1" s="1"/>
  <c r="L796" i="1"/>
  <c r="N796" i="1" s="1"/>
  <c r="L797" i="1"/>
  <c r="N797" i="1" s="1"/>
  <c r="L1190" i="1"/>
  <c r="N1190" i="1" s="1"/>
  <c r="L1191" i="1"/>
  <c r="N1191" i="1" s="1"/>
  <c r="L1771" i="1"/>
  <c r="N1771" i="1" s="1"/>
  <c r="L1772" i="1"/>
  <c r="N1772" i="1" s="1"/>
  <c r="L2220" i="1"/>
  <c r="N2220" i="1" s="1"/>
  <c r="L2221" i="1"/>
  <c r="N2221" i="1" s="1"/>
  <c r="L419" i="1"/>
  <c r="N419" i="1" s="1"/>
  <c r="L420" i="1"/>
  <c r="N420" i="1" s="1"/>
  <c r="L1360" i="1"/>
  <c r="N1360" i="1" s="1"/>
  <c r="L1361" i="1"/>
  <c r="N1361" i="1" s="1"/>
  <c r="L1917" i="1"/>
  <c r="N1917" i="1" s="1"/>
  <c r="L1918" i="1"/>
  <c r="N1918" i="1" s="1"/>
  <c r="L455" i="1"/>
  <c r="N455" i="1" s="1"/>
  <c r="L456" i="1"/>
  <c r="N456" i="1" s="1"/>
  <c r="L947" i="1"/>
  <c r="N947" i="1" s="1"/>
  <c r="L946" i="1"/>
  <c r="N946" i="1" s="1"/>
  <c r="L1404" i="1"/>
  <c r="N1404" i="1" s="1"/>
  <c r="L1405" i="1"/>
  <c r="N1405" i="1" s="1"/>
  <c r="L154" i="1"/>
  <c r="N154" i="1" s="1"/>
  <c r="L155" i="1"/>
  <c r="N155" i="1" s="1"/>
  <c r="L582" i="1"/>
  <c r="N582" i="1" s="1"/>
  <c r="L583" i="1"/>
  <c r="N583" i="1" s="1"/>
  <c r="L1148" i="1"/>
  <c r="N1148" i="1" s="1"/>
  <c r="L1149" i="1"/>
  <c r="N1149" i="1" s="1"/>
  <c r="L2609" i="1"/>
  <c r="N2609" i="1" s="1"/>
  <c r="L2610" i="1"/>
  <c r="N2610" i="1" s="1"/>
  <c r="L1542" i="1"/>
  <c r="N1542" i="1" s="1"/>
  <c r="L1543" i="1"/>
  <c r="N1543" i="1" s="1"/>
  <c r="L2643" i="1"/>
  <c r="N2643" i="1" s="1"/>
  <c r="L2644" i="1"/>
  <c r="N2644" i="1" s="1"/>
  <c r="L1965" i="1"/>
  <c r="N1965" i="1" s="1"/>
  <c r="L1966" i="1"/>
  <c r="N1966" i="1" s="1"/>
  <c r="L157" i="1"/>
  <c r="N157" i="1" s="1"/>
  <c r="L156" i="1"/>
  <c r="N156" i="1" s="1"/>
  <c r="L1072" i="1"/>
  <c r="N1072" i="1" s="1"/>
  <c r="L1073" i="1"/>
  <c r="N1073" i="1" s="1"/>
  <c r="L2596" i="1"/>
  <c r="N2596" i="1" s="1"/>
  <c r="L2595" i="1"/>
  <c r="N2595" i="1" s="1"/>
  <c r="L1544" i="1"/>
  <c r="N1544" i="1" s="1"/>
  <c r="L1545" i="1"/>
  <c r="N1545" i="1" s="1"/>
  <c r="L2645" i="1"/>
  <c r="N2645" i="1" s="1"/>
  <c r="L2646" i="1"/>
  <c r="N2646" i="1" s="1"/>
  <c r="L1968" i="1"/>
  <c r="N1968" i="1" s="1"/>
  <c r="L1967" i="1"/>
  <c r="N1967" i="1" s="1"/>
  <c r="L158" i="1"/>
  <c r="N158" i="1" s="1"/>
  <c r="L159" i="1"/>
  <c r="N159" i="1" s="1"/>
  <c r="L578" i="1"/>
  <c r="N578" i="1" s="1"/>
  <c r="L579" i="1"/>
  <c r="N579" i="1" s="1"/>
  <c r="L1075" i="1"/>
  <c r="N1075" i="1" s="1"/>
  <c r="L1074" i="1"/>
  <c r="N1074" i="1" s="1"/>
  <c r="L2598" i="1"/>
  <c r="N2598" i="1" s="1"/>
  <c r="L2597" i="1"/>
  <c r="N2597" i="1" s="1"/>
  <c r="L2648" i="1"/>
  <c r="N2648" i="1" s="1"/>
  <c r="L1546" i="1"/>
  <c r="N1546" i="1" s="1"/>
  <c r="L1547" i="1"/>
  <c r="N1547" i="1" s="1"/>
  <c r="L2647" i="1"/>
  <c r="N2647" i="1" s="1"/>
  <c r="L1969" i="1"/>
  <c r="N1969" i="1" s="1"/>
  <c r="L1970" i="1"/>
  <c r="N1970" i="1" s="1"/>
  <c r="L160" i="1"/>
  <c r="N160" i="1" s="1"/>
  <c r="L161" i="1"/>
  <c r="N161" i="1" s="1"/>
  <c r="L1076" i="1"/>
  <c r="N1076" i="1" s="1"/>
  <c r="L1077" i="1"/>
  <c r="N1077" i="1" s="1"/>
  <c r="L2600" i="1"/>
  <c r="N2600" i="1" s="1"/>
  <c r="L2599" i="1"/>
  <c r="N2599" i="1" s="1"/>
  <c r="L2649" i="1"/>
  <c r="N2649" i="1" s="1"/>
  <c r="L1548" i="1"/>
  <c r="N1548" i="1" s="1"/>
  <c r="L1549" i="1"/>
  <c r="N1549" i="1" s="1"/>
  <c r="L2650" i="1"/>
  <c r="N2650" i="1" s="1"/>
  <c r="L1971" i="1"/>
  <c r="N1971" i="1" s="1"/>
  <c r="L1972" i="1"/>
  <c r="N1972" i="1" s="1"/>
  <c r="L162" i="1"/>
  <c r="N162" i="1" s="1"/>
  <c r="L163" i="1"/>
  <c r="N163" i="1" s="1"/>
  <c r="L1078" i="1"/>
  <c r="N1078" i="1" s="1"/>
  <c r="L1079" i="1"/>
  <c r="N1079" i="1" s="1"/>
  <c r="L1550" i="1"/>
  <c r="N1550" i="1" s="1"/>
  <c r="L1551" i="1"/>
  <c r="N1551" i="1" s="1"/>
  <c r="L1973" i="1"/>
  <c r="N1973" i="1" s="1"/>
  <c r="L1974" i="1"/>
  <c r="N1974" i="1" s="1"/>
  <c r="L164" i="1"/>
  <c r="N164" i="1" s="1"/>
  <c r="L165" i="1"/>
  <c r="N165" i="1" s="1"/>
  <c r="L599" i="1"/>
  <c r="N599" i="1" s="1"/>
  <c r="L600" i="1"/>
  <c r="N600" i="1" s="1"/>
  <c r="L1080" i="1"/>
  <c r="N1080" i="1" s="1"/>
  <c r="L1081" i="1"/>
  <c r="N1081" i="1" s="1"/>
  <c r="L1552" i="1"/>
  <c r="N1552" i="1" s="1"/>
  <c r="L1553" i="1"/>
  <c r="N1553" i="1" s="1"/>
  <c r="L1975" i="1"/>
  <c r="N1975" i="1" s="1"/>
  <c r="L1976" i="1"/>
  <c r="N1976" i="1" s="1"/>
  <c r="L166" i="1"/>
  <c r="N166" i="1" s="1"/>
  <c r="L167" i="1"/>
  <c r="N167" i="1" s="1"/>
  <c r="L1083" i="1"/>
  <c r="N1083" i="1" s="1"/>
  <c r="L1082" i="1"/>
  <c r="N1082" i="1" s="1"/>
  <c r="L1554" i="1"/>
  <c r="N1554" i="1" s="1"/>
  <c r="L1555" i="1"/>
  <c r="N1555" i="1" s="1"/>
  <c r="L1977" i="1"/>
  <c r="N1977" i="1" s="1"/>
  <c r="L1978" i="1"/>
  <c r="N1978" i="1" s="1"/>
  <c r="L198" i="1"/>
  <c r="N198" i="1" s="1"/>
  <c r="L199" i="1"/>
  <c r="N199" i="1" s="1"/>
  <c r="L637" i="1"/>
  <c r="N637" i="1" s="1"/>
  <c r="L638" i="1"/>
  <c r="N638" i="1" s="1"/>
  <c r="L1116" i="1"/>
  <c r="N1116" i="1" s="1"/>
  <c r="L1117" i="1"/>
  <c r="N1117" i="1" s="1"/>
  <c r="L2605" i="1"/>
  <c r="N2605" i="1" s="1"/>
  <c r="L2606" i="1"/>
  <c r="N2606" i="1" s="1"/>
  <c r="L1468" i="1"/>
  <c r="N1468" i="1" s="1"/>
  <c r="L1469" i="1"/>
  <c r="N1469" i="1" s="1"/>
  <c r="L2465" i="1"/>
  <c r="N2465" i="1" s="1"/>
  <c r="L2466" i="1"/>
  <c r="N2466" i="1" s="1"/>
  <c r="L1811" i="1"/>
  <c r="N1811" i="1" s="1"/>
  <c r="L1812" i="1"/>
  <c r="N1812" i="1" s="1"/>
  <c r="L200" i="1"/>
  <c r="N200" i="1" s="1"/>
  <c r="L201" i="1"/>
  <c r="N201" i="1" s="1"/>
  <c r="L1470" i="1"/>
  <c r="N1470" i="1" s="1"/>
  <c r="L1471" i="1"/>
  <c r="N1471" i="1" s="1"/>
  <c r="L2467" i="1"/>
  <c r="N2467" i="1" s="1"/>
  <c r="L1813" i="1"/>
  <c r="N1813" i="1" s="1"/>
  <c r="L1814" i="1"/>
  <c r="N1814" i="1" s="1"/>
  <c r="L2468" i="1"/>
  <c r="N2468" i="1" s="1"/>
  <c r="L202" i="1"/>
  <c r="N202" i="1" s="1"/>
  <c r="L203" i="1"/>
  <c r="N203" i="1" s="1"/>
  <c r="L689" i="1"/>
  <c r="N689" i="1" s="1"/>
  <c r="L690" i="1"/>
  <c r="N690" i="1" s="1"/>
  <c r="L1472" i="1"/>
  <c r="N1472" i="1" s="1"/>
  <c r="L1473" i="1"/>
  <c r="N1473" i="1" s="1"/>
  <c r="L2469" i="1"/>
  <c r="N2469" i="1" s="1"/>
  <c r="L1815" i="1"/>
  <c r="N1815" i="1" s="1"/>
  <c r="L1816" i="1"/>
  <c r="N1816" i="1" s="1"/>
  <c r="L2470" i="1"/>
  <c r="N2470" i="1" s="1"/>
  <c r="L1426" i="1"/>
  <c r="N1426" i="1" s="1"/>
  <c r="L1427" i="1"/>
  <c r="N1427" i="1" s="1"/>
  <c r="L677" i="1"/>
  <c r="N677" i="1" s="1"/>
  <c r="L678" i="1"/>
  <c r="N678" i="1" s="1"/>
  <c r="L615" i="1"/>
  <c r="N615" i="1" s="1"/>
  <c r="L616" i="1"/>
  <c r="N616" i="1" s="1"/>
  <c r="L1291" i="1"/>
  <c r="N1291" i="1" s="1"/>
  <c r="L1292" i="1"/>
  <c r="N1292" i="1" s="1"/>
  <c r="L2039" i="1"/>
  <c r="N2039" i="1" s="1"/>
  <c r="L2518" i="1"/>
  <c r="N2518" i="1" s="1"/>
  <c r="L2166" i="1"/>
  <c r="N2166" i="1" s="1"/>
  <c r="L2167" i="1"/>
  <c r="N2167" i="1" s="1"/>
  <c r="L122" i="1"/>
  <c r="N122" i="1" s="1"/>
  <c r="L123" i="1"/>
  <c r="N123" i="1" s="1"/>
  <c r="L768" i="1"/>
  <c r="N768" i="1" s="1"/>
  <c r="L769" i="1"/>
  <c r="N769" i="1" s="1"/>
  <c r="L1228" i="1"/>
  <c r="N1228" i="1" s="1"/>
  <c r="L1229" i="1"/>
  <c r="N1229" i="1" s="1"/>
  <c r="L1733" i="1"/>
  <c r="N1733" i="1" s="1"/>
  <c r="L1734" i="1"/>
  <c r="N1734" i="1" s="1"/>
  <c r="L2754" i="1"/>
  <c r="N2754" i="1" s="1"/>
  <c r="L2198" i="1"/>
  <c r="N2198" i="1" s="1"/>
  <c r="L2199" i="1"/>
  <c r="N2199" i="1" s="1"/>
  <c r="L2753" i="1"/>
  <c r="N2753" i="1" s="1"/>
  <c r="L333" i="1"/>
  <c r="N333" i="1" s="1"/>
  <c r="L334" i="1"/>
  <c r="N334" i="1" s="1"/>
  <c r="L795" i="1"/>
  <c r="N795" i="1" s="1"/>
  <c r="L794" i="1"/>
  <c r="N794" i="1" s="1"/>
  <c r="L1188" i="1"/>
  <c r="N1188" i="1" s="1"/>
  <c r="L1189" i="1"/>
  <c r="N1189" i="1" s="1"/>
  <c r="L1769" i="1"/>
  <c r="N1769" i="1" s="1"/>
  <c r="L1770" i="1"/>
  <c r="N1770" i="1" s="1"/>
  <c r="L2218" i="1"/>
  <c r="N2218" i="1" s="1"/>
  <c r="L2761" i="1"/>
  <c r="N2761" i="1" s="1"/>
  <c r="L2762" i="1"/>
  <c r="N2762" i="1" s="1"/>
  <c r="L2219" i="1"/>
  <c r="N2219" i="1" s="1"/>
  <c r="L363" i="1"/>
  <c r="N363" i="1" s="1"/>
  <c r="L364" i="1"/>
  <c r="N364" i="1" s="1"/>
  <c r="L880" i="1"/>
  <c r="N880" i="1" s="1"/>
  <c r="L881" i="1"/>
  <c r="N881" i="1" s="1"/>
  <c r="L1328" i="1"/>
  <c r="N1328" i="1" s="1"/>
  <c r="L1329" i="1"/>
  <c r="N1329" i="1" s="1"/>
  <c r="L1803" i="1"/>
  <c r="N1803" i="1" s="1"/>
  <c r="L1804" i="1"/>
  <c r="N1804" i="1" s="1"/>
  <c r="L2728" i="1"/>
  <c r="N2728" i="1" s="1"/>
  <c r="L2140" i="1"/>
  <c r="N2140" i="1" s="1"/>
  <c r="L2141" i="1"/>
  <c r="N2141" i="1" s="1"/>
  <c r="L2727" i="1"/>
  <c r="N2727" i="1" s="1"/>
  <c r="L453" i="1"/>
  <c r="N453" i="1" s="1"/>
  <c r="L454" i="1"/>
  <c r="N454" i="1" s="1"/>
  <c r="L944" i="1"/>
  <c r="N944" i="1" s="1"/>
  <c r="L945" i="1"/>
  <c r="N945" i="1" s="1"/>
  <c r="L1402" i="1"/>
  <c r="N1402" i="1" s="1"/>
  <c r="L1403" i="1"/>
  <c r="N1403" i="1" s="1"/>
  <c r="L1985" i="1"/>
  <c r="N1985" i="1" s="1"/>
  <c r="L1986" i="1"/>
  <c r="N1986" i="1" s="1"/>
  <c r="L4" i="1"/>
  <c r="N4" i="1" s="1"/>
  <c r="L5" i="1"/>
  <c r="N5" i="1" s="1"/>
  <c r="L491" i="1"/>
  <c r="N491" i="1" s="1"/>
  <c r="L492" i="1"/>
  <c r="N492" i="1" s="1"/>
  <c r="L979" i="1"/>
  <c r="N979" i="1" s="1"/>
  <c r="L978" i="1"/>
  <c r="N978" i="1" s="1"/>
  <c r="L2639" i="1"/>
  <c r="N2639" i="1" s="1"/>
  <c r="L2640" i="1"/>
  <c r="N2640" i="1" s="1"/>
  <c r="L1416" i="1"/>
  <c r="N1416" i="1" s="1"/>
  <c r="L1417" i="1"/>
  <c r="N1417" i="1" s="1"/>
  <c r="L2005" i="1"/>
  <c r="N2005" i="1" s="1"/>
  <c r="L2006" i="1"/>
  <c r="N2006" i="1" s="1"/>
  <c r="L2511" i="1"/>
  <c r="N2511" i="1" s="1"/>
  <c r="L2510" i="1"/>
  <c r="N2510" i="1" s="1"/>
  <c r="L184" i="1"/>
  <c r="N184" i="1" s="1"/>
  <c r="L185" i="1"/>
  <c r="N185" i="1" s="1"/>
  <c r="L1102" i="1"/>
  <c r="N1102" i="1" s="1"/>
  <c r="L1103" i="1"/>
  <c r="N1103" i="1" s="1"/>
  <c r="L1536" i="1"/>
  <c r="N1536" i="1" s="1"/>
  <c r="L1537" i="1"/>
  <c r="N1537" i="1" s="1"/>
  <c r="L2341" i="1"/>
  <c r="N2341" i="1" s="1"/>
  <c r="L2342" i="1"/>
  <c r="N2342" i="1" s="1"/>
  <c r="L1989" i="1"/>
  <c r="N1989" i="1" s="1"/>
  <c r="L1990" i="1"/>
  <c r="N1990" i="1" s="1"/>
  <c r="L186" i="1"/>
  <c r="N186" i="1" s="1"/>
  <c r="L187" i="1"/>
  <c r="N187" i="1" s="1"/>
  <c r="L1104" i="1"/>
  <c r="N1104" i="1" s="1"/>
  <c r="L1105" i="1"/>
  <c r="N1105" i="1" s="1"/>
  <c r="L1538" i="1"/>
  <c r="N1538" i="1" s="1"/>
  <c r="L1539" i="1"/>
  <c r="N1539" i="1" s="1"/>
  <c r="L2344" i="1"/>
  <c r="N2344" i="1" s="1"/>
  <c r="L2343" i="1"/>
  <c r="N2343" i="1" s="1"/>
  <c r="L1991" i="1"/>
  <c r="N1991" i="1" s="1"/>
  <c r="L1992" i="1"/>
  <c r="N1992" i="1" s="1"/>
  <c r="L189" i="1"/>
  <c r="N189" i="1" s="1"/>
  <c r="L188" i="1"/>
  <c r="N188" i="1" s="1"/>
  <c r="L643" i="1"/>
  <c r="N643" i="1" s="1"/>
  <c r="L644" i="1"/>
  <c r="N644" i="1" s="1"/>
  <c r="L1107" i="1"/>
  <c r="N1107" i="1" s="1"/>
  <c r="L1106" i="1"/>
  <c r="N1106" i="1" s="1"/>
  <c r="L1540" i="1"/>
  <c r="N1540" i="1" s="1"/>
  <c r="L1541" i="1"/>
  <c r="N1541" i="1" s="1"/>
  <c r="L2345" i="1"/>
  <c r="N2345" i="1" s="1"/>
  <c r="L2346" i="1"/>
  <c r="N2346" i="1" s="1"/>
  <c r="L1993" i="1"/>
  <c r="N1993" i="1" s="1"/>
  <c r="L1994" i="1"/>
  <c r="N1994" i="1" s="1"/>
  <c r="L190" i="1"/>
  <c r="N190" i="1" s="1"/>
  <c r="L191" i="1"/>
  <c r="N191" i="1" s="1"/>
  <c r="L645" i="1"/>
  <c r="N645" i="1" s="1"/>
  <c r="L646" i="1"/>
  <c r="N646" i="1" s="1"/>
  <c r="L1108" i="1"/>
  <c r="N1108" i="1" s="1"/>
  <c r="L1109" i="1"/>
  <c r="N1109" i="1" s="1"/>
  <c r="L192" i="1"/>
  <c r="N192" i="1" s="1"/>
  <c r="L193" i="1"/>
  <c r="N193" i="1" s="1"/>
  <c r="L647" i="1"/>
  <c r="N647" i="1" s="1"/>
  <c r="L648" i="1"/>
  <c r="N648" i="1" s="1"/>
  <c r="L1110" i="1"/>
  <c r="N1110" i="1" s="1"/>
  <c r="L1111" i="1"/>
  <c r="N1111" i="1" s="1"/>
  <c r="L1562" i="1"/>
  <c r="N1562" i="1" s="1"/>
  <c r="L1563" i="1"/>
  <c r="N1563" i="1" s="1"/>
  <c r="L2348" i="1"/>
  <c r="N2348" i="1" s="1"/>
  <c r="L2347" i="1"/>
  <c r="N2347" i="1" s="1"/>
  <c r="L194" i="1"/>
  <c r="N194" i="1" s="1"/>
  <c r="L195" i="1"/>
  <c r="N195" i="1" s="1"/>
  <c r="L649" i="1"/>
  <c r="N649" i="1" s="1"/>
  <c r="L650" i="1"/>
  <c r="N650" i="1" s="1"/>
  <c r="L1112" i="1"/>
  <c r="N1112" i="1" s="1"/>
  <c r="L1113" i="1"/>
  <c r="N1113" i="1" s="1"/>
  <c r="L2601" i="1"/>
  <c r="N2601" i="1" s="1"/>
  <c r="L2602" i="1"/>
  <c r="N2602" i="1" s="1"/>
  <c r="L1564" i="1"/>
  <c r="N1564" i="1" s="1"/>
  <c r="L1565" i="1"/>
  <c r="N1565" i="1" s="1"/>
  <c r="L2349" i="1"/>
  <c r="N2349" i="1" s="1"/>
  <c r="L2350" i="1"/>
  <c r="N2350" i="1" s="1"/>
  <c r="L196" i="1"/>
  <c r="N196" i="1" s="1"/>
  <c r="L197" i="1"/>
  <c r="N197" i="1" s="1"/>
  <c r="L635" i="1"/>
  <c r="N635" i="1" s="1"/>
  <c r="L636" i="1"/>
  <c r="N636" i="1" s="1"/>
  <c r="L1115" i="1"/>
  <c r="N1115" i="1" s="1"/>
  <c r="L1114" i="1"/>
  <c r="N1114" i="1" s="1"/>
  <c r="L2603" i="1"/>
  <c r="N2603" i="1" s="1"/>
  <c r="L2604" i="1"/>
  <c r="N2604" i="1" s="1"/>
  <c r="L2464" i="1"/>
  <c r="N2464" i="1" s="1"/>
  <c r="L1809" i="1"/>
  <c r="N1809" i="1" s="1"/>
  <c r="L1810" i="1"/>
  <c r="N1810" i="1" s="1"/>
  <c r="L2463" i="1"/>
  <c r="N2463" i="1" s="1"/>
  <c r="L229" i="1"/>
  <c r="N229" i="1" s="1"/>
  <c r="L230" i="1"/>
  <c r="N230" i="1" s="1"/>
  <c r="L611" i="1"/>
  <c r="N611" i="1" s="1"/>
  <c r="L612" i="1"/>
  <c r="N612" i="1" s="1"/>
  <c r="L2125" i="1"/>
  <c r="N2125" i="1" s="1"/>
  <c r="L2126" i="1"/>
  <c r="N2126" i="1" s="1"/>
  <c r="L231" i="1"/>
  <c r="N231" i="1" s="1"/>
  <c r="L232" i="1"/>
  <c r="N232" i="1" s="1"/>
  <c r="L613" i="1"/>
  <c r="N613" i="1" s="1"/>
  <c r="L614" i="1"/>
  <c r="N614" i="1" s="1"/>
  <c r="L812" i="1"/>
  <c r="N812" i="1" s="1"/>
  <c r="L813" i="1"/>
  <c r="N813" i="1" s="1"/>
  <c r="L1568" i="1"/>
  <c r="N1568" i="1" s="1"/>
  <c r="L2352" i="1"/>
  <c r="N2352" i="1" s="1"/>
  <c r="L1569" i="1"/>
  <c r="N1569" i="1" s="1"/>
  <c r="L2351" i="1"/>
  <c r="N2351" i="1" s="1"/>
  <c r="L2719" i="1"/>
  <c r="N2719" i="1" s="1"/>
  <c r="L2083" i="1"/>
  <c r="N2083" i="1" s="1"/>
  <c r="L2718" i="1"/>
  <c r="N2718" i="1" s="1"/>
  <c r="L2084" i="1"/>
  <c r="N2084" i="1" s="1"/>
  <c r="L233" i="1"/>
  <c r="N233" i="1" s="1"/>
  <c r="L234" i="1"/>
  <c r="N234" i="1" s="1"/>
  <c r="L814" i="1"/>
  <c r="N814" i="1" s="1"/>
  <c r="L815" i="1"/>
  <c r="N815" i="1" s="1"/>
  <c r="L2353" i="1"/>
  <c r="N2353" i="1" s="1"/>
  <c r="L1570" i="1"/>
  <c r="N1570" i="1" s="1"/>
  <c r="L2354" i="1"/>
  <c r="N2354" i="1" s="1"/>
  <c r="L1571" i="1"/>
  <c r="N1571" i="1" s="1"/>
  <c r="L2720" i="1"/>
  <c r="N2720" i="1" s="1"/>
  <c r="L2085" i="1"/>
  <c r="N2085" i="1" s="1"/>
  <c r="L2086" i="1"/>
  <c r="N2086" i="1" s="1"/>
  <c r="L2721" i="1"/>
  <c r="N2721" i="1" s="1"/>
  <c r="L907" i="1"/>
  <c r="N907" i="1" s="1"/>
  <c r="L906" i="1"/>
  <c r="N906" i="1" s="1"/>
  <c r="L1139" i="1"/>
  <c r="N1139" i="1" s="1"/>
  <c r="L1138" i="1"/>
  <c r="N1138" i="1" s="1"/>
  <c r="L968" i="1"/>
  <c r="N968" i="1" s="1"/>
  <c r="L969" i="1"/>
  <c r="N969" i="1" s="1"/>
  <c r="L208" i="1"/>
  <c r="N208" i="1" s="1"/>
  <c r="L209" i="1"/>
  <c r="N209" i="1" s="1"/>
  <c r="L281" i="1"/>
  <c r="N281" i="1" s="1"/>
  <c r="L282" i="1"/>
  <c r="N282" i="1" s="1"/>
  <c r="L2549" i="1"/>
  <c r="N2549" i="1" s="1"/>
  <c r="L2550" i="1"/>
  <c r="N2550" i="1" s="1"/>
  <c r="L1709" i="1"/>
  <c r="N1709" i="1" s="1"/>
  <c r="L2445" i="1"/>
  <c r="N2445" i="1" s="1"/>
  <c r="L1710" i="1"/>
  <c r="N1710" i="1" s="1"/>
  <c r="L2446" i="1"/>
  <c r="N2446" i="1" s="1"/>
  <c r="L816" i="1"/>
  <c r="N816" i="1" s="1"/>
  <c r="L817" i="1"/>
  <c r="N817" i="1" s="1"/>
  <c r="L792" i="1"/>
  <c r="N792" i="1" s="1"/>
  <c r="L793" i="1"/>
  <c r="N793" i="1" s="1"/>
  <c r="L1767" i="1"/>
  <c r="N1767" i="1" s="1"/>
  <c r="L1768" i="1"/>
  <c r="N1768" i="1" s="1"/>
  <c r="L361" i="1"/>
  <c r="N361" i="1" s="1"/>
  <c r="L362" i="1"/>
  <c r="N362" i="1" s="1"/>
  <c r="L1801" i="1"/>
  <c r="N1801" i="1" s="1"/>
  <c r="L1802" i="1"/>
  <c r="N1802" i="1" s="1"/>
  <c r="L1358" i="1"/>
  <c r="N1358" i="1" s="1"/>
  <c r="L1359" i="1"/>
  <c r="N1359" i="1" s="1"/>
  <c r="L1915" i="1"/>
  <c r="N1915" i="1" s="1"/>
  <c r="L1916" i="1"/>
  <c r="N1916" i="1" s="1"/>
  <c r="L489" i="1"/>
  <c r="N489" i="1" s="1"/>
  <c r="L490" i="1"/>
  <c r="N490" i="1" s="1"/>
  <c r="L976" i="1"/>
  <c r="N976" i="1" s="1"/>
  <c r="L977" i="1"/>
  <c r="N977" i="1" s="1"/>
  <c r="L1414" i="1"/>
  <c r="N1414" i="1" s="1"/>
  <c r="L1415" i="1"/>
  <c r="N1415" i="1" s="1"/>
  <c r="L2003" i="1"/>
  <c r="N2003" i="1" s="1"/>
  <c r="L2508" i="1"/>
  <c r="N2508" i="1" s="1"/>
  <c r="L2509" i="1"/>
  <c r="N2509" i="1" s="1"/>
  <c r="L2004" i="1"/>
  <c r="N2004" i="1" s="1"/>
  <c r="L36" i="1"/>
  <c r="N36" i="1" s="1"/>
  <c r="L37" i="1"/>
  <c r="N37" i="1" s="1"/>
  <c r="L531" i="1"/>
  <c r="N531" i="1" s="1"/>
  <c r="L2579" i="1"/>
  <c r="N2579" i="1" s="1"/>
  <c r="L1008" i="1"/>
  <c r="N1008" i="1" s="1"/>
  <c r="L1009" i="1"/>
  <c r="N1009" i="1" s="1"/>
  <c r="L1422" i="1"/>
  <c r="N1422" i="1" s="1"/>
  <c r="L1423" i="1"/>
  <c r="N1423" i="1" s="1"/>
  <c r="L2498" i="1"/>
  <c r="N2498" i="1" s="1"/>
  <c r="L2499" i="1"/>
  <c r="N2499" i="1" s="1"/>
  <c r="L1845" i="1"/>
  <c r="N1845" i="1" s="1"/>
  <c r="L1846" i="1"/>
  <c r="N1846" i="1" s="1"/>
  <c r="L216" i="1"/>
  <c r="N216" i="1" s="1"/>
  <c r="L669" i="1"/>
  <c r="N669" i="1" s="1"/>
  <c r="L670" i="1"/>
  <c r="N670" i="1" s="1"/>
  <c r="L1156" i="1"/>
  <c r="N1156" i="1" s="1"/>
  <c r="L1157" i="1"/>
  <c r="N1157" i="1" s="1"/>
  <c r="L2365" i="1"/>
  <c r="N2365" i="1" s="1"/>
  <c r="L1582" i="1"/>
  <c r="N1582" i="1" s="1"/>
  <c r="L1583" i="1"/>
  <c r="N1583" i="1" s="1"/>
  <c r="L2366" i="1"/>
  <c r="N2366" i="1" s="1"/>
  <c r="L2071" i="1"/>
  <c r="N2071" i="1" s="1"/>
  <c r="L2072" i="1"/>
  <c r="N2072" i="1" s="1"/>
  <c r="L217" i="1"/>
  <c r="N217" i="1" s="1"/>
  <c r="L218" i="1"/>
  <c r="N218" i="1" s="1"/>
  <c r="L2525" i="1"/>
  <c r="N2525" i="1" s="1"/>
  <c r="L2526" i="1"/>
  <c r="N2526" i="1" s="1"/>
  <c r="L1158" i="1"/>
  <c r="N1158" i="1" s="1"/>
  <c r="L1159" i="1"/>
  <c r="N1159" i="1" s="1"/>
  <c r="L1584" i="1"/>
  <c r="N1584" i="1" s="1"/>
  <c r="L2368" i="1"/>
  <c r="N2368" i="1" s="1"/>
  <c r="L1585" i="1"/>
  <c r="N1585" i="1" s="1"/>
  <c r="L2367" i="1"/>
  <c r="N2367" i="1" s="1"/>
  <c r="L219" i="1"/>
  <c r="N219" i="1" s="1"/>
  <c r="L220" i="1"/>
  <c r="N220" i="1" s="1"/>
  <c r="L663" i="1"/>
  <c r="N663" i="1" s="1"/>
  <c r="L664" i="1"/>
  <c r="N664" i="1" s="1"/>
  <c r="L1160" i="1"/>
  <c r="N1160" i="1" s="1"/>
  <c r="L1161" i="1"/>
  <c r="N1161" i="1" s="1"/>
  <c r="L2613" i="1"/>
  <c r="N2613" i="1" s="1"/>
  <c r="L2614" i="1"/>
  <c r="N2614" i="1" s="1"/>
  <c r="L2369" i="1"/>
  <c r="N2369" i="1" s="1"/>
  <c r="L1586" i="1"/>
  <c r="N1586" i="1" s="1"/>
  <c r="L2370" i="1"/>
  <c r="N2370" i="1" s="1"/>
  <c r="L1587" i="1"/>
  <c r="N1587" i="1" s="1"/>
  <c r="L2073" i="1"/>
  <c r="N2073" i="1" s="1"/>
  <c r="L2074" i="1"/>
  <c r="N2074" i="1" s="1"/>
  <c r="L221" i="1"/>
  <c r="N221" i="1" s="1"/>
  <c r="L222" i="1"/>
  <c r="N222" i="1" s="1"/>
  <c r="L1163" i="1"/>
  <c r="N1163" i="1" s="1"/>
  <c r="L1162" i="1"/>
  <c r="N1162" i="1" s="1"/>
  <c r="L2616" i="1"/>
  <c r="N2616" i="1" s="1"/>
  <c r="L2615" i="1"/>
  <c r="N2615" i="1" s="1"/>
  <c r="L2371" i="1"/>
  <c r="N2371" i="1" s="1"/>
  <c r="L1588" i="1"/>
  <c r="N1588" i="1" s="1"/>
  <c r="L1589" i="1"/>
  <c r="N1589" i="1" s="1"/>
  <c r="L2372" i="1"/>
  <c r="N2372" i="1" s="1"/>
  <c r="L2076" i="1"/>
  <c r="N2076" i="1" s="1"/>
  <c r="L2075" i="1"/>
  <c r="N2075" i="1" s="1"/>
  <c r="L223" i="1"/>
  <c r="N223" i="1" s="1"/>
  <c r="L224" i="1"/>
  <c r="N224" i="1" s="1"/>
  <c r="L2527" i="1"/>
  <c r="N2527" i="1" s="1"/>
  <c r="L2528" i="1"/>
  <c r="N2528" i="1" s="1"/>
  <c r="L1164" i="1"/>
  <c r="N1164" i="1" s="1"/>
  <c r="L1165" i="1"/>
  <c r="N1165" i="1" s="1"/>
  <c r="L2617" i="1"/>
  <c r="N2617" i="1" s="1"/>
  <c r="L2618" i="1"/>
  <c r="N2618" i="1" s="1"/>
  <c r="L1590" i="1"/>
  <c r="N1590" i="1" s="1"/>
  <c r="L1591" i="1"/>
  <c r="N1591" i="1" s="1"/>
  <c r="L2077" i="1"/>
  <c r="N2077" i="1" s="1"/>
  <c r="L2078" i="1"/>
  <c r="N2078" i="1" s="1"/>
  <c r="L225" i="1"/>
  <c r="N225" i="1" s="1"/>
  <c r="L226" i="1"/>
  <c r="N226" i="1" s="1"/>
  <c r="L601" i="1"/>
  <c r="N601" i="1" s="1"/>
  <c r="L602" i="1"/>
  <c r="N602" i="1" s="1"/>
  <c r="L1592" i="1"/>
  <c r="N1592" i="1" s="1"/>
  <c r="L1593" i="1"/>
  <c r="N1593" i="1" s="1"/>
  <c r="L2080" i="1"/>
  <c r="N2080" i="1" s="1"/>
  <c r="L2079" i="1"/>
  <c r="N2079" i="1" s="1"/>
  <c r="L227" i="1"/>
  <c r="N227" i="1" s="1"/>
  <c r="L228" i="1"/>
  <c r="N228" i="1" s="1"/>
  <c r="L1594" i="1"/>
  <c r="N1594" i="1" s="1"/>
  <c r="L1595" i="1"/>
  <c r="N1595" i="1" s="1"/>
  <c r="L2081" i="1"/>
  <c r="N2081" i="1" s="1"/>
  <c r="L2082" i="1"/>
  <c r="N2082" i="1" s="1"/>
  <c r="L289" i="1"/>
  <c r="N289" i="1" s="1"/>
  <c r="L290" i="1"/>
  <c r="N290" i="1" s="1"/>
  <c r="L2552" i="1"/>
  <c r="N2552" i="1" s="1"/>
  <c r="L2551" i="1"/>
  <c r="N2551" i="1" s="1"/>
  <c r="L641" i="1"/>
  <c r="N641" i="1" s="1"/>
  <c r="L642" i="1"/>
  <c r="N642" i="1" s="1"/>
  <c r="L843" i="1"/>
  <c r="N843" i="1" s="1"/>
  <c r="L842" i="1"/>
  <c r="N842" i="1" s="1"/>
  <c r="L1632" i="1"/>
  <c r="N1632" i="1" s="1"/>
  <c r="L2658" i="1"/>
  <c r="N2658" i="1" s="1"/>
  <c r="L2389" i="1"/>
  <c r="N2389" i="1" s="1"/>
  <c r="L1631" i="1"/>
  <c r="N1631" i="1" s="1"/>
  <c r="L2661" i="1"/>
  <c r="N2661" i="1" s="1"/>
  <c r="L2659" i="1"/>
  <c r="N2659" i="1" s="1"/>
  <c r="L2660" i="1"/>
  <c r="N2660" i="1" s="1"/>
  <c r="L2390" i="1"/>
  <c r="N2390" i="1" s="1"/>
  <c r="L2101" i="1"/>
  <c r="N2101" i="1" s="1"/>
  <c r="L2102" i="1"/>
  <c r="N2102" i="1" s="1"/>
  <c r="L291" i="1"/>
  <c r="N291" i="1" s="1"/>
  <c r="L292" i="1"/>
  <c r="N292" i="1" s="1"/>
  <c r="L844" i="1"/>
  <c r="N844" i="1" s="1"/>
  <c r="L845" i="1"/>
  <c r="N845" i="1" s="1"/>
  <c r="L1633" i="1"/>
  <c r="N1633" i="1" s="1"/>
  <c r="L1634" i="1"/>
  <c r="N1634" i="1" s="1"/>
  <c r="L2392" i="1"/>
  <c r="N2392" i="1" s="1"/>
  <c r="L2391" i="1"/>
  <c r="N2391" i="1" s="1"/>
  <c r="L2722" i="1"/>
  <c r="N2722" i="1" s="1"/>
  <c r="L2103" i="1"/>
  <c r="N2103" i="1" s="1"/>
  <c r="L2104" i="1"/>
  <c r="N2104" i="1" s="1"/>
  <c r="L2723" i="1"/>
  <c r="N2723" i="1" s="1"/>
  <c r="L293" i="1"/>
  <c r="N293" i="1" s="1"/>
  <c r="L294" i="1"/>
  <c r="N294" i="1" s="1"/>
  <c r="L691" i="1"/>
  <c r="N691" i="1" s="1"/>
  <c r="L692" i="1"/>
  <c r="N692" i="1" s="1"/>
  <c r="L846" i="1"/>
  <c r="N846" i="1" s="1"/>
  <c r="L847" i="1"/>
  <c r="N847" i="1" s="1"/>
  <c r="L1635" i="1"/>
  <c r="N1635" i="1" s="1"/>
  <c r="L1636" i="1"/>
  <c r="N1636" i="1" s="1"/>
  <c r="L2105" i="1"/>
  <c r="N2105" i="1" s="1"/>
  <c r="L2106" i="1"/>
  <c r="N2106" i="1" s="1"/>
  <c r="L205" i="1"/>
  <c r="N205" i="1" s="1"/>
  <c r="L204" i="1"/>
  <c r="N204" i="1" s="1"/>
  <c r="L1899" i="1"/>
  <c r="N1899" i="1" s="1"/>
  <c r="L1900" i="1"/>
  <c r="N1900" i="1" s="1"/>
  <c r="L1520" i="1"/>
  <c r="N1520" i="1" s="1"/>
  <c r="L1521" i="1"/>
  <c r="N1521" i="1" s="1"/>
  <c r="L357" i="1"/>
  <c r="N357" i="1" s="1"/>
  <c r="L358" i="1"/>
  <c r="N358" i="1" s="1"/>
  <c r="L1296" i="1"/>
  <c r="N1296" i="1" s="1"/>
  <c r="L1295" i="1"/>
  <c r="N1295" i="1" s="1"/>
  <c r="L1171" i="1"/>
  <c r="N1171" i="1" s="1"/>
  <c r="L1170" i="1"/>
  <c r="N1170" i="1" s="1"/>
  <c r="L948" i="1"/>
  <c r="N948" i="1" s="1"/>
  <c r="L949" i="1"/>
  <c r="N949" i="1" s="1"/>
  <c r="L331" i="1"/>
  <c r="N331" i="1" s="1"/>
  <c r="L332" i="1"/>
  <c r="N332" i="1" s="1"/>
  <c r="L2217" i="1"/>
  <c r="N2217" i="1" s="1"/>
  <c r="L2216" i="1"/>
  <c r="N2216" i="1" s="1"/>
  <c r="L878" i="1"/>
  <c r="N878" i="1" s="1"/>
  <c r="L879" i="1"/>
  <c r="N879" i="1" s="1"/>
  <c r="L621" i="1"/>
  <c r="N621" i="1" s="1"/>
  <c r="L622" i="1"/>
  <c r="N622" i="1" s="1"/>
  <c r="L1913" i="1"/>
  <c r="N1913" i="1" s="1"/>
  <c r="L1914" i="1"/>
  <c r="N1914" i="1" s="1"/>
  <c r="L1400" i="1"/>
  <c r="N1400" i="1" s="1"/>
  <c r="L1401" i="1"/>
  <c r="N1401" i="1" s="1"/>
  <c r="L1420" i="1"/>
  <c r="N1420" i="1" s="1"/>
  <c r="L1421" i="1"/>
  <c r="N1421" i="1" s="1"/>
  <c r="L2496" i="1"/>
  <c r="N2496" i="1" s="1"/>
  <c r="L2497" i="1"/>
  <c r="N2497" i="1" s="1"/>
  <c r="L1843" i="1"/>
  <c r="N1843" i="1" s="1"/>
  <c r="L1844" i="1"/>
  <c r="N1844" i="1" s="1"/>
  <c r="L1040" i="1"/>
  <c r="N1040" i="1" s="1"/>
  <c r="L1041" i="1"/>
  <c r="N1041" i="1" s="1"/>
  <c r="L1616" i="1"/>
  <c r="N1616" i="1" s="1"/>
  <c r="L1615" i="1"/>
  <c r="N1615" i="1" s="1"/>
  <c r="L2127" i="1"/>
  <c r="N2127" i="1" s="1"/>
  <c r="L2724" i="1"/>
  <c r="N2724" i="1" s="1"/>
  <c r="L249" i="1"/>
  <c r="N249" i="1" s="1"/>
  <c r="L250" i="1"/>
  <c r="N250" i="1" s="1"/>
  <c r="L2536" i="1"/>
  <c r="N2536" i="1" s="1"/>
  <c r="L2535" i="1"/>
  <c r="N2535" i="1" s="1"/>
  <c r="L830" i="1"/>
  <c r="N830" i="1" s="1"/>
  <c r="L831" i="1"/>
  <c r="N831" i="1" s="1"/>
  <c r="L651" i="1"/>
  <c r="N651" i="1" s="1"/>
  <c r="L652" i="1"/>
  <c r="N652" i="1" s="1"/>
  <c r="L832" i="1"/>
  <c r="N832" i="1" s="1"/>
  <c r="L833" i="1"/>
  <c r="N833" i="1" s="1"/>
  <c r="L1621" i="1"/>
  <c r="N1621" i="1" s="1"/>
  <c r="L1622" i="1"/>
  <c r="N1622" i="1" s="1"/>
  <c r="L2380" i="1"/>
  <c r="N2380" i="1" s="1"/>
  <c r="L2379" i="1"/>
  <c r="N2379" i="1" s="1"/>
  <c r="L2108" i="1"/>
  <c r="N2108" i="1" s="1"/>
  <c r="L2107" i="1"/>
  <c r="N2107" i="1" s="1"/>
  <c r="L653" i="1"/>
  <c r="N653" i="1" s="1"/>
  <c r="L654" i="1"/>
  <c r="N654" i="1" s="1"/>
  <c r="L835" i="1"/>
  <c r="N835" i="1" s="1"/>
  <c r="L834" i="1"/>
  <c r="N834" i="1" s="1"/>
  <c r="L1623" i="1"/>
  <c r="N1623" i="1" s="1"/>
  <c r="L1624" i="1"/>
  <c r="N1624" i="1" s="1"/>
  <c r="L2381" i="1"/>
  <c r="N2381" i="1" s="1"/>
  <c r="L2382" i="1"/>
  <c r="N2382" i="1" s="1"/>
  <c r="L2109" i="1"/>
  <c r="N2109" i="1" s="1"/>
  <c r="L2110" i="1"/>
  <c r="N2110" i="1" s="1"/>
  <c r="L283" i="1"/>
  <c r="N283" i="1" s="1"/>
  <c r="L284" i="1"/>
  <c r="N284" i="1" s="1"/>
  <c r="L655" i="1"/>
  <c r="N655" i="1" s="1"/>
  <c r="L656" i="1"/>
  <c r="N656" i="1" s="1"/>
  <c r="L836" i="1"/>
  <c r="N836" i="1" s="1"/>
  <c r="L837" i="1"/>
  <c r="N837" i="1" s="1"/>
  <c r="L2384" i="1"/>
  <c r="N2384" i="1" s="1"/>
  <c r="L2655" i="1"/>
  <c r="N2655" i="1" s="1"/>
  <c r="L1625" i="1"/>
  <c r="N1625" i="1" s="1"/>
  <c r="L1626" i="1"/>
  <c r="N1626" i="1" s="1"/>
  <c r="L2383" i="1"/>
  <c r="N2383" i="1" s="1"/>
  <c r="L2654" i="1"/>
  <c r="N2654" i="1" s="1"/>
  <c r="L2112" i="1"/>
  <c r="N2112" i="1" s="1"/>
  <c r="L2111" i="1"/>
  <c r="N2111" i="1" s="1"/>
  <c r="L285" i="1"/>
  <c r="N285" i="1" s="1"/>
  <c r="L286" i="1"/>
  <c r="N286" i="1" s="1"/>
  <c r="L657" i="1"/>
  <c r="N657" i="1" s="1"/>
  <c r="L658" i="1"/>
  <c r="N658" i="1" s="1"/>
  <c r="L838" i="1"/>
  <c r="N838" i="1" s="1"/>
  <c r="L839" i="1"/>
  <c r="N839" i="1" s="1"/>
  <c r="L2385" i="1"/>
  <c r="N2385" i="1" s="1"/>
  <c r="L2386" i="1"/>
  <c r="N2386" i="1" s="1"/>
  <c r="L1627" i="1"/>
  <c r="N1627" i="1" s="1"/>
  <c r="L1628" i="1"/>
  <c r="N1628" i="1" s="1"/>
  <c r="L2113" i="1"/>
  <c r="N2113" i="1" s="1"/>
  <c r="L2114" i="1"/>
  <c r="N2114" i="1" s="1"/>
  <c r="L287" i="1"/>
  <c r="N287" i="1" s="1"/>
  <c r="L288" i="1"/>
  <c r="N288" i="1" s="1"/>
  <c r="L639" i="1"/>
  <c r="N639" i="1" s="1"/>
  <c r="L640" i="1"/>
  <c r="N640" i="1" s="1"/>
  <c r="L840" i="1"/>
  <c r="N840" i="1" s="1"/>
  <c r="L841" i="1"/>
  <c r="N841" i="1" s="1"/>
  <c r="L2656" i="1"/>
  <c r="N2656" i="1" s="1"/>
  <c r="L2387" i="1"/>
  <c r="N2387" i="1" s="1"/>
  <c r="L1629" i="1"/>
  <c r="N1629" i="1" s="1"/>
  <c r="L1630" i="1"/>
  <c r="N1630" i="1" s="1"/>
  <c r="L2657" i="1"/>
  <c r="N2657" i="1" s="1"/>
  <c r="L2388" i="1"/>
  <c r="N2388" i="1" s="1"/>
  <c r="L2099" i="1"/>
  <c r="N2099" i="1" s="1"/>
  <c r="L2100" i="1"/>
  <c r="N2100" i="1" s="1"/>
  <c r="L267" i="1"/>
  <c r="N267" i="1" s="1"/>
  <c r="L268" i="1"/>
  <c r="N268" i="1" s="1"/>
  <c r="L2539" i="1"/>
  <c r="N2539" i="1" s="1"/>
  <c r="L2540" i="1"/>
  <c r="N2540" i="1" s="1"/>
  <c r="L709" i="1"/>
  <c r="N709" i="1" s="1"/>
  <c r="L710" i="1"/>
  <c r="N710" i="1" s="1"/>
  <c r="L1661" i="1"/>
  <c r="N1661" i="1" s="1"/>
  <c r="L1662" i="1"/>
  <c r="N1662" i="1" s="1"/>
  <c r="L2115" i="1"/>
  <c r="N2115" i="1" s="1"/>
  <c r="L2116" i="1"/>
  <c r="N2116" i="1" s="1"/>
  <c r="L269" i="1"/>
  <c r="N269" i="1" s="1"/>
  <c r="L270" i="1"/>
  <c r="N270" i="1" s="1"/>
  <c r="L2541" i="1"/>
  <c r="N2541" i="1" s="1"/>
  <c r="L2542" i="1"/>
  <c r="N2542" i="1" s="1"/>
  <c r="L1664" i="1"/>
  <c r="N1664" i="1" s="1"/>
  <c r="L1663" i="1"/>
  <c r="N1663" i="1" s="1"/>
  <c r="L271" i="1"/>
  <c r="N271" i="1" s="1"/>
  <c r="L272" i="1"/>
  <c r="N272" i="1" s="1"/>
  <c r="L711" i="1"/>
  <c r="N711" i="1" s="1"/>
  <c r="L712" i="1"/>
  <c r="N712" i="1" s="1"/>
  <c r="L1665" i="1"/>
  <c r="N1665" i="1" s="1"/>
  <c r="L1666" i="1"/>
  <c r="N1666" i="1" s="1"/>
  <c r="L2119" i="1"/>
  <c r="N2119" i="1" s="1"/>
  <c r="L2120" i="1"/>
  <c r="N2120" i="1" s="1"/>
  <c r="L1492" i="1"/>
  <c r="N1492" i="1" s="1"/>
  <c r="L1493" i="1"/>
  <c r="N1493" i="1" s="1"/>
  <c r="L2309" i="1"/>
  <c r="N2309" i="1" s="1"/>
  <c r="L2310" i="1"/>
  <c r="N2310" i="1" s="1"/>
  <c r="L176" i="1"/>
  <c r="N176" i="1" s="1"/>
  <c r="L177" i="1"/>
  <c r="N177" i="1" s="1"/>
  <c r="L1526" i="1"/>
  <c r="N1526" i="1" s="1"/>
  <c r="L1527" i="1"/>
  <c r="N1527" i="1" s="1"/>
  <c r="L2332" i="1"/>
  <c r="N2332" i="1" s="1"/>
  <c r="L2331" i="1"/>
  <c r="N2331" i="1" s="1"/>
  <c r="L241" i="1"/>
  <c r="N241" i="1" s="1"/>
  <c r="L242" i="1"/>
  <c r="N242" i="1" s="1"/>
  <c r="L2533" i="1"/>
  <c r="N2533" i="1" s="1"/>
  <c r="L2534" i="1"/>
  <c r="N2534" i="1" s="1"/>
  <c r="L1675" i="1"/>
  <c r="N1675" i="1" s="1"/>
  <c r="L1676" i="1"/>
  <c r="N1676" i="1" s="1"/>
  <c r="L1275" i="1"/>
  <c r="N1275" i="1" s="1"/>
  <c r="L1274" i="1"/>
  <c r="N1274" i="1" s="1"/>
  <c r="L2197" i="1"/>
  <c r="N2197" i="1" s="1"/>
  <c r="L2196" i="1"/>
  <c r="N2196" i="1" s="1"/>
  <c r="L912" i="1"/>
  <c r="N912" i="1" s="1"/>
  <c r="L913" i="1"/>
  <c r="N913" i="1" s="1"/>
  <c r="L1696" i="1"/>
  <c r="N1696" i="1" s="1"/>
  <c r="L2433" i="1"/>
  <c r="N2433" i="1" s="1"/>
  <c r="L2434" i="1"/>
  <c r="N2434" i="1" s="1"/>
  <c r="L1695" i="1"/>
  <c r="N1695" i="1" s="1"/>
  <c r="L2677" i="1"/>
  <c r="N2677" i="1" s="1"/>
  <c r="L2676" i="1"/>
  <c r="N2676" i="1" s="1"/>
  <c r="L359" i="1"/>
  <c r="N359" i="1" s="1"/>
  <c r="L360" i="1"/>
  <c r="N360" i="1" s="1"/>
  <c r="L1315" i="1"/>
  <c r="N1315" i="1" s="1"/>
  <c r="L1314" i="1"/>
  <c r="N1314" i="1" s="1"/>
  <c r="L1356" i="1"/>
  <c r="N1356" i="1" s="1"/>
  <c r="L1357" i="1"/>
  <c r="N1357" i="1" s="1"/>
  <c r="L451" i="1"/>
  <c r="N451" i="1" s="1"/>
  <c r="L452" i="1"/>
  <c r="N452" i="1" s="1"/>
  <c r="L1984" i="1"/>
  <c r="N1984" i="1" s="1"/>
  <c r="L1983" i="1"/>
  <c r="N1983" i="1" s="1"/>
  <c r="L1006" i="1"/>
  <c r="N1006" i="1" s="1"/>
  <c r="L1007" i="1"/>
  <c r="N1007" i="1" s="1"/>
  <c r="L6" i="1"/>
  <c r="N6" i="1" s="1"/>
  <c r="L7" i="1"/>
  <c r="N7" i="1" s="1"/>
  <c r="L525" i="1"/>
  <c r="N525" i="1" s="1"/>
  <c r="L526" i="1"/>
  <c r="N526" i="1" s="1"/>
  <c r="L1466" i="1"/>
  <c r="N1466" i="1" s="1"/>
  <c r="L1467" i="1"/>
  <c r="N1467" i="1" s="1"/>
  <c r="L1875" i="1"/>
  <c r="N1875" i="1" s="1"/>
  <c r="L1876" i="1"/>
  <c r="N1876" i="1" s="1"/>
  <c r="L2699" i="1"/>
  <c r="N2699" i="1" s="1"/>
  <c r="L2698" i="1"/>
  <c r="N2698" i="1" s="1"/>
  <c r="L247" i="1"/>
  <c r="N247" i="1" s="1"/>
  <c r="L248" i="1"/>
  <c r="N248" i="1" s="1"/>
  <c r="L828" i="1"/>
  <c r="N828" i="1" s="1"/>
  <c r="L829" i="1"/>
  <c r="N829" i="1" s="1"/>
  <c r="L605" i="1"/>
  <c r="N605" i="1" s="1"/>
  <c r="L606" i="1"/>
  <c r="N606" i="1" s="1"/>
  <c r="L1731" i="1"/>
  <c r="N1731" i="1" s="1"/>
  <c r="L1732" i="1"/>
  <c r="N1732" i="1" s="1"/>
  <c r="L351" i="1"/>
  <c r="N351" i="1" s="1"/>
  <c r="L352" i="1"/>
  <c r="N352" i="1" s="1"/>
  <c r="L908" i="1"/>
  <c r="N908" i="1" s="1"/>
  <c r="L909" i="1"/>
  <c r="N909" i="1" s="1"/>
  <c r="L1355" i="1"/>
  <c r="N1355" i="1" s="1"/>
  <c r="L1354" i="1"/>
  <c r="N1354" i="1" s="1"/>
  <c r="L1749" i="1"/>
  <c r="N1749" i="1" s="1"/>
  <c r="L1750" i="1"/>
  <c r="N1750" i="1" s="1"/>
  <c r="L2268" i="1"/>
  <c r="N2268" i="1" s="1"/>
  <c r="L2269" i="1"/>
  <c r="N2269" i="1" s="1"/>
  <c r="L449" i="1"/>
  <c r="N449" i="1" s="1"/>
  <c r="L450" i="1"/>
  <c r="N450" i="1" s="1"/>
  <c r="L940" i="1"/>
  <c r="N940" i="1" s="1"/>
  <c r="L941" i="1"/>
  <c r="N941" i="1" s="1"/>
  <c r="L1398" i="1"/>
  <c r="N1398" i="1" s="1"/>
  <c r="L1399" i="1"/>
  <c r="N1399" i="1" s="1"/>
  <c r="L1945" i="1"/>
  <c r="N1945" i="1" s="1"/>
  <c r="L1946" i="1"/>
  <c r="N1946" i="1" s="1"/>
  <c r="L487" i="1"/>
  <c r="N487" i="1" s="1"/>
  <c r="L488" i="1"/>
  <c r="N488" i="1" s="1"/>
  <c r="L2575" i="1"/>
  <c r="N2575" i="1" s="1"/>
  <c r="L2576" i="1"/>
  <c r="N2576" i="1" s="1"/>
  <c r="L974" i="1"/>
  <c r="N974" i="1" s="1"/>
  <c r="L975" i="1"/>
  <c r="N975" i="1" s="1"/>
  <c r="L1412" i="1"/>
  <c r="N1412" i="1" s="1"/>
  <c r="L1413" i="1"/>
  <c r="N1413" i="1" s="1"/>
  <c r="L34" i="1"/>
  <c r="N34" i="1" s="1"/>
  <c r="L35" i="1"/>
  <c r="N35" i="1" s="1"/>
  <c r="L523" i="1"/>
  <c r="N523" i="1" s="1"/>
  <c r="L524" i="1"/>
  <c r="N524" i="1" s="1"/>
  <c r="L1038" i="1"/>
  <c r="N1038" i="1" s="1"/>
  <c r="L1039" i="1"/>
  <c r="N1039" i="1" s="1"/>
  <c r="L1464" i="1"/>
  <c r="N1464" i="1" s="1"/>
  <c r="L1465" i="1"/>
  <c r="N1465" i="1" s="1"/>
  <c r="L1873" i="1"/>
  <c r="N1873" i="1" s="1"/>
  <c r="L1874" i="1"/>
  <c r="N1874" i="1" s="1"/>
  <c r="L2696" i="1"/>
  <c r="N2696" i="1" s="1"/>
  <c r="L2697" i="1"/>
  <c r="N2697" i="1" s="1"/>
  <c r="L562" i="1"/>
  <c r="N562" i="1" s="1"/>
  <c r="L563" i="1"/>
  <c r="N563" i="1" s="1"/>
  <c r="L1500" i="1"/>
  <c r="N1500" i="1" s="1"/>
  <c r="L1501" i="1"/>
  <c r="N1501" i="1" s="1"/>
  <c r="L2317" i="1"/>
  <c r="N2317" i="1" s="1"/>
  <c r="L2318" i="1"/>
  <c r="N2318" i="1" s="1"/>
  <c r="L1907" i="1"/>
  <c r="N1907" i="1" s="1"/>
  <c r="L1908" i="1"/>
  <c r="N1908" i="1" s="1"/>
  <c r="L253" i="1"/>
  <c r="N253" i="1" s="1"/>
  <c r="L254" i="1"/>
  <c r="N254" i="1" s="1"/>
  <c r="L2537" i="1"/>
  <c r="N2537" i="1" s="1"/>
  <c r="L2538" i="1"/>
  <c r="N2538" i="1" s="1"/>
  <c r="L673" i="1"/>
  <c r="N673" i="1" s="1"/>
  <c r="L674" i="1"/>
  <c r="N674" i="1" s="1"/>
  <c r="L860" i="1"/>
  <c r="N860" i="1" s="1"/>
  <c r="L861" i="1"/>
  <c r="N861" i="1" s="1"/>
  <c r="L1648" i="1"/>
  <c r="N1648" i="1" s="1"/>
  <c r="L2403" i="1"/>
  <c r="N2403" i="1" s="1"/>
  <c r="L1647" i="1"/>
  <c r="N1647" i="1" s="1"/>
  <c r="L2404" i="1"/>
  <c r="N2404" i="1" s="1"/>
  <c r="L255" i="1"/>
  <c r="N255" i="1" s="1"/>
  <c r="L256" i="1"/>
  <c r="N256" i="1" s="1"/>
  <c r="L862" i="1"/>
  <c r="N862" i="1" s="1"/>
  <c r="L863" i="1"/>
  <c r="N863" i="1" s="1"/>
  <c r="L1649" i="1"/>
  <c r="N1649" i="1" s="1"/>
  <c r="L1650" i="1"/>
  <c r="N1650" i="1" s="1"/>
  <c r="L2405" i="1"/>
  <c r="N2405" i="1" s="1"/>
  <c r="L2406" i="1"/>
  <c r="N2406" i="1" s="1"/>
  <c r="L257" i="1"/>
  <c r="N257" i="1" s="1"/>
  <c r="L258" i="1"/>
  <c r="N258" i="1" s="1"/>
  <c r="L665" i="1"/>
  <c r="N665" i="1" s="1"/>
  <c r="L666" i="1"/>
  <c r="N666" i="1" s="1"/>
  <c r="L864" i="1"/>
  <c r="N864" i="1" s="1"/>
  <c r="L865" i="1"/>
  <c r="N865" i="1" s="1"/>
  <c r="L1651" i="1"/>
  <c r="N1651" i="1" s="1"/>
  <c r="L1652" i="1"/>
  <c r="N1652" i="1" s="1"/>
  <c r="L2407" i="1"/>
  <c r="N2407" i="1" s="1"/>
  <c r="L2408" i="1"/>
  <c r="N2408" i="1" s="1"/>
  <c r="L259" i="1"/>
  <c r="N259" i="1" s="1"/>
  <c r="L260" i="1"/>
  <c r="N260" i="1" s="1"/>
  <c r="L1653" i="1"/>
  <c r="N1653" i="1" s="1"/>
  <c r="L1654" i="1"/>
  <c r="N1654" i="1" s="1"/>
  <c r="L2409" i="1"/>
  <c r="N2409" i="1" s="1"/>
  <c r="L2410" i="1"/>
  <c r="N2410" i="1" s="1"/>
  <c r="L2064" i="1"/>
  <c r="N2064" i="1" s="1"/>
  <c r="L2063" i="1"/>
  <c r="N2063" i="1" s="1"/>
  <c r="L261" i="1"/>
  <c r="N261" i="1" s="1"/>
  <c r="L262" i="1"/>
  <c r="N262" i="1" s="1"/>
  <c r="L1655" i="1"/>
  <c r="N1655" i="1" s="1"/>
  <c r="L1656" i="1"/>
  <c r="N1656" i="1" s="1"/>
  <c r="L2412" i="1"/>
  <c r="N2412" i="1" s="1"/>
  <c r="L2411" i="1"/>
  <c r="N2411" i="1" s="1"/>
  <c r="L2065" i="1"/>
  <c r="N2065" i="1" s="1"/>
  <c r="L2066" i="1"/>
  <c r="N2066" i="1" s="1"/>
  <c r="L263" i="1"/>
  <c r="N263" i="1" s="1"/>
  <c r="L264" i="1"/>
  <c r="N264" i="1" s="1"/>
  <c r="L705" i="1"/>
  <c r="N705" i="1" s="1"/>
  <c r="L706" i="1"/>
  <c r="N706" i="1" s="1"/>
  <c r="L1657" i="1"/>
  <c r="N1657" i="1" s="1"/>
  <c r="L1658" i="1"/>
  <c r="N1658" i="1" s="1"/>
  <c r="L2413" i="1"/>
  <c r="N2413" i="1" s="1"/>
  <c r="L2414" i="1"/>
  <c r="N2414" i="1" s="1"/>
  <c r="L265" i="1"/>
  <c r="N265" i="1" s="1"/>
  <c r="L266" i="1"/>
  <c r="N266" i="1" s="1"/>
  <c r="L1659" i="1"/>
  <c r="N1659" i="1" s="1"/>
  <c r="L1660" i="1"/>
  <c r="N1660" i="1" s="1"/>
  <c r="L323" i="1"/>
  <c r="N323" i="1" s="1"/>
  <c r="L324" i="1"/>
  <c r="N324" i="1" s="1"/>
  <c r="L725" i="1"/>
  <c r="N725" i="1" s="1"/>
  <c r="L726" i="1"/>
  <c r="N726" i="1" s="1"/>
  <c r="L1259" i="1"/>
  <c r="N1259" i="1" s="1"/>
  <c r="L1258" i="1"/>
  <c r="N1258" i="1" s="1"/>
  <c r="L2671" i="1"/>
  <c r="N2671" i="1" s="1"/>
  <c r="L1689" i="1"/>
  <c r="N1689" i="1" s="1"/>
  <c r="L1690" i="1"/>
  <c r="N1690" i="1" s="1"/>
  <c r="L2428" i="1"/>
  <c r="N2428" i="1" s="1"/>
  <c r="L2670" i="1"/>
  <c r="N2670" i="1" s="1"/>
  <c r="L2427" i="1"/>
  <c r="N2427" i="1" s="1"/>
  <c r="L2162" i="1"/>
  <c r="N2162" i="1" s="1"/>
  <c r="L2163" i="1"/>
  <c r="N2163" i="1" s="1"/>
  <c r="L325" i="1"/>
  <c r="N325" i="1" s="1"/>
  <c r="L326" i="1"/>
  <c r="N326" i="1" s="1"/>
  <c r="L727" i="1"/>
  <c r="N727" i="1" s="1"/>
  <c r="L728" i="1"/>
  <c r="N728" i="1" s="1"/>
  <c r="L1260" i="1"/>
  <c r="N1260" i="1" s="1"/>
  <c r="L1261" i="1"/>
  <c r="N1261" i="1" s="1"/>
  <c r="L2672" i="1"/>
  <c r="N2672" i="1" s="1"/>
  <c r="L1691" i="1"/>
  <c r="N1691" i="1" s="1"/>
  <c r="L1692" i="1"/>
  <c r="N1692" i="1" s="1"/>
  <c r="L2429" i="1"/>
  <c r="N2429" i="1" s="1"/>
  <c r="L2430" i="1"/>
  <c r="N2430" i="1" s="1"/>
  <c r="L2673" i="1"/>
  <c r="N2673" i="1" s="1"/>
  <c r="L2165" i="1"/>
  <c r="N2165" i="1" s="1"/>
  <c r="L2739" i="1"/>
  <c r="N2739" i="1" s="1"/>
  <c r="L2740" i="1"/>
  <c r="N2740" i="1" s="1"/>
  <c r="L2164" i="1"/>
  <c r="N2164" i="1" s="1"/>
  <c r="L327" i="1"/>
  <c r="N327" i="1" s="1"/>
  <c r="L328" i="1"/>
  <c r="N328" i="1" s="1"/>
  <c r="L1262" i="1"/>
  <c r="N1262" i="1" s="1"/>
  <c r="L1263" i="1"/>
  <c r="N1263" i="1" s="1"/>
  <c r="L2432" i="1"/>
  <c r="N2432" i="1" s="1"/>
  <c r="L2674" i="1"/>
  <c r="N2674" i="1" s="1"/>
  <c r="L1693" i="1"/>
  <c r="N1693" i="1" s="1"/>
  <c r="L1694" i="1"/>
  <c r="N1694" i="1" s="1"/>
  <c r="L2431" i="1"/>
  <c r="N2431" i="1" s="1"/>
  <c r="L2675" i="1"/>
  <c r="N2675" i="1" s="1"/>
  <c r="L2289" i="1"/>
  <c r="N2289" i="1" s="1"/>
  <c r="L2787" i="1"/>
  <c r="N2787" i="1" s="1"/>
  <c r="L1092" i="1"/>
  <c r="N1092" i="1" s="1"/>
  <c r="L1093" i="1"/>
  <c r="N1093" i="1" s="1"/>
  <c r="L603" i="1"/>
  <c r="N603" i="1" s="1"/>
  <c r="L604" i="1"/>
  <c r="N604" i="1" s="1"/>
  <c r="L1187" i="1"/>
  <c r="N1187" i="1" s="1"/>
  <c r="L1186" i="1"/>
  <c r="N1186" i="1" s="1"/>
  <c r="L2760" i="1"/>
  <c r="N2760" i="1" s="1"/>
  <c r="L2759" i="1"/>
  <c r="N2759" i="1" s="1"/>
  <c r="L2214" i="1"/>
  <c r="N2214" i="1" s="1"/>
  <c r="L2215" i="1"/>
  <c r="N2215" i="1" s="1"/>
  <c r="L876" i="1"/>
  <c r="N876" i="1" s="1"/>
  <c r="L877" i="1"/>
  <c r="N877" i="1" s="1"/>
  <c r="L1799" i="1"/>
  <c r="N1799" i="1" s="1"/>
  <c r="L1800" i="1"/>
  <c r="N1800" i="1" s="1"/>
  <c r="L910" i="1"/>
  <c r="N910" i="1" s="1"/>
  <c r="L911" i="1"/>
  <c r="N911" i="1" s="1"/>
  <c r="L942" i="1"/>
  <c r="N942" i="1" s="1"/>
  <c r="L943" i="1"/>
  <c r="N943" i="1" s="1"/>
  <c r="L1227" i="1"/>
  <c r="N1227" i="1" s="1"/>
  <c r="L1226" i="1"/>
  <c r="N1226" i="1" s="1"/>
  <c r="L2266" i="1"/>
  <c r="N2266" i="1" s="1"/>
  <c r="L2267" i="1"/>
  <c r="N2267" i="1" s="1"/>
  <c r="L972" i="1"/>
  <c r="N972" i="1" s="1"/>
  <c r="L973" i="1"/>
  <c r="N973" i="1" s="1"/>
  <c r="L1410" i="1"/>
  <c r="N1410" i="1" s="1"/>
  <c r="L1411" i="1"/>
  <c r="N1411" i="1" s="1"/>
  <c r="L2637" i="1"/>
  <c r="N2637" i="1" s="1"/>
  <c r="L2638" i="1"/>
  <c r="N2638" i="1" s="1"/>
  <c r="L32" i="1"/>
  <c r="N32" i="1" s="1"/>
  <c r="L33" i="1"/>
  <c r="N33" i="1" s="1"/>
  <c r="L1418" i="1"/>
  <c r="N1418" i="1" s="1"/>
  <c r="L1419" i="1"/>
  <c r="N1419" i="1" s="1"/>
  <c r="L85" i="1"/>
  <c r="N85" i="1" s="1"/>
  <c r="L86" i="1"/>
  <c r="N86" i="1" s="1"/>
  <c r="L1498" i="1"/>
  <c r="N1498" i="1" s="1"/>
  <c r="L1499" i="1"/>
  <c r="N1499" i="1" s="1"/>
  <c r="L2316" i="1"/>
  <c r="N2316" i="1" s="1"/>
  <c r="L2315" i="1"/>
  <c r="N2315" i="1" s="1"/>
  <c r="L1905" i="1"/>
  <c r="N1905" i="1" s="1"/>
  <c r="L1906" i="1"/>
  <c r="N1906" i="1" s="1"/>
  <c r="L580" i="1"/>
  <c r="N580" i="1" s="1"/>
  <c r="L581" i="1"/>
  <c r="N581" i="1" s="1"/>
  <c r="L1147" i="1"/>
  <c r="N1147" i="1" s="1"/>
  <c r="L1146" i="1"/>
  <c r="N1146" i="1" s="1"/>
  <c r="L1963" i="1"/>
  <c r="N1963" i="1" s="1"/>
  <c r="L1964" i="1"/>
  <c r="N1964" i="1" s="1"/>
  <c r="L1176" i="1"/>
  <c r="N1176" i="1" s="1"/>
  <c r="L1177" i="1"/>
  <c r="N1177" i="1" s="1"/>
  <c r="L1677" i="1"/>
  <c r="N1677" i="1" s="1"/>
  <c r="L1678" i="1"/>
  <c r="N1678" i="1" s="1"/>
  <c r="L2662" i="1"/>
  <c r="N2662" i="1" s="1"/>
  <c r="L2663" i="1"/>
  <c r="N2663" i="1" s="1"/>
  <c r="L2146" i="1"/>
  <c r="N2146" i="1" s="1"/>
  <c r="L2147" i="1"/>
  <c r="N2147" i="1" s="1"/>
  <c r="L406" i="1"/>
  <c r="N406" i="1" s="1"/>
  <c r="L407" i="1"/>
  <c r="N407" i="1" s="1"/>
  <c r="L729" i="1"/>
  <c r="N729" i="1" s="1"/>
  <c r="L730" i="1"/>
  <c r="N730" i="1" s="1"/>
  <c r="L1179" i="1"/>
  <c r="N1179" i="1" s="1"/>
  <c r="L1178" i="1"/>
  <c r="N1178" i="1" s="1"/>
  <c r="L1680" i="1"/>
  <c r="N1680" i="1" s="1"/>
  <c r="L2417" i="1"/>
  <c r="N2417" i="1" s="1"/>
  <c r="L2418" i="1"/>
  <c r="N2418" i="1" s="1"/>
  <c r="L2664" i="1"/>
  <c r="N2664" i="1" s="1"/>
  <c r="L2665" i="1"/>
  <c r="N2665" i="1" s="1"/>
  <c r="L1679" i="1"/>
  <c r="N1679" i="1" s="1"/>
  <c r="L315" i="1"/>
  <c r="N315" i="1" s="1"/>
  <c r="L316" i="1"/>
  <c r="N316" i="1" s="1"/>
  <c r="L2555" i="1"/>
  <c r="N2555" i="1" s="1"/>
  <c r="L2556" i="1"/>
  <c r="N2556" i="1" s="1"/>
  <c r="L731" i="1"/>
  <c r="N731" i="1" s="1"/>
  <c r="L732" i="1"/>
  <c r="N732" i="1" s="1"/>
  <c r="L1180" i="1"/>
  <c r="N1180" i="1" s="1"/>
  <c r="L1181" i="1"/>
  <c r="N1181" i="1" s="1"/>
  <c r="L1681" i="1"/>
  <c r="N1681" i="1" s="1"/>
  <c r="L1682" i="1"/>
  <c r="N1682" i="1" s="1"/>
  <c r="L2419" i="1"/>
  <c r="N2419" i="1" s="1"/>
  <c r="L2420" i="1"/>
  <c r="N2420" i="1" s="1"/>
  <c r="L2154" i="1"/>
  <c r="N2154" i="1" s="1"/>
  <c r="L2731" i="1"/>
  <c r="N2731" i="1" s="1"/>
  <c r="L2732" i="1"/>
  <c r="N2732" i="1" s="1"/>
  <c r="L2155" i="1"/>
  <c r="N2155" i="1" s="1"/>
  <c r="L317" i="1"/>
  <c r="N317" i="1" s="1"/>
  <c r="L318" i="1"/>
  <c r="N318" i="1" s="1"/>
  <c r="L2557" i="1"/>
  <c r="N2557" i="1" s="1"/>
  <c r="L2558" i="1"/>
  <c r="N2558" i="1" s="1"/>
  <c r="L733" i="1"/>
  <c r="N733" i="1" s="1"/>
  <c r="L734" i="1"/>
  <c r="N734" i="1" s="1"/>
  <c r="L1182" i="1"/>
  <c r="N1182" i="1" s="1"/>
  <c r="L1183" i="1"/>
  <c r="N1183" i="1" s="1"/>
  <c r="L1683" i="1"/>
  <c r="N1683" i="1" s="1"/>
  <c r="L1684" i="1"/>
  <c r="N1684" i="1" s="1"/>
  <c r="L2421" i="1"/>
  <c r="N2421" i="1" s="1"/>
  <c r="L2667" i="1"/>
  <c r="N2667" i="1" s="1"/>
  <c r="L2666" i="1"/>
  <c r="N2666" i="1" s="1"/>
  <c r="L2422" i="1"/>
  <c r="N2422" i="1" s="1"/>
  <c r="L2156" i="1"/>
  <c r="N2156" i="1" s="1"/>
  <c r="L2157" i="1"/>
  <c r="N2157" i="1" s="1"/>
  <c r="L2733" i="1"/>
  <c r="N2733" i="1" s="1"/>
  <c r="L2734" i="1"/>
  <c r="N2734" i="1" s="1"/>
  <c r="L319" i="1"/>
  <c r="N319" i="1" s="1"/>
  <c r="L320" i="1"/>
  <c r="N320" i="1" s="1"/>
  <c r="L2559" i="1"/>
  <c r="N2559" i="1" s="1"/>
  <c r="L2560" i="1"/>
  <c r="N2560" i="1" s="1"/>
  <c r="L735" i="1"/>
  <c r="N735" i="1" s="1"/>
  <c r="L736" i="1"/>
  <c r="N736" i="1" s="1"/>
  <c r="L1184" i="1"/>
  <c r="N1184" i="1" s="1"/>
  <c r="L1185" i="1"/>
  <c r="N1185" i="1" s="1"/>
  <c r="L1685" i="1"/>
  <c r="N1685" i="1" s="1"/>
  <c r="L1686" i="1"/>
  <c r="N1686" i="1" s="1"/>
  <c r="L2668" i="1"/>
  <c r="N2668" i="1" s="1"/>
  <c r="L2669" i="1"/>
  <c r="N2669" i="1" s="1"/>
  <c r="L2423" i="1"/>
  <c r="N2423" i="1" s="1"/>
  <c r="L2424" i="1"/>
  <c r="N2424" i="1" s="1"/>
  <c r="L2735" i="1"/>
  <c r="N2735" i="1" s="1"/>
  <c r="L2736" i="1"/>
  <c r="N2736" i="1" s="1"/>
  <c r="L2159" i="1"/>
  <c r="N2159" i="1" s="1"/>
  <c r="L2158" i="1"/>
  <c r="N2158" i="1" s="1"/>
  <c r="L321" i="1"/>
  <c r="N321" i="1" s="1"/>
  <c r="L322" i="1"/>
  <c r="N322" i="1" s="1"/>
  <c r="L723" i="1"/>
  <c r="N723" i="1" s="1"/>
  <c r="L724" i="1"/>
  <c r="N724" i="1" s="1"/>
  <c r="L1687" i="1"/>
  <c r="N1687" i="1" s="1"/>
  <c r="L1688" i="1"/>
  <c r="N1688" i="1" s="1"/>
  <c r="L2425" i="1"/>
  <c r="N2425" i="1" s="1"/>
  <c r="L2426" i="1"/>
  <c r="N2426" i="1" s="1"/>
  <c r="L2160" i="1"/>
  <c r="N2160" i="1" s="1"/>
  <c r="L2161" i="1"/>
  <c r="N2161" i="1" s="1"/>
  <c r="L2738" i="1"/>
  <c r="N2738" i="1" s="1"/>
  <c r="L2737" i="1"/>
  <c r="N2737" i="1" s="1"/>
  <c r="L114" i="1"/>
  <c r="N114" i="1" s="1"/>
  <c r="L115" i="1"/>
  <c r="N115" i="1" s="1"/>
  <c r="L1220" i="1"/>
  <c r="N1220" i="1" s="1"/>
  <c r="L1221" i="1"/>
  <c r="N1221" i="1" s="1"/>
  <c r="L1725" i="1"/>
  <c r="N1725" i="1" s="1"/>
  <c r="L1726" i="1"/>
  <c r="N1726" i="1" s="1"/>
  <c r="L2191" i="1"/>
  <c r="N2191" i="1" s="1"/>
  <c r="L2190" i="1"/>
  <c r="N2190" i="1" s="1"/>
  <c r="L116" i="1"/>
  <c r="N116" i="1" s="1"/>
  <c r="L117" i="1"/>
  <c r="N117" i="1" s="1"/>
  <c r="L764" i="1"/>
  <c r="N764" i="1" s="1"/>
  <c r="L765" i="1"/>
  <c r="N765" i="1" s="1"/>
  <c r="L1222" i="1"/>
  <c r="N1222" i="1" s="1"/>
  <c r="L1223" i="1"/>
  <c r="N1223" i="1" s="1"/>
  <c r="L1728" i="1"/>
  <c r="N1728" i="1" s="1"/>
  <c r="L1727" i="1"/>
  <c r="N1727" i="1" s="1"/>
  <c r="L2192" i="1"/>
  <c r="N2192" i="1" s="1"/>
  <c r="L2193" i="1"/>
  <c r="N2193" i="1" s="1"/>
  <c r="L118" i="1"/>
  <c r="N118" i="1" s="1"/>
  <c r="L119" i="1"/>
  <c r="N119" i="1" s="1"/>
  <c r="L1224" i="1"/>
  <c r="N1224" i="1" s="1"/>
  <c r="L1225" i="1"/>
  <c r="N1225" i="1" s="1"/>
  <c r="L1729" i="1"/>
  <c r="N1729" i="1" s="1"/>
  <c r="L1730" i="1"/>
  <c r="N1730" i="1" s="1"/>
  <c r="L2194" i="1"/>
  <c r="N2194" i="1" s="1"/>
  <c r="L2195" i="1"/>
  <c r="N219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<sst xmlns="http://schemas.openxmlformats.org/spreadsheetml/2006/main" count="46831" uniqueCount="7597">
  <si>
    <t>MSV-163MS-452-454-ACA-EXE-DE-C1-001-R00.dwg</t>
  </si>
  <si>
    <t>MSV-163MS-452-454-ACA-EXE-DE-C1-001-R00.pdf</t>
  </si>
  <si>
    <t>MSV-163MS-452-454-ACA-EXE-DE-C1-002-R00.dwg</t>
  </si>
  <si>
    <t>MSV-163MS-452-454-ACA-EXE-DE-C1-002-R00.pdf</t>
  </si>
  <si>
    <t>MSV-163MS-452-454-ACA-EXE-RT-C1-001-R01.pdf</t>
  </si>
  <si>
    <t>MSV-163MS-452-454-ACA-EXE-DE-F1-001-R07.dwg</t>
  </si>
  <si>
    <t>MSV-163MS-452-454-ACA-EXE-DE-F1-001-R07.pdf</t>
  </si>
  <si>
    <t>MSV-163MS-452-454-ACA-EXE-DE-F1-002-R05.dwg</t>
  </si>
  <si>
    <t>MSV-163MS-452-454-ACA-EXE-DE-F1-002-R05.pdf</t>
  </si>
  <si>
    <t>MSV-163MS-452-454-ACA-EXE-DE-F1-003-R04.dwg</t>
  </si>
  <si>
    <t>MSV-163MS-452-454-ACA-EXE-DE-F1-003-R04.pdf</t>
  </si>
  <si>
    <t>MSV-163MS-452-454-ACA-EXE-DE-F1-004-R03.dwg</t>
  </si>
  <si>
    <t>MSV-163MS-452-454-ACA-EXE-DE-F1-004-R03.pdf</t>
  </si>
  <si>
    <t>MSV-163MS-452-454-ACA-EXE-RT-F1-001-R03.pdf</t>
  </si>
  <si>
    <t>MSV-163MS-452-454-ACA-EXE-DE-G1-001-R04.dwg</t>
  </si>
  <si>
    <t>MSV-163MS-452-454-ACA-EXE-DE-G1-001-R04.pdf</t>
  </si>
  <si>
    <t>MSV-163MS-452-454-ACA-EXE-DE-G1-002-R04.dwg</t>
  </si>
  <si>
    <t>MSV-163MS-452-454-ACA-EXE-DE-G1-002-R04.pdf</t>
  </si>
  <si>
    <t>MSV-163MS-452-454-ACA-EXE-DE-G1-003-R04.dwg</t>
  </si>
  <si>
    <t>MSV-163MS-452-454-ACA-EXE-DE-G1-003-R04.pdf</t>
  </si>
  <si>
    <t>MSV-163MS-452-454-ACA-EXE-DE-G1-004-R04.dwg</t>
  </si>
  <si>
    <t>MSV-163MS-452-454-ACA-EXE-DE-G1-004-R04.pdf</t>
  </si>
  <si>
    <t>MSV-163MS-452-454-ACA-EXE-MC-G1-001-R07.pdf</t>
  </si>
  <si>
    <t>MSV-163MS-452-454-ACA-EXE-MC-G1-001-R07.zip</t>
  </si>
  <si>
    <t>MSV-163MS-452-454-ACA-EXE-DE-H2-001-R03.dwg</t>
  </si>
  <si>
    <t>MSV-163MS-452-454-ACA-EXE-DE-H2-001-R03.pdf</t>
  </si>
  <si>
    <t>MSV-163MS-452-454-ACA-EXE-DE-H2-002-R03.dwg</t>
  </si>
  <si>
    <t>MSV-163MS-452-454-ACA-EXE-DE-H2-002-R03.pdf</t>
  </si>
  <si>
    <t>MSV-163MS-452-454-ACA-EXE-DE-H2-003-R03.dwg</t>
  </si>
  <si>
    <t>MSV-163MS-452-454-ACA-EXE-DE-H2-003-R03.pdf</t>
  </si>
  <si>
    <t>MSV-163MS-452-454-ACA-EXE-DE-H2-004-R05.dwg</t>
  </si>
  <si>
    <t>MSV-163MS-452-454-ACA-EXE-DE-H2-004-R05.pdf</t>
  </si>
  <si>
    <t>MSV-163MS-452-454-ACA-EXE-DE-H2-101-R03.dwg</t>
  </si>
  <si>
    <t>MSV-163MS-452-454-ACA-EXE-DE-H2-101-R03.pdf</t>
  </si>
  <si>
    <t>MSV-163MS-452-454-ACA-EXE-DE-H2-102-R00.dwg</t>
  </si>
  <si>
    <t>MSV-163MS-452-454-ACA-EXE-DE-H2-102-R00.pdf</t>
  </si>
  <si>
    <t>MSV-163MS-452-454-ACA-EXE-MC-H2-001-R04.pdf</t>
  </si>
  <si>
    <t>MSV-163MS-452-454-ACA-EXE-MD-H1-001-R01.pdf</t>
  </si>
  <si>
    <t>MSV-163MS-452-454-ACA-EXE-DE-J1-001-R05.dwg</t>
  </si>
  <si>
    <t>MSV-163MS-452-454-ACA-EXE-DE-J1-001-R05.pdf</t>
  </si>
  <si>
    <t>MSV-163MS-452-454-ACA-EXE-DE-J1-002-R04.dwg</t>
  </si>
  <si>
    <t>MSV-163MS-452-454-ACA-EXE-DE-J1-002-R04.pdf</t>
  </si>
  <si>
    <t>MSV-163MS-452-454-ACA-EXE-DE-J1-003-R02.dwg</t>
  </si>
  <si>
    <t>MSV-163MS-452-454-ACA-EXE-DE-J1-003-R02.pdf</t>
  </si>
  <si>
    <t>MSV-163MS-452-454-ACA-EXE-DE-J1-004-R01.dwg</t>
  </si>
  <si>
    <t>MSV-163MS-452-454-ACA-EXE-DE-J1-004-R01.pdf</t>
  </si>
  <si>
    <t>MSV-163MS-452-454-ACA-EXE-DE-J1-005-R00.dwg</t>
  </si>
  <si>
    <t>MSV-163MS-452-454-ACA-EXE-DE-J1-005-R00.pdf</t>
  </si>
  <si>
    <t>MSV-163MS-452-454-ACA-EXE-DE-I2-001-R04.dwg</t>
  </si>
  <si>
    <t>MSV-163MS-452-454-ACA-EXE-DE-I2-001-R04.pdf</t>
  </si>
  <si>
    <t>MSV-163MS-452-454-ACA-EXE-DE-I2-002-R03.dwg</t>
  </si>
  <si>
    <t>MSV-163MS-452-454-ACA-EXE-DE-I2-002-R03.pdf</t>
  </si>
  <si>
    <t>MSV-163MS-452-454-ACA-EXE-DE-I2-003-R03.dwg</t>
  </si>
  <si>
    <t>MSV-163MS-452-454-ACA-EXE-DE-I2-003-R03.pdf</t>
  </si>
  <si>
    <t>MSV-163MS-452-454-ACA-EXE-DE-I2-004-R06.dwg</t>
  </si>
  <si>
    <t>MSV-163MS-452-454-ACA-EXE-DE-I2-004-R06.pdf</t>
  </si>
  <si>
    <t>MSV-163MS-452-454-ACA-EXE-DE-I2-005-R06.dwg</t>
  </si>
  <si>
    <t>MSV-163MS-452-454-ACA-EXE-DE-I2-005-R06.pdf</t>
  </si>
  <si>
    <t>MSV-163MS-452-454-ACA-EXE-MD-I2-001-R05.pdf</t>
  </si>
  <si>
    <t>MSV-163MS-452-454-ACA-EXE-NS-C3-001-R03.pdf</t>
  </si>
  <si>
    <t>MSV-163MS-452-454-ACA-EXE-NS-C3-001-R03.zip</t>
  </si>
  <si>
    <t>MSV-163MS-452-454-ACA-EXE-DE-D3-001-R03.dwg</t>
  </si>
  <si>
    <t>MSV-163MS-452-454-ACA-EXE-DE-D3-001-R03.pdf</t>
  </si>
  <si>
    <t>MSV-163MS-452-454-ACA-EXE-DE-D3-002-R03.dwg</t>
  </si>
  <si>
    <t>MSV-163MS-452-454-ACA-EXE-DE-D3-002-R03.pdf</t>
  </si>
  <si>
    <t>MSV-163MS-452-454-ACA-EXE-DE-D3-003-R02.dwg</t>
  </si>
  <si>
    <t>MSV-163MS-452-454-ACA-EXE-DE-D3-003-R02.pdf</t>
  </si>
  <si>
    <t>MSV-163MS-452-454-ACA-EXE-RT-D3-001-R02.pdf</t>
  </si>
  <si>
    <t>MSV-163MS-452-454-ACA-EXE-RT-D3-101-R00.pdf</t>
  </si>
  <si>
    <t>MSV-163MS-452-454-ACA-EXE-DE-M1-001-R03.dwg</t>
  </si>
  <si>
    <t>MSV-163MS-452-454-ACA-EXE-DE-M1-001-R03.pdf</t>
  </si>
  <si>
    <t>MSV-163MS-452-454-ACA-EXE-DE-M1-002-R03.dwg</t>
  </si>
  <si>
    <t>MSV-163MS-452-454-ACA-EXE-DE-M1-002-R03.pdf</t>
  </si>
  <si>
    <t>MSV-163MS-452-454-ACA-EXE-RT-M1-001-R00.pdf</t>
  </si>
  <si>
    <t>MSV-163MS-452-454-ACA-EXE-DE-O2-001-R03.dwg</t>
  </si>
  <si>
    <t>MSV-163MS-452-454-ACA-EXE-DE-O2-001-R03.pdf</t>
  </si>
  <si>
    <t>MSV-163MS-452-454-ACA-EXE-DE-O2-002-R02.dwg</t>
  </si>
  <si>
    <t>MSV-163MS-452-454-ACA-EXE-DE-O2-002-R02.pdf</t>
  </si>
  <si>
    <t>MSV-163MS-452-454-ACA-EXE-DE-O2-003-R02.dwg</t>
  </si>
  <si>
    <t>MSV-163MS-452-454-ACA-EXE-DE-O2-003-R02.pdf</t>
  </si>
  <si>
    <t>MSV-163MS-452-454-ACA-EXE-DE-O2-004-R00.dwg</t>
  </si>
  <si>
    <t>MSV-163MS-452-454-ACA-EXE-DE-O2-004-R00.pdf</t>
  </si>
  <si>
    <t>MSV-163MS-452-454-ACA-EXE-DE-O2-005-R02.dwg</t>
  </si>
  <si>
    <t>MSV-163MS-452-454-ACA-EXE-DE-O2-005-R02.pdf</t>
  </si>
  <si>
    <t>MSV-163MS-452-454-ACA-EXE-MD-O2-001-R00.pdf</t>
  </si>
  <si>
    <t>MSV-163MS-452-454-ACA-EXE-DE-N2-001-R04.dwg</t>
  </si>
  <si>
    <t>MSV-163MS-452-454-ACA-EXE-DE-N2-001-R04.pdf</t>
  </si>
  <si>
    <t>MSV-163MS-452-454-ACA-EXE-DE-N2-002-R05.dwg</t>
  </si>
  <si>
    <t>MSV-163MS-452-454-ACA-EXE-DE-N2-002-R05.pdf</t>
  </si>
  <si>
    <t>MSV-163MS-452-454-ACA-EXE-MD-N2-001-R00.pdf</t>
  </si>
  <si>
    <t>MSV-163MS-452-454-ACA-EXE-RT-E1-001-R00.pdf</t>
  </si>
  <si>
    <t>MSV-163MS-452-454-ACA-EXE-RT-E1-001-R01.pdf</t>
  </si>
  <si>
    <t>MSV-163MS-454-460-ACA-EXE-DE-C1-001-R00.dwg</t>
  </si>
  <si>
    <t>MSV-163MS-454-460-ACA-EXE-DE-C1-001-R00.pdf</t>
  </si>
  <si>
    <t>MSV-163MS-454-460-ACA-EXE-DE-C1-002-R00.dwg</t>
  </si>
  <si>
    <t>MSV-163MS-454-460-ACA-EXE-DE-C1-002-R00.pdf</t>
  </si>
  <si>
    <t>MSV-163MS-454-460-ACA-EXE-DE-C1-003-R00.dwg</t>
  </si>
  <si>
    <t>MSV-163MS-454-460-ACA-EXE-DE-C1-003-R00.pdf</t>
  </si>
  <si>
    <t>MSV-163MS-454-460-ACA-EXE-DE-C1-004-R00.dwg</t>
  </si>
  <si>
    <t>MSV-163MS-454-460-ACA-EXE-DE-C1-004-R00.pdf</t>
  </si>
  <si>
    <t>MSV-163MS-454-460-ACA-EXE-DE-C1-005-R01.dwg</t>
  </si>
  <si>
    <t>MSV-163MS-454-460-ACA-EXE-DE-C1-005-R01.pdf</t>
  </si>
  <si>
    <t>MSV-163MS-454-460-ACA-EXE-DE-C1-006-R00.dwg</t>
  </si>
  <si>
    <t>MSV-163MS-454-460-ACA-EXE-DE-C1-006-R00.pdf</t>
  </si>
  <si>
    <t>MSV-163MS-454-460-ACA-EXE-RT-C1-001-R01.pdf</t>
  </si>
  <si>
    <t>MSV-163MS-454-460-ACA-EXE-DE-F1-001-R05.dwg</t>
  </si>
  <si>
    <t>MSV-163MS-454-460-ACA-EXE-DE-F1-001-R05.pdf</t>
  </si>
  <si>
    <t>MSV-163MS-454-460-ACA-EXE-DE-F1-002-R07.dwg</t>
  </si>
  <si>
    <t>MSV-163MS-454-460-ACA-EXE-DE-F1-002-R07.pdf</t>
  </si>
  <si>
    <t>MSV-163MS-454-460-ACA-EXE-DE-F1-003-R07.dwg</t>
  </si>
  <si>
    <t>MSV-163MS-454-460-ACA-EXE-DE-F1-003-R07.pdf</t>
  </si>
  <si>
    <t>MSV-163MS-454-460-ACA-EXE-DE-F1-004-R05.dwg</t>
  </si>
  <si>
    <t>MSV-163MS-454-460-ACA-EXE-DE-F1-004-R05.pdf</t>
  </si>
  <si>
    <t>MSV-163MS-454-460-ACA-EXE-DE-F1-005-R06.dwg</t>
  </si>
  <si>
    <t>MSV-163MS-454-460-ACA-EXE-DE-F1-005-R06.pdf</t>
  </si>
  <si>
    <t>MSV-163MS-454-460-ACA-EXE-DE-F1-006-R06.dwg</t>
  </si>
  <si>
    <t>MSV-163MS-454-460-ACA-EXE-DE-F1-006-R06.pdf</t>
  </si>
  <si>
    <t>MSV-163MS-454-460-ACA-EXE-DE-F1-007-R04.dwg</t>
  </si>
  <si>
    <t>MSV-163MS-454-460-ACA-EXE-DE-F1-007-R04.pdf</t>
  </si>
  <si>
    <t>MSV-163MS-454-460-ACA-EXE-DE-F1-008-R06.dwg</t>
  </si>
  <si>
    <t>MSV-163MS-454-460-ACA-EXE-DE-F1-008-R06.pdf</t>
  </si>
  <si>
    <t>MSV-163MS-454-460-ACA-EXE-DE-F1-009-R08.dwg</t>
  </si>
  <si>
    <t>MSV-163MS-454-460-ACA-EXE-DE-F1-009-R08.pdf</t>
  </si>
  <si>
    <t>MSV-163MS-454-460-ACA-EXE-DE-F1-010-R07.dwg</t>
  </si>
  <si>
    <t>MSV-163MS-454-460-ACA-EXE-DE-F1-010-R07.pdf</t>
  </si>
  <si>
    <t>MSV-163MS-454-460-ACA-EXE-DE-F1-011-R06.dwg</t>
  </si>
  <si>
    <t>MSV-163MS-454-460-ACA-EXE-DE-F1-011-R06.pdf</t>
  </si>
  <si>
    <t>MSV-163MS-454-460-ACA-EXE-DE-F1-012-R01.dwg</t>
  </si>
  <si>
    <t>MSV-163MS-454-460-ACA-EXE-DE-F1-012-R01.pdf</t>
  </si>
  <si>
    <t>MSV-163MS-454-460-ACA-EXE-DE-F1-013-R02.dwg</t>
  </si>
  <si>
    <t>MSV-163MS-454-460-ACA-EXE-DE-F1-013-R02.pdf</t>
  </si>
  <si>
    <t>MSV-163MS-454-460-ACA-EXE-DE-F1-014-R02.dwg</t>
  </si>
  <si>
    <t>MSV-163MS-454-460-ACA-EXE-DE-F1-014-R02.pdf</t>
  </si>
  <si>
    <t>MSV-163MS-454-460-ACA-EXE-DE-F1-015-R05.dwg</t>
  </si>
  <si>
    <t>MSV-163MS-454-460-ACA-EXE-DE-F1-015-R05.pdf</t>
  </si>
  <si>
    <t>MSV-163MS-454-460-ACA-EXE-RT-F1-001-R03.pdf</t>
  </si>
  <si>
    <t>MSV-163MS-454-460-ACA-EXE-DE-G1-001-R01.dwg</t>
  </si>
  <si>
    <t>MSV-163MS-454-460-ACA-EXE-DE-G1-001-R01.pdf</t>
  </si>
  <si>
    <t>MSV-163MS-454-460-ACA-EXE-DE-G1-002-R02.dwg</t>
  </si>
  <si>
    <t>MSV-163MS-454-460-ACA-EXE-DE-G1-002-R02.pdf</t>
  </si>
  <si>
    <t>MSV-163MS-454-460-ACA-EXE-DE-G1-003-R02.dwg</t>
  </si>
  <si>
    <t>MSV-163MS-454-460-ACA-EXE-DE-G1-003-R02.pdf</t>
  </si>
  <si>
    <t>MSV-163MS-454-460-ACA-EXE-DE-G1-004-R01.dwg</t>
  </si>
  <si>
    <t>MSV-163MS-454-460-ACA-EXE-DE-G1-004-R01.pdf</t>
  </si>
  <si>
    <t>MSV-163MS-454-460-ACA-EXE-DE-G1-005-R02.dwg</t>
  </si>
  <si>
    <t>MSV-163MS-454-460-ACA-EXE-DE-G1-005-R02.pdf</t>
  </si>
  <si>
    <t>MSV-163MS-454-460-ACA-EXE-DE-G1-006-R04.dwg</t>
  </si>
  <si>
    <t>MSV-163MS-454-460-ACA-EXE-DE-G1-006-R04.pdf</t>
  </si>
  <si>
    <t>MSV-163MS-454-460-ACA-EXE-DE-G1-007-R04.dwg</t>
  </si>
  <si>
    <t>MSV-163MS-454-460-ACA-EXE-DE-G1-007-R04.pdf</t>
  </si>
  <si>
    <t>MSV-163MS-454-460-ACA-EXE-DE-G1-008-R04.dwg</t>
  </si>
  <si>
    <t>MSV-163MS-454-460-ACA-EXE-DE-G1-008-R04.pdf</t>
  </si>
  <si>
    <t>MSV-163MS-454-460-ACA-EXE-DE-G1-009-R04.dwg</t>
  </si>
  <si>
    <t>MSV-163MS-454-460-ACA-EXE-DE-G1-009-R04.pdf</t>
  </si>
  <si>
    <t>MSV-163MS-454-460-ACA-EXE-DE-G1-010-R04.dwg</t>
  </si>
  <si>
    <t>MSV-163MS-454-460-ACA-EXE-DE-G1-010-R04.pdf</t>
  </si>
  <si>
    <t>MSV-163MS-454-460-ACA-EXE-DE-G1-011-R04.dwg</t>
  </si>
  <si>
    <t>MSV-163MS-454-460-ACA-EXE-DE-G1-011-R04.pdf</t>
  </si>
  <si>
    <t>MSV-163MS-454-460-ACA-EXE-DE-G1-012-R04.dwg</t>
  </si>
  <si>
    <t>MSV-163MS-454-460-ACA-EXE-DE-G1-012-R04.pdf</t>
  </si>
  <si>
    <t>MSV-163MS-454-460-ACA-EXE-DE-G1-013-R04.dwg</t>
  </si>
  <si>
    <t>MSV-163MS-454-460-ACA-EXE-DE-G1-013-R04.pdf</t>
  </si>
  <si>
    <t>MSV-163MS-454-460-ACA-EXE-DE-G1-014-R04.dwg</t>
  </si>
  <si>
    <t>MSV-163MS-454-460-ACA-EXE-DE-G1-014-R04.pdf</t>
  </si>
  <si>
    <t>MSV-163MS-454-460-ACA-EXE-DE-G1-015-R04.dwg</t>
  </si>
  <si>
    <t>MSV-163MS-454-460-ACA-EXE-DE-G1-015-R04.pdf</t>
  </si>
  <si>
    <t>MSV-163MS-454-460-ACA-EXE-DE-G1-016-R04.dwg</t>
  </si>
  <si>
    <t>MSV-163MS-454-460-ACA-EXE-DE-G1-016-R04.pdf</t>
  </si>
  <si>
    <t>MSV-163MS-454-460-ACA-EXE-DE-G1-017-R04.dwg</t>
  </si>
  <si>
    <t>MSV-163MS-454-460-ACA-EXE-DE-G1-017-R04.pdf</t>
  </si>
  <si>
    <t>MSV-163MS-454-460-ACA-EXE-DE-G1-018-R03.dwg</t>
  </si>
  <si>
    <t>MSV-163MS-454-460-ACA-EXE-DE-G1-018-R03.pdf</t>
  </si>
  <si>
    <t>MSV-163MS-454-460-ACA-EXE-DE-G1-019-R06.dwg</t>
  </si>
  <si>
    <t>MSV-163MS-454-460-ACA-EXE-DE-G1-019-R06.pdf</t>
  </si>
  <si>
    <t>MSV-163MS-454-460-ACA-EXE-DE-G1-020-R07.dwg</t>
  </si>
  <si>
    <t>MSV-163MS-454-460-ACA-EXE-DE-G1-020-R07.pdf</t>
  </si>
  <si>
    <t>MSV-163MS-454-460-ACA-EXE-DE-G1-101-R03.dwg</t>
  </si>
  <si>
    <t>MSV-163MS-454-460-ACA-EXE-DE-G1-101-R03.pdf</t>
  </si>
  <si>
    <t>MSV-163MS-454-460-ACA-EXE-DE-G1-102-R03.dwg</t>
  </si>
  <si>
    <t>MSV-163MS-454-460-ACA-EXE-DE-G1-102-R03.pdf</t>
  </si>
  <si>
    <t>MSV-163MS-454-460-ACA-EXE-MC-G1-001-R08.pdf</t>
  </si>
  <si>
    <t>MSV-163MS-454-460-ACA-EXE-MC-G1-001-R08.zip</t>
  </si>
  <si>
    <t>MSV-163MS-454-460-ACA-EXE-DE-H1-201-R00.dwg</t>
  </si>
  <si>
    <t>MSV-163MS-454-460-ACA-EXE-DE-H1-201-R00.pdf</t>
  </si>
  <si>
    <t>SE-21-X-B-VI - MI-2588 - Lagoa Rica.tif</t>
  </si>
  <si>
    <t>SF-21-X-B-V - MI-2587 - Sidrolândia.tif</t>
  </si>
  <si>
    <t>MSV-163MS-454-460-ACA-EXE-DE-H2-001-R03.dwg</t>
  </si>
  <si>
    <t>MSV-163MS-454-460-ACA-EXE-DE-H2-001-R03.pdf</t>
  </si>
  <si>
    <t>MSV-163MS-454-460-ACA-EXE-DE-H2-002-R05.dwg</t>
  </si>
  <si>
    <t>MSV-163MS-454-460-ACA-EXE-DE-H2-002-R05.pdf</t>
  </si>
  <si>
    <t>MSV-163MS-454-460-ACA-EXE-DE-H2-003-R04.dwg</t>
  </si>
  <si>
    <t>MSV-163MS-454-460-ACA-EXE-DE-H2-003-R04.pdf</t>
  </si>
  <si>
    <t>MSV-163MS-454-460-ACA-EXE-DE-H2-004-R05.dwg</t>
  </si>
  <si>
    <t>MSV-163MS-454-460-ACA-EXE-DE-H2-004-R05.pdf</t>
  </si>
  <si>
    <t>MSV-163MS-454-460-ACA-EXE-DE-H2-005-R05.dwg</t>
  </si>
  <si>
    <t>MSV-163MS-454-460-ACA-EXE-DE-H2-005-R05.pdf</t>
  </si>
  <si>
    <t>MSV-163MS-454-460-ACA-EXE-DE-H2-006-R05.dwg</t>
  </si>
  <si>
    <t>MSV-163MS-454-460-ACA-EXE-DE-H2-006-R05.pdf</t>
  </si>
  <si>
    <t>MSV-163MS-454-460-ACA-EXE-DE-H2-007-R04.dwg</t>
  </si>
  <si>
    <t>MSV-163MS-454-460-ACA-EXE-DE-H2-007-R04.pdf</t>
  </si>
  <si>
    <t>MSV-163MS-454-460-ACA-EXE-DE-H2-008-R02.dwg</t>
  </si>
  <si>
    <t>MSV-163MS-454-460-ACA-EXE-DE-H2-008-R02.pdf</t>
  </si>
  <si>
    <t>MSV-163MS-454-460-ACA-EXE-DE-H2-009-R04.dwg</t>
  </si>
  <si>
    <t>MSV-163MS-454-460-ACA-EXE-DE-H2-009-R04.pdf</t>
  </si>
  <si>
    <t>MSV-163MS-454-460-ACA-EXE-DE-H2-010-R04.dwg</t>
  </si>
  <si>
    <t>MSV-163MS-454-460-ACA-EXE-DE-H2-010-R04.pdf</t>
  </si>
  <si>
    <t>MSV-163MS-454-460-ACA-EXE-DE-H2-011-R03.dwg</t>
  </si>
  <si>
    <t>MSV-163MS-454-460-ACA-EXE-DE-H2-011-R03.pdf</t>
  </si>
  <si>
    <t>MSV-163MS-454-460-ACA-EXE-DE-H2-012-R04.dwg</t>
  </si>
  <si>
    <t>MSV-163MS-454-460-ACA-EXE-DE-H2-012-R04.pdf</t>
  </si>
  <si>
    <t>MSV-163MS-454-460-ACA-EXE-DE-H2-013-R06.dwg</t>
  </si>
  <si>
    <t>MSV-163MS-454-460-ACA-EXE-DE-H2-013-R06.pdf</t>
  </si>
  <si>
    <t>MSV-163MS-454-460-ACA-EXE-DE-H2-101-R04.dwg</t>
  </si>
  <si>
    <t>MSV-163MS-454-460-ACA-EXE-DE-H2-101-R04.pdf</t>
  </si>
  <si>
    <t>MSV-163MS-454-460-ACA-EXE-DE-H2-102-R00.dwg</t>
  </si>
  <si>
    <t>MSV-163MS-454-460-ACA-EXE-DE-H2-102-R00.pdf</t>
  </si>
  <si>
    <t>MSV-163MS-454-460-ACA-EXE-DE-H2-103-R00.dwg</t>
  </si>
  <si>
    <t>MSV-163MS-454-460-ACA-EXE-DE-H2-103-R00.pdf</t>
  </si>
  <si>
    <t>MSV-163MS-454-460-ACA-EXE-DE-H2-104-R00.dwg</t>
  </si>
  <si>
    <t>MSV-163MS-454-460-ACA-EXE-DE-H2-104-R00.pdf</t>
  </si>
  <si>
    <t>MSV-163MS-454-460-ACA-EXE-DE-H2-107-R01.dwg</t>
  </si>
  <si>
    <t>MSV-163MS-454-460-ACA-EXE-DE-H2-107-R01.pdf</t>
  </si>
  <si>
    <t>MSV-163MS-454-460-ACA-EXE-MC-H2-001-R05.pdf</t>
  </si>
  <si>
    <t>MSV-163MS-454-460-ACA-EXE-MD-H1-001-R02.pdf</t>
  </si>
  <si>
    <t>MSV-163MS-454-460-ACA-EXE-DE-J1-001-R03.dwg</t>
  </si>
  <si>
    <t>MSV-163MS-454-460-ACA-EXE-DE-J1-001-R03.pdf</t>
  </si>
  <si>
    <t>MSV-163MS-454-460-ACA-EXE-DE-J1-002-R05.dwg</t>
  </si>
  <si>
    <t>MSV-163MS-454-460-ACA-EXE-DE-J1-002-R05.pdf</t>
  </si>
  <si>
    <t>MSV-163MS-454-460-ACA-EXE-DE-J1-003-R05.dwg</t>
  </si>
  <si>
    <t>MSV-163MS-454-460-ACA-EXE-DE-J1-003-R05.pdf</t>
  </si>
  <si>
    <t>MSV-163MS-454-460-ACA-EXE-DE-J1-004-R07.dwg</t>
  </si>
  <si>
    <t>MSV-163MS-454-460-ACA-EXE-DE-J1-004-R07.pdf</t>
  </si>
  <si>
    <t>MSV-163MS-454-460-ACA-EXE-DE-J1-005-R05.dwg</t>
  </si>
  <si>
    <t>MSV-163MS-454-460-ACA-EXE-DE-J1-005-R05.pdf</t>
  </si>
  <si>
    <t>MSV-163MS-454-460-ACA-EXE-DE-J1-006-R04.dwg</t>
  </si>
  <si>
    <t>MSV-163MS-454-460-ACA-EXE-DE-J1-006-R04.pdf</t>
  </si>
  <si>
    <t>MSV-163MS-454-460-ACA-EXE-DE-J1-007-R01.dwg</t>
  </si>
  <si>
    <t>MSV-163MS-454-460-ACA-EXE-DE-J1-007-R01.pdf</t>
  </si>
  <si>
    <t>MSV-163MS-454-460-ACA-EXE-DE-J1-008-R02.dwg</t>
  </si>
  <si>
    <t>MSV-163MS-454-460-ACA-EXE-DE-J1-008-R02.pdf</t>
  </si>
  <si>
    <t>MSV-163MS-454-460-ACA-EXE-DE-J1-009-R00.dwg</t>
  </si>
  <si>
    <t>MSV-163MS-454-460-ACA-EXE-DE-J1-009-R00.pdf</t>
  </si>
  <si>
    <t>MSV-163MS-454-460-ACA-EXE-DE-J1-010-R01.dwg</t>
  </si>
  <si>
    <t>MSV-163MS-454-460-ACA-EXE-DE-J1-010-R01.pdf</t>
  </si>
  <si>
    <t>MSV-163MS-454-460-ACA-EXE-DE-J2-101-R00.dwg</t>
  </si>
  <si>
    <t>MSV-163MS-454-460-ACA-EXE-DE-J2-101-R00.pdf</t>
  </si>
  <si>
    <t>MSV-163MS-454-460-ACA-EXE-DE-I2-001-R02.dwg</t>
  </si>
  <si>
    <t>MSV-163MS-454-460-ACA-EXE-DE-I2-001-R02.pdf</t>
  </si>
  <si>
    <t>MSV-163MS-454-460-ACA-EXE-DE-I2-002-R02.dwg</t>
  </si>
  <si>
    <t>MSV-163MS-454-460-ACA-EXE-DE-I2-002-R02.pdf</t>
  </si>
  <si>
    <t>MSV-163MS-454-460-ACA-EXE-DE-I2-003-R02.dwg</t>
  </si>
  <si>
    <t>MSV-163MS-454-460-ACA-EXE-DE-I2-003-R02.pdf</t>
  </si>
  <si>
    <t>MSV-163MS-454-460-ACA-EXE-DE-I2-004-R02.dwg</t>
  </si>
  <si>
    <t>MSV-163MS-454-460-ACA-EXE-DE-I2-004-R02.pdf</t>
  </si>
  <si>
    <t>MSV-163MS-454-460-ACA-EXE-DE-I2-005-R03.dwg</t>
  </si>
  <si>
    <t>MSV-163MS-454-460-ACA-EXE-DE-I2-005-R03.pdf</t>
  </si>
  <si>
    <t>MSV-163MS-454-460-ACA-EXE-DE-I2-006-R03.dwg</t>
  </si>
  <si>
    <t>MSV-163MS-454-460-ACA-EXE-DE-I2-006-R03.pdf</t>
  </si>
  <si>
    <t>MSV-163MS-454-460-ACA-EXE-DE-I2-007-R02.dwg</t>
  </si>
  <si>
    <t>MSV-163MS-454-460-ACA-EXE-DE-I2-007-R02.pdf</t>
  </si>
  <si>
    <t>MSV-163MS-454-460-ACA-EXE-DE-I2-008-R02.dwg</t>
  </si>
  <si>
    <t>MSV-163MS-454-460-ACA-EXE-DE-I2-008-R02.pdf</t>
  </si>
  <si>
    <t>MSV-163MS-454-460-ACA-EXE-DE-I2-009-R02.dwg</t>
  </si>
  <si>
    <t>MSV-163MS-454-460-ACA-EXE-DE-I2-009-R02.pdf</t>
  </si>
  <si>
    <t>MSV-163MS-454-460-ACA-EXE-DE-I2-010-R02.dwg</t>
  </si>
  <si>
    <t>MSV-163MS-454-460-ACA-EXE-DE-I2-010-R02.pdf</t>
  </si>
  <si>
    <t>MSV-163MS-454-460-ACA-EXE-DE-I2-011-R02.dwg</t>
  </si>
  <si>
    <t>MSV-163MS-454-460-ACA-EXE-DE-I2-011-R02.pdf</t>
  </si>
  <si>
    <t>MSV-163MS-454-460-ACA-EXE-DE-I2-012-R04.dwg</t>
  </si>
  <si>
    <t>MSV-163MS-454-460-ACA-EXE-DE-I2-012-R04.pdf</t>
  </si>
  <si>
    <t>MSV-163MS-454-460-ACA-EXE-DE-I2-013-R04.dwg</t>
  </si>
  <si>
    <t>MSV-163MS-454-460-ACA-EXE-DE-I2-013-R04.pdf</t>
  </si>
  <si>
    <t>MSV-163MS-454-460-ACA-EXE-DE-I2-014-R04.dwg</t>
  </si>
  <si>
    <t>MSV-163MS-454-460-ACA-EXE-DE-I2-014-R04.pdf</t>
  </si>
  <si>
    <t>MSV-163MS-454-460-ACA-EXE-DE-I2-015-R04.dwg</t>
  </si>
  <si>
    <t>MSV-163MS-454-460-ACA-EXE-DE-I2-015-R04.pdf</t>
  </si>
  <si>
    <t>MSV-163MS-454-460-ACA-EXE-DE-I2-016-R04.dwg</t>
  </si>
  <si>
    <t>MSV-163MS-454-460-ACA-EXE-DE-I2-016-R04.pdf</t>
  </si>
  <si>
    <t>MSV-163MS-454-460-ACA-EXE-MD-I2-001-R04.pdf</t>
  </si>
  <si>
    <t>MSV-163MS-454-460-ACA-EXE-MD-I2-101-R00.pdf</t>
  </si>
  <si>
    <t>MSV-163MS-454-460-ACA-EXE-NS-C3-001-R04.pdf</t>
  </si>
  <si>
    <t>MSV-163MS-454-460-ACA-EXE-NS-C3-001-R04.zip</t>
  </si>
  <si>
    <t>MSV-163MS-454-460-ACA-EXE-NS-C3-002-R01.pdf</t>
  </si>
  <si>
    <t>MSV-163MS-454-460-ACA-EXE-NS-C3-002-R01.zip</t>
  </si>
  <si>
    <t>MSV-163MS-454-460-ACA-EXE-DE-L2-001-R00.dwg</t>
  </si>
  <si>
    <t>MSV-163MS-454-460-ACA-EXE-DE-L2-001-R00.pdf</t>
  </si>
  <si>
    <t>MSV-163MS-454-460-ACA-EXE-DE-L2-002-R00.dwg</t>
  </si>
  <si>
    <t>MSV-163MS-454-460-ACA-EXE-DE-L2-002-R00.pdf</t>
  </si>
  <si>
    <t>MSV-163MS-454-460-ACA-EXE-DE-L2-003-R00.dwg</t>
  </si>
  <si>
    <t>MSV-163MS-454-460-ACA-EXE-DE-L2-003-R00.pdf</t>
  </si>
  <si>
    <t>MSV-163MS-454-460-ACA-EXE-DE-L2-004-R00.dwg</t>
  </si>
  <si>
    <t>MSV-163MS-454-460-ACA-EXE-DE-L2-004-R00.pdf</t>
  </si>
  <si>
    <t>MSV-163MS-454-460-ACA-EXE-DE-L2-005-R00.dwg</t>
  </si>
  <si>
    <t>MSV-163MS-454-460-ACA-EXE-DE-L2-005-R00.pdf</t>
  </si>
  <si>
    <t>MSV-163MS-454-460-ACA-EXE-DE-L2-006-R00.dwg</t>
  </si>
  <si>
    <t>MSV-163MS-454-460-ACA-EXE-DE-L2-006-R00.pdf</t>
  </si>
  <si>
    <t>MSV-163MS-454-460-ACA-EXE-DE-L2-007-R00.dwg</t>
  </si>
  <si>
    <t>MSV-163MS-454-460-ACA-EXE-DE-L2-007-R00.pdf</t>
  </si>
  <si>
    <t>MSV-163MS-454-460-ACA-EXE-MC-L2-001-R00.pdf</t>
  </si>
  <si>
    <t>MSV-163MS-454-460-ACA-EXE-DE-K2-001-R02.dwg</t>
  </si>
  <si>
    <t>MSV-163MS-454-460-ACA-EXE-DE-K2-001-R02.pdf</t>
  </si>
  <si>
    <t>MSV-163MS-454-460-ACA-EXE-DE-K2-002-R03.dwg</t>
  </si>
  <si>
    <t>MSV-163MS-454-460-ACA-EXE-DE-K2-002-R03.pdf</t>
  </si>
  <si>
    <t>MSV-163MS-454-460-ACA-EXE-DE-K2-003-R05.dwg</t>
  </si>
  <si>
    <t>MSV-163MS-454-460-ACA-EXE-DE-K2-003-R05.pdf</t>
  </si>
  <si>
    <t>MSV-163MS-454-460-ACA-EXE-DE-K2-004-R05.dwg</t>
  </si>
  <si>
    <t>MSV-163MS-454-460-ACA-EXE-DE-K2-004-R05.pdf</t>
  </si>
  <si>
    <t>MSV-163MS-454-460-ACA-EXE-DE-K2-005-R03.dwg</t>
  </si>
  <si>
    <t>MSV-163MS-454-460-ACA-EXE-DE-K2-005-R03.pdf</t>
  </si>
  <si>
    <t>MSV-163MS-454-460-ACA-EXE-MC-K2-001-R03.pdf</t>
  </si>
  <si>
    <t>MSV-163MS-454-460-ACA-EXE-MC-K2-002-R02.pdf</t>
  </si>
  <si>
    <t>MSV-163MS-454-460-ACA-EXE-MD-K2-001-R02.pdf</t>
  </si>
  <si>
    <t>MSV-163MS-454-460-ACA-EXE-DE-D3-001-R02.dwg</t>
  </si>
  <si>
    <t>MSV-163MS-454-460-ACA-EXE-DE-D3-001-R02.pdf</t>
  </si>
  <si>
    <t>MSV-163MS-454-460-ACA-EXE-DE-D3-002-R02.dwg</t>
  </si>
  <si>
    <t>MSV-163MS-454-460-ACA-EXE-DE-D3-002-R02.pdf</t>
  </si>
  <si>
    <t>MSV-163MS-454-460-ACA-EXE-DE-D3-003-R02.dwg</t>
  </si>
  <si>
    <t>MSV-163MS-454-460-ACA-EXE-DE-D3-003-R02.pdf</t>
  </si>
  <si>
    <t>MSV-163MS-454-460-ACA-EXE-DE-D3-004-R02.dwg</t>
  </si>
  <si>
    <t>MSV-163MS-454-460-ACA-EXE-DE-D3-004-R02.pdf</t>
  </si>
  <si>
    <t>MSV-163MS-454-460-ACA-EXE-DE-D3-005-R02.dwg</t>
  </si>
  <si>
    <t>MSV-163MS-454-460-ACA-EXE-DE-D3-005-R02.pdf</t>
  </si>
  <si>
    <t>MSV-163MS-454-460-ACA-EXE-DE-D3-006-R02.dwg</t>
  </si>
  <si>
    <t>MSV-163MS-454-460-ACA-EXE-DE-D3-006-R02.pdf</t>
  </si>
  <si>
    <t>MSV-163MS-454-460-ACA-EXE-DE-D3-007-R02.dwg</t>
  </si>
  <si>
    <t>MSV-163MS-454-460-ACA-EXE-DE-D3-007-R02.pdf</t>
  </si>
  <si>
    <t>MSV-163MS-454-460-ACA-EXE-DE-D3-008-R02.dwg</t>
  </si>
  <si>
    <t>MSV-163MS-454-460-ACA-EXE-DE-D3-008-R02.pdf</t>
  </si>
  <si>
    <t>MSV-163MS-454-460-ACA-EXE-DE-D3-009-R03.dwg</t>
  </si>
  <si>
    <t>MSV-163MS-454-460-ACA-EXE-DE-D3-009-R03.pdf</t>
  </si>
  <si>
    <t>MSV-163MS-454-460-ACA-EXE-DE-D3-010-R03.dwg</t>
  </si>
  <si>
    <t>MSV-163MS-454-460-ACA-EXE-DE-D3-010-R03.pdf</t>
  </si>
  <si>
    <t>MSV-163MS-454-460-ACA-EXE-DE-D3-011-R03.dwg</t>
  </si>
  <si>
    <t>MSV-163MS-454-460-ACA-EXE-DE-D3-011-R03.pdf</t>
  </si>
  <si>
    <t>MSV-163MS-454-460-ACA-EXE-DE-D3-012-R00.dwg</t>
  </si>
  <si>
    <t>MSV-163MS-454-460-ACA-EXE-DE-D3-012-R00.pdf</t>
  </si>
  <si>
    <t>MSV-163MS-454-460-ACA-EXE-DE-D3-013-R01.dwg</t>
  </si>
  <si>
    <t>MSV-163MS-454-460-ACA-EXE-DE-D3-013-R01.pdf</t>
  </si>
  <si>
    <t>MSV-163MS-454-460-ACA-EXE-DE-D3-014-R01.dwg</t>
  </si>
  <si>
    <t>MSV-163MS-454-460-ACA-EXE-DE-D3-014-R01.pdf</t>
  </si>
  <si>
    <t>MSV-163MS-454-460-ACA-EXE-DE-D3-101-R05.dwg</t>
  </si>
  <si>
    <t>MSV-163MS-454-460-ACA-EXE-DE-D3-101-R05.pdf</t>
  </si>
  <si>
    <t>MSV-163MS-454-460-ACA-EXE-DE-D3-102-R03.dwg</t>
  </si>
  <si>
    <t>MSV-163MS-454-460-ACA-EXE-DE-D3-102-R03.pdf</t>
  </si>
  <si>
    <t>MSV-163MS-454-460-ACA-EXE-RT-D3-001-R02.pdf</t>
  </si>
  <si>
    <t>MSV-163MS-454-460-ACA-EXE-RT-D3-002-R00.pdf</t>
  </si>
  <si>
    <t>MSV-163MS-454-460-ACA-EXE-RT-D3-003-R01.pdf</t>
  </si>
  <si>
    <t>MSV-163MS-454-460-ACA-EXE-RT-D3-004-R00.pdf</t>
  </si>
  <si>
    <t>MSV-163MS-454-460-ACA-EXE-RT-D3-101-R03.pdf</t>
  </si>
  <si>
    <t>MSV-163MS-454-460-ACA-EXE-RT-D3-201-R00.pdf</t>
  </si>
  <si>
    <t>MSV-163MS-454-460-ACA-EXE-RT-D3-202-R00.pdf</t>
  </si>
  <si>
    <t>MSV-163MS-454-460-ACA-EXE-DE-M1-001-R03.dwg</t>
  </si>
  <si>
    <t>MSV-163MS-454-460-ACA-EXE-DE-M1-001-R03.pdf</t>
  </si>
  <si>
    <t>MSV-163MS-454-460-ACA-EXE-DE-M1-002-R03.dwg</t>
  </si>
  <si>
    <t>MSV-163MS-454-460-ACA-EXE-DE-M1-002-R03.pdf</t>
  </si>
  <si>
    <t>MSV-163MS-454-460-ACA-EXE-DE-M1-003-R04.dwg</t>
  </si>
  <si>
    <t>MSV-163MS-454-460-ACA-EXE-DE-M1-003-R04.pdf</t>
  </si>
  <si>
    <t>MSV-163MS-454-460-ACA-EXE-DE-M1-004-R03.dwg</t>
  </si>
  <si>
    <t>MSV-163MS-454-460-ACA-EXE-DE-M1-004-R03.pdf</t>
  </si>
  <si>
    <t>MSV-163MS-454-460-ACA-EXE-DE-M1-005-R03.dwg</t>
  </si>
  <si>
    <t>MSV-163MS-454-460-ACA-EXE-DE-M1-005-R03.pdf</t>
  </si>
  <si>
    <t>MSV-163MS-454-460-ACA-EXE-DE-M1-006-R03.dwg</t>
  </si>
  <si>
    <t>MSV-163MS-454-460-ACA-EXE-DE-M1-006-R03.pdf</t>
  </si>
  <si>
    <t>MSV-163MS-454-460-ACA-EXE-RT-M1-001-R00.pdf</t>
  </si>
  <si>
    <t>MSV-163MS-454-460-ACA-EXE-DE-Q1-001-R02.dwg</t>
  </si>
  <si>
    <t>MSV-163MS-454-460-ACA-EXE-DE-Q1-001-R02.pdf</t>
  </si>
  <si>
    <t>MSV-163MS-454-460-ACA-EXE-DE-Q1-002-R02.dwg</t>
  </si>
  <si>
    <t>MSV-163MS-454-460-ACA-EXE-DE-Q1-002-R02.pdf</t>
  </si>
  <si>
    <t>MSV-163MS-454-460-ACA-EXE-DE-Q1-003-R02.dwg</t>
  </si>
  <si>
    <t>MSV-163MS-454-460-ACA-EXE-DE-Q1-003-R02.pdf</t>
  </si>
  <si>
    <t>MSV-163MS-454-460-ACA-EXE-DE-Q1-004-R01.dwg</t>
  </si>
  <si>
    <t>MSV-163MS-454-460-ACA-EXE-DE-Q1-004-R01.pdf</t>
  </si>
  <si>
    <t>MSV-163MS-454-460-ACA-EXE-DE-Q1-005-R04.dwg</t>
  </si>
  <si>
    <t>MSV-163MS-454-460-ACA-EXE-DE-Q1-005-R04.pdf</t>
  </si>
  <si>
    <t>MSV-163MS-454-460-ACA-EXE-DE-Q1-006-R02.dwg</t>
  </si>
  <si>
    <t>MSV-163MS-454-460-ACA-EXE-DE-Q1-006-R02.pdf</t>
  </si>
  <si>
    <t>MSV-163MS-454-460-ACA-EXE-MD-Q1-001-R00.pdf</t>
  </si>
  <si>
    <t>MSV-163MS-454-460-ACA-EXE-DE-O2-001-R02.dwg</t>
  </si>
  <si>
    <t>MSV-163MS-454-460-ACA-EXE-DE-O2-001-R02.pdf</t>
  </si>
  <si>
    <t>MSV-163MS-454-460-ACA-EXE-DE-O2-002-R02.dwg</t>
  </si>
  <si>
    <t>MSV-163MS-454-460-ACA-EXE-DE-O2-002-R02.pdf</t>
  </si>
  <si>
    <t>MSV-163MS-454-460-ACA-EXE-DE-O2-003-R02.dwg</t>
  </si>
  <si>
    <t>MSV-163MS-454-460-ACA-EXE-DE-O2-003-R02.pdf</t>
  </si>
  <si>
    <t>MSV-163MS-454-460-ACA-EXE-DE-O2-004-R01.dwg</t>
  </si>
  <si>
    <t>MSV-163MS-454-460-ACA-EXE-DE-O2-004-R01.pdf</t>
  </si>
  <si>
    <t>MSV-163MS-454-460-ACA-EXE-DE-O2-005-R02.dwg</t>
  </si>
  <si>
    <t>MSV-163MS-454-460-ACA-EXE-DE-O2-005-R02.pdf</t>
  </si>
  <si>
    <t>MSV-163MS-454-460-ACA-EXE-DE-O2-006-R02.dwg</t>
  </si>
  <si>
    <t>MSV-163MS-454-460-ACA-EXE-DE-O2-006-R02.pdf</t>
  </si>
  <si>
    <t>MSV-163MS-454-460-ACA-EXE-DE-O2-007-R01.dwg</t>
  </si>
  <si>
    <t>MSV-163MS-454-460-ACA-EXE-DE-O2-007-R01.pdf</t>
  </si>
  <si>
    <t>MSV-163MS-454-460-ACA-EXE-DE-O2-008-R01.dwg</t>
  </si>
  <si>
    <t>MSV-163MS-454-460-ACA-EXE-DE-O2-008-R01.pdf</t>
  </si>
  <si>
    <t>MSV-163MS-454-460-ACA-EXE-DE-O2-009-R02.dwg</t>
  </si>
  <si>
    <t>MSV-163MS-454-460-ACA-EXE-DE-O2-009-R02.pdf</t>
  </si>
  <si>
    <t>MSV-163MS-454-460-ACA-EXE-DE-O2-010-R01.dwg</t>
  </si>
  <si>
    <t>MSV-163MS-454-460-ACA-EXE-DE-O2-010-R01.pdf</t>
  </si>
  <si>
    <t>MSV-163MS-454-460-ACA-EXE-DE-O2-011-R02.dwg</t>
  </si>
  <si>
    <t>MSV-163MS-454-460-ACA-EXE-DE-O2-011-R02.pdf</t>
  </si>
  <si>
    <t>MSV-163MS-454-460-ACA-EXE-DE-O2-012-R02.dwg</t>
  </si>
  <si>
    <t>MSV-163MS-454-460-ACA-EXE-DE-O2-012-R02.pdf</t>
  </si>
  <si>
    <t>MSV-163MS-454-460-ACA-EXE-DE-O2-013-R03.dwg</t>
  </si>
  <si>
    <t>MSV-163MS-454-460-ACA-EXE-DE-O2-013-R03.pdf</t>
  </si>
  <si>
    <t>MSV-163MS-454-460-ACA-EXE-MD-O2-001-R00.pdf</t>
  </si>
  <si>
    <t>MSV-163MS-454-460-ACA-EXE-DE-N2-001-R04.dwg</t>
  </si>
  <si>
    <t>MSV-163MS-454-460-ACA-EXE-DE-N2-001-R04.pdf</t>
  </si>
  <si>
    <t>MSV-163MS-454-460-ACA-EXE-DE-N2-002-R04.dwg</t>
  </si>
  <si>
    <t>MSV-163MS-454-460-ACA-EXE-DE-N2-002-R04.pdf</t>
  </si>
  <si>
    <t>MSV-163MS-454-460-ACA-EXE-DE-N2-003-R04.dwg</t>
  </si>
  <si>
    <t>MSV-163MS-454-460-ACA-EXE-DE-N2-003-R04.pdf</t>
  </si>
  <si>
    <t>MSV-163MS-454-460-ACA-EXE-DE-N2-004-R04.dwg</t>
  </si>
  <si>
    <t>MSV-163MS-454-460-ACA-EXE-DE-N2-004-R04.pdf</t>
  </si>
  <si>
    <t>MSV-163MS-454-460-ACA-EXE-DE-N2-005-R04.dwg</t>
  </si>
  <si>
    <t>MSV-163MS-454-460-ACA-EXE-DE-N2-005-R04.pdf</t>
  </si>
  <si>
    <t>MSV-163MS-454-460-ACA-EXE-DE-N2-006-R05.dwg</t>
  </si>
  <si>
    <t>MSV-163MS-454-460-ACA-EXE-DE-N2-006-R05.pdf</t>
  </si>
  <si>
    <t>MSV-163MS-454-460-ACA-EXE-MD-N2-001-R00.pdf</t>
  </si>
  <si>
    <t>MSV-163MS-454-460-ACA-EXE-RT-E1-001-R01.pdf</t>
  </si>
  <si>
    <t>MSV-163MS-510-511-ACA-EXE-DE-C1-001-R01.dwg</t>
  </si>
  <si>
    <t>MSV-163MS-510-511-ACA-EXE-DE-C1-001-R01.pdf</t>
  </si>
  <si>
    <t>MSV-163MS-510-511-ACA-EXE-DE-C1-002-R01.dwg</t>
  </si>
  <si>
    <t>MSV-163MS-510-511-ACA-EXE-DE-C1-002-R01.pdf</t>
  </si>
  <si>
    <t>MSV-163MS-510-511-ACA-EXE-RT-C1-001-R01.pdf</t>
  </si>
  <si>
    <t>MSV-163MS-510-511-ACA-EXE-DE-F1-001-R05.dwg</t>
  </si>
  <si>
    <t>MSV-163MS-510-511-ACA-EXE-DE-F1-001-R05.pdf</t>
  </si>
  <si>
    <t>MSV-163MS-510-511-ACA-EXE-DE-F1-002-R05.dwg</t>
  </si>
  <si>
    <t>MSV-163MS-510-511-ACA-EXE-DE-F1-002-R05.pdf</t>
  </si>
  <si>
    <t>MSV-163MS-510-511-ACA-EXE-DE-F1-003-R07.dwg</t>
  </si>
  <si>
    <t>MSV-163MS-510-511-ACA-EXE-DE-F1-003-R07.pdf</t>
  </si>
  <si>
    <t>MSV-163MS-510-511-ACA-EXE-DE-F1-004-R03.dwg</t>
  </si>
  <si>
    <t>MSV-163MS-510-511-ACA-EXE-DE-F1-004-R03.pdf</t>
  </si>
  <si>
    <t>MSV-163MS-510-511-ACA-EXE-DE-F1-005-R00.dwg</t>
  </si>
  <si>
    <t>MSV-163MS-510-511-ACA-EXE-DE-F1-005-R00.pdf</t>
  </si>
  <si>
    <t>MSV-163MS-510-511-ACA-EXE-RT-F1-001-R02.pdf</t>
  </si>
  <si>
    <t>MSV-163MS-510-511-ACA-EXE-DE-G1-001-R04.dwg</t>
  </si>
  <si>
    <t>MSV-163MS-510-511-ACA-EXE-DE-G1-001-R04.pdf</t>
  </si>
  <si>
    <t>MSV-163MS-510-511-ACA-EXE-DE-G1-002-R04.dwg</t>
  </si>
  <si>
    <t>MSV-163MS-510-511-ACA-EXE-DE-G1-002-R04.pdf</t>
  </si>
  <si>
    <t>MSV-163MS-510-511-ACA-EXE-DE-G1-003-R04.dwg</t>
  </si>
  <si>
    <t>MSV-163MS-510-511-ACA-EXE-DE-G1-003-R04.pdf</t>
  </si>
  <si>
    <t>MSV-163MS-510-511-ACA-EXE-DE-G1-004-R04.dwg</t>
  </si>
  <si>
    <t>MSV-163MS-510-511-ACA-EXE-DE-G1-004-R04.pdf</t>
  </si>
  <si>
    <t>MSV-163MS-510-511-ACA-EXE-DE-G1-005-R04.dwg</t>
  </si>
  <si>
    <t>MSV-163MS-510-511-ACA-EXE-DE-G1-005-R04.pdf</t>
  </si>
  <si>
    <t>MSV-163MS-510-511-ACA-EXE-DE-G1-006-R01.dwg</t>
  </si>
  <si>
    <t>MSV-163MS-510-511-ACA-EXE-DE-G1-006-R01.pdf</t>
  </si>
  <si>
    <t>MSV-163MS-510-511-ACA-EXE-DE-G1-007-R01.dwg</t>
  </si>
  <si>
    <t>MSV-163MS-510-511-ACA-EXE-DE-G1-007-R01.pdf</t>
  </si>
  <si>
    <t>MSV-163MS-510-511-ACA-EXE-DE-G1-008-R03.dwg</t>
  </si>
  <si>
    <t>MSV-163MS-510-511-ACA-EXE-DE-G1-008-R03.pdf</t>
  </si>
  <si>
    <t>MSV-163MS-510-511-ACA-EXE-DE-G1-101-R02.dwg</t>
  </si>
  <si>
    <t>MSV-163MS-510-511-ACA-EXE-DE-G1-101-R02.pdf</t>
  </si>
  <si>
    <t>MSV-163MS-510-511-ACA-EXE-DE-G1-102-R02.dwg</t>
  </si>
  <si>
    <t>MSV-163MS-510-511-ACA-EXE-DE-G1-102-R02.pdf</t>
  </si>
  <si>
    <t>MSV-163MS-510-511-ACA-EXE-MC-G1-001-R11.pdf</t>
  </si>
  <si>
    <t>MSV-163MS-510-511-ACA-EXE-MC-G1-001-R11.zip</t>
  </si>
  <si>
    <t>MSV-163MS-510-511-ACA-EXE-DE-H2-001-R06.dwg</t>
  </si>
  <si>
    <t>MSV-163MS-510-511-ACA-EXE-DE-H2-001-R06.pdf</t>
  </si>
  <si>
    <t>MSV-163MS-510-511-ACA-EXE-DE-H2-002-R05.dwg</t>
  </si>
  <si>
    <t>MSV-163MS-510-511-ACA-EXE-DE-H2-002-R05.pdf</t>
  </si>
  <si>
    <t>MSV-163MS-510-511-ACA-EXE-DE-H2-003-R05.dwg</t>
  </si>
  <si>
    <t>MSV-163MS-510-511-ACA-EXE-DE-H2-003-R05.pdf</t>
  </si>
  <si>
    <t>MSV-163MS-510-511-ACA-EXE-DE-H2-004-R04.dwg</t>
  </si>
  <si>
    <t>MSV-163MS-510-511-ACA-EXE-DE-H2-004-R04.pdf</t>
  </si>
  <si>
    <t>MSV-163MS-510-511-ACA-EXE-DE-H2-101.R00.dwg</t>
  </si>
  <si>
    <t>MSV-163MS-510-511-ACA-EXE-DE-H2-101.R00.pdf</t>
  </si>
  <si>
    <t>MSV-163MS-510-511-ACA-EXE-DE-H2-102-R01.dwg</t>
  </si>
  <si>
    <t>MSV-163MS-510-511-ACA-EXE-DE-H2-102-R01.pdf</t>
  </si>
  <si>
    <t>MSV-163MS-510-511-ACA-EXE-DE-H2-103-R01.dwg</t>
  </si>
  <si>
    <t>MSV-163MS-510-511-ACA-EXE-DE-H2-103-R01.pdf</t>
  </si>
  <si>
    <t>MSV-163MS-510-511-ACA-EXE-DE-H2-104.R00.dwg</t>
  </si>
  <si>
    <t>MSV-163MS-510-511-ACA-EXE-DE-H2-104.R00.pdf</t>
  </si>
  <si>
    <t>MSV-163MS-510-511-ACA-EXE-DE-H2-105.R00.dwg</t>
  </si>
  <si>
    <t>MSV-163MS-510-511-ACA-EXE-DE-H2-105.R00.pdf</t>
  </si>
  <si>
    <t>MSV-163MS-510-511-ACA-EXE-MC-H2-001-R04.pdf</t>
  </si>
  <si>
    <t>MSV-163MS-510-511-ACA-EXE-MD-H1-001.R01.pdf</t>
  </si>
  <si>
    <t>MSV-163MS-510-511-ACA-EXE-DE-J1-001-R04.dwg</t>
  </si>
  <si>
    <t>MSV-163MS-510-511-ACA-EXE-DE-J1-001-R04.pdf</t>
  </si>
  <si>
    <t>MSV-163MS-510-511-ACA-EXE-DE-J1-002-R04.dwg</t>
  </si>
  <si>
    <t>MSV-163MS-510-511-ACA-EXE-DE-J1-002-R04.pdf</t>
  </si>
  <si>
    <t>MSV-163MS-510-511-ACA-EXE-DE-J1-003-R01.dwg</t>
  </si>
  <si>
    <t>MSV-163MS-510-511-ACA-EXE-DE-J1-003-R01.pdf</t>
  </si>
  <si>
    <t>MSV-163MS-510-511-ACA-EXE-DE-J1-004-R02.dwg</t>
  </si>
  <si>
    <t>MSV-163MS-510-511-ACA-EXE-DE-J1-004-R02.pdf</t>
  </si>
  <si>
    <t>MSV-163MS-510-511-ACA-EXE-DE-J1-005-R00.dwg</t>
  </si>
  <si>
    <t>MSV-163MS-510-511-ACA-EXE-DE-J1-005-R00.pdf</t>
  </si>
  <si>
    <t>MSV-163MS-510-511-ACA-EXE-DE-I2-001-R02.dwg</t>
  </si>
  <si>
    <t>MSV-163MS-510-511-ACA-EXE-DE-I2-001-R02.pdf</t>
  </si>
  <si>
    <t>MSV-163MS-510-511-ACA-EXE-DE-I2-002-R02.dwg</t>
  </si>
  <si>
    <t>MSV-163MS-510-511-ACA-EXE-DE-I2-002-R02.pdf</t>
  </si>
  <si>
    <t>MSV-163MS-510-511-ACA-EXE-DE-I2-003-R02.dwg</t>
  </si>
  <si>
    <t>MSV-163MS-510-511-ACA-EXE-DE-I2-003-R02.pdf</t>
  </si>
  <si>
    <t>MSV-163MS-510-511-ACA-EXE-DE-I2-004-R04.dwg</t>
  </si>
  <si>
    <t>MSV-163MS-510-511-ACA-EXE-DE-I2-004-R04.pdf</t>
  </si>
  <si>
    <t>MSV-163MS-510-511-ACA-EXE-DE-I2-005-R04.dwg</t>
  </si>
  <si>
    <t>MSV-163MS-510-511-ACA-EXE-DE-I2-005-R04.pdf</t>
  </si>
  <si>
    <t>MSV-163MS-510-511-ACA-EXE-MD-I2-001-R04.pdf</t>
  </si>
  <si>
    <t>MSV-163MS-510-511-ACA-EXE-NS-C3-001-R04.pdf</t>
  </si>
  <si>
    <t>MSV-163MS-510-511-ACA-EXE-NS-C3-001-R04.zip</t>
  </si>
  <si>
    <t>MSV-163MS-510-511-ACA-EXE-DE-K2-001-R01.dwg</t>
  </si>
  <si>
    <t>MSV-163MS-510-511-ACA-EXE-DE-K2-001-R01.pdf</t>
  </si>
  <si>
    <t>MSV-163MS-510-511-ACA-EXE-DE-K2-002-R01.dwg</t>
  </si>
  <si>
    <t>MSV-163MS-510-511-ACA-EXE-DE-K2-002-R01.pdf</t>
  </si>
  <si>
    <t>MSV-163MS-510-511-ACA-EXE-DE-K2-003-R02.dwg</t>
  </si>
  <si>
    <t>MSV-163MS-510-511-ACA-EXE-DE-K2-003-R02.pdf</t>
  </si>
  <si>
    <t>MSV-163MS-510-511-ACA-EXE-DE-K2-004-R02.dwg</t>
  </si>
  <si>
    <t>MSV-163MS-510-511-ACA-EXE-DE-K2-004-R02.pdf</t>
  </si>
  <si>
    <t>MSV-163MS-510-511-ACA-EXE-DE-K2-005-R01.dwg</t>
  </si>
  <si>
    <t>MSV-163MS-510-511-ACA-EXE-DE-K2-005-R01.pdf</t>
  </si>
  <si>
    <t>MSV-163MS-510-511-ACA-EXE-MC-K2-001-R03.pdf</t>
  </si>
  <si>
    <t>MSV-163MS-510-511-ACA-EXE-MC-K2-002-R01.pdf</t>
  </si>
  <si>
    <t>MSV-163MS-510-511-ACA-EXE-MD-K2-001-R01.pdf</t>
  </si>
  <si>
    <t>MSV-163MS-510-511-ACA-EXE-DE-D3-001-R03.dwg</t>
  </si>
  <si>
    <t>MSV-163MS-510-511-ACA-EXE-DE-D3-001-R03.pdf</t>
  </si>
  <si>
    <t>MSV-163MS-510-511-ACA-EXE-DE-D3-002-R04.dwg</t>
  </si>
  <si>
    <t>MSV-163MS-510-511-ACA-EXE-DE-D3-002-R04.pdf</t>
  </si>
  <si>
    <t>MSV-163MS-510-511-ACA-EXE-DE-D3-003-R04.dwg</t>
  </si>
  <si>
    <t>MSV-163MS-510-511-ACA-EXE-DE-D3-003-R04.pdf</t>
  </si>
  <si>
    <t>MSV-163MS-510-511-ACA-EXE-RT-D3-001-R02.pdf</t>
  </si>
  <si>
    <t>MSV-163MS-510-511-ACA-EXE-RT-D3-101-R00.pdf</t>
  </si>
  <si>
    <t>MSV-163MS-510-511-ACA-EXE-RT-D3-201-R00.pdf</t>
  </si>
  <si>
    <t>MSV-163MS-510-511-ACA-EXE-DE-M1-001-R04.dwg</t>
  </si>
  <si>
    <t>MSV-163MS-510-511-ACA-EXE-DE-M1-001-R04.pdf</t>
  </si>
  <si>
    <t>MSV-163MS-510-511-ACA-EXE-DE-M1-002-R03.dwg</t>
  </si>
  <si>
    <t>MSV-163MS-510-511-ACA-EXE-DE-M1-002-R03.pdf</t>
  </si>
  <si>
    <t>MSV-163MS-510-511-ACA-EXE-RT-M1-001-R00.pdf</t>
  </si>
  <si>
    <t>MSV-163MS-510-511-ACA-EXE-DE-O2-001-R03.dwg</t>
  </si>
  <si>
    <t>MSV-163MS-510-511-ACA-EXE-DE-O2-001-R03.pdf</t>
  </si>
  <si>
    <t>MSV-163MS-510-511-ACA-EXE-DE-O2-002-R03.dwg</t>
  </si>
  <si>
    <t>MSV-163MS-510-511-ACA-EXE-DE-O2-002-R03.pdf</t>
  </si>
  <si>
    <t>MSV-163MS-510-511-ACA-EXE-DE-O2-003-R01.dwg</t>
  </si>
  <si>
    <t>MSV-163MS-510-511-ACA-EXE-DE-O2-003-R01.pdf</t>
  </si>
  <si>
    <t>MSV-163MS-510-511-ACA-EXE-DE-O2-004-R00.dwg</t>
  </si>
  <si>
    <t>MSV-163MS-510-511-ACA-EXE-DE-O2-004-R00.pdf</t>
  </si>
  <si>
    <t>MSV-163MS-510-511-ACA-EXE-DE-O2-005-R00.dwg</t>
  </si>
  <si>
    <t>MSV-163MS-510-511-ACA-EXE-DE-O2-005-R00.pdf</t>
  </si>
  <si>
    <t>MSV-163MS-510-511-ACA-EXE-DE-O2-006-R01.dwg</t>
  </si>
  <si>
    <t>MSV-163MS-510-511-ACA-EXE-DE-O2-006-R01.pdf</t>
  </si>
  <si>
    <t>MSV-163MS-510-511-ACA-EXE-MD-O2-001-R00.pdf</t>
  </si>
  <si>
    <t>MSV-163MS-510-511-ACA-EXE-DE-N2-001-R04.dwg</t>
  </si>
  <si>
    <t>MSV-163MS-510-511-ACA-EXE-DE-N2-001-R04.pdf</t>
  </si>
  <si>
    <t>MSV-163MS-510-511-ACA-EXE-DE-N2-002-R04.dwg</t>
  </si>
  <si>
    <t>MSV-163MS-510-511-ACA-EXE-DE-N2-002-R04.pdf</t>
  </si>
  <si>
    <t>MSV-163MS-510-511-ACA-EXE-MD-N2-001-R00.pdf</t>
  </si>
  <si>
    <t>MSV-163MS-510-511-ACA-EXE-RT-E1-001-R00.pdf</t>
  </si>
  <si>
    <t>MSV-163MS-512+760-ACE-EXE-DE-C1-001-R00.dwg</t>
  </si>
  <si>
    <t>MSV-163MS-512+760-ACE-EXE-DE-C1-001-R00.pdf</t>
  </si>
  <si>
    <t>MSV-163MS-512+760-ACE-EXE-RT-C1-001-R00.pdf</t>
  </si>
  <si>
    <t>MSV-163MS-512+760-ACE-EXE-DE-F1-001-R03.dwg</t>
  </si>
  <si>
    <t>MSV-163MS-512+760-ACE-EXE-DE-F1-001-R03.pdf</t>
  </si>
  <si>
    <t>MSV-163MS-512+760-ACE-EXE-RT-F1-001-R01.pdf</t>
  </si>
  <si>
    <t>MSV-163MS-512+760-ACE-EXE-DE-G1-001-R02.dwg</t>
  </si>
  <si>
    <t>MSV-163MS-512+760-ACE-EXE-DE-G1-001-R02.pdf</t>
  </si>
  <si>
    <t>MSV-163MS-512+760-ACE-EXE-DE-G1-002-R02.dwg</t>
  </si>
  <si>
    <t>MSV-163MS-512+760-ACE-EXE-DE-G1-002-R02.pdf</t>
  </si>
  <si>
    <t>MSV-163MS-512+760-ACE-EXE-DE-G1-101-R03.dwg</t>
  </si>
  <si>
    <t>MSV-163MS-512+760-ACE-EXE-DE-G1-101-R03.pdf</t>
  </si>
  <si>
    <t>MSV-163MS-512+760-ACE-EXE-MC-G1-001-R02.pdf</t>
  </si>
  <si>
    <t>MSV-163MS-512+760-ACE-EXE-MC-G1-001-R02.zip</t>
  </si>
  <si>
    <t>MSV-163MS-512+760-ACE-EXE-DE-H2-001-R01.dwg</t>
  </si>
  <si>
    <t>MSV-163MS-512+760-ACE-EXE-DE-H2-001-R01.pdf</t>
  </si>
  <si>
    <t>MSV-163MS-512+760-ACE-EXE-DE-H2-002-R00.dwg</t>
  </si>
  <si>
    <t>MSV-163MS-512+760-ACE-EXE-DE-H2-002-R00.pdf</t>
  </si>
  <si>
    <t>MSV-163MS-512+760-ACE-EXE-DE-H2-101-R00.dwg</t>
  </si>
  <si>
    <t>MSV-163MS-512+760-ACE-EXE-DE-H2-101-R00.pdf</t>
  </si>
  <si>
    <t>MSV-163MS-512+760-ACE-EXE-MC-H2-001-R01.pdf</t>
  </si>
  <si>
    <t>MSV-163MS-512+760-ACE-EXE-MD-H1-001-R01.pdf</t>
  </si>
  <si>
    <t>MSV-163MS-512+760-ACE-EXE-DE-J1-001-R03.dwg</t>
  </si>
  <si>
    <t>MSV-163MS-512+760-ACE-EXE-DE-J1-001-R03.pdf</t>
  </si>
  <si>
    <t>MSV-163MS-512+760-ACE-EXE-DE-J1-002-R01.dwg</t>
  </si>
  <si>
    <t>MSV-163MS-512+760-ACE-EXE-DE-J1-002-R01.pdf</t>
  </si>
  <si>
    <t>MSV-163MS-512+760-ACE-EXE-DE-J1-003-R00.dwg</t>
  </si>
  <si>
    <t>MSV-163MS-512+760-ACE-EXE-DE-J1-003-R00.pdf</t>
  </si>
  <si>
    <t>MSV-163MS-512+760-ACE-EXE-DE-J1-004-R00.dwg</t>
  </si>
  <si>
    <t>MSV-163MS-512+760-ACE-EXE-DE-J1-004-R00.pdf</t>
  </si>
  <si>
    <t>MSV-163MS-512+760-ACE-EXE-DE-I2-001-R02.dwg</t>
  </si>
  <si>
    <t>MSV-163MS-512+760-ACE-EXE-DE-I2-001-R02.pdf</t>
  </si>
  <si>
    <t>MSV-163MS-512+760-ACE-EXE-DE-I2-002-R02.dwg</t>
  </si>
  <si>
    <t>MSV-163MS-512+760-ACE-EXE-DE-I2-002-R02.pdf</t>
  </si>
  <si>
    <t>MSV-163MS-512+760-ACE-EXE-MD-I2-001-R02.pdf</t>
  </si>
  <si>
    <t>MSV-163MS-512+760-ACE-EXE-NS-C3-001-R02.pdf</t>
  </si>
  <si>
    <t>MSV-163MS-512+760-ACE-EXE-NS-C3-001-R02.zip</t>
  </si>
  <si>
    <t>MSV-163MS-512+760-ACE-EXE-DE-D3-001-R01.dwg</t>
  </si>
  <si>
    <t>MSV-163MS-512+760-ACE-EXE-DE-D3-001-R01.pdf</t>
  </si>
  <si>
    <t>MSV-163MS-512+760-ACE-EXE-RT-D3-001-R01.pdf</t>
  </si>
  <si>
    <t>MSV-163MS-512+760-ACE-EXE-RT-D3-101-R00.pdf</t>
  </si>
  <si>
    <t>MSV-163MS-512+760-ACE-EXE-DE-M1-001-R02.dwg</t>
  </si>
  <si>
    <t>MSV-163MS-512+760-ACE-EXE-DE-M1-001-R02.pdf</t>
  </si>
  <si>
    <t>MSV-163MS-512+760-ACE-EXE-RT-M1-001-R00.pdf</t>
  </si>
  <si>
    <t>MSV-163MS-512+760-ACE-EXE-DE-O2-001-R02.dwg</t>
  </si>
  <si>
    <t>MSV-163MS-512+760-ACE-EXE-DE-O2-001-R02.pdf</t>
  </si>
  <si>
    <t>MSV-163MS-512+760-ACE-EXE-DE-O2-002-R00.dwg</t>
  </si>
  <si>
    <t>MSV-163MS-512+760-ACE-EXE-DE-O2-002-R00.pdf</t>
  </si>
  <si>
    <t>MSV-163MS-512+760-ACE-EXE-MD-O2-001-R00.pdf</t>
  </si>
  <si>
    <t>MSV-163MS-512+760-ACE-EXE-DE-N2-001-R02.dwg</t>
  </si>
  <si>
    <t>MSV-163MS-512+760-ACE-EXE-DE-N2-001-R02.pdf</t>
  </si>
  <si>
    <t>MSV-163MS-512+760-ACE-EXE-MD-N2-001-R00.pdf</t>
  </si>
  <si>
    <t>MSV-163MS-512+760-ACE-EXE-RT-E1-001-R00.pdf</t>
  </si>
  <si>
    <t>MSV-163MS-515+630-ACE-EXE-DE-C1-001-R00.dwg</t>
  </si>
  <si>
    <t>MSV-163MS-515+630-ACE-EXE-DE-C1-001-R00.pdf</t>
  </si>
  <si>
    <t>MSV-163MS-515+630-ACE-EXE-RT-C1-001-R00.pdf</t>
  </si>
  <si>
    <t>MSV-163MS-515+630-ACE-EXE-DE-F1-001-R01.dwg</t>
  </si>
  <si>
    <t>MSV-163MS-515+630-ACE-EXE-DE-F1-001-R01.pdf</t>
  </si>
  <si>
    <t>MSV-163MS-515+630-ACE-EXE-DE-F1-002-R00.dwg</t>
  </si>
  <si>
    <t>MSV-163MS-515+630-ACE-EXE-DE-F1-002-R00.pdf</t>
  </si>
  <si>
    <t>MSV-163MS-515+630-ACE-EXE-RT-F1-001-R00.pdf</t>
  </si>
  <si>
    <t>MSV-163MS-515+630-ACE-EXE-DE-G1-001-R02.dwg</t>
  </si>
  <si>
    <t>MSV-163MS-515+630-ACE-EXE-DE-G1-001-R02.pdf</t>
  </si>
  <si>
    <t>MSV-163MS-515+630-ACE-EXE-DE-G1-002-R01.dwg</t>
  </si>
  <si>
    <t>MSV-163MS-515+630-ACE-EXE-DE-G1-002-R01.pdf</t>
  </si>
  <si>
    <t>MSV-163MS-515+630-ACE-EXE-DE-G1-101-R01.dwg</t>
  </si>
  <si>
    <t>MSV-163MS-515+630-ACE-EXE-DE-G1-101-R01.pdf</t>
  </si>
  <si>
    <t>MSV-163MS-515+630-ACE-EXE-MC-G1-001-R02.pdf</t>
  </si>
  <si>
    <t>MSV-163MS-515+630-ACE-EXE-MC-G1-001-R02.zip</t>
  </si>
  <si>
    <t>MSV-163MS-515+630-ACE-EXE-DE-H2-001-R01.dwg</t>
  </si>
  <si>
    <t>MSV-163MS-515+630-ACE-EXE-DE-H2-001-R01.pdf</t>
  </si>
  <si>
    <t>MSV-163MS-515+630-ACE-EXE-DE-H2-002-R00.dwg</t>
  </si>
  <si>
    <t>MSV-163MS-515+630-ACE-EXE-DE-H2-002-R00.pdf</t>
  </si>
  <si>
    <t>MSV-163MS-515+630-ACE-EXE-MC-H2-001-R01.pdf</t>
  </si>
  <si>
    <t>MSV-163MS-515+630-ACE-EXE-MD-H1-001-R01.pdf</t>
  </si>
  <si>
    <t>MSV-163MS-515+630-ACE-EXE-DE-J1-001-R02.dwg</t>
  </si>
  <si>
    <t>MSV-163MS-515+630-ACE-EXE-DE-J1-001-R02.pdf</t>
  </si>
  <si>
    <t>MSV-163MS-515+630-ACE-EXE-DE-J1-002-R00.dwg</t>
  </si>
  <si>
    <t>MSV-163MS-515+630-ACE-EXE-DE-J1-002-R00.pdf</t>
  </si>
  <si>
    <t>MSV-163MS-515+630-ACE-EXE-DE-J1-003-R00.dwg</t>
  </si>
  <si>
    <t>MSV-163MS-515+630-ACE-EXE-DE-J1-003-R00.pdf</t>
  </si>
  <si>
    <t>MSV-163MS-515+630-ACE-EXE-DE-J1-004-R00.dwg</t>
  </si>
  <si>
    <t>MSV-163MS-515+630-ACE-EXE-DE-J1-004-R00.pdf</t>
  </si>
  <si>
    <t>MSV-163MS-515+630-ACE-EXE-DE-I2-001-R01.dwg</t>
  </si>
  <si>
    <t>MSV-163MS-515+630-ACE-EXE-DE-I2-001-R01.pdf</t>
  </si>
  <si>
    <t>MSV-163MS-515+630-ACE-EXE-DE-I2-002-R02.dwg</t>
  </si>
  <si>
    <t>MSV-163MS-515+630-ACE-EXE-DE-I2-002-R02.pdf</t>
  </si>
  <si>
    <t>MSV-163MS-515+630-ACE-EXE-MD-I2-001-R01.pdf</t>
  </si>
  <si>
    <t>MSV-163MS-515+630-ACE-EXE-NS-C3-001-R01.pdf</t>
  </si>
  <si>
    <t>MSV-163MS-515+630-ACE-EXE-NS-C3-001-R01.zip</t>
  </si>
  <si>
    <t>MSV-163MS-515+630-ACE-EXE-DE-D3-001-R01.dwg</t>
  </si>
  <si>
    <t>MSV-163MS-515+630-ACE-EXE-DE-D3-001-R01.pdf</t>
  </si>
  <si>
    <t>MSV-163MS-515+630-ACE-EXE-RT-D3-001-R01.pdf</t>
  </si>
  <si>
    <t>MSV-163MS-515+630-ACE-EXE-RT-D3-002-R00.pdf</t>
  </si>
  <si>
    <t>MSV-163MS-515+630-ACE-EXE-DE-M1-001-R01.dwg</t>
  </si>
  <si>
    <t>MSV-163MS-515+630-ACE-EXE-DE-M1-001-R01.pdf</t>
  </si>
  <si>
    <t>MSV-163MS-515+630-ACE-EXE-RT-M1-001-R00.pdf</t>
  </si>
  <si>
    <t>MSV-163MS-515+630-ACE-EXE-DE-O2-001-R01.dwg</t>
  </si>
  <si>
    <t>MSV-163MS-515+630-ACE-EXE-DE-O2-001-R01.pdf</t>
  </si>
  <si>
    <t>MSV-163MS-515+630-ACE-EXE-DE-O2-002-R00.dwg</t>
  </si>
  <si>
    <t>MSV-163MS-515+630-ACE-EXE-DE-O2-002-R00.pdf</t>
  </si>
  <si>
    <t>MSV-163MS-515+630-ACE-EXE-MD-O2-001-R00.pdf</t>
  </si>
  <si>
    <t>MSV-163MS-515+630-ACE-EXE-DE-N2-001-R01.dwg</t>
  </si>
  <si>
    <t>MSV-163MS-515+630-ACE-EXE-DE-N2-001-R01.pdf</t>
  </si>
  <si>
    <t>MSV-163MS-515+630-ACE-EXE-MD-N2-001-R00.pdf</t>
  </si>
  <si>
    <t>MSV-163MS-515+630-ACE-EXE-RT-E1-001-R00.pdf</t>
  </si>
  <si>
    <t>MSV-163MS-515+630-ACE-EXE-DE-C1-101-R00.dwg</t>
  </si>
  <si>
    <t>MSV-163MS-515+630-ACE-EXE-DE-C1-101-R00.pdf</t>
  </si>
  <si>
    <t>MSV-163MS-515+630-ACE-EXE-RT-C1-101-R00.pdf</t>
  </si>
  <si>
    <t>MSV-163MS-515+630-ACE-EXE-DE-F1-101-R01.dwg</t>
  </si>
  <si>
    <t>MSV-163MS-515+630-ACE-EXE-DE-F1-101-R01.pdf</t>
  </si>
  <si>
    <t>MSV-163MS-515+630-ACE-EXE-DE-F1-102-R00.dwg</t>
  </si>
  <si>
    <t>MSV-163MS-515+630-ACE-EXE-DE-F1-102-R00.pdf</t>
  </si>
  <si>
    <t>MSV-163MS-515+630-ACE-EXE-RT-F1-101-R00.pdf</t>
  </si>
  <si>
    <t>MSV-163MS-515+630-ACE-EXE-DE-G1-201-R02.dwg</t>
  </si>
  <si>
    <t>MSV-163MS-515+630-ACE-EXE-DE-G1-201-R02.pdf</t>
  </si>
  <si>
    <t>MSV-163MS-515+630-ACE-EXE-DE-G1-202-R01.dwg</t>
  </si>
  <si>
    <t>MSV-163MS-515+630-ACE-EXE-DE-G1-202-R01.pdf</t>
  </si>
  <si>
    <t>MSV-163MS-515+630-ACE-EXE-DE-G1-301-R01.dwg</t>
  </si>
  <si>
    <t>MSV-163MS-515+630-ACE-EXE-DE-G1-301-R01.pdf</t>
  </si>
  <si>
    <t>MSV-163MS-515+630-ACE-EXE-MC-G1-101-R02.pdf</t>
  </si>
  <si>
    <t>MSV-163MS-515+630-ACE-EXE-MC-G1-101-R02.zip</t>
  </si>
  <si>
    <t>MSV-163MS-515+630-ACE-EXE-DE-H2-101-R00.dwg</t>
  </si>
  <si>
    <t>MSV-163MS-515+630-ACE-EXE-DE-H2-101-R00.pdf</t>
  </si>
  <si>
    <t>MSV-163MS-515+630-ACE-EXE-DE-H2-102-R00.dwg</t>
  </si>
  <si>
    <t>MSV-163MS-515+630-ACE-EXE-DE-H2-102-R00.pdf</t>
  </si>
  <si>
    <t>MSV-163MS-515+630-ACE-EXE-MC-H2-101-R01.pdf</t>
  </si>
  <si>
    <t>MSV-163MS-515+630-ACE-EXE-MD-H1-101-R01.pdf</t>
  </si>
  <si>
    <t>MSV-163MS-515+630-ACE-EXE-DE-J1-101-R02.dwg</t>
  </si>
  <si>
    <t>MSV-163MS-515+630-ACE-EXE-DE-J1-101-R02.pdf</t>
  </si>
  <si>
    <t>MSV-163MS-515+630-ACE-EXE-DE-J1-102-R00.dwg</t>
  </si>
  <si>
    <t>MSV-163MS-515+630-ACE-EXE-DE-J1-102-R00.pdf</t>
  </si>
  <si>
    <t>MSV-163MS-515+630-ACE-EXE-DE-J1-103-R00.dwg</t>
  </si>
  <si>
    <t>MSV-163MS-515+630-ACE-EXE-DE-J1-103-R00.pdf</t>
  </si>
  <si>
    <t>MSV-163MS-515+630-ACE-EXE-DE-J1-104-R00.dwg</t>
  </si>
  <si>
    <t>MSV-163MS-515+630-ACE-EXE-DE-J1-104-R00.pdf</t>
  </si>
  <si>
    <t>MSV-163MS-515+630-ACE-EXE-DE-I2-101-R01.dwg</t>
  </si>
  <si>
    <t>MSV-163MS-515+630-ACE-EXE-DE-I2-101-R01.pdf</t>
  </si>
  <si>
    <t>MSV-163MS-515+630-ACE-EXE-DE-I2-102-R02.dwg</t>
  </si>
  <si>
    <t>MSV-163MS-515+630-ACE-EXE-DE-I2-102-R02.pdf</t>
  </si>
  <si>
    <t>MSV-163MS-515+630-ACE-EXE-MD-I2-101-R01.pdf</t>
  </si>
  <si>
    <t>MSV-163MS-515+630-ACE-EXE-NS-C3-101-R01.pdf</t>
  </si>
  <si>
    <t>MSV-163MS-515+630-ACE-EXE-NS-C3-101-R01.zip</t>
  </si>
  <si>
    <t>MSV-163MS-515+630-ACE-EXE-DE-D3-101-R01.dwg</t>
  </si>
  <si>
    <t>MSV-163MS-515+630-ACE-EXE-DE-D3-101-R01.pdf</t>
  </si>
  <si>
    <t>MSV-163MS-515+630-ACE-EXE-RT-D3-101-R01.pdf</t>
  </si>
  <si>
    <t>MSV-163MS-515+630-ACE-EXE-RT-D3-102-R00.pdf</t>
  </si>
  <si>
    <t>MSV-163MS-515+630-ACE-EXE-DE-M1-101-R01.dwg</t>
  </si>
  <si>
    <t>MSV-163MS-515+630-ACE-EXE-DE-M1-101-R01.pdf</t>
  </si>
  <si>
    <t>MSV-163MS-515+630-ACE-EXE-RT-M1-101-R00.pdf</t>
  </si>
  <si>
    <t>MSV-163MS-515+630-ACE-EXE-DE-O2-101-R01.dwg</t>
  </si>
  <si>
    <t>MSV-163MS-515+630-ACE-EXE-DE-O2-101-R01.pdf</t>
  </si>
  <si>
    <t>MSV-163MS-515+630-ACE-EXE-DE-O2-102-R00.dwg</t>
  </si>
  <si>
    <t>MSV-163MS-515+630-ACE-EXE-DE-O2-102-R00.pdf</t>
  </si>
  <si>
    <t>MSV-163MS-515+630-ACE-EXE-MD-O2-101-R00.pdf</t>
  </si>
  <si>
    <t>MSV-163MS-515+630-ACE-EXE-DE-N2-101-R01.dwg</t>
  </si>
  <si>
    <t>MSV-163MS-515+630-ACE-EXE-DE-N2-101-R01.pdf</t>
  </si>
  <si>
    <t>MSV-163MS-515+630-ACE-EXE-MD-N2-101-R00.pdf</t>
  </si>
  <si>
    <t>MSV-163MS-515+630-ACE-EXE-RT-E1-101-R00.pdf</t>
  </si>
  <si>
    <t>MSV-163MS-520+670-ACE-EXE-DE-C1-001-R00.dwg</t>
  </si>
  <si>
    <t>MSV-163MS-520+670-ACE-EXE-DE-C1-001-R00.pdf</t>
  </si>
  <si>
    <t>MSV-163MS-520+670-ACE-EXE-RT-C1-001-R00.pdf</t>
  </si>
  <si>
    <t>MSV-163MS-520+670-ACE-EXE-DE-F1-001-R02.dwg</t>
  </si>
  <si>
    <t>MSV-163MS-520+670-ACE-EXE-DE-F1-001-R02.pdf</t>
  </si>
  <si>
    <t>MSV-163MS-520+670-ACE-EXE-RT-F1-001-R00.pdf</t>
  </si>
  <si>
    <t>MSV-163MS-520+670-ACE-EXE-DE-G1-001-R03.dwg</t>
  </si>
  <si>
    <t>MSV-163MS-520+670-ACE-EXE-DE-G1-001-R03.pdf</t>
  </si>
  <si>
    <t>MSV-163MS-520+670-ACE-EXE-DE-G1-002-R01.dwg</t>
  </si>
  <si>
    <t>MSV-163MS-520+670-ACE-EXE-DE-G1-002-R01.pdf</t>
  </si>
  <si>
    <t>MSV-163MS-520+670-ACE-EXE-DE-G1-101-R02.dwg</t>
  </si>
  <si>
    <t>MSV-163MS-520+670-ACE-EXE-DE-G1-101-R02.pdf</t>
  </si>
  <si>
    <t>MSV-163MS-520+670-ACE-EXE-MC-G1-001-R03.pdf</t>
  </si>
  <si>
    <t>MSV-163MS-520+670-ACE-EXE-MC-G1-001-R03.zip</t>
  </si>
  <si>
    <t>MSV-163MS-520+670-ACE-EXE-DE-H2-001-R00.dwg</t>
  </si>
  <si>
    <t>MSV-163MS-520+670-ACE-EXE-DE-H2-001-R00.pdf</t>
  </si>
  <si>
    <t>MSV-163MS-520+670-ACE-EXE-DE-H2-002-R01.dwg</t>
  </si>
  <si>
    <t>MSV-163MS-520+670-ACE-EXE-DE-H2-002-R01.pdf</t>
  </si>
  <si>
    <t>MSV-163MS-520+670-ACE-EXE-DE-H2-101-R00.dwg</t>
  </si>
  <si>
    <t>MSV-163MS-520+670-ACE-EXE-DE-H2-101-R00.pdf</t>
  </si>
  <si>
    <t>MSV-163MS-520+670-ACE-EXE-MC-H2-001-R01.pdf</t>
  </si>
  <si>
    <t>MSV-163MS-520+670-ACE-EXE-MD-H1-001-R01.pdf</t>
  </si>
  <si>
    <t>MSV-163MS-520+670-ACE-EXE-DE-J1-001-R02.dwg</t>
  </si>
  <si>
    <t>MSV-163MS-520+670-ACE-EXE-DE-J1-001-R02.pdf</t>
  </si>
  <si>
    <t>MSV-163MS-520+670-ACE-EXE-DE-J1-002-R00.dwg</t>
  </si>
  <si>
    <t>MSV-163MS-520+670-ACE-EXE-DE-J1-002-R00.pdf</t>
  </si>
  <si>
    <t>MSV-163MS-520+670-ACE-EXE-DE-J1-003-R00.dwg</t>
  </si>
  <si>
    <t>MSV-163MS-520+670-ACE-EXE-DE-J1-003-R00.pdf</t>
  </si>
  <si>
    <t>MSV-163MS-520+670-ACE-EXE-DE-J1-004-R00.dwg</t>
  </si>
  <si>
    <t>MSV-163MS-520+670-ACE-EXE-DE-J1-004-R00.pdf</t>
  </si>
  <si>
    <t>MSV-163MS-520+670-ACE-EXE-DE-I2-001-R01.dwg</t>
  </si>
  <si>
    <t>MSV-163MS-520+670-ACE-EXE-DE-I2-001-R01.pdf</t>
  </si>
  <si>
    <t>MSV-163MS-520+670-ACE-EXE-DE-I2-002-R02.dwg</t>
  </si>
  <si>
    <t>MSV-163MS-520+670-ACE-EXE-DE-I2-002-R02.pdf</t>
  </si>
  <si>
    <t>MSV-163MS-520+670-ACE-EXE-DE-I2-003-R02.dwg</t>
  </si>
  <si>
    <t>MSV-163MS-520+670-ACE-EXE-DE-I2-003-R02.pdf</t>
  </si>
  <si>
    <t>MSV-163MS-520+670-ACE-EXE-MD-I2-001-R04.pdf</t>
  </si>
  <si>
    <t>MSV-163MS-520+670-ACE-EXE-NS-C3-001-R01.pdf</t>
  </si>
  <si>
    <t>MSV-163MS-520+670-ACE-EXE-NS-C3-001-R01.zip</t>
  </si>
  <si>
    <t>MSV-163MS-520+670-ACE-EXE-DE-D3-001-R01.dwg</t>
  </si>
  <si>
    <t>MSV-163MS-520+670-ACE-EXE-DE-D3-001-R01.pdf</t>
  </si>
  <si>
    <t>MSV-163MS-520+670-ACE-EXE-RT-D3-001-R01.pdf</t>
  </si>
  <si>
    <t>MSV-163MS-520+670-ACE-EXE-RT-D3-101-R00.pdf</t>
  </si>
  <si>
    <t>MSV-163MS-520+670-ACE-EXE-DE-M1-001-R01.dwg</t>
  </si>
  <si>
    <t>MSV-163MS-520+670-ACE-EXE-DE-M1-001-R01.pdf</t>
  </si>
  <si>
    <t>MSV-163MS-520+670-ACE-EXE-RT-M1-001-R00.pdf</t>
  </si>
  <si>
    <t>MSV-163MS-520+670-ACE-EXE-DE-O2-001-R01.dwg</t>
  </si>
  <si>
    <t>MSV-163MS-520+670-ACE-EXE-DE-O2-001-R01.pdf</t>
  </si>
  <si>
    <t>MSV-163MS-520+670-ACE-EXE-DE-O2-002-R00.dwg</t>
  </si>
  <si>
    <t>MSV-163MS-520+670-ACE-EXE-DE-O2-002-R00.pdf</t>
  </si>
  <si>
    <t>MSV-163MS-520+670-ACE-EXE-MD-O2-001-R00.pdf</t>
  </si>
  <si>
    <t>MSV-163MS-520+670-ACE-EXE-DE-N2-001-R01.dwg</t>
  </si>
  <si>
    <t>MSV-163MS-520+670-ACE-EXE-DE-N2-001-R01.pdf</t>
  </si>
  <si>
    <t>MSV-163MS-520+670-ACE-EXE-MD-N2-001-R00.pdf</t>
  </si>
  <si>
    <t>MSV-163MS-520+670-ACE-EXE-RT-E1-001-R00.pdf</t>
  </si>
  <si>
    <t>MSV-163MS-521+950-ACE-EXE-DE-C1-001-R00.dwg</t>
  </si>
  <si>
    <t>MSV-163MS-521+950-ACE-EXE-DE-C1-001-R00.pdf</t>
  </si>
  <si>
    <t>MSV-163MS-521+950-ACE-EXE-RT-C1-001-R00.pdf</t>
  </si>
  <si>
    <t>MSV-163MS-521+950-ACE-EXE-DE-F1-001-R01.dwg</t>
  </si>
  <si>
    <t>MSV-163MS-521+950-ACE-EXE-DE-F1-001-R01.pdf</t>
  </si>
  <si>
    <t>MSV-163MS-521+950-ACE-EXE-RT-F1-001-R00.pdf</t>
  </si>
  <si>
    <t>MSV-163MS-521+950-ACE-EXE-DE-H2-001-R01.dwg</t>
  </si>
  <si>
    <t>MSV-163MS-521+950-ACE-EXE-DE-H2-001-R01.pdf</t>
  </si>
  <si>
    <t>MSV-163MS-521+950-ACE-EXE-DE-H2-002-R00.dwg</t>
  </si>
  <si>
    <t>MSV-163MS-521+950-ACE-EXE-DE-H2-002-R00.pdf</t>
  </si>
  <si>
    <t>MSV-163MS-521+950-ACE-EXE-MC-H2-001-R00.pdf</t>
  </si>
  <si>
    <t>MSV-163MS-521+950-ACE-EXE-MD-H1-001-R00.pdf</t>
  </si>
  <si>
    <t>MSV-163MS-521+950-ACE-EXE-DE-J1-001-R00.dwg</t>
  </si>
  <si>
    <t>MSV-163MS-521+950-ACE-EXE-DE-J1-001-R00.pdf</t>
  </si>
  <si>
    <t>MSV-163MS-521+950-ACE-EXE-DE-J1-002-R00.dwg</t>
  </si>
  <si>
    <t>MSV-163MS-521+950-ACE-EXE-DE-J1-002-R00.pdf</t>
  </si>
  <si>
    <t>MSV-163MS-521+950-ACE-EXE-DE-D3-001-R01.dwg</t>
  </si>
  <si>
    <t>MSV-163MS-521+950-ACE-EXE-DE-D3-001-R01.pdf</t>
  </si>
  <si>
    <t>MSV-163MS-521+950-ACE-EXE-RT-D3-001-R01.pdf</t>
  </si>
  <si>
    <t>MSV-163MS-521+950-ACE-EXE-RT-D3-101-R00.pdf</t>
  </si>
  <si>
    <t>MSV-163MS-521+950-ACE-EXE-DE-M1-001-R00.dwg</t>
  </si>
  <si>
    <t>MSV-163MS-521+950-ACE-EXE-DE-M1-001-R00.pdf</t>
  </si>
  <si>
    <t>MSV-163MS-521+950-ACE-EXE-RT-M1-001-R00.pdf</t>
  </si>
  <si>
    <t>MSV-163MS-521+950-ACE-EXE-DE-O2-001-R01.dwg</t>
  </si>
  <si>
    <t>MSV-163MS-521+950-ACE-EXE-DE-O2-001-R01.pdf</t>
  </si>
  <si>
    <t>MSV-163MS-521+950-ACE-EXE-DE-O2-002-R00.dwg</t>
  </si>
  <si>
    <t>MSV-163MS-521+950-ACE-EXE-DE-O2-002-R00.pdf</t>
  </si>
  <si>
    <t>MSV-163MS-521+950-ACE-EXE-MD-O2-001-R00.pdf</t>
  </si>
  <si>
    <t>MSV-163MS-521+950-ACE-EXE-DE-N2-001-R00.dwg</t>
  </si>
  <si>
    <t>MSV-163MS-521+950-ACE-EXE-DE-N2-001-R00.pdf</t>
  </si>
  <si>
    <t>MSV-163MS-521+950-ACE-EXE-MD-N2-001-R00.pdf</t>
  </si>
  <si>
    <t>MSV-163MS-521+950-ACE-EXE-RT-E1-001-R00.pdf</t>
  </si>
  <si>
    <t>MSV-163MS-535-545-ACA-EXE-DE-C1-001-R00.dwg</t>
  </si>
  <si>
    <t>MSV-163MS-535-545-ACA-EXE-DE-C1-001-R00.pdf</t>
  </si>
  <si>
    <t>MSV-163MS-535-545-ACA-EXE-DE-C1-002-R00.dwg</t>
  </si>
  <si>
    <t>MSV-163MS-535-545-ACA-EXE-DE-C1-002-R00.pdf</t>
  </si>
  <si>
    <t>MSV-163MS-535-545-ACA-EXE-DE-C1-003-R00.dwg</t>
  </si>
  <si>
    <t>MSV-163MS-535-545-ACA-EXE-DE-C1-003-R00.pdf</t>
  </si>
  <si>
    <t>MSV-163MS-535-545-ACA-EXE-DE-C1-004-R00.dwg</t>
  </si>
  <si>
    <t>MSV-163MS-535-545-ACA-EXE-DE-C1-004-R00.pdf</t>
  </si>
  <si>
    <t>MSV-163MS-535-545-ACA-EXE-DE-C1-005-R00.dwg</t>
  </si>
  <si>
    <t>MSV-163MS-535-545-ACA-EXE-DE-C1-005-R00.pdf</t>
  </si>
  <si>
    <t>MSV-163MS-535-545-ACA-EXE-DE-C1-006-R00.dwg</t>
  </si>
  <si>
    <t>MSV-163MS-535-545-ACA-EXE-DE-C1-006-R00.pdf</t>
  </si>
  <si>
    <t>MSV-163MS-535-545-ACA-EXE-DE-C1-007-R00.dwg</t>
  </si>
  <si>
    <t>MSV-163MS-535-545-ACA-EXE-DE-C1-007-R00.pdf</t>
  </si>
  <si>
    <t>MSV-163MS-535-545-ACA-EXE-DE-C1-008-R00.dwg</t>
  </si>
  <si>
    <t>MSV-163MS-535-545-ACA-EXE-DE-C1-008-R00.pdf</t>
  </si>
  <si>
    <t>MSV-163MS-535-545-ACA-EXE-DE-C1-009-R01.dwg</t>
  </si>
  <si>
    <t>MSV-163MS-535-545-ACA-EXE-DE-C1-009-R01.pdf</t>
  </si>
  <si>
    <t>MSV-163MS-535-545-ACA-EXE-DE-C1-010-R00.dwg</t>
  </si>
  <si>
    <t>MSV-163MS-535-545-ACA-EXE-DE-C1-010-R00.pdf</t>
  </si>
  <si>
    <t>MSV-163MS-535-545-ACA-EXE-RT-C1-001-R01.pdf</t>
  </si>
  <si>
    <t>MSV-163MS-535-545-ACA-EXE-DE-F1-001-R05.dwg</t>
  </si>
  <si>
    <t>MSV-163MS-535-545-ACA-EXE-DE-F1-001-R05.pdf</t>
  </si>
  <si>
    <t>MSV-163MS-535-545-ACA-EXE-DE-F1-002-R05.dwg</t>
  </si>
  <si>
    <t>MSV-163MS-535-545-ACA-EXE-DE-F1-002-R05.pdf</t>
  </si>
  <si>
    <t>MSV-163MS-535-545-ACA-EXE-DE-F1-003-R06.dwg</t>
  </si>
  <si>
    <t>MSV-163MS-535-545-ACA-EXE-DE-F1-003-R06.pdf</t>
  </si>
  <si>
    <t>MSV-163MS-535-545-ACA-EXE-DE-F1-004-R04.dwg</t>
  </si>
  <si>
    <t>MSV-163MS-535-545-ACA-EXE-DE-F1-004-R04.pdf</t>
  </si>
  <si>
    <t>MSV-163MS-535-545-ACA-EXE-DE-F1-005-R03.dwg</t>
  </si>
  <si>
    <t>MSV-163MS-535-545-ACA-EXE-DE-F1-005-R03.pdf</t>
  </si>
  <si>
    <t>MSV-163MS-535-545-ACA-EXE-DE-F1-006-R05.dwg</t>
  </si>
  <si>
    <t>MSV-163MS-535-545-ACA-EXE-DE-F1-006-R05.pdf</t>
  </si>
  <si>
    <t>MSV-163MS-535-545-ACA-EXE-DE-F1-007-R06.dwg</t>
  </si>
  <si>
    <t>MSV-163MS-535-545-ACA-EXE-DE-F1-007-R06.pdf</t>
  </si>
  <si>
    <t>MSV-163MS-535-545-ACA-EXE-DE-F1-008-R05.dwg</t>
  </si>
  <si>
    <t>MSV-163MS-535-545-ACA-EXE-DE-F1-008-R05.pdf</t>
  </si>
  <si>
    <t>MSV-163MS-535-545-ACA-EXE-DE-F1-009-R04.dwg</t>
  </si>
  <si>
    <t>MSV-163MS-535-545-ACA-EXE-DE-F1-009-R04.pdf</t>
  </si>
  <si>
    <t>MSV-163MS-535-545-ACA-EXE-DE-F1-010-R06.dwg</t>
  </si>
  <si>
    <t>MSV-163MS-535-545-ACA-EXE-DE-F1-010-R06.pdf</t>
  </si>
  <si>
    <t>MSV-163MS-535-545-ACA-EXE-DE-F1-011-R05.dwg</t>
  </si>
  <si>
    <t>MSV-163MS-535-545-ACA-EXE-DE-F1-011-R05.pdf</t>
  </si>
  <si>
    <t>MSV-163MS-535-545-ACA-EXE-DE-F1-012-R05.dwg</t>
  </si>
  <si>
    <t>MSV-163MS-535-545-ACA-EXE-DE-F1-012-R05.pdf</t>
  </si>
  <si>
    <t>MSV-163MS-535-545-ACA-EXE-DE-F1-013-R03.dwg</t>
  </si>
  <si>
    <t>MSV-163MS-535-545-ACA-EXE-DE-F1-013-R03.pdf</t>
  </si>
  <si>
    <t>MSV-163MS-535-545-ACA-EXE-DE-F1-014-R06.dwg</t>
  </si>
  <si>
    <t>MSV-163MS-535-545-ACA-EXE-DE-F1-014-R06.pdf</t>
  </si>
  <si>
    <t>MSV-163MS-535-545-ACA-EXE-DE-F1-015-R04.dwg</t>
  </si>
  <si>
    <t>MSV-163MS-535-545-ACA-EXE-DE-F1-015-R04.pdf</t>
  </si>
  <si>
    <t>MSV-163MS-535-545-ACA-EXE-DE-F1-016-R05.dwg</t>
  </si>
  <si>
    <t>MSV-163MS-535-545-ACA-EXE-DE-F1-016-R05.pdf</t>
  </si>
  <si>
    <t>MSV-163MS-535-545-ACA-EXE-DE-F1-017-R05.dwg</t>
  </si>
  <si>
    <t>MSV-163MS-535-545-ACA-EXE-DE-F1-017-R05.pdf</t>
  </si>
  <si>
    <t>MSV-163MS-535-545-ACA-EXE-DE-F1-018-R07.dwg</t>
  </si>
  <si>
    <t>MSV-163MS-535-545-ACA-EXE-DE-F1-018-R07.pdf</t>
  </si>
  <si>
    <t>MSV-163MS-535-545-ACA-EXE-DE-F1-019-R07.dwg</t>
  </si>
  <si>
    <t>MSV-163MS-535-545-ACA-EXE-DE-F1-019-R07.pdf</t>
  </si>
  <si>
    <t>MSV-163MS-535-545-ACA-EXE-DE-F1-020-R05.dwg</t>
  </si>
  <si>
    <t>MSV-163MS-535-545-ACA-EXE-DE-F1-020-R05.pdf</t>
  </si>
  <si>
    <t>MSV-163MS-535-545-ACA-EXE-DE-F1-021-R02.dwg</t>
  </si>
  <si>
    <t>MSV-163MS-535-545-ACA-EXE-DE-F1-021-R02.pdf</t>
  </si>
  <si>
    <t>MSV-163MS-535-545-ACA-EXE-DE-F1-022-R02.dwg</t>
  </si>
  <si>
    <t>MSV-163MS-535-545-ACA-EXE-DE-F1-022-R02.pdf</t>
  </si>
  <si>
    <t>MSV-163MS-535-545-ACA-EXE-DE-F1-023-R01.dwg</t>
  </si>
  <si>
    <t>MSV-163MS-535-545-ACA-EXE-DE-F1-023-R01.pdf</t>
  </si>
  <si>
    <t>MSV-163MS-535-545-ACA-EXE-DE-F1-024-R03.dwg</t>
  </si>
  <si>
    <t>MSV-163MS-535-545-ACA-EXE-DE-F1-024-R03.pdf</t>
  </si>
  <si>
    <t>MSV-163MS-535-545-ACA-EXE-RT-F1-001-R04.pdf</t>
  </si>
  <si>
    <t>MSV-163MS-535-545-ACA-EXE-DE-G1-001-R01.dwg</t>
  </si>
  <si>
    <t>MSV-163MS-535-545-ACA-EXE-DE-G1-001-R01.pdf</t>
  </si>
  <si>
    <t>MSV-163MS-535-545-ACA-EXE-DE-G1-002-R01.dwg</t>
  </si>
  <si>
    <t>MSV-163MS-535-545-ACA-EXE-DE-G1-002-R01.pdf</t>
  </si>
  <si>
    <t>MSV-163MS-535-545-ACA-EXE-DE-G1-003-R01.dwg</t>
  </si>
  <si>
    <t>MSV-163MS-535-545-ACA-EXE-DE-G1-003-R01.pdf</t>
  </si>
  <si>
    <t>MSV-163MS-535-545-ACA-EXE-DE-G1-004-R01.dwg</t>
  </si>
  <si>
    <t>MSV-163MS-535-545-ACA-EXE-DE-G1-004-R01.pdf</t>
  </si>
  <si>
    <t>MSV-163MS-535-545-ACA-EXE-DE-G1-005-R01.dwg</t>
  </si>
  <si>
    <t>MSV-163MS-535-545-ACA-EXE-DE-G1-005-R01.pdf</t>
  </si>
  <si>
    <t>MSV-163MS-535-545-ACA-EXE-DE-G1-006-R01.dwg</t>
  </si>
  <si>
    <t>MSV-163MS-535-545-ACA-EXE-DE-G1-006-R01.pdf</t>
  </si>
  <si>
    <t>MSV-163MS-535-545-ACA-EXE-DE-G1-007-R02.dwg</t>
  </si>
  <si>
    <t>MSV-163MS-535-545-ACA-EXE-DE-G1-007-R02.pdf</t>
  </si>
  <si>
    <t>MSV-163MS-535-545-ACA-EXE-DE-G1-008-R02.dwg</t>
  </si>
  <si>
    <t>MSV-163MS-535-545-ACA-EXE-DE-G1-008-R02.pdf</t>
  </si>
  <si>
    <t>MSV-163MS-535-545-ACA-EXE-DE-G1-009-R02.dwg</t>
  </si>
  <si>
    <t>MSV-163MS-535-545-ACA-EXE-DE-G1-009-R02.pdf</t>
  </si>
  <si>
    <t>MSV-163MS-535-545-ACA-EXE-DE-G1-010-R02.dwg</t>
  </si>
  <si>
    <t>MSV-163MS-535-545-ACA-EXE-DE-G1-010-R02.pdf</t>
  </si>
  <si>
    <t>MSV-163MS-535-545-ACA-EXE-DE-G1-011-R02.dwg</t>
  </si>
  <si>
    <t>MSV-163MS-535-545-ACA-EXE-DE-G1-011-R02.pdf</t>
  </si>
  <si>
    <t>MSV-163MS-535-545-ACA-EXE-DE-G1-012-R02.dwg</t>
  </si>
  <si>
    <t>MSV-163MS-535-545-ACA-EXE-DE-G1-012-R02.pdf</t>
  </si>
  <si>
    <t>MSV-163MS-535-545-ACA-EXE-DE-G1-013-R02.dwg</t>
  </si>
  <si>
    <t>MSV-163MS-535-545-ACA-EXE-DE-G1-013-R02.pdf</t>
  </si>
  <si>
    <t>MSV-163MS-535-545-ACA-EXE-DE-G1-014-R02.dwg</t>
  </si>
  <si>
    <t>MSV-163MS-535-545-ACA-EXE-DE-G1-014-R02.pdf</t>
  </si>
  <si>
    <t>MSV-163MS-535-545-ACA-EXE-DE-G1-015-R02.dwg</t>
  </si>
  <si>
    <t>MSV-163MS-535-545-ACA-EXE-DE-G1-015-R02.pdf</t>
  </si>
  <si>
    <t>MSV-163MS-535-545-ACA-EXE-DE-G1-016-R02.dwg</t>
  </si>
  <si>
    <t>MSV-163MS-535-545-ACA-EXE-DE-G1-016-R02.pdf</t>
  </si>
  <si>
    <t>MSV-163MS-535-545-ACA-EXE-DE-G1-017-R02.dwg</t>
  </si>
  <si>
    <t>MSV-163MS-535-545-ACA-EXE-DE-G1-017-R02.pdf</t>
  </si>
  <si>
    <t>MSV-163MS-535-545-ACA-EXE-DE-G1-018-R02.dwg</t>
  </si>
  <si>
    <t>MSV-163MS-535-545-ACA-EXE-DE-G1-018-R02.pdf</t>
  </si>
  <si>
    <t>MSV-163MS-535-545-ACA-EXE-DE-G1-019-R03.dwg</t>
  </si>
  <si>
    <t>MSV-163MS-535-545-ACA-EXE-DE-G1-019-R03.pdf</t>
  </si>
  <si>
    <t>MSV-163MS-535-545-ACA-EXE-DE-G1-020-R03.dwg</t>
  </si>
  <si>
    <t>MSV-163MS-535-545-ACA-EXE-DE-G1-020-R03.pdf</t>
  </si>
  <si>
    <t>MSV-163MS-535-545-ACA-EXE-DE-G1-021-R03.dwg</t>
  </si>
  <si>
    <t>MSV-163MS-535-545-ACA-EXE-DE-G1-021-R03.pdf</t>
  </si>
  <si>
    <t>MSV-163MS-535-545-ACA-EXE-DE-G1-022-R03.dwg</t>
  </si>
  <si>
    <t>MSV-163MS-535-545-ACA-EXE-DE-G1-022-R03.pdf</t>
  </si>
  <si>
    <t>MSV-163MS-535-545-ACA-EXE-DE-G1-023-R03.dwg</t>
  </si>
  <si>
    <t>MSV-163MS-535-545-ACA-EXE-DE-G1-023-R03.pdf</t>
  </si>
  <si>
    <t>MSV-163MS-535-545-ACA-EXE-DE-G1-024-R03.dwg</t>
  </si>
  <si>
    <t>MSV-163MS-535-545-ACA-EXE-DE-G1-024-R03.pdf</t>
  </si>
  <si>
    <t>MSV-163MS-535-545-ACA-EXE-DE-G1-025-R03.dwg</t>
  </si>
  <si>
    <t>MSV-163MS-535-545-ACA-EXE-DE-G1-025-R03.pdf</t>
  </si>
  <si>
    <t>MSV-163MS-535-545-ACA-EXE-DE-G1-026-R03.dwg</t>
  </si>
  <si>
    <t>MSV-163MS-535-545-ACA-EXE-DE-G1-026-R03.pdf</t>
  </si>
  <si>
    <t>MSV-163MS-535-545-ACA-EXE-DE-G1-027-R03.dwg</t>
  </si>
  <si>
    <t>MSV-163MS-535-545-ACA-EXE-DE-G1-027-R03.pdf</t>
  </si>
  <si>
    <t>MSV-163MS-535-545-ACA-EXE-DE-G1-028-R03.dwg</t>
  </si>
  <si>
    <t>MSV-163MS-535-545-ACA-EXE-DE-G1-028-R03.pdf</t>
  </si>
  <si>
    <t>MSV-163MS-535-545-ACA-EXE-DE-G1-029-R03.dwg</t>
  </si>
  <si>
    <t>MSV-163MS-535-545-ACA-EXE-DE-G1-029-R03.pdf</t>
  </si>
  <si>
    <t>MSV-163MS-535-545-ACA-EXE-DE-G1-030-R03.dwg</t>
  </si>
  <si>
    <t>MSV-163MS-535-545-ACA-EXE-DE-G1-030-R03.pdf</t>
  </si>
  <si>
    <t>MSV-163MS-535-545-ACA-EXE-DE-G1-031-R09.dwg</t>
  </si>
  <si>
    <t>MSV-163MS-535-545-ACA-EXE-DE-G1-031-R09.pdf</t>
  </si>
  <si>
    <t>MSV-163MS-535-545-ACA-EXE-DE-G1-032-R03.dwg</t>
  </si>
  <si>
    <t>MSV-163MS-535-545-ACA-EXE-DE-G1-032-R03.pdf</t>
  </si>
  <si>
    <t>MSV-163MS-535-545-ACA-EXE-DE-G1-101-R02.dwg</t>
  </si>
  <si>
    <t>MSV-163MS-535-545-ACA-EXE-DE-G1-101-R02.pdf</t>
  </si>
  <si>
    <t>MSV-163MS-535-545-ACA-EXE-MC-G1-001-R10.pdf</t>
  </si>
  <si>
    <t>MSV-163MS-535-545-ACA-EXE-MC-G1-001-R10.zip</t>
  </si>
  <si>
    <t>MSV-163MS-535-545-ACA-EXE-DE-H1-201-R00.pdf</t>
  </si>
  <si>
    <t>MSV-163MS-535-545-ACA-EXE-DE-H1-201-R00.zip</t>
  </si>
  <si>
    <t>MSV-163MS-535-545-ACA-EXE-DE-H2-001-R06.dwg</t>
  </si>
  <si>
    <t>MSV-163MS-535-545-ACA-EXE-DE-H2-001-R06.pdf</t>
  </si>
  <si>
    <t>MSV-163MS-535-545-ACA-EXE-DE-H2-002-R07.dwg</t>
  </si>
  <si>
    <t>MSV-163MS-535-545-ACA-EXE-DE-H2-002-R07.pdf</t>
  </si>
  <si>
    <t>MSV-163MS-535-545-ACA-EXE-DE-H2-003-R06.dwg</t>
  </si>
  <si>
    <t>MSV-163MS-535-545-ACA-EXE-DE-H2-003-R06.pdf</t>
  </si>
  <si>
    <t>MSV-163MS-535-545-ACA-EXE-DE-H2-004-R04.dwg</t>
  </si>
  <si>
    <t>MSV-163MS-535-545-ACA-EXE-DE-H2-004-R04.pdf</t>
  </si>
  <si>
    <t>MSV-163MS-535-545-ACA-EXE-DE-H2-005-R07.dwg</t>
  </si>
  <si>
    <t>MSV-163MS-535-545-ACA-EXE-DE-H2-005-R07.pdf</t>
  </si>
  <si>
    <t>MSV-163MS-535-545-ACA-EXE-DE-H2-006-R07.dwg</t>
  </si>
  <si>
    <t>MSV-163MS-535-545-ACA-EXE-DE-H2-006-R07.pdf</t>
  </si>
  <si>
    <t>MSV-163MS-535-545-ACA-EXE-DE-H2-007-R05.dwg</t>
  </si>
  <si>
    <t>MSV-163MS-535-545-ACA-EXE-DE-H2-007-R05.pdf</t>
  </si>
  <si>
    <t>MSV-163MS-535-545-ACA-EXE-DE-H2-008-R07.dwg</t>
  </si>
  <si>
    <t>MSV-163MS-535-545-ACA-EXE-DE-H2-008-R07.pdf</t>
  </si>
  <si>
    <t>MSV-163MS-535-545-ACA-EXE-DE-H2-009-R08.dwg</t>
  </si>
  <si>
    <t>MSV-163MS-535-545-ACA-EXE-DE-H2-009-R08.pdf</t>
  </si>
  <si>
    <t>MSV-163MS-535-545-ACA-EXE-DE-H2-010-R04.dwg</t>
  </si>
  <si>
    <t>MSV-163MS-535-545-ACA-EXE-DE-H2-010-R04.pdf</t>
  </si>
  <si>
    <t>MSV-163MS-535-545-ACA-EXE-DE-H2-011-R08.dwg</t>
  </si>
  <si>
    <t>MSV-163MS-535-545-ACA-EXE-DE-H2-011-R08.pdf</t>
  </si>
  <si>
    <t>MSV-163MS-535-545-ACA-EXE-DE-H2-012-R05.dwg</t>
  </si>
  <si>
    <t>MSV-163MS-535-545-ACA-EXE-DE-H2-012-R05.pdf</t>
  </si>
  <si>
    <t>MSV-163MS-535-545-ACA-EXE-DE-H2-013-R04.dwg</t>
  </si>
  <si>
    <t>MSV-163MS-535-545-ACA-EXE-DE-H2-013-R04.pdf</t>
  </si>
  <si>
    <t>MSV-163MS-535-545-ACA-EXE-DE-H2-015-R04.dwg</t>
  </si>
  <si>
    <t>MSV-163MS-535-545-ACA-EXE-DE-H2-015-R04.pdf</t>
  </si>
  <si>
    <t>MSV-163MS-535-545-ACA-EXE-DE-H2-016-R07.dwg</t>
  </si>
  <si>
    <t>MSV-163MS-535-545-ACA-EXE-DE-H2-016-R07.pdf</t>
  </si>
  <si>
    <t>MSV-163MS-535-545-ACA-EXE-DE-H2-017-R06.dwg</t>
  </si>
  <si>
    <t>MSV-163MS-535-545-ACA-EXE-DE-H2-017-R06.pdf</t>
  </si>
  <si>
    <t>MSV-163MS-535-545-ACA-EXE-DE-H2-018-R06.dwg</t>
  </si>
  <si>
    <t>MSV-163MS-535-545-ACA-EXE-DE-H2-018-R06.pdf</t>
  </si>
  <si>
    <t>MSV-163MS-535-545-ACA-EXE-DE-H2-019-R05.dwg</t>
  </si>
  <si>
    <t>MSV-163MS-535-545-ACA-EXE-DE-H2-019-R05.pdf</t>
  </si>
  <si>
    <t>MSV-163MS-535-545-ACA-EXE-DE-H2-020-R06.dwg</t>
  </si>
  <si>
    <t>MSV-163MS-535-545-ACA-EXE-DE-H2-020-R06.pdf</t>
  </si>
  <si>
    <t>MSV-163MS-535-545-ACA-EXE-DE-H2-021-R06.dwg</t>
  </si>
  <si>
    <t>MSV-163MS-535-545-ACA-EXE-DE-H2-021-R06.pdf</t>
  </si>
  <si>
    <t>MSV-163MS-535-545-ACA-EXE-DE-H2-022-R05.dwg</t>
  </si>
  <si>
    <t>MSV-163MS-535-545-ACA-EXE-DE-H2-022-R05.pdf</t>
  </si>
  <si>
    <t>MSV-163MS-535-545-ACA-EXE-DE-H2-023-R06.dwg</t>
  </si>
  <si>
    <t>MSV-163MS-535-545-ACA-EXE-DE-H2-023-R06.pdf</t>
  </si>
  <si>
    <t>MSV-163MS-535-545-ACA-EXE-DE-H2-024-R06.dwg</t>
  </si>
  <si>
    <t>MSV-163MS-535-545-ACA-EXE-DE-H2-024-R06.pdf</t>
  </si>
  <si>
    <t>MSV-163MS-535-545-ACA-EXE-DE-H2-101-R05.dwg</t>
  </si>
  <si>
    <t>MSV-163MS-535-545-ACA-EXE-DE-H2-101-R05.pdf</t>
  </si>
  <si>
    <t>MSV-163MS-535-545-ACA-EXE-DE-H2-102-R01.dwg</t>
  </si>
  <si>
    <t>MSV-163MS-535-545-ACA-EXE-DE-H2-102-R01.pdf</t>
  </si>
  <si>
    <t>MSV-163MS-535-545-ACA-EXE-DE-H2-103-R01.dwg</t>
  </si>
  <si>
    <t>MSV-163MS-535-545-ACA-EXE-DE-H2-103-R01.pdf</t>
  </si>
  <si>
    <t>MSV-163MS-535-545-ACA-EXE-DE-H2-104-R01.dwg</t>
  </si>
  <si>
    <t>MSV-163MS-535-545-ACA-EXE-DE-H2-104-R01.pdf</t>
  </si>
  <si>
    <t>MSV-163MS-535-545-ACA-EXE-DE-H2-105-R01.dwg</t>
  </si>
  <si>
    <t>MSV-163MS-535-545-ACA-EXE-DE-H2-105-R01.pdf</t>
  </si>
  <si>
    <t>MSV-163MS-535-545-ACA-EXE-DE-H2-106-R01.dwg</t>
  </si>
  <si>
    <t>MSV-163MS-535-545-ACA-EXE-DE-H2-106-R01.pdf</t>
  </si>
  <si>
    <t>MSV-163MS-535-545-ACA-EXE-DE-H2-107-R01.dwg</t>
  </si>
  <si>
    <t>MSV-163MS-535-545-ACA-EXE-DE-H2-107-R01.pdf</t>
  </si>
  <si>
    <t>MSV-163MS-535-545-ACA-EXE-DE-H2-108-R01.dwg</t>
  </si>
  <si>
    <t>MSV-163MS-535-545-ACA-EXE-DE-H2-108-R01.pdf</t>
  </si>
  <si>
    <t>MSV-163MS-535-545-ACA-EXE-DE-H2-109-R01.dwg</t>
  </si>
  <si>
    <t>MSV-163MS-535-545-ACA-EXE-DE-H2-109-R01.pdf</t>
  </si>
  <si>
    <t>MSV-163MS-535-545-ACA-EXE-DE-H2-110-R01.dwg</t>
  </si>
  <si>
    <t>MSV-163MS-535-545-ACA-EXE-DE-H2-110-R01.pdf</t>
  </si>
  <si>
    <t>MSV-163MS-535-545-ACA-EXE-DE-H2-111-R01.dwg</t>
  </si>
  <si>
    <t>MSV-163MS-535-545-ACA-EXE-DE-H2-111-R01.pdf</t>
  </si>
  <si>
    <t>MSV-163MS-535-545-ACA-EXE-DE-H2-112-R01.dwg</t>
  </si>
  <si>
    <t>MSV-163MS-535-545-ACA-EXE-DE-H2-112-R01.pdf</t>
  </si>
  <si>
    <t>MSV-163MS-535-545-ACA-EXE-DE-H2-113-R01.dwg</t>
  </si>
  <si>
    <t>MSV-163MS-535-545-ACA-EXE-DE-H2-113-R01.pdf</t>
  </si>
  <si>
    <t>MSV-163MS-535-545-ACA-EXE-DE-H2-114-R01.dwg</t>
  </si>
  <si>
    <t>MSV-163MS-535-545-ACA-EXE-DE-H2-114-R01.pdf</t>
  </si>
  <si>
    <t>MSV-163MS-535-545-ACA-EXE-DE-H2-115-R01.dwg</t>
  </si>
  <si>
    <t>MSV-163MS-535-545-ACA-EXE-DE-H2-115-R01.pdf</t>
  </si>
  <si>
    <t>MSV-163MS-535-545-ACA-EXE-DE-H2-116-R01.dwg</t>
  </si>
  <si>
    <t>MSV-163MS-535-545-ACA-EXE-DE-H2-116-R01.pdf</t>
  </si>
  <si>
    <t>MSV-163MS-535-545-ACA-EXE-DE-H2-117-R00.dwg</t>
  </si>
  <si>
    <t>MSV-163MS-535-545-ACA-EXE-DE-H2-117-R00.pdf</t>
  </si>
  <si>
    <t>MSV-163MS-535-545-ACA-EXE-DE-H2-118-R02.dwg</t>
  </si>
  <si>
    <t>MSV-163MS-535-545-ACA-EXE-DE-H2-118-R02.pdf</t>
  </si>
  <si>
    <t>MSV-163MS-535-545-ACA-EXE-DE-H2-119-R00.dwg</t>
  </si>
  <si>
    <t>MSV-163MS-535-545-ACA-EXE-DE-H2-119-R00.pdf</t>
  </si>
  <si>
    <t>MSV-163MS-535-545-ACA-EXE-DE-H2-120-R00.dwg</t>
  </si>
  <si>
    <t>MSV-163MS-535-545-ACA-EXE-DE-H2-120-R00.pdf</t>
  </si>
  <si>
    <t>MSV-163MS-535-545-ACA-EXE-DE-H2-121-R00.dwg</t>
  </si>
  <si>
    <t>MSV-163MS-535-545-ACA-EXE-DE-H2-121-R00.pdf</t>
  </si>
  <si>
    <t>MSV-163MS-535-545-ACA-EXE-MC-H2-001-R08.pdf</t>
  </si>
  <si>
    <t>MSV-163MS-535-545-ACA-EXE-MD-H1-001-R02.pdf</t>
  </si>
  <si>
    <t>MSV-163MS-535-545-ACA-EXE-DE-J1-001-R04.dwg</t>
  </si>
  <si>
    <t>MSV-163MS-535-545-ACA-EXE-DE-J1-001-R04.pdf</t>
  </si>
  <si>
    <t>MSV-163MS-535-545-ACA-EXE-DE-J1-002-R05.dwg</t>
  </si>
  <si>
    <t>MSV-163MS-535-545-ACA-EXE-DE-J1-002-R05.pdf</t>
  </si>
  <si>
    <t>MSV-163MS-535-545-ACA-EXE-DE-J1-003-R04.dwg</t>
  </si>
  <si>
    <t>MSV-163MS-535-545-ACA-EXE-DE-J1-003-R04.pdf</t>
  </si>
  <si>
    <t>MSV-163MS-535-545-ACA-EXE-DE-J1-004-R04.dwg</t>
  </si>
  <si>
    <t>MSV-163MS-535-545-ACA-EXE-DE-J1-004-R04.pdf</t>
  </si>
  <si>
    <t>MSV-163MS-535-545-ACA-EXE-DE-J1-005-R04.dwg</t>
  </si>
  <si>
    <t>MSV-163MS-535-545-ACA-EXE-DE-J1-005-R04.pdf</t>
  </si>
  <si>
    <t>MSV-163MS-535-545-ACA-EXE-DE-J1-006-R04.dwg</t>
  </si>
  <si>
    <t>MSV-163MS-535-545-ACA-EXE-DE-J1-006-R04.pdf</t>
  </si>
  <si>
    <t>MSV-163MS-535-545-ACA-EXE-DE-J1-007-R04.dwg</t>
  </si>
  <si>
    <t>MSV-163MS-535-545-ACA-EXE-DE-J1-007-R04.pdf</t>
  </si>
  <si>
    <t>MSV-163MS-535-545-ACA-EXE-DE-J1-008-R04.dwg</t>
  </si>
  <si>
    <t>MSV-163MS-535-545-ACA-EXE-DE-J1-008-R04.pdf</t>
  </si>
  <si>
    <t>MSV-163MS-535-545-ACA-EXE-DE-J1-009-R04.dwg</t>
  </si>
  <si>
    <t>MSV-163MS-535-545-ACA-EXE-DE-J1-009-R04.pdf</t>
  </si>
  <si>
    <t>MSV-163MS-535-545-ACA-EXE-DE-J1-010-R04.dwg</t>
  </si>
  <si>
    <t>MSV-163MS-535-545-ACA-EXE-DE-J1-010-R04.pdf</t>
  </si>
  <si>
    <t>MSV-163MS-535-545-ACA-EXE-DE-J1-011-R01.dwg</t>
  </si>
  <si>
    <t>MSV-163MS-535-545-ACA-EXE-DE-J1-011-R01.pdf</t>
  </si>
  <si>
    <t>MSV-163MS-535-545-ACA-EXE-DE-J1-012-R02.dwg</t>
  </si>
  <si>
    <t>MSV-163MS-535-545-ACA-EXE-DE-J1-012-R02.pdf</t>
  </si>
  <si>
    <t>MSV-163MS-535-545-ACA-EXE-DE-J1-013-R01.dwg</t>
  </si>
  <si>
    <t>MSV-163MS-535-545-ACA-EXE-DE-J1-013-R01.pdf</t>
  </si>
  <si>
    <t>MSV-163MS-535-545-ACA-EXE-DE-J2-001-R01.dwg</t>
  </si>
  <si>
    <t>MSV-163MS-535-545-ACA-EXE-DE-J2-001-R01.pdf</t>
  </si>
  <si>
    <t>MSV-163MS-535-545-ACA-EXE-DE-J2-002-R00.dwg</t>
  </si>
  <si>
    <t>MSV-163MS-535-545-ACA-EXE-DE-J2-002-R00.pdf</t>
  </si>
  <si>
    <t>MSV-163MS-535-545-ACA-EXE-DE-J2-003-R00.dwg</t>
  </si>
  <si>
    <t>MSV-163MS-535-545-ACA-EXE-DE-J2-003-R00.pdf</t>
  </si>
  <si>
    <t>MSV-163MS-535-545-ACA-EXE-DE-I2-001-R03.dwg</t>
  </si>
  <si>
    <t>MSV-163MS-535-545-ACA-EXE-DE-I2-001-R03.pdf</t>
  </si>
  <si>
    <t>MSV-163MS-535-545-ACA-EXE-DE-I2-002-R02.dwg</t>
  </si>
  <si>
    <t>MSV-163MS-535-545-ACA-EXE-DE-I2-002-R02.pdf</t>
  </si>
  <si>
    <t>MSV-163MS-535-545-ACA-EXE-DE-I2-003-R02.dwg</t>
  </si>
  <si>
    <t>MSV-163MS-535-545-ACA-EXE-DE-I2-003-R02.pdf</t>
  </si>
  <si>
    <t>MSV-163MS-535-545-ACA-EXE-DE-I2-004-R02.dwg</t>
  </si>
  <si>
    <t>MSV-163MS-535-545-ACA-EXE-DE-I2-004-R02.pdf</t>
  </si>
  <si>
    <t>MSV-163MS-535-545-ACA-EXE-DE-I2-005-R02.dwg</t>
  </si>
  <si>
    <t>MSV-163MS-535-545-ACA-EXE-DE-I2-005-R02.pdf</t>
  </si>
  <si>
    <t>MSV-163MS-535-545-ACA-EXE-DE-I2-006-R02.dwg</t>
  </si>
  <si>
    <t>MSV-163MS-535-545-ACA-EXE-DE-I2-006-R02.pdf</t>
  </si>
  <si>
    <t>MSV-163MS-535-545-ACA-EXE-DE-I2-007-R02.dwg</t>
  </si>
  <si>
    <t>MSV-163MS-535-545-ACA-EXE-DE-I2-007-R02.pdf</t>
  </si>
  <si>
    <t>MSV-163MS-535-545-ACA-EXE-DE-I2-008-R02.dwg</t>
  </si>
  <si>
    <t>MSV-163MS-535-545-ACA-EXE-DE-I2-008-R02.pdf</t>
  </si>
  <si>
    <t>MSV-163MS-535-545-ACA-EXE-DE-I2-009-R02.dwg</t>
  </si>
  <si>
    <t>MSV-163MS-535-545-ACA-EXE-DE-I2-009-R02.pdf</t>
  </si>
  <si>
    <t>MSV-163MS-535-545-ACA-EXE-DE-I2-010-R02.dwg</t>
  </si>
  <si>
    <t>MSV-163MS-535-545-ACA-EXE-DE-I2-010-R02.pdf</t>
  </si>
  <si>
    <t>MSV-163MS-535-545-ACA-EXE-DE-I2-011-R02.dwg</t>
  </si>
  <si>
    <t>MSV-163MS-535-545-ACA-EXE-DE-I2-011-R02.pdf</t>
  </si>
  <si>
    <t>MSV-163MS-535-545-ACA-EXE-DE-I2-012-R02.dwg</t>
  </si>
  <si>
    <t>MSV-163MS-535-545-ACA-EXE-DE-I2-012-R02.pdf</t>
  </si>
  <si>
    <t>MSV-163MS-535-545-ACA-EXE-DE-I2-013-R02.dwg</t>
  </si>
  <si>
    <t>MSV-163MS-535-545-ACA-EXE-DE-I2-013-R02.pdf</t>
  </si>
  <si>
    <t>MSV-163MS-535-545-ACA-EXE-DE-I2-014-R02.dwg</t>
  </si>
  <si>
    <t>MSV-163MS-535-545-ACA-EXE-DE-I2-014-R02.pdf</t>
  </si>
  <si>
    <t>MSV-163MS-535-545-ACA-EXE-DE-I2-015-R02.dwg</t>
  </si>
  <si>
    <t>MSV-163MS-535-545-ACA-EXE-DE-I2-015-R02.pdf</t>
  </si>
  <si>
    <t>MSV-163MS-535-545-ACA-EXE-DE-I2-016-R02.dwg</t>
  </si>
  <si>
    <t>MSV-163MS-535-545-ACA-EXE-DE-I2-016-R02.pdf</t>
  </si>
  <si>
    <t>MSV-163MS-535-545-ACA-EXE-DE-I2-017-R02.dwg</t>
  </si>
  <si>
    <t>MSV-163MS-535-545-ACA-EXE-DE-I2-017-R02.pdf</t>
  </si>
  <si>
    <t>MSV-163MS-535-545-ACA-EXE-DE-I2-018-R03.dwg</t>
  </si>
  <si>
    <t>MSV-163MS-535-545-ACA-EXE-DE-I2-018-R03.pdf</t>
  </si>
  <si>
    <t>MSV-163MS-535-545-ACA-EXE-DE-I2-019-R03.dwg</t>
  </si>
  <si>
    <t>MSV-163MS-535-545-ACA-EXE-DE-I2-019-R03.pdf</t>
  </si>
  <si>
    <t>MSV-163MS-535-545-ACA-EXE-DE-I2-020-R02.dwg</t>
  </si>
  <si>
    <t>MSV-163MS-535-545-ACA-EXE-DE-I2-020-R02.pdf</t>
  </si>
  <si>
    <t>MSV-163MS-535-545-ACA-EXE-DE-I2-021-R04.dwg</t>
  </si>
  <si>
    <t>MSV-163MS-535-545-ACA-EXE-DE-I2-021-R04.pdf</t>
  </si>
  <si>
    <t>MSV-163MS-535-545-ACA-EXE-DE-I2-022-R04.dwg</t>
  </si>
  <si>
    <t>MSV-163MS-535-545-ACA-EXE-DE-I2-022-R04.pdf</t>
  </si>
  <si>
    <t>MSV-163MS-535-545-ACA-EXE-DE-I2-023-R04.dwg</t>
  </si>
  <si>
    <t>MSV-163MS-535-545-ACA-EXE-DE-I2-023-R04.pdf</t>
  </si>
  <si>
    <t>MSV-163MS-535-545-ACA-EXE-MD-I2-001-R04.pdf</t>
  </si>
  <si>
    <t>MSV-163MS-535-545-ACA-EXE-MD-I2-101-R00.pdf</t>
  </si>
  <si>
    <t>MSV-163MS-535-545-ACA-EXE-NS-C3-001-R01.pdf</t>
  </si>
  <si>
    <t>MSV-163MS-535-545-ACA-EXE-NS-C3-001-R01.zip</t>
  </si>
  <si>
    <t>MSV-163MS-535-545-ACA-EXE-NS-C3-002-R03.pdf</t>
  </si>
  <si>
    <t>MSV-163MS-535-545-ACA-EXE-NS-C3-002-R03.zip</t>
  </si>
  <si>
    <t>MSV-163MS-535-545-ACA-EXE-NS-C3-003-R01.pdf</t>
  </si>
  <si>
    <t>MSV-163MS-535-545-ACA-EXE-NS-C3-003-R01.zip</t>
  </si>
  <si>
    <t>MSV-163MS-535-545-ACA-EXE-DE-K2-001-R01.dwg</t>
  </si>
  <si>
    <t>MSV-163MS-535-545-ACA-EXE-DE-K2-001-R01.pdf</t>
  </si>
  <si>
    <t>MSV-163MS-535-545-ACA-EXE-DE-K2-002-R02.dwg</t>
  </si>
  <si>
    <t>MSV-163MS-535-545-ACA-EXE-DE-K2-002-R02.pdf</t>
  </si>
  <si>
    <t>MSV-163MS-535-545-ACA-EXE-DE-K2-003-R05.dwg</t>
  </si>
  <si>
    <t>MSV-163MS-535-545-ACA-EXE-DE-K2-003-R05.pdf</t>
  </si>
  <si>
    <t>MSV-163MS-535-545-ACA-EXE-DE-K2-004-R05.dwg</t>
  </si>
  <si>
    <t>MSV-163MS-535-545-ACA-EXE-DE-K2-004-R05.pdf</t>
  </si>
  <si>
    <t>MSV-163MS-535-545-ACA-EXE-DE-K2-005-R02.dwg</t>
  </si>
  <si>
    <t>MSV-163MS-535-545-ACA-EXE-DE-K2-005-R02.pdf</t>
  </si>
  <si>
    <t>MSV-163MS-535-545-ACA-EXE-DE-K2-006-R02.dwg</t>
  </si>
  <si>
    <t>MSV-163MS-535-545-ACA-EXE-DE-K2-006-R02.pdf</t>
  </si>
  <si>
    <t>MSV-163MS-535-545-ACA-EXE-DE-K2-007-R04.dwg</t>
  </si>
  <si>
    <t>MSV-163MS-535-545-ACA-EXE-DE-K2-007-R04.pdf</t>
  </si>
  <si>
    <t>MSV-163MS-535-545-ACA-EXE-DE-K2-008-R02.dwg</t>
  </si>
  <si>
    <t>MSV-163MS-535-545-ACA-EXE-DE-K2-008-R02.pdf</t>
  </si>
  <si>
    <t>MSV-163MS-535-545-ACA-EXE-MC-K2-001-R04.pdf</t>
  </si>
  <si>
    <t>MSV-163MS-535-545-ACA-EXE-MC-K2-002-R03.pdf</t>
  </si>
  <si>
    <t>MSV-163MS-535-545-ACA-EXE-MD-K2-001-R02.pdf</t>
  </si>
  <si>
    <t>MSV-163MS-535-545-ACA-EXE-DE-D3-001-R02.dwg</t>
  </si>
  <si>
    <t>MSV-163MS-535-545-ACA-EXE-DE-D3-001-R02.pdf</t>
  </si>
  <si>
    <t>MSV-163MS-535-545-ACA-EXE-DE-D3-002-R01.dwg</t>
  </si>
  <si>
    <t>MSV-163MS-535-545-ACA-EXE-DE-D3-002-R01.pdf</t>
  </si>
  <si>
    <t>MSV-163MS-535-545-ACA-EXE-DE-D3-003-R02.dwg</t>
  </si>
  <si>
    <t>MSV-163MS-535-545-ACA-EXE-DE-D3-003-R02.pdf</t>
  </si>
  <si>
    <t>MSV-163MS-535-545-ACA-EXE-DE-D3-004-R02.dwg</t>
  </si>
  <si>
    <t>MSV-163MS-535-545-ACA-EXE-DE-D3-004-R02.pdf</t>
  </si>
  <si>
    <t>MSV-163MS-535-545-ACA-EXE-DE-D3-005-R01.dwg</t>
  </si>
  <si>
    <t>MSV-163MS-535-545-ACA-EXE-DE-D3-005-R01.pdf</t>
  </si>
  <si>
    <t>MSV-163MS-535-545-ACA-EXE-DE-D3-006-R02.dwg</t>
  </si>
  <si>
    <t>MSV-163MS-535-545-ACA-EXE-DE-D3-006-R02.pdf</t>
  </si>
  <si>
    <t>MSV-163MS-535-545-ACA-EXE-DE-D3-007-R02.dwg</t>
  </si>
  <si>
    <t>MSV-163MS-535-545-ACA-EXE-DE-D3-007-R02.pdf</t>
  </si>
  <si>
    <t>MSV-163MS-535-545-ACA-EXE-DE-D3-008-R02.dwg</t>
  </si>
  <si>
    <t>MSV-163MS-535-545-ACA-EXE-DE-D3-008-R02.pdf</t>
  </si>
  <si>
    <t>MSV-163MS-535-545-ACA-EXE-DE-D3-009-R01.dwg</t>
  </si>
  <si>
    <t>MSV-163MS-535-545-ACA-EXE-DE-D3-009-R01.pdf</t>
  </si>
  <si>
    <t>MSV-163MS-535-545-ACA-EXE-DE-D3-010-R02.dwg</t>
  </si>
  <si>
    <t>MSV-163MS-535-545-ACA-EXE-DE-D3-010-R02.pdf</t>
  </si>
  <si>
    <t>MSV-163MS-535-545-ACA-EXE-DE-D3-011-R02.dwg</t>
  </si>
  <si>
    <t>MSV-163MS-535-545-ACA-EXE-DE-D3-011-R02.pdf</t>
  </si>
  <si>
    <t>MSV-163MS-535-545-ACA-EXE-DE-D3-012-R02.dwg</t>
  </si>
  <si>
    <t>MSV-163MS-535-545-ACA-EXE-DE-D3-012-R02.pdf</t>
  </si>
  <si>
    <t>MSV-163MS-535-545-ACA-EXE-DE-D3-013-R02.dwg</t>
  </si>
  <si>
    <t>MSV-163MS-535-545-ACA-EXE-DE-D3-013-R02.pdf</t>
  </si>
  <si>
    <t>MSV-163MS-535-545-ACA-EXE-DE-D3-014-R02.dwg</t>
  </si>
  <si>
    <t>MSV-163MS-535-545-ACA-EXE-DE-D3-014-R02.pdf</t>
  </si>
  <si>
    <t>MSV-163MS-535-545-ACA-EXE-DE-D3-015-R02.dwg</t>
  </si>
  <si>
    <t>MSV-163MS-535-545-ACA-EXE-DE-D3-015-R02.pdf</t>
  </si>
  <si>
    <t>MSV-163MS-535-545-ACA-EXE-DE-D3-016-R01.dwg</t>
  </si>
  <si>
    <t>MSV-163MS-535-545-ACA-EXE-DE-D3-016-R01.pdf</t>
  </si>
  <si>
    <t>MSV-163MS-535-545-ACA-EXE-DE-D3-017-R01.dwg</t>
  </si>
  <si>
    <t>MSV-163MS-535-545-ACA-EXE-DE-D3-017-R01.pdf</t>
  </si>
  <si>
    <t>MSV-163MS-535-545-ACA-EXE-DE-D3-018-R02.dwg</t>
  </si>
  <si>
    <t>MSV-163MS-535-545-ACA-EXE-DE-D3-018-R02.pdf</t>
  </si>
  <si>
    <t>MSV-163MS-535-545-ACA-EXE-DE-D3-019-R02.dwg</t>
  </si>
  <si>
    <t>MSV-163MS-535-545-ACA-EXE-DE-D3-019-R02.pdf</t>
  </si>
  <si>
    <t>MSV-163MS-535-545-ACA-EXE-DE-D3-020-R02.dwg</t>
  </si>
  <si>
    <t>MSV-163MS-535-545-ACA-EXE-DE-D3-020-R02.pdf</t>
  </si>
  <si>
    <t>MSV-163MS-535-545-ACA-EXE-DE-D3-101-R02.dwg</t>
  </si>
  <si>
    <t>MSV-163MS-535-545-ACA-EXE-DE-D3-101-R02.pdf</t>
  </si>
  <si>
    <t>MSV-163MS-535-545-ACA-EXE-DE-D3-102-R02.dwg</t>
  </si>
  <si>
    <t>MSV-163MS-535-545-ACA-EXE-DE-D3-102-R02.pdf</t>
  </si>
  <si>
    <t>MSV-163MS-535-545-ACA-EXE-DE-D3-103-R04.dwg</t>
  </si>
  <si>
    <t>MSV-163MS-535-545-ACA-EXE-DE-D3-103-R04.pdf</t>
  </si>
  <si>
    <t>MSV-163MS-535-545-ACA-EXE-DE-D3-104-R03.dwg</t>
  </si>
  <si>
    <t>MSV-163MS-535-545-ACA-EXE-DE-D3-104-R03.pdf</t>
  </si>
  <si>
    <t>MSV-163MS-535-545-ACA-EXE-DE-D3-105-R03.dwg</t>
  </si>
  <si>
    <t>MSV-163MS-535-545-ACA-EXE-DE-D3-105-R03.pdf</t>
  </si>
  <si>
    <t>MSV-163MS-535-545-ACA-EXE-DE-D3-106-R02.dwg</t>
  </si>
  <si>
    <t>MSV-163MS-535-545-ACA-EXE-DE-D3-106-R02.pdf</t>
  </si>
  <si>
    <t>MSV-163MS-535-545-ACA-EXE-DE-D3-107-R03.dwg</t>
  </si>
  <si>
    <t>MSV-163MS-535-545-ACA-EXE-DE-D3-107-R03.pdf</t>
  </si>
  <si>
    <t>MSV-163MS-535-545-ACA-EXE-RT-D3-001-R02.pdf</t>
  </si>
  <si>
    <t>MSV-163MS-535-545-ACA-EXE-RT-D3-002-R01.pdf</t>
  </si>
  <si>
    <t>MSV-163MS-535-545-ACA-EXE-RT-D3-003-R01.pdf</t>
  </si>
  <si>
    <t>MSV-163MS-535-545-ACA-EXE-RT-D3-004-R01.pdf</t>
  </si>
  <si>
    <t>MSV-163MS-535-545-ACA-EXE-RT-D3-005-R00.pdf</t>
  </si>
  <si>
    <t>MSV-163MS-535-545-ACA-EXE-RT-D3-006-R01.pdf</t>
  </si>
  <si>
    <t>MSV-163MS-535-545-ACA-EXE-RT-D3-007-R00.pdf</t>
  </si>
  <si>
    <t>MSV-163MS-535-545-ACA-EXE-RT-D3-101-R04.pdf</t>
  </si>
  <si>
    <t>MSV-163MS-535-545-ACA-EXE-RT-D3-201-R00.pdf</t>
  </si>
  <si>
    <t>MSV-163MS-535-545-ACA-EXE-DE-M1-001-R03.dwg</t>
  </si>
  <si>
    <t>MSV-163MS-535-545-ACA-EXE-DE-M1-001-R03.pdf</t>
  </si>
  <si>
    <t>MSV-163MS-535-545-ACA-EXE-DE-M1-002-R03.dwg</t>
  </si>
  <si>
    <t>MSV-163MS-535-545-ACA-EXE-DE-M1-002-R03.pdf</t>
  </si>
  <si>
    <t>MSV-163MS-535-545-ACA-EXE-DE-M1-003-R03.dwg</t>
  </si>
  <si>
    <t>MSV-163MS-535-545-ACA-EXE-DE-M1-003-R03.pdf</t>
  </si>
  <si>
    <t>MSV-163MS-535-545-ACA-EXE-DE-M1-004-R04.dwg</t>
  </si>
  <si>
    <t>MSV-163MS-535-545-ACA-EXE-DE-M1-004-R04.pdf</t>
  </si>
  <si>
    <t>MSV-163MS-535-545-ACA-EXE-DE-M1-005-R04.dwg</t>
  </si>
  <si>
    <t>MSV-163MS-535-545-ACA-EXE-DE-M1-005-R04.pdf</t>
  </si>
  <si>
    <t>MSV-163MS-535-545-ACA-EXE-DE-M1-006-R03.dwg</t>
  </si>
  <si>
    <t>MSV-163MS-535-545-ACA-EXE-DE-M1-006-R03.pdf</t>
  </si>
  <si>
    <t>MSV-163MS-535-545-ACA-EXE-DE-M1-007-R03.dwg</t>
  </si>
  <si>
    <t>MSV-163MS-535-545-ACA-EXE-DE-M1-007-R03.pdf</t>
  </si>
  <si>
    <t>MSV-163MS-535-545-ACA-EXE-DE-M1-008-R04.dwg</t>
  </si>
  <si>
    <t>MSV-163MS-535-545-ACA-EXE-DE-M1-008-R04.pdf</t>
  </si>
  <si>
    <t>MSV-163MS-535-545-ACA-EXE-DE-M1-009-R03.dwg</t>
  </si>
  <si>
    <t>MSV-163MS-535-545-ACA-EXE-DE-M1-009-R03.pdf</t>
  </si>
  <si>
    <t>MSV-163MS-535-545-ACA-EXE-DE-M1-010-R03.dwg</t>
  </si>
  <si>
    <t>MSV-163MS-535-545-ACA-EXE-DE-M1-010-R03.pdf</t>
  </si>
  <si>
    <t>MSV-163MS-535-545-ACA-EXE-RT-M1-001-R00.pdf</t>
  </si>
  <si>
    <t>MSV-163MS-535-545-ACA-EXE-DE-Q1-001-R02.dwg</t>
  </si>
  <si>
    <t>MSV-163MS-535-545-ACA-EXE-DE-Q1-001-R02.pdf</t>
  </si>
  <si>
    <t>MSV-163MS-535-545-ACA-EXE-DE-Q1-002-R02.dwg</t>
  </si>
  <si>
    <t>MSV-163MS-535-545-ACA-EXE-DE-Q1-002-R02.pdf</t>
  </si>
  <si>
    <t>MSV-163MS-535-545-ACA-EXE-DE-Q1-003-R02.dwg</t>
  </si>
  <si>
    <t>MSV-163MS-535-545-ACA-EXE-DE-Q1-003-R02.pdf</t>
  </si>
  <si>
    <t>MSV-163MS-535-545-ACA-EXE-DE-Q1-004-R02.dwg</t>
  </si>
  <si>
    <t>MSV-163MS-535-545-ACA-EXE-DE-Q1-004-R02.pdf</t>
  </si>
  <si>
    <t>MSV-163MS-535-545-ACA-EXE-DE-Q1-005-R02.dwg</t>
  </si>
  <si>
    <t>MSV-163MS-535-545-ACA-EXE-DE-Q1-005-R02.pdf</t>
  </si>
  <si>
    <t>MSV-163MS-535-545-ACA-EXE-DE-Q1-006-R02.dwg</t>
  </si>
  <si>
    <t>MSV-163MS-535-545-ACA-EXE-DE-Q1-006-R02.pdf</t>
  </si>
  <si>
    <t>MSV-163MS-535-545-ACA-EXE-DE-Q1-007-R02.dwg</t>
  </si>
  <si>
    <t>MSV-163MS-535-545-ACA-EXE-DE-Q1-007-R02.pdf</t>
  </si>
  <si>
    <t>MSV-163MS-535-545-ACA-EXE-DE-Q1-008-R02.dwg</t>
  </si>
  <si>
    <t>MSV-163MS-535-545-ACA-EXE-DE-Q1-008-R02.pdf</t>
  </si>
  <si>
    <t>MSV-163MS-535-545-ACA-EXE-DE-Q1-009-R03.dwg</t>
  </si>
  <si>
    <t>MSV-163MS-535-545-ACA-EXE-DE-Q1-009-R03.pdf</t>
  </si>
  <si>
    <t>MSV-163MS-535-545-ACA-EXE-DE-Q1-010-R02.dwg</t>
  </si>
  <si>
    <t>MSV-163MS-535-545-ACA-EXE-DE-Q1-010-R02.pdf</t>
  </si>
  <si>
    <t>MSV-163MS-535-545-ACA-EXE-MD-Q1-001-R00.docx</t>
  </si>
  <si>
    <t>MSV-163MS-535-545-ACA-EXE-MD-Q1-001-R00.pdf</t>
  </si>
  <si>
    <t>MSV-163MS-535-545-ACA-EXE-DE-O2-001-R02.dwg</t>
  </si>
  <si>
    <t>MSV-163MS-535-545-ACA-EXE-DE-O2-001-R02.pdf</t>
  </si>
  <si>
    <t>MSV-163MS-535-545-ACA-EXE-DE-O2-002-R02.dwg</t>
  </si>
  <si>
    <t>MSV-163MS-535-545-ACA-EXE-DE-O2-002-R02.pdf</t>
  </si>
  <si>
    <t>MSV-163MS-535-545-ACA-EXE-DE-O2-003-R01.dwg</t>
  </si>
  <si>
    <t>MSV-163MS-535-545-ACA-EXE-DE-O2-003-R01.pdf</t>
  </si>
  <si>
    <t>MSV-163MS-535-545-ACA-EXE-DE-O2-004-R01.dwg</t>
  </si>
  <si>
    <t>MSV-163MS-535-545-ACA-EXE-DE-O2-004-R01.pdf</t>
  </si>
  <si>
    <t>MSV-163MS-535-545-ACA-EXE-DE-O2-005-R01.dwg</t>
  </si>
  <si>
    <t>MSV-163MS-535-545-ACA-EXE-DE-O2-005-R01.pdf</t>
  </si>
  <si>
    <t>MSV-163MS-535-545-ACA-EXE-DE-O2-006-R01.dwg</t>
  </si>
  <si>
    <t>MSV-163MS-535-545-ACA-EXE-DE-O2-006-R01.pdf</t>
  </si>
  <si>
    <t>MSV-163MS-535-545-ACA-EXE-DE-O2-007-R01.dwg</t>
  </si>
  <si>
    <t>MSV-163MS-535-545-ACA-EXE-DE-O2-007-R01.pdf</t>
  </si>
  <si>
    <t>MSV-163MS-535-545-ACA-EXE-DE-O2-008-R01.dwg</t>
  </si>
  <si>
    <t>MSV-163MS-535-545-ACA-EXE-DE-O2-008-R01.pdf</t>
  </si>
  <si>
    <t>MSV-163MS-535-545-ACA-EXE-DE-O2-009-R02.dwg</t>
  </si>
  <si>
    <t>MSV-163MS-535-545-ACA-EXE-DE-O2-009-R02.pdf</t>
  </si>
  <si>
    <t>MSV-163MS-535-545-ACA-EXE-DE-O2-010-R02.dwg</t>
  </si>
  <si>
    <t>MSV-163MS-535-545-ACA-EXE-DE-O2-010-R02.pdf</t>
  </si>
  <si>
    <t>MSV-163MS-535-545-ACA-EXE-DE-O2-011-R01.dwg</t>
  </si>
  <si>
    <t>MSV-163MS-535-545-ACA-EXE-DE-O2-011-R01.pdf</t>
  </si>
  <si>
    <t>MSV-163MS-535-545-ACA-EXE-DE-O2-012-R01.dwg</t>
  </si>
  <si>
    <t>MSV-163MS-535-545-ACA-EXE-DE-O2-012-R01.pdf</t>
  </si>
  <si>
    <t>MSV-163MS-535-545-ACA-EXE-DE-O2-013-R01.dwg</t>
  </si>
  <si>
    <t>MSV-163MS-535-545-ACA-EXE-DE-O2-013-R01.pdf</t>
  </si>
  <si>
    <t>MSV-163MS-535-545-ACA-EXE-DE-O2-014-R01.dwg</t>
  </si>
  <si>
    <t>MSV-163MS-535-545-ACA-EXE-DE-O2-014-R01.pdf</t>
  </si>
  <si>
    <t>MSV-163MS-535-545-ACA-EXE-DE-O2-015-R01.dwg</t>
  </si>
  <si>
    <t>MSV-163MS-535-545-ACA-EXE-DE-O2-015-R01.pdf</t>
  </si>
  <si>
    <t>MSV-163MS-535-545-ACA-EXE-DE-O2-016-R01.dwg</t>
  </si>
  <si>
    <t>MSV-163MS-535-545-ACA-EXE-DE-O2-016-R01.pdf</t>
  </si>
  <si>
    <t>MSV-163MS-535-545-ACA-EXE-DE-O2-017-R01.dwg</t>
  </si>
  <si>
    <t>MSV-163MS-535-545-ACA-EXE-DE-O2-017-R01.pdf</t>
  </si>
  <si>
    <t>MSV-163MS-535-545-ACA-EXE-DE-O2-018-R01.dwg</t>
  </si>
  <si>
    <t>MSV-163MS-535-545-ACA-EXE-DE-O2-018-R01.pdf</t>
  </si>
  <si>
    <t>MSV-163MS-535-545-ACA-EXE-DE-O2-019-R01.dwg</t>
  </si>
  <si>
    <t>MSV-163MS-535-545-ACA-EXE-DE-O2-019-R01.pdf</t>
  </si>
  <si>
    <t>MSV-163MS-535-545-ACA-EXE-DE-O2-020-R00.dwg</t>
  </si>
  <si>
    <t>MSV-163MS-535-545-ACA-EXE-DE-O2-020-R00.pdf</t>
  </si>
  <si>
    <t>MSV-163MS-535-545-ACA-EXE-DE-O2-021-R01.dwg</t>
  </si>
  <si>
    <t>MSV-163MS-535-545-ACA-EXE-DE-O2-021-R01.pdf</t>
  </si>
  <si>
    <t>MSV-163MS-535-545-ACA-EXE-DE-O2-022-R01.dwg</t>
  </si>
  <si>
    <t>MSV-163MS-535-545-ACA-EXE-DE-O2-022-R01.pdf</t>
  </si>
  <si>
    <t>MSV-163MS-535-545-ACA-EXE-DE-O2-023-R01.dwg</t>
  </si>
  <si>
    <t>MSV-163MS-535-545-ACA-EXE-DE-O2-023-R01.pdf</t>
  </si>
  <si>
    <t>MSV-163MS-535-545-ACA-EXE-DE-O2-024-R02.dwg</t>
  </si>
  <si>
    <t>MSV-163MS-535-545-ACA-EXE-DE-O2-024-R02.pdf</t>
  </si>
  <si>
    <t>MSV-163MS-535-545-ACA-EXE-MD-O2-001-R00.pdf</t>
  </si>
  <si>
    <t>MSV-163MS-535-545-ACA-EXE-DE-N2-001-R04.dwg</t>
  </si>
  <si>
    <t>MSV-163MS-535-545-ACA-EXE-DE-N2-001-R04.pdf</t>
  </si>
  <si>
    <t>MSV-163MS-535-545-ACA-EXE-DE-N2-002-R04.dwg</t>
  </si>
  <si>
    <t>MSV-163MS-535-545-ACA-EXE-DE-N2-002-R04.pdf</t>
  </si>
  <si>
    <t>MSV-163MS-535-545-ACA-EXE-DE-N2-003-R04.dwg</t>
  </si>
  <si>
    <t>MSV-163MS-535-545-ACA-EXE-DE-N2-003-R04.pdf</t>
  </si>
  <si>
    <t>MSV-163MS-535-545-ACA-EXE-DE-N2-004-R04.dwg</t>
  </si>
  <si>
    <t>MSV-163MS-535-545-ACA-EXE-DE-N2-004-R04.pdf</t>
  </si>
  <si>
    <t>MSV-163MS-535-545-ACA-EXE-DE-N2-005-R04.dwg</t>
  </si>
  <si>
    <t>MSV-163MS-535-545-ACA-EXE-DE-N2-005-R04.pdf</t>
  </si>
  <si>
    <t>MSV-163MS-535-545-ACA-EXE-DE-N2-006-R04.dwg</t>
  </si>
  <si>
    <t>MSV-163MS-535-545-ACA-EXE-DE-N2-006-R04.pdf</t>
  </si>
  <si>
    <t>MSV-163MS-535-545-ACA-EXE-DE-N2-007-R04.dwg</t>
  </si>
  <si>
    <t>MSV-163MS-535-545-ACA-EXE-DE-N2-007-R04.pdf</t>
  </si>
  <si>
    <t>MSV-163MS-535-545-ACA-EXE-DE-N2-008-R04.dwg</t>
  </si>
  <si>
    <t>MSV-163MS-535-545-ACA-EXE-DE-N2-008-R04.pdf</t>
  </si>
  <si>
    <t>MSV-163MS-535-545-ACA-EXE-DE-N2-009-R04.dwg</t>
  </si>
  <si>
    <t>MSV-163MS-535-545-ACA-EXE-DE-N2-009-R04.pdf</t>
  </si>
  <si>
    <t>MSV-163MS-535-545-ACA-EXE-DE-N2-010-R04.dwg</t>
  </si>
  <si>
    <t>MSV-163MS-535-545-ACA-EXE-DE-N2-010-R04.pdf</t>
  </si>
  <si>
    <t>MSV-163MS-535-545-ACA-EXE-DE-N2-011-R00.dwg</t>
  </si>
  <si>
    <t>MSV-163MS-535-545-ACA-EXE-DE-N2-011-R00.pdf</t>
  </si>
  <si>
    <t>MSV-163MS-535-545-ACA-EXE-DE-N2-012-R00.dwg</t>
  </si>
  <si>
    <t>MSV-163MS-535-545-ACA-EXE-DE-N2-012-R00.pdf</t>
  </si>
  <si>
    <t>MSV-163MS-535-545-ACA-EXE-MD-N2-001-R00.pdf</t>
  </si>
  <si>
    <t>MSV-163MS-535-545-ACA-EXE-RT-E1-001-R00.pdf</t>
  </si>
  <si>
    <t>MSV-163MS-626-628-ACA-EXE-DE-C1-001-R00.dwg</t>
  </si>
  <si>
    <t>MSV-163MS-626-628-ACA-EXE-DE-C1-001-R00.pdf</t>
  </si>
  <si>
    <t>MSV-163MS-626-628-ACA-EXE-DE-C1-002-R00.dwg</t>
  </si>
  <si>
    <t>MSV-163MS-626-628-ACA-EXE-DE-C1-002-R00.pdf</t>
  </si>
  <si>
    <t>MSV-163MS-626-628-ACA-EXE-DE-C1-003-R00.dwg</t>
  </si>
  <si>
    <t>MSV-163MS-626-628-ACA-EXE-DE-C1-003-R00.pdf</t>
  </si>
  <si>
    <t>MSV-163MS-626-628-ACA-EXE-RT-C1-001-R01.pdf</t>
  </si>
  <si>
    <t>MSV-163MS-626-628-ACA-EXE-DE-F1-001-R05.dwg</t>
  </si>
  <si>
    <t>MSV-163MS-626-628-ACA-EXE-DE-F1-001-R05.pdf</t>
  </si>
  <si>
    <t>MSV-163MS-626-628-ACA-EXE-DE-F1-002-R05.dwg</t>
  </si>
  <si>
    <t>MSV-163MS-626-628-ACA-EXE-DE-F1-002-R05.pdf</t>
  </si>
  <si>
    <t>MSV-163MS-626-628-ACA-EXE-DE-F1-003-R06.dwg</t>
  </si>
  <si>
    <t>MSV-163MS-626-628-ACA-EXE-DE-F1-003-R06.pdf</t>
  </si>
  <si>
    <t>MSV-163MS-626-628-ACA-EXE-DE-F1-004-R06.dwg</t>
  </si>
  <si>
    <t>MSV-163MS-626-628-ACA-EXE-DE-F1-004-R06.pdf</t>
  </si>
  <si>
    <t>MSV-163MS-626-628-ACA-EXE-DE-F1-005-R05.dwg</t>
  </si>
  <si>
    <t>MSV-163MS-626-628-ACA-EXE-DE-F1-005-R05.pdf</t>
  </si>
  <si>
    <t>MSV-163MS-626-628-ACA-EXE-DE-F1-006-R02.dwg</t>
  </si>
  <si>
    <t>MSV-163MS-626-628-ACA-EXE-DE-F1-006-R02.pdf</t>
  </si>
  <si>
    <t>MSV-163MS-626-628-ACA-EXE-DE-F1-007-R05.dwg</t>
  </si>
  <si>
    <t>MSV-163MS-626-628-ACA-EXE-DE-F1-007-R05.pdf</t>
  </si>
  <si>
    <t>MSV-163MS-626-628-ACA-EXE-RT-F1-001-R03.pdf</t>
  </si>
  <si>
    <t>MSV-163MS-626-628-ACA-EXE-DE-G1-001-R01.dwg</t>
  </si>
  <si>
    <t>MSV-163MS-626-628-ACA-EXE-DE-G1-001-R01.pdf</t>
  </si>
  <si>
    <t>MSV-163MS-626-628-ACA-EXE-DE-G1-002-R01.dwg</t>
  </si>
  <si>
    <t>MSV-163MS-626-628-ACA-EXE-DE-G1-002-R01.pdf</t>
  </si>
  <si>
    <t>MSV-163MS-626-628-ACA-EXE-DE-G1-003-R01.dwg</t>
  </si>
  <si>
    <t>MSV-163MS-626-628-ACA-EXE-DE-G1-003-R01.pdf</t>
  </si>
  <si>
    <t>MSV-163MS-626-628-ACA-EXE-DE-G1-004-R01.dwg</t>
  </si>
  <si>
    <t>MSV-163MS-626-628-ACA-EXE-DE-G1-004-R01.pdf</t>
  </si>
  <si>
    <t>MSV-163MS-626-628-ACA-EXE-DE-G1-005-R01.dwg</t>
  </si>
  <si>
    <t>MSV-163MS-626-628-ACA-EXE-DE-G1-005-R01.pdf</t>
  </si>
  <si>
    <t>MSV-163MS-626-628-ACA-EXE-DE-G1-006-R01.dwg</t>
  </si>
  <si>
    <t>MSV-163MS-626-628-ACA-EXE-DE-G1-006-R01.pdf</t>
  </si>
  <si>
    <t>MSV-163MS-626-628-ACA-EXE-DE-G1-007-R01.dwg</t>
  </si>
  <si>
    <t>MSV-163MS-626-628-ACA-EXE-DE-G1-007-R01.pdf</t>
  </si>
  <si>
    <t>MSV-163MS-626-628-ACA-EXE-DE-G1-008-R01.dwg</t>
  </si>
  <si>
    <t>MSV-163MS-626-628-ACA-EXE-DE-G1-008-R01.pdf</t>
  </si>
  <si>
    <t>MSV-163MS-626-628-ACA-EXE-DE-G1-009-R03.dwg</t>
  </si>
  <si>
    <t>MSV-163MS-626-628-ACA-EXE-DE-G1-009-R03.pdf</t>
  </si>
  <si>
    <t>MSV-163MS-626-628-ACA-EXE-DE-G1-010-R01.dwg</t>
  </si>
  <si>
    <t>MSV-163MS-626-628-ACA-EXE-DE-G1-010-R01.pdf</t>
  </si>
  <si>
    <t>MSV-163MS-626-628-ACA-EXE-DE-G1-101-R02.dwg</t>
  </si>
  <si>
    <t>MSV-163MS-626-628-ACA-EXE-DE-G1-101-R02.pdf</t>
  </si>
  <si>
    <t>MSV-163MS-626-628-ACA-EXE-MC-G1-001-R06.pdf</t>
  </si>
  <si>
    <t>MSV-163MS-626-628-ACA-EXE-MC-G1-001-R06.zip</t>
  </si>
  <si>
    <t>MSV-163MS-626-628-ACA-EXE-DE-H2-001-R02.dwg</t>
  </si>
  <si>
    <t>MSV-163MS-626-628-ACA-EXE-DE-H2-001-R02.pdf</t>
  </si>
  <si>
    <t>MSV-163MS-626-628-ACA-EXE-DE-H2-002-R02.dwg</t>
  </si>
  <si>
    <t>MSV-163MS-626-628-ACA-EXE-DE-H2-002-R02.pdf</t>
  </si>
  <si>
    <t>MSV-163MS-626-628-ACA-EXE-DE-H2-003-R03.dwg</t>
  </si>
  <si>
    <t>MSV-163MS-626-628-ACA-EXE-DE-H2-003-R03.pdf</t>
  </si>
  <si>
    <t>MSV-163MS-626-628-ACA-EXE-DE-H2-004-R03.dwg</t>
  </si>
  <si>
    <t>MSV-163MS-626-628-ACA-EXE-DE-H2-004-R03.pdf</t>
  </si>
  <si>
    <t>MSV-163MS-626-628-ACA-EXE-DE-H2-005-R03.dwg</t>
  </si>
  <si>
    <t>MSV-163MS-626-628-ACA-EXE-DE-H2-005-R03.pdf</t>
  </si>
  <si>
    <t>MSV-163MS-626-628-ACA-EXE-DE-H2-006-R02.dwg</t>
  </si>
  <si>
    <t>MSV-163MS-626-628-ACA-EXE-DE-H2-006-R02.pdf</t>
  </si>
  <si>
    <t>MSV-163MS-626-628-ACA-EXE-DE-H2-101-R02.dwg</t>
  </si>
  <si>
    <t>MSV-163MS-626-628-ACA-EXE-DE-H2-101-R02.pdf</t>
  </si>
  <si>
    <t>MSV-163MS-626-628-ACA-EXE-DE-H2-102-R00.dwg</t>
  </si>
  <si>
    <t>MSV-163MS-626-628-ACA-EXE-DE-H2-102-R00.pdf</t>
  </si>
  <si>
    <t>MSV-163MS-626-628-ACA-EXE-MC-H2-001-R03.pdf</t>
  </si>
  <si>
    <t>MSV-163MS-626-628-ACA-EXE-MD-H1-001-R01.pdf</t>
  </si>
  <si>
    <t>MSV-163MS-626-628-ACA-EXE-DE-J1-001-R03.dwg</t>
  </si>
  <si>
    <t>MSV-163MS-626-628-ACA-EXE-DE-J1-001-R03.pdf</t>
  </si>
  <si>
    <t>MSV-163MS-626-628-ACA-EXE-DE-J1-002-R04.dwg</t>
  </si>
  <si>
    <t>MSV-163MS-626-628-ACA-EXE-DE-J1-002-R04.pdf</t>
  </si>
  <si>
    <t>MSV-163MS-626-628-ACA-EXE-DE-J1-003-R03.dwg</t>
  </si>
  <si>
    <t>MSV-163MS-626-628-ACA-EXE-DE-J1-003-R03.pdf</t>
  </si>
  <si>
    <t>MSV-163MS-626-628-ACA-EXE-DE-J1-004-R01.dwg</t>
  </si>
  <si>
    <t>MSV-163MS-626-628-ACA-EXE-DE-J1-004-R01.pdf</t>
  </si>
  <si>
    <t>MSV-163MS-626-628-ACA-EXE-DE-J1-005-R01.dwg</t>
  </si>
  <si>
    <t>MSV-163MS-626-628-ACA-EXE-DE-J1-005-R01.pdf</t>
  </si>
  <si>
    <t>MSV-163MS-626-628-ACA-EXE-DE-J1-006-R00.dwg</t>
  </si>
  <si>
    <t>MSV-163MS-626-628-ACA-EXE-DE-J1-006-R00.pdf</t>
  </si>
  <si>
    <t>MSV-163MS-626-628-ACA-EXE-DE-I2-001-R02.dwg</t>
  </si>
  <si>
    <t>MSV-163MS-626-628-ACA-EXE-DE-I2-001-R02.pdf</t>
  </si>
  <si>
    <t>MSV-163MS-626-628-ACA-EXE-DE-I2-002-R02.dwg</t>
  </si>
  <si>
    <t>MSV-163MS-626-628-ACA-EXE-DE-I2-002-R02.pdf</t>
  </si>
  <si>
    <t>MSV-163MS-626-628-ACA-EXE-DE-I2-003-R04.dwg</t>
  </si>
  <si>
    <t>MSV-163MS-626-628-ACA-EXE-DE-I2-003-R04.pdf</t>
  </si>
  <si>
    <t>MSV-163MS-626-628-ACA-EXE-DE-I2-004-R04.dwg</t>
  </si>
  <si>
    <t>MSV-163MS-626-628-ACA-EXE-DE-I2-004-R04.pdf</t>
  </si>
  <si>
    <t>MSV-163MS-626-628-ACA-EXE-DE-I2-005-R04.dwg</t>
  </si>
  <si>
    <t>MSV-163MS-626-628-ACA-EXE-DE-I2-005-R04.pdf</t>
  </si>
  <si>
    <t>MSV-163MS-626-628-ACA-EXE-DE-I2-006-R04.dwg</t>
  </si>
  <si>
    <t>MSV-163MS-626-628-ACA-EXE-DE-I2-006-R04.pdf</t>
  </si>
  <si>
    <t>MSV-163MS-626-628-ACA-EXE-DE-I2-007-R04.dwg</t>
  </si>
  <si>
    <t>MSV-163MS-626-628-ACA-EXE-DE-I2-007-R04.pdf</t>
  </si>
  <si>
    <t>MSV-163MS-626-628-ACA-EXE-DE-I2-008-R04.dwg</t>
  </si>
  <si>
    <t>MSV-163MS-626-628-ACA-EXE-DE-I2-008-R04.pdf</t>
  </si>
  <si>
    <t>MSV-163MS-626-628-ACA-EXE-MD-I2-001-R04.pdf</t>
  </si>
  <si>
    <t>MSV-163MS-626-628-ACA-EXE-NS-C3-001-R02.pdf</t>
  </si>
  <si>
    <t>MSV-163MS-626-628-ACA-EXE-NS-C3-001-R02.zip</t>
  </si>
  <si>
    <t>MSV-163MS-626-628-ACA-EXE-DE-K2-001-R02.dwg</t>
  </si>
  <si>
    <t>MSV-163MS-626-628-ACA-EXE-DE-K2-001-R02.pdf</t>
  </si>
  <si>
    <t>MSV-163MS-626-628-ACA-EXE-DE-K2-002-R02.dwg</t>
  </si>
  <si>
    <t>MSV-163MS-626-628-ACA-EXE-DE-K2-002-R02.pdf</t>
  </si>
  <si>
    <t>MSV-163MS-626-628-ACA-EXE-DE-K2-003-R04.dwg</t>
  </si>
  <si>
    <t>MSV-163MS-626-628-ACA-EXE-DE-K2-003-R04.pdf</t>
  </si>
  <si>
    <t>MSV-163MS-626-628-ACA-EXE-DE-K2-004-R04.dwg</t>
  </si>
  <si>
    <t>MSV-163MS-626-628-ACA-EXE-DE-K2-004-R04.pdf</t>
  </si>
  <si>
    <t>MSV-163MS-626-628-ACA-EXE-DE-K2-005-R02.dwg</t>
  </si>
  <si>
    <t>MSV-163MS-626-628-ACA-EXE-DE-K2-005-R02.pdf</t>
  </si>
  <si>
    <t>MSV-163MS-626-628-ACA-EXE-MC-K2-001-R03.pdf</t>
  </si>
  <si>
    <t>MSV-163MS-626-628-ACA-EXE-MC-K2-002-R02.pdf</t>
  </si>
  <si>
    <t>MSV-163MS-626-628-ACA-EXE-MD-K2-001-R03.pdf</t>
  </si>
  <si>
    <t>MSV-163MS-626-628-ACA-EXE-DE-D3-001-R03.dwg</t>
  </si>
  <si>
    <t>MSV-163MS-626-628-ACA-EXE-DE-D3-001-R03.pdf</t>
  </si>
  <si>
    <t>MSV-163MS-626-628-ACA-EXE-DE-D3-002-R03.dwg</t>
  </si>
  <si>
    <t>MSV-163MS-626-628-ACA-EXE-DE-D3-002-R03.pdf</t>
  </si>
  <si>
    <t>MSV-163MS-626-628-ACA-EXE-DE-D3-003-R03.dwg</t>
  </si>
  <si>
    <t>MSV-163MS-626-628-ACA-EXE-DE-D3-003-R03.pdf</t>
  </si>
  <si>
    <t>MSV-163MS-626-628-ACA-EXE-DE-D3-004-R03.dwg</t>
  </si>
  <si>
    <t>MSV-163MS-626-628-ACA-EXE-DE-D3-004-R03.pdf</t>
  </si>
  <si>
    <t>MSV-163MS-626-628-ACA-EXE-DE-D3-005-R02.dwg</t>
  </si>
  <si>
    <t>MSV-163MS-626-628-ACA-EXE-DE-D3-005-R02.pdf</t>
  </si>
  <si>
    <t>MSV-163MS-626-628-ACA-EXE-DE-D3-006-R01.dwg</t>
  </si>
  <si>
    <t>MSV-163MS-626-628-ACA-EXE-DE-D3-006-R01.pdf</t>
  </si>
  <si>
    <t>MSV-163MS-626-628-ACA-EXE-RT-D3-001-R02.pdf</t>
  </si>
  <si>
    <t>MSV-163MS-626-628-ACA-EXE-RT-D3-002-R00.pdf</t>
  </si>
  <si>
    <t>MSV-163MS-626-628-ACA-EXE-RT-D3-101-R00.pdf</t>
  </si>
  <si>
    <t>MSV-163MS-626-628-ACA-EXE-RT-D3-201-R00.pdf</t>
  </si>
  <si>
    <t>MSV-163MS-626-628-ACA-EXE-DE-M1-001-R03.dwg</t>
  </si>
  <si>
    <t>MSV-163MS-626-628-ACA-EXE-DE-M1-001-R03.pdf</t>
  </si>
  <si>
    <t>MSV-163MS-626-628-ACA-EXE-DE-M1-002-R03.dwg</t>
  </si>
  <si>
    <t>MSV-163MS-626-628-ACA-EXE-DE-M1-002-R03.pdf</t>
  </si>
  <si>
    <t>MSV-163MS-626-628-ACA-EXE-DE-M1-003-R03.dwg</t>
  </si>
  <si>
    <t>MSV-163MS-626-628-ACA-EXE-DE-M1-003-R03.pdf</t>
  </si>
  <si>
    <t>MSV-163MS-626-628-ACA-EXE-RT-M1-001-R00.pdf</t>
  </si>
  <si>
    <t>MSV-163MS-626-628-ACA-EXE-DE-O2-001-R02.dwg</t>
  </si>
  <si>
    <t>MSV-163MS-626-628-ACA-EXE-DE-O2-001-R02.pdf</t>
  </si>
  <si>
    <t>MSV-163MS-626-628-ACA-EXE-DE-O2-002-R02.dwg</t>
  </si>
  <si>
    <t>MSV-163MS-626-628-ACA-EXE-DE-O2-002-R02.pdf</t>
  </si>
  <si>
    <t>MSV-163MS-626-628-ACA-EXE-DE-O2-003-R01.dwg</t>
  </si>
  <si>
    <t>MSV-163MS-626-628-ACA-EXE-DE-O2-003-R01.pdf</t>
  </si>
  <si>
    <t>MSV-163MS-626-628-ACA-EXE-DE-O2-004-R01.dwg</t>
  </si>
  <si>
    <t>MSV-163MS-626-628-ACA-EXE-DE-O2-004-R01.pdf</t>
  </si>
  <si>
    <t>MSV-163MS-626-628-ACA-EXE-DE-O2-005-R01.dwg</t>
  </si>
  <si>
    <t>MSV-163MS-626-628-ACA-EXE-DE-O2-005-R01.pdf</t>
  </si>
  <si>
    <t>MSV-163MS-626-628-ACA-EXE-DE-O2-006-R01.dwg</t>
  </si>
  <si>
    <t>MSV-163MS-626-628-ACA-EXE-DE-O2-006-R01.pdf</t>
  </si>
  <si>
    <t>MSV-163MS-626-628-ACA-EXE-DE-O2-007-R02.dwg</t>
  </si>
  <si>
    <t>MSV-163MS-626-628-ACA-EXE-DE-O2-007-R02.pdf</t>
  </si>
  <si>
    <t>MSV-163MS-626-628-ACA-EXE-MD-O2-001-R00.pdf</t>
  </si>
  <si>
    <t>MSV-163MS-626-628-ACA-EXE-DE-N2-001-R03.dwg</t>
  </si>
  <si>
    <t>MSV-163MS-626-628-ACA-EXE-DE-N2-001-R03.pdf</t>
  </si>
  <si>
    <t>MSV-163MS-626-628-ACA-EXE-DE-N2-002-R03.dwg</t>
  </si>
  <si>
    <t>MSV-163MS-626-628-ACA-EXE-DE-N2-002-R03.pdf</t>
  </si>
  <si>
    <t>MSV-163MS-626-628-ACA-EXE-DE-N2-003-R04.dwg</t>
  </si>
  <si>
    <t>MSV-163MS-626-628-ACA-EXE-DE-N2-003-R04.pdf</t>
  </si>
  <si>
    <t>MSV-163MS-626-628-ACA-EXE-MD-N2-001-R00.pdf</t>
  </si>
  <si>
    <t>MSV-163MS-626-628-ACA-EXE-RT-E1-001-R00.pdf</t>
  </si>
  <si>
    <t>MSV-163MS-634+900-RET-EXE-DE-C1-001-R00.dwg</t>
  </si>
  <si>
    <t>MSV-163MS-634+900-RET-EXE-DE-C1-001-R00.pdf</t>
  </si>
  <si>
    <t>MSV-163MS-634+900-RET-EXE-DE-C1-002-R00.dwg</t>
  </si>
  <si>
    <t>MSV-163MS-634+900-RET-EXE-DE-C1-002-R00.pdf</t>
  </si>
  <si>
    <t>MSV-163MS-634+900-RET-EXE-RT-C1-001-R00.pdf</t>
  </si>
  <si>
    <t>MSV-163MS-634+900-RET-EXE-DE-F1-001-R02.dwg</t>
  </si>
  <si>
    <t>MSV-163MS-634+900-RET-EXE-DE-F1-001-R02.pdf</t>
  </si>
  <si>
    <t>MSV-163MS-634+900-RET-EXE-DE-F1-002-R02.dwg</t>
  </si>
  <si>
    <t>MSV-163MS-634+900-RET-EXE-DE-F1-002-R02.pdf</t>
  </si>
  <si>
    <t>MSV-163MS-634+900-RET-EXE-DE-F1-003-R02.dwg</t>
  </si>
  <si>
    <t>MSV-163MS-634+900-RET-EXE-DE-F1-003-R02.pdf</t>
  </si>
  <si>
    <t>MSV-163MS-634+900-RET-EXE-DE-F1-004-R02.dwg</t>
  </si>
  <si>
    <t>MSV-163MS-634+900-RET-EXE-DE-F1-004-R02.pdf</t>
  </si>
  <si>
    <t>MSV-163MS-634+900-RET-EXE-DE-F1-005-R02.dwg</t>
  </si>
  <si>
    <t>MSV-163MS-634+900-RET-EXE-DE-F1-005-R02.pdf</t>
  </si>
  <si>
    <t>MSV-163MS-634+900-RET-EXE-DE-F1-006-R02.dwg</t>
  </si>
  <si>
    <t>MSV-163MS-634+900-RET-EXE-DE-F1-006-R02.pdf</t>
  </si>
  <si>
    <t>MSV-163MS-634+900-RET-EXE-DE-F1-007-R02.dwg</t>
  </si>
  <si>
    <t>MSV-163MS-634+900-RET-EXE-DE-F1-007-R02.pdf</t>
  </si>
  <si>
    <t>MSV-163MS-634+900-RET-EXE-RT-F1-001-R00.pdf</t>
  </si>
  <si>
    <t>MSV-163MS-634+900-RET-EXE-DE-G1-001-R00.dwg</t>
  </si>
  <si>
    <t>MSV-163MS-634+900-RET-EXE-DE-G1-001-R00.pdf</t>
  </si>
  <si>
    <t>MSV-163MS-634+900-RET-EXE-DE-G1-002-R00.dwg</t>
  </si>
  <si>
    <t>MSV-163MS-634+900-RET-EXE-DE-G1-002-R00.pdf</t>
  </si>
  <si>
    <t>MSV-163MS-634+900-RET-EXE-DE-G1-003-R00.dwg</t>
  </si>
  <si>
    <t>MSV-163MS-634+900-RET-EXE-DE-G1-003-R00.pdf</t>
  </si>
  <si>
    <t>MSV-163MS-634+900-RET-EXE-DE-G1-004-R01.dwg</t>
  </si>
  <si>
    <t>MSV-163MS-634+900-RET-EXE-DE-G1-004-R01.pdf</t>
  </si>
  <si>
    <t>MSV-163MS-634+900-RET-EXE-DE-G1-005-R01.dwg</t>
  </si>
  <si>
    <t>MSV-163MS-634+900-RET-EXE-DE-G1-005-R01.pdf</t>
  </si>
  <si>
    <t>MSV-163MS-634+900-RET-EXE-DE-G1-006-R01.dwg</t>
  </si>
  <si>
    <t>MSV-163MS-634+900-RET-EXE-DE-G1-006-R01.pdf</t>
  </si>
  <si>
    <t>MSV-163MS-634+900-RET-EXE-DE-G1-007-R01.dwg</t>
  </si>
  <si>
    <t>MSV-163MS-634+900-RET-EXE-DE-G1-007-R01.pdf</t>
  </si>
  <si>
    <t>MSV-163MS-634+900-RET-EXE-DE-G1-008-R01.dwg</t>
  </si>
  <si>
    <t>MSV-163MS-634+900-RET-EXE-DE-G1-008-R01.pdf</t>
  </si>
  <si>
    <t>MSV-163MS-634+900-RET-EXE-DE-G1-009-R00.dwg</t>
  </si>
  <si>
    <t>MSV-163MS-634+900-RET-EXE-DE-G1-009-R00.pdf</t>
  </si>
  <si>
    <t>MSV-163MS-634+900-RET-EXE-DE-G1-010-R00.dwg</t>
  </si>
  <si>
    <t>MSV-163MS-634+900-RET-EXE-DE-G1-010-R00.pdf</t>
  </si>
  <si>
    <t>MSV-163MS-634+900-RET-EXE-MC-G1-001-R01.pdf</t>
  </si>
  <si>
    <t>MSV-163MS-634+900-RET-EXE-MC-G1-001-R01.xlsx</t>
  </si>
  <si>
    <t>MSV-163MS-634+900-RET-EXE-NS-C3-001-R01.dwg</t>
  </si>
  <si>
    <t>MSV-163MS-634+900-RET-EXE-NS-C3-001-R01.pdf</t>
  </si>
  <si>
    <t>MSV-163MS-634+900-RET-EXE-DE-H1-001-R00.dwg</t>
  </si>
  <si>
    <t>MSV-163MS-634+900-RET-EXE-DE-H1-001-R00.pdf</t>
  </si>
  <si>
    <t>MSV-163MS-634+900-RET-EXE-DE-H2-001-R02.dwg</t>
  </si>
  <si>
    <t>MSV-163MS-634+900-RET-EXE-DE-H2-001-R02.pdf</t>
  </si>
  <si>
    <t>MSV-163MS-634+900-RET-EXE-DE-H2-002-R02.dwg</t>
  </si>
  <si>
    <t>MSV-163MS-634+900-RET-EXE-DE-H2-002-R02.pdf</t>
  </si>
  <si>
    <t>MSV-163MS-634+900-RET-EXE-DE-H2-003-R01.dwg</t>
  </si>
  <si>
    <t>MSV-163MS-634+900-RET-EXE-DE-H2-003-R01.pdf</t>
  </si>
  <si>
    <t>MSV-163MS-634+900-RET-EXE-DE-H2-004-R01.dwg</t>
  </si>
  <si>
    <t>MSV-163MS-634+900-RET-EXE-DE-H2-004-R01.pdf</t>
  </si>
  <si>
    <t>MSV-163MS-634+900-RET-EXE-DE-H2-005-R01.dwg</t>
  </si>
  <si>
    <t>MSV-163MS-634+900-RET-EXE-DE-H2-005-R01.pdf</t>
  </si>
  <si>
    <t>MSV-163MS-634+900-RET-EXE-DE-H2-006-R01.dwg</t>
  </si>
  <si>
    <t>MSV-163MS-634+900-RET-EXE-DE-H2-006-R01.pdf</t>
  </si>
  <si>
    <t>MSV-163MS-634+900-RET-EXE-DE-H2-007-R01.dwg</t>
  </si>
  <si>
    <t>MSV-163MS-634+900-RET-EXE-DE-H2-007-R01.pdf</t>
  </si>
  <si>
    <t>MSV-163MS-634+900-RET-EXE-DE-H2-008-R01.dwg</t>
  </si>
  <si>
    <t>MSV-163MS-634+900-RET-EXE-DE-H2-008-R01.pdf</t>
  </si>
  <si>
    <t>MSV-163MS-634+900-RET-EXE-MC-H2-001-R00.pdf</t>
  </si>
  <si>
    <t>MSV-163MS-634+900-RET-EXE-MD-H1-001-R00.pdf</t>
  </si>
  <si>
    <t>MSV-163MS-634+900-RET-EXE-DE-J1-001-R01.dwg</t>
  </si>
  <si>
    <t>MSV-163MS-634+900-RET-EXE-DE-J1-001-R01.pdf</t>
  </si>
  <si>
    <t>MSV-163MS-634+900-RET-EXE-DE-J1-002-R01.dwg</t>
  </si>
  <si>
    <t>MSV-163MS-634+900-RET-EXE-DE-J1-002-R01.pdf</t>
  </si>
  <si>
    <t>MSV-163MS-634+900-RET-EXE-DE-J1-003-R01.dwg</t>
  </si>
  <si>
    <t>MSV-163MS-634+900-RET-EXE-DE-J1-003-R01.pdf</t>
  </si>
  <si>
    <t>MSV-163MS-634+900-RET-EXE-DE-J1-004-R01.dwg</t>
  </si>
  <si>
    <t>MSV-163MS-634+900-RET-EXE-DE-J1-004-R01.pdf</t>
  </si>
  <si>
    <t>MSV-163MS-634+900-RET-EXE-DE-J1-005-R00.dwg</t>
  </si>
  <si>
    <t>MSV-163MS-634+900-RET-EXE-DE-J1-005-R00.pdf</t>
  </si>
  <si>
    <t>MSV-163MS-634+900-RET-EXE-DE-J1-006-R01.dwg</t>
  </si>
  <si>
    <t>MSV-163MS-634+900-RET-EXE-DE-J1-006-R01.pdf</t>
  </si>
  <si>
    <t>MSV-163MS-634+900-RET-EXE-DE-J1-007-R00.dwg</t>
  </si>
  <si>
    <t>MSV-163MS-634+900-RET-EXE-DE-J1-007-R00.pdf</t>
  </si>
  <si>
    <t>MSV-163MS-634+900-RET-EXE-DE-J1-008-R00.dwg</t>
  </si>
  <si>
    <t>MSV-163MS-634+900-RET-EXE-DE-J1-008-R00.pdf</t>
  </si>
  <si>
    <t>MSV-163MS-634+900-RET-EXE-DE-J1-009-R00.dwg</t>
  </si>
  <si>
    <t>MSV-163MS-634+900-RET-EXE-DE-J1-009-R00.pdf</t>
  </si>
  <si>
    <t>MSV-163MS-634+900-RET-EXE-DE-J1-010-R00.dwg</t>
  </si>
  <si>
    <t>MSV-163MS-634+900-RET-EXE-DE-J1-010-R00.pdf</t>
  </si>
  <si>
    <t>MSV-163MS-634+900-RET-EXE-RT-J1-001-R00.pdf</t>
  </si>
  <si>
    <t>MSV-163MS-634+900-RET-EXE-DE-I2-001-R01.dwg</t>
  </si>
  <si>
    <t>MSV-163MS-634+900-RET-EXE-DE-I2-001-R01.pdf</t>
  </si>
  <si>
    <t>MSV-163MS-634+900-RET-EXE-DE-I2-002-R01.dwg</t>
  </si>
  <si>
    <t>MSV-163MS-634+900-RET-EXE-DE-I2-002-R01.pdf</t>
  </si>
  <si>
    <t>MSV-163MS-634+900-RET-EXE-DE-I2-003-R01.dwg</t>
  </si>
  <si>
    <t>MSV-163MS-634+900-RET-EXE-DE-I2-003-R01.pdf</t>
  </si>
  <si>
    <t>MSV-163MS-634+900-RET-EXE-DE-I2-004-R01.dwg</t>
  </si>
  <si>
    <t>MSV-163MS-634+900-RET-EXE-DE-I2-004-R01.pdf</t>
  </si>
  <si>
    <t>MSV-163MS-634+900-RET-EXE-DE-I2-005-R01.dwg</t>
  </si>
  <si>
    <t>MSV-163MS-634+900-RET-EXE-DE-I2-005-R01.pdf</t>
  </si>
  <si>
    <t>MSV-163MS-634+900-RET-EXE-DE-I2-006-R01.dwg</t>
  </si>
  <si>
    <t>MSV-163MS-634+900-RET-EXE-DE-I2-006-R01.pdf</t>
  </si>
  <si>
    <t>MSV-163MS-634+900-RET-EXE-DE-I2-007-R01.dwg</t>
  </si>
  <si>
    <t>MSV-163MS-634+900-RET-EXE-DE-I2-007-R01.pdf</t>
  </si>
  <si>
    <t>MSV-163MS-634+900-RET-EXE-DE-I2-008-R01.dwg</t>
  </si>
  <si>
    <t>MSV-163MS-634+900-RET-EXE-DE-I2-008-R01.pdf</t>
  </si>
  <si>
    <t>MSV-163MS-634+900-RET-EXE-MC-I2-001-R01.pdf</t>
  </si>
  <si>
    <t>MSV-163MS-634+900-RET-EXE-DE-K2-001-R01.dwg</t>
  </si>
  <si>
    <t>MSV-163MS-634+900-RET-EXE-DE-K2-001-R01.pdf</t>
  </si>
  <si>
    <t>MSV-163MS-634+900-RET-EXE-DE-K2-002-R01.dwg</t>
  </si>
  <si>
    <t>MSV-163MS-634+900-RET-EXE-DE-K2-002-R01.pdf</t>
  </si>
  <si>
    <t>MSV-163MS-634+900-RET-EXE-RT-K2-001-R01.pdf</t>
  </si>
  <si>
    <t>MSV-163MS-634+900-RET-EXE-DE-D3-001-R01.dwg</t>
  </si>
  <si>
    <t>MSV-163MS-634+900-RET-EXE-DE-D3-001-R01.pdf</t>
  </si>
  <si>
    <t>MSV-163MS-634+900-RET-EXE-DE-D3-002-R01.dwg</t>
  </si>
  <si>
    <t>MSV-163MS-634+900-RET-EXE-DE-D3-002-R01.pdf</t>
  </si>
  <si>
    <t>MSV-163MS-634+900-RET-EXE-DE-D3-003-R01.dwg</t>
  </si>
  <si>
    <t>MSV-163MS-634+900-RET-EXE-DE-D3-003-R01.pdf</t>
  </si>
  <si>
    <t>MSV-163MS-634+900-RET-EXE-MD-D3-001-R01.pdf</t>
  </si>
  <si>
    <t>MSV-163MS-634+900-RET-EXE-RT-D3-001-R01.pdf</t>
  </si>
  <si>
    <t>MSV-163MS-634+900-RET-EXE-DE-M1-001-R01.dwg</t>
  </si>
  <si>
    <t>MSV-163MS-634+900-RET-EXE-DE-M1-001-R01.pdf</t>
  </si>
  <si>
    <t>MSV-163MS-634+900-RET-EXE-RT-M1-001-R00.pdf</t>
  </si>
  <si>
    <t>MSV-163MS-634+900-RET-EXE-DE-O2-001-R01.dwg</t>
  </si>
  <si>
    <t>MSV-163MS-634+900-RET-EXE-DE-O2-001-R01.pdf</t>
  </si>
  <si>
    <t>MSV-163MS-634+900-RET-EXE-DE-O2-002-R01.dwg</t>
  </si>
  <si>
    <t>MSV-163MS-634+900-RET-EXE-DE-O2-002-R01.pdf</t>
  </si>
  <si>
    <t>MSV-163MS-634+900-RET-EXE-DE-O2-003-R01.dwg</t>
  </si>
  <si>
    <t>MSV-163MS-634+900-RET-EXE-DE-O2-003-R01.pdf</t>
  </si>
  <si>
    <t>MSV-163MS-634+900-RET-EXE-DE-O2-004-R01.dwg</t>
  </si>
  <si>
    <t>MSV-163MS-634+900-RET-EXE-DE-O2-004-R01.pdf</t>
  </si>
  <si>
    <t>MSV-163MS-634+900-RET-EXE-DE-O2-005-R01.dwg</t>
  </si>
  <si>
    <t>MSV-163MS-634+900-RET-EXE-DE-O2-005-R01.pdf</t>
  </si>
  <si>
    <t>MSV-163MS-634+900-RET-EXE-DE-O2-006-R01.dwg</t>
  </si>
  <si>
    <t>MSV-163MS-634+900-RET-EXE-DE-O2-006-R01.pdf</t>
  </si>
  <si>
    <t>MSV-163MS-634+900-RET-EXE-DE-O2-007-R01.dwg</t>
  </si>
  <si>
    <t>MSV-163MS-634+900-RET-EXE-DE-O2-007-R01.pdf</t>
  </si>
  <si>
    <t>MSV-163MS-634+900-RET-EXE-DE-O2-008-R01.dwg</t>
  </si>
  <si>
    <t>MSV-163MS-634+900-RET-EXE-DE-O2-008-R01.pdf</t>
  </si>
  <si>
    <t>MSV-163MS-634+900-RET-EXE-DE-O2-009-R00.dwg</t>
  </si>
  <si>
    <t>MSV-163MS-634+900-RET-EXE-DE-O2-009-R00.pdf</t>
  </si>
  <si>
    <t>MSV-163MS-634+900-RET-EXE-RT-O2-001-R01.pdf</t>
  </si>
  <si>
    <t>MSV-163MS-634+900-RET-EXE-DE-N2-001-R02.dwg</t>
  </si>
  <si>
    <t>MSV-163MS-634+900-RET-EXE-DE-N2-001-R02.pdf</t>
  </si>
  <si>
    <t>MSV-163MS-634+900-RET-EXE-DE-N2-002-R02.dwg</t>
  </si>
  <si>
    <t>MSV-163MS-634+900-RET-EXE-DE-N2-002-R02.pdf</t>
  </si>
  <si>
    <t>MSV-163MS-634+900-RET-EXE-DE-N2-003-R02.dwg</t>
  </si>
  <si>
    <t>MSV-163MS-634+900-RET-EXE-DE-N2-003-R02.pdf</t>
  </si>
  <si>
    <t>MSV-163MS-634+900-RET-EXE-DE-N2-004-R02.dwg</t>
  </si>
  <si>
    <t>MSV-163MS-634+900-RET-EXE-DE-N2-004-R02.pdf</t>
  </si>
  <si>
    <t>MSV-163MS-634+900-RET-EXE-DE-N2-005-R02.dwg</t>
  </si>
  <si>
    <t>MSV-163MS-634+900-RET-EXE-DE-N2-005-R02.pdf</t>
  </si>
  <si>
    <t>MSV-163MS-634+900-RET-EXE-RT-N2-001-R02.pdf</t>
  </si>
  <si>
    <t>MSV-163MS-634+900-RET-EXE-RT-E1-001-R00.pdf</t>
  </si>
  <si>
    <t>MSV-163MS-638+600-EDI-EXE-DE-C1-001-R01.dwg</t>
  </si>
  <si>
    <t>MSV-163MS-638+600-EDI-EXE-DE-C1-001-R01.pdf</t>
  </si>
  <si>
    <t>MSV-163MS-638+600-EDI-EXE-DE-C1-002-R01.dwg</t>
  </si>
  <si>
    <t>MSV-163MS-638+600-EDI-EXE-DE-C1-002-R01.pdf</t>
  </si>
  <si>
    <t>MSV-163MS-638+600-EDI-EXE-RT-C1-001-R00.pdf</t>
  </si>
  <si>
    <t>MSV-163MS-638+600-EDI-EXE-DE-F1-001-R02.dwg</t>
  </si>
  <si>
    <t>MSV-163MS-638+600-EDI-EXE-DE-F1-001-R02.pdf</t>
  </si>
  <si>
    <t>MSV-163MS-638+600-EDI-EXE-DE-F1-002-R02.dwg</t>
  </si>
  <si>
    <t>MSV-163MS-638+600-EDI-EXE-DE-F1-002-R02.pdf</t>
  </si>
  <si>
    <t>MSV-163MS-638+600-EDI-EXE-DE-F1-003-R02.dwg</t>
  </si>
  <si>
    <t>MSV-163MS-638+600-EDI-EXE-DE-F1-003-R02.pdf</t>
  </si>
  <si>
    <t>MSV-163MS-638+600-EDI-EXE-DE-F1-004-R02.dwg</t>
  </si>
  <si>
    <t>MSV-163MS-638+600-EDI-EXE-DE-F1-004-R02.pdf</t>
  </si>
  <si>
    <t>MSV-163MS-638+600-EDI-EXE-DE-F1-005-R02.dwg</t>
  </si>
  <si>
    <t>MSV-163MS-638+600-EDI-EXE-DE-F1-005-R02.pdf</t>
  </si>
  <si>
    <t>MSV-163MS-638+600-EDI-EXE-DE-F1-006-R02.dwg</t>
  </si>
  <si>
    <t>MSV-163MS-638+600-EDI-EXE-DE-F1-006-R02.pdf</t>
  </si>
  <si>
    <t>MSV-163MS-638+600-EDI-EXE-DE-F1-007-R01.dwg</t>
  </si>
  <si>
    <t>MSV-163MS-638+600-EDI-EXE-DE-F1-007-R01.pdf</t>
  </si>
  <si>
    <t>MSV-163MS-638+600-EDI-EXE-DE-F1-008-R01.dwg</t>
  </si>
  <si>
    <t>MSV-163MS-638+600-EDI-EXE-DE-F1-008-R01.pdf</t>
  </si>
  <si>
    <t>MSV-163MS-638+600-EDI-EXE-RT-F1-001-R02.pdf</t>
  </si>
  <si>
    <t>MSV-163MS-638+600-EDI-EXE-DE-G1-001-R00.dwg</t>
  </si>
  <si>
    <t>MSV-163MS-638+600-EDI-EXE-DE-G1-001-R00.pdf</t>
  </si>
  <si>
    <t>MSV-163MS-638+600-EDI-EXE-DE-G1-002-R00.dwg</t>
  </si>
  <si>
    <t>MSV-163MS-638+600-EDI-EXE-DE-G1-002-R00.pdf</t>
  </si>
  <si>
    <t>MSV-163MS-638+600-EDI-EXE-DE-G1-003-R00.dwg</t>
  </si>
  <si>
    <t>MSV-163MS-638+600-EDI-EXE-DE-G1-003-R00.pdf</t>
  </si>
  <si>
    <t>MSV-163MS-638+600-EDI-EXE-DE-G1-004-R00.dwg</t>
  </si>
  <si>
    <t>MSV-163MS-638+600-EDI-EXE-DE-G1-004-R00.pdf</t>
  </si>
  <si>
    <t>MSV-163MS-638+600-EDI-EXE-DE-G1-005-R00.dwg</t>
  </si>
  <si>
    <t>MSV-163MS-638+600-EDI-EXE-DE-G1-005-R00.pdf</t>
  </si>
  <si>
    <t>MSV-163MS-638+600-EDI-EXE-DE-G1-006-R00.dwg</t>
  </si>
  <si>
    <t>MSV-163MS-638+600-EDI-EXE-DE-G1-006-R00.pdf</t>
  </si>
  <si>
    <t>MSV-163MS-638+600-EDI-EXE-DE-G1-007-R00.dwg</t>
  </si>
  <si>
    <t>MSV-163MS-638+600-EDI-EXE-DE-G1-007-R00.pdf</t>
  </si>
  <si>
    <t>MSV-163MS-638+600-EDI-EXE-DE-G1-008-R00.dwg</t>
  </si>
  <si>
    <t>MSV-163MS-638+600-EDI-EXE-DE-G1-008-R00.pdf</t>
  </si>
  <si>
    <t>MSV-163MS-638+600-EDI-EXE-DE-G1-009-R00.dwg</t>
  </si>
  <si>
    <t>MSV-163MS-638+600-EDI-EXE-DE-G1-009-R00.pdf</t>
  </si>
  <si>
    <t>MSV-163MS-638+600-EDI-EXE-DE-G1-010-R00.dwg</t>
  </si>
  <si>
    <t>MSV-163MS-638+600-EDI-EXE-DE-G1-010-R00.pdf</t>
  </si>
  <si>
    <t>MSV-163MS-638+600-EDI-EXE-DE-G1-011-R00.dwg</t>
  </si>
  <si>
    <t>MSV-163MS-638+600-EDI-EXE-DE-G1-011-R00.pdf</t>
  </si>
  <si>
    <t>MSV-163MS-638+600-EDI-EXE-DE-G1-012-R00.dwg</t>
  </si>
  <si>
    <t>MSV-163MS-638+600-EDI-EXE-DE-G1-012-R00.pdf</t>
  </si>
  <si>
    <t>MSV-163MS-638+600-EDI-EXE-DE-G1-013-R00.dwg</t>
  </si>
  <si>
    <t>MSV-163MS-638+600-EDI-EXE-DE-G1-013-R00.pdf</t>
  </si>
  <si>
    <t>MSV-163MS-638+600-EDI-EXE-DE-G1-014-R00.dwg</t>
  </si>
  <si>
    <t>MSV-163MS-638+600-EDI-EXE-DE-G1-014-R00.pdf</t>
  </si>
  <si>
    <t>MSV-163MS-638+600-EDI-EXE-DE-G1-015-R00.dwg</t>
  </si>
  <si>
    <t>MSV-163MS-638+600-EDI-EXE-DE-G1-015-R00.pdf</t>
  </si>
  <si>
    <t>MSV-163MS-638+600-EDI-EXE-DE-G1-016-R00.dwg</t>
  </si>
  <si>
    <t>MSV-163MS-638+600-EDI-EXE-DE-G1-016-R00.pdf</t>
  </si>
  <si>
    <t>MSV-163MS-638+600-EDI-EXE-DE-G1-017-R00.dwg</t>
  </si>
  <si>
    <t>MSV-163MS-638+600-EDI-EXE-DE-G1-017-R00.pdf</t>
  </si>
  <si>
    <t>MSV-163MS-638+600-EDI-EXE-DE-G1-018-R00.dwg</t>
  </si>
  <si>
    <t>MSV-163MS-638+600-EDI-EXE-DE-G1-018-R00.pdf</t>
  </si>
  <si>
    <t>MSV-163MS-638+600-EDI-EXE-DE-G1-019-R00.dwg</t>
  </si>
  <si>
    <t>MSV-163MS-638+600-EDI-EXE-DE-G1-019-R00.pdf</t>
  </si>
  <si>
    <t>MSV-163MS-638+600-EDI-EXE-DE-G1-020-R00.dwg</t>
  </si>
  <si>
    <t>MSV-163MS-638+600-EDI-EXE-DE-G1-020-R00.pdf</t>
  </si>
  <si>
    <t>MSV-163MS-638+600-EDI-EXE-NS-C3-001-R00.dwg</t>
  </si>
  <si>
    <t>MSV-163MS-638+600-EDI-EXE-NS-C3-001-R00.pdf</t>
  </si>
  <si>
    <t>MSV-163MS-638+600-EDI-EXE-RT-G1-001-R00.pdf</t>
  </si>
  <si>
    <t>MSV-163MS-638+600-EDI-EXE-RT-G1-001-R00.xlsx</t>
  </si>
  <si>
    <t>MSV-163MS-638+600-EDI-EXE-DE-H1-001-R00.dwg</t>
  </si>
  <si>
    <t>MSV-163MS-638+600-EDI-EXE-DE-H1-001-R00.pdf</t>
  </si>
  <si>
    <t>MSV-163MS-638+600-EDI-EXE-DE-H2-001-R01.dwg</t>
  </si>
  <si>
    <t>MSV-163MS-638+600-EDI-EXE-DE-H2-001-R01.pdf</t>
  </si>
  <si>
    <t>MSV-163MS-638+600-EDI-EXE-DE-H2-002-R01.dwg</t>
  </si>
  <si>
    <t>MSV-163MS-638+600-EDI-EXE-DE-H2-002-R01.pdf</t>
  </si>
  <si>
    <t>MSV-163MS-638+600-EDI-EXE-DE-H2-003-R01.dwg</t>
  </si>
  <si>
    <t>MSV-163MS-638+600-EDI-EXE-DE-H2-003-R01.pdf</t>
  </si>
  <si>
    <t>MSV-163MS-638+600-EDI-EXE-DE-H2-004-R01.dwg</t>
  </si>
  <si>
    <t>MSV-163MS-638+600-EDI-EXE-DE-H2-004-R01.pdf</t>
  </si>
  <si>
    <t>MSV-163MS-638+600-EDI-EXE-DE-H2-005-R01.dwg</t>
  </si>
  <si>
    <t>MSV-163MS-638+600-EDI-EXE-DE-H2-005-R01.pdf</t>
  </si>
  <si>
    <t>MSV-163MS-638+600-EDI-EXE-DE-H2-006-R01.dwg</t>
  </si>
  <si>
    <t>MSV-163MS-638+600-EDI-EXE-DE-H2-006-R01.pdf</t>
  </si>
  <si>
    <t>MSV-163MS-638+600-EDI-EXE-DE-H2-007-R01.dwg</t>
  </si>
  <si>
    <t>MSV-163MS-638+600-EDI-EXE-DE-H2-007-R01.pdf</t>
  </si>
  <si>
    <t>MSV-163MS-638+600-EDI-EXE-DE-H2-008-R01.dwg</t>
  </si>
  <si>
    <t>MSV-163MS-638+600-EDI-EXE-DE-H2-008-R01.pdf</t>
  </si>
  <si>
    <t>MSV-163MS-638+600-EDI-EXE-DE-H2-009-R00.dwg</t>
  </si>
  <si>
    <t>MSV-163MS-638+600-EDI-EXE-DE-H2-009-R00.pdf</t>
  </si>
  <si>
    <t>MSV-163MS-638+600-EDI-EXE-DE-H2-010-R00.dwg</t>
  </si>
  <si>
    <t>MSV-163MS-638+600-EDI-EXE-DE-H2-010-R00.pdf</t>
  </si>
  <si>
    <t>MSV-163MS-638+600-EDI-EXE-DE-H2-011-R00.dwg</t>
  </si>
  <si>
    <t>MSV-163MS-638+600-EDI-EXE-DE-H2-011-R00.pdf</t>
  </si>
  <si>
    <t>MSV-163MS-638+600-EDI-EXE-MC-H2-001-R01.pdf</t>
  </si>
  <si>
    <t>MSV-163MS-638+600-EDI-EXE-MD-H1-001-R00.pdf</t>
  </si>
  <si>
    <t>MSV-163MS-638+600-EDI-EXE-DE-J1-001-R02.dwg</t>
  </si>
  <si>
    <t>MSV-163MS-638+600-EDI-EXE-DE-J1-001-R02.pdf</t>
  </si>
  <si>
    <t>MSV-163MS-638+600-EDI-EXE-DE-J1-002-R02.dwg</t>
  </si>
  <si>
    <t>MSV-163MS-638+600-EDI-EXE-DE-J1-002-R02.pdf</t>
  </si>
  <si>
    <t>MSV-163MS-638+600-EDI-EXE-DE-J1-003-R01.dwg</t>
  </si>
  <si>
    <t>MSV-163MS-638+600-EDI-EXE-DE-J1-003-R01.pdf</t>
  </si>
  <si>
    <t>MSV-163MS-638+600-EDI-EXE-DE-J1-004-R01.dwg</t>
  </si>
  <si>
    <t>MSV-163MS-638+600-EDI-EXE-DE-J1-004-R01.pdf</t>
  </si>
  <si>
    <t>MSV-163MS-638+600-EDI-EXE-DE-J1-005-R01.dwg</t>
  </si>
  <si>
    <t>MSV-163MS-638+600-EDI-EXE-DE-J1-005-R01.pdf</t>
  </si>
  <si>
    <t>MSV-163MS-638+600-EDI-EXE-DE-J1-006-R01.dwg</t>
  </si>
  <si>
    <t>MSV-163MS-638+600-EDI-EXE-DE-J1-006-R01.pdf</t>
  </si>
  <si>
    <t>MSV-163MS-638+600-EDI-EXE-DE-J1-007-R01.dwg</t>
  </si>
  <si>
    <t>MSV-163MS-638+600-EDI-EXE-DE-J1-007-R01.pdf</t>
  </si>
  <si>
    <t>MSV-163MS-638+600-EDI-EXE-DE-J1-008-R01.dwg</t>
  </si>
  <si>
    <t>MSV-163MS-638+600-EDI-EXE-DE-J1-008-R01.pdf</t>
  </si>
  <si>
    <t>MSV-163MS-638+600-EDI-EXE-DE-J1-009-R01.dwg</t>
  </si>
  <si>
    <t>MSV-163MS-638+600-EDI-EXE-DE-J1-009-R01.pdf</t>
  </si>
  <si>
    <t>MSV-163MS-638+600-EDI-EXE-DE-J1-010-R01.dwg</t>
  </si>
  <si>
    <t>MSV-163MS-638+600-EDI-EXE-DE-J1-010-R01.pdf</t>
  </si>
  <si>
    <t>MSV-163MS-638+600-EDI-EXE-DE-J1-011-R00.dwg</t>
  </si>
  <si>
    <t>MSV-163MS-638+600-EDI-EXE-DE-J1-011-R00.pdf</t>
  </si>
  <si>
    <t>MSV-163MS-638+600-EDI-EXE-DE-J1-012-R00.dwg</t>
  </si>
  <si>
    <t>MSV-163MS-638+600-EDI-EXE-DE-J1-012-R00.pdf</t>
  </si>
  <si>
    <t>MSV-163MS-638+600-EDI-EXE-DE-J1-013-R00.dwg</t>
  </si>
  <si>
    <t>MSV-163MS-638+600-EDI-EXE-DE-J1-013-R00.pdf</t>
  </si>
  <si>
    <t>MSV-163MS-638+600-EDI-EXE-DE-J1-014-R00.dwg</t>
  </si>
  <si>
    <t>MSV-163MS-638+600-EDI-EXE-DE-J1-014-R00.pdf</t>
  </si>
  <si>
    <t>MSV-163MS-638+600-EDI-EXE-RT-J1-001-R01.pdf</t>
  </si>
  <si>
    <t>MSV-163MS-638+600-EDI-EXE-DE-I2-001-R01.dwg</t>
  </si>
  <si>
    <t>MSV-163MS-638+600-EDI-EXE-DE-I2-001-R01.pdf</t>
  </si>
  <si>
    <t>MSV-163MS-638+600-EDI-EXE-DE-I2-002-R01.dwg</t>
  </si>
  <si>
    <t>MSV-163MS-638+600-EDI-EXE-DE-I2-002-R01.pdf</t>
  </si>
  <si>
    <t>MSV-163MS-638+600-EDI-EXE-DE-I2-003-R01.dwg</t>
  </si>
  <si>
    <t>MSV-163MS-638+600-EDI-EXE-DE-I2-003-R01.pdf</t>
  </si>
  <si>
    <t>MSV-163MS-638+600-EDI-EXE-DE-I2-004-R01.dwg</t>
  </si>
  <si>
    <t>MSV-163MS-638+600-EDI-EXE-DE-I2-004-R01.pdf</t>
  </si>
  <si>
    <t>MSV-163MS-638+600-EDI-EXE-MC-I2-001-R01.pdf</t>
  </si>
  <si>
    <t>MSV-163MS-638+600-EDI-EXE-DE-L2-001-R00.dwg</t>
  </si>
  <si>
    <t>MSV-163MS-638+600-EDI-EXE-DE-L2-001-R00.pdf</t>
  </si>
  <si>
    <t>MSV-163MS-638+600-EDI-EXE-DE-L2-002-R00.dwg</t>
  </si>
  <si>
    <t>MSV-163MS-638+600-EDI-EXE-DE-L2-002-R00.pdf</t>
  </si>
  <si>
    <t>MSV-163MS-638+600-EDI-EXE-DE-L2-003-R00.dwg</t>
  </si>
  <si>
    <t>MSV-163MS-638+600-EDI-EXE-DE-L2-003-R00.pdf</t>
  </si>
  <si>
    <t>MSV-163MS-638+600-EDI-EXE-DE-L2-004-R00.dwg</t>
  </si>
  <si>
    <t>MSV-163MS-638+600-EDI-EXE-DE-L2-004-R00.pdf</t>
  </si>
  <si>
    <t>MSV-163MS-638+600-EDI-EXE-DE-L2-005-R00.dwg</t>
  </si>
  <si>
    <t>MSV-163MS-638+600-EDI-EXE-DE-L2-005-R00.pdf</t>
  </si>
  <si>
    <t>MSV-163MS-638+600-EDI-EXE-DE-L2-006-R00.dwg</t>
  </si>
  <si>
    <t>MSV-163MS-638+600-EDI-EXE-DE-L2-006-R00.pdf</t>
  </si>
  <si>
    <t>MSV-163MS-638+600-EDI-EXE-DE-L2-007-R00.dwg</t>
  </si>
  <si>
    <t>MSV-163MS-638+600-EDI-EXE-DE-L2-007-R00.pdf</t>
  </si>
  <si>
    <t>MSV-163MS-638+600-EDI-EXE-DE-L2-008-R00.dwg</t>
  </si>
  <si>
    <t>MSV-163MS-638+600-EDI-EXE-DE-L2-008-R00.pdf</t>
  </si>
  <si>
    <t>MSV-163MS-638+600-EDI-EXE-DE-L2-009-R00.dwg</t>
  </si>
  <si>
    <t>MSV-163MS-638+600-EDI-EXE-DE-L2-009-R00.pdf</t>
  </si>
  <si>
    <t>MSV-163MS-638+600-EDI-EXE-DE-L2-010-R00.dwg</t>
  </si>
  <si>
    <t>MSV-163MS-638+600-EDI-EXE-DE-L2-010-R00.pdf</t>
  </si>
  <si>
    <t>MSV-163MS-638+600-EDI-EXE-DE-L2-011-R00.dwg</t>
  </si>
  <si>
    <t>MSV-163MS-638+600-EDI-EXE-DE-L2-011-R00.pdf</t>
  </si>
  <si>
    <t>MSV-163MS-638+600-EDI-EXE-DE-L2-012-R00.dwg</t>
  </si>
  <si>
    <t>MSV-163MS-638+600-EDI-EXE-DE-L2-012-R00.pdf</t>
  </si>
  <si>
    <t>MSV-163MS-638+600-EDI-EXE-DE-L2-201-R00.dwg</t>
  </si>
  <si>
    <t>MSV-163MS-638+600-EDI-EXE-DE-L2-201-R00.pdf</t>
  </si>
  <si>
    <t>MSV-163MS-638+600-EDI-EXE-DE-L2-202-R00.dwg</t>
  </si>
  <si>
    <t>MSV-163MS-638+600-EDI-EXE-DE-L2-202-R00.pdf</t>
  </si>
  <si>
    <t>MSV-163MS-638+600-EDI-EXE-DE-L2-203-R00.dwg</t>
  </si>
  <si>
    <t>MSV-163MS-638+600-EDI-EXE-DE-L2-203-R00.pdf</t>
  </si>
  <si>
    <t>MSV-163MS-638+600-EDI-EXE-DE-L2-301-R00.dwg</t>
  </si>
  <si>
    <t>MSV-163MS-638+600-EDI-EXE-DE-L2-301-R00.pdf</t>
  </si>
  <si>
    <t>MSV-163MS-638+600-EDI-EXE-DE-L2-302-R00.dwg</t>
  </si>
  <si>
    <t>MSV-163MS-638+600-EDI-EXE-DE-L2-302-R00.pdf</t>
  </si>
  <si>
    <t>MSV-163MS-638+600-EDI-EXE-DE-L2-303-R00.dwg</t>
  </si>
  <si>
    <t>MSV-163MS-638+600-EDI-EXE-DE-L2-303-R00.pdf</t>
  </si>
  <si>
    <t>MSV-163MS-638+600-EDI-EXE-DE-L2-401-R00.dwg</t>
  </si>
  <si>
    <t>MSV-163MS-638+600-EDI-EXE-DE-L2-401-R00.pdf</t>
  </si>
  <si>
    <t>MSV-163MS-638+600-EDI-EXE-DE-L2-402-R00.dwg</t>
  </si>
  <si>
    <t>MSV-163MS-638+600-EDI-EXE-DE-L2-402-R00.pdf</t>
  </si>
  <si>
    <t>MSV-163MS-638+600-EDI-EXE-DE-L2-403-R00.dwg</t>
  </si>
  <si>
    <t>MSV-163MS-638+600-EDI-EXE-DE-L2-403-R00.pdf</t>
  </si>
  <si>
    <t>MSV-163MS-638+600-EDI-EXE-DE-L2-404-R00.dwg</t>
  </si>
  <si>
    <t>MSV-163MS-638+600-EDI-EXE-DE-L2-404-R00.pdf</t>
  </si>
  <si>
    <t>MSV-163MS-638+600-EDI-EXE-DE-L2-501-R00.dwg</t>
  </si>
  <si>
    <t>MSV-163MS-638+600-EDI-EXE-DE-L2-501-R00.pdf</t>
  </si>
  <si>
    <t>MSV-163MS-638+600-EDI-EXE-DE-L3-001-R00.dwg</t>
  </si>
  <si>
    <t>MSV-163MS-638+600-EDI-EXE-DE-L3-001-R00.pdf</t>
  </si>
  <si>
    <t>MSV-163MS-638+600-EDI-EXE-DE-L3-002-R00.dwg</t>
  </si>
  <si>
    <t>MSV-163MS-638+600-EDI-EXE-DE-L3-002-R00.pdf</t>
  </si>
  <si>
    <t>MSV-163MS-638+600-EDI-EXE-DE-L3-003-R00.dwg</t>
  </si>
  <si>
    <t>MSV-163MS-638+600-EDI-EXE-DE-L3-003-R00.pdf</t>
  </si>
  <si>
    <t>MSV-163MS-638+600-EDI-EXE-DE-L3-004-R00.dwg</t>
  </si>
  <si>
    <t>MSV-163MS-638+600-EDI-EXE-DE-L3-004-R00.pdf</t>
  </si>
  <si>
    <t>MSV-163MS-638+600-EDI-EXE-DE-L3-005-R00.dwg</t>
  </si>
  <si>
    <t>MSV-163MS-638+600-EDI-EXE-DE-L3-005-R00.pdf</t>
  </si>
  <si>
    <t>MSV-163MS-638+600-EDI-EXE-MC-L2-001-R00.pdf</t>
  </si>
  <si>
    <t>MSV-163MS-638+600-EDI-EXE-MC-L2-201-R00.pdf</t>
  </si>
  <si>
    <t>MSV-163MS-638+600-EDI-EXE-MC-L2-301-R00.pdf</t>
  </si>
  <si>
    <t>MSV-163MS-638+600-EDI-EXE-MC-L2-401-R00.pdf</t>
  </si>
  <si>
    <t>MSV-163MS-638+600-EDI-EXE-MC-L2-501-R00.pdf</t>
  </si>
  <si>
    <t>MSV-163MS-638+600-EDI-EXE-MC-L3-001-R00.pdf</t>
  </si>
  <si>
    <t>MSV-163MS-638+600-EDI-EXE-DE-K2-001-R02.dwg</t>
  </si>
  <si>
    <t>MSV-163MS-638+600-EDI-EXE-DE-K2-001-R02.pdf</t>
  </si>
  <si>
    <t>MSV-163MS-638+600-EDI-EXE-DE-K2-002-R02.dwg</t>
  </si>
  <si>
    <t>MSV-163MS-638+600-EDI-EXE-DE-K2-002-R02.pdf</t>
  </si>
  <si>
    <t>MSV-163MS-638+600-EDI-EXE-DE-K2-003-R02.dwg</t>
  </si>
  <si>
    <t>MSV-163MS-638+600-EDI-EXE-DE-K2-003-R02.pdf</t>
  </si>
  <si>
    <t>MSV-163MS-638+600-EDI-EXE-DE-K2-004-R02.dwg</t>
  </si>
  <si>
    <t>MSV-163MS-638+600-EDI-EXE-DE-K2-004-R02.pdf</t>
  </si>
  <si>
    <t>MSV-163MS-638+600-EDI-EXE-DE-K3-001-R02.dwg</t>
  </si>
  <si>
    <t>MSV-163MS-638+600-EDI-EXE-DE-K3-001-R02.pdf</t>
  </si>
  <si>
    <t>MSV-163MS-638+600-EDI-EXE-DE-K3-002-R02.dwg</t>
  </si>
  <si>
    <t>MSV-163MS-638+600-EDI-EXE-DE-K3-002-R02.pdf</t>
  </si>
  <si>
    <t>MSV-163MS-638+600-EDI-EXE-DE-K3-003-R02.dwg</t>
  </si>
  <si>
    <t>MSV-163MS-638+600-EDI-EXE-DE-K3-003-R02.pdf</t>
  </si>
  <si>
    <t>MSV-163MS-638+600-EDI-EXE-DE-P2-001-R00.dwg</t>
  </si>
  <si>
    <t>MSV-163MS-638+600-EDI-EXE-DE-P2-001-R00.pdf</t>
  </si>
  <si>
    <t>MSV-163MS-638+600-EDI-EXE-DE-P2-101-R00.dwg</t>
  </si>
  <si>
    <t>MSV-163MS-638+600-EDI-EXE-DE-P2-101-R00.pdf</t>
  </si>
  <si>
    <t>MSV-163MS-638+600-EDI-EXE-DE-P2-102-R00.dwg</t>
  </si>
  <si>
    <t>MSV-163MS-638+600-EDI-EXE-DE-P2-102-R00.pdf</t>
  </si>
  <si>
    <t>MSV-163MS-638+600-EDI-EXE-DE-P2-103-R00.dwg</t>
  </si>
  <si>
    <t>MSV-163MS-638+600-EDI-EXE-DE-P2-103-R00.pdf</t>
  </si>
  <si>
    <t>MSV-163MS-638+600-EDI-EXE-DE-P2-104-R00.dwg</t>
  </si>
  <si>
    <t>MSV-163MS-638+600-EDI-EXE-DE-P2-104-R00.pdf</t>
  </si>
  <si>
    <t>MSV-163MS-638+600-EDI-EXE-DE-P2-105-R00.dwg</t>
  </si>
  <si>
    <t>MSV-163MS-638+600-EDI-EXE-DE-P2-105-R00.pdf</t>
  </si>
  <si>
    <t>MSV-163MS-638+600-EDI-EXE-DE-P2-106-R00.dwg</t>
  </si>
  <si>
    <t>MSV-163MS-638+600-EDI-EXE-DE-P2-106-R00.pdf</t>
  </si>
  <si>
    <t>MSV-163MS-638+600-EDI-EXE-DE-P2-201-R00.dwg</t>
  </si>
  <si>
    <t>MSV-163MS-638+600-EDI-EXE-DE-P2-201-R00.pdf</t>
  </si>
  <si>
    <t>MSV-163MS-638+600-EDI-EXE-DE-P2-202-R00.dwg</t>
  </si>
  <si>
    <t>MSV-163MS-638+600-EDI-EXE-DE-P2-202-R00.pdf</t>
  </si>
  <si>
    <t>MSV-163MS-638+600-EDI-EXE-DE-P2-203-R00.dwg</t>
  </si>
  <si>
    <t>MSV-163MS-638+600-EDI-EXE-DE-P2-203-R00.pdf</t>
  </si>
  <si>
    <t>MSV-163MS-638+600-EDI-EXE-DE-P2-301-R00.dwg</t>
  </si>
  <si>
    <t>MSV-163MS-638+600-EDI-EXE-DE-P2-301-R00.pdf</t>
  </si>
  <si>
    <t>MSV-163MS-638+600-EDI-EXE-DE-P2-302-R00.dwg</t>
  </si>
  <si>
    <t>MSV-163MS-638+600-EDI-EXE-DE-P2-302-R00.pdf</t>
  </si>
  <si>
    <t>MSV-163MS-638+600-EDI-EXE-DE-P2-303-R00.dwg</t>
  </si>
  <si>
    <t>MSV-163MS-638+600-EDI-EXE-DE-P2-303-R00.pdf</t>
  </si>
  <si>
    <t>MSV-163MS-638+600-EDI-EXE-DE-P2-401-R00.dwg</t>
  </si>
  <si>
    <t>MSV-163MS-638+600-EDI-EXE-DE-P2-401-R00.pdf</t>
  </si>
  <si>
    <t>MSV-163MS-638+600-EDI-EXE-DE-P2-402-R00.dwg</t>
  </si>
  <si>
    <t>MSV-163MS-638+600-EDI-EXE-DE-P2-402-R00.pdf</t>
  </si>
  <si>
    <t>MSV-163MS-638+600-EDI-EXE-DE-P2-403-R00.dwg</t>
  </si>
  <si>
    <t>MSV-163MS-638+600-EDI-EXE-DE-P2-403-R00.pdf</t>
  </si>
  <si>
    <t>MSV-163MS-638+600-EDI-EXE-DE-P2-404-R00.dwg</t>
  </si>
  <si>
    <t>MSV-163MS-638+600-EDI-EXE-DE-P2-404-R00.pdf</t>
  </si>
  <si>
    <t>MSV-163MS-638+600-EDI-EXE-DE-P4-001-R02.dwg</t>
  </si>
  <si>
    <t>MSV-163MS-638+600-EDI-EXE-DE-P4-001-R02.pdf</t>
  </si>
  <si>
    <t>MSV-163MS-638+600-EDI-EXE-DE-P4-002-R02.dwg</t>
  </si>
  <si>
    <t>MSV-163MS-638+600-EDI-EXE-DE-P4-002-R02.pdf</t>
  </si>
  <si>
    <t>MSV-163MS-638+600-EDI-EXE-MC-P2-101-R00.pdf</t>
  </si>
  <si>
    <t>MSV-163MS-638+600-EDI-EXE-MD-K2-001-R01.pdf</t>
  </si>
  <si>
    <t>MSV-163MS-638+600-EDI-EXE-MD-P2-101-R00.pdf</t>
  </si>
  <si>
    <t>MSV-163MS-638+600-EDI-EXE-MD-P2-201-R00.pdf</t>
  </si>
  <si>
    <t>MSV-163MS-638+600-EDI-EXE-MD-P2-301-R00.pdf</t>
  </si>
  <si>
    <t>MSV-163MS-638+600-EDI-EXE-MD-P2-401-R00.pdf</t>
  </si>
  <si>
    <t>MSV-163MS-638+600-EDI-EXE-RT-K2-001-R02.pdf</t>
  </si>
  <si>
    <t>MSV-163MS-638+600-EDI-EXE-RT-P4-001-R02.pdf</t>
  </si>
  <si>
    <t>MSV-163MS-638+600-EDI-EXE-DE-D3-001-R00.dwg</t>
  </si>
  <si>
    <t>MSV-163MS-638+600-EDI-EXE-DE-D3-001-R00.pdf</t>
  </si>
  <si>
    <t>MSV-163MS-638+600-EDI-EXE-DE-D3-002-R00.dwg</t>
  </si>
  <si>
    <t>MSV-163MS-638+600-EDI-EXE-DE-D3-002-R00.pdf</t>
  </si>
  <si>
    <t>MSV-163MS-638+600-EDI-EXE-MD-D3-001-R01.pdf</t>
  </si>
  <si>
    <t>MSV-163MS-638+600-EDI-EXE-MD-D3-101-R00.pdf</t>
  </si>
  <si>
    <t>MSV-163MS-638+600-EDI-EXE-RT-D3-001-R00.pdf</t>
  </si>
  <si>
    <t>MSV-163MS-638+600-EDI-EXE-DE-M1-001-R00.dwg</t>
  </si>
  <si>
    <t>MSV-163MS-638+600-EDI-EXE-DE-M1-001-R00.pdf</t>
  </si>
  <si>
    <t>MSV-163MS-638+600-EDI-EXE-RT-M1-001-R00.pdf</t>
  </si>
  <si>
    <t>MSV-163MS-638+600-EDI-EXE-DE-Q1-001-R01.dwg</t>
  </si>
  <si>
    <t>MSV-163MS-638+600-EDI-EXE-DE-Q1-001-R01.pdf</t>
  </si>
  <si>
    <t>MSV-163MS-638+600-EDI-EXE-DE-Q1-002-R01.dwg</t>
  </si>
  <si>
    <t>MSV-163MS-638+600-EDI-EXE-DE-Q1-002-R01.pdf</t>
  </si>
  <si>
    <t>MSV-163MS-638+600-EDI-EXE-RT-Q1-001-R01.pdf</t>
  </si>
  <si>
    <t>MSV-163MS-638+600-EDI-EXE-DE-O2-001-R01.dwg</t>
  </si>
  <si>
    <t>MSV-163MS-638+600-EDI-EXE-DE-O2-001-R01.pdf</t>
  </si>
  <si>
    <t>MSV-163MS-638+600-EDI-EXE-DE-O2-002-R01.dwg</t>
  </si>
  <si>
    <t>MSV-163MS-638+600-EDI-EXE-DE-O2-002-R01.pdf</t>
  </si>
  <si>
    <t>MSV-163MS-638+600-EDI-EXE-DE-O2-003-R01.dwg</t>
  </si>
  <si>
    <t>MSV-163MS-638+600-EDI-EXE-DE-O2-003-R01.pdf</t>
  </si>
  <si>
    <t>MSV-163MS-638+600-EDI-EXE-DE-O2-004-R01.dwg</t>
  </si>
  <si>
    <t>MSV-163MS-638+600-EDI-EXE-DE-O2-004-R01.pdf</t>
  </si>
  <si>
    <t>MSV-163MS-638+600-EDI-EXE-DE-O2-005-R01.dwg</t>
  </si>
  <si>
    <t>MSV-163MS-638+600-EDI-EXE-DE-O2-005-R01.pdf</t>
  </si>
  <si>
    <t>MSV-163MS-638+600-EDI-EXE-DE-O2-006-R01.dwg</t>
  </si>
  <si>
    <t>MSV-163MS-638+600-EDI-EXE-DE-O2-006-R01.pdf</t>
  </si>
  <si>
    <t>MSV-163MS-638+600-EDI-EXE-DE-O2-007-R01.dwg</t>
  </si>
  <si>
    <t>MSV-163MS-638+600-EDI-EXE-DE-O2-007-R01.pdf</t>
  </si>
  <si>
    <t>MSV-163MS-638+600-EDI-EXE-DE-O2-008-R01.dwg</t>
  </si>
  <si>
    <t>MSV-163MS-638+600-EDI-EXE-DE-O2-008-R01.pdf</t>
  </si>
  <si>
    <t>MSV-163MS-638+600-EDI-EXE-DE-O2-009-R01.dwg</t>
  </si>
  <si>
    <t>MSV-163MS-638+600-EDI-EXE-DE-O2-009-R01.pdf</t>
  </si>
  <si>
    <t>MSV-163MS-638+600-EDI-EXE-DE-O2-010-R01.dwg</t>
  </si>
  <si>
    <t>MSV-163MS-638+600-EDI-EXE-DE-O2-010-R01.pdf</t>
  </si>
  <si>
    <t>MSV-163MS-638+600-EDI-EXE-DE-O2-011-R01.dwg</t>
  </si>
  <si>
    <t>MSV-163MS-638+600-EDI-EXE-DE-O2-011-R01.pdf</t>
  </si>
  <si>
    <t>MSV-163MS-638+600-EDI-EXE-DE-O2-012-R01.dwg</t>
  </si>
  <si>
    <t>MSV-163MS-638+600-EDI-EXE-DE-O2-012-R01.pdf</t>
  </si>
  <si>
    <t>MSV-163MS-638+600-EDI-EXE-DE-O2-013-R00.dwg</t>
  </si>
  <si>
    <t>MSV-163MS-638+600-EDI-EXE-DE-O2-013-R00.pdf</t>
  </si>
  <si>
    <t>MSV-163MS-638+600-EDI-EXE-DE-O2-014-R00.dwg</t>
  </si>
  <si>
    <t>MSV-163MS-638+600-EDI-EXE-DE-O2-014-R00.pdf</t>
  </si>
  <si>
    <t>MSV-163MS-638+600-EDI-EXE-DE-O2-015-R00.dwg</t>
  </si>
  <si>
    <t>MSV-163MS-638+600-EDI-EXE-DE-O2-015-R00.pdf</t>
  </si>
  <si>
    <t>MSV-163MS-638+600-EDI-EXE-DE-O2-016-R00.dwg</t>
  </si>
  <si>
    <t>MSV-163MS-638+600-EDI-EXE-DE-O2-016-R00.pdf</t>
  </si>
  <si>
    <t>MSV-163MS-638+600-EDI-EXE-DE-O2-017-R00.dwg</t>
  </si>
  <si>
    <t>MSV-163MS-638+600-EDI-EXE-DE-O2-017-R00.pdf</t>
  </si>
  <si>
    <t>MSV-163MS-638+600-EDI-EXE-DE-O2-018-R00.dwg</t>
  </si>
  <si>
    <t>MSV-163MS-638+600-EDI-EXE-DE-O2-018-R00.pdf</t>
  </si>
  <si>
    <t>MSV-163MS-638+600-EDI-EXE-DE-O2-019-R00.dwg</t>
  </si>
  <si>
    <t>MSV-163MS-638+600-EDI-EXE-DE-O2-019-R00.pdf</t>
  </si>
  <si>
    <t>MSV-163MS-638+600-EDI-EXE-DE-O2-020-R00.dwg</t>
  </si>
  <si>
    <t>MSV-163MS-638+600-EDI-EXE-DE-O2-020-R00.pdf</t>
  </si>
  <si>
    <t>MSV-163MS-638+600-EDI-EXE-RT-O2-001-R02.pdf</t>
  </si>
  <si>
    <t>MSV-163MS-638+600-EDI-EXE-DE-P1-001-R00.dwg</t>
  </si>
  <si>
    <t>MSV-163MS-638+600-EDI-EXE-DE-P1-001-R00.pdf</t>
  </si>
  <si>
    <t>MSV-163MS-638+600-EDI-EXE-DE-P1-002-R00.dwg</t>
  </si>
  <si>
    <t>MSV-163MS-638+600-EDI-EXE-DE-P1-002-R00.pdf</t>
  </si>
  <si>
    <t>MSV-163MS-638+600-EDI-EXE-DE-P1-003-R00.dwg</t>
  </si>
  <si>
    <t>MSV-163MS-638+600-EDI-EXE-DE-P1-003-R00.pdf</t>
  </si>
  <si>
    <t>MSV-163MS-638+600-EDI-EXE-DE-P1-004-R00.dwg</t>
  </si>
  <si>
    <t>MSV-163MS-638+600-EDI-EXE-DE-P1-004-R00.pdf</t>
  </si>
  <si>
    <t>MSV-163MS-638+600-EDI-EXE-DE-P1-005-R00.dwg</t>
  </si>
  <si>
    <t>MSV-163MS-638+600-EDI-EXE-DE-P1-005-R00.pdf</t>
  </si>
  <si>
    <t>MSV-163MS-638+600-EDI-EXE-DE-P1-006-R00.dwg</t>
  </si>
  <si>
    <t>MSV-163MS-638+600-EDI-EXE-DE-P1-006-R00.pdf</t>
  </si>
  <si>
    <t>MSV-163MS-638+600-EDI-EXE-DE-P1-007-R00.dwg</t>
  </si>
  <si>
    <t>MSV-163MS-638+600-EDI-EXE-DE-P1-007-R00.pdf</t>
  </si>
  <si>
    <t>MSV-163MS-638+600-EDI-EXE-DE-P1-008-R00.dwg</t>
  </si>
  <si>
    <t>MSV-163MS-638+600-EDI-EXE-DE-P1-008-R00.pdf</t>
  </si>
  <si>
    <t>MSV-163MS-638+600-EDI-EXE-DE-P1-009-R00.dwg</t>
  </si>
  <si>
    <t>MSV-163MS-638+600-EDI-EXE-DE-P1-009-R00.pdf</t>
  </si>
  <si>
    <t>MSV-163MS-638+600-EDI-EXE-DE-P1-010-R00.dwg</t>
  </si>
  <si>
    <t>MSV-163MS-638+600-EDI-EXE-DE-P1-010-R00.pdf</t>
  </si>
  <si>
    <t>MSV-163MS-638+600-EDI-EXE-DE-P1-011-R00.dwg</t>
  </si>
  <si>
    <t>MSV-163MS-638+600-EDI-EXE-DE-P1-011-R00.pdf</t>
  </si>
  <si>
    <t>MSV-163MS-638+600-EDI-EXE-DE-P1-012-R00.dwg</t>
  </si>
  <si>
    <t>MSV-163MS-638+600-EDI-EXE-DE-P1-012-R00.pdf</t>
  </si>
  <si>
    <t>MSV-163MS-638+600-EDI-EXE-DE-P1-013-R00.dwg</t>
  </si>
  <si>
    <t>MSV-163MS-638+600-EDI-EXE-DE-P1-013-R00.pdf</t>
  </si>
  <si>
    <t>MSV-163MS-638+600-EDI-EXE-DE-P1-014-R00.dwg</t>
  </si>
  <si>
    <t>MSV-163MS-638+600-EDI-EXE-DE-P1-014-R00.pdf</t>
  </si>
  <si>
    <t>MSV-163MS-638+600-EDI-EXE-DE-P1-015-R00.dwg</t>
  </si>
  <si>
    <t>MSV-163MS-638+600-EDI-EXE-DE-P1-015-R00.pdf</t>
  </si>
  <si>
    <t>MSV-163MS-638+600-EDI-EXE-DE-P1-101-R00.dwg</t>
  </si>
  <si>
    <t>MSV-163MS-638+600-EDI-EXE-DE-P1-101-R00.pdf</t>
  </si>
  <si>
    <t>MSV-163MS-638+600-EDI-EXE-DE-P1-102-R00.dwg</t>
  </si>
  <si>
    <t>MSV-163MS-638+600-EDI-EXE-DE-P1-102-R00.pdf</t>
  </si>
  <si>
    <t>MSV-163MS-638+600-EDI-EXE-DE-P1-103-R00.dwg</t>
  </si>
  <si>
    <t>MSV-163MS-638+600-EDI-EXE-DE-P1-103-R00.pdf</t>
  </si>
  <si>
    <t>MSV-163MS-638+600-EDI-EXE-DE-P1-104-R00.dwg</t>
  </si>
  <si>
    <t>MSV-163MS-638+600-EDI-EXE-DE-P1-104-R00.pdf</t>
  </si>
  <si>
    <t>MSV-163MS-638+600-EDI-EXE-DE-P1-105-R00.dwg</t>
  </si>
  <si>
    <t>MSV-163MS-638+600-EDI-EXE-DE-P1-105-R00.pdf</t>
  </si>
  <si>
    <t>MSV-163MS-638+600-EDI-EXE-DE-P1-201-R00.dwg</t>
  </si>
  <si>
    <t>MSV-163MS-638+600-EDI-EXE-DE-P1-201-R00.pdf</t>
  </si>
  <si>
    <t>MSV-163MS-638+600-EDI-EXE-DE-P1-202-R00.dwg</t>
  </si>
  <si>
    <t>MSV-163MS-638+600-EDI-EXE-DE-P1-202-R00.pdf</t>
  </si>
  <si>
    <t>MSV-163MS-638+600-EDI-EXE-DE-P1-203-R00.dwg</t>
  </si>
  <si>
    <t>MSV-163MS-638+600-EDI-EXE-DE-P1-203-R00.pdf</t>
  </si>
  <si>
    <t>MSV-163MS-638+600-EDI-EXE-DE-P1-301-R00.dwg</t>
  </si>
  <si>
    <t>MSV-163MS-638+600-EDI-EXE-DE-P1-301-R00.pdf</t>
  </si>
  <si>
    <t>MSV-163MS-638+600-EDI-EXE-DE-P1-302-R00.dwg</t>
  </si>
  <si>
    <t>MSV-163MS-638+600-EDI-EXE-DE-P1-302-R00.pdf</t>
  </si>
  <si>
    <t>MSV-163MS-638+600-EDI-EXE-DE-P1-303-R00.dwg</t>
  </si>
  <si>
    <t>MSV-163MS-638+600-EDI-EXE-DE-P1-303-R00.pdf</t>
  </si>
  <si>
    <t>MSV-163MS-638+600-EDI-EXE-DE-P1-401-R00.dwg</t>
  </si>
  <si>
    <t>MSV-163MS-638+600-EDI-EXE-DE-P1-401-R00.pdf</t>
  </si>
  <si>
    <t>MSV-163MS-638+600-EDI-EXE-DE-P1-402-R00.dwg</t>
  </si>
  <si>
    <t>MSV-163MS-638+600-EDI-EXE-DE-P1-402-R00.pdf</t>
  </si>
  <si>
    <t>MSV-163MS-638+600-EDI-EXE-MD-P1-001-R00.pdf</t>
  </si>
  <si>
    <t>MSV-163MS-638+600-EDI-EXE-MD-P1-101-R00.pdf</t>
  </si>
  <si>
    <t>MSV-163MS-638+600-EDI-EXE-MD-P1-201-R00.pdf</t>
  </si>
  <si>
    <t>MSV-163MS-638+600-EDI-EXE-MD-P1-301-R00.pdf</t>
  </si>
  <si>
    <t>MSV-163MS-638+600-EDI-EXE-MD-P1-401-R00.pdf</t>
  </si>
  <si>
    <t>MSV-163MS-638+600-EDI-EXE-DE-P3-001-R00.dwg</t>
  </si>
  <si>
    <t>MSV-163MS-638+600-EDI-EXE-DE-P3-001-R00.pdf</t>
  </si>
  <si>
    <t>MSV-163MS-638+600-EDI-EXE-DE-P3-002-R00.dwg</t>
  </si>
  <si>
    <t>MSV-163MS-638+600-EDI-EXE-DE-P3-002-R00.pdf</t>
  </si>
  <si>
    <t>MSV-163MS-638+600-EDI-EXE-DE-P3-003-R00.dwg</t>
  </si>
  <si>
    <t>MSV-163MS-638+600-EDI-EXE-DE-P3-003-R00.pdf</t>
  </si>
  <si>
    <t>MSV-163MS-638+600-EDI-EXE-DE-P3-004-R00.dwg</t>
  </si>
  <si>
    <t>MSV-163MS-638+600-EDI-EXE-DE-P3-004-R00.pdf</t>
  </si>
  <si>
    <t>MSV-163MS-638+600-EDI-EXE-DE-P3-005-R00.dwg</t>
  </si>
  <si>
    <t>MSV-163MS-638+600-EDI-EXE-DE-P3-005-R00.pdf</t>
  </si>
  <si>
    <t>MSV-163MS-638+600-EDI-EXE-DE-P3-006-R00.dwg</t>
  </si>
  <si>
    <t>MSV-163MS-638+600-EDI-EXE-DE-P3-006-R00.pdf</t>
  </si>
  <si>
    <t>MSV-163MS-638+600-EDI-EXE-DE-P3-007-R00.dwg</t>
  </si>
  <si>
    <t>MSV-163MS-638+600-EDI-EXE-DE-P3-007-R00.pdf</t>
  </si>
  <si>
    <t>MSV-163MS-638+600-EDI-EXE-DE-P3-008-R00.dwg</t>
  </si>
  <si>
    <t>MSV-163MS-638+600-EDI-EXE-DE-P3-008-R00.pdf</t>
  </si>
  <si>
    <t>MSV-163MS-638+600-EDI-EXE-DE-P3-009-R00.dwg</t>
  </si>
  <si>
    <t>MSV-163MS-638+600-EDI-EXE-DE-P3-009-R00.pdf</t>
  </si>
  <si>
    <t>MSV-163MS-638+600-EDI-EXE-DE-P3-010-R00.dwg</t>
  </si>
  <si>
    <t>MSV-163MS-638+600-EDI-EXE-DE-P3-010-R00.pdf</t>
  </si>
  <si>
    <t>MSV-163MS-638+600-EDI-EXE-DE-P3-011-R00.dwg</t>
  </si>
  <si>
    <t>MSV-163MS-638+600-EDI-EXE-DE-P3-011-R00.pdf</t>
  </si>
  <si>
    <t>MSV-163MS-638+600-EDI-EXE-DE-P3-012-R00.dwg</t>
  </si>
  <si>
    <t>MSV-163MS-638+600-EDI-EXE-DE-P3-012-R00.pdf</t>
  </si>
  <si>
    <t>MSV-163MS-638+600-EDI-EXE-DE-P3-013-R00.dwg</t>
  </si>
  <si>
    <t>MSV-163MS-638+600-EDI-EXE-DE-P3-013-R00.pdf</t>
  </si>
  <si>
    <t>MSV-163MS-638+600-EDI-EXE-DE-P3-101-R00.dwg</t>
  </si>
  <si>
    <t>MSV-163MS-638+600-EDI-EXE-DE-P3-101-R00.pdf</t>
  </si>
  <si>
    <t>MSV-163MS-638+600-EDI-EXE-DE-P3-201-R00.dwg</t>
  </si>
  <si>
    <t>MSV-163MS-638+600-EDI-EXE-DE-P3-201-R00.pdf</t>
  </si>
  <si>
    <t>MSV-163MS-638+600-EDI-EXE-DE-P3-301-R00.dwg</t>
  </si>
  <si>
    <t>MSV-163MS-638+600-EDI-EXE-DE-P3-301-R00.pdf</t>
  </si>
  <si>
    <t>MSV-163MS-638+600-EDI-EXE-DE-P3-501-R00.dwg</t>
  </si>
  <si>
    <t>MSV-163MS-638+600-EDI-EXE-DE-P3-501-R00.pdf</t>
  </si>
  <si>
    <t>MSV-163MS-638+600-EDI-EXE-DE-P3-502-R00.dwg</t>
  </si>
  <si>
    <t>MSV-163MS-638+600-EDI-EXE-DE-P3-502-R00.pdf</t>
  </si>
  <si>
    <t>MSV-163MS-638+600-EDI-EXE-DE-P8-001-R00.dwg</t>
  </si>
  <si>
    <t>MSV-163MS-638+600-EDI-EXE-DE-P8-001-R00.pdf</t>
  </si>
  <si>
    <t>MSV-163MS-638+600-EDI-EXE-DE-P8-201-R00.dwg</t>
  </si>
  <si>
    <t>MSV-163MS-638+600-EDI-EXE-DE-P8-201-R00.pdf</t>
  </si>
  <si>
    <t>MSV-163MS-638+600-EDI-EXE-DE-P8-301-R00.dwg</t>
  </si>
  <si>
    <t>MSV-163MS-638+600-EDI-EXE-DE-P8-301-R00.pdf</t>
  </si>
  <si>
    <t>MSV-163MS-638+600-EDI-EXE-DE-P8-401-R00.dwg</t>
  </si>
  <si>
    <t>MSV-163MS-638+600-EDI-EXE-DE-P8-401-R00.pdf</t>
  </si>
  <si>
    <t>MSV-163MS-638+600-EDI-EXE-MC-P3-001-R00.pdf</t>
  </si>
  <si>
    <t>MSV-163MS-638+600-EDI-EXE-MD-P8-001-R00.pdf</t>
  </si>
  <si>
    <t>MSV-163MS-638+600-EDI-EXE-DE-P5-001-R00.dwg</t>
  </si>
  <si>
    <t>MSV-163MS-638+600-EDI-EXE-DE-P5-001-R00.pdf</t>
  </si>
  <si>
    <t>MSV-163MS-638+600-EDI-EXE-DE-P5-002-R00.dwg</t>
  </si>
  <si>
    <t>MSV-163MS-638+600-EDI-EXE-DE-P5-002-R00.pdf</t>
  </si>
  <si>
    <t>MSV-163MS-638+600-EDI-EXE-DE-P5-201-R00.dwg</t>
  </si>
  <si>
    <t>MSV-163MS-638+600-EDI-EXE-DE-P5-201-R00.pdf</t>
  </si>
  <si>
    <t>MSV-163MS-638+600-EDI-EXE-DE-P5-301-R00.dwg</t>
  </si>
  <si>
    <t>MSV-163MS-638+600-EDI-EXE-DE-P5-301-R00.pdf</t>
  </si>
  <si>
    <t>MSV-163MS-638+600-EDI-EXE-MD-P5-001-R00.pdf</t>
  </si>
  <si>
    <t>MSV-163MS-638+600-EDI-EXE-MD-P5-201-R00.pdf</t>
  </si>
  <si>
    <t>MSV-163MS-638+600-EDI-EXE-MD-P5-301-R00.pdf</t>
  </si>
  <si>
    <t>MSV-163MS-638+600-EDI-EXE-DE-N2-001-R01.dwg</t>
  </si>
  <si>
    <t>MSV-163MS-638+600-EDI-EXE-DE-N2-001-R01.pdf</t>
  </si>
  <si>
    <t>MSV-163MS-638+600-EDI-EXE-DE-N2-002-R01.dwg</t>
  </si>
  <si>
    <t>MSV-163MS-638+600-EDI-EXE-DE-N2-002-R01.pdf</t>
  </si>
  <si>
    <t>MSV-163MS-638+600-EDI-EXE-DE-N2-003-R01.dwg</t>
  </si>
  <si>
    <t>MSV-163MS-638+600-EDI-EXE-DE-N2-003-R01.pdf</t>
  </si>
  <si>
    <t>MSV-163MS-638+600-EDI-EXE-DE-N2-004-R01.dwg</t>
  </si>
  <si>
    <t>MSV-163MS-638+600-EDI-EXE-DE-N2-004-R01.pdf</t>
  </si>
  <si>
    <t>MSV-163MS-638+600-EDI-EXE-RT-N2-001-R01.docx</t>
  </si>
  <si>
    <t>MSV-163MS-638+600-EDI-EXE-RT-N2-001-R01.pdf</t>
  </si>
  <si>
    <t>MSV-163MS-638+600-EDI-EXE-RT-E1-001-R01.pdf</t>
  </si>
  <si>
    <t>MSV-163MS-702+180-RET-EXE-DE-C1-001-R00.dwg</t>
  </si>
  <si>
    <t>MSV-163MS-702+180-RET-EXE-DE-C1-001-R00.pdf</t>
  </si>
  <si>
    <t>MSV-163MS-702+180-RET-EXE-RT-C1-001-R01.pdf</t>
  </si>
  <si>
    <t>MSV-163MS-702+180-RET-EXE-DE-F1-001-R03.dwg</t>
  </si>
  <si>
    <t>MSV-163MS-702+180-RET-EXE-DE-F1-001-R03.pdf</t>
  </si>
  <si>
    <t>MSV-163MS-702+180-RET-EXE-DE-F1-002-R02.dwg</t>
  </si>
  <si>
    <t>MSV-163MS-702+180-RET-EXE-DE-F1-002-R02.pdf</t>
  </si>
  <si>
    <t>MSV-163MS-702+180-RET-EXE-DE-F1-003-R01.dwg</t>
  </si>
  <si>
    <t>MSV-163MS-702+180-RET-EXE-DE-F1-003-R01.pdf</t>
  </si>
  <si>
    <t>MSV-163MS-703+000-RET-EXE-RT-F1-001-R01.pdf</t>
  </si>
  <si>
    <t>MSV-163MS-702+180-RET-EXE-DE-G1-001-R02.dwg</t>
  </si>
  <si>
    <t>MSV-163MS-702+180-RET-EXE-DE-G1-001-R02.pdf</t>
  </si>
  <si>
    <t>MSV-163MS-702+180-RET-EXE-DE-G1-002-R02.dwg</t>
  </si>
  <si>
    <t>MSV-163MS-702+180-RET-EXE-DE-G1-002-R02.pdf</t>
  </si>
  <si>
    <t>MSV-163MS-702+180-RET-EXE-DE-G1-003-R01.dwg</t>
  </si>
  <si>
    <t>MSV-163MS-702+180-RET-EXE-DE-G1-003-R01.pdf</t>
  </si>
  <si>
    <t>MSV-163MS-702+180-RET-EXE-DE-G1-004-R01.dwg</t>
  </si>
  <si>
    <t>MSV-163MS-702+180-RET-EXE-DE-G1-004-R01.pdf</t>
  </si>
  <si>
    <t>MSV-163MS-702+180-RET-EXE-DE-G1-101-R02.dwg</t>
  </si>
  <si>
    <t>MSV-163MS-702+180-RET-EXE-DE-G1-101-R02.pdf</t>
  </si>
  <si>
    <t>MSV-163MS-702+180-RET-EXE-MC-G1-001-R06.pdf</t>
  </si>
  <si>
    <t>MSV-163MS-702+180-RET-EXE-MC-G1-001-R06.zip</t>
  </si>
  <si>
    <t>MSV-163MS-702+180-RET-EXE-DE-H2-001-R03.dwg</t>
  </si>
  <si>
    <t>MSV-163MS-702+180-RET-EXE-DE-H2-001-R03.pdf</t>
  </si>
  <si>
    <t>MSV-163MS-702+180-RET-EXE-DE-H2-002-R03.dwg</t>
  </si>
  <si>
    <t>MSV-163MS-702+180-RET-EXE-DE-H2-002-R03.pdf</t>
  </si>
  <si>
    <t>MSV-163MS-702+180-RET-EXE-DE-H2-003-R02.dwg</t>
  </si>
  <si>
    <t>MSV-163MS-702+180-RET-EXE-DE-H2-003-R02.pdf</t>
  </si>
  <si>
    <t>MSV-163MS-702+180-RET-EXE-DE-H2-101-R01.dwg</t>
  </si>
  <si>
    <t>MSV-163MS-702+180-RET-EXE-DE-H2-101-R01.pdf</t>
  </si>
  <si>
    <t>MSV-163MS-702+180-RET-EXE-DE-H2-102-R00.dwg</t>
  </si>
  <si>
    <t>MSV-163MS-702+180-RET-EXE-DE-H2-102-R00.pdf</t>
  </si>
  <si>
    <t>MSV-163MS-702+180-RET-EXE-DE-H2-103-R00.dwg</t>
  </si>
  <si>
    <t>MSV-163MS-702+180-RET-EXE-DE-H2-103-R00.pdf</t>
  </si>
  <si>
    <t>MSV-163MS-702+180-RET-EXE-DE-H2-104-R00.dwg</t>
  </si>
  <si>
    <t>MSV-163MS-702+180-RET-EXE-DE-H2-104-R00.pdf</t>
  </si>
  <si>
    <t>MSV-163MS-702+180-RET-EXE-DE-H2-105-R00.dwg</t>
  </si>
  <si>
    <t>MSV-163MS-702+180-RET-EXE-DE-H2-105-R00.pdf</t>
  </si>
  <si>
    <t>MSV-163MS-702+180-RET-EXE-MC-H2-001-R03.pdf</t>
  </si>
  <si>
    <t>MSV-163MS-702+180-RET-EXE-MD-H1-001-R01.pdf</t>
  </si>
  <si>
    <t>MSV-163MS-702+180-RET-EXE-DE-J1-001-R04.dwg</t>
  </si>
  <si>
    <t>MSV-163MS-702+180-RET-EXE-DE-J1-001-R04.pdf</t>
  </si>
  <si>
    <t>MSV-163MS-702+180-RET-EXE-DE-J1-002-R01.dwg</t>
  </si>
  <si>
    <t>MSV-163MS-702+180-RET-EXE-DE-J1-002-R01.pdf</t>
  </si>
  <si>
    <t>MSV-163MS-702+180-RET-EXE-DE-J1-003-R01.dwg</t>
  </si>
  <si>
    <t>MSV-163MS-702+180-RET-EXE-DE-J1-003-R01.pdf</t>
  </si>
  <si>
    <t>MSV-163MS-702+180-RET-EXE-DE-J1-004-R01.dwg</t>
  </si>
  <si>
    <t>MSV-163MS-702+180-RET-EXE-DE-J1-004-R01.pdf</t>
  </si>
  <si>
    <t>MSV-163MS-702+180-RET-EXE-DE-I2-001-R01.dwg</t>
  </si>
  <si>
    <t>MSV-163MS-702+180-RET-EXE-DE-I2-001-R01.pdf</t>
  </si>
  <si>
    <t>MSV-163MS-702+180-RET-EXE-DE-I2-002-R01.dwg</t>
  </si>
  <si>
    <t>MSV-163MS-702+180-RET-EXE-DE-I2-002-R01.pdf</t>
  </si>
  <si>
    <t>MSV-163MS-702+180-RET-EXE-DE-I2-003-R03.dwg</t>
  </si>
  <si>
    <t>MSV-163MS-702+180-RET-EXE-DE-I2-003-R03.pdf</t>
  </si>
  <si>
    <t>MSV-163MS-702+180-RET-EXE-DE-I2-004-R03.dwg</t>
  </si>
  <si>
    <t>MSV-163MS-702+180-RET-EXE-DE-I2-004-R03.pdf</t>
  </si>
  <si>
    <t>MSV-163MS-702+180-RET-EXE-MD-I2-001-R03.pdf</t>
  </si>
  <si>
    <t>MSV-163MS-702+180-RET-EXE-NS-C3-001-R01.pdf</t>
  </si>
  <si>
    <t>MSV-163MS-702+180-RET-EXE-NS-C3-001-R01.zip</t>
  </si>
  <si>
    <t>MSV-163MS-702+180-ACA-EXE-DE-K2-001-R02.dwg</t>
  </si>
  <si>
    <t>MSV-163MS-702+180-ACA-EXE-DE-K2-001-R02.pdf</t>
  </si>
  <si>
    <t>MSV-163MS-702+180-ACA-EXE-DE-K2-002-R02.dwg</t>
  </si>
  <si>
    <t>MSV-163MS-702+180-ACA-EXE-DE-K2-002-R02.pdf</t>
  </si>
  <si>
    <t>MSV-163MS-702+180-ACA-EXE-DE-K2-003-R04.dwg</t>
  </si>
  <si>
    <t>MSV-163MS-702+180-ACA-EXE-DE-K2-003-R04.pdf</t>
  </si>
  <si>
    <t>MSV-163MS-702+180-ACA-EXE-DE-K2-004-R02.dwg</t>
  </si>
  <si>
    <t>MSV-163MS-702+180-ACA-EXE-DE-K2-004-R02.pdf</t>
  </si>
  <si>
    <t>MSV-163MS-702+180-ACA-EXE-MC-K2-001-R03.pdf</t>
  </si>
  <si>
    <t>MSV-163MS-702+180-ACA-EXE-MC-K2-002-R02.pdf</t>
  </si>
  <si>
    <t>MSV-163MS-702+180-ACA-EXE-MD-K2-001-R02.pdf</t>
  </si>
  <si>
    <t>MSV-163MS-702+180-RET-EXE-DE-D3-001-R02.dwg</t>
  </si>
  <si>
    <t>MSV-163MS-702+180-RET-EXE-DE-D3-001-R02.pdf</t>
  </si>
  <si>
    <t>MSV-163MS-702+180-RET-EXE-DE-D3-002-R02.dwg</t>
  </si>
  <si>
    <t>MSV-163MS-702+180-RET-EXE-DE-D3-002-R02.pdf</t>
  </si>
  <si>
    <t>MSV-163MS-702+180-RET-EXE-RT-D3-001-R01.pdf</t>
  </si>
  <si>
    <t>MSV-163MS-702+180-RET-EXE-RT-D3-101-R00.pdf</t>
  </si>
  <si>
    <t>MSV-163MS-702+180-RET-EXE-DE-M1-001-R03.dwg</t>
  </si>
  <si>
    <t>MSV-163MS-702+180-RET-EXE-DE-M1-001-R03.pdf</t>
  </si>
  <si>
    <t>MSV-163MS-702+180-RET-EXE-RT-M1-001-R01.pdf</t>
  </si>
  <si>
    <t>MSV-163MS-702+180-RET-EXE-DE-O2-001-R02.dwg</t>
  </si>
  <si>
    <t>MSV-163MS-702+180-RET-EXE-DE-O2-001-R02.pdf</t>
  </si>
  <si>
    <t>MSV-163MS-702+180-RET-EXE-DE-O2-002-R02.dwg</t>
  </si>
  <si>
    <t>MSV-163MS-702+180-RET-EXE-DE-O2-002-R02.pdf</t>
  </si>
  <si>
    <t>MSV-163MS-702+180-RET-EXE-DE-O2-003-R02.dwg</t>
  </si>
  <si>
    <t>MSV-163MS-702+180-RET-EXE-DE-O2-003-R02.pdf</t>
  </si>
  <si>
    <t>MSV-163MS-702+180-RET-EXE-MD-O2-001-R00.pdf</t>
  </si>
  <si>
    <t>MSV-163MS-702+180-RET-EXE-DE-N2-001-R03.dwg</t>
  </si>
  <si>
    <t>MSV-163MS-702+180-RET-EXE-DE-N2-001-R03.pdf</t>
  </si>
  <si>
    <t>MSV-163MS-702+180-RET-EXE-MD-N2-001-R00.pdf</t>
  </si>
  <si>
    <t>MSV-163MS-702+180-RET-EXE-RT-E1-001-R00.pdf</t>
  </si>
  <si>
    <t>MSV-163MS-730-732-ACA-EXE-DE-C1-001-R00.dwg</t>
  </si>
  <si>
    <t>MSV-163MS-730-732-ACA-EXE-DE-C1-001-R00.pdf</t>
  </si>
  <si>
    <t>MSV-163MS-730-732-ACA-EXE-DE-C1-002-R00.dwg</t>
  </si>
  <si>
    <t>MSV-163MS-730-732-ACA-EXE-DE-C1-002-R00.pdf</t>
  </si>
  <si>
    <t>MSV-163MS-730-732-ACA-EXE-RT-C1-001-R01.pdf</t>
  </si>
  <si>
    <t>MSV-163MS-730-732-ACA-EXE-DE-F1-001-R06.dwg</t>
  </si>
  <si>
    <t>MSV-163MS-730-732-ACA-EXE-DE-F1-001-R06.pdf</t>
  </si>
  <si>
    <t>MSV-163MS-730-732-ACA-EXE-DE-F1-002-R05.dwg</t>
  </si>
  <si>
    <t>MSV-163MS-730-732-ACA-EXE-DE-F1-002-R05.pdf</t>
  </si>
  <si>
    <t>MSV-163MS-730-732-ACA-EXE-DE-F1-003-R02.DWG</t>
  </si>
  <si>
    <t>MSV-163MS-730-732-ACA-EXE-DE-F1-003-R02.pdf</t>
  </si>
  <si>
    <t>MSV-163MS-730-732-ACA-EXE-DE-F1-004-R03.DWG</t>
  </si>
  <si>
    <t>MSV-163MS-730-732-ACA-EXE-DE-F1-004-R03.pdf</t>
  </si>
  <si>
    <t>MSV-163MS-730-732-ACA-EXE-DE-F1-005-R01.DWG</t>
  </si>
  <si>
    <t>MSV-163MS-730-732-ACA-EXE-DE-F1-005-R01.pdf</t>
  </si>
  <si>
    <t>MSV-163MS-730-732-ACA-EXE-DE-F1-006-R02.dwg</t>
  </si>
  <si>
    <t>MSV-163MS-730-732-ACA-EXE-DE-F1-006-R02.pdf</t>
  </si>
  <si>
    <t>MSV-163MS-730-732-ACA-EXE-RT-F1-001-R02.pdf</t>
  </si>
  <si>
    <t>MSV-163MS-730-732-ACA-EXE-DE-G1-001-R02.dwg</t>
  </si>
  <si>
    <t>MSV-163MS-730-732-ACA-EXE-DE-G1-001-R02.pdf</t>
  </si>
  <si>
    <t>MSV-163MS-730-732-ACA-EXE-DE-G1-002-R02.dwg</t>
  </si>
  <si>
    <t>MSV-163MS-730-732-ACA-EXE-DE-G1-002-R02.pdf</t>
  </si>
  <si>
    <t>MSV-163MS-730-732-ACA-EXE-DE-G1-003-R02.dwg</t>
  </si>
  <si>
    <t>MSV-163MS-730-732-ACA-EXE-DE-G1-003-R02.pdf</t>
  </si>
  <si>
    <t>MSV-163MS-730-732-ACA-EXE-DE-G1-004-R03.dwg</t>
  </si>
  <si>
    <t>MSV-163MS-730-732-ACA-EXE-DE-G1-004-R03.pdf</t>
  </si>
  <si>
    <t>MSV-163MS-730-732-ACA-EXE-DE-G1-005-R03.dwg</t>
  </si>
  <si>
    <t>MSV-163MS-730-732-ACA-EXE-DE-G1-005-R03.pdf</t>
  </si>
  <si>
    <t>MSV-163MS-730-732-ACA-EXE-DE-G1-006-R03.dwg</t>
  </si>
  <si>
    <t>MSV-163MS-730-732-ACA-EXE-DE-G1-006-R03.pdf</t>
  </si>
  <si>
    <t>MSV-163MS-730-732-ACA-EXE-DE-G1-007-R03.dwg</t>
  </si>
  <si>
    <t>MSV-163MS-730-732-ACA-EXE-DE-G1-007-R03.pdf</t>
  </si>
  <si>
    <t>MSV-163MS-730-732-ACA-EXE-DE-G1-101-R02.dwg</t>
  </si>
  <si>
    <t>MSV-163MS-730-732-ACA-EXE-DE-G1-101-R02.pdf</t>
  </si>
  <si>
    <t>MSV-163MS-730-732-ACA-EXE-DE-G1-102-R02.dwg</t>
  </si>
  <si>
    <t>MSV-163MS-730-732-ACA-EXE-DE-G1-102-R02.pdf</t>
  </si>
  <si>
    <t>MSV-163MS-730-732-ACA-EXE-MC-G1-001-R08.pdf</t>
  </si>
  <si>
    <t>MSV-163MS-730-732-ACA-EXE-MC-G1-001-R08.zip</t>
  </si>
  <si>
    <t>MSV-163MS-730-732-ACA-EXE-DE-H2-001-R05.dwg</t>
  </si>
  <si>
    <t>MSV-163MS-730-732-ACA-EXE-DE-H2-001-R05.pdf</t>
  </si>
  <si>
    <t>MSV-163MS-730-732-ACA-EXE-DE-H2-002-R06.dwg</t>
  </si>
  <si>
    <t>MSV-163MS-730-732-ACA-EXE-DE-H2-002-R06.pdf</t>
  </si>
  <si>
    <t>MSV-163MS-730-732-ACA-EXE-DE-H2-003-R02.dwg</t>
  </si>
  <si>
    <t>MSV-163MS-730-732-ACA-EXE-DE-H2-003-R02.pdf</t>
  </si>
  <si>
    <t>MSV-163MS-730-732-ACA-EXE-DE-H2-004-R05.dwg</t>
  </si>
  <si>
    <t>MSV-163MS-730-732-ACA-EXE-DE-H2-004-R05.pdf</t>
  </si>
  <si>
    <t>MSV-163MS-730-732-ACA-EXE-DE-H2-005-R04.dwg</t>
  </si>
  <si>
    <t>MSV-163MS-730-732-ACA-EXE-DE-H2-005-R04.pdf</t>
  </si>
  <si>
    <t>MSV-163MS-730-732-ACA-EXE-DE-H2-006-R03.dwg</t>
  </si>
  <si>
    <t>MSV-163MS-730-732-ACA-EXE-DE-H2-006-R03.pdf</t>
  </si>
  <si>
    <t>MSV-163MS-730-732-ACA-EXE-DE-H2-101-R00.dwg</t>
  </si>
  <si>
    <t>MSV-163MS-730-732-ACA-EXE-DE-H2-101-R00.pdf</t>
  </si>
  <si>
    <t>MSV-163MS-730-732-ACA-EXE-DE-H2-102-R01.dwg</t>
  </si>
  <si>
    <t>MSV-163MS-730-732-ACA-EXE-DE-H2-102-R01.pdf</t>
  </si>
  <si>
    <t>MSV-163MS-730-732-ACA-EXE-DE-H2-103-R00.dwg</t>
  </si>
  <si>
    <t>MSV-163MS-730-732-ACA-EXE-DE-H2-103-R00.pdf</t>
  </si>
  <si>
    <t>MSV-163MS-730-732-ACA-EXE-DE-H2-104-R01.dwg</t>
  </si>
  <si>
    <t>MSV-163MS-730-732-ACA-EXE-DE-H2-104-R01.pdf</t>
  </si>
  <si>
    <t>MSV-163MS-730-732-ACA-EXE-DE-H2-105-R00.dwg</t>
  </si>
  <si>
    <t>MSV-163MS-730-732-ACA-EXE-DE-H2-105-R00.pdf</t>
  </si>
  <si>
    <t>MSV-163MS-730-732-ACA-EXE-DE-H2-106-R00.dwg</t>
  </si>
  <si>
    <t>MSV-163MS-730-732-ACA-EXE-DE-H2-106-R00.pdf</t>
  </si>
  <si>
    <t>MSV-163MS-730-732-ACA-EXE-DE-H2-107-R01.dwg</t>
  </si>
  <si>
    <t>MSV-163MS-730-732-ACA-EXE-DE-H2-107-R01.pdf</t>
  </si>
  <si>
    <t>MSV-163MS-730-732-ACA-EXE-MC-H2-001-R04.pdf</t>
  </si>
  <si>
    <t>MSV-163MS-730-732-ACA-EXE-MD-H1-001-R01.pdf</t>
  </si>
  <si>
    <t>MSV-163MS-730-732-ACA-EXE-DE-J1-001-R04.dwg</t>
  </si>
  <si>
    <t>MSV-163MS-730-732-ACA-EXE-DE-J1-001-R04.pdf</t>
  </si>
  <si>
    <t>MSV-163MS-730-732-ACA-EXE-DE-J1-002-R06.dwg</t>
  </si>
  <si>
    <t>MSV-163MS-730-732-ACA-EXE-DE-J1-002-R06.pdf</t>
  </si>
  <si>
    <t>MSV-163MS-730-732-ACA-EXE-DE-J1-003-R01.dwg</t>
  </si>
  <si>
    <t>MSV-163MS-730-732-ACA-EXE-DE-J1-003-R01.pdf</t>
  </si>
  <si>
    <t>MSV-163MS-730-732-ACA-EXE-DE-J1-004-R01.dwg</t>
  </si>
  <si>
    <t>MSV-163MS-730-732-ACA-EXE-DE-J1-004-R01.pdf</t>
  </si>
  <si>
    <t>MSV-163MS-730-732-ACA-EXE-DE-J1-005-R01.dwg</t>
  </si>
  <si>
    <t>MSV-163MS-730-732-ACA-EXE-DE-J1-005-R01.pdf</t>
  </si>
  <si>
    <t>MSV-163MS-730-732-ACA-EXE-DE-I2-001-R01.dwg</t>
  </si>
  <si>
    <t>MSV-163MS-730-732-ACA-EXE-DE-I2-001-R01.pdf</t>
  </si>
  <si>
    <t>MSV-163MS-730-732-ACA-EXE-DE-I2-002-R01.dwg</t>
  </si>
  <si>
    <t>MSV-163MS-730-732-ACA-EXE-DE-I2-002-R01.pdf</t>
  </si>
  <si>
    <t>MSV-163MS-730-732-ACA-EXE-DE-I2-003-R01.dwg</t>
  </si>
  <si>
    <t>MSV-163MS-730-732-ACA-EXE-DE-I2-003-R01.pdf</t>
  </si>
  <si>
    <t>MSV-163MS-730-732-ACA-EXE-DE-I2-004-R02.dwg</t>
  </si>
  <si>
    <t>MSV-163MS-730-732-ACA-EXE-DE-I2-004-R02.pdf</t>
  </si>
  <si>
    <t>MSV-163MS-730-732-ACA-EXE-DE-I2-005-R04.dwg</t>
  </si>
  <si>
    <t>MSV-163MS-730-732-ACA-EXE-DE-I2-005-R04.pdf</t>
  </si>
  <si>
    <t>MSV-163MS-730-732-ACA-EXE-DE-I2-006-R04.dwg</t>
  </si>
  <si>
    <t>MSV-163MS-730-732-ACA-EXE-DE-I2-006-R04.pdf</t>
  </si>
  <si>
    <t>MSV-163MS-730-732-ACA-EXE-DE-I2-007-R04.dwg</t>
  </si>
  <si>
    <t>MSV-163MS-730-732-ACA-EXE-DE-I2-007-R04.pdf</t>
  </si>
  <si>
    <t>MSV-163MS-730-732-ACA-EXE-MD-I2-001-R04.docx</t>
  </si>
  <si>
    <t>MSV-163MS-730-732-ACA-EXE-MD-I2-001-R04.pdf</t>
  </si>
  <si>
    <t>MSV-163MS-730-732-ACA-EXE-NS-C3-001-R02.pdf</t>
  </si>
  <si>
    <t>MSV-163MS-730-732-ACA-EXE-NS-C3-001-R02.zip</t>
  </si>
  <si>
    <t>MSV-163MS-730-732-ACA-EXE-DE-K2-001-R02.dwg</t>
  </si>
  <si>
    <t>MSV-163MS-730-732-ACA-EXE-DE-K2-001-R02.pdf</t>
  </si>
  <si>
    <t>MSV-163MS-730-732-ACA-EXE-DE-K2-002-R02.dwg</t>
  </si>
  <si>
    <t>MSV-163MS-730-732-ACA-EXE-DE-K2-002-R02.pdf</t>
  </si>
  <si>
    <t>MSV-163MS-730-732-ACA-EXE-DE-K2-003-R03.dwg</t>
  </si>
  <si>
    <t>MSV-163MS-730-732-ACA-EXE-DE-K2-003-R03.pdf</t>
  </si>
  <si>
    <t>MSV-163MS-730-732-ACA-EXE-DE-K2-004-R03.dwg</t>
  </si>
  <si>
    <t>MSV-163MS-730-732-ACA-EXE-DE-K2-004-R03.pdf</t>
  </si>
  <si>
    <t>MSV-163MS-730-732-ACA-EXE-DE-K2-005-R04.dwg</t>
  </si>
  <si>
    <t>MSV-163MS-730-732-ACA-EXE-DE-K2-005-R04.pdf</t>
  </si>
  <si>
    <t>MSV-163MS-730-732-ACA-EXE-DE-K2-006-R02.dwg</t>
  </si>
  <si>
    <t>MSV-163MS-730-732-ACA-EXE-DE-K2-006-R02.pdf</t>
  </si>
  <si>
    <t>MSV-163MS-730-732-ACA-EXE-DE-K2-007-R01.dwg</t>
  </si>
  <si>
    <t>MSV-163MS-730-732-ACA-EXE-DE-K2-007-R01.pdf</t>
  </si>
  <si>
    <t>MSV-163MS-730-732-ACA-EXE-DE-K2-008-R03.dwg</t>
  </si>
  <si>
    <t>MSV-163MS-730-732-ACA-EXE-DE-K2-008-R03.pdf</t>
  </si>
  <si>
    <t>MSV-163MS-730-732-ACA-EXE-DE-K2-009-R02.dwg</t>
  </si>
  <si>
    <t>MSV-163MS-730-732-ACA-EXE-DE-K2-009-R02.pdf</t>
  </si>
  <si>
    <t>MSV-163MS-730-732-ACA-EXE-MC-K2-001-R03.pdf</t>
  </si>
  <si>
    <t>MSV-163MS-730-732-ACA-EXE-MC-K2-002-R03.pdf</t>
  </si>
  <si>
    <t>MSV-163MS-730-732-ACA-EXE-MD-K2-001-R02.pdf</t>
  </si>
  <si>
    <t>MSV-163MS-730-731-ACA-EXE-DE-D3-001-R02.dwg</t>
  </si>
  <si>
    <t>MSV-163MS-730-731-ACA-EXE-DE-D3-001-R02.pdf</t>
  </si>
  <si>
    <t>MSV-163MS-730-731-ACA-EXE-DE-D3-002-R02.dwg</t>
  </si>
  <si>
    <t>MSV-163MS-730-731-ACA-EXE-DE-D3-002-R02.pdf</t>
  </si>
  <si>
    <t>MSV-163MS-730-732-ACA-EXE-DE-D3-003-R00.dwg</t>
  </si>
  <si>
    <t>MSV-163MS-730-732-ACA-EXE-DE-D3-003-R00.pdf</t>
  </si>
  <si>
    <t>MSV-163MS-730-732-ACA-EXE-DE-D3-004-R01.dwg</t>
  </si>
  <si>
    <t>MSV-163MS-730-732-ACA-EXE-DE-D3-004-R01.pdf</t>
  </si>
  <si>
    <t>MSV-163MS-730-732-ACA-EXE-DE-D3-005-R00.dwg</t>
  </si>
  <si>
    <t>MSV-163MS-730-732-ACA-EXE-DE-D3-005-R00.pdf</t>
  </si>
  <si>
    <t>MSV-163MS-730-732-ACA-EXE-RT-D3-001-R02.pdf</t>
  </si>
  <si>
    <t>MSV-163MS-730-732-ACA-EXE-RT-D3-101-R00.pdf</t>
  </si>
  <si>
    <t>MSV-163MS-730-732-ACA-EXE-DE-M1-001-R04.dwg</t>
  </si>
  <si>
    <t>MSV-163MS-730-732-ACA-EXE-DE-M1-001-R04.pdf</t>
  </si>
  <si>
    <t>MSV-163MS-730-732-ACA-EXE-DE-M1-002-R04.dwg</t>
  </si>
  <si>
    <t>MSV-163MS-730-732-ACA-EXE-DE-M1-002-R04.pdf</t>
  </si>
  <si>
    <t>MSV-163MS-730-732-ACA-EXE-RT-M1-001-R01.pdf</t>
  </si>
  <si>
    <t>MSV-163MS-730-732-ACA-EXE-DE-O2-001-R02.dwg</t>
  </si>
  <si>
    <t>MSV-163MS-730-732-ACA-EXE-DE-O2-001-R02.pdf</t>
  </si>
  <si>
    <t>MSV-163MS-730-732-ACA-EXE-DE-O2-002-R02.dwg</t>
  </si>
  <si>
    <t>MSV-163MS-730-732-ACA-EXE-DE-O2-002-R02.pdf</t>
  </si>
  <si>
    <t>MSV-163MS-730-732-ACA-EXE-DE-O2-003-R01.dwg</t>
  </si>
  <si>
    <t>MSV-163MS-730-732-ACA-EXE-DE-O2-003-R01.pdf</t>
  </si>
  <si>
    <t>MSV-163MS-730-732-ACA-EXE-DE-O2-004-R01.dwg</t>
  </si>
  <si>
    <t>MSV-163MS-730-732-ACA-EXE-DE-O2-004-R01.pdf</t>
  </si>
  <si>
    <t>MSV-163MS-730-732-ACA-EXE-DE-O2-005-R01.dwg</t>
  </si>
  <si>
    <t>MSV-163MS-730-732-ACA-EXE-DE-O2-005-R01.pdf</t>
  </si>
  <si>
    <t>MSV-163MS-730-732-ACA-EXE-DE-O2-006-R02.dwg</t>
  </si>
  <si>
    <t>MSV-163MS-730-732-ACA-EXE-DE-O2-006-R02.pdf</t>
  </si>
  <si>
    <t>MSV-163MS-730-732-ACA-EXE-MD-O2-001-R00.pdf</t>
  </si>
  <si>
    <t>MSV-163MS-730-732-ACA-EXE-DE-N2-001-R03.dwg</t>
  </si>
  <si>
    <t>MSV-163MS-730-732-ACA-EXE-DE-N2-001-R03.pdf</t>
  </si>
  <si>
    <t>MSV-163MS-730-732-ACA-EXE-DE-N2-002-R03.dwg</t>
  </si>
  <si>
    <t>MSV-163MS-730-732-ACA-EXE-DE-N2-002-R03.pdf</t>
  </si>
  <si>
    <t>MSV-163MS-730-732-ACA-EXE-MD-N2-001-R00.pdf</t>
  </si>
  <si>
    <t>MSV-163MS-730-732-ACA-EXE-RT-E1-001-R00.pdf</t>
  </si>
  <si>
    <t>MSV-163MS-634+900-RET-EXE-DE-F1-001-R03.dwg</t>
  </si>
  <si>
    <t>MSV-163MS-634+900-RET-EXE-DE-F1-001-R03.pdf</t>
  </si>
  <si>
    <t>MSV-163MS-634+900-RET-EXE-DE-F1-002-R04.dwg</t>
  </si>
  <si>
    <t>MSV-163MS-634+900-RET-EXE-DE-F1-002-R04.pdf</t>
  </si>
  <si>
    <t>MSV-163MS-634+900-RET-EXE-DE-F1-003-R04.dwg</t>
  </si>
  <si>
    <t>MSV-163MS-634+900-RET-EXE-DE-F1-003-R04.pdf</t>
  </si>
  <si>
    <t>MSV-163MS-634+900-RET-EXE-DE-F1-004-R03.dwg</t>
  </si>
  <si>
    <t>MSV-163MS-634+900-RET-EXE-DE-F1-004-R03.pdf</t>
  </si>
  <si>
    <t>MSV-163MS-634+900-RET-EXE-DE-F1-005-R03.dwg</t>
  </si>
  <si>
    <t>MSV-163MS-634+900-RET-EXE-DE-F1-005-R03.pdf</t>
  </si>
  <si>
    <t>MSV-163MS-634+900-RET-EXE-DE-F1-006-R03.dwg</t>
  </si>
  <si>
    <t>MSV-163MS-634+900-RET-EXE-DE-F1-006-R03.pdf</t>
  </si>
  <si>
    <t>MSV-163MS-634+900-RET-EXE-DE-F1-007-R03.dwg</t>
  </si>
  <si>
    <t>MSV-163MS-634+900-RET-EXE-DE-F1-007-R03.pdf</t>
  </si>
  <si>
    <t>MSV-163MS-634+900-RET-EXE-RT-F1-001-R01.pdf</t>
  </si>
  <si>
    <t>MSV-163MS-634+900-RET-EXE-DE-G1-001-R01.dwg</t>
  </si>
  <si>
    <t>MSV-163MS-634+900-RET-EXE-DE-G1-001-R01.pdf</t>
  </si>
  <si>
    <t>MSV-163MS-634+900-RET-EXE-DE-G1-002-R01.dwg</t>
  </si>
  <si>
    <t>MSV-163MS-634+900-RET-EXE-DE-G1-002-R01.pdf</t>
  </si>
  <si>
    <t>MSV-163MS-634+900-RET-EXE-DE-G1-003-R01.dwg</t>
  </si>
  <si>
    <t>MSV-163MS-634+900-RET-EXE-DE-G1-003-R01.pdf</t>
  </si>
  <si>
    <t>MSV-163MS-634+900-RET-EXE-DE-G1-004-R02.dwg</t>
  </si>
  <si>
    <t>MSV-163MS-634+900-RET-EXE-DE-G1-004-R02.pdf</t>
  </si>
  <si>
    <t>MSV-163MS-634+900-RET-EXE-DE-G1-005-R02.dwg</t>
  </si>
  <si>
    <t>MSV-163MS-634+900-RET-EXE-DE-G1-005-R02.pdf</t>
  </si>
  <si>
    <t>MSV-163MS-634+900-RET-EXE-DE-G1-006-R02.dwg</t>
  </si>
  <si>
    <t>MSV-163MS-634+900-RET-EXE-DE-G1-006-R02.pdf</t>
  </si>
  <si>
    <t>MSV-163MS-634+900-RET-EXE-DE-G1-007-R02.dwg</t>
  </si>
  <si>
    <t>MSV-163MS-634+900-RET-EXE-DE-G1-007-R02.pdf</t>
  </si>
  <si>
    <t>MSV-163MS-634+900-RET-EXE-DE-G1-008-R02.dwg</t>
  </si>
  <si>
    <t>MSV-163MS-634+900-RET-EXE-DE-G1-008-R02.pdf</t>
  </si>
  <si>
    <t>MSV-163MS-634+900-RET-EXE-DE-G1-011-R00.dwg</t>
  </si>
  <si>
    <t>MSV-163MS-634+900-RET-EXE-DE-G1-011-R00.pdf</t>
  </si>
  <si>
    <t>MSV-163MS-634+900-RET-EXE-MC-G1-001-R02.pdf</t>
  </si>
  <si>
    <t>MSV-163MS-634+900-RET-EXE-MC-G1-001-R02.xlsx</t>
  </si>
  <si>
    <t>MSV-163MS-634+900-RET-EXE-NS-C3-011-R02.dwg</t>
  </si>
  <si>
    <t>MSV-163MS-634+900-RET-EXE-NS-C3-011-R02.pdf</t>
  </si>
  <si>
    <t>MSV-163MS-634+900-RET-EXE-DE-H2-001-R03.dwg</t>
  </si>
  <si>
    <t>MSV-163MS-634+900-RET-EXE-DE-H2-001-R03.pdf</t>
  </si>
  <si>
    <t>MSV-163MS-634+900-RET-EXE-DE-H2-002-R03.dwg</t>
  </si>
  <si>
    <t>MSV-163MS-634+900-RET-EXE-DE-H2-002-R03.pdf</t>
  </si>
  <si>
    <t>MSV-163MS-634+900-RET-EXE-DE-H2-007-R02.dwg</t>
  </si>
  <si>
    <t>MSV-163MS-634+900-RET-EXE-DE-H2-007-R02.pdf</t>
  </si>
  <si>
    <t>MSV-163MS-634+900-RET-EXE-DE-H2-008-R02.dwg</t>
  </si>
  <si>
    <t>MSV-163MS-634+900-RET-EXE-DE-H2-008-R02.pdf</t>
  </si>
  <si>
    <t>MSV-163MS-634+900-RET-EXE-DE-I2-001-R02.dwg</t>
  </si>
  <si>
    <t>MSV-163MS-634+900-RET-EXE-DE-I2-001-R02.pdf</t>
  </si>
  <si>
    <t>MSV-163MS-634+900-RET-EXE-DE-I2-002-R02.dwg</t>
  </si>
  <si>
    <t>MSV-163MS-634+900-RET-EXE-DE-I2-002-R02.pdf</t>
  </si>
  <si>
    <t>MSV-163MS-634+900-RET-EXE-DE-I2-003-R02.dwg</t>
  </si>
  <si>
    <t>MSV-163MS-634+900-RET-EXE-DE-I2-003-R02.pdf</t>
  </si>
  <si>
    <t>MSV-163MS-634+900-RET-EXE-DE-I2-004-R02.dwg</t>
  </si>
  <si>
    <t>MSV-163MS-634+900-RET-EXE-DE-I2-004-R02.pdf</t>
  </si>
  <si>
    <t>MSV-163MS-634+900-RET-EXE-DE-I2-005-R03.dwg</t>
  </si>
  <si>
    <t>MSV-163MS-634+900-RET-EXE-DE-I2-005-R03.pdf</t>
  </si>
  <si>
    <t>MSV-163MS-634+900-RET-EXE-DE-I2-006-R03.dwg</t>
  </si>
  <si>
    <t>MSV-163MS-634+900-RET-EXE-DE-I2-006-R03.pdf</t>
  </si>
  <si>
    <t>MSV-163MS-634+900-RET-EXE-DE-I2-007-R03.dwg</t>
  </si>
  <si>
    <t>MSV-163MS-634+900-RET-EXE-DE-I2-007-R03.pdf</t>
  </si>
  <si>
    <t>MSV-163MS-634+900-RET-EXE-DE-I2-008-R03.dwg</t>
  </si>
  <si>
    <t>MSV-163MS-634+900-RET-EXE-DE-I2-008-R03.pdf</t>
  </si>
  <si>
    <t>MSV-163MS-634+900-RET-EXE-DE-K2-001-R02.dwg</t>
  </si>
  <si>
    <t>MSV-163MS-634+900-RET-EXE-DE-K2-001-R02.pdf</t>
  </si>
  <si>
    <t>MSV-163MS-634+900-RET-EXE-DE-K2-002-R02.dwg</t>
  </si>
  <si>
    <t>MSV-163MS-634+900-RET-EXE-DE-K2-002-R02.pdf</t>
  </si>
  <si>
    <t>MSV-163MS-634+900-RET-EXE-DE-O2-001-R02.dwg</t>
  </si>
  <si>
    <t>MSV-163MS-634+900-RET-EXE-DE-O2-001-R02.pdf</t>
  </si>
  <si>
    <t>MSV-163MS-634+900-RET-EXE-DE-O2-002-R02.dwg</t>
  </si>
  <si>
    <t>MSV-163MS-634+900-RET-EXE-DE-O2-002-R02.pdf</t>
  </si>
  <si>
    <t>MSV-163MS-634+900-RET-EXE-DE-O2-003-R02.dwg</t>
  </si>
  <si>
    <t>MSV-163MS-634+900-RET-EXE-DE-O2-003-R02.pdf</t>
  </si>
  <si>
    <t>MSV-163MS-634+900-RET-EXE-DE-O2-004-R02.dwg</t>
  </si>
  <si>
    <t>MSV-163MS-634+900-RET-EXE-DE-O2-004-R02.pdf</t>
  </si>
  <si>
    <t>MSV-163MS-634+900-RET-EXE-DE-O2-005-R02.dwg</t>
  </si>
  <si>
    <t>MSV-163MS-634+900-RET-EXE-DE-O2-005-R02.pdf</t>
  </si>
  <si>
    <t>MSV-163MS-634+900-RET-EXE-DE-O2-006-R02.dwg</t>
  </si>
  <si>
    <t>MSV-163MS-634+900-RET-EXE-DE-O2-006-R02.pdf</t>
  </si>
  <si>
    <t>MSV-163MS-634+900-RET-EXE-DE-N2-001-R03.dwg</t>
  </si>
  <si>
    <t>MSV-163MS-634+900-RET-EXE-DE-N2-001-R03.pdf</t>
  </si>
  <si>
    <t>MSV-163MS-634+900-RET-EXE-DE-N2-002-R03.dwg</t>
  </si>
  <si>
    <t>MSV-163MS-634+900-RET-EXE-DE-N2-002-R03.pdf</t>
  </si>
  <si>
    <t>MSV-163MS-634+900-RET-EXE-DE-N2-003-R03.dwg</t>
  </si>
  <si>
    <t>MSV-163MS-634+900-RET-EXE-DE-N2-003-R03.pdf</t>
  </si>
  <si>
    <t>MSV-163MS-634+900-RET-EXE-DE-N2-004-R03.dwg</t>
  </si>
  <si>
    <t>MSV-163MS-634+900-RET-EXE-DE-N2-004-R03.pdf</t>
  </si>
  <si>
    <t>MSV-163MS-634+900-RET-EXE-DE-N2-005-R03.dwg</t>
  </si>
  <si>
    <t>MSV-163MS-634+900-RET-EXE-DE-N2-005-R03.pdf</t>
  </si>
  <si>
    <t>MSV-163MS-634+900-RET-EXE-RT-N2-001-R03.pdf</t>
  </si>
  <si>
    <t>MSV-163MS-638+600-EDI-EXE-DE-F1-001-R03.dwg</t>
  </si>
  <si>
    <t>MSV-163MS-638+600-EDI-EXE-DE-F1-001-R03.pdf</t>
  </si>
  <si>
    <t>MSV-163MS-638+600-EDI-EXE-DE-F1-002-R03.dwg</t>
  </si>
  <si>
    <t>MSV-163MS-638+600-EDI-EXE-DE-F1-002-R03.pdf</t>
  </si>
  <si>
    <t>MSV-163MS-638+600-EDI-EXE-DE-F1-003-R03.dwg</t>
  </si>
  <si>
    <t>MSV-163MS-638+600-EDI-EXE-DE-F1-003-R03.pdf</t>
  </si>
  <si>
    <t>MSV-163MS-638+600-EDI-EXE-DE-F1-004-R03.dwg</t>
  </si>
  <si>
    <t>MSV-163MS-638+600-EDI-EXE-DE-F1-004-R03.pdf</t>
  </si>
  <si>
    <t>MSV-163MS-638+600-EDI-EXE-DE-F1-005-R03.dwg</t>
  </si>
  <si>
    <t>MSV-163MS-638+600-EDI-EXE-DE-F1-005-R03.pdf</t>
  </si>
  <si>
    <t>MSV-163MS-638+600-EDI-EXE-DE-F1-006-R03.dwg</t>
  </si>
  <si>
    <t>MSV-163MS-638+600-EDI-EXE-DE-F1-006-R03.pdf</t>
  </si>
  <si>
    <t>MSV-163MS-638+600-EDI-EXE-DE-F1-007-R02.dwg</t>
  </si>
  <si>
    <t>MSV-163MS-638+600-EDI-EXE-DE-F1-007-R02.pdf</t>
  </si>
  <si>
    <t>MSV-163MS-638+600-EDI-EXE-RT-F1-001-R03.pdf</t>
  </si>
  <si>
    <t>MSV-163MS-638+600-EDI-EXE-DE-G1-001-R01.dwg</t>
  </si>
  <si>
    <t>MSV-163MS-638+600-EDI-EXE-DE-G1-001-R01.pdf</t>
  </si>
  <si>
    <t>MSV-163MS-638+600-EDI-EXE-DE-G1-002-R01.dwg</t>
  </si>
  <si>
    <t>MSV-163MS-638+600-EDI-EXE-DE-G1-002-R01.pdf</t>
  </si>
  <si>
    <t>MSV-163MS-638+600-EDI-EXE-DE-G1-003-R01.dwg</t>
  </si>
  <si>
    <t>MSV-163MS-638+600-EDI-EXE-DE-G1-003-R01.pdf</t>
  </si>
  <si>
    <t>MSV-163MS-638+600-EDI-EXE-DE-G1-004-R01.dwg</t>
  </si>
  <si>
    <t>MSV-163MS-638+600-EDI-EXE-DE-G1-004-R01.pdf</t>
  </si>
  <si>
    <t>MSV-163MS-638+600-EDI-EXE-DE-G1-005-R01.dwg</t>
  </si>
  <si>
    <t>MSV-163MS-638+600-EDI-EXE-DE-G1-005-R01.pdf</t>
  </si>
  <si>
    <t>MSV-163MS-638+600-EDI-EXE-DE-G1-006-R01.dwg</t>
  </si>
  <si>
    <t>MSV-163MS-638+600-EDI-EXE-DE-G1-006-R01.pdf</t>
  </si>
  <si>
    <t>MSV-163MS-638+600-EDI-EXE-DE-G1-007-R01.dwg</t>
  </si>
  <si>
    <t>MSV-163MS-638+600-EDI-EXE-DE-G1-007-R01.pdf</t>
  </si>
  <si>
    <t>MSV-163MS-638+600-EDI-EXE-DE-G1-008-R01.dwg</t>
  </si>
  <si>
    <t>MSV-163MS-638+600-EDI-EXE-DE-G1-008-R01.pdf</t>
  </si>
  <si>
    <t>MSV-163MS-638+600-EDI-EXE-DE-G1-009-R01.dwg</t>
  </si>
  <si>
    <t>MSV-163MS-638+600-EDI-EXE-DE-G1-009-R01.pdf</t>
  </si>
  <si>
    <t>MSV-163MS-638+600-EDI-EXE-DE-G1-010-R01.dwg</t>
  </si>
  <si>
    <t>MSV-163MS-638+600-EDI-EXE-DE-G1-010-R01.pdf</t>
  </si>
  <si>
    <t>MSV-163MS-638+600-EDI-EXE-DE-G1-011-R01.dwg</t>
  </si>
  <si>
    <t>MSV-163MS-638+600-EDI-EXE-DE-G1-011-R01.pdf</t>
  </si>
  <si>
    <t>MSV-163MS-638+600-EDI-EXE-DE-G1-016-R01.dwg</t>
  </si>
  <si>
    <t>MSV-163MS-638+600-EDI-EXE-DE-G1-016-R01.pdf</t>
  </si>
  <si>
    <t>MSV-163MS-638+600-EDI-EXE-MC-G1-001-R01.pdf</t>
  </si>
  <si>
    <t>MSV-163MS-638+600-EDI-EXE-MC-G1-001-R01.xlsx</t>
  </si>
  <si>
    <t>MSV-163MS-638+600-EDI-EXE-NS-C3-001-R01.dwg</t>
  </si>
  <si>
    <t>MSV-163MS-638+600-EDI-EXE-NS-C3-001-R01.pdf</t>
  </si>
  <si>
    <t>MSV-163MS-638+600-EDI-EXE-DE-H2-001-R02.dwg</t>
  </si>
  <si>
    <t>MSV-163MS-638+600-EDI-EXE-DE-H2-001-R02.pdf</t>
  </si>
  <si>
    <t>MSV-163MS-638+600-EDI-EXE-DE-H2-002-R02.dwg</t>
  </si>
  <si>
    <t>MSV-163MS-638+600-EDI-EXE-DE-H2-002-R02.pdf</t>
  </si>
  <si>
    <t>MSV-163MS-638+600-EDI-EXE-DE-H2-003-R02.dwg</t>
  </si>
  <si>
    <t>MSV-163MS-638+600-EDI-EXE-DE-H2-003-R02.pdf</t>
  </si>
  <si>
    <t>MSV-163MS-638+600-EDI-EXE-DE-H2-004-R02.dwg</t>
  </si>
  <si>
    <t>MSV-163MS-638+600-EDI-EXE-DE-H2-004-R02.pdf</t>
  </si>
  <si>
    <t>MSV-163MS-638+600-EDI-EXE-DE-H2-005-R02.dwg</t>
  </si>
  <si>
    <t>MSV-163MS-638+600-EDI-EXE-DE-H2-005-R02.pdf</t>
  </si>
  <si>
    <t>MSV-163MS-638+600-EDI-EXE-DE-H2-006-R02.dwg</t>
  </si>
  <si>
    <t>MSV-163MS-638+600-EDI-EXE-DE-H2-006-R02.pdf</t>
  </si>
  <si>
    <t>MSV-163MS-638+600-EDI-EXE-DE-H2-007-R02.dwg</t>
  </si>
  <si>
    <t>MSV-163MS-638+600-EDI-EXE-DE-H2-007-R02.pdf</t>
  </si>
  <si>
    <t>MSV-163MS-638+600-EDI-EXE-DE-H2-008-R02.dwg</t>
  </si>
  <si>
    <t>MSV-163MS-638+600-EDI-EXE-DE-H2-008-R02.pdf</t>
  </si>
  <si>
    <t>MSV-163MS-638+600-EDI-EXE-DE-H2-009-R02.dwg</t>
  </si>
  <si>
    <t>MSV-163MS-638+600-EDI-EXE-DE-H2-009-R02.pdf</t>
  </si>
  <si>
    <t>MSV-163MS-638+600-EDI-EXE-DE-H2-011-R01.dwg</t>
  </si>
  <si>
    <t>MSV-163MS-638+600-EDI-EXE-DE-H2-011-R01.pdf</t>
  </si>
  <si>
    <t>MSV-163MS-638+600-EDI-EXE-MC-H2-001-R02.pdf</t>
  </si>
  <si>
    <t>MSV-163MS-638+600-EDI-EXE-DE-J1-001-R03.dwg</t>
  </si>
  <si>
    <t>MSV-163MS-638+600-EDI-EXE-DE-J1-001-R03.pdf</t>
  </si>
  <si>
    <t>MSV-163MS-638+600-EDI-EXE-DE-J1-002-R03.dwg</t>
  </si>
  <si>
    <t>MSV-163MS-638+600-EDI-EXE-DE-J1-002-R03.pdf</t>
  </si>
  <si>
    <t>MSV-163MS-638+600-EDI-EXE-DE-J1-006-R02.dwg</t>
  </si>
  <si>
    <t>MSV-163MS-638+600-EDI-EXE-DE-J1-006-R02.pdf</t>
  </si>
  <si>
    <t>MSV-163MS-638+600-EDI-EXE-DE-J1-008-R02.dwg</t>
  </si>
  <si>
    <t>MSV-163MS-638+600-EDI-EXE-DE-J1-008-R02.pdf</t>
  </si>
  <si>
    <t>MSV-163MS-638+600-EDI-EXE-DE-I2-001-R02.dwg</t>
  </si>
  <si>
    <t>MSV-163MS-638+600-EDI-EXE-DE-I2-001-R02.pdf</t>
  </si>
  <si>
    <t>MSV-163MS-638+600-EDI-EXE-DE-I2-002-R02.dwg</t>
  </si>
  <si>
    <t>MSV-163MS-638+600-EDI-EXE-DE-I2-002-R02.pdf</t>
  </si>
  <si>
    <t>MSV-163MS-638+600-EDI-EXE-DE-I2-003-R02.dwg</t>
  </si>
  <si>
    <t>MSV-163MS-638+600-EDI-EXE-DE-I2-003-R02.pdf</t>
  </si>
  <si>
    <t>MSV-163MS-638+600-EDI-EXE-DE-I2-004-R02.dwg</t>
  </si>
  <si>
    <t>MSV-163MS-638+600-EDI-EXE-DE-I2-004-R02.pdf</t>
  </si>
  <si>
    <t>MSV-163MS-638+600-EDI-EXE-MC-I2-001-R02.pdf</t>
  </si>
  <si>
    <t>MSV-163MS-638+600-EDI-EXE-DE-K2-001-R03.dwg</t>
  </si>
  <si>
    <t>MSV-163MS-638+600-EDI-EXE-DE-K2-001-R03.pdf</t>
  </si>
  <si>
    <t>MSV-163MS-638+600-EDI-EXE-DE-K2-002-R03.dwg</t>
  </si>
  <si>
    <t>MSV-163MS-638+600-EDI-EXE-DE-K2-002-R03.pdf</t>
  </si>
  <si>
    <t>MSV-163MS-638+600-EDI-EXE-DE-K2-003-R03.dwg</t>
  </si>
  <si>
    <t>MSV-163MS-638+600-EDI-EXE-DE-K2-003-R03.pdf</t>
  </si>
  <si>
    <t>MSV-163MS-638+600-EDI-EXE-DE-K2-004-R03.dwg</t>
  </si>
  <si>
    <t>MSV-163MS-638+600-EDI-EXE-DE-K2-004-R03.pdf</t>
  </si>
  <si>
    <t>MSV-163MS-638+600-EDI-EXE-DE-K2-005-R01.dwg</t>
  </si>
  <si>
    <t>MSV-163MS-638+600-EDI-EXE-DE-K2-005-R01.pdf</t>
  </si>
  <si>
    <t>MSV-163MS-638+600-EDI-EXE-DE-Q1-001-R02.dwg</t>
  </si>
  <si>
    <t>MSV-163MS-638+600-EDI-EXE-DE-Q1-001-R02.pdf</t>
  </si>
  <si>
    <t>MSV-163MS-638+600-EDI-EXE-DE-Q1-002-R02.dwg</t>
  </si>
  <si>
    <t>MSV-163MS-638+600-EDI-EXE-DE-Q1-002-R02.pdf</t>
  </si>
  <si>
    <t>MSV-163MS-638+600-EDI-EXE-RT-Q1-001-R02.pdf</t>
  </si>
  <si>
    <t>MSV-163MS-638+600-EDI-EXE-DE-O2-002-R02.pdf</t>
  </si>
  <si>
    <t>MSV-163MS-638+600-EDI-EXE-DE-O2-003-R02.dwg</t>
  </si>
  <si>
    <t>MSV-163MS-638+600-EDI-EXE-DE-O2-003-R02.pdf</t>
  </si>
  <si>
    <t>MSV-163MS-638+600-EDI-EXE-DE-O2-004-R02.dwg</t>
  </si>
  <si>
    <t>MSV-163MS-638+600-EDI-EXE-DE-O2-004-R02.pdf</t>
  </si>
  <si>
    <t>MSV-163MS-638+600-EDI-EXE-DE-O2-005-R02.dwg</t>
  </si>
  <si>
    <t>MSV-163MS-638+600-EDI-EXE-DE-O2-005-R02.pdf</t>
  </si>
  <si>
    <t>MSV-163MS-638+600-EDI-EXE-DE-O2-006-R02.dwg</t>
  </si>
  <si>
    <t>MSV-163MS-638+600-EDI-EXE-DE-O2-006-R02.pdf</t>
  </si>
  <si>
    <t>MSV-163MS-638+600-EDI-EXE-DE-O2-007-R02.dwg</t>
  </si>
  <si>
    <t>MSV-163MS-638+600-EDI-EXE-DE-O2-007-R02.pdf</t>
  </si>
  <si>
    <t>MSV-163MS-638+600-EDI-EXE-DE-O2-008-R02.dwg</t>
  </si>
  <si>
    <t>MSV-163MS-638+600-EDI-EXE-DE-O2-008-R02.pdf</t>
  </si>
  <si>
    <t>MSV-163MS-638+600-EDI-EXE-DE-O2-009-R02.dwg</t>
  </si>
  <si>
    <t>MSV-163MS-638+600-EDI-EXE-DE-O2-009-R02.pdf</t>
  </si>
  <si>
    <t>MSV-163MS-638+600-EDI-EXE-DE-O2-010-R02.dwg</t>
  </si>
  <si>
    <t>MSV-163MS-638+600-EDI-EXE-DE-O2-010-R02.pdf</t>
  </si>
  <si>
    <t>MSV-163MS-638+600-EDI-EXE-DE-O2-011-R02.dwg</t>
  </si>
  <si>
    <t>MSV-163MS-638+600-EDI-EXE-DE-O2-011-R02.pdf</t>
  </si>
  <si>
    <t>MSV-163MS-638+600-EDI-EXE-DE-O2-012-R02.dwg</t>
  </si>
  <si>
    <t>MSV-163MS-638+600-EDI-EXE-DE-O2-012-R02.pdf</t>
  </si>
  <si>
    <t>MSV-163MS-638+600-EDI-EXE-DE-O2-013-R01.dwg</t>
  </si>
  <si>
    <t>MSV-163MS-638+600-EDI-EXE-DE-O2-013-R01.pdf</t>
  </si>
  <si>
    <t>MSV-163MS-638+600-EDI-EXE-DE-O2-014-R01.dwg</t>
  </si>
  <si>
    <t>MSV-163MS-638+600-EDI-EXE-DE-O2-014-R01.pdf</t>
  </si>
  <si>
    <t>MSV-163MS-638+600-EDI-EXE-DE-O2-015-R01.dwg</t>
  </si>
  <si>
    <t>MSV-163MS-638+600-EDI-EXE-DE-O2-015-R01.pdf</t>
  </si>
  <si>
    <t>MSV-163MS-638+600-EDI-EXE-DE-O2-016-R01.dwg</t>
  </si>
  <si>
    <t>MSV-163MS-638+600-EDI-EXE-DE-O2-016-R01.pdf</t>
  </si>
  <si>
    <t>MSV-163MS-638+600-EDI-EXE-DE-O2-017-R01.dwg</t>
  </si>
  <si>
    <t>MSV-163MS-638+600-EDI-EXE-DE-O2-017-R01.pdf</t>
  </si>
  <si>
    <t>MSV-163MS-638+600-EDI-EXE-DE-O2-018-R01.dwg</t>
  </si>
  <si>
    <t>MSV-163MS-638+600-EDI-EXE-DE-O2-018-R01.pdf</t>
  </si>
  <si>
    <t>MSV-163MS-638+600-EDI-EXE-DE-O2-019-R01.dwg</t>
  </si>
  <si>
    <t>MSV-163MS-638+600-EDI-EXE-DE-O2-019-R01.pdf</t>
  </si>
  <si>
    <t>MSV-163MS-638+600-EDI-EXE-DE-N2-001-R02.dwg</t>
  </si>
  <si>
    <t>MSV-163MS-638+600-EDI-EXE-DE-N2-001-R02.pdf</t>
  </si>
  <si>
    <t>MSV-163MS-638+600-EDI-EXE-DE-N2-002-R02.dwg</t>
  </si>
  <si>
    <t>MSV-163MS-638+600-EDI-EXE-DE-N2-002-R02.pdf</t>
  </si>
  <si>
    <t>MSV-163MS-638+600-EDI-EXE-DE-N2-003-R02.dwg</t>
  </si>
  <si>
    <t>MSV-163MS-638+600-EDI-EXE-DE-N2-003-R02.pdf</t>
  </si>
  <si>
    <t>MSV-163MS-638+600-EDI-EXE-DE-N2-004-R02.dwg</t>
  </si>
  <si>
    <t>MSV-163MS-638+600-EDI-EXE-DE-N2-004-R02.pdf</t>
  </si>
  <si>
    <t>MSV-163MS-638+600-EDI-EXE-DE-N2-005-R02.dwg</t>
  </si>
  <si>
    <t>MSV-163MS-638+600-EDI-EXE-DE-N2-005-R02.pdf</t>
  </si>
  <si>
    <t>MSV-163MS-638+600-EDI-EXE-RT-N2-001-R02.docx</t>
  </si>
  <si>
    <t>MSV-163MS-638+600-EDI-EXE-RT-N2-001-R02.pdf</t>
  </si>
  <si>
    <t>MSV-163MS-452-454-ACA-EXE-MD-J1-001-R00.pdf</t>
  </si>
  <si>
    <t>MSV-163MS-452-454-ACA-EXE-DE-I2-004-R07.dwg</t>
  </si>
  <si>
    <t>MSV-163MS-452-454-ACA-EXE-DE-I2-004-R07.pdf</t>
  </si>
  <si>
    <t>MSV-163MS-454-460-ACA-EXE-DE-H2-002-R07.dwg</t>
  </si>
  <si>
    <t>MSV-163MS-454-460-ACA-EXE-DE-H2-002-R07.pdf</t>
  </si>
  <si>
    <t>MSV-163MS-454-460-ACA-EXE-DE-H2-005-R06.dwg</t>
  </si>
  <si>
    <t>MSV-163MS-454-460-ACA-EXE-DE-H2-005-R06.pdf</t>
  </si>
  <si>
    <t>MSV-163MS-454-460-ACA-EXE-DE-H2-012-R05.dwg</t>
  </si>
  <si>
    <t>MSV-163MS-454-460-ACA-EXE-DE-H2-012-R05.pdf</t>
  </si>
  <si>
    <t>MSV-163MS-454-460-ACA-EXE-DE-H2-013-R07.dwg</t>
  </si>
  <si>
    <t>MSV-163MS-454-460-ACA-EXE-DE-H2-013-R07.pdf</t>
  </si>
  <si>
    <t>MSV-163MS-454-460-ACA-EXE-DE-H2-101-R05.dwg</t>
  </si>
  <si>
    <t>MSV-163MS-454-460-ACA-EXE-DE-H2-101-R05.pdf</t>
  </si>
  <si>
    <t>MSV-163MS-454-460-ACA-EXE-DE-H2-107-R02.dwg</t>
  </si>
  <si>
    <t>MSV-163MS-454-460-ACA-EXE-DE-H2-107-R02.pdf</t>
  </si>
  <si>
    <t>MSV-163MS-454-460-ACA-EXE-DE-J1-004-R08.dwg</t>
  </si>
  <si>
    <t>MSV-163MS-454-460-ACA-EXE-DE-J1-004-R08.pdf</t>
  </si>
  <si>
    <t>MSV-163MS-454-460-ACA-EXE-MD-J1-001-R00.pdf</t>
  </si>
  <si>
    <t>MSV-163MS-454-460-ACA-EXE-MD-J2-001-R00.pdf</t>
  </si>
  <si>
    <t>MSV-163MS-454-460-ACA-EXE-DE-I2-002-R03.dwg</t>
  </si>
  <si>
    <t>MSV-163MS-454-460-ACA-EXE-DE-I2-002-R03.pdf</t>
  </si>
  <si>
    <t>MSV-163MS-454-460-ACA-EXE-DE-I2-009-R03.dwg</t>
  </si>
  <si>
    <t>MSV-163MS-454-460-ACA-EXE-DE-I2-009-R03.pdf</t>
  </si>
  <si>
    <t>MSV-163MS-454-460-ACA-EXE-DE-I2-010-R03.dwg</t>
  </si>
  <si>
    <t>MSV-163MS-454-460-ACA-EXE-DE-I2-010-R03.pdf</t>
  </si>
  <si>
    <t>MSV-163MS-454-460-ACA-EXE-DE-I2-012-R06.dwg</t>
  </si>
  <si>
    <t>MSV-163MS-454-460-ACA-EXE-DE-I2-012-R06.pdf</t>
  </si>
  <si>
    <t>MSV-163MS-454-460-ACA-EXE-DE-I2-013-R05.dwg</t>
  </si>
  <si>
    <t>MSV-163MS-454-460-ACA-EXE-DE-I2-013-R05.pdf</t>
  </si>
  <si>
    <t>MSV-163MS-454-460-ACA-EXE-DE-I2-014-R05.dwg</t>
  </si>
  <si>
    <t>MSV-163MS-454-460-ACA-EXE-DE-I2-014-R05.pdf</t>
  </si>
  <si>
    <t>MSV-163MS-454-460-ACA-EXE-DE-I2-016-R05.dwg</t>
  </si>
  <si>
    <t>MSV-163MS-454-460-ACA-EXE-DE-I2-016-R05.pdf</t>
  </si>
  <si>
    <t>MSV-163MS-454-460-ACA-EXE-MD-I2-001-R05.pdf</t>
  </si>
  <si>
    <t>MSV-163MS-454-460-ACA-EXE-DE-L2-001-R01.dwg</t>
  </si>
  <si>
    <t>MSV-163MS-454-460-ACA-EXE-DE-L2-001-R01.pdf</t>
  </si>
  <si>
    <t>MSV-163MS-454-460-ACA-EXE-DE-L2-002-R01.dwg</t>
  </si>
  <si>
    <t>MSV-163MS-454-460-ACA-EXE-DE-L2-002-R01.pdf</t>
  </si>
  <si>
    <t>MSV-163MS-454-460-ACA-EXE-DE-L2-003-R01.dwg</t>
  </si>
  <si>
    <t>MSV-163MS-454-460-ACA-EXE-DE-L2-003-R01.pdf</t>
  </si>
  <si>
    <t>MSV-163MS-454-460-ACA-EXE-MC-L2-001-R01.pdf</t>
  </si>
  <si>
    <t>MSV-163MS-454-460-ACA-EXE-DE-K2-005-R04.dwg</t>
  </si>
  <si>
    <t>MSV-163MS-454-460-ACA-EXE-DE-K2-005-R04.pdf</t>
  </si>
  <si>
    <t>MSV-163MS-510-511-ACA-EXE-DE-J1-001-R05.dwg</t>
  </si>
  <si>
    <t>MSV-163MS-510-511-ACA-EXE-DE-J1-001-R05.pdf</t>
  </si>
  <si>
    <t>MSV-163MS-510-511-ACA-EXE-MD-J1-001-R00.pdf</t>
  </si>
  <si>
    <t>MSV-163MS-510-511-ACA-EXE-DE-I2-001-R03.dwg</t>
  </si>
  <si>
    <t>MSV-163MS-510-511-ACA-EXE-DE-I2-001-R03.pdf</t>
  </si>
  <si>
    <t>MSV-163MS-510-511-ACA-EXE-DE-I2-002-R03.dwg</t>
  </si>
  <si>
    <t>MSV-163MS-510-511-ACA-EXE-DE-I2-002-R03.pdf</t>
  </si>
  <si>
    <t>MSV-163MS-510-511-ACA-EXE-DE-I2-003-R03.dwg</t>
  </si>
  <si>
    <t>MSV-163MS-510-511-ACA-EXE-DE-I2-003-R03.pdf</t>
  </si>
  <si>
    <t>MSV-163MS-510-511-ACA-EXE-DE-I2-004-R06.dwg</t>
  </si>
  <si>
    <t>MSV-163MS-510-511-ACA-EXE-DE-I2-004-R06.pdf</t>
  </si>
  <si>
    <t>MSV-163MS-510-511-ACA-EXE-DE-I2-005-R05.dwg</t>
  </si>
  <si>
    <t>MSV-163MS-510-511-ACA-EXE-DE-I2-005-R05.pdf</t>
  </si>
  <si>
    <t>MSV-163MS-510-511-ACA-EXE-DE-K2-005-R02.dwg</t>
  </si>
  <si>
    <t>MSV-163MS-510-511-ACA-EXE-DE-K2-005-R02.pdf</t>
  </si>
  <si>
    <t>MSV-163MS-510-511-ACA-EXE-MC-K2-002-R02.pdf</t>
  </si>
  <si>
    <t>MSV-163MS-512+760-ACE-EXE-MC-H2-001-R02.pdf</t>
  </si>
  <si>
    <t>MSV-163MS-512+760-ACE-EXE-MD-J1-001-R00.pdf</t>
  </si>
  <si>
    <t>MSV-163MS-515+630-ACE-EXE-MD-J1-001-R00.pdf</t>
  </si>
  <si>
    <t>MSV-163MS-515+630-ACE-EXE-MD-J1-101-R00.pdf</t>
  </si>
  <si>
    <t>MSV-163MS-520+670-ACE-EXE-MD-J1-001-R00.pdf</t>
  </si>
  <si>
    <t>MSV-163MS-521+950-ACE-EXE-MC-H2-001-R01.pdf</t>
  </si>
  <si>
    <t>MSV-163MS-521+950-ACE-EXE-MD-J1-001-R00.pdf</t>
  </si>
  <si>
    <t>MSV-163MS-521+950-ACE-EXE-DE-I2-001-R00.dwg</t>
  </si>
  <si>
    <t>MSV-163MS-521+950-ACE-EXE-DE-I2-001-R00.pdf</t>
  </si>
  <si>
    <t>MSV-163MS-521+950-ACE-EXE-MD-I2-001-R00.pdf</t>
  </si>
  <si>
    <t>MSV-163MS-535-545-ACA-EXE-DE-H2-017-R07.dwg</t>
  </si>
  <si>
    <t>MSV-163MS-535-545-ACA-EXE-DE-H2-017-R07.pdf</t>
  </si>
  <si>
    <t>MSV-163MS-535-545-ACA-EXE-DE-H2-119-R01.dwg</t>
  </si>
  <si>
    <t>MSV-163MS-535-545-ACA-EXE-DE-H2-119-R01.pdf</t>
  </si>
  <si>
    <t>MSV-163MS-535-545-ACA-EXE-DE-J1-006-R05.dwg</t>
  </si>
  <si>
    <t>MSV-163MS-535-545-ACA-EXE-DE-J1-006-R05.pdf</t>
  </si>
  <si>
    <t>MSV-163MS-535-545-ACA-EXE-MD-J1-001-R00.pdf</t>
  </si>
  <si>
    <t>MSV-163MS-535-545-ACA-EXE-DE-J2-003-R01.dwg</t>
  </si>
  <si>
    <t>MSV-163MS-535-545-ACA-EXE-DE-J2-003-R01.pdf</t>
  </si>
  <si>
    <t>MSV-163MS-535-545-ACA-EXE-MD-J2-001-R01.pdf</t>
  </si>
  <si>
    <t>MSV-163MS-535-545-ACA-EXE-DE-I2-001-R05.dwg</t>
  </si>
  <si>
    <t>MSV-163MS-535-545-ACA-EXE-DE-I2-001-R05.pdf</t>
  </si>
  <si>
    <t>MSV-163MS-535-545-ACA-EXE-DE-I2-002-R03.dwg</t>
  </si>
  <si>
    <t>MSV-163MS-535-545-ACA-EXE-DE-I2-002-R03.pdf</t>
  </si>
  <si>
    <t>MSV-163MS-535-545-ACA-EXE-DE-I2-003-R03.dwg</t>
  </si>
  <si>
    <t>MSV-163MS-535-545-ACA-EXE-DE-I2-003-R03.pdf</t>
  </si>
  <si>
    <t>MSV-163MS-535-545-ACA-EXE-DE-I2-021-R05.dwg</t>
  </si>
  <si>
    <t>MSV-163MS-535-545-ACA-EXE-DE-I2-021-R05.pdf</t>
  </si>
  <si>
    <t>MSV-163MS-535-545-ACA-EXE-DE-I2-022-R05.dwg</t>
  </si>
  <si>
    <t>MSV-163MS-535-545-ACA-EXE-DE-I2-022-R05.pdf</t>
  </si>
  <si>
    <t>MSV-163MS-535-545-ACA-EXE-DE-I2-023-R05.dwg</t>
  </si>
  <si>
    <t>MSV-163MS-535-545-ACA-EXE-DE-I2-023-R05.pdf</t>
  </si>
  <si>
    <t>MSV-163MS-535-545-ACA-EXE-DE-K2-002-R03.dwg</t>
  </si>
  <si>
    <t>MSV-163MS-535-545-ACA-EXE-DE-K2-002-R03.pdf</t>
  </si>
  <si>
    <t>MSV-163MS-535-545-ACA-EXE-DE-K2-006-R03.dwg</t>
  </si>
  <si>
    <t>MSV-163MS-535-545-ACA-EXE-DE-K2-006-R03.pdf</t>
  </si>
  <si>
    <t>MSV-163MS-535-545-ACA-EXE-DE-K2-007-R05.dwg</t>
  </si>
  <si>
    <t>MSV-163MS-535-545-ACA-EXE-DE-K2-007-R05.pdf</t>
  </si>
  <si>
    <t>MSV-163MS-535-545-ACA-EXE-DE-K2-008-R03.dwg</t>
  </si>
  <si>
    <t>MSV-163MS-535-545-ACA-EXE-DE-K2-008-R03.pdf</t>
  </si>
  <si>
    <t>MSV-163MS-626-628-ACA-EXE-MD-J1-001-R00.pdf</t>
  </si>
  <si>
    <t>MSV-163MS-626-628-ACA-EXE-DE-I2-001-R04.dwg</t>
  </si>
  <si>
    <t>MSV-163MS-626-628-ACA-EXE-DE-I2-001-R04.pdf</t>
  </si>
  <si>
    <t>MSV-163MS-626-628-ACA-EXE-DE-I2-002-R04.dwg</t>
  </si>
  <si>
    <t>MSV-163MS-626-628-ACA-EXE-DE-I2-002-R04.pdf</t>
  </si>
  <si>
    <t>MSV-163MS-626-628-ACA-EXE-DE-I2-003-R06.dwg</t>
  </si>
  <si>
    <t>MSV-163MS-626-628-ACA-EXE-DE-I2-003-R06.pdf</t>
  </si>
  <si>
    <t>MSV-163MS-626-628-ACA-EXE-DE-I2-004-R06.dwg</t>
  </si>
  <si>
    <t>MSV-163MS-626-628-ACA-EXE-DE-I2-004-R06.pdf</t>
  </si>
  <si>
    <t>MSV-163MS-626-628-ACA-EXE-DE-I2-005-R06.dwg</t>
  </si>
  <si>
    <t>MSV-163MS-626-628-ACA-EXE-DE-I2-005-R06.pdf</t>
  </si>
  <si>
    <t>MSV-163MS-626-628-ACA-EXE-DE-I2-006-R07.dwg</t>
  </si>
  <si>
    <t>MSV-163MS-626-628-ACA-EXE-DE-I2-006-R07.pdf</t>
  </si>
  <si>
    <t>MSV-163MS-626-628-ACA-EXE-DE-I2-007-R05.dwg</t>
  </si>
  <si>
    <t>MSV-163MS-626-628-ACA-EXE-DE-I2-007-R05.pdf</t>
  </si>
  <si>
    <t>MSV-163MS-626-628-ACA-EXE-DE-I2-008-R05.dwg</t>
  </si>
  <si>
    <t>MSV-163MS-626-628-ACA-EXE-DE-I2-008-R05.pdf</t>
  </si>
  <si>
    <t>MSV-163MS-626-628-ACA-EXE-DE-K2-002-R03.dwg</t>
  </si>
  <si>
    <t>MSV-163MS-626-628-ACA-EXE-DE-K2-002-R03.pdf</t>
  </si>
  <si>
    <t>MSV-163MS-626-628-ACA-EXE-DE-K2-005-R03.dwg</t>
  </si>
  <si>
    <t>MSV-163MS-626-628-ACA-EXE-DE-K2-005-R03.pdf</t>
  </si>
  <si>
    <t>MSV-163MS-626-628-ACA-EXE-MD-K2-001-R04.pdf</t>
  </si>
  <si>
    <t>MSV-163MS-634+900-RET-EXE-NS-C3-001-R03.dwg</t>
  </si>
  <si>
    <t>MSV-163MS-634+900-RET-EXE-NS-C3-001-R03.pdf</t>
  </si>
  <si>
    <t>MSV-163MS-634+900-RET-EXE-MC-H2-001-R01.pdf</t>
  </si>
  <si>
    <t>MSV-163MS-634+900-RET-EXE-DE-J1-001-R02.dwg</t>
  </si>
  <si>
    <t>MSV-163MS-634+900-RET-EXE-DE-J1-001-R02.pdf</t>
  </si>
  <si>
    <t>MSV-163MS-634+900-RET-EXE-DE-J1-002-R02.dwg</t>
  </si>
  <si>
    <t>MSV-163MS-634+900-RET-EXE-DE-J1-002-R02.pdf</t>
  </si>
  <si>
    <t>MSV-163MS-634+900-RET-EXE-DE-J1-003-R02.dwg</t>
  </si>
  <si>
    <t>MSV-163MS-634+900-RET-EXE-DE-J1-003-R02.pdf</t>
  </si>
  <si>
    <t>MSV-163MS-634+900-RET-EXE-DE-J1-004-R02.dwg</t>
  </si>
  <si>
    <t>MSV-163MS-634+900-RET-EXE-DE-J1-004-R02.pdf</t>
  </si>
  <si>
    <t>MSV-163MS-638+600-EDI-EXE-DE-F1-003-R04.dwg</t>
  </si>
  <si>
    <t>MSV-163MS-638+600-EDI-EXE-DE-F1-003-R04.pdf</t>
  </si>
  <si>
    <t>MSV-163MS-638+600-EDI-EXE-DE-F1-005-R04.dwg</t>
  </si>
  <si>
    <t>MSV-163MS-638+600-EDI-EXE-DE-F1-005-R04.pdf</t>
  </si>
  <si>
    <t>MSV-163MS-638+600-EDI-EXE-DE-F1-006-R04.dwg</t>
  </si>
  <si>
    <t>MSV-163MS-638+600-EDI-EXE-DE-F1-006-R04.pdf</t>
  </si>
  <si>
    <t>PPD_KM638 - Superfície de Projeto_R04.dwg</t>
  </si>
  <si>
    <t>PPD_KM638 - Superfície de Projeto_R04.xml</t>
  </si>
  <si>
    <t>MSV-163MS-638+600-EDI-EXE-NS-C3-001-R02.dwg</t>
  </si>
  <si>
    <t>MSV-163MS-638+600-EDI-EXE-NS-C3-001-R02.pdf</t>
  </si>
  <si>
    <t>MSV-163MS-638+600-EDI-EXE-DE-H1-001-R01.dwg</t>
  </si>
  <si>
    <t>MSV-163MS-638+600-EDI-EXE-DE-H1-001-R01.pdf</t>
  </si>
  <si>
    <t>MSV-163MS-638+600-EDI-EXE-DE-H2-001-R03.dwg</t>
  </si>
  <si>
    <t>MSV-163MS-638+600-EDI-EXE-DE-H2-001-R03.pdf</t>
  </si>
  <si>
    <t>MSV-163MS-638+600-EDI-EXE-DE-H2-003-R03.dwg</t>
  </si>
  <si>
    <t>MSV-163MS-638+600-EDI-EXE-DE-H2-003-R03.pdf</t>
  </si>
  <si>
    <t>MSV-163MS-638+600-EDI-EXE-DE-H2-004-R03.dwg</t>
  </si>
  <si>
    <t>MSV-163MS-638+600-EDI-EXE-DE-H2-004-R03.pdf</t>
  </si>
  <si>
    <t>MSV-163MS-638+600-EDI-EXE-DE-H2-006-R03.dwg</t>
  </si>
  <si>
    <t>MSV-163MS-638+600-EDI-EXE-DE-H2-006-R03.pdf</t>
  </si>
  <si>
    <t>MSV-163MS-638+600-EDI-EXE-DE-H2-007-R03.dwg</t>
  </si>
  <si>
    <t>MSV-163MS-638+600-EDI-EXE-DE-H2-007-R03.pdf</t>
  </si>
  <si>
    <t>MSV-163MS-638+600-EDI-EXE-DE-H2-008-R03.dwg</t>
  </si>
  <si>
    <t>MSV-163MS-638+600-EDI-EXE-DE-H2-008-R03.pdf</t>
  </si>
  <si>
    <t>MSV-163MS-638+600-EDI-EXE-DE-H2-009-R03.dwg</t>
  </si>
  <si>
    <t>MSV-163MS-638+600-EDI-EXE-DE-H2-009-R03.pdf</t>
  </si>
  <si>
    <t>MSV-163MS-638+600-EDI-EXE-DE-H2-012-R00.dwg</t>
  </si>
  <si>
    <t>MSV-163MS-638+600-EDI-EXE-DE-H2-012-R00.pdf</t>
  </si>
  <si>
    <t>MSV-163MS-638+600-EDI-EXE-MC-H2-001-R03.pdf</t>
  </si>
  <si>
    <t>MSV-163MS-638+600-EDI-EXE-MD-H1-001-R01.pdf</t>
  </si>
  <si>
    <t>MSV-163MS-638+600-EDI-EXE-DE-P1-001-R01.dwg</t>
  </si>
  <si>
    <t>MSV-163MS-638+600-EDI-EXE-DE-P1-001-R01.pdf</t>
  </si>
  <si>
    <t>MSV-163MS-638+600-EDI-EXE-DE-P1-002-R01.dwg</t>
  </si>
  <si>
    <t>MSV-163MS-638+600-EDI-EXE-DE-P1-002-R01.pdf</t>
  </si>
  <si>
    <t>MSV-163MS-638+600-EDI-EXE-DE-P1-003-R01.dwg</t>
  </si>
  <si>
    <t>MSV-163MS-638+600-EDI-EXE-DE-P1-003-R01.pdf</t>
  </si>
  <si>
    <t>MSV-163MS-638+600-EDI-EXE-DE-P1-004-R01.dwg</t>
  </si>
  <si>
    <t>MSV-163MS-638+600-EDI-EXE-DE-P1-004-R01.pdf</t>
  </si>
  <si>
    <t>MSV-163MS-638+600-EDI-EXE-DE-P1-005-R01.dwg</t>
  </si>
  <si>
    <t>MSV-163MS-638+600-EDI-EXE-DE-P1-005-R01.pdf</t>
  </si>
  <si>
    <t>MSV-163MS-638+600-EDI-EXE-DE-P1-006-R01.dwg</t>
  </si>
  <si>
    <t>MSV-163MS-638+600-EDI-EXE-DE-P1-006-R01.pdf</t>
  </si>
  <si>
    <t>MSV-163MS-638+600-EDI-EXE-DE-P1-007-R01.dwg</t>
  </si>
  <si>
    <t>MSV-163MS-638+600-EDI-EXE-DE-P1-007-R01.pdf</t>
  </si>
  <si>
    <t>MSV-163MS-638+600-EDI-EXE-DE-P1-008-R01.dwg</t>
  </si>
  <si>
    <t>MSV-163MS-638+600-EDI-EXE-DE-P1-008-R01.pdf</t>
  </si>
  <si>
    <t>MSV-163MS-638+600-EDI-EXE-DE-P1-009-R01.dwg</t>
  </si>
  <si>
    <t>MSV-163MS-638+600-EDI-EXE-DE-P1-009-R01.pdf</t>
  </si>
  <si>
    <t>MSV-163MS-638+600-EDI-EXE-DE-P1-010-R01.dwg</t>
  </si>
  <si>
    <t>MSV-163MS-638+600-EDI-EXE-DE-P1-010-R01.pdf</t>
  </si>
  <si>
    <t>MSV-163MS-638+600-EDI-EXE-DE-P1-011-R01.dwg</t>
  </si>
  <si>
    <t>MSV-163MS-638+600-EDI-EXE-DE-P1-011-R01.pdf</t>
  </si>
  <si>
    <t>MSV-163MS-638+600-EDI-EXE-DE-P1-012-R01.dwg</t>
  </si>
  <si>
    <t>MSV-163MS-638+600-EDI-EXE-DE-P1-012-R01.pdf</t>
  </si>
  <si>
    <t>MSV-163MS-638+600-EDI-EXE-DE-P1-013-R01.dwg</t>
  </si>
  <si>
    <t>MSV-163MS-638+600-EDI-EXE-DE-P1-013-R01.pdf</t>
  </si>
  <si>
    <t>MSV-163MS-638+600-EDI-EXE-DE-P1-014-R01.dwg</t>
  </si>
  <si>
    <t>MSV-163MS-638+600-EDI-EXE-DE-P1-014-R01.pdf</t>
  </si>
  <si>
    <t>MSV-163MS-638+600-EDI-EXE-DE-P1-015-R01.dwg</t>
  </si>
  <si>
    <t>MSV-163MS-638+600-EDI-EXE-DE-P1-015-R01.pdf</t>
  </si>
  <si>
    <t>MSV-163MS-702+180-RET-EXE-DE-H2-001-R04.dwg</t>
  </si>
  <si>
    <t>MSV-163MS-702+180-RET-EXE-DE-H2-001-R04.pdf</t>
  </si>
  <si>
    <t>MSV-163MS-702+180-RET-EXE-DE-H2-002-R04.dwg</t>
  </si>
  <si>
    <t>MSV-163MS-702+180-RET-EXE-DE-H2-002-R04.pdf</t>
  </si>
  <si>
    <t>MSV-163MS-702+180-RET-EXE-MC-H2-001-R04.pdf</t>
  </si>
  <si>
    <t>MSV-163MS-702+180-RET-EXE-MD-J1-001-R00.pdf</t>
  </si>
  <si>
    <t>MSV-163MS-702+180-RET-EXE-DE-I2-003-R04.dwg</t>
  </si>
  <si>
    <t>MSV-163MS-702+180-RET-EXE-DE-I2-003-R04.pdf</t>
  </si>
  <si>
    <t>MSV-163MS-702+180-RET-EXE-MD-I2-001-R04.pdf</t>
  </si>
  <si>
    <t>MSV-163MS-702+180-ACA-EXE-DE-K2-002-R03.dwg</t>
  </si>
  <si>
    <t>MSV-163MS-702+180-ACA-EXE-DE-K2-002-R03.pdf</t>
  </si>
  <si>
    <t>MSV-163MS-702+180-ACA-EXE-DE-K2-004-R03.dwg</t>
  </si>
  <si>
    <t>MSV-163MS-702+180-ACA-EXE-DE-K2-004-R03.pdf</t>
  </si>
  <si>
    <t>MSV-163MS-730-732-ACA-EXE-DE-F1-001-R07.dwg</t>
  </si>
  <si>
    <t>MSV-163MS-730-732-ACA-EXE-DE-F1-001-R07.pdf</t>
  </si>
  <si>
    <t>MSV-163MS-730-732-ACA-EXE-DE-F1-002-R06.dwg</t>
  </si>
  <si>
    <t>MSV-163MS-730-732-ACA-EXE-DE-F1-002-R06.pdf</t>
  </si>
  <si>
    <t>MSV-163MS-730-732-ACA-EXE-DE-F1-003-R03.dwg</t>
  </si>
  <si>
    <t>MSV-163MS-730-732-ACA-EXE-DE-F1-003-R03.pdf</t>
  </si>
  <si>
    <t>MSV-163MS-730-732-ACA-EXE-DE-F1-004-R04.dwg</t>
  </si>
  <si>
    <t>MSV-163MS-730-732-ACA-EXE-DE-F1-004-R04.pdf</t>
  </si>
  <si>
    <t>MSV-163MS-730-732-ACA-EXE-DE-F1-006-R03.dwg</t>
  </si>
  <si>
    <t>MSV-163MS-730-732-ACA-EXE-DE-F1-006-R03.pdf</t>
  </si>
  <si>
    <t>MSV-163MS-730-732-ACA-EXE-RT-F1-001-R03.pdf</t>
  </si>
  <si>
    <t>MSV-163MS-730-732-ACA-EXE-DE-G1-004-R04.dwg</t>
  </si>
  <si>
    <t>MSV-163MS-730-732-ACA-EXE-DE-G1-004-R04.pdf</t>
  </si>
  <si>
    <t>MSV-163MS-730-732-ACA-EXE-DE-G1-005-R04.dwg</t>
  </si>
  <si>
    <t>MSV-163MS-730-732-ACA-EXE-DE-G1-005-R04.pdf</t>
  </si>
  <si>
    <t>MSV-163MS-730-732-ACA-EXE-DE-G1-006-R04.dwg</t>
  </si>
  <si>
    <t>MSV-163MS-730-732-ACA-EXE-DE-G1-006-R04.pdf</t>
  </si>
  <si>
    <t>MSV-163MS-730-732-ACA-EXE-DE-G1-007-R04.dwg</t>
  </si>
  <si>
    <t>MSV-163MS-730-732-ACA-EXE-DE-G1-007-R04.pdf</t>
  </si>
  <si>
    <t>MSV-163MS-730-732-ACA-EXE-MC-G1-001-R09.pdf</t>
  </si>
  <si>
    <t>MSV-163MS-730-732-ACA-EXE-MC-G1-001-R09.zip</t>
  </si>
  <si>
    <t>MSV-163MS-730-732-ACA-EXE-DE-H2-001-R06.dwg</t>
  </si>
  <si>
    <t>MSV-163MS-730-732-ACA-EXE-DE-H2-001-R06.pdf</t>
  </si>
  <si>
    <t>MSV-163MS-730-732-ACA-EXE-DE-H2-002-R08.dwg</t>
  </si>
  <si>
    <t>MSV-163MS-730-732-ACA-EXE-DE-H2-002-R08.pdf</t>
  </si>
  <si>
    <t>MSV-163MS-730-732-ACA-EXE-DE-H2-102-R02.dwg</t>
  </si>
  <si>
    <t>MSV-163MS-730-732-ACA-EXE-DE-H2-102-R02.pdf</t>
  </si>
  <si>
    <t>MSV-163MS-730-732-ACA-EXE-MC-H2-001-R05.docx</t>
  </si>
  <si>
    <t>MSV-163MS-730-732-ACA-EXE-MC-H2-001-R05.pdf</t>
  </si>
  <si>
    <t>MSV-163MS-730-732-ACA-EXE-DE-J1-001-R05.dwg</t>
  </si>
  <si>
    <t>MSV-163MS-730-732-ACA-EXE-DE-J1-001-R05.pdf</t>
  </si>
  <si>
    <t>MSV-163MS-730-732-ACA-EXE-DE-J1-002-R08.dwg</t>
  </si>
  <si>
    <t>MSV-163MS-730-732-ACA-EXE-DE-J1-002-R08.pdf</t>
  </si>
  <si>
    <t>MSV-163MS-730-732-ACA-EXE-MD-J1-001-R00.pdf</t>
  </si>
  <si>
    <t>MSV-163MS-730-732-ACA-EXE-DE-I2-001-R02.dwg</t>
  </si>
  <si>
    <t>MSV-163MS-730-732-ACA-EXE-DE-I2-001-R02.pdf</t>
  </si>
  <si>
    <t>MSV-163MS-730-732-ACA-EXE-DE-I2-002-R02.dwg</t>
  </si>
  <si>
    <t>MSV-163MS-730-732-ACA-EXE-DE-I2-002-R02.pdf</t>
  </si>
  <si>
    <t>MSV-163MS-730-732-ACA-EXE-DE-I2-003-R02.dwg</t>
  </si>
  <si>
    <t>MSV-163MS-730-732-ACA-EXE-DE-I2-003-R02.pdf</t>
  </si>
  <si>
    <t>MSV-163MS-730-732-ACA-EXE-DE-I2-005-R05.dwg</t>
  </si>
  <si>
    <t>MSV-163MS-730-732-ACA-EXE-DE-I2-005-R05.pdf</t>
  </si>
  <si>
    <t>MSV-163MS-730-732-ACA-EXE-MD-I2-001-R05.pdf</t>
  </si>
  <si>
    <t>MSV-163MS-730-732-ACA-EXE-NS-C3-001-R03.pdf</t>
  </si>
  <si>
    <t>MSV-163MS-730-732-ACA-EXE-NS-C3-001-R03.zip</t>
  </si>
  <si>
    <t>MSV-163MS-730-732-ACA-EXE-DE-K2-002-R03.dwg</t>
  </si>
  <si>
    <t>MSV-163MS-730-732-ACA-EXE-DE-K2-002-R03.pdf</t>
  </si>
  <si>
    <t>MSV-163MS-730-732-ACA-EXE-DE-K2-009-R03.dwg</t>
  </si>
  <si>
    <t>MSV-163MS-730-732-ACA-EXE-DE-K2-009-R03.pdf</t>
  </si>
  <si>
    <t>MSV-163MS-730-731-ACA-EXE-DE-D3-001-R03.dwg</t>
  </si>
  <si>
    <t>MSV-163MS-730-731-ACA-EXE-DE-D3-001-R03.pdf</t>
  </si>
  <si>
    <t>MSV-163MS-730-731-ACA-EXE-DE-D3-002-R03.dwg</t>
  </si>
  <si>
    <t>MSV-163MS-730-731-ACA-EXE-DE-D3-002-R03.pdf</t>
  </si>
  <si>
    <t>MSV-163MS-730-732-ACA-EXE-DE-M1-001-R05.dwg</t>
  </si>
  <si>
    <t>MSV-163MS-730-732-ACA-EXE-DE-M1-001-R05.pdf</t>
  </si>
  <si>
    <t>MSV-163MS-730-732-ACA-EXE-DE-M1-002-R05.dwg</t>
  </si>
  <si>
    <t>MSV-163MS-730-732-ACA-EXE-DE-M1-002-R05.pdf</t>
  </si>
  <si>
    <t>MSV-163MS-730-732-ACA-EXE-DE-N2-001-R04.dwg</t>
  </si>
  <si>
    <t>MSV-163MS-730-732-ACA-EXE-DE-N2-001-R04.pdf</t>
  </si>
  <si>
    <t>MSV-163MS-730-732-ACA-EXE-DE-N2-002-R04.dwg</t>
  </si>
  <si>
    <t>MSV-163MS-730-732-ACA-EXE-DE-N2-002-R04.pdf</t>
  </si>
  <si>
    <t>MSV-163MS-452-454-ACA-EXE-DE-C1-001</t>
  </si>
  <si>
    <t>R00</t>
  </si>
  <si>
    <t>dwg</t>
  </si>
  <si>
    <t>pdf</t>
  </si>
  <si>
    <t>MSV-163MS-452-454-ACA-EXE-DE-C1-002</t>
  </si>
  <si>
    <t>MSV-163MS-452-454-ACA-EXE-RT-C1-001</t>
  </si>
  <si>
    <t>R01</t>
  </si>
  <si>
    <t>MSV-163MS-452-454-ACA-EXE-DE-F1-001</t>
  </si>
  <si>
    <t>R07</t>
  </si>
  <si>
    <t>MSV-163MS-452-454-ACA-EXE-DE-F1-002</t>
  </si>
  <si>
    <t>R05</t>
  </si>
  <si>
    <t>MSV-163MS-452-454-ACA-EXE-DE-F1-003</t>
  </si>
  <si>
    <t>R04</t>
  </si>
  <si>
    <t>MSV-163MS-452-454-ACA-EXE-DE-F1-004</t>
  </si>
  <si>
    <t>R03</t>
  </si>
  <si>
    <t>MSV-163MS-452-454-ACA-EXE-RT-F1-001</t>
  </si>
  <si>
    <t>MSV-163MS-452-454-ACA-EXE-DE-G1-001</t>
  </si>
  <si>
    <t>MSV-163MS-452-454-ACA-EXE-DE-G1-002</t>
  </si>
  <si>
    <t>MSV-163MS-452-454-ACA-EXE-DE-G1-003</t>
  </si>
  <si>
    <t>MSV-163MS-452-454-ACA-EXE-DE-G1-004</t>
  </si>
  <si>
    <t>MSV-163MS-452-454-ACA-EXE-MC-G1-001</t>
  </si>
  <si>
    <t>zip</t>
  </si>
  <si>
    <t>MSV-163MS-452-454-ACA-EXE-DE-H2-001</t>
  </si>
  <si>
    <t>MSV-163MS-452-454-ACA-EXE-DE-H2-002</t>
  </si>
  <si>
    <t>MSV-163MS-452-454-ACA-EXE-DE-H2-003</t>
  </si>
  <si>
    <t>MSV-163MS-452-454-ACA-EXE-DE-H2-004</t>
  </si>
  <si>
    <t>MSV-163MS-452-454-ACA-EXE-DE-H2-101</t>
  </si>
  <si>
    <t>MSV-163MS-452-454-ACA-EXE-DE-H2-102</t>
  </si>
  <si>
    <t>MSV-163MS-452-454-ACA-EXE-MC-H2-001</t>
  </si>
  <si>
    <t>MSV-163MS-452-454-ACA-EXE-MD-H1-001</t>
  </si>
  <si>
    <t>MSV-163MS-452-454-ACA-EXE-DE-J1-001</t>
  </si>
  <si>
    <t>MSV-163MS-452-454-ACA-EXE-DE-J1-002</t>
  </si>
  <si>
    <t>MSV-163MS-452-454-ACA-EXE-DE-J1-003</t>
  </si>
  <si>
    <t>R02</t>
  </si>
  <si>
    <t>MSV-163MS-452-454-ACA-EXE-DE-J1-004</t>
  </si>
  <si>
    <t>MSV-163MS-452-454-ACA-EXE-DE-J1-005</t>
  </si>
  <si>
    <t>MSV-163MS-452-454-ACA-EXE-DE-I2-001</t>
  </si>
  <si>
    <t>MSV-163MS-452-454-ACA-EXE-DE-I2-002</t>
  </si>
  <si>
    <t>MSV-163MS-452-454-ACA-EXE-DE-I2-003</t>
  </si>
  <si>
    <t>MSV-163MS-452-454-ACA-EXE-DE-I2-004</t>
  </si>
  <si>
    <t>R06</t>
  </si>
  <si>
    <t>MSV-163MS-452-454-ACA-EXE-DE-I2-005</t>
  </si>
  <si>
    <t>MSV-163MS-452-454-ACA-EXE-MD-I2-001</t>
  </si>
  <si>
    <t>MSV-163MS-452-454-ACA-EXE-NS-C3-001</t>
  </si>
  <si>
    <t>MSV-163MS-452-454-ACA-EXE-DE-D3-001</t>
  </si>
  <si>
    <t>MSV-163MS-452-454-ACA-EXE-DE-D3-002</t>
  </si>
  <si>
    <t>MSV-163MS-452-454-ACA-EXE-DE-D3-003</t>
  </si>
  <si>
    <t>MSV-163MS-452-454-ACA-EXE-RT-D3-001</t>
  </si>
  <si>
    <t>MSV-163MS-452-454-ACA-EXE-RT-D3-101</t>
  </si>
  <si>
    <t>MSV-163MS-452-454-ACA-EXE-DE-M1-001</t>
  </si>
  <si>
    <t>MSV-163MS-452-454-ACA-EXE-DE-M1-002</t>
  </si>
  <si>
    <t>MSV-163MS-452-454-ACA-EXE-RT-M1-001</t>
  </si>
  <si>
    <t>MSV-163MS-452-454-ACA-EXE-DE-O2-001</t>
  </si>
  <si>
    <t>MSV-163MS-452-454-ACA-EXE-DE-O2-002</t>
  </si>
  <si>
    <t>MSV-163MS-452-454-ACA-EXE-DE-O2-003</t>
  </si>
  <si>
    <t>MSV-163MS-452-454-ACA-EXE-DE-O2-004</t>
  </si>
  <si>
    <t>MSV-163MS-452-454-ACA-EXE-DE-O2-005</t>
  </si>
  <si>
    <t>MSV-163MS-452-454-ACA-EXE-MD-O2-001</t>
  </si>
  <si>
    <t>MSV-163MS-452-454-ACA-EXE-DE-N2-001</t>
  </si>
  <si>
    <t>MSV-163MS-452-454-ACA-EXE-DE-N2-002</t>
  </si>
  <si>
    <t>MSV-163MS-452-454-ACA-EXE-MD-N2-001</t>
  </si>
  <si>
    <t>MSV-163MS-452-454-ACA-EXE-RT-E1-001</t>
  </si>
  <si>
    <t>MSV-163MS-454-460-ACA-EXE-DE-C1-001</t>
  </si>
  <si>
    <t>MSV-163MS-454-460-ACA-EXE-DE-C1-002</t>
  </si>
  <si>
    <t>MSV-163MS-454-460-ACA-EXE-DE-C1-003</t>
  </si>
  <si>
    <t>MSV-163MS-454-460-ACA-EXE-DE-C1-004</t>
  </si>
  <si>
    <t>MSV-163MS-454-460-ACA-EXE-DE-C1-005</t>
  </si>
  <si>
    <t>MSV-163MS-454-460-ACA-EXE-DE-C1-006</t>
  </si>
  <si>
    <t>MSV-163MS-454-460-ACA-EXE-RT-C1-001</t>
  </si>
  <si>
    <t>MSV-163MS-454-460-ACA-EXE-DE-F1-001</t>
  </si>
  <si>
    <t>MSV-163MS-454-460-ACA-EXE-DE-F1-002</t>
  </si>
  <si>
    <t>MSV-163MS-454-460-ACA-EXE-DE-F1-003</t>
  </si>
  <si>
    <t>MSV-163MS-454-460-ACA-EXE-DE-F1-004</t>
  </si>
  <si>
    <t>MSV-163MS-454-460-ACA-EXE-DE-F1-005</t>
  </si>
  <si>
    <t>MSV-163MS-454-460-ACA-EXE-DE-F1-006</t>
  </si>
  <si>
    <t>MSV-163MS-454-460-ACA-EXE-DE-F1-007</t>
  </si>
  <si>
    <t>MSV-163MS-454-460-ACA-EXE-DE-F1-008</t>
  </si>
  <si>
    <t>MSV-163MS-454-460-ACA-EXE-DE-F1-009</t>
  </si>
  <si>
    <t>R08</t>
  </si>
  <si>
    <t>MSV-163MS-454-460-ACA-EXE-DE-F1-010</t>
  </si>
  <si>
    <t>MSV-163MS-454-460-ACA-EXE-DE-F1-011</t>
  </si>
  <si>
    <t>MSV-163MS-454-460-ACA-EXE-DE-F1-012</t>
  </si>
  <si>
    <t>MSV-163MS-454-460-ACA-EXE-DE-F1-013</t>
  </si>
  <si>
    <t>MSV-163MS-454-460-ACA-EXE-DE-F1-014</t>
  </si>
  <si>
    <t>MSV-163MS-454-460-ACA-EXE-DE-F1-015</t>
  </si>
  <si>
    <t>MSV-163MS-454-460-ACA-EXE-RT-F1-001</t>
  </si>
  <si>
    <t>MSV-163MS-454-460-ACA-EXE-DE-G1-001</t>
  </si>
  <si>
    <t>MSV-163MS-454-460-ACA-EXE-DE-G1-002</t>
  </si>
  <si>
    <t>MSV-163MS-454-460-ACA-EXE-DE-G1-003</t>
  </si>
  <si>
    <t>MSV-163MS-454-460-ACA-EXE-DE-G1-004</t>
  </si>
  <si>
    <t>MSV-163MS-454-460-ACA-EXE-DE-G1-005</t>
  </si>
  <si>
    <t>MSV-163MS-454-460-ACA-EXE-DE-G1-006</t>
  </si>
  <si>
    <t>MSV-163MS-454-460-ACA-EXE-DE-G1-007</t>
  </si>
  <si>
    <t>MSV-163MS-454-460-ACA-EXE-DE-G1-008</t>
  </si>
  <si>
    <t>MSV-163MS-454-460-ACA-EXE-DE-G1-009</t>
  </si>
  <si>
    <t>MSV-163MS-454-460-ACA-EXE-DE-G1-010</t>
  </si>
  <si>
    <t>MSV-163MS-454-460-ACA-EXE-DE-G1-011</t>
  </si>
  <si>
    <t>MSV-163MS-454-460-ACA-EXE-DE-G1-012</t>
  </si>
  <si>
    <t>MSV-163MS-454-460-ACA-EXE-DE-G1-013</t>
  </si>
  <si>
    <t>MSV-163MS-454-460-ACA-EXE-DE-G1-014</t>
  </si>
  <si>
    <t>MSV-163MS-454-460-ACA-EXE-DE-G1-015</t>
  </si>
  <si>
    <t>MSV-163MS-454-460-ACA-EXE-DE-G1-016</t>
  </si>
  <si>
    <t>MSV-163MS-454-460-ACA-EXE-DE-G1-017</t>
  </si>
  <si>
    <t>MSV-163MS-454-460-ACA-EXE-DE-G1-018</t>
  </si>
  <si>
    <t>MSV-163MS-454-460-ACA-EXE-DE-G1-019</t>
  </si>
  <si>
    <t>MSV-163MS-454-460-ACA-EXE-DE-G1-020</t>
  </si>
  <si>
    <t>MSV-163MS-454-460-ACA-EXE-DE-G1-101</t>
  </si>
  <si>
    <t>MSV-163MS-454-460-ACA-EXE-DE-G1-102</t>
  </si>
  <si>
    <t>MSV-163MS-454-460-ACA-EXE-MC-G1-001</t>
  </si>
  <si>
    <t>MSV-163MS-454-460-ACA-EXE-DE-H1-201</t>
  </si>
  <si>
    <t>tif</t>
  </si>
  <si>
    <t>MSV-163MS-454-460-ACA-EXE-DE-H2-001</t>
  </si>
  <si>
    <t>MSV-163MS-454-460-ACA-EXE-DE-H2-002</t>
  </si>
  <si>
    <t>MSV-163MS-454-460-ACA-EXE-DE-H2-003</t>
  </si>
  <si>
    <t>MSV-163MS-454-460-ACA-EXE-DE-H2-004</t>
  </si>
  <si>
    <t>MSV-163MS-454-460-ACA-EXE-DE-H2-005</t>
  </si>
  <si>
    <t>MSV-163MS-454-460-ACA-EXE-DE-H2-006</t>
  </si>
  <si>
    <t>MSV-163MS-454-460-ACA-EXE-DE-H2-007</t>
  </si>
  <si>
    <t>MSV-163MS-454-460-ACA-EXE-DE-H2-008</t>
  </si>
  <si>
    <t>MSV-163MS-454-460-ACA-EXE-DE-H2-009</t>
  </si>
  <si>
    <t>MSV-163MS-454-460-ACA-EXE-DE-H2-010</t>
  </si>
  <si>
    <t>MSV-163MS-454-460-ACA-EXE-DE-H2-011</t>
  </si>
  <si>
    <t>MSV-163MS-454-460-ACA-EXE-DE-H2-012</t>
  </si>
  <si>
    <t>MSV-163MS-454-460-ACA-EXE-DE-H2-013</t>
  </si>
  <si>
    <t>MSV-163MS-454-460-ACA-EXE-DE-H2-101</t>
  </si>
  <si>
    <t>MSV-163MS-454-460-ACA-EXE-DE-H2-102</t>
  </si>
  <si>
    <t>MSV-163MS-454-460-ACA-EXE-DE-H2-103</t>
  </si>
  <si>
    <t>MSV-163MS-454-460-ACA-EXE-DE-H2-104</t>
  </si>
  <si>
    <t>MSV-163MS-454-460-ACA-EXE-DE-H2-107</t>
  </si>
  <si>
    <t>MSV-163MS-454-460-ACA-EXE-MC-H2-001</t>
  </si>
  <si>
    <t>MSV-163MS-454-460-ACA-EXE-MD-H1-001</t>
  </si>
  <si>
    <t>MSV-163MS-454-460-ACA-EXE-DE-J1-001</t>
  </si>
  <si>
    <t>MSV-163MS-454-460-ACA-EXE-DE-J1-002</t>
  </si>
  <si>
    <t>MSV-163MS-454-460-ACA-EXE-DE-J1-003</t>
  </si>
  <si>
    <t>MSV-163MS-454-460-ACA-EXE-DE-J1-004</t>
  </si>
  <si>
    <t>MSV-163MS-454-460-ACA-EXE-DE-J1-005</t>
  </si>
  <si>
    <t>MSV-163MS-454-460-ACA-EXE-DE-J1-006</t>
  </si>
  <si>
    <t>MSV-163MS-454-460-ACA-EXE-DE-J1-007</t>
  </si>
  <si>
    <t>MSV-163MS-454-460-ACA-EXE-DE-J1-008</t>
  </si>
  <si>
    <t>MSV-163MS-454-460-ACA-EXE-DE-J1-009</t>
  </si>
  <si>
    <t>MSV-163MS-454-460-ACA-EXE-DE-J1-010</t>
  </si>
  <si>
    <t>MSV-163MS-454-460-ACA-EXE-DE-J2-101</t>
  </si>
  <si>
    <t>MSV-163MS-454-460-ACA-EXE-DE-I2-001</t>
  </si>
  <si>
    <t>MSV-163MS-454-460-ACA-EXE-DE-I2-002</t>
  </si>
  <si>
    <t>MSV-163MS-454-460-ACA-EXE-DE-I2-003</t>
  </si>
  <si>
    <t>MSV-163MS-454-460-ACA-EXE-DE-I2-004</t>
  </si>
  <si>
    <t>MSV-163MS-454-460-ACA-EXE-DE-I2-005</t>
  </si>
  <si>
    <t>MSV-163MS-454-460-ACA-EXE-DE-I2-006</t>
  </si>
  <si>
    <t>MSV-163MS-454-460-ACA-EXE-DE-I2-007</t>
  </si>
  <si>
    <t>MSV-163MS-454-460-ACA-EXE-DE-I2-008</t>
  </si>
  <si>
    <t>MSV-163MS-454-460-ACA-EXE-DE-I2-009</t>
  </si>
  <si>
    <t>MSV-163MS-454-460-ACA-EXE-DE-I2-010</t>
  </si>
  <si>
    <t>MSV-163MS-454-460-ACA-EXE-DE-I2-011</t>
  </si>
  <si>
    <t>MSV-163MS-454-460-ACA-EXE-DE-I2-012</t>
  </si>
  <si>
    <t>MSV-163MS-454-460-ACA-EXE-DE-I2-013</t>
  </si>
  <si>
    <t>MSV-163MS-454-460-ACA-EXE-DE-I2-014</t>
  </si>
  <si>
    <t>MSV-163MS-454-460-ACA-EXE-DE-I2-015</t>
  </si>
  <si>
    <t>MSV-163MS-454-460-ACA-EXE-DE-I2-016</t>
  </si>
  <si>
    <t>MSV-163MS-454-460-ACA-EXE-MD-I2-001</t>
  </si>
  <si>
    <t>MSV-163MS-454-460-ACA-EXE-MD-I2-101</t>
  </si>
  <si>
    <t>MSV-163MS-454-460-ACA-EXE-NS-C3-001</t>
  </si>
  <si>
    <t>MSV-163MS-454-460-ACA-EXE-NS-C3-002</t>
  </si>
  <si>
    <t>MSV-163MS-454-460-ACA-EXE-DE-L2-001</t>
  </si>
  <si>
    <t>MSV-163MS-454-460-ACA-EXE-DE-L2-002</t>
  </si>
  <si>
    <t>MSV-163MS-454-460-ACA-EXE-DE-L2-003</t>
  </si>
  <si>
    <t>MSV-163MS-454-460-ACA-EXE-DE-L2-004</t>
  </si>
  <si>
    <t>MSV-163MS-454-460-ACA-EXE-DE-L2-005</t>
  </si>
  <si>
    <t>MSV-163MS-454-460-ACA-EXE-DE-L2-006</t>
  </si>
  <si>
    <t>MSV-163MS-454-460-ACA-EXE-DE-L2-007</t>
  </si>
  <si>
    <t>MSV-163MS-454-460-ACA-EXE-MC-L2-001</t>
  </si>
  <si>
    <t>MSV-163MS-454-460-ACA-EXE-DE-K2-001</t>
  </si>
  <si>
    <t>MSV-163MS-454-460-ACA-EXE-DE-K2-002</t>
  </si>
  <si>
    <t>MSV-163MS-454-460-ACA-EXE-DE-K2-003</t>
  </si>
  <si>
    <t>MSV-163MS-454-460-ACA-EXE-DE-K2-004</t>
  </si>
  <si>
    <t>MSV-163MS-454-460-ACA-EXE-DE-K2-005</t>
  </si>
  <si>
    <t>MSV-163MS-454-460-ACA-EXE-MC-K2-001</t>
  </si>
  <si>
    <t>MSV-163MS-454-460-ACA-EXE-MC-K2-002</t>
  </si>
  <si>
    <t>MSV-163MS-454-460-ACA-EXE-MD-K2-001</t>
  </si>
  <si>
    <t>MSV-163MS-454-460-ACA-EXE-DE-D3-001</t>
  </si>
  <si>
    <t>MSV-163MS-454-460-ACA-EXE-DE-D3-002</t>
  </si>
  <si>
    <t>MSV-163MS-454-460-ACA-EXE-DE-D3-003</t>
  </si>
  <si>
    <t>MSV-163MS-454-460-ACA-EXE-DE-D3-004</t>
  </si>
  <si>
    <t>MSV-163MS-454-460-ACA-EXE-DE-D3-005</t>
  </si>
  <si>
    <t>MSV-163MS-454-460-ACA-EXE-DE-D3-006</t>
  </si>
  <si>
    <t>MSV-163MS-454-460-ACA-EXE-DE-D3-007</t>
  </si>
  <si>
    <t>MSV-163MS-454-460-ACA-EXE-DE-D3-008</t>
  </si>
  <si>
    <t>MSV-163MS-454-460-ACA-EXE-DE-D3-009</t>
  </si>
  <si>
    <t>MSV-163MS-454-460-ACA-EXE-DE-D3-010</t>
  </si>
  <si>
    <t>MSV-163MS-454-460-ACA-EXE-DE-D3-011</t>
  </si>
  <si>
    <t>MSV-163MS-454-460-ACA-EXE-DE-D3-012</t>
  </si>
  <si>
    <t>MSV-163MS-454-460-ACA-EXE-DE-D3-013</t>
  </si>
  <si>
    <t>MSV-163MS-454-460-ACA-EXE-DE-D3-014</t>
  </si>
  <si>
    <t>MSV-163MS-454-460-ACA-EXE-DE-D3-101</t>
  </si>
  <si>
    <t>MSV-163MS-454-460-ACA-EXE-DE-D3-102</t>
  </si>
  <si>
    <t>MSV-163MS-454-460-ACA-EXE-RT-D3-001</t>
  </si>
  <si>
    <t>MSV-163MS-454-460-ACA-EXE-RT-D3-002</t>
  </si>
  <si>
    <t>MSV-163MS-454-460-ACA-EXE-RT-D3-003</t>
  </si>
  <si>
    <t>MSV-163MS-454-460-ACA-EXE-RT-D3-004</t>
  </si>
  <si>
    <t>MSV-163MS-454-460-ACA-EXE-RT-D3-101</t>
  </si>
  <si>
    <t>MSV-163MS-454-460-ACA-EXE-RT-D3-201</t>
  </si>
  <si>
    <t>MSV-163MS-454-460-ACA-EXE-RT-D3-202</t>
  </si>
  <si>
    <t>MSV-163MS-454-460-ACA-EXE-DE-M1-001</t>
  </si>
  <si>
    <t>MSV-163MS-454-460-ACA-EXE-DE-M1-002</t>
  </si>
  <si>
    <t>MSV-163MS-454-460-ACA-EXE-DE-M1-003</t>
  </si>
  <si>
    <t>MSV-163MS-454-460-ACA-EXE-DE-M1-004</t>
  </si>
  <si>
    <t>MSV-163MS-454-460-ACA-EXE-DE-M1-005</t>
  </si>
  <si>
    <t>MSV-163MS-454-460-ACA-EXE-DE-M1-006</t>
  </si>
  <si>
    <t>MSV-163MS-454-460-ACA-EXE-RT-M1-001</t>
  </si>
  <si>
    <t>MSV-163MS-454-460-ACA-EXE-DE-Q1-001</t>
  </si>
  <si>
    <t>MSV-163MS-454-460-ACA-EXE-DE-Q1-002</t>
  </si>
  <si>
    <t>MSV-163MS-454-460-ACA-EXE-DE-Q1-003</t>
  </si>
  <si>
    <t>MSV-163MS-454-460-ACA-EXE-DE-Q1-004</t>
  </si>
  <si>
    <t>MSV-163MS-454-460-ACA-EXE-DE-Q1-005</t>
  </si>
  <si>
    <t>MSV-163MS-454-460-ACA-EXE-DE-Q1-006</t>
  </si>
  <si>
    <t>MSV-163MS-454-460-ACA-EXE-MD-Q1-001</t>
  </si>
  <si>
    <t>MSV-163MS-454-460-ACA-EXE-DE-O2-001</t>
  </si>
  <si>
    <t>MSV-163MS-454-460-ACA-EXE-DE-O2-002</t>
  </si>
  <si>
    <t>MSV-163MS-454-460-ACA-EXE-DE-O2-003</t>
  </si>
  <si>
    <t>MSV-163MS-454-460-ACA-EXE-DE-O2-004</t>
  </si>
  <si>
    <t>MSV-163MS-454-460-ACA-EXE-DE-O2-005</t>
  </si>
  <si>
    <t>MSV-163MS-454-460-ACA-EXE-DE-O2-006</t>
  </si>
  <si>
    <t>MSV-163MS-454-460-ACA-EXE-DE-O2-007</t>
  </si>
  <si>
    <t>MSV-163MS-454-460-ACA-EXE-DE-O2-008</t>
  </si>
  <si>
    <t>MSV-163MS-454-460-ACA-EXE-DE-O2-009</t>
  </si>
  <si>
    <t>MSV-163MS-454-460-ACA-EXE-DE-O2-010</t>
  </si>
  <si>
    <t>MSV-163MS-454-460-ACA-EXE-DE-O2-011</t>
  </si>
  <si>
    <t>MSV-163MS-454-460-ACA-EXE-DE-O2-012</t>
  </si>
  <si>
    <t>MSV-163MS-454-460-ACA-EXE-DE-O2-013</t>
  </si>
  <si>
    <t>MSV-163MS-454-460-ACA-EXE-MD-O2-001</t>
  </si>
  <si>
    <t>MSV-163MS-454-460-ACA-EXE-DE-N2-001</t>
  </si>
  <si>
    <t>MSV-163MS-454-460-ACA-EXE-DE-N2-002</t>
  </si>
  <si>
    <t>MSV-163MS-454-460-ACA-EXE-DE-N2-003</t>
  </si>
  <si>
    <t>MSV-163MS-454-460-ACA-EXE-DE-N2-004</t>
  </si>
  <si>
    <t>MSV-163MS-454-460-ACA-EXE-DE-N2-005</t>
  </si>
  <si>
    <t>MSV-163MS-454-460-ACA-EXE-DE-N2-006</t>
  </si>
  <si>
    <t>MSV-163MS-454-460-ACA-EXE-MD-N2-001</t>
  </si>
  <si>
    <t>MSV-163MS-454-460-ACA-EXE-RT-E1-001</t>
  </si>
  <si>
    <t>MSV-163MS-510-511-ACA-EXE-DE-C1-001</t>
  </si>
  <si>
    <t>MSV-163MS-510-511-ACA-EXE-DE-C1-002</t>
  </si>
  <si>
    <t>MSV-163MS-510-511-ACA-EXE-RT-C1-001</t>
  </si>
  <si>
    <t>MSV-163MS-510-511-ACA-EXE-DE-F1-001</t>
  </si>
  <si>
    <t>MSV-163MS-510-511-ACA-EXE-DE-F1-002</t>
  </si>
  <si>
    <t>MSV-163MS-510-511-ACA-EXE-DE-F1-003</t>
  </si>
  <si>
    <t>MSV-163MS-510-511-ACA-EXE-DE-F1-004</t>
  </si>
  <si>
    <t>MSV-163MS-510-511-ACA-EXE-DE-F1-005</t>
  </si>
  <si>
    <t>MSV-163MS-510-511-ACA-EXE-RT-F1-001</t>
  </si>
  <si>
    <t>MSV-163MS-510-511-ACA-EXE-DE-G1-001</t>
  </si>
  <si>
    <t>MSV-163MS-510-511-ACA-EXE-DE-G1-002</t>
  </si>
  <si>
    <t>MSV-163MS-510-511-ACA-EXE-DE-G1-003</t>
  </si>
  <si>
    <t>MSV-163MS-510-511-ACA-EXE-DE-G1-004</t>
  </si>
  <si>
    <t>MSV-163MS-510-511-ACA-EXE-DE-G1-005</t>
  </si>
  <si>
    <t>MSV-163MS-510-511-ACA-EXE-DE-G1-006</t>
  </si>
  <si>
    <t>MSV-163MS-510-511-ACA-EXE-DE-G1-007</t>
  </si>
  <si>
    <t>MSV-163MS-510-511-ACA-EXE-DE-G1-008</t>
  </si>
  <si>
    <t>MSV-163MS-510-511-ACA-EXE-DE-G1-101</t>
  </si>
  <si>
    <t>MSV-163MS-510-511-ACA-EXE-DE-G1-102</t>
  </si>
  <si>
    <t>MSV-163MS-510-511-ACA-EXE-MC-G1-001</t>
  </si>
  <si>
    <t>R11</t>
  </si>
  <si>
    <t>MSV-163MS-510-511-ACA-EXE-DE-H2-001</t>
  </si>
  <si>
    <t>MSV-163MS-510-511-ACA-EXE-DE-H2-002</t>
  </si>
  <si>
    <t>MSV-163MS-510-511-ACA-EXE-DE-H2-003</t>
  </si>
  <si>
    <t>MSV-163MS-510-511-ACA-EXE-DE-H2-004</t>
  </si>
  <si>
    <t>MSV-163MS-510-511-ACA-EXE-DE-H2-101</t>
  </si>
  <si>
    <t>MSV-163MS-510-511-ACA-EXE-DE-H2-102</t>
  </si>
  <si>
    <t>MSV-163MS-510-511-ACA-EXE-DE-H2-103</t>
  </si>
  <si>
    <t>MSV-163MS-510-511-ACA-EXE-DE-H2-104</t>
  </si>
  <si>
    <t>MSV-163MS-510-511-ACA-EXE-DE-H2-105</t>
  </si>
  <si>
    <t>MSV-163MS-510-511-ACA-EXE-MC-H2-001</t>
  </si>
  <si>
    <t>MSV-163MS-510-511-ACA-EXE-MD-H1-001</t>
  </si>
  <si>
    <t>MSV-163MS-510-511-ACA-EXE-DE-J1-001</t>
  </si>
  <si>
    <t>MSV-163MS-510-511-ACA-EXE-DE-J1-002</t>
  </si>
  <si>
    <t>MSV-163MS-510-511-ACA-EXE-DE-J1-003</t>
  </si>
  <si>
    <t>MSV-163MS-510-511-ACA-EXE-DE-J1-004</t>
  </si>
  <si>
    <t>MSV-163MS-510-511-ACA-EXE-DE-J1-005</t>
  </si>
  <si>
    <t>MSV-163MS-510-511-ACA-EXE-DE-I2-001</t>
  </si>
  <si>
    <t>MSV-163MS-510-511-ACA-EXE-DE-I2-002</t>
  </si>
  <si>
    <t>MSV-163MS-510-511-ACA-EXE-DE-I2-003</t>
  </si>
  <si>
    <t>MSV-163MS-510-511-ACA-EXE-DE-I2-004</t>
  </si>
  <si>
    <t>MSV-163MS-510-511-ACA-EXE-DE-I2-005</t>
  </si>
  <si>
    <t>MSV-163MS-510-511-ACA-EXE-MD-I2-001</t>
  </si>
  <si>
    <t>MSV-163MS-510-511-ACA-EXE-NS-C3-001</t>
  </si>
  <si>
    <t>MSV-163MS-510-511-ACA-EXE-DE-K2-001</t>
  </si>
  <si>
    <t>MSV-163MS-510-511-ACA-EXE-DE-K2-002</t>
  </si>
  <si>
    <t>MSV-163MS-510-511-ACA-EXE-DE-K2-003</t>
  </si>
  <si>
    <t>MSV-163MS-510-511-ACA-EXE-DE-K2-004</t>
  </si>
  <si>
    <t>MSV-163MS-510-511-ACA-EXE-DE-K2-005</t>
  </si>
  <si>
    <t>MSV-163MS-510-511-ACA-EXE-MC-K2-001</t>
  </si>
  <si>
    <t>MSV-163MS-510-511-ACA-EXE-MC-K2-002</t>
  </si>
  <si>
    <t>MSV-163MS-510-511-ACA-EXE-MD-K2-001</t>
  </si>
  <si>
    <t>MSV-163MS-510-511-ACA-EXE-DE-D3-001</t>
  </si>
  <si>
    <t>MSV-163MS-510-511-ACA-EXE-DE-D3-002</t>
  </si>
  <si>
    <t>MSV-163MS-510-511-ACA-EXE-DE-D3-003</t>
  </si>
  <si>
    <t>MSV-163MS-510-511-ACA-EXE-RT-D3-001</t>
  </si>
  <si>
    <t>MSV-163MS-510-511-ACA-EXE-RT-D3-101</t>
  </si>
  <si>
    <t>MSV-163MS-510-511-ACA-EXE-RT-D3-201</t>
  </si>
  <si>
    <t>MSV-163MS-510-511-ACA-EXE-DE-M1-001</t>
  </si>
  <si>
    <t>MSV-163MS-510-511-ACA-EXE-DE-M1-002</t>
  </si>
  <si>
    <t>MSV-163MS-510-511-ACA-EXE-RT-M1-001</t>
  </si>
  <si>
    <t>MSV-163MS-510-511-ACA-EXE-DE-O2-001</t>
  </si>
  <si>
    <t>MSV-163MS-510-511-ACA-EXE-DE-O2-002</t>
  </si>
  <si>
    <t>MSV-163MS-510-511-ACA-EXE-DE-O2-003</t>
  </si>
  <si>
    <t>MSV-163MS-510-511-ACA-EXE-DE-O2-004</t>
  </si>
  <si>
    <t>MSV-163MS-510-511-ACA-EXE-DE-O2-005</t>
  </si>
  <si>
    <t>MSV-163MS-510-511-ACA-EXE-DE-O2-006</t>
  </si>
  <si>
    <t>MSV-163MS-510-511-ACA-EXE-MD-O2-001</t>
  </si>
  <si>
    <t>MSV-163MS-510-511-ACA-EXE-DE-N2-001</t>
  </si>
  <si>
    <t>MSV-163MS-510-511-ACA-EXE-DE-N2-002</t>
  </si>
  <si>
    <t>MSV-163MS-510-511-ACA-EXE-MD-N2-001</t>
  </si>
  <si>
    <t>MSV-163MS-510-511-ACA-EXE-RT-E1-001</t>
  </si>
  <si>
    <t>MSV-163MS-512+760-ACE-EXE-DE-C1-001</t>
  </si>
  <si>
    <t>MSV-163MS-512+760-ACE-EXE-RT-C1-001</t>
  </si>
  <si>
    <t>MSV-163MS-512+760-ACE-EXE-DE-F1-001</t>
  </si>
  <si>
    <t>MSV-163MS-512+760-ACE-EXE-RT-F1-001</t>
  </si>
  <si>
    <t>MSV-163MS-512+760-ACE-EXE-DE-G1-001</t>
  </si>
  <si>
    <t>MSV-163MS-512+760-ACE-EXE-DE-G1-002</t>
  </si>
  <si>
    <t>MSV-163MS-512+760-ACE-EXE-DE-G1-101</t>
  </si>
  <si>
    <t>MSV-163MS-512+760-ACE-EXE-MC-G1-001</t>
  </si>
  <si>
    <t>MSV-163MS-512+760-ACE-EXE-DE-H2-001</t>
  </si>
  <si>
    <t>MSV-163MS-512+760-ACE-EXE-DE-H2-002</t>
  </si>
  <si>
    <t>MSV-163MS-512+760-ACE-EXE-DE-H2-101</t>
  </si>
  <si>
    <t>MSV-163MS-512+760-ACE-EXE-MC-H2-001</t>
  </si>
  <si>
    <t>MSV-163MS-512+760-ACE-EXE-MD-H1-001</t>
  </si>
  <si>
    <t>MSV-163MS-512+760-ACE-EXE-DE-J1-001</t>
  </si>
  <si>
    <t>MSV-163MS-512+760-ACE-EXE-DE-J1-002</t>
  </si>
  <si>
    <t>MSV-163MS-512+760-ACE-EXE-DE-J1-003</t>
  </si>
  <si>
    <t>MSV-163MS-512+760-ACE-EXE-DE-J1-004</t>
  </si>
  <si>
    <t>MSV-163MS-512+760-ACE-EXE-DE-I2-001</t>
  </si>
  <si>
    <t>MSV-163MS-512+760-ACE-EXE-DE-I2-002</t>
  </si>
  <si>
    <t>MSV-163MS-512+760-ACE-EXE-MD-I2-001</t>
  </si>
  <si>
    <t>MSV-163MS-512+760-ACE-EXE-NS-C3-001</t>
  </si>
  <si>
    <t>MSV-163MS-512+760-ACE-EXE-DE-D3-001</t>
  </si>
  <si>
    <t>MSV-163MS-512+760-ACE-EXE-RT-D3-001</t>
  </si>
  <si>
    <t>MSV-163MS-512+760-ACE-EXE-RT-D3-101</t>
  </si>
  <si>
    <t>MSV-163MS-512+760-ACE-EXE-DE-M1-001</t>
  </si>
  <si>
    <t>MSV-163MS-512+760-ACE-EXE-RT-M1-001</t>
  </si>
  <si>
    <t>MSV-163MS-512+760-ACE-EXE-DE-O2-001</t>
  </si>
  <si>
    <t>MSV-163MS-512+760-ACE-EXE-DE-O2-002</t>
  </si>
  <si>
    <t>MSV-163MS-512+760-ACE-EXE-MD-O2-001</t>
  </si>
  <si>
    <t>MSV-163MS-512+760-ACE-EXE-DE-N2-001</t>
  </si>
  <si>
    <t>MSV-163MS-512+760-ACE-EXE-MD-N2-001</t>
  </si>
  <si>
    <t>MSV-163MS-512+760-ACE-EXE-RT-E1-001</t>
  </si>
  <si>
    <t>MSV-163MS-515+630-ACE-EXE-DE-C1-001</t>
  </si>
  <si>
    <t>MSV-163MS-515+630-ACE-EXE-RT-C1-001</t>
  </si>
  <si>
    <t>MSV-163MS-515+630-ACE-EXE-DE-F1-001</t>
  </si>
  <si>
    <t>MSV-163MS-515+630-ACE-EXE-DE-F1-002</t>
  </si>
  <si>
    <t>MSV-163MS-515+630-ACE-EXE-RT-F1-001</t>
  </si>
  <si>
    <t>MSV-163MS-515+630-ACE-EXE-DE-G1-001</t>
  </si>
  <si>
    <t>MSV-163MS-515+630-ACE-EXE-DE-G1-002</t>
  </si>
  <si>
    <t>MSV-163MS-515+630-ACE-EXE-DE-G1-101</t>
  </si>
  <si>
    <t>MSV-163MS-515+630-ACE-EXE-MC-G1-001</t>
  </si>
  <si>
    <t>MSV-163MS-515+630-ACE-EXE-DE-H2-001</t>
  </si>
  <si>
    <t>MSV-163MS-515+630-ACE-EXE-DE-H2-002</t>
  </si>
  <si>
    <t>MSV-163MS-515+630-ACE-EXE-MC-H2-001</t>
  </si>
  <si>
    <t>MSV-163MS-515+630-ACE-EXE-MD-H1-001</t>
  </si>
  <si>
    <t>MSV-163MS-515+630-ACE-EXE-DE-J1-001</t>
  </si>
  <si>
    <t>MSV-163MS-515+630-ACE-EXE-DE-J1-002</t>
  </si>
  <si>
    <t>MSV-163MS-515+630-ACE-EXE-DE-J1-003</t>
  </si>
  <si>
    <t>MSV-163MS-515+630-ACE-EXE-DE-J1-004</t>
  </si>
  <si>
    <t>MSV-163MS-515+630-ACE-EXE-DE-I2-001</t>
  </si>
  <si>
    <t>MSV-163MS-515+630-ACE-EXE-DE-I2-002</t>
  </si>
  <si>
    <t>MSV-163MS-515+630-ACE-EXE-MD-I2-001</t>
  </si>
  <si>
    <t>MSV-163MS-515+630-ACE-EXE-NS-C3-001</t>
  </si>
  <si>
    <t>MSV-163MS-515+630-ACE-EXE-DE-D3-001</t>
  </si>
  <si>
    <t>MSV-163MS-515+630-ACE-EXE-RT-D3-001</t>
  </si>
  <si>
    <t>MSV-163MS-515+630-ACE-EXE-RT-D3-002</t>
  </si>
  <si>
    <t>MSV-163MS-515+630-ACE-EXE-DE-M1-001</t>
  </si>
  <si>
    <t>MSV-163MS-515+630-ACE-EXE-RT-M1-001</t>
  </si>
  <si>
    <t>MSV-163MS-515+630-ACE-EXE-DE-O2-001</t>
  </si>
  <si>
    <t>MSV-163MS-515+630-ACE-EXE-DE-O2-002</t>
  </si>
  <si>
    <t>MSV-163MS-515+630-ACE-EXE-MD-O2-001</t>
  </si>
  <si>
    <t>MSV-163MS-515+630-ACE-EXE-DE-N2-001</t>
  </si>
  <si>
    <t>MSV-163MS-515+630-ACE-EXE-MD-N2-001</t>
  </si>
  <si>
    <t>MSV-163MS-515+630-ACE-EXE-RT-E1-001</t>
  </si>
  <si>
    <t>MSV-163MS-515+630-ACE-EXE-DE-C1-101</t>
  </si>
  <si>
    <t>MSV-163MS-515+630-ACE-EXE-RT-C1-101</t>
  </si>
  <si>
    <t>MSV-163MS-515+630-ACE-EXE-DE-F1-101</t>
  </si>
  <si>
    <t>MSV-163MS-515+630-ACE-EXE-DE-F1-102</t>
  </si>
  <si>
    <t>MSV-163MS-515+630-ACE-EXE-RT-F1-101</t>
  </si>
  <si>
    <t>MSV-163MS-515+630-ACE-EXE-DE-G1-201</t>
  </si>
  <si>
    <t>MSV-163MS-515+630-ACE-EXE-DE-G1-202</t>
  </si>
  <si>
    <t>MSV-163MS-515+630-ACE-EXE-DE-G1-301</t>
  </si>
  <si>
    <t>MSV-163MS-515+630-ACE-EXE-MC-G1-101</t>
  </si>
  <si>
    <t>MSV-163MS-515+630-ACE-EXE-DE-H2-101</t>
  </si>
  <si>
    <t>MSV-163MS-515+630-ACE-EXE-DE-H2-102</t>
  </si>
  <si>
    <t>MSV-163MS-515+630-ACE-EXE-MC-H2-101</t>
  </si>
  <si>
    <t>MSV-163MS-515+630-ACE-EXE-MD-H1-101</t>
  </si>
  <si>
    <t>MSV-163MS-515+630-ACE-EXE-DE-J1-101</t>
  </si>
  <si>
    <t>MSV-163MS-515+630-ACE-EXE-DE-J1-102</t>
  </si>
  <si>
    <t>MSV-163MS-515+630-ACE-EXE-DE-J1-103</t>
  </si>
  <si>
    <t>MSV-163MS-515+630-ACE-EXE-DE-J1-104</t>
  </si>
  <si>
    <t>MSV-163MS-515+630-ACE-EXE-DE-I2-101</t>
  </si>
  <si>
    <t>MSV-163MS-515+630-ACE-EXE-DE-I2-102</t>
  </si>
  <si>
    <t>MSV-163MS-515+630-ACE-EXE-MD-I2-101</t>
  </si>
  <si>
    <t>MSV-163MS-515+630-ACE-EXE-NS-C3-101</t>
  </si>
  <si>
    <t>MSV-163MS-515+630-ACE-EXE-DE-D3-101</t>
  </si>
  <si>
    <t>MSV-163MS-515+630-ACE-EXE-RT-D3-101</t>
  </si>
  <si>
    <t>MSV-163MS-515+630-ACE-EXE-RT-D3-102</t>
  </si>
  <si>
    <t>MSV-163MS-515+630-ACE-EXE-DE-M1-101</t>
  </si>
  <si>
    <t>MSV-163MS-515+630-ACE-EXE-RT-M1-101</t>
  </si>
  <si>
    <t>MSV-163MS-515+630-ACE-EXE-DE-O2-101</t>
  </si>
  <si>
    <t>MSV-163MS-515+630-ACE-EXE-DE-O2-102</t>
  </si>
  <si>
    <t>MSV-163MS-515+630-ACE-EXE-MD-O2-101</t>
  </si>
  <si>
    <t>MSV-163MS-515+630-ACE-EXE-DE-N2-101</t>
  </si>
  <si>
    <t>MSV-163MS-515+630-ACE-EXE-MD-N2-101</t>
  </si>
  <si>
    <t>MSV-163MS-515+630-ACE-EXE-RT-E1-101</t>
  </si>
  <si>
    <t>MSV-163MS-520+670-ACE-EXE-DE-C1-001</t>
  </si>
  <si>
    <t>MSV-163MS-520+670-ACE-EXE-RT-C1-001</t>
  </si>
  <si>
    <t>MSV-163MS-520+670-ACE-EXE-DE-F1-001</t>
  </si>
  <si>
    <t>MSV-163MS-520+670-ACE-EXE-RT-F1-001</t>
  </si>
  <si>
    <t>MSV-163MS-520+670-ACE-EXE-DE-G1-001</t>
  </si>
  <si>
    <t>MSV-163MS-520+670-ACE-EXE-DE-G1-002</t>
  </si>
  <si>
    <t>MSV-163MS-520+670-ACE-EXE-DE-G1-101</t>
  </si>
  <si>
    <t>MSV-163MS-520+670-ACE-EXE-MC-G1-001</t>
  </si>
  <si>
    <t>MSV-163MS-520+670-ACE-EXE-DE-H2-001</t>
  </si>
  <si>
    <t>MSV-163MS-520+670-ACE-EXE-DE-H2-002</t>
  </si>
  <si>
    <t>MSV-163MS-520+670-ACE-EXE-DE-H2-101</t>
  </si>
  <si>
    <t>MSV-163MS-520+670-ACE-EXE-MC-H2-001</t>
  </si>
  <si>
    <t>MSV-163MS-520+670-ACE-EXE-MD-H1-001</t>
  </si>
  <si>
    <t>MSV-163MS-520+670-ACE-EXE-DE-J1-001</t>
  </si>
  <si>
    <t>MSV-163MS-520+670-ACE-EXE-DE-J1-002</t>
  </si>
  <si>
    <t>MSV-163MS-520+670-ACE-EXE-DE-J1-003</t>
  </si>
  <si>
    <t>MSV-163MS-520+670-ACE-EXE-DE-J1-004</t>
  </si>
  <si>
    <t>MSV-163MS-520+670-ACE-EXE-DE-I2-001</t>
  </si>
  <si>
    <t>MSV-163MS-520+670-ACE-EXE-DE-I2-002</t>
  </si>
  <si>
    <t>MSV-163MS-520+670-ACE-EXE-DE-I2-003</t>
  </si>
  <si>
    <t>MSV-163MS-520+670-ACE-EXE-MD-I2-001</t>
  </si>
  <si>
    <t>MSV-163MS-520+670-ACE-EXE-NS-C3-001</t>
  </si>
  <si>
    <t>MSV-163MS-520+670-ACE-EXE-DE-D3-001</t>
  </si>
  <si>
    <t>MSV-163MS-520+670-ACE-EXE-RT-D3-001</t>
  </si>
  <si>
    <t>MSV-163MS-520+670-ACE-EXE-RT-D3-101</t>
  </si>
  <si>
    <t>MSV-163MS-520+670-ACE-EXE-DE-M1-001</t>
  </si>
  <si>
    <t>MSV-163MS-520+670-ACE-EXE-RT-M1-001</t>
  </si>
  <si>
    <t>MSV-163MS-520+670-ACE-EXE-DE-O2-001</t>
  </si>
  <si>
    <t>MSV-163MS-520+670-ACE-EXE-DE-O2-002</t>
  </si>
  <si>
    <t>MSV-163MS-520+670-ACE-EXE-MD-O2-001</t>
  </si>
  <si>
    <t>MSV-163MS-520+670-ACE-EXE-DE-N2-001</t>
  </si>
  <si>
    <t>MSV-163MS-520+670-ACE-EXE-MD-N2-001</t>
  </si>
  <si>
    <t>MSV-163MS-520+670-ACE-EXE-RT-E1-001</t>
  </si>
  <si>
    <t>MSV-163MS-521+950-ACE-EXE-DE-C1-001</t>
  </si>
  <si>
    <t>MSV-163MS-521+950-ACE-EXE-RT-C1-001</t>
  </si>
  <si>
    <t>MSV-163MS-521+950-ACE-EXE-DE-F1-001</t>
  </si>
  <si>
    <t>MSV-163MS-521+950-ACE-EXE-RT-F1-001</t>
  </si>
  <si>
    <t>MSV-163MS-521+950-ACE-EXE-DE-H2-001</t>
  </si>
  <si>
    <t>MSV-163MS-521+950-ACE-EXE-DE-H2-002</t>
  </si>
  <si>
    <t>MSV-163MS-521+950-ACE-EXE-MC-H2-001</t>
  </si>
  <si>
    <t>MSV-163MS-521+950-ACE-EXE-MD-H1-001</t>
  </si>
  <si>
    <t>MSV-163MS-521+950-ACE-EXE-DE-J1-001</t>
  </si>
  <si>
    <t>MSV-163MS-521+950-ACE-EXE-DE-J1-002</t>
  </si>
  <si>
    <t>MSV-163MS-521+950-ACE-EXE-DE-D3-001</t>
  </si>
  <si>
    <t>MSV-163MS-521+950-ACE-EXE-RT-D3-001</t>
  </si>
  <si>
    <t>MSV-163MS-521+950-ACE-EXE-RT-D3-101</t>
  </si>
  <si>
    <t>MSV-163MS-521+950-ACE-EXE-DE-M1-001</t>
  </si>
  <si>
    <t>MSV-163MS-521+950-ACE-EXE-RT-M1-001</t>
  </si>
  <si>
    <t>MSV-163MS-521+950-ACE-EXE-DE-O2-001</t>
  </si>
  <si>
    <t>MSV-163MS-521+950-ACE-EXE-DE-O2-002</t>
  </si>
  <si>
    <t>MSV-163MS-521+950-ACE-EXE-MD-O2-001</t>
  </si>
  <si>
    <t>MSV-163MS-521+950-ACE-EXE-DE-N2-001</t>
  </si>
  <si>
    <t>MSV-163MS-521+950-ACE-EXE-MD-N2-001</t>
  </si>
  <si>
    <t>MSV-163MS-521+950-ACE-EXE-RT-E1-001</t>
  </si>
  <si>
    <t>MSV-163MS-535-545-ACA-EXE-DE-C1-001</t>
  </si>
  <si>
    <t>MSV-163MS-535-545-ACA-EXE-DE-C1-002</t>
  </si>
  <si>
    <t>MSV-163MS-535-545-ACA-EXE-DE-C1-003</t>
  </si>
  <si>
    <t>MSV-163MS-535-545-ACA-EXE-DE-C1-004</t>
  </si>
  <si>
    <t>MSV-163MS-535-545-ACA-EXE-DE-C1-005</t>
  </si>
  <si>
    <t>MSV-163MS-535-545-ACA-EXE-DE-C1-006</t>
  </si>
  <si>
    <t>MSV-163MS-535-545-ACA-EXE-DE-C1-007</t>
  </si>
  <si>
    <t>MSV-163MS-535-545-ACA-EXE-DE-C1-008</t>
  </si>
  <si>
    <t>MSV-163MS-535-545-ACA-EXE-DE-C1-009</t>
  </si>
  <si>
    <t>MSV-163MS-535-545-ACA-EXE-DE-C1-010</t>
  </si>
  <si>
    <t>MSV-163MS-535-545-ACA-EXE-RT-C1-001</t>
  </si>
  <si>
    <t>MSV-163MS-535-545-ACA-EXE-DE-F1-001</t>
  </si>
  <si>
    <t>MSV-163MS-535-545-ACA-EXE-DE-F1-002</t>
  </si>
  <si>
    <t>MSV-163MS-535-545-ACA-EXE-DE-F1-003</t>
  </si>
  <si>
    <t>MSV-163MS-535-545-ACA-EXE-DE-F1-004</t>
  </si>
  <si>
    <t>MSV-163MS-535-545-ACA-EXE-DE-F1-005</t>
  </si>
  <si>
    <t>MSV-163MS-535-545-ACA-EXE-DE-F1-006</t>
  </si>
  <si>
    <t>MSV-163MS-535-545-ACA-EXE-DE-F1-007</t>
  </si>
  <si>
    <t>MSV-163MS-535-545-ACA-EXE-DE-F1-008</t>
  </si>
  <si>
    <t>MSV-163MS-535-545-ACA-EXE-DE-F1-009</t>
  </si>
  <si>
    <t>MSV-163MS-535-545-ACA-EXE-DE-F1-010</t>
  </si>
  <si>
    <t>MSV-163MS-535-545-ACA-EXE-DE-F1-011</t>
  </si>
  <si>
    <t>MSV-163MS-535-545-ACA-EXE-DE-F1-012</t>
  </si>
  <si>
    <t>MSV-163MS-535-545-ACA-EXE-DE-F1-013</t>
  </si>
  <si>
    <t>MSV-163MS-535-545-ACA-EXE-DE-F1-014</t>
  </si>
  <si>
    <t>MSV-163MS-535-545-ACA-EXE-DE-F1-015</t>
  </si>
  <si>
    <t>MSV-163MS-535-545-ACA-EXE-DE-F1-016</t>
  </si>
  <si>
    <t>MSV-163MS-535-545-ACA-EXE-DE-F1-017</t>
  </si>
  <si>
    <t>MSV-163MS-535-545-ACA-EXE-DE-F1-018</t>
  </si>
  <si>
    <t>MSV-163MS-535-545-ACA-EXE-DE-F1-019</t>
  </si>
  <si>
    <t>MSV-163MS-535-545-ACA-EXE-DE-F1-020</t>
  </si>
  <si>
    <t>MSV-163MS-535-545-ACA-EXE-DE-F1-021</t>
  </si>
  <si>
    <t>MSV-163MS-535-545-ACA-EXE-DE-F1-022</t>
  </si>
  <si>
    <t>MSV-163MS-535-545-ACA-EXE-DE-F1-023</t>
  </si>
  <si>
    <t>MSV-163MS-535-545-ACA-EXE-DE-F1-024</t>
  </si>
  <si>
    <t>MSV-163MS-535-545-ACA-EXE-RT-F1-001</t>
  </si>
  <si>
    <t>MSV-163MS-535-545-ACA-EXE-DE-G1-001</t>
  </si>
  <si>
    <t>MSV-163MS-535-545-ACA-EXE-DE-G1-002</t>
  </si>
  <si>
    <t>MSV-163MS-535-545-ACA-EXE-DE-G1-003</t>
  </si>
  <si>
    <t>MSV-163MS-535-545-ACA-EXE-DE-G1-004</t>
  </si>
  <si>
    <t>MSV-163MS-535-545-ACA-EXE-DE-G1-005</t>
  </si>
  <si>
    <t>MSV-163MS-535-545-ACA-EXE-DE-G1-006</t>
  </si>
  <si>
    <t>MSV-163MS-535-545-ACA-EXE-DE-G1-007</t>
  </si>
  <si>
    <t>MSV-163MS-535-545-ACA-EXE-DE-G1-008</t>
  </si>
  <si>
    <t>MSV-163MS-535-545-ACA-EXE-DE-G1-009</t>
  </si>
  <si>
    <t>MSV-163MS-535-545-ACA-EXE-DE-G1-010</t>
  </si>
  <si>
    <t>MSV-163MS-535-545-ACA-EXE-DE-G1-011</t>
  </si>
  <si>
    <t>MSV-163MS-535-545-ACA-EXE-DE-G1-012</t>
  </si>
  <si>
    <t>MSV-163MS-535-545-ACA-EXE-DE-G1-013</t>
  </si>
  <si>
    <t>MSV-163MS-535-545-ACA-EXE-DE-G1-014</t>
  </si>
  <si>
    <t>MSV-163MS-535-545-ACA-EXE-DE-G1-015</t>
  </si>
  <si>
    <t>MSV-163MS-535-545-ACA-EXE-DE-G1-016</t>
  </si>
  <si>
    <t>MSV-163MS-535-545-ACA-EXE-DE-G1-017</t>
  </si>
  <si>
    <t>MSV-163MS-535-545-ACA-EXE-DE-G1-018</t>
  </si>
  <si>
    <t>MSV-163MS-535-545-ACA-EXE-DE-G1-019</t>
  </si>
  <si>
    <t>MSV-163MS-535-545-ACA-EXE-DE-G1-020</t>
  </si>
  <si>
    <t>MSV-163MS-535-545-ACA-EXE-DE-G1-021</t>
  </si>
  <si>
    <t>MSV-163MS-535-545-ACA-EXE-DE-G1-022</t>
  </si>
  <si>
    <t>MSV-163MS-535-545-ACA-EXE-DE-G1-023</t>
  </si>
  <si>
    <t>MSV-163MS-535-545-ACA-EXE-DE-G1-024</t>
  </si>
  <si>
    <t>MSV-163MS-535-545-ACA-EXE-DE-G1-025</t>
  </si>
  <si>
    <t>MSV-163MS-535-545-ACA-EXE-DE-G1-026</t>
  </si>
  <si>
    <t>MSV-163MS-535-545-ACA-EXE-DE-G1-027</t>
  </si>
  <si>
    <t>MSV-163MS-535-545-ACA-EXE-DE-G1-028</t>
  </si>
  <si>
    <t>MSV-163MS-535-545-ACA-EXE-DE-G1-029</t>
  </si>
  <si>
    <t>MSV-163MS-535-545-ACA-EXE-DE-G1-030</t>
  </si>
  <si>
    <t>MSV-163MS-535-545-ACA-EXE-DE-G1-031</t>
  </si>
  <si>
    <t>R09</t>
  </si>
  <si>
    <t>MSV-163MS-535-545-ACA-EXE-DE-G1-032</t>
  </si>
  <si>
    <t>MSV-163MS-535-545-ACA-EXE-DE-G1-101</t>
  </si>
  <si>
    <t>MSV-163MS-535-545-ACA-EXE-MC-G1-001</t>
  </si>
  <si>
    <t>R10</t>
  </si>
  <si>
    <t>MSV-163MS-535-545-ACA-EXE-DE-H1-201</t>
  </si>
  <si>
    <t>MSV-163MS-535-545-ACA-EXE-DE-H2-001</t>
  </si>
  <si>
    <t>MSV-163MS-535-545-ACA-EXE-DE-H2-002</t>
  </si>
  <si>
    <t>MSV-163MS-535-545-ACA-EXE-DE-H2-003</t>
  </si>
  <si>
    <t>MSV-163MS-535-545-ACA-EXE-DE-H2-004</t>
  </si>
  <si>
    <t>MSV-163MS-535-545-ACA-EXE-DE-H2-005</t>
  </si>
  <si>
    <t>MSV-163MS-535-545-ACA-EXE-DE-H2-006</t>
  </si>
  <si>
    <t>MSV-163MS-535-545-ACA-EXE-DE-H2-007</t>
  </si>
  <si>
    <t>MSV-163MS-535-545-ACA-EXE-DE-H2-008</t>
  </si>
  <si>
    <t>MSV-163MS-535-545-ACA-EXE-DE-H2-009</t>
  </si>
  <si>
    <t>MSV-163MS-535-545-ACA-EXE-DE-H2-010</t>
  </si>
  <si>
    <t>MSV-163MS-535-545-ACA-EXE-DE-H2-011</t>
  </si>
  <si>
    <t>MSV-163MS-535-545-ACA-EXE-DE-H2-012</t>
  </si>
  <si>
    <t>MSV-163MS-535-545-ACA-EXE-DE-H2-013</t>
  </si>
  <si>
    <t>MSV-163MS-535-545-ACA-EXE-DE-H2-014</t>
  </si>
  <si>
    <t>MSV-163MS-535-545-ACA-EXE-DE-H2-015</t>
  </si>
  <si>
    <t>MSV-163MS-535-545-ACA-EXE-DE-H2-016</t>
  </si>
  <si>
    <t>MSV-163MS-535-545-ACA-EXE-DE-H2-017</t>
  </si>
  <si>
    <t>MSV-163MS-535-545-ACA-EXE-DE-H2-018</t>
  </si>
  <si>
    <t>MSV-163MS-535-545-ACA-EXE-DE-H2-019</t>
  </si>
  <si>
    <t>MSV-163MS-535-545-ACA-EXE-DE-H2-020</t>
  </si>
  <si>
    <t>MSV-163MS-535-545-ACA-EXE-DE-H2-021</t>
  </si>
  <si>
    <t>MSV-163MS-535-545-ACA-EXE-DE-H2-022</t>
  </si>
  <si>
    <t>MSV-163MS-535-545-ACA-EXE-DE-H2-023</t>
  </si>
  <si>
    <t>MSV-163MS-535-545-ACA-EXE-DE-H2-024</t>
  </si>
  <si>
    <t>MSV-163MS-535-545-ACA-EXE-DE-H2-101</t>
  </si>
  <si>
    <t>MSV-163MS-535-545-ACA-EXE-DE-H2-102</t>
  </si>
  <si>
    <t>MSV-163MS-535-545-ACA-EXE-DE-H2-103</t>
  </si>
  <si>
    <t>MSV-163MS-535-545-ACA-EXE-DE-H2-104</t>
  </si>
  <si>
    <t>MSV-163MS-535-545-ACA-EXE-DE-H2-105</t>
  </si>
  <si>
    <t>MSV-163MS-535-545-ACA-EXE-DE-H2-106</t>
  </si>
  <si>
    <t>MSV-163MS-535-545-ACA-EXE-DE-H2-107</t>
  </si>
  <si>
    <t>MSV-163MS-535-545-ACA-EXE-DE-H2-108</t>
  </si>
  <si>
    <t>MSV-163MS-535-545-ACA-EXE-DE-H2-109</t>
  </si>
  <si>
    <t>MSV-163MS-535-545-ACA-EXE-DE-H2-110</t>
  </si>
  <si>
    <t>MSV-163MS-535-545-ACA-EXE-DE-H2-111</t>
  </si>
  <si>
    <t>MSV-163MS-535-545-ACA-EXE-DE-H2-112</t>
  </si>
  <si>
    <t>MSV-163MS-535-545-ACA-EXE-DE-H2-113</t>
  </si>
  <si>
    <t>MSV-163MS-535-545-ACA-EXE-DE-H2-114</t>
  </si>
  <si>
    <t>MSV-163MS-535-545-ACA-EXE-DE-H2-115</t>
  </si>
  <si>
    <t>MSV-163MS-535-545-ACA-EXE-DE-H2-116</t>
  </si>
  <si>
    <t>MSV-163MS-535-545-ACA-EXE-DE-H2-117</t>
  </si>
  <si>
    <t>MSV-163MS-535-545-ACA-EXE-DE-H2-118</t>
  </si>
  <si>
    <t>MSV-163MS-535-545-ACA-EXE-DE-H2-119</t>
  </si>
  <si>
    <t>MSV-163MS-535-545-ACA-EXE-DE-H2-120</t>
  </si>
  <si>
    <t>MSV-163MS-535-545-ACA-EXE-DE-H2-121</t>
  </si>
  <si>
    <t>MSV-163MS-535-545-ACA-EXE-MC-H2-001</t>
  </si>
  <si>
    <t>MSV-163MS-535-545-ACA-EXE-MD-H1-001</t>
  </si>
  <si>
    <t>MSV-163MS-535-545-ACA-EXE-DE-J1-001</t>
  </si>
  <si>
    <t>MSV-163MS-535-545-ACA-EXE-DE-J1-002</t>
  </si>
  <si>
    <t>MSV-163MS-535-545-ACA-EXE-DE-J1-003</t>
  </si>
  <si>
    <t>MSV-163MS-535-545-ACA-EXE-DE-J1-004</t>
  </si>
  <si>
    <t>MSV-163MS-535-545-ACA-EXE-DE-J1-005</t>
  </si>
  <si>
    <t>MSV-163MS-535-545-ACA-EXE-DE-J1-006</t>
  </si>
  <si>
    <t>MSV-163MS-535-545-ACA-EXE-DE-J1-007</t>
  </si>
  <si>
    <t>MSV-163MS-535-545-ACA-EXE-DE-J1-008</t>
  </si>
  <si>
    <t>MSV-163MS-535-545-ACA-EXE-DE-J1-009</t>
  </si>
  <si>
    <t>MSV-163MS-535-545-ACA-EXE-DE-J1-010</t>
  </si>
  <si>
    <t>MSV-163MS-535-545-ACA-EXE-DE-J1-011</t>
  </si>
  <si>
    <t>MSV-163MS-535-545-ACA-EXE-DE-J1-012</t>
  </si>
  <si>
    <t>MSV-163MS-535-545-ACA-EXE-DE-J1-013</t>
  </si>
  <si>
    <t>MSV-163MS-535-545-ACA-EXE-DE-J2-001</t>
  </si>
  <si>
    <t>MSV-163MS-535-545-ACA-EXE-DE-J2-002</t>
  </si>
  <si>
    <t>MSV-163MS-535-545-ACA-EXE-DE-J2-003</t>
  </si>
  <si>
    <t>MSV-163MS-535-545-ACA-EXE-DE-I2-001</t>
  </si>
  <si>
    <t>MSV-163MS-535-545-ACA-EXE-DE-I2-002</t>
  </si>
  <si>
    <t>MSV-163MS-535-545-ACA-EXE-DE-I2-003</t>
  </si>
  <si>
    <t>MSV-163MS-535-545-ACA-EXE-DE-I2-004</t>
  </si>
  <si>
    <t>MSV-163MS-535-545-ACA-EXE-DE-I2-005</t>
  </si>
  <si>
    <t>MSV-163MS-535-545-ACA-EXE-DE-I2-006</t>
  </si>
  <si>
    <t>MSV-163MS-535-545-ACA-EXE-DE-I2-007</t>
  </si>
  <si>
    <t>MSV-163MS-535-545-ACA-EXE-DE-I2-008</t>
  </si>
  <si>
    <t>MSV-163MS-535-545-ACA-EXE-DE-I2-009</t>
  </si>
  <si>
    <t>MSV-163MS-535-545-ACA-EXE-DE-I2-010</t>
  </si>
  <si>
    <t>MSV-163MS-535-545-ACA-EXE-DE-I2-011</t>
  </si>
  <si>
    <t>MSV-163MS-535-545-ACA-EXE-DE-I2-012</t>
  </si>
  <si>
    <t>MSV-163MS-535-545-ACA-EXE-DE-I2-013</t>
  </si>
  <si>
    <t>MSV-163MS-535-545-ACA-EXE-DE-I2-014</t>
  </si>
  <si>
    <t>MSV-163MS-535-545-ACA-EXE-DE-I2-015</t>
  </si>
  <si>
    <t>MSV-163MS-535-545-ACA-EXE-DE-I2-016</t>
  </si>
  <si>
    <t>MSV-163MS-535-545-ACA-EXE-DE-I2-017</t>
  </si>
  <si>
    <t>MSV-163MS-535-545-ACA-EXE-DE-I2-018</t>
  </si>
  <si>
    <t>MSV-163MS-535-545-ACA-EXE-DE-I2-019</t>
  </si>
  <si>
    <t>MSV-163MS-535-545-ACA-EXE-DE-I2-020</t>
  </si>
  <si>
    <t>MSV-163MS-535-545-ACA-EXE-DE-I2-021</t>
  </si>
  <si>
    <t>MSV-163MS-535-545-ACA-EXE-DE-I2-022</t>
  </si>
  <si>
    <t>MSV-163MS-535-545-ACA-EXE-DE-I2-023</t>
  </si>
  <si>
    <t>MSV-163MS-535-545-ACA-EXE-MD-I2-001</t>
  </si>
  <si>
    <t>MSV-163MS-535-545-ACA-EXE-MD-I2-101</t>
  </si>
  <si>
    <t>MSV-163MS-535-545-ACA-EXE-NS-C3-001</t>
  </si>
  <si>
    <t>MSV-163MS-535-545-ACA-EXE-NS-C3-002</t>
  </si>
  <si>
    <t>MSV-163MS-535-545-ACA-EXE-NS-C3-003</t>
  </si>
  <si>
    <t>MSV-163MS-535-545-ACA-EXE-DE-K2-001</t>
  </si>
  <si>
    <t>MSV-163MS-535-545-ACA-EXE-DE-K2-002</t>
  </si>
  <si>
    <t>MSV-163MS-535-545-ACA-EXE-DE-K2-003</t>
  </si>
  <si>
    <t>MSV-163MS-535-545-ACA-EXE-DE-K2-004</t>
  </si>
  <si>
    <t>MSV-163MS-535-545-ACA-EXE-DE-K2-005</t>
  </si>
  <si>
    <t>MSV-163MS-535-545-ACA-EXE-DE-K2-006</t>
  </si>
  <si>
    <t>MSV-163MS-535-545-ACA-EXE-DE-K2-007</t>
  </si>
  <si>
    <t>MSV-163MS-535-545-ACA-EXE-DE-K2-008</t>
  </si>
  <si>
    <t>MSV-163MS-535-545-ACA-EXE-MC-K2-001</t>
  </si>
  <si>
    <t>MSV-163MS-535-545-ACA-EXE-MC-K2-002</t>
  </si>
  <si>
    <t>MSV-163MS-535-545-ACA-EXE-MD-K2-001</t>
  </si>
  <si>
    <t>MSV-163MS-535-545-ACA-EXE-DE-D3-001</t>
  </si>
  <si>
    <t>MSV-163MS-535-545-ACA-EXE-DE-D3-002</t>
  </si>
  <si>
    <t>MSV-163MS-535-545-ACA-EXE-DE-D3-003</t>
  </si>
  <si>
    <t>MSV-163MS-535-545-ACA-EXE-DE-D3-004</t>
  </si>
  <si>
    <t>MSV-163MS-535-545-ACA-EXE-DE-D3-005</t>
  </si>
  <si>
    <t>MSV-163MS-535-545-ACA-EXE-DE-D3-006</t>
  </si>
  <si>
    <t>MSV-163MS-535-545-ACA-EXE-DE-D3-007</t>
  </si>
  <si>
    <t>MSV-163MS-535-545-ACA-EXE-DE-D3-008</t>
  </si>
  <si>
    <t>MSV-163MS-535-545-ACA-EXE-DE-D3-009</t>
  </si>
  <si>
    <t>MSV-163MS-535-545-ACA-EXE-DE-D3-010</t>
  </si>
  <si>
    <t>MSV-163MS-535-545-ACA-EXE-DE-D3-011</t>
  </si>
  <si>
    <t>MSV-163MS-535-545-ACA-EXE-DE-D3-012</t>
  </si>
  <si>
    <t>MSV-163MS-535-545-ACA-EXE-DE-D3-013</t>
  </si>
  <si>
    <t>MSV-163MS-535-545-ACA-EXE-DE-D3-014</t>
  </si>
  <si>
    <t>MSV-163MS-535-545-ACA-EXE-DE-D3-015</t>
  </si>
  <si>
    <t>MSV-163MS-535-545-ACA-EXE-DE-D3-016</t>
  </si>
  <si>
    <t>MSV-163MS-535-545-ACA-EXE-DE-D3-017</t>
  </si>
  <si>
    <t>MSV-163MS-535-545-ACA-EXE-DE-D3-018</t>
  </si>
  <si>
    <t>MSV-163MS-535-545-ACA-EXE-DE-D3-019</t>
  </si>
  <si>
    <t>MSV-163MS-535-545-ACA-EXE-DE-D3-020</t>
  </si>
  <si>
    <t>MSV-163MS-535-545-ACA-EXE-DE-D3-101</t>
  </si>
  <si>
    <t>MSV-163MS-535-545-ACA-EXE-DE-D3-102</t>
  </si>
  <si>
    <t>MSV-163MS-535-545-ACA-EXE-DE-D3-103</t>
  </si>
  <si>
    <t>MSV-163MS-535-545-ACA-EXE-DE-D3-104</t>
  </si>
  <si>
    <t>MSV-163MS-535-545-ACA-EXE-DE-D3-105</t>
  </si>
  <si>
    <t>MSV-163MS-535-545-ACA-EXE-DE-D3-106</t>
  </si>
  <si>
    <t>MSV-163MS-535-545-ACA-EXE-DE-D3-107</t>
  </si>
  <si>
    <t>MSV-163MS-535-545-ACA-EXE-RT-D3-001</t>
  </si>
  <si>
    <t>MSV-163MS-535-545-ACA-EXE-RT-D3-002</t>
  </si>
  <si>
    <t>MSV-163MS-535-545-ACA-EXE-RT-D3-003</t>
  </si>
  <si>
    <t>MSV-163MS-535-545-ACA-EXE-RT-D3-004</t>
  </si>
  <si>
    <t>MSV-163MS-535-545-ACA-EXE-RT-D3-005</t>
  </si>
  <si>
    <t>MSV-163MS-535-545-ACA-EXE-RT-D3-006</t>
  </si>
  <si>
    <t>MSV-163MS-535-545-ACA-EXE-RT-D3-007</t>
  </si>
  <si>
    <t>MSV-163MS-535-545-ACA-EXE-RT-D3-101</t>
  </si>
  <si>
    <t>MSV-163MS-535-545-ACA-EXE-RT-D3-201</t>
  </si>
  <si>
    <t>MSV-163MS-535-545-ACA-EXE-DE-M1-001</t>
  </si>
  <si>
    <t>MSV-163MS-535-545-ACA-EXE-DE-M1-002</t>
  </si>
  <si>
    <t>MSV-163MS-535-545-ACA-EXE-DE-M1-003</t>
  </si>
  <si>
    <t>MSV-163MS-535-545-ACA-EXE-DE-M1-004</t>
  </si>
  <si>
    <t>MSV-163MS-535-545-ACA-EXE-DE-M1-005</t>
  </si>
  <si>
    <t>MSV-163MS-535-545-ACA-EXE-DE-M1-006</t>
  </si>
  <si>
    <t>MSV-163MS-535-545-ACA-EXE-DE-M1-007</t>
  </si>
  <si>
    <t>MSV-163MS-535-545-ACA-EXE-DE-M1-008</t>
  </si>
  <si>
    <t>MSV-163MS-535-545-ACA-EXE-DE-M1-009</t>
  </si>
  <si>
    <t>MSV-163MS-535-545-ACA-EXE-DE-M1-010</t>
  </si>
  <si>
    <t>MSV-163MS-535-545-ACA-EXE-RT-M1-001</t>
  </si>
  <si>
    <t>MSV-163MS-535-545-ACA-EXE-DE-Q1-001</t>
  </si>
  <si>
    <t>MSV-163MS-535-545-ACA-EXE-DE-Q1-002</t>
  </si>
  <si>
    <t>MSV-163MS-535-545-ACA-EXE-DE-Q1-003</t>
  </si>
  <si>
    <t>MSV-163MS-535-545-ACA-EXE-DE-Q1-004</t>
  </si>
  <si>
    <t>MSV-163MS-535-545-ACA-EXE-DE-Q1-005</t>
  </si>
  <si>
    <t>MSV-163MS-535-545-ACA-EXE-DE-Q1-006</t>
  </si>
  <si>
    <t>MSV-163MS-535-545-ACA-EXE-DE-Q1-007</t>
  </si>
  <si>
    <t>MSV-163MS-535-545-ACA-EXE-DE-Q1-008</t>
  </si>
  <si>
    <t>MSV-163MS-535-545-ACA-EXE-DE-Q1-009</t>
  </si>
  <si>
    <t>MSV-163MS-535-545-ACA-EXE-DE-Q1-010</t>
  </si>
  <si>
    <t>MSV-163MS-535-545-ACA-EXE-MD-Q1-001</t>
  </si>
  <si>
    <t>docx</t>
  </si>
  <si>
    <t>MSV-163MS-535-545-ACA-EXE-DE-O2-001</t>
  </si>
  <si>
    <t>MSV-163MS-535-545-ACA-EXE-DE-O2-002</t>
  </si>
  <si>
    <t>MSV-163MS-535-545-ACA-EXE-DE-O2-003</t>
  </si>
  <si>
    <t>MSV-163MS-535-545-ACA-EXE-DE-O2-004</t>
  </si>
  <si>
    <t>MSV-163MS-535-545-ACA-EXE-DE-O2-005</t>
  </si>
  <si>
    <t>MSV-163MS-535-545-ACA-EXE-DE-O2-006</t>
  </si>
  <si>
    <t>MSV-163MS-535-545-ACA-EXE-DE-O2-007</t>
  </si>
  <si>
    <t>MSV-163MS-535-545-ACA-EXE-DE-O2-008</t>
  </si>
  <si>
    <t>MSV-163MS-535-545-ACA-EXE-DE-O2-009</t>
  </si>
  <si>
    <t>MSV-163MS-535-545-ACA-EXE-DE-O2-010</t>
  </si>
  <si>
    <t>MSV-163MS-535-545-ACA-EXE-DE-O2-011</t>
  </si>
  <si>
    <t>MSV-163MS-535-545-ACA-EXE-DE-O2-012</t>
  </si>
  <si>
    <t>MSV-163MS-535-545-ACA-EXE-DE-O2-013</t>
  </si>
  <si>
    <t>MSV-163MS-535-545-ACA-EXE-DE-O2-014</t>
  </si>
  <si>
    <t>MSV-163MS-535-545-ACA-EXE-DE-O2-015</t>
  </si>
  <si>
    <t>MSV-163MS-535-545-ACA-EXE-DE-O2-016</t>
  </si>
  <si>
    <t>MSV-163MS-535-545-ACA-EXE-DE-O2-017</t>
  </si>
  <si>
    <t>MSV-163MS-535-545-ACA-EXE-DE-O2-018</t>
  </si>
  <si>
    <t>MSV-163MS-535-545-ACA-EXE-DE-O2-019</t>
  </si>
  <si>
    <t>MSV-163MS-535-545-ACA-EXE-DE-O2-020</t>
  </si>
  <si>
    <t>MSV-163MS-535-545-ACA-EXE-DE-O2-021</t>
  </si>
  <si>
    <t>MSV-163MS-535-545-ACA-EXE-DE-O2-022</t>
  </si>
  <si>
    <t>MSV-163MS-535-545-ACA-EXE-DE-O2-023</t>
  </si>
  <si>
    <t>MSV-163MS-535-545-ACA-EXE-DE-O2-024</t>
  </si>
  <si>
    <t>MSV-163MS-535-545-ACA-EXE-MD-O2-001</t>
  </si>
  <si>
    <t>MSV-163MS-535-545-ACA-EXE-DE-N2-001</t>
  </si>
  <si>
    <t>MSV-163MS-535-545-ACA-EXE-DE-N2-002</t>
  </si>
  <si>
    <t>MSV-163MS-535-545-ACA-EXE-DE-N2-003</t>
  </si>
  <si>
    <t>MSV-163MS-535-545-ACA-EXE-DE-N2-004</t>
  </si>
  <si>
    <t>MSV-163MS-535-545-ACA-EXE-DE-N2-005</t>
  </si>
  <si>
    <t>MSV-163MS-535-545-ACA-EXE-DE-N2-006</t>
  </si>
  <si>
    <t>MSV-163MS-535-545-ACA-EXE-DE-N2-007</t>
  </si>
  <si>
    <t>MSV-163MS-535-545-ACA-EXE-DE-N2-008</t>
  </si>
  <si>
    <t>MSV-163MS-535-545-ACA-EXE-DE-N2-009</t>
  </si>
  <si>
    <t>MSV-163MS-535-545-ACA-EXE-DE-N2-010</t>
  </si>
  <si>
    <t>MSV-163MS-535-545-ACA-EXE-DE-N2-011</t>
  </si>
  <si>
    <t>MSV-163MS-535-545-ACA-EXE-DE-N2-012</t>
  </si>
  <si>
    <t>MSV-163MS-535-545-ACA-EXE-MD-N2-001</t>
  </si>
  <si>
    <t>MSV-163MS-535-545-ACA-EXE-RT-E1-001</t>
  </si>
  <si>
    <t>MSV-163MS-626-628-ACA-EXE-DE-C1-001</t>
  </si>
  <si>
    <t>MSV-163MS-626-628-ACA-EXE-DE-C1-002</t>
  </si>
  <si>
    <t>MSV-163MS-626-628-ACA-EXE-DE-C1-003</t>
  </si>
  <si>
    <t>MSV-163MS-626-628-ACA-EXE-RT-C1-001</t>
  </si>
  <si>
    <t>MSV-163MS-626-628-ACA-EXE-DE-F1-001</t>
  </si>
  <si>
    <t>MSV-163MS-626-628-ACA-EXE-DE-F1-002</t>
  </si>
  <si>
    <t>MSV-163MS-626-628-ACA-EXE-DE-F1-003</t>
  </si>
  <si>
    <t>MSV-163MS-626-628-ACA-EXE-DE-F1-004</t>
  </si>
  <si>
    <t>MSV-163MS-626-628-ACA-EXE-DE-F1-005</t>
  </si>
  <si>
    <t>MSV-163MS-626-628-ACA-EXE-DE-F1-006</t>
  </si>
  <si>
    <t>MSV-163MS-626-628-ACA-EXE-DE-F1-007</t>
  </si>
  <si>
    <t>MSV-163MS-626-628-ACA-EXE-RT-F1-001</t>
  </si>
  <si>
    <t>MSV-163MS-626-628-ACA-EXE-DE-G1-001</t>
  </si>
  <si>
    <t>MSV-163MS-626-628-ACA-EXE-DE-G1-002</t>
  </si>
  <si>
    <t>MSV-163MS-626-628-ACA-EXE-DE-G1-003</t>
  </si>
  <si>
    <t>MSV-163MS-626-628-ACA-EXE-DE-G1-004</t>
  </si>
  <si>
    <t>MSV-163MS-626-628-ACA-EXE-DE-G1-005</t>
  </si>
  <si>
    <t>MSV-163MS-626-628-ACA-EXE-DE-G1-006</t>
  </si>
  <si>
    <t>MSV-163MS-626-628-ACA-EXE-DE-G1-007</t>
  </si>
  <si>
    <t>MSV-163MS-626-628-ACA-EXE-DE-G1-008</t>
  </si>
  <si>
    <t>MSV-163MS-626-628-ACA-EXE-DE-G1-009</t>
  </si>
  <si>
    <t>MSV-163MS-626-628-ACA-EXE-DE-G1-010</t>
  </si>
  <si>
    <t>MSV-163MS-626-628-ACA-EXE-DE-G1-101</t>
  </si>
  <si>
    <t>MSV-163MS-626-628-ACA-EXE-MC-G1-001</t>
  </si>
  <si>
    <t>MSV-163MS-626-628-ACA-EXE-DE-H2-001</t>
  </si>
  <si>
    <t>MSV-163MS-626-628-ACA-EXE-DE-H2-002</t>
  </si>
  <si>
    <t>MSV-163MS-626-628-ACA-EXE-DE-H2-003</t>
  </si>
  <si>
    <t>MSV-163MS-626-628-ACA-EXE-DE-H2-004</t>
  </si>
  <si>
    <t>MSV-163MS-626-628-ACA-EXE-DE-H2-005</t>
  </si>
  <si>
    <t>MSV-163MS-626-628-ACA-EXE-DE-H2-006</t>
  </si>
  <si>
    <t>MSV-163MS-626-628-ACA-EXE-DE-H2-101</t>
  </si>
  <si>
    <t>MSV-163MS-626-628-ACA-EXE-DE-H2-102</t>
  </si>
  <si>
    <t>MSV-163MS-626-628-ACA-EXE-MC-H2-001</t>
  </si>
  <si>
    <t>MSV-163MS-626-628-ACA-EXE-MD-H1-001</t>
  </si>
  <si>
    <t>MSV-163MS-626-628-ACA-EXE-DE-J1-001</t>
  </si>
  <si>
    <t>MSV-163MS-626-628-ACA-EXE-DE-J1-002</t>
  </si>
  <si>
    <t>MSV-163MS-626-628-ACA-EXE-DE-J1-003</t>
  </si>
  <si>
    <t>MSV-163MS-626-628-ACA-EXE-DE-J1-004</t>
  </si>
  <si>
    <t>MSV-163MS-626-628-ACA-EXE-DE-J1-005</t>
  </si>
  <si>
    <t>MSV-163MS-626-628-ACA-EXE-DE-J1-006</t>
  </si>
  <si>
    <t>MSV-163MS-626-628-ACA-EXE-DE-I2-001</t>
  </si>
  <si>
    <t>MSV-163MS-626-628-ACA-EXE-DE-I2-002</t>
  </si>
  <si>
    <t>MSV-163MS-626-628-ACA-EXE-DE-I2-003</t>
  </si>
  <si>
    <t>MSV-163MS-626-628-ACA-EXE-DE-I2-004</t>
  </si>
  <si>
    <t>MSV-163MS-626-628-ACA-EXE-DE-I2-005</t>
  </si>
  <si>
    <t>MSV-163MS-626-628-ACA-EXE-DE-I2-006</t>
  </si>
  <si>
    <t>MSV-163MS-626-628-ACA-EXE-DE-I2-007</t>
  </si>
  <si>
    <t>MSV-163MS-626-628-ACA-EXE-DE-I2-008</t>
  </si>
  <si>
    <t>MSV-163MS-626-628-ACA-EXE-MD-I2-001</t>
  </si>
  <si>
    <t>MSV-163MS-626-628-ACA-EXE-NS-C3-001</t>
  </si>
  <si>
    <t>MSV-163MS-626-628-ACA-EXE-DE-K2-001</t>
  </si>
  <si>
    <t>MSV-163MS-626-628-ACA-EXE-DE-K2-002</t>
  </si>
  <si>
    <t>MSV-163MS-626-628-ACA-EXE-DE-K2-003</t>
  </si>
  <si>
    <t>MSV-163MS-626-628-ACA-EXE-DE-K2-004</t>
  </si>
  <si>
    <t>MSV-163MS-626-628-ACA-EXE-DE-K2-005</t>
  </si>
  <si>
    <t>MSV-163MS-626-628-ACA-EXE-MC-K2-001</t>
  </si>
  <si>
    <t>MSV-163MS-626-628-ACA-EXE-MC-K2-002</t>
  </si>
  <si>
    <t>MSV-163MS-626-628-ACA-EXE-MD-K2-001</t>
  </si>
  <si>
    <t>MSV-163MS-626-628-ACA-EXE-DE-D3-001</t>
  </si>
  <si>
    <t>MSV-163MS-626-628-ACA-EXE-DE-D3-002</t>
  </si>
  <si>
    <t>MSV-163MS-626-628-ACA-EXE-DE-D3-003</t>
  </si>
  <si>
    <t>MSV-163MS-626-628-ACA-EXE-DE-D3-004</t>
  </si>
  <si>
    <t>MSV-163MS-626-628-ACA-EXE-DE-D3-005</t>
  </si>
  <si>
    <t>MSV-163MS-626-628-ACA-EXE-DE-D3-006</t>
  </si>
  <si>
    <t>MSV-163MS-626-628-ACA-EXE-RT-D3-001</t>
  </si>
  <si>
    <t>MSV-163MS-626-628-ACA-EXE-RT-D3-002</t>
  </si>
  <si>
    <t>MSV-163MS-626-628-ACA-EXE-RT-D3-101</t>
  </si>
  <si>
    <t>MSV-163MS-626-628-ACA-EXE-RT-D3-201</t>
  </si>
  <si>
    <t>MSV-163MS-626-628-ACA-EXE-DE-M1-001</t>
  </si>
  <si>
    <t>MSV-163MS-626-628-ACA-EXE-DE-M1-002</t>
  </si>
  <si>
    <t>MSV-163MS-626-628-ACA-EXE-DE-M1-003</t>
  </si>
  <si>
    <t>MSV-163MS-626-628-ACA-EXE-RT-M1-001</t>
  </si>
  <si>
    <t>MSV-163MS-626-628-ACA-EXE-DE-O2-001</t>
  </si>
  <si>
    <t>MSV-163MS-626-628-ACA-EXE-DE-O2-002</t>
  </si>
  <si>
    <t>MSV-163MS-626-628-ACA-EXE-DE-O2-003</t>
  </si>
  <si>
    <t>MSV-163MS-626-628-ACA-EXE-DE-O2-004</t>
  </si>
  <si>
    <t>MSV-163MS-626-628-ACA-EXE-DE-O2-005</t>
  </si>
  <si>
    <t>MSV-163MS-626-628-ACA-EXE-DE-O2-006</t>
  </si>
  <si>
    <t>MSV-163MS-626-628-ACA-EXE-DE-O2-007</t>
  </si>
  <si>
    <t>MSV-163MS-626-628-ACA-EXE-MD-O2-001</t>
  </si>
  <si>
    <t>MSV-163MS-626-628-ACA-EXE-DE-N2-001</t>
  </si>
  <si>
    <t>MSV-163MS-626-628-ACA-EXE-DE-N2-002</t>
  </si>
  <si>
    <t>MSV-163MS-626-628-ACA-EXE-DE-N2-003</t>
  </si>
  <si>
    <t>MSV-163MS-626-628-ACA-EXE-MD-N2-001</t>
  </si>
  <si>
    <t>MSV-163MS-626-628-ACA-EXE-RT-E1-001</t>
  </si>
  <si>
    <t>MSV-163MS-634+900-RET-EXE-DE-C1-001</t>
  </si>
  <si>
    <t>MSV-163MS-634+900-RET-EXE-DE-C1-002</t>
  </si>
  <si>
    <t>MSV-163MS-634+900-RET-EXE-RT-C1-001</t>
  </si>
  <si>
    <t>MSV-163MS-634+900-RET-EXE-DE-F1-001</t>
  </si>
  <si>
    <t>MSV-163MS-634+900-RET-EXE-DE-F1-002</t>
  </si>
  <si>
    <t>MSV-163MS-634+900-RET-EXE-DE-F1-003</t>
  </si>
  <si>
    <t>MSV-163MS-634+900-RET-EXE-DE-F1-004</t>
  </si>
  <si>
    <t>MSV-163MS-634+900-RET-EXE-DE-F1-005</t>
  </si>
  <si>
    <t>MSV-163MS-634+900-RET-EXE-DE-F1-006</t>
  </si>
  <si>
    <t>MSV-163MS-634+900-RET-EXE-DE-F1-007</t>
  </si>
  <si>
    <t>MSV-163MS-634+900-RET-EXE-RT-F1-001</t>
  </si>
  <si>
    <t>MSV-163MS-634+900-RET-EXE-DE-G1-001</t>
  </si>
  <si>
    <t>MSV-163MS-634+900-RET-EXE-DE-G1-002</t>
  </si>
  <si>
    <t>MSV-163MS-634+900-RET-EXE-DE-G1-003</t>
  </si>
  <si>
    <t>MSV-163MS-634+900-RET-EXE-DE-G1-004</t>
  </si>
  <si>
    <t>MSV-163MS-634+900-RET-EXE-DE-G1-005</t>
  </si>
  <si>
    <t>MSV-163MS-634+900-RET-EXE-DE-G1-006</t>
  </si>
  <si>
    <t>MSV-163MS-634+900-RET-EXE-DE-G1-007</t>
  </si>
  <si>
    <t>MSV-163MS-634+900-RET-EXE-DE-G1-008</t>
  </si>
  <si>
    <t>MSV-163MS-634+900-RET-EXE-DE-G1-009</t>
  </si>
  <si>
    <t>MSV-163MS-634+900-RET-EXE-DE-G1-010</t>
  </si>
  <si>
    <t>MSV-163MS-634+900-RET-EXE-MC-G1-001</t>
  </si>
  <si>
    <t>xlsx</t>
  </si>
  <si>
    <t>MSV-163MS-634+900-RET-EXE-NS-C3-001</t>
  </si>
  <si>
    <t>MSV-163MS-634+900-RET-EXE-DE-H1-001</t>
  </si>
  <si>
    <t>MSV-163MS-634+900-RET-EXE-DE-H2-001</t>
  </si>
  <si>
    <t>MSV-163MS-634+900-RET-EXE-DE-H2-002</t>
  </si>
  <si>
    <t>MSV-163MS-634+900-RET-EXE-DE-H2-003</t>
  </si>
  <si>
    <t>MSV-163MS-634+900-RET-EXE-DE-H2-004</t>
  </si>
  <si>
    <t>MSV-163MS-634+900-RET-EXE-DE-H2-005</t>
  </si>
  <si>
    <t>MSV-163MS-634+900-RET-EXE-DE-H2-006</t>
  </si>
  <si>
    <t>MSV-163MS-634+900-RET-EXE-DE-H2-007</t>
  </si>
  <si>
    <t>MSV-163MS-634+900-RET-EXE-DE-H2-008</t>
  </si>
  <si>
    <t>MSV-163MS-634+900-RET-EXE-MC-H2-001</t>
  </si>
  <si>
    <t>MSV-163MS-634+900-RET-EXE-MD-H1-001</t>
  </si>
  <si>
    <t>MSV-163MS-634+900-RET-EXE-DE-J1-001</t>
  </si>
  <si>
    <t>MSV-163MS-634+900-RET-EXE-DE-J1-002</t>
  </si>
  <si>
    <t>MSV-163MS-634+900-RET-EXE-DE-J1-003</t>
  </si>
  <si>
    <t>MSV-163MS-634+900-RET-EXE-DE-J1-004</t>
  </si>
  <si>
    <t>MSV-163MS-634+900-RET-EXE-DE-J1-005</t>
  </si>
  <si>
    <t>MSV-163MS-634+900-RET-EXE-DE-J1-006</t>
  </si>
  <si>
    <t>MSV-163MS-634+900-RET-EXE-DE-J1-007</t>
  </si>
  <si>
    <t>MSV-163MS-634+900-RET-EXE-DE-J1-008</t>
  </si>
  <si>
    <t>MSV-163MS-634+900-RET-EXE-DE-J1-009</t>
  </si>
  <si>
    <t>MSV-163MS-634+900-RET-EXE-DE-J1-010</t>
  </si>
  <si>
    <t>MSV-163MS-634+900-RET-EXE-RT-J1-001</t>
  </si>
  <si>
    <t>MSV-163MS-634+900-RET-EXE-DE-I2-001</t>
  </si>
  <si>
    <t>MSV-163MS-634+900-RET-EXE-DE-I2-002</t>
  </si>
  <si>
    <t>MSV-163MS-634+900-RET-EXE-DE-I2-003</t>
  </si>
  <si>
    <t>MSV-163MS-634+900-RET-EXE-DE-I2-004</t>
  </si>
  <si>
    <t>MSV-163MS-634+900-RET-EXE-DE-I2-005</t>
  </si>
  <si>
    <t>MSV-163MS-634+900-RET-EXE-DE-I2-006</t>
  </si>
  <si>
    <t>MSV-163MS-634+900-RET-EXE-DE-I2-007</t>
  </si>
  <si>
    <t>MSV-163MS-634+900-RET-EXE-DE-I2-008</t>
  </si>
  <si>
    <t>MSV-163MS-634+900-RET-EXE-MC-I2-001</t>
  </si>
  <si>
    <t>MSV-163MS-634+900-RET-EXE-DE-K2-001</t>
  </si>
  <si>
    <t>MSV-163MS-634+900-RET-EXE-DE-K2-002</t>
  </si>
  <si>
    <t>MSV-163MS-634+900-RET-EXE-RT-K2-001</t>
  </si>
  <si>
    <t>MSV-163MS-634+900-RET-EXE-DE-D3-001</t>
  </si>
  <si>
    <t>MSV-163MS-634+900-RET-EXE-DE-D3-002</t>
  </si>
  <si>
    <t>MSV-163MS-634+900-RET-EXE-DE-D3-003</t>
  </si>
  <si>
    <t>MSV-163MS-634+900-RET-EXE-MD-D3-001</t>
  </si>
  <si>
    <t>MSV-163MS-634+900-RET-EXE-RT-D3-001</t>
  </si>
  <si>
    <t>MSV-163MS-634+900-RET-EXE-DE-M1-001</t>
  </si>
  <si>
    <t>MSV-163MS-634+900-RET-EXE-RT-M1-001</t>
  </si>
  <si>
    <t>MSV-163MS-634+900-RET-EXE-DE-O2-001</t>
  </si>
  <si>
    <t>MSV-163MS-634+900-RET-EXE-DE-O2-002</t>
  </si>
  <si>
    <t>MSV-163MS-634+900-RET-EXE-DE-O2-003</t>
  </si>
  <si>
    <t>MSV-163MS-634+900-RET-EXE-DE-O2-004</t>
  </si>
  <si>
    <t>MSV-163MS-634+900-RET-EXE-DE-O2-005</t>
  </si>
  <si>
    <t>MSV-163MS-634+900-RET-EXE-DE-O2-006</t>
  </si>
  <si>
    <t>MSV-163MS-634+900-RET-EXE-DE-O2-007</t>
  </si>
  <si>
    <t>MSV-163MS-634+900-RET-EXE-DE-O2-008</t>
  </si>
  <si>
    <t>MSV-163MS-634+900-RET-EXE-DE-O2-009</t>
  </si>
  <si>
    <t>MSV-163MS-634+900-RET-EXE-RT-O2-001</t>
  </si>
  <si>
    <t>MSV-163MS-634+900-RET-EXE-DE-N2-001</t>
  </si>
  <si>
    <t>MSV-163MS-634+900-RET-EXE-DE-N2-002</t>
  </si>
  <si>
    <t>MSV-163MS-634+900-RET-EXE-DE-N2-003</t>
  </si>
  <si>
    <t>MSV-163MS-634+900-RET-EXE-DE-N2-004</t>
  </si>
  <si>
    <t>MSV-163MS-634+900-RET-EXE-DE-N2-005</t>
  </si>
  <si>
    <t>MSV-163MS-634+900-RET-EXE-RT-N2-001</t>
  </si>
  <si>
    <t>MSV-163MS-634+900-RET-EXE-RT-E1-001</t>
  </si>
  <si>
    <t>MSV-163MS-638+600-EDI-EXE-DE-C1-001</t>
  </si>
  <si>
    <t>MSV-163MS-638+600-EDI-EXE-DE-C1-002</t>
  </si>
  <si>
    <t>MSV-163MS-638+600-EDI-EXE-RT-C1-001</t>
  </si>
  <si>
    <t>MSV-163MS-638+600-EDI-EXE-DE-F1-001</t>
  </si>
  <si>
    <t>MSV-163MS-638+600-EDI-EXE-DE-F1-002</t>
  </si>
  <si>
    <t>MSV-163MS-638+600-EDI-EXE-DE-F1-003</t>
  </si>
  <si>
    <t>MSV-163MS-638+600-EDI-EXE-DE-F1-004</t>
  </si>
  <si>
    <t>MSV-163MS-638+600-EDI-EXE-DE-F1-005</t>
  </si>
  <si>
    <t>MSV-163MS-638+600-EDI-EXE-DE-F1-006</t>
  </si>
  <si>
    <t>MSV-163MS-638+600-EDI-EXE-DE-F1-007</t>
  </si>
  <si>
    <t>MSV-163MS-638+600-EDI-EXE-DE-F1-008</t>
  </si>
  <si>
    <t>MSV-163MS-638+600-EDI-EXE-RT-F1-001</t>
  </si>
  <si>
    <t>MSV-163MS-638+600-EDI-EXE-DE-G1-001</t>
  </si>
  <si>
    <t>MSV-163MS-638+600-EDI-EXE-DE-G1-002</t>
  </si>
  <si>
    <t>MSV-163MS-638+600-EDI-EXE-DE-G1-003</t>
  </si>
  <si>
    <t>MSV-163MS-638+600-EDI-EXE-DE-G1-004</t>
  </si>
  <si>
    <t>MSV-163MS-638+600-EDI-EXE-DE-G1-005</t>
  </si>
  <si>
    <t>MSV-163MS-638+600-EDI-EXE-DE-G1-006</t>
  </si>
  <si>
    <t>MSV-163MS-638+600-EDI-EXE-DE-G1-007</t>
  </si>
  <si>
    <t>MSV-163MS-638+600-EDI-EXE-DE-G1-008</t>
  </si>
  <si>
    <t>MSV-163MS-638+600-EDI-EXE-DE-G1-009</t>
  </si>
  <si>
    <t>MSV-163MS-638+600-EDI-EXE-DE-G1-010</t>
  </si>
  <si>
    <t>MSV-163MS-638+600-EDI-EXE-DE-G1-011</t>
  </si>
  <si>
    <t>MSV-163MS-638+600-EDI-EXE-DE-G1-012</t>
  </si>
  <si>
    <t>MSV-163MS-638+600-EDI-EXE-DE-G1-013</t>
  </si>
  <si>
    <t>MSV-163MS-638+600-EDI-EXE-DE-G1-014</t>
  </si>
  <si>
    <t>MSV-163MS-638+600-EDI-EXE-DE-G1-015</t>
  </si>
  <si>
    <t>MSV-163MS-638+600-EDI-EXE-DE-G1-016</t>
  </si>
  <si>
    <t>MSV-163MS-638+600-EDI-EXE-DE-G1-017</t>
  </si>
  <si>
    <t>MSV-163MS-638+600-EDI-EXE-DE-G1-018</t>
  </si>
  <si>
    <t>MSV-163MS-638+600-EDI-EXE-DE-G1-019</t>
  </si>
  <si>
    <t>MSV-163MS-638+600-EDI-EXE-DE-G1-020</t>
  </si>
  <si>
    <t>MSV-163MS-638+600-EDI-EXE-NS-C3-001</t>
  </si>
  <si>
    <t>MSV-163MS-638+600-EDI-EXE-RT-G1-001</t>
  </si>
  <si>
    <t>MSV-163MS-638+600-EDI-EXE-DE-H1-001</t>
  </si>
  <si>
    <t>MSV-163MS-638+600-EDI-EXE-DE-H2-001</t>
  </si>
  <si>
    <t>MSV-163MS-638+600-EDI-EXE-DE-H2-002</t>
  </si>
  <si>
    <t>MSV-163MS-638+600-EDI-EXE-DE-H2-003</t>
  </si>
  <si>
    <t>MSV-163MS-638+600-EDI-EXE-DE-H2-004</t>
  </si>
  <si>
    <t>MSV-163MS-638+600-EDI-EXE-DE-H2-005</t>
  </si>
  <si>
    <t>MSV-163MS-638+600-EDI-EXE-DE-H2-006</t>
  </si>
  <si>
    <t>MSV-163MS-638+600-EDI-EXE-DE-H2-007</t>
  </si>
  <si>
    <t>MSV-163MS-638+600-EDI-EXE-DE-H2-008</t>
  </si>
  <si>
    <t>MSV-163MS-638+600-EDI-EXE-DE-H2-009</t>
  </si>
  <si>
    <t>MSV-163MS-638+600-EDI-EXE-DE-H2-010</t>
  </si>
  <si>
    <t>MSV-163MS-638+600-EDI-EXE-DE-H2-011</t>
  </si>
  <si>
    <t>MSV-163MS-638+600-EDI-EXE-MC-H2-001</t>
  </si>
  <si>
    <t>MSV-163MS-638+600-EDI-EXE-MD-H1-001</t>
  </si>
  <si>
    <t>MSV-163MS-638+600-EDI-EXE-DE-J1-001</t>
  </si>
  <si>
    <t>MSV-163MS-638+600-EDI-EXE-DE-J1-002</t>
  </si>
  <si>
    <t>MSV-163MS-638+600-EDI-EXE-DE-J1-003</t>
  </si>
  <si>
    <t>MSV-163MS-638+600-EDI-EXE-DE-J1-004</t>
  </si>
  <si>
    <t>MSV-163MS-638+600-EDI-EXE-DE-J1-005</t>
  </si>
  <si>
    <t>MSV-163MS-638+600-EDI-EXE-DE-J1-006</t>
  </si>
  <si>
    <t>MSV-163MS-638+600-EDI-EXE-DE-J1-007</t>
  </si>
  <si>
    <t>MSV-163MS-638+600-EDI-EXE-DE-J1-008</t>
  </si>
  <si>
    <t>MSV-163MS-638+600-EDI-EXE-DE-J1-009</t>
  </si>
  <si>
    <t>MSV-163MS-638+600-EDI-EXE-DE-J1-010</t>
  </si>
  <si>
    <t>MSV-163MS-638+600-EDI-EXE-DE-J1-011</t>
  </si>
  <si>
    <t>MSV-163MS-638+600-EDI-EXE-DE-J1-012</t>
  </si>
  <si>
    <t>MSV-163MS-638+600-EDI-EXE-DE-J1-013</t>
  </si>
  <si>
    <t>MSV-163MS-638+600-EDI-EXE-DE-J1-014</t>
  </si>
  <si>
    <t>MSV-163MS-638+600-EDI-EXE-RT-J1-001</t>
  </si>
  <si>
    <t>MSV-163MS-638+600-EDI-EXE-DE-I2-001</t>
  </si>
  <si>
    <t>MSV-163MS-638+600-EDI-EXE-DE-I2-002</t>
  </si>
  <si>
    <t>MSV-163MS-638+600-EDI-EXE-DE-I2-003</t>
  </si>
  <si>
    <t>MSV-163MS-638+600-EDI-EXE-DE-I2-004</t>
  </si>
  <si>
    <t>MSV-163MS-638+600-EDI-EXE-MC-I2-001</t>
  </si>
  <si>
    <t>MSV-163MS-638+600-EDI-EXE-DE-L2-001</t>
  </si>
  <si>
    <t>MSV-163MS-638+600-EDI-EXE-DE-L2-002</t>
  </si>
  <si>
    <t>MSV-163MS-638+600-EDI-EXE-DE-L2-003</t>
  </si>
  <si>
    <t>MSV-163MS-638+600-EDI-EXE-DE-L2-004</t>
  </si>
  <si>
    <t>MSV-163MS-638+600-EDI-EXE-DE-L2-005</t>
  </si>
  <si>
    <t>MSV-163MS-638+600-EDI-EXE-DE-L2-006</t>
  </si>
  <si>
    <t>MSV-163MS-638+600-EDI-EXE-DE-L2-007</t>
  </si>
  <si>
    <t>MSV-163MS-638+600-EDI-EXE-DE-L2-008</t>
  </si>
  <si>
    <t>MSV-163MS-638+600-EDI-EXE-DE-L2-009</t>
  </si>
  <si>
    <t>MSV-163MS-638+600-EDI-EXE-DE-L2-010</t>
  </si>
  <si>
    <t>MSV-163MS-638+600-EDI-EXE-DE-L2-011</t>
  </si>
  <si>
    <t>MSV-163MS-638+600-EDI-EXE-DE-L2-012</t>
  </si>
  <si>
    <t>MSV-163MS-638+600-EDI-EXE-DE-L2-201</t>
  </si>
  <si>
    <t>MSV-163MS-638+600-EDI-EXE-DE-L2-202</t>
  </si>
  <si>
    <t>MSV-163MS-638+600-EDI-EXE-DE-L2-203</t>
  </si>
  <si>
    <t>MSV-163MS-638+600-EDI-EXE-DE-L2-301</t>
  </si>
  <si>
    <t>MSV-163MS-638+600-EDI-EXE-DE-L2-302</t>
  </si>
  <si>
    <t>MSV-163MS-638+600-EDI-EXE-DE-L2-303</t>
  </si>
  <si>
    <t>MSV-163MS-638+600-EDI-EXE-DE-L2-401</t>
  </si>
  <si>
    <t>MSV-163MS-638+600-EDI-EXE-DE-L2-402</t>
  </si>
  <si>
    <t>MSV-163MS-638+600-EDI-EXE-DE-L2-403</t>
  </si>
  <si>
    <t>MSV-163MS-638+600-EDI-EXE-DE-L2-404</t>
  </si>
  <si>
    <t>MSV-163MS-638+600-EDI-EXE-DE-L2-501</t>
  </si>
  <si>
    <t>MSV-163MS-638+600-EDI-EXE-DE-L3-001</t>
  </si>
  <si>
    <t>MSV-163MS-638+600-EDI-EXE-DE-L3-002</t>
  </si>
  <si>
    <t>MSV-163MS-638+600-EDI-EXE-DE-L3-003</t>
  </si>
  <si>
    <t>MSV-163MS-638+600-EDI-EXE-DE-L3-004</t>
  </si>
  <si>
    <t>MSV-163MS-638+600-EDI-EXE-DE-L3-005</t>
  </si>
  <si>
    <t>MSV-163MS-638+600-EDI-EXE-MC-L2-001</t>
  </si>
  <si>
    <t>MSV-163MS-638+600-EDI-EXE-MC-L2-201</t>
  </si>
  <si>
    <t>MSV-163MS-638+600-EDI-EXE-MC-L2-301</t>
  </si>
  <si>
    <t>MSV-163MS-638+600-EDI-EXE-MC-L2-401</t>
  </si>
  <si>
    <t>MSV-163MS-638+600-EDI-EXE-MC-L2-501</t>
  </si>
  <si>
    <t>MSV-163MS-638+600-EDI-EXE-MC-L3-001</t>
  </si>
  <si>
    <t>MSV-163MS-638+600-EDI-EXE-DE-K2-001</t>
  </si>
  <si>
    <t>MSV-163MS-638+600-EDI-EXE-DE-K2-002</t>
  </si>
  <si>
    <t>MSV-163MS-638+600-EDI-EXE-DE-K2-003</t>
  </si>
  <si>
    <t>MSV-163MS-638+600-EDI-EXE-DE-K2-004</t>
  </si>
  <si>
    <t>MSV-163MS-638+600-EDI-EXE-DE-K3-001</t>
  </si>
  <si>
    <t>MSV-163MS-638+600-EDI-EXE-DE-K3-002</t>
  </si>
  <si>
    <t>MSV-163MS-638+600-EDI-EXE-DE-K3-003</t>
  </si>
  <si>
    <t>MSV-163MS-638+600-EDI-EXE-DE-P2-001</t>
  </si>
  <si>
    <t>MSV-163MS-638+600-EDI-EXE-DE-P2-101</t>
  </si>
  <si>
    <t>MSV-163MS-638+600-EDI-EXE-DE-P2-102</t>
  </si>
  <si>
    <t>MSV-163MS-638+600-EDI-EXE-DE-P2-103</t>
  </si>
  <si>
    <t>MSV-163MS-638+600-EDI-EXE-DE-P2-104</t>
  </si>
  <si>
    <t>MSV-163MS-638+600-EDI-EXE-DE-P2-105</t>
  </si>
  <si>
    <t>MSV-163MS-638+600-EDI-EXE-DE-P2-106</t>
  </si>
  <si>
    <t>MSV-163MS-638+600-EDI-EXE-DE-P2-201</t>
  </si>
  <si>
    <t>MSV-163MS-638+600-EDI-EXE-DE-P2-202</t>
  </si>
  <si>
    <t>MSV-163MS-638+600-EDI-EXE-DE-P2-203</t>
  </si>
  <si>
    <t>MSV-163MS-638+600-EDI-EXE-DE-P2-301</t>
  </si>
  <si>
    <t>MSV-163MS-638+600-EDI-EXE-DE-P2-302</t>
  </si>
  <si>
    <t>MSV-163MS-638+600-EDI-EXE-DE-P2-303</t>
  </si>
  <si>
    <t>MSV-163MS-638+600-EDI-EXE-DE-P2-401</t>
  </si>
  <si>
    <t>MSV-163MS-638+600-EDI-EXE-DE-P2-402</t>
  </si>
  <si>
    <t>MSV-163MS-638+600-EDI-EXE-DE-P2-403</t>
  </si>
  <si>
    <t>MSV-163MS-638+600-EDI-EXE-DE-P2-404</t>
  </si>
  <si>
    <t>MSV-163MS-638+600-EDI-EXE-DE-P4-001</t>
  </si>
  <si>
    <t>MSV-163MS-638+600-EDI-EXE-DE-P4-002</t>
  </si>
  <si>
    <t>MSV-163MS-638+600-EDI-EXE-MC-P2-101</t>
  </si>
  <si>
    <t>MSV-163MS-638+600-EDI-EXE-MD-K2-001</t>
  </si>
  <si>
    <t>MSV-163MS-638+600-EDI-EXE-MD-P2-101</t>
  </si>
  <si>
    <t>MSV-163MS-638+600-EDI-EXE-MD-P2-201</t>
  </si>
  <si>
    <t>MSV-163MS-638+600-EDI-EXE-MD-P2-301</t>
  </si>
  <si>
    <t>MSV-163MS-638+600-EDI-EXE-MD-P2-401</t>
  </si>
  <si>
    <t>MSV-163MS-638+600-EDI-EXE-RT-K2-001</t>
  </si>
  <si>
    <t>MSV-163MS-638+600-EDI-EXE-RT-P4-001</t>
  </si>
  <si>
    <t>MSV-163MS-638+600-EDI-EXE-DE-D3-001</t>
  </si>
  <si>
    <t>MSV-163MS-638+600-EDI-EXE-DE-D3-002</t>
  </si>
  <si>
    <t>MSV-163MS-638+600-EDI-EXE-MD-D3-001</t>
  </si>
  <si>
    <t>MSV-163MS-638+600-EDI-EXE-MD-D3-101</t>
  </si>
  <si>
    <t>MSV-163MS-638+600-EDI-EXE-RT-D3-001</t>
  </si>
  <si>
    <t>MSV-163MS-638+600-EDI-EXE-DE-M1-001</t>
  </si>
  <si>
    <t>MSV-163MS-638+600-EDI-EXE-RT-M1-001</t>
  </si>
  <si>
    <t>MSV-163MS-638+600-EDI-EXE-DE-Q1-001</t>
  </si>
  <si>
    <t>MSV-163MS-638+600-EDI-EXE-DE-Q1-002</t>
  </si>
  <si>
    <t>MSV-163MS-638+600-EDI-EXE-RT-Q1-001</t>
  </si>
  <si>
    <t>MSV-163MS-638+600-EDI-EXE-DE-O2-001</t>
  </si>
  <si>
    <t>MSV-163MS-638+600-EDI-EXE-DE-O2-002</t>
  </si>
  <si>
    <t>MSV-163MS-638+600-EDI-EXE-DE-O2-003</t>
  </si>
  <si>
    <t>MSV-163MS-638+600-EDI-EXE-DE-O2-004</t>
  </si>
  <si>
    <t>MSV-163MS-638+600-EDI-EXE-DE-O2-005</t>
  </si>
  <si>
    <t>MSV-163MS-638+600-EDI-EXE-DE-O2-006</t>
  </si>
  <si>
    <t>MSV-163MS-638+600-EDI-EXE-DE-O2-007</t>
  </si>
  <si>
    <t>MSV-163MS-638+600-EDI-EXE-DE-O2-008</t>
  </si>
  <si>
    <t>MSV-163MS-638+600-EDI-EXE-DE-O2-009</t>
  </si>
  <si>
    <t>MSV-163MS-638+600-EDI-EXE-DE-O2-010</t>
  </si>
  <si>
    <t>MSV-163MS-638+600-EDI-EXE-DE-O2-011</t>
  </si>
  <si>
    <t>MSV-163MS-638+600-EDI-EXE-DE-O2-012</t>
  </si>
  <si>
    <t>MSV-163MS-638+600-EDI-EXE-DE-O2-013</t>
  </si>
  <si>
    <t>MSV-163MS-638+600-EDI-EXE-DE-O2-014</t>
  </si>
  <si>
    <t>MSV-163MS-638+600-EDI-EXE-DE-O2-015</t>
  </si>
  <si>
    <t>MSV-163MS-638+600-EDI-EXE-DE-O2-016</t>
  </si>
  <si>
    <t>MSV-163MS-638+600-EDI-EXE-DE-O2-017</t>
  </si>
  <si>
    <t>MSV-163MS-638+600-EDI-EXE-DE-O2-018</t>
  </si>
  <si>
    <t>MSV-163MS-638+600-EDI-EXE-DE-O2-019</t>
  </si>
  <si>
    <t>MSV-163MS-638+600-EDI-EXE-DE-O2-020</t>
  </si>
  <si>
    <t>MSV-163MS-638+600-EDI-EXE-RT-O2-001</t>
  </si>
  <si>
    <t>MSV-163MS-638+600-EDI-EXE-DE-P1-001</t>
  </si>
  <si>
    <t>MSV-163MS-638+600-EDI-EXE-DE-P1-002</t>
  </si>
  <si>
    <t>MSV-163MS-638+600-EDI-EXE-DE-P1-003</t>
  </si>
  <si>
    <t>MSV-163MS-638+600-EDI-EXE-DE-P1-004</t>
  </si>
  <si>
    <t>MSV-163MS-638+600-EDI-EXE-DE-P1-005</t>
  </si>
  <si>
    <t>MSV-163MS-638+600-EDI-EXE-DE-P1-006</t>
  </si>
  <si>
    <t>MSV-163MS-638+600-EDI-EXE-DE-P1-007</t>
  </si>
  <si>
    <t>MSV-163MS-638+600-EDI-EXE-DE-P1-008</t>
  </si>
  <si>
    <t>MSV-163MS-638+600-EDI-EXE-DE-P1-009</t>
  </si>
  <si>
    <t>MSV-163MS-638+600-EDI-EXE-DE-P1-010</t>
  </si>
  <si>
    <t>MSV-163MS-638+600-EDI-EXE-DE-P1-011</t>
  </si>
  <si>
    <t>MSV-163MS-638+600-EDI-EXE-DE-P1-012</t>
  </si>
  <si>
    <t>MSV-163MS-638+600-EDI-EXE-DE-P1-013</t>
  </si>
  <si>
    <t>MSV-163MS-638+600-EDI-EXE-DE-P1-014</t>
  </si>
  <si>
    <t>MSV-163MS-638+600-EDI-EXE-DE-P1-015</t>
  </si>
  <si>
    <t>MSV-163MS-638+600-EDI-EXE-DE-P1-101</t>
  </si>
  <si>
    <t>MSV-163MS-638+600-EDI-EXE-DE-P1-102</t>
  </si>
  <si>
    <t>MSV-163MS-638+600-EDI-EXE-DE-P1-103</t>
  </si>
  <si>
    <t>MSV-163MS-638+600-EDI-EXE-DE-P1-104</t>
  </si>
  <si>
    <t>MSV-163MS-638+600-EDI-EXE-DE-P1-105</t>
  </si>
  <si>
    <t>MSV-163MS-638+600-EDI-EXE-DE-P1-201</t>
  </si>
  <si>
    <t>MSV-163MS-638+600-EDI-EXE-DE-P1-202</t>
  </si>
  <si>
    <t>MSV-163MS-638+600-EDI-EXE-DE-P1-203</t>
  </si>
  <si>
    <t>MSV-163MS-638+600-EDI-EXE-DE-P1-301</t>
  </si>
  <si>
    <t>MSV-163MS-638+600-EDI-EXE-DE-P1-302</t>
  </si>
  <si>
    <t>MSV-163MS-638+600-EDI-EXE-DE-P1-303</t>
  </si>
  <si>
    <t>MSV-163MS-638+600-EDI-EXE-DE-P1-401</t>
  </si>
  <si>
    <t>MSV-163MS-638+600-EDI-EXE-DE-P1-402</t>
  </si>
  <si>
    <t>MSV-163MS-638+600-EDI-EXE-MD-P1-001</t>
  </si>
  <si>
    <t>MSV-163MS-638+600-EDI-EXE-MD-P1-101</t>
  </si>
  <si>
    <t>MSV-163MS-638+600-EDI-EXE-MD-P1-201</t>
  </si>
  <si>
    <t>MSV-163MS-638+600-EDI-EXE-MD-P1-301</t>
  </si>
  <si>
    <t>MSV-163MS-638+600-EDI-EXE-MD-P1-401</t>
  </si>
  <si>
    <t>MSV-163MS-638+600-EDI-EXE-DE-P3-001</t>
  </si>
  <si>
    <t>MSV-163MS-638+600-EDI-EXE-DE-P3-002</t>
  </si>
  <si>
    <t>MSV-163MS-638+600-EDI-EXE-DE-P3-003</t>
  </si>
  <si>
    <t>MSV-163MS-638+600-EDI-EXE-DE-P3-004</t>
  </si>
  <si>
    <t>MSV-163MS-638+600-EDI-EXE-DE-P3-005</t>
  </si>
  <si>
    <t>MSV-163MS-638+600-EDI-EXE-DE-P3-006</t>
  </si>
  <si>
    <t>MSV-163MS-638+600-EDI-EXE-DE-P3-007</t>
  </si>
  <si>
    <t>MSV-163MS-638+600-EDI-EXE-DE-P3-008</t>
  </si>
  <si>
    <t>MSV-163MS-638+600-EDI-EXE-DE-P3-009</t>
  </si>
  <si>
    <t>MSV-163MS-638+600-EDI-EXE-DE-P3-010</t>
  </si>
  <si>
    <t>MSV-163MS-638+600-EDI-EXE-DE-P3-011</t>
  </si>
  <si>
    <t>MSV-163MS-638+600-EDI-EXE-DE-P3-012</t>
  </si>
  <si>
    <t>MSV-163MS-638+600-EDI-EXE-DE-P3-013</t>
  </si>
  <si>
    <t>MSV-163MS-638+600-EDI-EXE-DE-P3-101</t>
  </si>
  <si>
    <t>MSV-163MS-638+600-EDI-EXE-DE-P3-201</t>
  </si>
  <si>
    <t>MSV-163MS-638+600-EDI-EXE-DE-P3-301</t>
  </si>
  <si>
    <t>MSV-163MS-638+600-EDI-EXE-DE-P3-501</t>
  </si>
  <si>
    <t>MSV-163MS-638+600-EDI-EXE-DE-P3-502</t>
  </si>
  <si>
    <t>MSV-163MS-638+600-EDI-EXE-DE-P8-001</t>
  </si>
  <si>
    <t>MSV-163MS-638+600-EDI-EXE-DE-P8-201</t>
  </si>
  <si>
    <t>MSV-163MS-638+600-EDI-EXE-DE-P8-301</t>
  </si>
  <si>
    <t>MSV-163MS-638+600-EDI-EXE-DE-P8-401</t>
  </si>
  <si>
    <t>MSV-163MS-638+600-EDI-EXE-MC-P3-001</t>
  </si>
  <si>
    <t>MSV-163MS-638+600-EDI-EXE-MD-P8-001</t>
  </si>
  <si>
    <t>MSV-163MS-638+600-EDI-EXE-DE-P5-001</t>
  </si>
  <si>
    <t>MSV-163MS-638+600-EDI-EXE-DE-P5-002</t>
  </si>
  <si>
    <t>MSV-163MS-638+600-EDI-EXE-DE-P5-201</t>
  </si>
  <si>
    <t>MSV-163MS-638+600-EDI-EXE-DE-P5-301</t>
  </si>
  <si>
    <t>MSV-163MS-638+600-EDI-EXE-MD-P5-001</t>
  </si>
  <si>
    <t>MSV-163MS-638+600-EDI-EXE-MD-P5-201</t>
  </si>
  <si>
    <t>MSV-163MS-638+600-EDI-EXE-MD-P5-301</t>
  </si>
  <si>
    <t>MSV-163MS-638+600-EDI-EXE-DE-N2-001</t>
  </si>
  <si>
    <t>MSV-163MS-638+600-EDI-EXE-DE-N2-002</t>
  </si>
  <si>
    <t>MSV-163MS-638+600-EDI-EXE-DE-N2-003</t>
  </si>
  <si>
    <t>MSV-163MS-638+600-EDI-EXE-DE-N2-004</t>
  </si>
  <si>
    <t>MSV-163MS-638+600-EDI-EXE-RT-N2-001</t>
  </si>
  <si>
    <t>MSV-163MS-638+600-EDI-EXE-RT-E1-001</t>
  </si>
  <si>
    <t>MSV-163MS-702+180-RET-EXE-DE-C1-001</t>
  </si>
  <si>
    <t>MSV-163MS-702+180-RET-EXE-RT-C1-001</t>
  </si>
  <si>
    <t>MSV-163MS-702+180-RET-EXE-DE-F1-001</t>
  </si>
  <si>
    <t>MSV-163MS-702+180-RET-EXE-DE-F1-002</t>
  </si>
  <si>
    <t>MSV-163MS-702+180-RET-EXE-DE-F1-003</t>
  </si>
  <si>
    <t>MSV-163MS-703+000-RET-EXE-RT-F1-001</t>
  </si>
  <si>
    <t>MSV-163MS-702+180-RET-EXE-DE-G1-001</t>
  </si>
  <si>
    <t>MSV-163MS-702+180-RET-EXE-DE-G1-002</t>
  </si>
  <si>
    <t>MSV-163MS-702+180-RET-EXE-DE-G1-003</t>
  </si>
  <si>
    <t>MSV-163MS-702+180-RET-EXE-DE-G1-004</t>
  </si>
  <si>
    <t>MSV-163MS-702+180-RET-EXE-DE-G1-101</t>
  </si>
  <si>
    <t>MSV-163MS-702+180-RET-EXE-MC-G1-001</t>
  </si>
  <si>
    <t>MSV-163MS-702+180-RET-EXE-DE-H2-001</t>
  </si>
  <si>
    <t>MSV-163MS-702+180-RET-EXE-DE-H2-002</t>
  </si>
  <si>
    <t>MSV-163MS-702+180-RET-EXE-DE-H2-003</t>
  </si>
  <si>
    <t>MSV-163MS-702+180-RET-EXE-DE-H2-101</t>
  </si>
  <si>
    <t>MSV-163MS-702+180-RET-EXE-DE-H2-102</t>
  </si>
  <si>
    <t>MSV-163MS-702+180-RET-EXE-DE-H2-103</t>
  </si>
  <si>
    <t>MSV-163MS-702+180-RET-EXE-DE-H2-104</t>
  </si>
  <si>
    <t>MSV-163MS-702+180-RET-EXE-DE-H2-105</t>
  </si>
  <si>
    <t>MSV-163MS-702+180-RET-EXE-MC-H2-001</t>
  </si>
  <si>
    <t>MSV-163MS-702+180-RET-EXE-MD-H1-001</t>
  </si>
  <si>
    <t>MSV-163MS-702+180-RET-EXE-DE-J1-001</t>
  </si>
  <si>
    <t>MSV-163MS-702+180-RET-EXE-DE-J1-002</t>
  </si>
  <si>
    <t>MSV-163MS-702+180-RET-EXE-DE-J1-003</t>
  </si>
  <si>
    <t>MSV-163MS-702+180-RET-EXE-DE-J1-004</t>
  </si>
  <si>
    <t>MSV-163MS-702+180-RET-EXE-DE-I2-001</t>
  </si>
  <si>
    <t>MSV-163MS-702+180-RET-EXE-DE-I2-002</t>
  </si>
  <si>
    <t>MSV-163MS-702+180-RET-EXE-DE-I2-003</t>
  </si>
  <si>
    <t>MSV-163MS-702+180-RET-EXE-DE-I2-004</t>
  </si>
  <si>
    <t>MSV-163MS-702+180-RET-EXE-MD-I2-001</t>
  </si>
  <si>
    <t>MSV-163MS-702+180-RET-EXE-NS-C3-001</t>
  </si>
  <si>
    <t>MSV-163MS-702+180-ACA-EXE-DE-K2-001</t>
  </si>
  <si>
    <t>MSV-163MS-702+180-ACA-EXE-DE-K2-002</t>
  </si>
  <si>
    <t>MSV-163MS-702+180-ACA-EXE-DE-K2-003</t>
  </si>
  <si>
    <t>MSV-163MS-702+180-ACA-EXE-DE-K2-004</t>
  </si>
  <si>
    <t>MSV-163MS-702+180-ACA-EXE-MC-K2-001</t>
  </si>
  <si>
    <t>MSV-163MS-702+180-ACA-EXE-MC-K2-002</t>
  </si>
  <si>
    <t>MSV-163MS-702+180-ACA-EXE-MD-K2-001</t>
  </si>
  <si>
    <t>MSV-163MS-702+180-RET-EXE-DE-D3-001</t>
  </si>
  <si>
    <t>MSV-163MS-702+180-RET-EXE-DE-D3-002</t>
  </si>
  <si>
    <t>MSV-163MS-702+180-RET-EXE-RT-D3-001</t>
  </si>
  <si>
    <t>MSV-163MS-702+180-RET-EXE-RT-D3-101</t>
  </si>
  <si>
    <t>MSV-163MS-702+180-RET-EXE-DE-M1-001</t>
  </si>
  <si>
    <t>MSV-163MS-702+180-RET-EXE-RT-M1-001</t>
  </si>
  <si>
    <t>MSV-163MS-702+180-RET-EXE-DE-O2-001</t>
  </si>
  <si>
    <t>MSV-163MS-702+180-RET-EXE-DE-O2-002</t>
  </si>
  <si>
    <t>MSV-163MS-702+180-RET-EXE-DE-O2-003</t>
  </si>
  <si>
    <t>MSV-163MS-702+180-RET-EXE-MD-O2-001</t>
  </si>
  <si>
    <t>MSV-163MS-702+180-RET-EXE-DE-N2-001</t>
  </si>
  <si>
    <t>MSV-163MS-702+180-RET-EXE-MD-N2-001</t>
  </si>
  <si>
    <t>MSV-163MS-702+180-RET-EXE-RT-E1-001</t>
  </si>
  <si>
    <t>MSV-163MS-730-732-ACA-EXE-DE-C1-001</t>
  </si>
  <si>
    <t>MSV-163MS-730-732-ACA-EXE-DE-C1-002</t>
  </si>
  <si>
    <t>MSV-163MS-730-732-ACA-EXE-RT-C1-001</t>
  </si>
  <si>
    <t>MSV-163MS-730-732-ACA-EXE-DE-F1-001</t>
  </si>
  <si>
    <t>MSV-163MS-730-732-ACA-EXE-DE-F1-002</t>
  </si>
  <si>
    <t>MSV-163MS-730-732-ACA-EXE-DE-F1-003</t>
  </si>
  <si>
    <t>DWG</t>
  </si>
  <si>
    <t>MSV-163MS-730-732-ACA-EXE-DE-F1-004</t>
  </si>
  <si>
    <t>MSV-163MS-730-732-ACA-EXE-DE-F1-005</t>
  </si>
  <si>
    <t>MSV-163MS-730-732-ACA-EXE-DE-F1-006</t>
  </si>
  <si>
    <t>MSV-163MS-730-732-ACA-EXE-RT-F1-001</t>
  </si>
  <si>
    <t>MSV-163MS-730-732-ACA-EXE-DE-G1-001</t>
  </si>
  <si>
    <t>MSV-163MS-730-732-ACA-EXE-DE-G1-002</t>
  </si>
  <si>
    <t>MSV-163MS-730-732-ACA-EXE-DE-G1-003</t>
  </si>
  <si>
    <t>MSV-163MS-730-732-ACA-EXE-DE-G1-004</t>
  </si>
  <si>
    <t>MSV-163MS-730-732-ACA-EXE-DE-G1-005</t>
  </si>
  <si>
    <t>MSV-163MS-730-732-ACA-EXE-DE-G1-006</t>
  </si>
  <si>
    <t>MSV-163MS-730-732-ACA-EXE-DE-G1-007</t>
  </si>
  <si>
    <t>MSV-163MS-730-732-ACA-EXE-DE-G1-101</t>
  </si>
  <si>
    <t>MSV-163MS-730-732-ACA-EXE-DE-G1-102</t>
  </si>
  <si>
    <t>MSV-163MS-730-732-ACA-EXE-MC-G1-001</t>
  </si>
  <si>
    <t>MSV-163MS-730-732-ACA-EXE-DE-H2-001</t>
  </si>
  <si>
    <t>MSV-163MS-730-732-ACA-EXE-DE-H2-002</t>
  </si>
  <si>
    <t>MSV-163MS-730-732-ACA-EXE-DE-H2-003</t>
  </si>
  <si>
    <t>MSV-163MS-730-732-ACA-EXE-DE-H2-004</t>
  </si>
  <si>
    <t>MSV-163MS-730-732-ACA-EXE-DE-H2-005</t>
  </si>
  <si>
    <t>MSV-163MS-730-732-ACA-EXE-DE-H2-006</t>
  </si>
  <si>
    <t>MSV-163MS-730-732-ACA-EXE-DE-H2-101</t>
  </si>
  <si>
    <t>MSV-163MS-730-732-ACA-EXE-DE-H2-102</t>
  </si>
  <si>
    <t>MSV-163MS-730-732-ACA-EXE-DE-H2-103</t>
  </si>
  <si>
    <t>MSV-163MS-730-732-ACA-EXE-DE-H2-104</t>
  </si>
  <si>
    <t>MSV-163MS-730-732-ACA-EXE-DE-H2-105</t>
  </si>
  <si>
    <t>MSV-163MS-730-732-ACA-EXE-DE-H2-106</t>
  </si>
  <si>
    <t>MSV-163MS-730-732-ACA-EXE-DE-H2-107</t>
  </si>
  <si>
    <t>MSV-163MS-730-732-ACA-EXE-MC-H2-001</t>
  </si>
  <si>
    <t>MSV-163MS-730-732-ACA-EXE-MD-H1-001</t>
  </si>
  <si>
    <t>MSV-163MS-730-732-ACA-EXE-DE-J1-001</t>
  </si>
  <si>
    <t>MSV-163MS-730-732-ACA-EXE-DE-J1-002</t>
  </si>
  <si>
    <t>MSV-163MS-730-732-ACA-EXE-DE-J1-003</t>
  </si>
  <si>
    <t>MSV-163MS-730-732-ACA-EXE-DE-J1-004</t>
  </si>
  <si>
    <t>MSV-163MS-730-732-ACA-EXE-DE-J1-005</t>
  </si>
  <si>
    <t>MSV-163MS-730-732-ACA-EXE-DE-I2-001</t>
  </si>
  <si>
    <t>MSV-163MS-730-732-ACA-EXE-DE-I2-002</t>
  </si>
  <si>
    <t>MSV-163MS-730-732-ACA-EXE-DE-I2-003</t>
  </si>
  <si>
    <t>MSV-163MS-730-732-ACA-EXE-DE-I2-004</t>
  </si>
  <si>
    <t>MSV-163MS-730-732-ACA-EXE-DE-I2-005</t>
  </si>
  <si>
    <t>MSV-163MS-730-732-ACA-EXE-DE-I2-006</t>
  </si>
  <si>
    <t>MSV-163MS-730-732-ACA-EXE-DE-I2-007</t>
  </si>
  <si>
    <t>MSV-163MS-730-732-ACA-EXE-MD-I2-001</t>
  </si>
  <si>
    <t>MSV-163MS-730-732-ACA-EXE-NS-C3-001</t>
  </si>
  <si>
    <t>MSV-163MS-730-732-ACA-EXE-DE-K2-001</t>
  </si>
  <si>
    <t>MSV-163MS-730-732-ACA-EXE-DE-K2-002</t>
  </si>
  <si>
    <t>MSV-163MS-730-732-ACA-EXE-DE-K2-003</t>
  </si>
  <si>
    <t>MSV-163MS-730-732-ACA-EXE-DE-K2-004</t>
  </si>
  <si>
    <t>MSV-163MS-730-732-ACA-EXE-DE-K2-005</t>
  </si>
  <si>
    <t>MSV-163MS-730-732-ACA-EXE-DE-K2-006</t>
  </si>
  <si>
    <t>MSV-163MS-730-732-ACA-EXE-DE-K2-007</t>
  </si>
  <si>
    <t>MSV-163MS-730-732-ACA-EXE-DE-K2-008</t>
  </si>
  <si>
    <t>MSV-163MS-730-732-ACA-EXE-DE-K2-009</t>
  </si>
  <si>
    <t>MSV-163MS-730-732-ACA-EXE-MC-K2-001</t>
  </si>
  <si>
    <t>MSV-163MS-730-732-ACA-EXE-MC-K2-002</t>
  </si>
  <si>
    <t>MSV-163MS-730-732-ACA-EXE-MD-K2-001</t>
  </si>
  <si>
    <t>MSV-163MS-730-732-ACA-EXE-DE-D3-003</t>
  </si>
  <si>
    <t>MSV-163MS-730-732-ACA-EXE-DE-D3-004</t>
  </si>
  <si>
    <t>MSV-163MS-730-732-ACA-EXE-DE-D3-005</t>
  </si>
  <si>
    <t>MSV-163MS-730-732-ACA-EXE-RT-D3-001</t>
  </si>
  <si>
    <t>MSV-163MS-730-732-ACA-EXE-RT-D3-101</t>
  </si>
  <si>
    <t>MSV-163MS-730-732-ACA-EXE-DE-M1-001</t>
  </si>
  <si>
    <t>MSV-163MS-730-732-ACA-EXE-DE-M1-002</t>
  </si>
  <si>
    <t>MSV-163MS-730-732-ACA-EXE-RT-M1-001</t>
  </si>
  <si>
    <t>MSV-163MS-730-732-ACA-EXE-DE-O2-001</t>
  </si>
  <si>
    <t>MSV-163MS-730-732-ACA-EXE-DE-O2-002</t>
  </si>
  <si>
    <t>MSV-163MS-730-732-ACA-EXE-DE-O2-003</t>
  </si>
  <si>
    <t>MSV-163MS-730-732-ACA-EXE-DE-O2-004</t>
  </si>
  <si>
    <t>MSV-163MS-730-732-ACA-EXE-DE-O2-005</t>
  </si>
  <si>
    <t>MSV-163MS-730-732-ACA-EXE-DE-O2-006</t>
  </si>
  <si>
    <t>MSV-163MS-730-732-ACA-EXE-MD-O2-001</t>
  </si>
  <si>
    <t>MSV-163MS-730-732-ACA-EXE-DE-N2-001</t>
  </si>
  <si>
    <t>MSV-163MS-730-732-ACA-EXE-DE-N2-002</t>
  </si>
  <si>
    <t>MSV-163MS-730-732-ACA-EXE-MD-N2-001</t>
  </si>
  <si>
    <t>MSV-163MS-730-732-ACA-EXE-RT-E1-001</t>
  </si>
  <si>
    <t>MSV-163MS-634+900-RET-EXE-DE-G1-011</t>
  </si>
  <si>
    <t>MSV-163MS-638+600-EDI-EXE-MC-G1-001</t>
  </si>
  <si>
    <t>MSV-163MS-638+600-EDI-EXE-DE-K2-005</t>
  </si>
  <si>
    <t>MSV-163MS-638+600-EDI-EXE-DE-N2-005</t>
  </si>
  <si>
    <t>MSV-163MS-452-454-ACA-EXE-MD-J1-001</t>
  </si>
  <si>
    <t>MSV-163MS-454-460-ACA-EXE-MD-J1-001</t>
  </si>
  <si>
    <t>MSV-163MS-454-460-ACA-EXE-MD-J2-001</t>
  </si>
  <si>
    <t>MSV-163MS-510-511-ACA-EXE-MD-J1-001</t>
  </si>
  <si>
    <t>MSV-163MS-512+760-ACE-EXE-MD-J1-001</t>
  </si>
  <si>
    <t>MSV-163MS-515+630-ACE-EXE-MD-J1-001</t>
  </si>
  <si>
    <t>MSV-163MS-515+630-ACE-EXE-MD-J1-101</t>
  </si>
  <si>
    <t>MSV-163MS-520+670-ACE-EXE-MD-J1-001</t>
  </si>
  <si>
    <t>MSV-163MS-521+950-ACE-EXE-MD-J1-001</t>
  </si>
  <si>
    <t>MSV-163MS-521+950-ACE-EXE-DE-I2-001</t>
  </si>
  <si>
    <t>MSV-163MS-521+950-ACE-EXE-MD-I2-001</t>
  </si>
  <si>
    <t>MSV-163MS-535-545-ACA-EXE-MD-J1-001</t>
  </si>
  <si>
    <t>MSV-163MS-535-545-ACA-EXE-MD-J2-001</t>
  </si>
  <si>
    <t>MSV-163MS-626-628-ACA-EXE-MD-J1-001</t>
  </si>
  <si>
    <t>xml</t>
  </si>
  <si>
    <t>MSV-163MS-638+600-EDI-EXE-DE-H2-012</t>
  </si>
  <si>
    <t>MSV-163MS-702+180-RET-EXE-MD-J1-001</t>
  </si>
  <si>
    <t>MSV-163MS-730-732-ACA-EXE-MD-J1-001</t>
  </si>
  <si>
    <t>PLANTA E PERFIL LONGITUDINAL</t>
  </si>
  <si>
    <t>PROJETO DE TERRAPLENAGEM - PLANTA DE DISTRIBUIÇÃO</t>
  </si>
  <si>
    <t>PERFIL DE BUEIRO</t>
  </si>
  <si>
    <t>DETALHE SARJETAS DE PROTEÇÃO E CANAIS TRAPEZOIDAIS DE ESCOAMENTO</t>
  </si>
  <si>
    <t>SAÍDA D'AGUA DE SARJETA DE CORTE - SEÇÃO</t>
  </si>
  <si>
    <t>PROJETO EXECUTIVO DE DRENAGEM – MEMÓRIA DE CALCULO</t>
  </si>
  <si>
    <t>PROJETO EXECUTIVO DE DRENAGEM – ESTUDO HIDROLÓGICOS</t>
  </si>
  <si>
    <t>PROJETO EXECUTIVO DE SINALIZAÇÃO - PLANTA</t>
  </si>
  <si>
    <t>DETALHES SINALIZAÇÃO HORIZONTAL</t>
  </si>
  <si>
    <t>DETALHES SINALIZAÇÃO VERTICAL</t>
  </si>
  <si>
    <t>DETALHES SEGURANÇA</t>
  </si>
  <si>
    <t>PLANTA</t>
  </si>
  <si>
    <t>SEÇÕES</t>
  </si>
  <si>
    <t>DETALHES</t>
  </si>
  <si>
    <t>MEMORIAL DESCRITIVO E CÁLCULO</t>
  </si>
  <si>
    <t>NOTAS DE SERVIÇOS DE PAVIMENTO ACABADO</t>
  </si>
  <si>
    <t>RELATÓRIO DE INVESTIGAÇÕES GEOTÉCNICAS</t>
  </si>
  <si>
    <t>RELATÓRIO GEOTÉCNICO DE ESTABILIZADE DE TALUDES</t>
  </si>
  <si>
    <t>PLANTA - FASE 1</t>
  </si>
  <si>
    <t>PERFIL LONGITUDINAL</t>
  </si>
  <si>
    <t>PLANTA DE BACIAS HIDROGRÁFICAS</t>
  </si>
  <si>
    <t>DETALHES TIPO DE DRENAGEM - SARJETAS DE PROTEÇÃO, CANAIS TRAPEZOIDAIS DE ESCOAMENTO E CAIXA DE PASSAGEM PRÉ-MOLDADA PARA DRENO</t>
  </si>
  <si>
    <t>PROJETO EXECUTIVO DE DRENAGEM - DETALHES TIPO DE DRENAGEM CAIXA COLETORA TIPO CX-5</t>
  </si>
  <si>
    <t>PROJETO EXECUTIVO DE DRENAGEM - DETALHES TIPO DE DRENAGEM - SAÍDA DE BUEIRO TIPO ESCADA EM TALUDE DE ATERRO - FORMAS</t>
  </si>
  <si>
    <t>PROJETO EXECUTIVO DE DRENAGEM - DETALHES TIPO DE DRENAGEM - SAÍDA DE BUEIRO TIPO ESCADA EM TALUDE DE ATERRO - ARMAÇÃO</t>
  </si>
  <si>
    <t>PROJETO EXECUTIVO DE DRENAGEM - DETALHES TIPO DE DRENAGEM - SAÍDA D'AGUA DE SARJETA DE CORTE</t>
  </si>
  <si>
    <t>ESTRUTURAS</t>
  </si>
  <si>
    <t>RELATÓRIO GEOTÉCNICO DE ESTABILIDADE DE TALUDES</t>
  </si>
  <si>
    <t>DETALHES TIPO DE DRENAGEM - SARJETAS DE PROTEÇÃO, VALETAS DE PROTEÇÃO E CAIXA DE PASSAGEM PRÉ-MOLDADA PARA DRENO</t>
  </si>
  <si>
    <t>PROJETO EXECUTIVO - DISPOSITIVOS DE DRENAGEM CAIXA COLETORA TIPO CX-3D</t>
  </si>
  <si>
    <t>PROJETO EXECUTIVO - DISPOSITIVOS DE DRENAGEM GRELHA PRÉ-MOLDADA</t>
  </si>
  <si>
    <t>PROJETO EXECUTIVO DE DRENAGEM - DETALHES TIPO DE DRENAGEM SAÍDA D'ÁGUA DE SARJETA DE CORTE</t>
  </si>
  <si>
    <t>PROJETO EXECUTIVO DE DRENAGEM - DETALHES TIPO DE DRENAGEM DRENOS RASOS LONGITUDINAIS, TRANSVERSAIS E DRENOS PROFUNDOS</t>
  </si>
  <si>
    <t>ESTRUTURAS E SEÇÕES</t>
  </si>
  <si>
    <t>PERFIS DE BUEIROS</t>
  </si>
  <si>
    <t>PROJETO EXECUTIVO DE DRENAGEM - DETALHES TIPO DE DRENAGEM SARJETAS DE PROTEÇÃO E DRENO TRIPLANAR.</t>
  </si>
  <si>
    <t>PROJETO EXECUTIVO DE DRENAGEM - DETALHES TIPO DE DRENAGEM BOCA TIPO B1 PARA BUEIRO DUPLO TUBULAR, EM CONCRETO CICLÓPICO</t>
  </si>
  <si>
    <t>PROJETO EXECUTIVO DE DRENAGEM - DETALHES TIPO DE DRENAGEM BOCA TIPO B1 PARA BUEIRO TRIPLO TUBULAR, EM CONCRETO CICLÓPICO</t>
  </si>
  <si>
    <t>PROJETO EXECUTIVO DE DRENAGEM - DETALHES TIPO DE DRENAGEM BOCA TIPO E1 PARA BUEIRO TUBULAR MET. EM CONCRETO ARM. FORMAS</t>
  </si>
  <si>
    <t>PROJETO EXECUTIVO DE DRENAGEM - DETALHES TIPO DE DRENAGEM BOCA TIPO E1 PARA BUEIRO SIMPLES TUBULAR METÁLICO - ARMAÇÃO</t>
  </si>
  <si>
    <t>PROJETO EXECUTIVO DE DRENAGEM - DETALHES TIPO DE DRENAGEM BOCA TIPO E1 PARA BUEIRO SIMPLES TUBULAR METÁLICO - TABELAS DE ARMAÇÃO</t>
  </si>
  <si>
    <t>PROJETO EXECUTIVO DE DRENAGEM - DETALHES TIPO DE DRENAGEM CAIXA DE TRANSIÇÃO PARA BUEIROS TIPO CT - FORMAS</t>
  </si>
  <si>
    <t>PROJETO EXECUTIVO DE DRENAGEM - DETALHES TIPO DE DRENAGEM CAIXA DE TRANSIÇÃO CT - 7 E CT-8 - TABELA DE ARMAÇÃO</t>
  </si>
  <si>
    <t>PROJETO EXECUTIVO DE DRENAGEM - DETALHES TIPO DE DRENAGEM LAJE PRÉ MOLDADA PARA CAIXA DE TRANSIÇÃO TIPO CT</t>
  </si>
  <si>
    <t>PLANTA DE TRATAMENTO</t>
  </si>
  <si>
    <t>SEÇÃO TÍPICA E SEQUÊNCIA EXECUTIVA</t>
  </si>
  <si>
    <t>PLANTA DE TRATAMENTO E SEÇÃO TÍPICA</t>
  </si>
  <si>
    <t>SEÇÕES TRANSVERSAIS</t>
  </si>
  <si>
    <t>RELATÓRIO DE INVESTIGAÇÕES GEOTÉCNICAS - ENSAIOS ESPECIAIS</t>
  </si>
  <si>
    <t>PLANTA - FASE 2</t>
  </si>
  <si>
    <t>PLANTA - FASE 3</t>
  </si>
  <si>
    <t>PROJETO EXECUTIVO DE DRENAGEM - DETALHES TIPO DE DRENAGEM SARJETAS DE PROTEÇÃO E VALETAS DE PROTEÇÃO</t>
  </si>
  <si>
    <t>PROJETO EXECUTIVO DE DRENAGEM - DETALHES TIPO DE DRENAGEM DRENOS E DETALHES COMPLEMENTARES</t>
  </si>
  <si>
    <t>PROJETO EXECUTIVO - PLANTA</t>
  </si>
  <si>
    <t>PROJETO EXECUTIVO - PERFIS DE BUEIRO</t>
  </si>
  <si>
    <t>DISPOSITIVOS DE DRENAGEM - VALETAS DE PROTEÇÃO</t>
  </si>
  <si>
    <t>DISPOSITIVOS DE DRENAGEM - SARJETAS DE CANTEIRO CENTRAL, SARJETAS TRAPEZOIDAIS, VALETA DE BANQUETA E SARJETÃO</t>
  </si>
  <si>
    <t>DISPOSITIVOS DE DRENAGEM - DISSIPADORES DE ENERGIA E BACIA DE CAPTAÇÃO</t>
  </si>
  <si>
    <t>DISPOSITIVOS DE DRENAGEM - GÁRGULAS SIMPLES E DUPLAS</t>
  </si>
  <si>
    <t>DISPOSITIVO DE DRENAGEM - CAIXA COLETORA TIPO CCS21D - FORMA E ARMAÇÃO</t>
  </si>
  <si>
    <t>DISPOSITIVOS DE DRENAGEM - CANAL RETANGULAR DE CONCRETO TIPOS R1 E R2 - FORMA E ARMAÇÃO</t>
  </si>
  <si>
    <t>PROJETO EXECUTIVO DE DRENAGEM - DETALHES TIPO DE DRENAGEM SARJETAS DE PROTEÇÃO E TRANSIÇÃO DE SARJETAS DE CORTE.</t>
  </si>
  <si>
    <t>DOCUMENTO</t>
  </si>
  <si>
    <t>DISCIPLINA</t>
  </si>
  <si>
    <t>TRECHO</t>
  </si>
  <si>
    <t>GEOMÉTRICO</t>
  </si>
  <si>
    <t>DRENAGEM</t>
  </si>
  <si>
    <t>PAVIMENTAÇÃO</t>
  </si>
  <si>
    <t>DESVIO DE TRÁFEGO</t>
  </si>
  <si>
    <t>TO</t>
  </si>
  <si>
    <t>GE</t>
  </si>
  <si>
    <t>TE</t>
  </si>
  <si>
    <t>DR</t>
  </si>
  <si>
    <t>SI</t>
  </si>
  <si>
    <t>PV</t>
  </si>
  <si>
    <t>GG</t>
  </si>
  <si>
    <t>IN</t>
  </si>
  <si>
    <t>DV</t>
  </si>
  <si>
    <t>PA</t>
  </si>
  <si>
    <t>TR</t>
  </si>
  <si>
    <t>OC</t>
  </si>
  <si>
    <t>ES</t>
  </si>
  <si>
    <t>EL</t>
  </si>
  <si>
    <t>DS</t>
  </si>
  <si>
    <t>AQ</t>
  </si>
  <si>
    <t>HI</t>
  </si>
  <si>
    <t>AR</t>
  </si>
  <si>
    <t>TOPOGRAFIA</t>
  </si>
  <si>
    <t>LEVANTAMENTO TOPOGRÁFICO - PLANTA</t>
  </si>
  <si>
    <t>RELATÓRIO DE LEVANTAMENTO TOPOGRÁFICO</t>
  </si>
  <si>
    <t>CADASTRO DE INTERFERÊNCIAS</t>
  </si>
  <si>
    <t>MEMORIAL DESCRITIVO DO PROJETO DE DESVIO DE TRÁFEGO</t>
  </si>
  <si>
    <t>PROJETO EXECUTIVO DE REVESTIMENTO VEGETAL - PLANTA</t>
  </si>
  <si>
    <t>MEMORIAL DESCRITIVO DO PROJETO DE REVESTIMENTO VEGETAL</t>
  </si>
  <si>
    <t>PROJETO EXECUTIVO DE INTERFERÊNCIA - PLANTA</t>
  </si>
  <si>
    <t>PROJETO EXECUTIVO DE DESVIO DE TRÁFEGO - PLANTA - FASE 2</t>
  </si>
  <si>
    <t>PROJETO EXECUTIVO DE DESVIO DE TRÁFEGO - DETALHES</t>
  </si>
  <si>
    <t>ESTUDOS DE TRÁFEGO</t>
  </si>
  <si>
    <t>PROJETO EXECUTIVO DE TERRAPLANAGEM - JAZIDA/DME</t>
  </si>
  <si>
    <t>PROJETO EXECUTIVO DE IMPLANTAÇÃO DE CERCAS</t>
  </si>
  <si>
    <t>MEMORIAL DESCRITIVO E DE CÁLCULO DO PROJETO DE PAVIMENTAÇÃO PROVISÓRIA - DESVIO DE TRÁFEGO</t>
  </si>
  <si>
    <t>PROJETO EXECUTIVO DE ESTRUTURAS - LAJE ESTAQUEADA - IMPLANTAÇÃO, SEÇÃO TÍPICA E DETALHES GERAIS</t>
  </si>
  <si>
    <t>PROJETO EXECUTIVO DE ESTRUTURAS - LAJE ESTAQUEADA - PERFIL</t>
  </si>
  <si>
    <t>PROJETO EXECUTIVO DE ESTRUTURAS - LAJE ESTAQUEADA - FORMA E CORTE</t>
  </si>
  <si>
    <t>PROJETO EXECUTIVO DE ESTRUTURAS - LAJE ESTAQUEADA - ARMAÇÃO LAJES</t>
  </si>
  <si>
    <t>PROJETO EXECUTIVO DE ESTRUTURAS - LAJE ESTAQUEADA - ARMAÇÃO VIGAS</t>
  </si>
  <si>
    <t>PROJETO EXECUTIVO DE ESTRUTURAS - LAJE ESTAQUEADA - ARMAÇÃO ESTACAS</t>
  </si>
  <si>
    <t>PROJETO EXECUTIVO DE ESTRUTURAS - MEMÓRIA DE CÁLCULO - LAJE PARA PROLONGAMENTO DO BUEIRO EXISTENTE</t>
  </si>
  <si>
    <t>PROJETO EXECUTIVO DE ELÉTRICA - ENTRADA DE ENERGIA</t>
  </si>
  <si>
    <t>PROJETO EXECUTIVO DE ELÉTRICA - ESQUEMA UNIFILAR</t>
  </si>
  <si>
    <t>PROJETO EXECUTIVO DE ELÉTRICA - PLANTA DE ILUMINAÇÃO</t>
  </si>
  <si>
    <t>PROJETO EXECUTIVO DE ELÉTRICA - CORTES E DETALHES</t>
  </si>
  <si>
    <t>PROJETO EXECUTIVO DE ELÉTRICA - MEMORIAL DE CÁLCULOS LUMINOTÉCNICO</t>
  </si>
  <si>
    <t>PROJETO EXECUTIVO DE ELÉTRICA - MEMORIAL DE CÁLCULOS DE CABOS E PROTEÇÕES</t>
  </si>
  <si>
    <t>PROJETO EXECUTIVO DE ELÉTRICA - MEMORIAL DESCRITIVO</t>
  </si>
  <si>
    <t>RELATÓRIO DE INVESTIGAÇÕES GEOTÉCNICAS PARA JAZIDA</t>
  </si>
  <si>
    <t>PROJETO EXECUTIVO DE DESAPROPRIAÇÃO - PLANTA</t>
  </si>
  <si>
    <t>MEMORIAL DESCRITIVO DE DESAPROPRIAÇÃO</t>
  </si>
  <si>
    <t>PROJETO EXECUTIVO DE GEOMETRIA - SEÇÕES TIPO</t>
  </si>
  <si>
    <t>PROJETO DE TERRAPLENAGEM - PERFIL DE DISTRIBUIÇÃO</t>
  </si>
  <si>
    <t>PROJETO DE TERRAPLENAGEM - PLANTA DE DISTRIBUIÇÃO DE VOLUMES</t>
  </si>
  <si>
    <t>PROJETO EXECUTIVO DE ELÉTRICA - ENTRADA DE ENERGIA KM 539,62</t>
  </si>
  <si>
    <t>PROJETO EXECUTIVO DE ELÉTRICA - ESQUEMA UNIFILAR KM 539,62</t>
  </si>
  <si>
    <t>PROJETO EXECUTIVO DE ELÉTRICA - PLANTA DE ILUMINAÇÃO KM 539,62</t>
  </si>
  <si>
    <t>PROJETO EXECUTIVO DE ELÉTRICA - ENTRADA DE ENERGIA KM 543,82</t>
  </si>
  <si>
    <t>PROJETO EXECUTIVO DE ELÉTRICA - ESQUEMA UNIFILAR KM 543,82</t>
  </si>
  <si>
    <t>PROJETO EXECUTIVO DE ELÉTRICA - PLANTA DE ILUMINAÇÃO KM 543,82</t>
  </si>
  <si>
    <t>EDIFICAÇÃO PRINCIPAL - PLANTA BAIXA - ÁREA DE DESCANSO / BANHEIROS / ADMINISTRATIVO</t>
  </si>
  <si>
    <t>EDIFICAÇÃO PRINCIPAL - PLANTAS DE COBERTURA</t>
  </si>
  <si>
    <t>EDIFICAÇÃO PRINCIPAL - PONTOS DE HIDRÁULICA</t>
  </si>
  <si>
    <t>EDIFICAÇÃO PRINCIPAL - PLANTA DE REVESTIMENTOS</t>
  </si>
  <si>
    <t>EDIFICAÇÃO PRINCIPAL - PLANTA DIVISÓRIAS</t>
  </si>
  <si>
    <t>EDIFICAÇÃO PRINCIPAL - PLANTA DE FORMAS</t>
  </si>
  <si>
    <t>EDIFICAÇÃO PRINCIPAL - PLANTA DE CALÇAMENTO E IMPERMEABILIZAÇÃO</t>
  </si>
  <si>
    <t>EDIFICAÇÃO PRINCIPAL - CORTES A / B / C / D</t>
  </si>
  <si>
    <t>EDIFICAÇÃO PRINCIPAL - CORTES E / F / G</t>
  </si>
  <si>
    <t>EDIFICAÇÃO PRINCIPAL - FACHADAS 1 / 2 / 3 / 4</t>
  </si>
  <si>
    <t>EDIFICAÇÃO PRINCIPAL - DETALHAMENTO - SOLEIRAS E MURETAS</t>
  </si>
  <si>
    <t>EDIFICAÇÃO PRINCIPAL - DETALHAMENTO - BANCADAS, PIAS E LAVATÓRIOS</t>
  </si>
  <si>
    <t>EDIFICAÇÃO PRINCIPAL - DETALHAMENTO - ESQUADRIAS</t>
  </si>
  <si>
    <t>EDIFICAÇÃO PRINCIPAL - DETALHAMENTO - BANHEIROS PCD</t>
  </si>
  <si>
    <t>IMPLANTAÇÃO DO PPD - PLANTA DE IMPLANTAÇÃO DO PPD</t>
  </si>
  <si>
    <t>IMPLANTAÇÃO DO PPD - DETALHAES DE ACESSIBILIDADE</t>
  </si>
  <si>
    <t>IMPLANTAÇÃO DO PPD - FECHAMENTOS E GRADIS</t>
  </si>
  <si>
    <t>IMPLANTAÇÃO DO PPD - FECHAMENTOS E GRADIS - PORTARIA PRINCIPAL</t>
  </si>
  <si>
    <t>IMPLANTAÇÃO DO PPD - FECHAMENTOS E GRADIS - ACESSO POSTO</t>
  </si>
  <si>
    <t>PORTARIA PRINCIPAL - PLANTA BAIXA - PLANTA DE COBERTURA - DETALHES</t>
  </si>
  <si>
    <t>PORTARIA PRINCIPAL - PLANTA BAIXA - CORTES E FACHADAS</t>
  </si>
  <si>
    <t>PORTARIA PRINCIPAL - DETALHES ESQUADRIAS / ESTRUTURA METÁLICA</t>
  </si>
  <si>
    <t>PORTARIA DE ACESSO AO POSTO - PLANTA BAIXA - PLANTA DE COBERTURA - DETALHES</t>
  </si>
  <si>
    <t>PORTARIA DE ACESSO AO POSTO - CORTES E FACHADAS</t>
  </si>
  <si>
    <t>PORTARIA DE ACESSO AO POSTO - ESQUADRIAS E BANCADAS</t>
  </si>
  <si>
    <t>SUBESTAÇÃO - PLANTA BAIXA - COBERTURA - DETALHES</t>
  </si>
  <si>
    <t>SUBESTAÇÃO - CORTES - FACHADAS - ESQUADRIAS</t>
  </si>
  <si>
    <t>MEMORIAL DESCRITIVO DE ARQUITETURA - EDIFICAÇÃO PPD</t>
  </si>
  <si>
    <t>MEMORIAL DESCRITIVO DE INFRA DE ARQUITETURA</t>
  </si>
  <si>
    <t>MEMORIAL DESCRITIVO DE ARQUITETURA - PORTARIA PRINCIPAL</t>
  </si>
  <si>
    <t>MEMORIAL DESCRITIVO DE ARQUITETURA - PORTARIA DE ACESSO AO POSTO</t>
  </si>
  <si>
    <t>MEMORIAL DESCRITIVO DE ARQUITETURA - SUBESTAÇÃO</t>
  </si>
  <si>
    <t>EDIFICAÇÃO PRINCIPAL - PLANTA BAIXA DE CLIMATIZAÇÃO DO PPD</t>
  </si>
  <si>
    <t>EDIFICAÇÃO PRINCIPAL - CORTES E DETALHES CLIMATIZAÇÃO</t>
  </si>
  <si>
    <t>PORTARIA PRINCIPAL - PLANTA - CORTES E DETALHES</t>
  </si>
  <si>
    <t>PORTARIA ACESSO AO POSTO - PLANTA - CORTES E DETALHES</t>
  </si>
  <si>
    <t>MEMORIAL DESCRITIVO DE CLIMATIZAÇÃO - EDIFICAÇÃO PRINCIPAL</t>
  </si>
  <si>
    <t>MEMORIAL DESCRITIVO DE CLIMATIZAÇÃO - PORTARIA PRINCIPAL</t>
  </si>
  <si>
    <t>MEMORIAL DESCRITIVO DE CLIMATIZAÇÃO - PORTARIA ACESSO POSTO</t>
  </si>
  <si>
    <t>ESTUDOS TOPOGRÁFICOS  - PLANTA</t>
  </si>
  <si>
    <t>RELATÓRIO DE TOPOGRAFIA</t>
  </si>
  <si>
    <t>RELATÓRIO DE ESTUDOS TOPOGRÁFICOS</t>
  </si>
  <si>
    <t>MEMORIAL DESCRITIVO DO PROJETO DE SINALIZAÇÃO E DISPOSITIVOS DE SEGURANÇA</t>
  </si>
  <si>
    <t>MEMORIAL DESCRITIVO DO PROJETO DE CERCAMENTOS</t>
  </si>
  <si>
    <t>PROJETO EXECUTIVO DE DESVIO DE TRÁFEGO - PLANTA - FASE 3</t>
  </si>
  <si>
    <t>PROJETO EXECUTIVO DE DRENAGEM - PLANTA DE BACIAS HIDROGRÁFICAS</t>
  </si>
  <si>
    <t>PROJETO EXECUTIVO DE DRENAGEM - DETALHES TIPO DE DRENAGEM - VALETAS DE PROTEÇÃO</t>
  </si>
  <si>
    <t>PROJETO EXECUTIVO DE PASSAGEM DE FAUNA EST. 1149+15.00 - PLANTA, PERFIL DE BUEIRO, SEÇÃO TRANSVERSAL E DETALHES</t>
  </si>
  <si>
    <t>PROJETO EXECUTIVO DE PASSAGEM DE FAUNA EST. 1484+12.50 - PLANTA, PERFIL DE BUEIRO E DETALHES</t>
  </si>
  <si>
    <t>PROJETO EXECUTIVO DE DRENAGEM - DETALHES TIPO DE DRENAGEM - CAIXA DE TRANSIÇÃO PARA PASSAGEM DE FAUNA</t>
  </si>
  <si>
    <t>PROJETO EXECUTIVO DE DRENAGEM - DETALHES TIPO DE DRENAGEM - CAIXA DE TRANSIÇÃO PARA PASSAGEM DE FAUNA - ARMAÇÃO</t>
  </si>
  <si>
    <t>PROJETO EXECUTIVO DE PASSAGEM DE FAUNA - PLANTA</t>
  </si>
  <si>
    <t>PROJETO EXECUTIVO DE PASSAGEM DE FAUNA - DETALHES</t>
  </si>
  <si>
    <t>MEMORIAL DESCRITIVO E CÁLCULO DO PROJETO DE PAVIMENTAÇÃO PROVISÓRIA - DESVIO DE TRÁFEGO</t>
  </si>
  <si>
    <t>PROJETO EXECUTIVO DE GEOTECNIA - BERMA DE EQUILÍBRIO - SEÇÃO TÍPICA E SEQUÊNCIA EXECUTIVA</t>
  </si>
  <si>
    <t>PROJETO EXECUTIVO DE INTERFERÊNCIAS - PLANTA</t>
  </si>
  <si>
    <t>PROJETO EXECUTIVO DE GEOMETRIA - ALINHAMENTOS HORIZONTAIS E VERTICAIS</t>
  </si>
  <si>
    <t>PROJETO DE TERRAPLENAGEM - PLANTA DE DISTRIBUIÇÃO DOS VOLUMES</t>
  </si>
  <si>
    <t>PROJETO EXECUTIVO DE TERRPLANAGEM - JAZIDA/DME</t>
  </si>
  <si>
    <t>PROJETO EXECUTIVO DE TERRPLANAGEM - MEMÓRIA DE CÁLCULO DE VOLUMES</t>
  </si>
  <si>
    <t>PROJETO EXECUTIVO DE DRENAGEM - PLANTA E PERFIL LONGITUDINAL</t>
  </si>
  <si>
    <t>PROJETO EXECUTIVO DE DRENAGEM - PERFIS DE BUEIRO</t>
  </si>
  <si>
    <t>PROJETO EXECUTIVO DE DRENAGEM - DETALHES TIPO DE DRENAGEM - SARJETAS DE PROTEÇÃO</t>
  </si>
  <si>
    <t>PROJETO EXECUTIVO DE DRENAGEM - DETALHES TIPO DE DRENAGEM - CAIXA DE TRANSIÇÃO PARA BUEIROS TIPO CT - FORMAS</t>
  </si>
  <si>
    <t>PROJETO EXECUTIVO DE DRENAGEM - DETALHES TIPO DE DRENAGEM - CAIXA DE TRANSIÇÃO CT-1 - ARMAÇÃO</t>
  </si>
  <si>
    <t>PROJETO EXECUTIVO DE DRENAGEM - DETALHES TIPO DE DRENAGEM - CAIXA DE TRANSIÇÃO CT-1 - TABELA DE ARMAÇÃO</t>
  </si>
  <si>
    <t>PROJETO EXECUTIVO DE DRENAGEM - DETALHES TIPO DE DRENAGEM - LAJE PRÉ-MOLDADA PARA CAIXA DE TRANSIÇÃO TIPO CT</t>
  </si>
  <si>
    <t>PROJETO EXECUTIVO DE DRENAGEM - MEMÓRIA DE CÁLCULO</t>
  </si>
  <si>
    <t>PROJETO EXECUTIVO DE DRENAGEM - ESTUDOS HIDROLÓGICOS</t>
  </si>
  <si>
    <t>PROJETO EXECUTIVO DE SINALIZAÇÃO - DETALHES HORIZONTAIS</t>
  </si>
  <si>
    <t>PROJETO EXECUTIVO DE SINALIZAÇÃO - DETALHES VERTICAIS</t>
  </si>
  <si>
    <t>PROJETO EXECUTIVO DE SINALIZAÇÃO - DETALHES DE DISPOSITIVOS DE SEGURANÇA</t>
  </si>
  <si>
    <t>PROJETO EXECUTIVO DE PAVIMENTAÇÃO - PLANTA</t>
  </si>
  <si>
    <t>PROJETO EXECUTIVO DE PAVIMENTAÇÃO - ESTRUTURAS E SEÇÕES</t>
  </si>
  <si>
    <t>PROJETO EXECUTIVO DE PAVIMENTAÇÃO - DETALHES</t>
  </si>
  <si>
    <t>PROJETO EXECUTIVO DE PAVIMENTAÇÃO - MEMORIAL DESCRITIVO E DE CÁLCULO</t>
  </si>
  <si>
    <t>PROJETO EXECUTIVO - NOTA DE SERVIÇO DE PAVIMENTO ACABADO</t>
  </si>
  <si>
    <t>PROJETO EXECUTIVO DE ELÉTRICA - ENTRADA DE ENERGIA KM 702</t>
  </si>
  <si>
    <t>PROJETO EXECUTIVO DE ELÉTRICA - ESQUEMA UNIFILAR KM 702</t>
  </si>
  <si>
    <t>PROJETO EXECUTIVO DE ELÉTRICA - PLANTA DE ILUMINAÇÃO KM 702</t>
  </si>
  <si>
    <t>PROJETO EXECUTIVO DE ELÉTRICA - MEMORIAL DE CÁLCULO LUMINOTÉCNICO</t>
  </si>
  <si>
    <t>PROJETO EXECUTIVO DE LOCALIZAÇÃO DE SONDAGENS - PLANTA E PERFIL LONGITUDINAL</t>
  </si>
  <si>
    <t>PROJETO EXECUTIVO DE GEOTECNIA - ESTABILIDADE DE TALUDES</t>
  </si>
  <si>
    <t>PROJETO EXECUTIVO DE DESVIO DE TRÁFEGO - PLANTA - FASE 1</t>
  </si>
  <si>
    <t>PROJETO EXECUTIVO DE ELÉTRICA - ENTRADA DE ENERGIA KM 731</t>
  </si>
  <si>
    <t>PROJETO EXECUTIVO DE ELÉTRICA - ESQUEMA UNIFILAR KM 731</t>
  </si>
  <si>
    <t>PROJETO EXECUTIVO DE ELÉTRICA - PLANTA DE ILUMINAÇÃO KM 731</t>
  </si>
  <si>
    <t>PROJETO EXECUTIVO DE ELÉTRICA - ENTRADA DE ENERGIA KM 732</t>
  </si>
  <si>
    <t>PROJETO EXECUTIVO DE ELÉTRICA - ESQUEMA UNIFILAR KM 732</t>
  </si>
  <si>
    <t>PROJETO EXECUTIVO DE ELÉTRICA - PLANTA DE ILUMINAÇÃO KM 732</t>
  </si>
  <si>
    <t>PROJETO EXECUTIVO DE GEOMETRIA - PLANTA, PERFIL LONGITUDINAL E SEÇÕES-TIPO</t>
  </si>
  <si>
    <t>PROJETO DE TERRAPLANAGEM - PLANTA DE DISTRIBUIÇÃO DOS VOLUMES</t>
  </si>
  <si>
    <t>PROJETO DE TERRAPLANAGEM - PERFIL DE DISTRIBUIÇÃO</t>
  </si>
  <si>
    <t>PROJETO DE TERRAPLANAGEM - JAZIDA/DME</t>
  </si>
  <si>
    <t>PROJETO EXECUTIVO DE TERRAPLANAGEM - MEMÓRIA DE CÁLCULO DE VOLUMES</t>
  </si>
  <si>
    <t>PROJETO EXECUTIVO DE DRENAGEM - PERFIL DE BUEIRO</t>
  </si>
  <si>
    <t>PROJETO EXECUTIVO - DISPOSITIVOS DE DRENAGEM - SARJETAS DE PROTEÇÃO E CANAIS TRAPEZOIDAIS DE ESCOAMENTO - DRENO TRP-101</t>
  </si>
  <si>
    <t>PROJETO EXECUTIVO DE SINALIZAÇÃO - DETALHES DOS DISPOSITIVOS DE SEGURANÇA</t>
  </si>
  <si>
    <t>PROJETO EXECUTIVO DE PAVIMENTAÇÃO - ESTRUTURA, SEÇÕES E DETALHES</t>
  </si>
  <si>
    <t>PROJETO EXECUTIVO - NOTAS DE SERVIÇO DE PAVIMENTO ACABADO</t>
  </si>
  <si>
    <t>PROJETO EXECUTIVO DE DESVIO DE TRÁFEGO - PLANTA</t>
  </si>
  <si>
    <t>NÚMERO N</t>
  </si>
  <si>
    <t>PROJETO EXECUTIVO DE GEOMETRIA - PLANTA E PERFIL LONGITUDINAL</t>
  </si>
  <si>
    <t>PROJETO EXECUTIVO DE GEOMETRIA - PERFIL LONGITUDINAL</t>
  </si>
  <si>
    <t>PROJETO EXECUTIVO DE GEOMETRIA - PROJETO EXECUTIVO - PLANTA</t>
  </si>
  <si>
    <t>PROJETO EXECUTIVO DE GEOMETRIA - PERFIL</t>
  </si>
  <si>
    <t>452-454</t>
  </si>
  <si>
    <t>454-460</t>
  </si>
  <si>
    <t>510-511</t>
  </si>
  <si>
    <t>515-NORTE</t>
  </si>
  <si>
    <t>515-SUL</t>
  </si>
  <si>
    <t>520-NORTE</t>
  </si>
  <si>
    <t>512-NORTE</t>
  </si>
  <si>
    <t>521-NORTE</t>
  </si>
  <si>
    <t>535-545</t>
  </si>
  <si>
    <t>626-628</t>
  </si>
  <si>
    <t>634-RET</t>
  </si>
  <si>
    <t>638-NORTE</t>
  </si>
  <si>
    <t>702-NORTE</t>
  </si>
  <si>
    <t>730-732</t>
  </si>
  <si>
    <t>PROJETO EXECUTIVO DE TERRAPLENAGEM – MEMÓRIA DE CÁLCULO DE VOLUMES</t>
  </si>
  <si>
    <t>PROJETO EXECUTIVO DE DRENAGEM - DETALHES TIPO DE DRENAGEM CAIXA DE TRANSIÇÃO CT-1 A CT-3 - TABELA DE ARMAÇÃO</t>
  </si>
  <si>
    <t>PROJETO EXECUTIVO DE DRENAGEM - DETALHES TIPO DE DRENAGEM CAIXA DE TRANSIÇÃO CT - 4 E CT - 5 - TABELA DE ARMAÇÃO</t>
  </si>
  <si>
    <t>PROJETO EXECUTIVO DE DRENAGEM - DETALHES TIPO DE DRENAGEM CAIXA DE TRANSIÇÃO CT - 6 E CT - 8 - ARMAÇÃO</t>
  </si>
  <si>
    <t>PROJETO EXECUTIVO DE DRENAGEM - DETALHES TIPO DE DRENAGEM CAIXA DE TRANSIÇÃO CT-9 A CT-11 - ARMAÇÃO</t>
  </si>
  <si>
    <t>PROJETO EXECUTIVO DE DRENAGEM - DETALHES TIPO DE DRENAGEM CAIXA DE TRANSIÇÃO CT-9 A CT-11 - TABELA DE ARMAÇÃO</t>
  </si>
  <si>
    <t>SIGLA</t>
  </si>
  <si>
    <t>TERRAPLENAGEM</t>
  </si>
  <si>
    <t>SINALIZAÇÃO</t>
  </si>
  <si>
    <t>GEOTECNIA E GEOLOGIA</t>
  </si>
  <si>
    <t>INTERFERÊNCIAS (FAIXA DE DOMÍNIO)</t>
  </si>
  <si>
    <t>PAISAGISMO</t>
  </si>
  <si>
    <t>ESTUDO DE TRÁFEGO</t>
  </si>
  <si>
    <t>OBRAS COMPLEMENTARES</t>
  </si>
  <si>
    <t>ILUMINAÇÃO E INSTALAÇÕES ELÉTRICAS</t>
  </si>
  <si>
    <t>DESAPROPRIAÇÃO</t>
  </si>
  <si>
    <t>ARQUITETURA</t>
  </si>
  <si>
    <t>INSTALAÇÃO HIDRÁULICA</t>
  </si>
  <si>
    <t>AR CONDICIONADO (VENTILAÇÃO)</t>
  </si>
  <si>
    <t>PASTA</t>
  </si>
  <si>
    <t>PASTA2</t>
  </si>
  <si>
    <t>PASTA1</t>
  </si>
  <si>
    <t>STATUS</t>
  </si>
  <si>
    <t>PASTA3</t>
  </si>
  <si>
    <t>RAIZ</t>
  </si>
  <si>
    <t>CAMINHO COMPLETO</t>
  </si>
  <si>
    <t>LISTA DE DOCUMENTOS</t>
  </si>
  <si>
    <t>REVISÃO</t>
  </si>
  <si>
    <t>REV. RECEBIDAS</t>
  </si>
  <si>
    <t>Obras Complementares</t>
  </si>
  <si>
    <t>Estudo de Tráfego</t>
  </si>
  <si>
    <t>Topografia</t>
  </si>
  <si>
    <t>Terraplenagem</t>
  </si>
  <si>
    <t>Sinalização</t>
  </si>
  <si>
    <t>Dispositivos de Segurança</t>
  </si>
  <si>
    <t>SE</t>
  </si>
  <si>
    <t>Reintegração de Posse</t>
  </si>
  <si>
    <t>RP</t>
  </si>
  <si>
    <t>Pavimentação</t>
  </si>
  <si>
    <t>Paisagismo</t>
  </si>
  <si>
    <t>Outros</t>
  </si>
  <si>
    <t>OU</t>
  </si>
  <si>
    <t>Meio Ambiente</t>
  </si>
  <si>
    <t>MA</t>
  </si>
  <si>
    <t>Identidade Visual</t>
  </si>
  <si>
    <t>IV</t>
  </si>
  <si>
    <t>Interferências (Faixa de Domínio)</t>
  </si>
  <si>
    <t>Impermeabilização</t>
  </si>
  <si>
    <t>IM</t>
  </si>
  <si>
    <t>Instalação Hidráulica</t>
  </si>
  <si>
    <t>Várias Classes de projetos / Genéricos / Geral</t>
  </si>
  <si>
    <t>GR</t>
  </si>
  <si>
    <t>Geotecnia e Geologia</t>
  </si>
  <si>
    <t>Geométrico</t>
  </si>
  <si>
    <t>Sequência Executiva</t>
  </si>
  <si>
    <t>EX</t>
  </si>
  <si>
    <t>Estrutura Metálica</t>
  </si>
  <si>
    <t>EM</t>
  </si>
  <si>
    <t>Iluminação e Instalações Elétricas</t>
  </si>
  <si>
    <t>Estudos Especiais</t>
  </si>
  <si>
    <t>EE</t>
  </si>
  <si>
    <t>Desvio de Tráfego</t>
  </si>
  <si>
    <t>Desapropriação</t>
  </si>
  <si>
    <t>Drenagem</t>
  </si>
  <si>
    <t>Data Book</t>
  </si>
  <si>
    <t>DB</t>
  </si>
  <si>
    <t>Caminho de Serviço</t>
  </si>
  <si>
    <t>CS</t>
  </si>
  <si>
    <t>Controle de Qualidade</t>
  </si>
  <si>
    <t>CQ</t>
  </si>
  <si>
    <t>Bota Fora</t>
  </si>
  <si>
    <t>BF</t>
  </si>
  <si>
    <t>Automação (Telecomunicações)</t>
  </si>
  <si>
    <t>AU</t>
  </si>
  <si>
    <t>Ar Condicionado (Ventilação)</t>
  </si>
  <si>
    <t>Arquitetura</t>
  </si>
  <si>
    <t>Levantamento Aerofotogramétrico</t>
  </si>
  <si>
    <t>AE</t>
  </si>
  <si>
    <t>Adequação de Acessibilidade</t>
  </si>
  <si>
    <t>AC</t>
  </si>
  <si>
    <t>CLASSES DE PROJETOS
OBRAS BR-163 MS</t>
  </si>
  <si>
    <r>
      <rPr>
        <b/>
        <sz val="11"/>
        <color theme="1"/>
        <rFont val="Aptos Narrow"/>
        <family val="2"/>
        <scheme val="minor"/>
      </rPr>
      <t>PROJETO:</t>
    </r>
    <r>
      <rPr>
        <sz val="11"/>
        <color theme="1"/>
        <rFont val="Aptos Narrow"/>
        <family val="2"/>
        <scheme val="minor"/>
      </rPr>
      <t xml:space="preserve"> A373 - MOTIVA PANTANAL  - BR163MS</t>
    </r>
  </si>
  <si>
    <t>ARQUIVO</t>
  </si>
  <si>
    <t>TAMANHO_BYTES</t>
  </si>
  <si>
    <t>ENVIO CLIENTE</t>
  </si>
  <si>
    <t>EXTENSÃO</t>
  </si>
  <si>
    <t>TÍTULO</t>
  </si>
  <si>
    <t>MSV-163MS-454-460-ACA-EXE-DE-L2-004-R01.dwg</t>
  </si>
  <si>
    <t>MSV-163MS-454-460-ACA-EXE-DE-L2-004-R01.pdf</t>
  </si>
  <si>
    <t>MSV-163MS-454-460-ACA-EXE-DE-L2-005-R01.dwg</t>
  </si>
  <si>
    <t>MSV-163MS-454-460-ACA-EXE-DE-L2-005-R01.pdf</t>
  </si>
  <si>
    <t>MSV-163MS-454-460-ACA-EXE-DE-L2-006-R01.dwg</t>
  </si>
  <si>
    <t>MSV-163MS-454-460-ACA-EXE-DE-L2-006-R01.pdf</t>
  </si>
  <si>
    <t>MSV-163MS-454-460-ACA-EXE-DE-L2-007-R01.dwg</t>
  </si>
  <si>
    <t>MSV-163MS-454-460-ACA-EXE-DE-L2-007-R01.pdf</t>
  </si>
  <si>
    <t>MSV-163MS-454-460-ACA-EXE-MC-L2-001-R02.pdf</t>
  </si>
  <si>
    <t>MSV-163MS-521+950-ACE-EXE-DE-H2-001-R02.dwg</t>
  </si>
  <si>
    <t>MSV-163MS-521+950-ACE-EXE-DE-H2-001-R02.pdf</t>
  </si>
  <si>
    <t>MSV-163MS-634+900-RET-EXE-DE-K2-001-R03.dwg</t>
  </si>
  <si>
    <t>MSV-163MS-634+900-RET-EXE-DE-K2-001-R03.pdf</t>
  </si>
  <si>
    <t>MSV-163MS-634+900-RET-EXE-DE-K2-002-R03.dwg</t>
  </si>
  <si>
    <t>MSV-163MS-634+900-RET-EXE-DE-K2-002-R03.pdf</t>
  </si>
  <si>
    <t>MSV-163MS-634+900-RET-EXE-RT-K2-001-R02.pdf</t>
  </si>
  <si>
    <t>MSV-163MS-638+600-EDI-EXE-DE-G1-002-R02.dwg</t>
  </si>
  <si>
    <t>MSV-163MS-638+600-EDI-EXE-DE-G1-002-R02.pdf</t>
  </si>
  <si>
    <t>MSV-163MS-638+600-EDI-EXE-DE-G1-003-R02.dwg</t>
  </si>
  <si>
    <t>MSV-163MS-638+600-EDI-EXE-DE-G1-003-R02.pdf</t>
  </si>
  <si>
    <t>MSV-163MS-638+600-EDI-EXE-DE-G1-004-R02.dwg</t>
  </si>
  <si>
    <t>MSV-163MS-638+600-EDI-EXE-DE-G1-004-R02.pdf</t>
  </si>
  <si>
    <t>MSV-163MS-638+600-EDI-EXE-DE-G1-006-R02.dwg</t>
  </si>
  <si>
    <t>MSV-163MS-638+600-EDI-EXE-DE-G1-006-R02.pdf</t>
  </si>
  <si>
    <t>MSV-163MS-638+600-EDI-EXE-DE-G1-007-R02.dwg</t>
  </si>
  <si>
    <t>MSV-163MS-638+600-EDI-EXE-DE-G1-007-R02.pdf</t>
  </si>
  <si>
    <t>MSV-163MS-638+600-EDI-EXE-DE-G1-008-R02.dwg</t>
  </si>
  <si>
    <t>MSV-163MS-638+600-EDI-EXE-DE-G1-008-R02.pdf</t>
  </si>
  <si>
    <t>MSV-163MS-638+600-EDI-EXE-DE-G1-009-R02.dwg</t>
  </si>
  <si>
    <t>MSV-163MS-638+600-EDI-EXE-DE-G1-009-R02.pdf</t>
  </si>
  <si>
    <t>MSV-163MS-638+600-EDI-EXE-DE-G1-010-R02.dwg</t>
  </si>
  <si>
    <t>MSV-163MS-638+600-EDI-EXE-DE-G1-010-R02.pdf</t>
  </si>
  <si>
    <t>MSV-163MS-638+600-EDI-EXE-DE-G1-016-R02.dwg</t>
  </si>
  <si>
    <t>MSV-163MS-638+600-EDI-EXE-DE-G1-016-R02.pdf</t>
  </si>
  <si>
    <t>MSV-163MS-638+600-EDI-EXE-MC-G1-001-R02.pdf</t>
  </si>
  <si>
    <t>MSV-163MS-638+600-EDI-EXE-MC-G1-001-R02.xlsx</t>
  </si>
  <si>
    <t>MSV-163MS-638+600-EDI-EXE-NS-C3-001-R03.dwg</t>
  </si>
  <si>
    <t>MSV-163MS-638+600-EDI-EXE-NS-C3-001-R03.pdf</t>
  </si>
  <si>
    <t>MSV-163MS-638+600-EDI-EXE-DE-H2-001-R06.dwg</t>
  </si>
  <si>
    <t>MSV-163MS-638+600-EDI-EXE-DE-H2-001-R06.pdf</t>
  </si>
  <si>
    <t>MSV-163MS-638+600-EDI-EXE-DE-H2-004-R05.dwg</t>
  </si>
  <si>
    <t>MSV-163MS-638+600-EDI-EXE-DE-H2-004-R05.pdf</t>
  </si>
  <si>
    <t>MSV-163MS-638+600-EDI-EXE-DE-J1-001-R04.dwg</t>
  </si>
  <si>
    <t>MSV-163MS-638+600-EDI-EXE-DE-J1-001-R04.pdf</t>
  </si>
  <si>
    <t>MSV-163MS-638+600-EDI-EXE-DE-J1-002-R04.dwg</t>
  </si>
  <si>
    <t>MSV-163MS-638+600-EDI-EXE-DE-J1-002-R04.pdf</t>
  </si>
  <si>
    <t>MSV-163MS-638+600-EDI-EXE-DE-I2-001-R03.dwg</t>
  </si>
  <si>
    <t>MSV-163MS-638+600-EDI-EXE-DE-I2-001-R03.pdf</t>
  </si>
  <si>
    <t>MSV-163MS-638+600-EDI-EXE-DE-I2-002-R03.dwg</t>
  </si>
  <si>
    <t>MSV-163MS-638+600-EDI-EXE-DE-I2-002-R03.pdf</t>
  </si>
  <si>
    <t>MSV-163MS-638+600-EDI-EXE-DE-L2-001-R01.dwg</t>
  </si>
  <si>
    <t>MSV-163MS-638+600-EDI-EXE-DE-L2-001-R01.pdf</t>
  </si>
  <si>
    <t>MSV-163MS-638+600-EDI-EXE-DE-L2-002-R01.dwg</t>
  </si>
  <si>
    <t>MSV-163MS-638+600-EDI-EXE-DE-L2-002-R01.pdf</t>
  </si>
  <si>
    <t>MSV-163MS-638+600-EDI-EXE-DE-L2-003-R01.dwg</t>
  </si>
  <si>
    <t>MSV-163MS-638+600-EDI-EXE-DE-L2-003-R01.pdf</t>
  </si>
  <si>
    <t>MSV-163MS-638+600-EDI-EXE-DE-L2-004-R01.dwg</t>
  </si>
  <si>
    <t>MSV-163MS-638+600-EDI-EXE-DE-L2-004-R01.pdf</t>
  </si>
  <si>
    <t>MSV-163MS-638+600-EDI-EXE-DE-L2-005-R01.dwg</t>
  </si>
  <si>
    <t>MSV-163MS-638+600-EDI-EXE-DE-L2-005-R01.pdf</t>
  </si>
  <si>
    <t>MSV-163MS-638+600-EDI-EXE-DE-L2-006-R01.dwg</t>
  </si>
  <si>
    <t>MSV-163MS-638+600-EDI-EXE-DE-L2-006-R01.pdf</t>
  </si>
  <si>
    <t>MSV-163MS-638+600-EDI-EXE-DE-L2-007-R01.dwg</t>
  </si>
  <si>
    <t>MSV-163MS-638+600-EDI-EXE-DE-L2-007-R01.pdf</t>
  </si>
  <si>
    <t>MSV-163MS-638+600-EDI-EXE-DE-L2-008-R01.dwg</t>
  </si>
  <si>
    <t>MSV-163MS-638+600-EDI-EXE-DE-L2-008-R01.pdf</t>
  </si>
  <si>
    <t>MSV-163MS-638+600-EDI-EXE-DE-L2-009-R01.dwg</t>
  </si>
  <si>
    <t>MSV-163MS-638+600-EDI-EXE-DE-L2-009-R01.pdf</t>
  </si>
  <si>
    <t>MSV-163MS-638+600-EDI-EXE-DE-L2-010-R01.dwg</t>
  </si>
  <si>
    <t>MSV-163MS-638+600-EDI-EXE-DE-L2-010-R01.pdf</t>
  </si>
  <si>
    <t>MSV-163MS-638+600-EDI-EXE-DE-L2-011-R01.dwg</t>
  </si>
  <si>
    <t>MSV-163MS-638+600-EDI-EXE-DE-L2-011-R01.pdf</t>
  </si>
  <si>
    <t>MSV-163MS-638+600-EDI-EXE-DE-L2-012-R01.dwg</t>
  </si>
  <si>
    <t>MSV-163MS-638+600-EDI-EXE-DE-L2-012-R01.pdf</t>
  </si>
  <si>
    <t>MSV-163MS-638+600-EDI-EXE-DE-L2-201-R01.dwg</t>
  </si>
  <si>
    <t>MSV-163MS-638+600-EDI-EXE-DE-L2-201-R01.pdf</t>
  </si>
  <si>
    <t>MSV-163MS-638+600-EDI-EXE-DE-L2-202-R01.dwg</t>
  </si>
  <si>
    <t>MSV-163MS-638+600-EDI-EXE-DE-L2-202-R01.pdf</t>
  </si>
  <si>
    <t>MSV-163MS-638+600-EDI-EXE-DE-L2-203-R01.dwg</t>
  </si>
  <si>
    <t>MSV-163MS-638+600-EDI-EXE-DE-L2-203-R01.pdf</t>
  </si>
  <si>
    <t>MSV-163MS-638+600-EDI-EXE-DE-L2-301-R01.dwg</t>
  </si>
  <si>
    <t>MSV-163MS-638+600-EDI-EXE-DE-L2-301-R01.pdf</t>
  </si>
  <si>
    <t>MSV-163MS-638+600-EDI-EXE-DE-L2-302-R01.dwg</t>
  </si>
  <si>
    <t>MSV-163MS-638+600-EDI-EXE-DE-L2-302-R01.pdf</t>
  </si>
  <si>
    <t>MSV-163MS-638+600-EDI-EXE-DE-L2-303-R01.dwg</t>
  </si>
  <si>
    <t>MSV-163MS-638+600-EDI-EXE-DE-L2-303-R01.pdf</t>
  </si>
  <si>
    <t>MSV-163MS-638+600-EDI-EXE-DE-L2-401-R01.dwg</t>
  </si>
  <si>
    <t>MSV-163MS-638+600-EDI-EXE-DE-L2-401-R01.pdf</t>
  </si>
  <si>
    <t>MSV-163MS-638+600-EDI-EXE-DE-L2-402-R01.dwg</t>
  </si>
  <si>
    <t>MSV-163MS-638+600-EDI-EXE-DE-L2-402-R01.pdf</t>
  </si>
  <si>
    <t>MSV-163MS-638+600-EDI-EXE-DE-L2-403-R01.dwg</t>
  </si>
  <si>
    <t>MSV-163MS-638+600-EDI-EXE-DE-L2-403-R01.pdf</t>
  </si>
  <si>
    <t>MSV-163MS-638+600-EDI-EXE-DE-L2-404-R01.dwg</t>
  </si>
  <si>
    <t>MSV-163MS-638+600-EDI-EXE-DE-L2-404-R01.pdf</t>
  </si>
  <si>
    <t>MSV-163MS-638+600-EDI-EXE-DE-L2-501-R01.dwg</t>
  </si>
  <si>
    <t>MSV-163MS-638+600-EDI-EXE-DE-L2-501-R01.pdf</t>
  </si>
  <si>
    <t>MSV-163MS-638+600-EDI-EXE-DE-L3-001-R01.dwg</t>
  </si>
  <si>
    <t>MSV-163MS-638+600-EDI-EXE-DE-L3-001-R01.pdf</t>
  </si>
  <si>
    <t>MSV-163MS-638+600-EDI-EXE-DE-L3-002-R01.dwg</t>
  </si>
  <si>
    <t>MSV-163MS-638+600-EDI-EXE-DE-L3-002-R01.pdf</t>
  </si>
  <si>
    <t>MSV-163MS-638+600-EDI-EXE-DE-L3-003-R01.dwg</t>
  </si>
  <si>
    <t>MSV-163MS-638+600-EDI-EXE-DE-L3-003-R01.pdf</t>
  </si>
  <si>
    <t>MSV-163MS-638+600-EDI-EXE-DE-L3-004-R01.dwg</t>
  </si>
  <si>
    <t>MSV-163MS-638+600-EDI-EXE-DE-L3-004-R01.pdf</t>
  </si>
  <si>
    <t>MSV-163MS-638+600-EDI-EXE-DE-L3-005-R01.dwg</t>
  </si>
  <si>
    <t>MSV-163MS-638+600-EDI-EXE-DE-L3-005-R01.pdf</t>
  </si>
  <si>
    <t>MSV-163MS-638+600-EDI-EXE-MC-L2-001-R01.pdf</t>
  </si>
  <si>
    <t>MSV-163MS-638+600-EDI-EXE-MC-L2-201-R01.pdf</t>
  </si>
  <si>
    <t>MSV-163MS-638+600-EDI-EXE-MC-L2-301-R01.pdf</t>
  </si>
  <si>
    <t>MSV-163MS-638+600-EDI-EXE-MC-L2-401-R01.pdf</t>
  </si>
  <si>
    <t>MSV-163MS-638+600-EDI-EXE-MC-L2-501-R01.pdf</t>
  </si>
  <si>
    <t>MSV-163MS-638+600-EDI-EXE-MC-L3-001-R01.pdf</t>
  </si>
  <si>
    <t>MSV-163MS-638+600-EDI-EXE-DE-K2-001-R04.dwg</t>
  </si>
  <si>
    <t>MSV-163MS-638+600-EDI-EXE-DE-K2-001-R04.pdf</t>
  </si>
  <si>
    <t>MSV-163MS-638+600-EDI-EXE-DE-K2-002-R04.dwg</t>
  </si>
  <si>
    <t>MSV-163MS-638+600-EDI-EXE-DE-K2-002-R04.pdf</t>
  </si>
  <si>
    <t>MSV-163MS-638+600-EDI-EXE-DE-K2-003-R04.dwg</t>
  </si>
  <si>
    <t>MSV-163MS-638+600-EDI-EXE-DE-K2-003-R04.pdf</t>
  </si>
  <si>
    <t>MSV-163MS-638+600-EDI-EXE-DE-K2-004-R04.dwg</t>
  </si>
  <si>
    <t>MSV-163MS-638+600-EDI-EXE-DE-K2-004-R04.pdf</t>
  </si>
  <si>
    <t>MSV-163MS-638+600-EDI-EXE-DE-K2-005-R02.dwg</t>
  </si>
  <si>
    <t>MSV-163MS-638+600-EDI-EXE-DE-K2-005-R02.pdf</t>
  </si>
  <si>
    <t>MSV-163MS-638+600-EDI-EXE-DE-K3-001-R03.dwg</t>
  </si>
  <si>
    <t>MSV-163MS-638+600-EDI-EXE-DE-K3-001-R03.pdf</t>
  </si>
  <si>
    <t>MSV-163MS-638+600-EDI-EXE-DE-K3-002-R03.dwg</t>
  </si>
  <si>
    <t>MSV-163MS-638+600-EDI-EXE-DE-K3-002-R03.pdf</t>
  </si>
  <si>
    <t>MSV-163MS-638+600-EDI-EXE-DE-K3-003-R03.dwg</t>
  </si>
  <si>
    <t>MSV-163MS-638+600-EDI-EXE-DE-K3-003-R03.pdf</t>
  </si>
  <si>
    <t>MSV-163MS-638+600-EDI-EXE-DE-P2-101-R01.dwg</t>
  </si>
  <si>
    <t>MSV-163MS-638+600-EDI-EXE-DE-P2-101-R01.pdf</t>
  </si>
  <si>
    <t>MSV-163MS-638+600-EDI-EXE-DE-P2-102-R01.dwg</t>
  </si>
  <si>
    <t>MSV-163MS-638+600-EDI-EXE-DE-P2-102-R01.pdf</t>
  </si>
  <si>
    <t>MSV-163MS-638+600-EDI-EXE-DE-P2-103-R01.dwg</t>
  </si>
  <si>
    <t>MSV-163MS-638+600-EDI-EXE-DE-P2-103-R01.pdf</t>
  </si>
  <si>
    <t>MSV-163MS-638+600-EDI-EXE-DE-P2-104-R01.dwg</t>
  </si>
  <si>
    <t>MSV-163MS-638+600-EDI-EXE-DE-P2-104-R01.pdf</t>
  </si>
  <si>
    <t>MSV-163MS-638+600-EDI-EXE-DE-P2-105-R01.dwg</t>
  </si>
  <si>
    <t>MSV-163MS-638+600-EDI-EXE-DE-P2-105-R01.pdf</t>
  </si>
  <si>
    <t>MSV-163MS-638+600-EDI-EXE-DE-P2-106-R01.dwg</t>
  </si>
  <si>
    <t>MSV-163MS-638+600-EDI-EXE-DE-P2-106-R01.pdf</t>
  </si>
  <si>
    <t>MSV-163MS-638+600-EDI-EXE-DE-P2-107-R00.dwg</t>
  </si>
  <si>
    <t>MSV-163MS-638+600-EDI-EXE-DE-P2-107-R00.pdf</t>
  </si>
  <si>
    <t>MSV-163MS-638+600-EDI-EXE-DE-P2-108-R00.dwg</t>
  </si>
  <si>
    <t>MSV-163MS-638+600-EDI-EXE-DE-P2-108-R00.pdf</t>
  </si>
  <si>
    <t>MSV-163MS-638+600-EDI-EXE-DE-P2-201-R01.dwg</t>
  </si>
  <si>
    <t>MSV-163MS-638+600-EDI-EXE-DE-P2-201-R01.pdf</t>
  </si>
  <si>
    <t>MSV-163MS-638+600-EDI-EXE-DE-P2-202-R01.dwg</t>
  </si>
  <si>
    <t>MSV-163MS-638+600-EDI-EXE-DE-P2-202-R01.pdf</t>
  </si>
  <si>
    <t>MSV-163MS-638+600-EDI-EXE-DE-P2-203-R01.dwg</t>
  </si>
  <si>
    <t>MSV-163MS-638+600-EDI-EXE-DE-P2-203-R01.pdf</t>
  </si>
  <si>
    <t>MSV-163MS-638+600-EDI-EXE-DE-P2-301-R01.dwg</t>
  </si>
  <si>
    <t>MSV-163MS-638+600-EDI-EXE-DE-P2-301-R01.pdf</t>
  </si>
  <si>
    <t>MSV-163MS-638+600-EDI-EXE-DE-P2-302-R01.dwg</t>
  </si>
  <si>
    <t>MSV-163MS-638+600-EDI-EXE-DE-P2-302-R01.pdf</t>
  </si>
  <si>
    <t>MSV-163MS-638+600-EDI-EXE-DE-P2-303-R01.dwg</t>
  </si>
  <si>
    <t>MSV-163MS-638+600-EDI-EXE-DE-P2-303-R01.pdf</t>
  </si>
  <si>
    <t>MSV-163MS-638+600-EDI-EXE-DE-P2-401-R01.dwg</t>
  </si>
  <si>
    <t>MSV-163MS-638+600-EDI-EXE-DE-P2-401-R01.pdf</t>
  </si>
  <si>
    <t>MSV-163MS-638+600-EDI-EXE-DE-P2-402-R01.dwg</t>
  </si>
  <si>
    <t>MSV-163MS-638+600-EDI-EXE-DE-P2-402-R01.pdf</t>
  </si>
  <si>
    <t>MSV-163MS-638+600-EDI-EXE-DE-P2-403-R01.dwg</t>
  </si>
  <si>
    <t>MSV-163MS-638+600-EDI-EXE-DE-P2-403-R01.pdf</t>
  </si>
  <si>
    <t>MSV-163MS-638+600-EDI-EXE-DE-P2-404-R01.dwg</t>
  </si>
  <si>
    <t>MSV-163MS-638+600-EDI-EXE-DE-P2-404-R01.pdf</t>
  </si>
  <si>
    <t>MSV-163MS-638+600-EDI-EXE-DE-P4-001-R03.dwg</t>
  </si>
  <si>
    <t>MSV-163MS-638+600-EDI-EXE-DE-P4-001-R03.pdf</t>
  </si>
  <si>
    <t>MSV-163MS-638+600-EDI-EXE-DE-P4-002-R03.dwg</t>
  </si>
  <si>
    <t>MSV-163MS-638+600-EDI-EXE-DE-P4-002-R03.pdf</t>
  </si>
  <si>
    <t>MSV-163MS-638+600-EDI-EXE-MC-P2-101-R01.pdf</t>
  </si>
  <si>
    <t>MSV-163MS-638+600-EDI-EXE-MD-K2-001-R03.pdf</t>
  </si>
  <si>
    <t>MSV-163MS-638+600-EDI-EXE-MD-P2-101-R01.pdf</t>
  </si>
  <si>
    <t>MSV-163MS-638+600-EDI-EXE-RT-K2-001-R03.pdf</t>
  </si>
  <si>
    <t>MSV-163MS-638+600-EDI-EXE-DE-D3-001-R01.dwg</t>
  </si>
  <si>
    <t>MSV-163MS-638+600-EDI-EXE-DE-D3-001-R01.pdf</t>
  </si>
  <si>
    <t>MSV-163MS-638+600-EDI-EXE-DE-D3-002-R01.dwg</t>
  </si>
  <si>
    <t>MSV-163MS-638+600-EDI-EXE-DE-D3-002-R01.pdf</t>
  </si>
  <si>
    <t>MSV-163MS-638+600-EDI-EXE-DE-D3-003-R01.dwg</t>
  </si>
  <si>
    <t>MSV-163MS-638+600-EDI-EXE-DE-D3-003-R01.pdf</t>
  </si>
  <si>
    <t>MSV-163MS-638+600-EDI-EXE-DE-D3-004-R01.dwg</t>
  </si>
  <si>
    <t>MSV-163MS-638+600-EDI-EXE-DE-D3-004-R01.pdf</t>
  </si>
  <si>
    <t>MSV-163MS-638+600-EDI-EXE-DE-D3-005-R01.dwg</t>
  </si>
  <si>
    <t>MSV-163MS-638+600-EDI-EXE-DE-D3-005-R01.pdf</t>
  </si>
  <si>
    <t>MSV-163MS-638+600-EDI-EXE-MD-D3-001-R02.pdf</t>
  </si>
  <si>
    <t>MSV-163MS-638+600-EDI-EXE-MD-D3-101-R01.pdf</t>
  </si>
  <si>
    <t>MSV-163MS-638+600-EDI-EXE-RT-D3-001-R01.pdf</t>
  </si>
  <si>
    <t>MSV-163MS-638+600-EDI-EXE-DE-M1-001-R02.dwg</t>
  </si>
  <si>
    <t>MSV-163MS-638+600-EDI-EXE-DE-M1-001-R02.pdf</t>
  </si>
  <si>
    <t>MSV-163MS-638+600-EDI-EXE-RT-M1-001-R02.pdf</t>
  </si>
  <si>
    <t>MSV-163MS-638+600-EDI-EXE-DE-Q1-001-R03.dwg</t>
  </si>
  <si>
    <t>MSV-163MS-638+600-EDI-EXE-DE-Q1-001-R03.pdf</t>
  </si>
  <si>
    <t>MSV-163MS-638+600-EDI-EXE-DE-Q1-002-R03.dwg</t>
  </si>
  <si>
    <t>MSV-163MS-638+600-EDI-EXE-DE-Q1-002-R03.pdf</t>
  </si>
  <si>
    <t>MSV-163MS-638+600-EDI-EXE-RT-Q1-001-R03.pdf</t>
  </si>
  <si>
    <t>MSV-163MS-638+600-EDI-EXE-DE-O2-001-R03.dwg</t>
  </si>
  <si>
    <t>MSV-163MS-638+600-EDI-EXE-DE-O2-001-R03.pdf</t>
  </si>
  <si>
    <t>MSV-163MS-638+600-EDI-EXE-DE-O2-002-R03.dwg</t>
  </si>
  <si>
    <t>MSV-163MS-638+600-EDI-EXE-DE-O2-002-R03.pdf</t>
  </si>
  <si>
    <t>MSV-163MS-638+600-EDI-EXE-DE-O2-003-R03.dwg</t>
  </si>
  <si>
    <t>MSV-163MS-638+600-EDI-EXE-DE-O2-003-R03.pdf</t>
  </si>
  <si>
    <t>MSV-163MS-638+600-EDI-EXE-DE-O2-004-R03.dwg</t>
  </si>
  <si>
    <t>MSV-163MS-638+600-EDI-EXE-DE-O2-004-R03.pdf</t>
  </si>
  <si>
    <t>MSV-163MS-638+600-EDI-EXE-DE-O2-005-R03.dwg</t>
  </si>
  <si>
    <t>MSV-163MS-638+600-EDI-EXE-DE-O2-005-R03.pdf</t>
  </si>
  <si>
    <t>MSV-163MS-638+600-EDI-EXE-DE-O2-006-R03.dwg</t>
  </si>
  <si>
    <t>MSV-163MS-638+600-EDI-EXE-DE-O2-006-R03.pdf</t>
  </si>
  <si>
    <t>MSV-163MS-638+600-EDI-EXE-DE-O2-007-R03.dwg</t>
  </si>
  <si>
    <t>MSV-163MS-638+600-EDI-EXE-DE-O2-007-R03.pdf</t>
  </si>
  <si>
    <t>MSV-163MS-638+600-EDI-EXE-DE-O2-008-R03.dwg</t>
  </si>
  <si>
    <t>MSV-163MS-638+600-EDI-EXE-DE-O2-008-R03.pdf</t>
  </si>
  <si>
    <t>MSV-163MS-638+600-EDI-EXE-DE-O2-009-R03.dwg</t>
  </si>
  <si>
    <t>MSV-163MS-638+600-EDI-EXE-DE-O2-009-R03.pdf</t>
  </si>
  <si>
    <t>MSV-163MS-638+600-EDI-EXE-DE-O2-010-R03.dwg</t>
  </si>
  <si>
    <t>MSV-163MS-638+600-EDI-EXE-DE-O2-010-R03.pdf</t>
  </si>
  <si>
    <t>MSV-163MS-638+600-EDI-EXE-DE-O2-011-R03.dwg</t>
  </si>
  <si>
    <t>MSV-163MS-638+600-EDI-EXE-DE-O2-011-R03.pdf</t>
  </si>
  <si>
    <t>MSV-163MS-638+600-EDI-EXE-DE-O2-012-R03.dwg</t>
  </si>
  <si>
    <t>MSV-163MS-638+600-EDI-EXE-DE-O2-012-R03.pdf</t>
  </si>
  <si>
    <t>MSV-163MS-638+600-EDI-EXE-DE-O2-013-R02.dwg</t>
  </si>
  <si>
    <t>MSV-163MS-638+600-EDI-EXE-DE-O2-013-R02.pdf</t>
  </si>
  <si>
    <t>MSV-163MS-638+600-EDI-EXE-DE-O2-014-R02.dwg</t>
  </si>
  <si>
    <t>MSV-163MS-638+600-EDI-EXE-DE-O2-014-R02.pdf</t>
  </si>
  <si>
    <t>MSV-163MS-638+600-EDI-EXE-DE-O2-015-R02.dwg</t>
  </si>
  <si>
    <t>MSV-163MS-638+600-EDI-EXE-DE-O2-015-R02.pdf</t>
  </si>
  <si>
    <t>MSV-163MS-638+600-EDI-EXE-DE-O2-016-R02.dwg</t>
  </si>
  <si>
    <t>MSV-163MS-638+600-EDI-EXE-DE-O2-016-R02.pdf</t>
  </si>
  <si>
    <t>MSV-163MS-638+600-EDI-EXE-DE-O2-017-R02.dwg</t>
  </si>
  <si>
    <t>MSV-163MS-638+600-EDI-EXE-DE-O2-017-R02.pdf</t>
  </si>
  <si>
    <t>MSV-163MS-638+600-EDI-EXE-DE-O2-018-R02.dwg</t>
  </si>
  <si>
    <t>MSV-163MS-638+600-EDI-EXE-DE-O2-018-R02.pdf</t>
  </si>
  <si>
    <t>MSV-163MS-638+600-EDI-EXE-RT-O2-001-R03.pdf</t>
  </si>
  <si>
    <t>MSV-163MS-638+600-EDI-EXE-DE-P1-001-R02.dwg</t>
  </si>
  <si>
    <t>MSV-163MS-638+600-EDI-EXE-DE-P1-001-R02.pdf</t>
  </si>
  <si>
    <t>MSV-163MS-638+600-EDI-EXE-DE-P1-002-R02.dwg</t>
  </si>
  <si>
    <t>MSV-163MS-638+600-EDI-EXE-DE-P1-002-R02.pdf</t>
  </si>
  <si>
    <t>MSV-163MS-638+600-EDI-EXE-DE-P1-003-R02.dwg</t>
  </si>
  <si>
    <t>MSV-163MS-638+600-EDI-EXE-DE-P1-003-R02.pdf</t>
  </si>
  <si>
    <t>MSV-163MS-638+600-EDI-EXE-DE-P1-004-R02.dwg</t>
  </si>
  <si>
    <t>MSV-163MS-638+600-EDI-EXE-DE-P1-004-R02.pdf</t>
  </si>
  <si>
    <t>MSV-163MS-638+600-EDI-EXE-DE-P1-005-R02.dwg</t>
  </si>
  <si>
    <t>MSV-163MS-638+600-EDI-EXE-DE-P1-005-R02.pdf</t>
  </si>
  <si>
    <t>MSV-163MS-638+600-EDI-EXE-DE-P1-006-R02.dwg</t>
  </si>
  <si>
    <t>MSV-163MS-638+600-EDI-EXE-DE-P1-006-R02.pdf</t>
  </si>
  <si>
    <t>MSV-163MS-638+600-EDI-EXE-DE-P1-007-R02.dwg</t>
  </si>
  <si>
    <t>MSV-163MS-638+600-EDI-EXE-DE-P1-007-R02.pdf</t>
  </si>
  <si>
    <t>MSV-163MS-638+600-EDI-EXE-DE-P1-008-R02.dwg</t>
  </si>
  <si>
    <t>MSV-163MS-638+600-EDI-EXE-DE-P1-008-R02.pdf</t>
  </si>
  <si>
    <t>MSV-163MS-638+600-EDI-EXE-DE-P1-009-R02.dwg</t>
  </si>
  <si>
    <t>MSV-163MS-638+600-EDI-EXE-DE-P1-009-R02.pdf</t>
  </si>
  <si>
    <t>MSV-163MS-638+600-EDI-EXE-DE-P1-010-R02.dwg</t>
  </si>
  <si>
    <t>MSV-163MS-638+600-EDI-EXE-DE-P1-010-R02.pdf</t>
  </si>
  <si>
    <t>MSV-163MS-638+600-EDI-EXE-DE-P1-011-R02.dwg</t>
  </si>
  <si>
    <t>MSV-163MS-638+600-EDI-EXE-DE-P1-011-R02.pdf</t>
  </si>
  <si>
    <t>MSV-163MS-638+600-EDI-EXE-DE-P1-012-R02.dwg</t>
  </si>
  <si>
    <t>MSV-163MS-638+600-EDI-EXE-DE-P1-012-R02.pdf</t>
  </si>
  <si>
    <t>MSV-163MS-638+600-EDI-EXE-DE-P1-013-R02.dwg</t>
  </si>
  <si>
    <t>MSV-163MS-638+600-EDI-EXE-DE-P1-013-R02.pdf</t>
  </si>
  <si>
    <t>MSV-163MS-638+600-EDI-EXE-DE-P1-014-R02.dwg</t>
  </si>
  <si>
    <t>MSV-163MS-638+600-EDI-EXE-DE-P1-014-R02.pdf</t>
  </si>
  <si>
    <t>MSV-163MS-638+600-EDI-EXE-DE-P1-015-R02.dwg</t>
  </si>
  <si>
    <t>MSV-163MS-638+600-EDI-EXE-DE-P1-015-R02.pdf</t>
  </si>
  <si>
    <t>MSV-163MS-638+600-EDI-EXE-DE-P1-101-R01.dwg</t>
  </si>
  <si>
    <t>MSV-163MS-638+600-EDI-EXE-DE-P1-101-R01.pdf</t>
  </si>
  <si>
    <t>MSV-163MS-638+600-EDI-EXE-DE-P1-102-R01.dwg</t>
  </si>
  <si>
    <t>MSV-163MS-638+600-EDI-EXE-DE-P1-102-R01.pdf</t>
  </si>
  <si>
    <t>MSV-163MS-638+600-EDI-EXE-DE-P1-103-R01.dwg</t>
  </si>
  <si>
    <t>MSV-163MS-638+600-EDI-EXE-DE-P1-103-R01.pdf</t>
  </si>
  <si>
    <t>MSV-163MS-638+600-EDI-EXE-DE-P1-104-R01.dwg</t>
  </si>
  <si>
    <t>MSV-163MS-638+600-EDI-EXE-DE-P1-104-R01.pdf</t>
  </si>
  <si>
    <t>MSV-163MS-638+600-EDI-EXE-DE-P1-105-R01.dwg</t>
  </si>
  <si>
    <t>MSV-163MS-638+600-EDI-EXE-DE-P1-105-R01.pdf</t>
  </si>
  <si>
    <t>MSV-163MS-638+600-EDI-EXE-DE-P1-201-R01.dwg</t>
  </si>
  <si>
    <t>MSV-163MS-638+600-EDI-EXE-DE-P1-201-R01.pdf</t>
  </si>
  <si>
    <t>MSV-163MS-638+600-EDI-EXE-DE-P1-202-R01.dwg</t>
  </si>
  <si>
    <t>MSV-163MS-638+600-EDI-EXE-DE-P1-202-R01.pdf</t>
  </si>
  <si>
    <t>MSV-163MS-638+600-EDI-EXE-DE-P1-203-R01.dwg</t>
  </si>
  <si>
    <t>MSV-163MS-638+600-EDI-EXE-DE-P1-203-R01.pdf</t>
  </si>
  <si>
    <t>MSV-163MS-638+600-EDI-EXE-DE-P1-301-R01.dwg</t>
  </si>
  <si>
    <t>MSV-163MS-638+600-EDI-EXE-DE-P1-301-R01.pdf</t>
  </si>
  <si>
    <t>MSV-163MS-638+600-EDI-EXE-DE-P1-302-R01.dwg</t>
  </si>
  <si>
    <t>MSV-163MS-638+600-EDI-EXE-DE-P1-302-R01.pdf</t>
  </si>
  <si>
    <t>MSV-163MS-638+600-EDI-EXE-DE-P1-303-R01.dwg</t>
  </si>
  <si>
    <t>MSV-163MS-638+600-EDI-EXE-DE-P1-303-R01.pdf</t>
  </si>
  <si>
    <t>MSV-163MS-638+600-EDI-EXE-DE-P1-401-R01.dwg</t>
  </si>
  <si>
    <t>MSV-163MS-638+600-EDI-EXE-DE-P1-401-R01.pdf</t>
  </si>
  <si>
    <t>MSV-163MS-638+600-EDI-EXE-DE-P1-402-R01.dwg</t>
  </si>
  <si>
    <t>MSV-163MS-638+600-EDI-EXE-DE-P1-402-R01.pdf</t>
  </si>
  <si>
    <t>MSV-163MS-638+600-EDI-EXE-MD-P1-001-R01.pdf</t>
  </si>
  <si>
    <t>MSV-163MS-638+600-EDI-EXE-MD-P1-101-R01.pdf</t>
  </si>
  <si>
    <t>MSV-163MS-638+600-EDI-EXE-MD-P1-201-R01.pdf</t>
  </si>
  <si>
    <t>MSV-163MS-638+600-EDI-EXE-MD-P1-301-R01.pdf</t>
  </si>
  <si>
    <t>MSV-163MS-638+600-EDI-EXE-MD-P1-401-R01.pdf</t>
  </si>
  <si>
    <t>MSV-163MS-638+600-EDI-EXE-DE-P3-001-R01.dwg</t>
  </si>
  <si>
    <t>MSV-163MS-638+600-EDI-EXE-DE-P3-001-R01.pdf</t>
  </si>
  <si>
    <t>MSV-163MS-638+600-EDI-EXE-DE-P3-002-R01.dwg</t>
  </si>
  <si>
    <t>MSV-163MS-638+600-EDI-EXE-DE-P3-002-R01.pdf</t>
  </si>
  <si>
    <t>MSV-163MS-638+600-EDI-EXE-DE-P3-003-R01.dwg</t>
  </si>
  <si>
    <t>MSV-163MS-638+600-EDI-EXE-DE-P3-003-R01.pdf</t>
  </si>
  <si>
    <t>MSV-163MS-638+600-EDI-EXE-DE-P3-004-R01.dwg</t>
  </si>
  <si>
    <t>MSV-163MS-638+600-EDI-EXE-DE-P3-004-R01.pdf</t>
  </si>
  <si>
    <t>MSV-163MS-638+600-EDI-EXE-DE-P3-005-R01.dwg</t>
  </si>
  <si>
    <t>MSV-163MS-638+600-EDI-EXE-DE-P3-005-R01.pdf</t>
  </si>
  <si>
    <t>MSV-163MS-638+600-EDI-EXE-DE-P3-006-R01.dwg</t>
  </si>
  <si>
    <t>MSV-163MS-638+600-EDI-EXE-DE-P3-006-R01.pdf</t>
  </si>
  <si>
    <t>MSV-163MS-638+600-EDI-EXE-DE-P3-007-R01.dwg</t>
  </si>
  <si>
    <t>MSV-163MS-638+600-EDI-EXE-DE-P3-007-R01.pdf</t>
  </si>
  <si>
    <t>MSV-163MS-638+600-EDI-EXE-DE-P3-008-R01.dwg</t>
  </si>
  <si>
    <t>MSV-163MS-638+600-EDI-EXE-DE-P3-008-R01.pdf</t>
  </si>
  <si>
    <t>MSV-163MS-638+600-EDI-EXE-DE-P3-009-R01.dwg</t>
  </si>
  <si>
    <t>MSV-163MS-638+600-EDI-EXE-DE-P3-009-R01.pdf</t>
  </si>
  <si>
    <t>MSV-163MS-638+600-EDI-EXE-DE-P3-010-R01.dwg</t>
  </si>
  <si>
    <t>MSV-163MS-638+600-EDI-EXE-DE-P3-010-R01.pdf</t>
  </si>
  <si>
    <t>MSV-163MS-638+600-EDI-EXE-DE-P3-011-R01.dwg</t>
  </si>
  <si>
    <t>MSV-163MS-638+600-EDI-EXE-DE-P3-011-R01.pdf</t>
  </si>
  <si>
    <t>MSV-163MS-638+600-EDI-EXE-DE-P3-012-R01.dwg</t>
  </si>
  <si>
    <t>MSV-163MS-638+600-EDI-EXE-DE-P3-012-R01.pdf</t>
  </si>
  <si>
    <t>MSV-163MS-638+600-EDI-EXE-DE-P3-013-R01.dwg</t>
  </si>
  <si>
    <t>MSV-163MS-638+600-EDI-EXE-DE-P3-013-R01.pdf</t>
  </si>
  <si>
    <t>MSV-163MS-638+600-EDI-EXE-DE-P3-014-R00.dwg</t>
  </si>
  <si>
    <t>MSV-163MS-638+600-EDI-EXE-DE-P3-014-R00.pdf</t>
  </si>
  <si>
    <t>MSV-163MS-638+600-EDI-EXE-DE-P3-015-R00.dwg</t>
  </si>
  <si>
    <t>MSV-163MS-638+600-EDI-EXE-DE-P3-015-R00.pdf</t>
  </si>
  <si>
    <t>MSV-163MS-638+600-EDI-EXE-DE-P3-101-R01.dwg</t>
  </si>
  <si>
    <t>MSV-163MS-638+600-EDI-EXE-DE-P3-101-R01.pdf</t>
  </si>
  <si>
    <t>MSV-163MS-638+600-EDI-EXE-DE-P3-102-R00.dwg</t>
  </si>
  <si>
    <t>MSV-163MS-638+600-EDI-EXE-DE-P3-102-R00.pdf</t>
  </si>
  <si>
    <t>MSV-163MS-638+600-EDI-EXE-DE-P3-103-R00.dwg</t>
  </si>
  <si>
    <t>MSV-163MS-638+600-EDI-EXE-DE-P3-103-R00.pdf</t>
  </si>
  <si>
    <t>MSV-163MS-638+600-EDI-EXE-DE-P3-201-R01.dwg</t>
  </si>
  <si>
    <t>MSV-163MS-638+600-EDI-EXE-DE-P3-201-R01.pdf</t>
  </si>
  <si>
    <t>MSV-163MS-638+600-EDI-EXE-DE-P3-301-R01.dwg</t>
  </si>
  <si>
    <t>MSV-163MS-638+600-EDI-EXE-DE-P3-301-R01.pdf</t>
  </si>
  <si>
    <t>MSV-163MS-638+600-EDI-EXE-DE-P3-501-R01.dwg</t>
  </si>
  <si>
    <t>MSV-163MS-638+600-EDI-EXE-DE-P3-501-R01.pdf</t>
  </si>
  <si>
    <t>MSV-163MS-638+600-EDI-EXE-DE-P3-502-R01.dwg</t>
  </si>
  <si>
    <t>MSV-163MS-638+600-EDI-EXE-DE-P3-502-R01.pdf</t>
  </si>
  <si>
    <t>MSV-163MS-638+600-EDI-EXE-DE-P8-001-R01.dwg</t>
  </si>
  <si>
    <t>MSV-163MS-638+600-EDI-EXE-DE-P8-001-R01.pdf</t>
  </si>
  <si>
    <t>MSV-163MS-638+600-EDI-EXE-DE-P8-201-R01.dwg</t>
  </si>
  <si>
    <t>MSV-163MS-638+600-EDI-EXE-DE-P8-201-R01.pdf</t>
  </si>
  <si>
    <t>MSV-163MS-638+600-EDI-EXE-DE-P8-301-R01.dwg</t>
  </si>
  <si>
    <t>MSV-163MS-638+600-EDI-EXE-DE-P8-301-R01.pdf</t>
  </si>
  <si>
    <t>MSV-163MS-638+600-EDI-EXE-DE-P8-401-R01.dwg</t>
  </si>
  <si>
    <t>MSV-163MS-638+600-EDI-EXE-DE-P8-401-R01.pdf</t>
  </si>
  <si>
    <t>MSV-163MS-638+600-EDI-EXE-MC-P3-001-R01.pdf</t>
  </si>
  <si>
    <t>MSV-163MS-638+600-EDI-EXE-MD-P8-001-R01.pdf</t>
  </si>
  <si>
    <t>MSV-163MS-638+600-EDI-EXE-DE-P5-001-R01.dwg</t>
  </si>
  <si>
    <t>MSV-163MS-638+600-EDI-EXE-DE-P5-001-R01.pdf</t>
  </si>
  <si>
    <t>MSV-163MS-638+600-EDI-EXE-DE-P5-002-R01.dwg</t>
  </si>
  <si>
    <t>MSV-163MS-638+600-EDI-EXE-DE-P5-002-R01.pdf</t>
  </si>
  <si>
    <t>MSV-163MS-638+600-EDI-EXE-DE-P5-201-R01.dwg</t>
  </si>
  <si>
    <t>MSV-163MS-638+600-EDI-EXE-DE-P5-201-R01.pdf</t>
  </si>
  <si>
    <t>MSV-163MS-638+600-EDI-EXE-DE-P5-301-R01.dwg</t>
  </si>
  <si>
    <t>MSV-163MS-638+600-EDI-EXE-DE-P5-301-R01.pdf</t>
  </si>
  <si>
    <t>MSV-163MS-638+600-EDI-EXE-MD-P5-001-R01.pdf</t>
  </si>
  <si>
    <t>MSV-163MS-638+600-EDI-EXE-MD-P5-201-R01.pdf</t>
  </si>
  <si>
    <t>MSV-163MS-638+600-EDI-EXE-MD-P5-301-R01.pdf</t>
  </si>
  <si>
    <t>MSV-163MS-638+600-EDI-EXE-DE-N2-001-R03.dwg</t>
  </si>
  <si>
    <t>MSV-163MS-638+600-EDI-EXE-DE-N2-001-R03.pdf</t>
  </si>
  <si>
    <t>MSV-163MS-638+600-EDI-EXE-DE-N2-002-R03.dwg</t>
  </si>
  <si>
    <t>MSV-163MS-638+600-EDI-EXE-DE-N2-002-R03.pdf</t>
  </si>
  <si>
    <t>MSV-163MS-638+600-EDI-EXE-RT-N2-001-R03.pdf</t>
  </si>
  <si>
    <t>MSV-163MS-638+600-EDI-EXE-DE-P2-107</t>
  </si>
  <si>
    <t>MSV-163MS-638+600-EDI-EXE-DE-P2-108</t>
  </si>
  <si>
    <t>MSV-163MS-638+600-EDI-EXE-DE-D3-003</t>
  </si>
  <si>
    <t>MSV-163MS-638+600-EDI-EXE-DE-D3-004</t>
  </si>
  <si>
    <t>MSV-163MS-638+600-EDI-EXE-DE-D3-005</t>
  </si>
  <si>
    <t>MSV-163MS-638+600-EDI-EXE-DE-P3-014</t>
  </si>
  <si>
    <t>MSV-163MS-638+600-EDI-EXE-DE-P3-015</t>
  </si>
  <si>
    <t>MSV-163MS-638+600-EDI-EXE-DE-P3-102</t>
  </si>
  <si>
    <t>MSV-163MS-638+600-EDI-EXE-DE-P3-103</t>
  </si>
  <si>
    <t>NOVO</t>
  </si>
  <si>
    <t>TIPO_ENVIO</t>
  </si>
  <si>
    <t>PROJETO DE ELÉTRICA - IMPLANTA E SALA DO GERADOR PONTOS DE ELÉTRICA</t>
  </si>
  <si>
    <t>PROJETO DE ELÉTRICA - DETALHAMENTO</t>
  </si>
  <si>
    <t>PROJETO DE ELÉTRICA - DIAGRAMA UNIFILAR GERAL</t>
  </si>
  <si>
    <t>PROJETO DE ELÉTRICA - DIAGRAMA UNIFILAR DE QL-ILUMINAÇÃO EXTERNA E QD.NOBREAK 2 GUARITA</t>
  </si>
  <si>
    <t>PROJETO ELÉTRICA - DIAGRAMA UNIFILAR DE QL-ILUMINAÇÃO EXTERNA E QD.NOBREAK 2 GUARITA</t>
  </si>
  <si>
    <t>PROJETO DE SPDA - IMPLANTAÇÃO</t>
  </si>
  <si>
    <t>PROJETO DE ELÉTRIA - PROJETO DE SPDA E ATERRAMENTO - ABRIGO DO GERADOR</t>
  </si>
  <si>
    <t>DETALHES DE SPDA - DETALHES</t>
  </si>
  <si>
    <t>EDIFICAÇÃO PRINCIPAL - FIAÇÃO EDIFICAÇÃO</t>
  </si>
  <si>
    <t>EDIFICAÇÃO PRINCIPAL - PONTOS DE ELÉTRICA E SISTEMAS</t>
  </si>
  <si>
    <t>EDIFICAÇÃO PRINCIPAL - PONTOS DIGI CODE</t>
  </si>
  <si>
    <t>EDIFICAÇÃO PRINCIPAL - SISTEMAS - CFTV</t>
  </si>
  <si>
    <t>EDIFICAÇÃO PRINCIPAL - PLANTAS DE SPDA</t>
  </si>
  <si>
    <t>EDIFICAÇÃO PRINCIPAL - DETALHES TÍPICOS</t>
  </si>
  <si>
    <t>EDIFICAÇÃO PRINCIPAL - QUADRO DE CARGAS E DIAGRAMA QD-EDIFICAÇÃO</t>
  </si>
  <si>
    <t>EDIFICAÇÃO PRINCIPAL - QUADRO DE CARGAS E DIAGRAMA QD-SERVIÇOS</t>
  </si>
  <si>
    <t>PORTARIA PRINCIPAL - PLANTAS DE SPDA E CAIXAS</t>
  </si>
  <si>
    <t>PORTARIA PRINCIPAL - SPDA E ATERRAMENTO</t>
  </si>
  <si>
    <t>PORTARIA ACESSO POSTO - QUADROS DE DISTRIBUIÇÃO E DIAGRAMAS UNIFILARES</t>
  </si>
  <si>
    <t>PORTARIA ACESSO POSTO - SPDA E ATERRAMENTO</t>
  </si>
  <si>
    <t>PORTARIA ACESSO POSTO - PLANTAS DE SPDA E CAIXAS</t>
  </si>
  <si>
    <t>PORTARIA PRINCIPAL - QUADROS DE DISTRIBUIÇÃO E DIAGRAMAS UNIFILARES</t>
  </si>
  <si>
    <t>Documento está idêntico ao MSV-163MS-638+600-EDI-EXE-DE-P2-203</t>
  </si>
  <si>
    <t>Documento está idêntico ao MSV-163MS-638+600-EDI-EXE-DE-P2-303. Título errado (PORTARIA PRINCIPAL)</t>
  </si>
  <si>
    <t>SUBESTAÇÃO - PLANTA BAIXA - COBERTURA E DETALHES</t>
  </si>
  <si>
    <t>SUBESTAÇÃO - CORTES E VISTAS</t>
  </si>
  <si>
    <t>SUBESTAÇÃO - SPDA E ATERRAMENTO</t>
  </si>
  <si>
    <t>SUBESTAÇÃO - DIAGRAMAS UNIFILARES</t>
  </si>
  <si>
    <t>PROJETO DE SISTEMAS ELETRÔNICOS - PLANTA BAIXA PONTOS DE REDES E DADOS - IMPLANTAÇÃO</t>
  </si>
  <si>
    <t>PROJETO DE SISTEMAS ELETRÔNICOS - PLANTA BAIXA PONTOS DE REDES E DADOS - DETALHES</t>
  </si>
  <si>
    <t>MEMORIAL DE CÁLCULO DAS INSTALAÇÕES ELÉTRICAS</t>
  </si>
  <si>
    <t>PROJETO EXECUTIVO - MEMORIAL DESCRITIVO DE INSTALAÇÕES ELÉTRICAS</t>
  </si>
  <si>
    <t>PROJETO EXECUTIVO - RELATÓRIO DAS INSTALAÇÕES ELÉTRICAS</t>
  </si>
  <si>
    <t>PROJETO DE ELÉTRICA - ENTRADA DE ENERGIA E RESUMO DE CARGAS</t>
  </si>
  <si>
    <t>PORTARIA PRINCIPAL - MEMORIAL DESCRITIVO DE INSTALAÇÕES ELÉTRICAS</t>
  </si>
  <si>
    <t>EDIFICAÇÃO PRINCIPAL - MEMORIAL DESCRITIVO DE INSTALAÇÕES ELÉTRICAS</t>
  </si>
  <si>
    <t>PORTARIA ACESSO POSTO - MEMORIAL DESCRITIVO DE INSTALAÇÕES ELÉTRICAS</t>
  </si>
  <si>
    <t>SUBESTAÇÃO - MEMORIAL DESCRITIVO DE INSTALAÇÕES ELÉTRICAS</t>
  </si>
  <si>
    <t>PROJETO EXECUTIVO - RELATÓRIO DE SISTEMAS ELETRÔNICOS</t>
  </si>
  <si>
    <t>ESTUDOS GEOTÉCNICOS - PLANTA E PERFIL</t>
  </si>
  <si>
    <t>PROJETO EXECUTIVO - MEMORIAL DESCRITIVO DE ESTUDOS GEOLÓGICOS E GEOTÉCNICOS</t>
  </si>
  <si>
    <t>PROJETO EXECUTIVO - RELATÓRIO DE INVESTIGAÇÕES GEOTÉCNICAS PARA ÁREA DE EMPRÉSTIMO</t>
  </si>
  <si>
    <t>RELATÓRIO TÉCNICO DE FUNDAÇÕES DAS EDIFICAÇÕES</t>
  </si>
  <si>
    <t>EDIFICAÇÃO PRINCIPAL - REDE EXTERNA DE ABASTECIMENTO E ESGOTO</t>
  </si>
  <si>
    <t>EDIFICAÇÃO PRINCIPAL - VISTA ISOMÉTRICA - ABASTECIMENTO DO PPD</t>
  </si>
  <si>
    <t>EDIFICAÇÃO PRINCIPAL - PLANTA BAIXA DE BARRILETE - BANHEIROS</t>
  </si>
  <si>
    <t>EDIFICAÇÃO PRINCIPAL - PLANTA BAIXA DE BARRILETE - LAVANDERIA E ÁREA COMUM</t>
  </si>
  <si>
    <t>EDIFICAÇÃO PRINCIPAL - TUBULAÇÃO DE ESGOTO - BANHEIROS</t>
  </si>
  <si>
    <t>EDIFICAÇÃO PRINCIPAL - TUBULAÇÃO DE ESGOTO - LAVANDERIA E ÁREA COMUM</t>
  </si>
  <si>
    <t>EDIFICAÇÃO PRINCIPAL - CORTES E DETALHES - A / B / C</t>
  </si>
  <si>
    <t>EDIFICAÇÃO PRINCIPAL - CORTES E DETALHES - D / E</t>
  </si>
  <si>
    <t>EDIFICAÇÃO PRINCIPAL - CORTES E DETALHES - F / G / H</t>
  </si>
  <si>
    <t>EDIFICAÇÃO PRINCIPAL - CORTES E DETALHES - I / J</t>
  </si>
  <si>
    <t>EDIFICAÇÃO PRINCIPAL - ESTAÇÃO DE TRATAMENTO DE ESGOTO TIPO 1</t>
  </si>
  <si>
    <t>EDIFICAÇÃO PRINCIPAL - ESTAÇÃO DE TRATAMENTO DE ESGOTO TIPO 2</t>
  </si>
  <si>
    <t>EDIFICAÇÃO PRINCIPAL - PLANTA DE TUBULAÇÃO PLUVIAL</t>
  </si>
  <si>
    <t>EDIFICAÇÃO PRINCIPAL - PLANTA DE ESGOTO E BARRILETE - SERVIÇOS</t>
  </si>
  <si>
    <t>EDIFICAÇÃO PRINCIPAL - CORTES E DETALHES K / L / M / N / O</t>
  </si>
  <si>
    <t>EDIFICAÇÃO PRINCIPAL - PLANTA DE IMPLANTAÇÃO GERAL</t>
  </si>
  <si>
    <t>EDIFICAÇÃO PRINCIPAL - PLANTA DE IMPLANTAÇÃO - ÁGUA FRIA</t>
  </si>
  <si>
    <t>EDIFICAÇÃO PRINCIPAL - PLANTA DE IMPLANTAÇÃO - ESGOTO</t>
  </si>
  <si>
    <t>PORTARIA PRINCIPAL - CORTES E DETALHES</t>
  </si>
  <si>
    <t>PORTARIA DE ACESSO AO POSTO - CORTES E DETALHES</t>
  </si>
  <si>
    <t>RESERVATÓRIO - PLANTA BAIXA - CORTES - DETALHES / RESERVATÓRIO</t>
  </si>
  <si>
    <t>RESERVATÓRIO - DETALHES DO POÇO ARTESIANO</t>
  </si>
  <si>
    <t>EDIFICAÇÃO PRINCIPAL - PLANTAS DE COMBATE A INCÊNDIO PPD</t>
  </si>
  <si>
    <t>PORTARIA PRINCIPAL - PROJETO DE COMBATE A INCÊNDIO</t>
  </si>
  <si>
    <t>PORTARIA ACESSO AO POSTO - PROJETO DE COMBATE A INCÊNDIO</t>
  </si>
  <si>
    <t>SUBESTAÇÃO - PROJETO DE COMBATE A INCÊNDIO</t>
  </si>
  <si>
    <t>MEMORIAL DE CÁLCULO DE INSTALAÇÕES HIDROSANITÁRIAS</t>
  </si>
  <si>
    <t>MEMORIAL DESCRITIVO DE PREVENÇÃO E COMBATE A INCÊNDIO</t>
  </si>
  <si>
    <t>OBSERVAÇÕES</t>
  </si>
  <si>
    <t>DATA RECEBIMENTO</t>
  </si>
  <si>
    <t>C:\Users\luis.nunes\OneDrive - ATERPA\00.SERVIDOR\SALA TÉCNICA\00.PROJETOS\02.DOCUMENTOS\ANO 01</t>
  </si>
  <si>
    <t>MSV-163MS-452-454-ACA-EXE-DE-H2-002-R04.dwg</t>
  </si>
  <si>
    <t>MSV-163MS-452-454-ACA-EXE-DE-H2-002-R04.pdf</t>
  </si>
  <si>
    <t>MSV-163MS-454-460-ACA-EXE-NS-C3-001-R05.pdf</t>
  </si>
  <si>
    <t>MSV-163MS-454-460-ACA-EXE-NS-C3-001-R05.zip</t>
  </si>
  <si>
    <t>MSV-163MS-454-460-ACA-EXE-MD-K2-001-R04.pdf</t>
  </si>
  <si>
    <t>MSV-163MS-454-460-ACA-EXE-MD-Q1-001-R01.pdf</t>
  </si>
  <si>
    <t>MSV-163MS-510-511-ACA-EXE-NS-C3-001-R05.pdf</t>
  </si>
  <si>
    <t>MSV-163MS-510-511-ACA-EXE-NS-C3-001-R05.zip</t>
  </si>
  <si>
    <t>MSV-163MS-510-511-ACA-EXE-DE-K2-003-R03.dwg</t>
  </si>
  <si>
    <t>MSV-163MS-510-511-ACA-EXE-DE-K2-003-R03.pdf</t>
  </si>
  <si>
    <t>MSV-163MS-510-511-ACA-EXE-DE-K2-004-R03.dwg</t>
  </si>
  <si>
    <t>MSV-163MS-510-511-ACA-EXE-DE-K2-004-R03.pdf</t>
  </si>
  <si>
    <t>MSV-163MS-510-511-ACA-EXE-MD-K2-001-R03.pdf</t>
  </si>
  <si>
    <t>MSV-163MS-535-545-ACA-EXE-MC-K2-001-R05.pdf</t>
  </si>
  <si>
    <t>MSV-163MS-535-545-ACA-EXE-MD-K2-001-R04.pdf</t>
  </si>
  <si>
    <t>MSV-163MS-535-545-ACA-EXE-MD-Q1-001-R01.docx</t>
  </si>
  <si>
    <t>MSV-163MS-535-545-ACA-EXE-MD-Q1-001-R01.pdf</t>
  </si>
  <si>
    <t>MSV-163MS-626-628-ACA-EXE-DE-F1-001-R06.dwg</t>
  </si>
  <si>
    <t>MSV-163MS-626-628-ACA-EXE-DE-F1-001-R06.pdf</t>
  </si>
  <si>
    <t>MSV-163MS-626-628-ACA-EXE-DE-F1-002-R06.dwg</t>
  </si>
  <si>
    <t>MSV-163MS-626-628-ACA-EXE-DE-F1-002-R06.pdf</t>
  </si>
  <si>
    <t>MSV-163MS-626-628-ACA-EXE-DE-F1-003-R07.dwg</t>
  </si>
  <si>
    <t>MSV-163MS-626-628-ACA-EXE-DE-F1-003-R07.pdf</t>
  </si>
  <si>
    <t>MSV-163MS-626-628-ACA-EXE-RT-F1-001-R04.pdf</t>
  </si>
  <si>
    <t>MSV-163MS-626-628-ACA-EXE-NS-C3-001-R03.pdf</t>
  </si>
  <si>
    <t>MSV-163MS-626-628-ACA-EXE-NS-C3-001-R03.zip</t>
  </si>
  <si>
    <t>MSV-163MS-626-628-ACA-EXE-DE-K2-003-R05.dwg</t>
  </si>
  <si>
    <t>MSV-163MS-626-628-ACA-EXE-DE-K2-003-R05.pdf</t>
  </si>
  <si>
    <t>MSV-163MS-626-628-ACA-EXE-DE-K2-004-R05.dwg</t>
  </si>
  <si>
    <t>MSV-163MS-626-628-ACA-EXE-DE-K2-004-R05.pdf</t>
  </si>
  <si>
    <t>MSV-163MS-626-628-ACA-EXE-MD-K2-001-R06.pdf</t>
  </si>
  <si>
    <t>MSV-163MS-634+900-RET-EXE-MC-H2-001-R02.pdf</t>
  </si>
  <si>
    <t>MSV-163MS-634+900-RET-EXE-MD-H1-001-R01.pdf</t>
  </si>
  <si>
    <t>MSV-163MS-638+600-EDI-EXE-DE-H2-001-R05.dwg</t>
  </si>
  <si>
    <t>MSV-163MS-638+600-EDI-EXE-DE-H2-001-R05.pdf</t>
  </si>
  <si>
    <t>MSV-163MS-638+600-EDI-EXE-DE-H2-003-R04.dwg</t>
  </si>
  <si>
    <t>MSV-163MS-638+600-EDI-EXE-DE-H2-003-R04.pdf</t>
  </si>
  <si>
    <t>MSV-163MS-638+600-EDI-EXE-DE-H2-004-R04.dwg</t>
  </si>
  <si>
    <t>MSV-163MS-638+600-EDI-EXE-DE-H2-004-R04.pdf</t>
  </si>
  <si>
    <t>MSV-163MS-638+600-EDI-EXE-DE-H2-007-R04.dwg</t>
  </si>
  <si>
    <t>MSV-163MS-638+600-EDI-EXE-DE-H2-007-R04.pdf</t>
  </si>
  <si>
    <t>MSV-163MS-638+600-EDI-EXE-DE-H2-012-R01.dwg</t>
  </si>
  <si>
    <t>MSV-163MS-638+600-EDI-EXE-DE-H2-012-R01.pdf</t>
  </si>
  <si>
    <t>MSV-163MS-702+180-ACA-EXE-MD-K2-001-R04.pdf</t>
  </si>
  <si>
    <t>MSV-163MS-730-732-ACA-EXE-MC-K2-001-R04.pdf</t>
  </si>
  <si>
    <t>MSV-163MS-730-732-ACA-EXE-MC-K2-002-R04.pdf</t>
  </si>
  <si>
    <t>MSV-163MS-730-732-ACA-EXE-MD-K2-001-R04.pdf</t>
  </si>
  <si>
    <t>ESTUDOS HIDROLÓGICOS - PLANTA DE BACIAS</t>
  </si>
  <si>
    <t>PROJETO DE DRENAGEM - PLANTA E PERFIL</t>
  </si>
  <si>
    <t>PROJETO DE DRENAGEM - PERFIL</t>
  </si>
  <si>
    <t>PROJETO DE DRENAGEM - PLANTA</t>
  </si>
  <si>
    <t>PROJETO DE DRENAGEM - PERFIL DE BUEIRO - KM 637+831 AO KM 637+843 - KM 638+029</t>
  </si>
  <si>
    <t>PROJETO DE DRENAGEM - PERFIL DE BUEIRO - KM 638+206 AO KM 638+202 - KM 638+534 AO KM 638+538</t>
  </si>
  <si>
    <t>PROJETO DE DRENAGEM - PROJETO TIPO</t>
  </si>
  <si>
    <t>PROJETO DE DRENAGEM - PERFIL DE CANAL - KM 637+831 AO KM 637+843 - KM 638+029</t>
  </si>
  <si>
    <t>PROJETO EXECUTIVO - RELATÓRIO DE PROJETO DE DRENAGEM</t>
  </si>
  <si>
    <t>PROJETO EXECUTIVO - RELATÓRIO DE ESTUDOS HIDROLÓGICOS</t>
  </si>
  <si>
    <t>PROJETO DE DESAPROPRIAÇÃO - PLANTA</t>
  </si>
  <si>
    <t>PROJETO EXECUTIVO - RELATÓRIO DE DESAPROPRIAÇÃO</t>
  </si>
  <si>
    <t>EDIFICAÇÃO PRINCIPAL - LOCAÇÃO DE PILARES E SAPATAS</t>
  </si>
  <si>
    <t>EDIFICAÇÃO PRINCIPAL - FORMAS DE SAPATAS E BALDRAMES</t>
  </si>
  <si>
    <t>EDIFICAÇÃO PRINCIPAL - FORMAS DE VIGAS NÍVEL 3,20M</t>
  </si>
  <si>
    <t>EDIFICAÇÃO PRINCIPAL - PLANTA LOCAÇÃO VIGAS</t>
  </si>
  <si>
    <t>EDIFICAÇÃO PRINCIPAL - CORTES</t>
  </si>
  <si>
    <t>EDIFICAÇÃO PRINCIPAL - DETALHAMENTO SAPATAS</t>
  </si>
  <si>
    <t>EDIFICAÇÃO PRINCIPAL - DETALHAMENTO PILARES</t>
  </si>
  <si>
    <t>EDIFICAÇÃO PRINCIPAL - DETALHAMENTO VIGA BALDRAME</t>
  </si>
  <si>
    <t>EDIFICAÇÃO PRINCIPAL - DETALHAMENTO VIGAS SUPERIORES</t>
  </si>
  <si>
    <t>PORTARIA PRINCIPAL - PLANTA BAIXA - CORTES - ISOMETRICA</t>
  </si>
  <si>
    <t>PORTARIA PRINCIPAL - DETALHAMENTO RADIER</t>
  </si>
  <si>
    <t>PORTARIA PRINCIPAL - DETALHAMENTO - PILARES E VIGAS SUPERIORES</t>
  </si>
  <si>
    <t>PORTARIA DE ACESSO AO POSTO - PLANTA BAIXA - CORTES - ISOMETRICA</t>
  </si>
  <si>
    <t>PORTARIA DE ACESSO AO POSTO - DETALHAMENTO RADIER</t>
  </si>
  <si>
    <t>PORTARIA DE ACESSO AO POSTO - DETALHAMENTO - PILARES E VIGAS SUPERIORES</t>
  </si>
  <si>
    <t>SUBESTAÇÃO - LOCAÇÃO DE PILARES, FORMA DE VIGAS E CORTES</t>
  </si>
  <si>
    <t>SUBESTAÇÃO - DETALHAMENTO RADIER</t>
  </si>
  <si>
    <t>SUBESTAÇÃO - DETALHAMENTO PILARES E VIGAS SUPERIORES</t>
  </si>
  <si>
    <t>CANCELADO</t>
  </si>
  <si>
    <t>RESERVATÓRIO - DETALHE FUNDAÇÃO DO RESERVATÓRIO</t>
  </si>
  <si>
    <t>EDIFICAÇÃO PRINCIPAL - VISTAS ISOMÉTRICAS</t>
  </si>
  <si>
    <t>EDIFICAÇÃO PRINCIPAL - PLANTAS EXECUTIVAS E DETALHES</t>
  </si>
  <si>
    <t>EDIFICAÇÃO PRINCIPAL - PLANTA COBERTURA E ELEVAÇÃO EIXOS 2 @ 7</t>
  </si>
  <si>
    <t>EDIFICAÇÃO PRINCIPAL - ELEVAÇÕES E DETALHES EXECUTIVOS</t>
  </si>
  <si>
    <t>EDIFICAÇÃO PRINCIPAL - MEMORIAL DE CÁLCULO DE ESTRUTURA DE CONCRETO</t>
  </si>
  <si>
    <t>PORTARIA PRINCIPAL - MEMORIAL DE CÁLCULO DE ESTRUTURA DE CONCRETO</t>
  </si>
  <si>
    <t>PORTARIA DE ACESSO AO POSTO - MEMORIAL DE CÁLCULO DE ESTRUTURA DE CONCRETO</t>
  </si>
  <si>
    <t>SUBESTAÇÃO - MEMORIAL DE CÁLCULO DE ESTRUTURA DE CONCRETO</t>
  </si>
  <si>
    <t>BASE RESERVATÓRIO ELEVADO - MEMORIAL DE CÁLCULO DE ESTRUTURA DE CONCRETO</t>
  </si>
  <si>
    <t>MEMORIAL DE CÁLCULO D ESTRUTURA METÁLICA</t>
  </si>
  <si>
    <t>PROJETO GEOMÉTRICO - SEÇÃO TIPO - MELHORIA DE ACESSO</t>
  </si>
  <si>
    <t>PROJETO GEOMÉTRICO - PLANTA E PERFIL - MELHORIA DE ACESSO</t>
  </si>
  <si>
    <t>PROJETO GEOMÉTRICO - PERFIL - MELHORIA DE ACESSO</t>
  </si>
  <si>
    <t>PROJETO GEOMÉTRICO - PLANTA</t>
  </si>
  <si>
    <t>PROJETO GEOMÉTRICO - PERFIL</t>
  </si>
  <si>
    <t>PROJETO EXECUTIVO - RELATÓRIO DE GEOMETRIA</t>
  </si>
  <si>
    <t>PROJETO TERRAPLANAGEM - SEÇÕES TRANSVERSAIS TIPO</t>
  </si>
  <si>
    <t>PROJETO DE TERRAPLANAGEM - DIAGRAMA UNIFILAR DE DISTRIBUIÇÃO DOS MATERIAIS</t>
  </si>
  <si>
    <t>PROJETO DE TERRAPLANAGEM - DIAGRAMA LINEAR/QUADRO DE OCORRÊNCIA DE MATERIAIS (AE,DME)</t>
  </si>
  <si>
    <t>PROJETO DE TERRAPLANAGEM - PLANTA DE LOCALIZAÇÃO DE OCORRÊNCIAS</t>
  </si>
  <si>
    <t>PROJETO DE TERRAPLANAGEM - QUADRO DE DISTRIBUIÇÃO E RESUMOS</t>
  </si>
  <si>
    <t>PROJETO DE TERRAPLANAGEM - PLANTA DE LOCALIZAÇÃO DE AREAS DE TRATAMENTO DE FUNDO DE ATERROS</t>
  </si>
  <si>
    <t>PROJETO DE TERRAPLANAGEM - PLANTA</t>
  </si>
  <si>
    <t>PROJETO DE TERRAPLANAGEM - SEÇÕES TRANSVERSAIS GABARITADAS</t>
  </si>
  <si>
    <t>MEMÓRIA DE CÁLCULO DE TERRAPLANAGEM</t>
  </si>
  <si>
    <t>SEÇÕES TRANSVERSAIS GABARITADAS</t>
  </si>
  <si>
    <t>PLANTA E PERFIL</t>
  </si>
  <si>
    <t>PROJETO TIPO</t>
  </si>
  <si>
    <t>PERFIL DE BUEIROS</t>
  </si>
  <si>
    <t>SEÇÕES TIPO</t>
  </si>
  <si>
    <t>PLANTA E PERFIL - ACESSO (R300 E R400)</t>
  </si>
  <si>
    <t>PLANTA E PERFIL - PISTA SUL (R2000)</t>
  </si>
  <si>
    <t>PLANTA E PERFIL - PISTA NORTE (R1000)</t>
  </si>
  <si>
    <t>PERFIL - PISTA NORTE (R1000), ALÇAS DE RETORNO (R300 E R400)</t>
  </si>
  <si>
    <t>SEÇÕES TRANSVERSAIS TIPO</t>
  </si>
  <si>
    <t>DIAGRAMA UNIFILAR DE DISTRIBUIÇÃO DOS MATERIAIS</t>
  </si>
  <si>
    <t>DIAGRAMA LINEAR/QUADRO DE OCORRÊNCIA DE MATERIAIS (AE,DME)</t>
  </si>
  <si>
    <t>PLANTA DE LOCALIZAÇÃO DE OCORRÊNCIAS</t>
  </si>
  <si>
    <t>PLANTA DE LOCALIZAÇÃO DE ÁREAS DE TRATAMENTO DE FUNDO DE ATERROS</t>
  </si>
  <si>
    <t>DRENOS RASOS LONGITUDINAIS E TRANSVERAIS E DRENO TRP-101</t>
  </si>
  <si>
    <t>PROJETO EXECUTIVO DE DRENAGEM – MEMÓRIA DE CÁLCULO</t>
  </si>
  <si>
    <t>PROJETO EXECUTIVO DE DRENAGEM – ESTUDOS HIDROLÓGICOS</t>
  </si>
  <si>
    <t>SEÇÃO TIPO</t>
  </si>
  <si>
    <t>PROJETO EXECUTIVO DE GEOMETRIA – ALINHAMENTOS HORIZONTAIS E VERTICAIS</t>
  </si>
  <si>
    <t>PROJETO DE MELHORIA DE ACESSO</t>
  </si>
  <si>
    <t>PROJETO DE ACESSO</t>
  </si>
  <si>
    <t>PROJETO EXECUTIVO DE PAVIMENTAÇÃO – MEMORIAL DESCRITIVO E DE CÁLCULO</t>
  </si>
  <si>
    <t>PROJETO EXECUTIVO – NOTAS DE SERVIÇO DE PAVIMENTO ACABADO</t>
  </si>
  <si>
    <t>PROJETO DE ACESS</t>
  </si>
  <si>
    <t>PROJETO DE FAIXA ADICIONAL</t>
  </si>
  <si>
    <t>DETALHES HORIZONTAIS</t>
  </si>
  <si>
    <t>DETALHES VERTICAIS</t>
  </si>
  <si>
    <t>DETALHES DOS DISPOSITIVOS DE SEGURANÇA</t>
  </si>
  <si>
    <t>DRENOS RASOS LONGITUDINAIS E TRANSVERAIS E DRENO TRP-10</t>
  </si>
  <si>
    <t>MEMORIAL DESCRITIVO DO PROJETO DE REVESTIMENTO VEGETA</t>
  </si>
  <si>
    <t>ESTRUTURA E SEÇÕES</t>
  </si>
  <si>
    <t>ESTRUTURA E DETALHES</t>
  </si>
  <si>
    <t>PLANTA - FASE</t>
  </si>
  <si>
    <t>ENTRADA DE ENERGIA</t>
  </si>
  <si>
    <t>PROJETO DE DUPLICAÇÃO</t>
  </si>
  <si>
    <t>PLANTA DE ILUMINAÇÃO</t>
  </si>
  <si>
    <t>CORTES E DETALHES</t>
  </si>
  <si>
    <t>PROJETO EXECUTIVO DE ELÉTRICA – MEMORIAL DE CÁLCULOS LUMINOTÉCNICO</t>
  </si>
  <si>
    <t>PLANTA DE BACIAS</t>
  </si>
  <si>
    <t>PROJETO</t>
  </si>
  <si>
    <t>DIAGRAMAÇÃO DA PLACA DE OBRAS</t>
  </si>
  <si>
    <t>DETALHES E DIAGRAMAÇÃO DA PLACA DE OBRAS</t>
  </si>
  <si>
    <t>IMPLANTAÇÃO</t>
  </si>
  <si>
    <t>DETALHES DE IMPLANTAÇÃO</t>
  </si>
  <si>
    <t>RELATÓRIO DE ILUMINAÇÃO PÚBLICA</t>
  </si>
  <si>
    <t>PERFIL ESTRATIGRÁFICO</t>
  </si>
  <si>
    <t>ESTUDOS GEOTÉCNICOS – MEMORIAL DESCRITIVO</t>
  </si>
  <si>
    <t>ESTUDOS GEOTÉCNICOS - RELATÓRIO DE INVESTIGAÇÕES GEOTÉCNICAS PARA JAZIDAS</t>
  </si>
  <si>
    <t>RELATÓRIO DE PAISAGISMO</t>
  </si>
  <si>
    <t>DETALHES TIPO DE SINALIZAÇÃO HORIZONTAL</t>
  </si>
  <si>
    <t>DETALHES TIPO DE SINALIZAÇÃO VERTICAL</t>
  </si>
  <si>
    <t>DETALHES DE SINALIZAÇÃO VERTICAL</t>
  </si>
  <si>
    <t>DETALHES TIPOS DE SINALIZAÇÃO VERTICAL</t>
  </si>
  <si>
    <t>DIAGRAMAÇÃO TIPO DISPOSITIVO DE SEGURANÇA</t>
  </si>
  <si>
    <t>RELATÓRIO DE SINALIZAÇÃO E SEGURANÇA VIÁRIA</t>
  </si>
  <si>
    <t>RELATÓRIO DE ESTUDOS DE TRÁFEGO</t>
  </si>
  <si>
    <t>PLANTA- FASE 1</t>
  </si>
  <si>
    <t>PLANTA- FASE 2</t>
  </si>
  <si>
    <t>PLANTA- FASE2</t>
  </si>
  <si>
    <t>DETALHES-DIAGRAMAÇÃO DAS PLACAS DE OBRA</t>
  </si>
  <si>
    <t>RELATÓRIO DE DESVIO DE TRÁFEGO</t>
  </si>
  <si>
    <t>DETALHE CERCA DE ARAME FARPADO</t>
  </si>
  <si>
    <t>DETALHE DE PASSEIO EM CONCRETO E REVESTIMENTO VEGETAL</t>
  </si>
  <si>
    <t xml:space="preserve">DETALHES TIPO </t>
  </si>
  <si>
    <t>DIAGRAMAÇÃO SINALIZAÇÃO VERTICAL</t>
  </si>
  <si>
    <t>DETALHES DISPOSITIVO DE SEGURANÇA</t>
  </si>
  <si>
    <t>SEÇÕES TRANSVERSAIS TIPOS</t>
  </si>
  <si>
    <t>RELATÓRIO DE ESTUDO LOCACIONAL</t>
  </si>
  <si>
    <t>MSV-163MS-512+760-ACE-EXE-MD-N2</t>
  </si>
  <si>
    <t>MSV-163MS-521+950-ACE-EXE-RT-F1</t>
  </si>
  <si>
    <t>MSV-163MS-520+670-ACE-EXE-MC-G1</t>
  </si>
  <si>
    <t>MSV-163MS-634+900-RET-EXE-DE-H2</t>
  </si>
  <si>
    <t>MSV-163MS-454-460-ACA-EXE-RT-D3</t>
  </si>
  <si>
    <t>MSV-163MS-452-454-ACA-EXE-MD-J1</t>
  </si>
  <si>
    <t>MSV-163MS-638+600-EDI-EXE-MD-H1</t>
  </si>
  <si>
    <t>MSV-163MS-702+180-RET-EXE-MC-G1</t>
  </si>
  <si>
    <t>MSV-163MS-730-732-ACA-EXE-DE-M1</t>
  </si>
  <si>
    <t>MSV-163MS-515+630-ACE-EXE-DE-I2</t>
  </si>
  <si>
    <t>MSV-163MS-454-460-ACA-EXE-DE-D3</t>
  </si>
  <si>
    <t>MSV-163MS-638+600-EDI-EXE-RT-D3</t>
  </si>
  <si>
    <t>MSV-163MS-510-511-ACA-EXE-RT-M1</t>
  </si>
  <si>
    <t>MSV-163MS-638+600-EDI-EXE-RT-M1</t>
  </si>
  <si>
    <t>MSV-163MS-510-511-ACA-EXE-MC-G1</t>
  </si>
  <si>
    <t>MSV-163MS-535-545-ACA-EXE-DE-J1</t>
  </si>
  <si>
    <t>MSV-163MS-634+900-RET-EXE-NS-C3</t>
  </si>
  <si>
    <t>MSV-163MS-521+950-ACE-EXE-MD-J1</t>
  </si>
  <si>
    <t>MSV-163MS-626-628-ACA-EXE-MD-N2</t>
  </si>
  <si>
    <t>MSV-163MS-535-545-ACA-EXE-DE-H1</t>
  </si>
  <si>
    <t>MSV-163MS-454-460-ACA-EXE-DE-O2</t>
  </si>
  <si>
    <t>MSV-163MS-634+900-RET-EXE-DE-F1</t>
  </si>
  <si>
    <t>MSV-163MS-638+600-EDI-EXE-RT-P4</t>
  </si>
  <si>
    <t>MSV-163MS-626-628-ACA-EXE-MD-O2</t>
  </si>
  <si>
    <t>MSV-163MS-634+900-RET-EXE-MC-I2</t>
  </si>
  <si>
    <t>MSV-163MS-638+600-EDI-EXE-DE-P3</t>
  </si>
  <si>
    <t>MSV-163MS-535-545-ACA-EXE-MD-O2</t>
  </si>
  <si>
    <t>MSV-163MS-535-545-ACA-EXE-DE-O2</t>
  </si>
  <si>
    <t>MSV-163MS-730-732-ACA-EXE-DE-O2</t>
  </si>
  <si>
    <t>MSV-163MS-510-511-ACA-EXE-RT-E1</t>
  </si>
  <si>
    <t>MSV-163MS-452-454-ACA-EXE-RT-D3</t>
  </si>
  <si>
    <t>MSV-163MS-520+670-ACE-EXE-RT-D3</t>
  </si>
  <si>
    <t>MSV-163MS-626-628-ACA-EXE-RT-F1</t>
  </si>
  <si>
    <t>MSV-163MS-626-628-ACA-EXE-MC-K2</t>
  </si>
  <si>
    <t>MSV-163MS-512+760-ACE-EXE-MC-G1</t>
  </si>
  <si>
    <t>MSV-163MS-730-732-ACA-EXE-RT-F1</t>
  </si>
  <si>
    <t>MSV-163MS-510-511-ACA-EXE-DE-H2</t>
  </si>
  <si>
    <t>MSV-163MS-702+180-RET-EXE-DE-F1</t>
  </si>
  <si>
    <t>MSV-163MS-634+900-RET-EXE-RT-N2</t>
  </si>
  <si>
    <t>MSV-163MS-535-545-ACA-EXE-MD-Q1</t>
  </si>
  <si>
    <t>MSV-163MS-454-460-ACA-EXE-MD-J2</t>
  </si>
  <si>
    <t>MSV-163MS-535-545-ACA-EXE-DE-H2</t>
  </si>
  <si>
    <t>MSV-163MS-521+950-ACE-EXE-RT-D3</t>
  </si>
  <si>
    <t>MSV-163MS-510-511-ACA-EXE-MD-J1</t>
  </si>
  <si>
    <t>MSV-163MS-521+950-ACE-EXE-MD-I2</t>
  </si>
  <si>
    <t>MSV-163MS-634+900-RET-EXE-RT-E1</t>
  </si>
  <si>
    <t>MSV-163MS-521+950-ACE-EXE-DE-O2</t>
  </si>
  <si>
    <t>MSV-163MS-638+600-EDI-EXE-RT-G1</t>
  </si>
  <si>
    <t>MSV-163MS-634+900-RET-EXE-DE-O2</t>
  </si>
  <si>
    <t>MSV-163MS-730-732-ACA-EXE-MD-N2</t>
  </si>
  <si>
    <t>MSV-163MS-702+180-RET-EXE-DE-M1</t>
  </si>
  <si>
    <t>MSV-163MS-535-545-ACA-EXE-RT-C1</t>
  </si>
  <si>
    <t>MSV-163MS-730-732-ACA-EXE-MC-H2</t>
  </si>
  <si>
    <t>MSV-163MS-730-732-ACA-EXE-DE-D3</t>
  </si>
  <si>
    <t>MSV-163MS-452-454-ACA-EXE-MD-N2</t>
  </si>
  <si>
    <t>MSV-163MS-638+600-EDI-EXE-DE-P8</t>
  </si>
  <si>
    <t>MSV-163MS-638+600-EDI-EXE-RT-F1</t>
  </si>
  <si>
    <t>MSV-163MS-638+600-EDI-EXE-RT-J1</t>
  </si>
  <si>
    <t>MSV-163MS-452-454-ACA-EXE-RT-F1</t>
  </si>
  <si>
    <t>MSV-163MS-702+180-RET-EXE-DE-G1</t>
  </si>
  <si>
    <t>MSV-163MS-535-545-ACA-EXE-RT-D3</t>
  </si>
  <si>
    <t>MSV-163MS-452-454-ACA-EXE-DE-I2</t>
  </si>
  <si>
    <t>MSV-163MS-510-511-ACA-EXE-DE-M1</t>
  </si>
  <si>
    <t>MSV-163MS-626-628-ACA-EXE-MD-I2</t>
  </si>
  <si>
    <t>MSV-163MS-638+600-EDI-EXE-MD-P2</t>
  </si>
  <si>
    <t>MSV-163MS-638+600-EDI-EXE-DE-L2</t>
  </si>
  <si>
    <t>MSV-163MS-535-545-ACA-EXE-DE-I2</t>
  </si>
  <si>
    <t>MSV-163MS-535-545-ACA-EXE-DE-F1</t>
  </si>
  <si>
    <t>MSV-163MS-515+630-ACE-EXE-DE-M1</t>
  </si>
  <si>
    <t>MSV-163MS-638+600-EDI-EXE-RT-Q1</t>
  </si>
  <si>
    <t>MSV-163MS-634+900-RET-EXE-DE-N2</t>
  </si>
  <si>
    <t>MSV-163MS-510-511-ACA-EXE-RT-F1</t>
  </si>
  <si>
    <t>MSV-163MS-515+630-ACE-EXE-MD-J1</t>
  </si>
  <si>
    <t>MSV-163MS-634+900-RET-EXE-MD-H1</t>
  </si>
  <si>
    <t>MSV-163MS-634+900-RET-EXE-MC-G1</t>
  </si>
  <si>
    <t>MSV-163MS-512+760-ACE-EXE-MD-O2</t>
  </si>
  <si>
    <t>MSV-163MS-702+180-RET-EXE-DE-J1</t>
  </si>
  <si>
    <t>MSV-163MS-454-460-ACA-EXE-MC-L2</t>
  </si>
  <si>
    <t>MSV-163MS-515+630-ACE-EXE-DE-O2</t>
  </si>
  <si>
    <t>MSV-163MS-626-628-ACA-EXE-MC-G1</t>
  </si>
  <si>
    <t>MSV-163MS-634+900-RET-EXE-DE-C1</t>
  </si>
  <si>
    <t>MSV-163MS-515+630-ACE-EXE-DE-G1</t>
  </si>
  <si>
    <t>MSV-163MS-730-732-ACA-EXE-DE-C1</t>
  </si>
  <si>
    <t>MSV-163MS-520+670-ACE-EXE-RT-C1</t>
  </si>
  <si>
    <t>MSV-163MS-730-732-ACA-EXE-DE-N2</t>
  </si>
  <si>
    <t>MSV-163MS-452-454-ACA-EXE-DE-J1</t>
  </si>
  <si>
    <t>MSV-163MS-634+900-RET-EXE-DE-H1</t>
  </si>
  <si>
    <t>MSV-163MS-535-545-ACA-EXE-MD-I2</t>
  </si>
  <si>
    <t>MSV-163MS-638+600-EDI-EXE-MC-L3</t>
  </si>
  <si>
    <t>MSV-163MS-452-454-ACA-EXE-DE-G1</t>
  </si>
  <si>
    <t>MSV-163MS-512+760-ACE-EXE-RT-E1</t>
  </si>
  <si>
    <t>MSV-163MS-535-545-ACA-EXE-DE-Q1</t>
  </si>
  <si>
    <t>MSV-163MS-520+670-ACE-EXE-DE-H2</t>
  </si>
  <si>
    <t>MSV-163MS-520+670-ACE-EXE-DE-M1</t>
  </si>
  <si>
    <t>MSV-163MS-454-460-ACA-EXE-NS-C3</t>
  </si>
  <si>
    <t>MSV-163MS-730-732-ACA-EXE-RT-E1</t>
  </si>
  <si>
    <t>MSV-163MS-626-628-ACA-EXE-MD-J1</t>
  </si>
  <si>
    <t>MSV-163MS-512+760-ACE-EXE-MD-J1</t>
  </si>
  <si>
    <t>MSV-163MS-638+600-EDI-EXE-DE-J1</t>
  </si>
  <si>
    <t>MSV-163MS-521+950-ACE-EXE-RT-C1</t>
  </si>
  <si>
    <t>MSV-163MS-730-732-ACA-EXE-MD-K2</t>
  </si>
  <si>
    <t>MSV-163MS-626-628-ACA-EXE-DE-O2</t>
  </si>
  <si>
    <t>MSV-163MS-454-460-ACA-EXE-DE-J2</t>
  </si>
  <si>
    <t>MSV-163MS-638+600-EDI-EXE-DE-P1</t>
  </si>
  <si>
    <t>MSV-163MS-702+180-RET-EXE-RT-D3</t>
  </si>
  <si>
    <t>MSV-163MS-638+600-EDI-EXE-MD-K2</t>
  </si>
  <si>
    <t>MSV-163MS-702+180-ACA-EXE-DE-K2</t>
  </si>
  <si>
    <t>MSV-163MS-638+600-EDI-EXE-DE-P5</t>
  </si>
  <si>
    <t>MSV-163MS-520+670-ACE-EXE-DE-J1</t>
  </si>
  <si>
    <t>MSV-163MS-512+760-ACE-EXE-DE-G1</t>
  </si>
  <si>
    <t>MSV-163MS-634+900-RET-EXE-RT-M1</t>
  </si>
  <si>
    <t>MSV-163MS-730-732-ACA-EXE-MD-O2</t>
  </si>
  <si>
    <t>MSV-163MS-638+600-EDI-EXE-DE-H2</t>
  </si>
  <si>
    <t>MSV-163MS-638+600-EDI-EXE-DE-K3</t>
  </si>
  <si>
    <t>MSV-163MS-454-460-ACA-EXE-MD-O2</t>
  </si>
  <si>
    <t>MSV-163MS-702+180-RET-EXE-DE-O2</t>
  </si>
  <si>
    <t>MSV-163MS-535-545-ACA-EXE-MD-N2</t>
  </si>
  <si>
    <t>MSV-163MS-634+900-RET-EXE-DE-K2</t>
  </si>
  <si>
    <t>MSV-163MS-702+180-RET-EXE-MD-N2</t>
  </si>
  <si>
    <t>MSV-163MS-702+180-RET-EXE-RT-C1</t>
  </si>
  <si>
    <t>MSV-163MS-510-511-ACA-EXE-DE-F1</t>
  </si>
  <si>
    <t>MSV-163MS-638+600-EDI-EXE-DE-L3</t>
  </si>
  <si>
    <t>MSV-163MS-730-732-ACA-EXE-DE-J1</t>
  </si>
  <si>
    <t>MSV-163MS-454-460-ACA-EXE-DE-L2</t>
  </si>
  <si>
    <t>MSV-163MS-702+180-RET-EXE-DE-I2</t>
  </si>
  <si>
    <t>MSV-163MS-452-454-ACA-EXE-RT-M1</t>
  </si>
  <si>
    <t>MSV-163MS-512+760-ACE-EXE-MD-I2</t>
  </si>
  <si>
    <t>MSV-163MS-730-732-ACA-EXE-RT-C1</t>
  </si>
  <si>
    <t>MSV-163MS-515+630-ACE-EXE-RT-E1</t>
  </si>
  <si>
    <t>MSV-163MS-638+600-EDI-EXE-DE-O2</t>
  </si>
  <si>
    <t>MSV-163MS-638+600-EDI-EXE-MC-P3</t>
  </si>
  <si>
    <t>MSV-163MS-535-545-ACA-EXE-DE-K2</t>
  </si>
  <si>
    <t>MSV-163MS-512+760-ACE-EXE-RT-F1</t>
  </si>
  <si>
    <t>MSV-163MS-730-732-ACA-EXE-MC-G1</t>
  </si>
  <si>
    <t>MSV-163MS-521+950-ACE-EXE-MD-N2</t>
  </si>
  <si>
    <t>MSV-163MS-638+600-EDI-EXE-DE-F1</t>
  </si>
  <si>
    <t>MSV-163MS-515+630-ACE-EXE-RT-D3</t>
  </si>
  <si>
    <t>MSV-163MS-730-732-ACA-EXE-DE-K2</t>
  </si>
  <si>
    <t>MSV-163MS-626-628-ACA-EXE-DE-J1</t>
  </si>
  <si>
    <t>MSV-163MS-510-511-ACA-EXE-NS-C3</t>
  </si>
  <si>
    <t>MSV-163MS-452-454-ACA-EXE-DE-N2</t>
  </si>
  <si>
    <t>MSV-163MS-638+600-EDI-EXE-DE-C1</t>
  </si>
  <si>
    <t>MSV-163MS-702+180-RET-EXE-MD-O2</t>
  </si>
  <si>
    <t>MSV-163MS-512+760-ACE-EXE-MD-H1</t>
  </si>
  <si>
    <t>MSV-163MS-638+600-EDI-EXE-MC-H2</t>
  </si>
  <si>
    <t>MSV-163MS-634+900-RET-EXE-DE-G1</t>
  </si>
  <si>
    <t>MSV-163MS-520+670-ACE-EXE-RT-M1</t>
  </si>
  <si>
    <t>MSV-163MS-535-545-ACA-EXE-RT-F1</t>
  </si>
  <si>
    <t>MSV-163MS-454-460-ACA-EXE-RT-E1</t>
  </si>
  <si>
    <t>MSV-163MS-515+630-ACE-EXE-MC-G1</t>
  </si>
  <si>
    <t>MSV-163MS-520+670-ACE-EXE-DE-F1</t>
  </si>
  <si>
    <t>MSV-163MS-510-511-ACA-EXE-MD-H1</t>
  </si>
  <si>
    <t>MSV-163MS-702+180-RET-EXE-MD-J1</t>
  </si>
  <si>
    <t>MSV-163MS-515+630-ACE-EXE-MD-H1</t>
  </si>
  <si>
    <t>MSV-163MS-730-732-ACA-EXE-MD-J1</t>
  </si>
  <si>
    <t>MSV-163MS-535-545-ACA-EXE-DE-M1</t>
  </si>
  <si>
    <t>MSV-163MS-626-628-ACA-EXE-DE-D3</t>
  </si>
  <si>
    <t>MSV-163MS-510-511-ACA-EXE-DE-I2</t>
  </si>
  <si>
    <t>MSV-163MS-512+760-ACE-EXE-DE-F1</t>
  </si>
  <si>
    <t>MSV-163MS-626-628-ACA-EXE-DE-M1</t>
  </si>
  <si>
    <t>MSV-163MS-452-454-ACA-EXE-RT-E1</t>
  </si>
  <si>
    <t>MSV-163MS-626-628-ACA-EXE-MD-H1</t>
  </si>
  <si>
    <t>MSV-163MS-454-460-ACA-EXE-MD-K2</t>
  </si>
  <si>
    <t>MSV-163MS-454-460-ACA-EXE-RT-F1</t>
  </si>
  <si>
    <t>MSV-163MS-515+630-ACE-EXE-DE-N2</t>
  </si>
  <si>
    <t>MSV-163MS-626-628-ACA-EXE-DE-N2</t>
  </si>
  <si>
    <t>MSV-163MS-702+180-ACA-EXE-MD-K2</t>
  </si>
  <si>
    <t>MSV-163MS-454-460-ACA-EXE-MC-H2</t>
  </si>
  <si>
    <t>MSV-163MS-454-460-ACA-EXE-DE-C1</t>
  </si>
  <si>
    <t>MSV-163MS-510-511-ACA-EXE-DE-J1</t>
  </si>
  <si>
    <t>MSV-163MS-452-454-ACA-EXE-DE-F1</t>
  </si>
  <si>
    <t>MSV-163MS-521+950-ACE-EXE-DE-D3</t>
  </si>
  <si>
    <t>MSV-163MS-702+180-ACA-EXE-MC-K2</t>
  </si>
  <si>
    <t>MSV-163MS-638+600-EDI-EXE-DE-K2</t>
  </si>
  <si>
    <t>MSV-163MS-626-628-ACA-EXE-DE-K2</t>
  </si>
  <si>
    <t>MSV-163MS-638+600-EDI-EXE-DE-Q1</t>
  </si>
  <si>
    <t>MSV-163MS-638+600-EDI-EXE-DE-M1</t>
  </si>
  <si>
    <t>MSV-163MS-634+900-RET-EXE-DE-M1</t>
  </si>
  <si>
    <t>MSV-163MS-515+630-ACE-EXE-RT-C1</t>
  </si>
  <si>
    <t>MSV-163MS-535-545-ACA-EXE-DE-C1</t>
  </si>
  <si>
    <t>MSV-163MS-512+760-ACE-EXE-DE-H2</t>
  </si>
  <si>
    <t>MSV-163MS-702+180-RET-EXE-DE-D3</t>
  </si>
  <si>
    <t>MSV-163MS-510-511-ACA-EXE-DE-N2</t>
  </si>
  <si>
    <t>MSV-163MS-730-732-ACA-EXE-MD-H1</t>
  </si>
  <si>
    <t>MSV-163MS-634+900-RET-EXE-RT-D3</t>
  </si>
  <si>
    <t>MSV-163MS-730-732-ACA-EXE-DE-G1</t>
  </si>
  <si>
    <t>MSV-163MS-626-628-ACA-EXE-RT-D3</t>
  </si>
  <si>
    <t>MSV-163MS-702+180-RET-EXE-DE-N2</t>
  </si>
  <si>
    <t>MSV-163MS-634+900-RET-EXE-DE-J1</t>
  </si>
  <si>
    <t>MSV-163MS-535-545-ACA-EXE-MD-K2</t>
  </si>
  <si>
    <t>MSV-163MS-452-454-ACA-EXE-MC-G1</t>
  </si>
  <si>
    <t>MSV-163MS-626-628-ACA-EXE-RT-E1</t>
  </si>
  <si>
    <t>MSV-163MS-515+630-ACE-EXE-DE-H2</t>
  </si>
  <si>
    <t>MSV-163MS-535-545-ACA-EXE-MC-G1</t>
  </si>
  <si>
    <t>MSV-163MS-512+760-ACE-EXE-NS-C3</t>
  </si>
  <si>
    <t>MSV-163MS-702+180-RET-EXE-DE-C1</t>
  </si>
  <si>
    <t>MSV-163MS-520+670-ACE-EXE-MD-N2</t>
  </si>
  <si>
    <t>MSV-163MS-626-628-ACA-EXE-MD-K2</t>
  </si>
  <si>
    <t>MSV-163MS-638+600-EDI-EXE-RT-N2</t>
  </si>
  <si>
    <t>MSV-163MS-730-732-ACA-EXE-DE-H2</t>
  </si>
  <si>
    <t>MSV-163MS-510-511-ACA-EXE-DE-K2</t>
  </si>
  <si>
    <t>MSV-163MS-638+600-EDI-EXE-RT-K2</t>
  </si>
  <si>
    <t>MSV-163MS-452-454-ACA-EXE-MD-O2</t>
  </si>
  <si>
    <t>MSV-163MS-626-628-ACA-EXE-DE-I2</t>
  </si>
  <si>
    <t>MSV-163MS-634+900-RET-EXE-MD-D3</t>
  </si>
  <si>
    <t>MSV-163MS-638+600-EDI-EXE-MD-P5</t>
  </si>
  <si>
    <t>MSV-163MS-452-454-ACA-EXE-DE-O2</t>
  </si>
  <si>
    <t>MSV-163MS-452-454-ACA-EXE-MD-H1</t>
  </si>
  <si>
    <t>MSV-163MS-515+630-ACE-EXE-MD-O2</t>
  </si>
  <si>
    <t>MSV-163MS-454-460-ACA-EXE-DE-Q1</t>
  </si>
  <si>
    <t>MSV-163MS-535-545-ACA-EXE-DE-J2</t>
  </si>
  <si>
    <t>MSV-163MS-510-511-ACA-EXE-DE-G1</t>
  </si>
  <si>
    <t>MSV-163MS-626-628-ACA-EXE-DE-F1</t>
  </si>
  <si>
    <t>MSV-163MS-520+670-ACE-EXE-DE-C1</t>
  </si>
  <si>
    <t>MSV-163MS-626-628-ACA-EXE-DE-G1</t>
  </si>
  <si>
    <t>MSV-163MS-515+630-ACE-EXE-DE-D3</t>
  </si>
  <si>
    <t>MSV-163MS-454-460-ACA-EXE-DE-H2</t>
  </si>
  <si>
    <t>MSV-163MS-454-460-ACA-EXE-RT-M1</t>
  </si>
  <si>
    <t>MSV-163MS-512+760-ACE-EXE-DE-D3</t>
  </si>
  <si>
    <t>MSV-163MS-510-511-ACA-EXE-RT-C1</t>
  </si>
  <si>
    <t>MSV-163MS-638+600-EDI-EXE-DE-G1</t>
  </si>
  <si>
    <t>MSV-163MS-512+760-ACE-EXE-MC-H2</t>
  </si>
  <si>
    <t>MSV-163MS-730-732-ACA-EXE-NS-C3</t>
  </si>
  <si>
    <t>MSV-163MS-452-454-ACA-EXE-MC-H2</t>
  </si>
  <si>
    <t>MSV-163MS-515+630-ACE-EXE-MD-I2</t>
  </si>
  <si>
    <t>MSV-163MS-520+670-ACE-EXE-DE-O2</t>
  </si>
  <si>
    <t>MSV-163MS-634+900-RET-EXE-MC-H2</t>
  </si>
  <si>
    <t>MSV-163MS-520+670-ACE-EXE-MC-H2</t>
  </si>
  <si>
    <t>MSV-163MS-702+180-RET-EXE-RT-M1</t>
  </si>
  <si>
    <t>MSV-163MS-454-460-ACA-EXE-DE-M1</t>
  </si>
  <si>
    <t>MSV-163MS-638+600-EDI-EXE-MC-P2</t>
  </si>
  <si>
    <t>MSV-163MS-638+600-EDI-EXE-MC-L2</t>
  </si>
  <si>
    <t>MSV-163MS-535-545-ACA-EXE-MD-J2</t>
  </si>
  <si>
    <t>MSV-163MS-452-454-ACA-EXE-DE-D3</t>
  </si>
  <si>
    <t>MSV-163MS-535-545-ACA-EXE-DE-G1</t>
  </si>
  <si>
    <t>MSV-163MS-452-454-ACA-EXE-DE-M1</t>
  </si>
  <si>
    <t>MSV-163MS-454-460-ACA-EXE-DE-H1</t>
  </si>
  <si>
    <t>MSV-163MS-626-628-ACA-EXE-DE-C1</t>
  </si>
  <si>
    <t>MSV-163MS-510-511-ACA-EXE-DE-O2</t>
  </si>
  <si>
    <t>MSV-163MS-454-460-ACA-EXE-DE-N2</t>
  </si>
  <si>
    <t>MSV-163MS-510-511-ACA-EXE-DE-C1</t>
  </si>
  <si>
    <t>MSV-163MS-521+950-ACE-EXE-MD-O2</t>
  </si>
  <si>
    <t>MSV-163MS-520+670-ACE-EXE-MD-H1</t>
  </si>
  <si>
    <t>MSV-163MS-512+760-ACE-EXE-DE-O2</t>
  </si>
  <si>
    <t>MSV-163MS-512+760-ACE-EXE-DE-I2</t>
  </si>
  <si>
    <t>MSV-163MS-515+630-ACE-EXE-DE-F1</t>
  </si>
  <si>
    <t>MSV-163MS-730-732-ACA-EXE-RT-M1</t>
  </si>
  <si>
    <t>MSV-163MS-520+670-ACE-EXE-DE-I2</t>
  </si>
  <si>
    <t>MSV-163MS-510-511-ACA-EXE-MC-H2</t>
  </si>
  <si>
    <t>MSV-163MS-520+670-ACE-EXE-MD-I2</t>
  </si>
  <si>
    <t>MSV-163MS-520+670-ACE-EXE-RT-F1</t>
  </si>
  <si>
    <t>MSV-163MS-520+670-ACE-EXE-DE-G1</t>
  </si>
  <si>
    <t>MSV-163MS-638+600-EDI-EXE-DE-P4</t>
  </si>
  <si>
    <t>MSV-163MS-521+950-ACE-EXE-MD-H1</t>
  </si>
  <si>
    <t>MSV-163MS-638+600-EDI-EXE-MD-P1</t>
  </si>
  <si>
    <t>MSV-163MS-535-545-ACA-EXE-RT-E1</t>
  </si>
  <si>
    <t>MSV-163MS-634+900-RET-EXE-RT-F1</t>
  </si>
  <si>
    <t>MSV-163MS-521+950-ACE-EXE-DE-J1</t>
  </si>
  <si>
    <t>MSV-163MS-702+180-RET-EXE-MD-H1</t>
  </si>
  <si>
    <t>MSV-163MS-626-628-ACA-EXE-RT-C1</t>
  </si>
  <si>
    <t>MSV-163MS-638+600-EDI-EXE-DE-H1</t>
  </si>
  <si>
    <t>MSV-163MS-521+950-ACE-EXE-MC-H2</t>
  </si>
  <si>
    <t>MSV-163MS-454-460-ACA-EXE-DE-K2</t>
  </si>
  <si>
    <t>MSV-163MS-702+180-RET-EXE-MC-H2</t>
  </si>
  <si>
    <t>MSV-163MS-452-454-ACA-EXE-DE-H2</t>
  </si>
  <si>
    <t>MSV-163MS-521+950-ACE-EXE-DE-C1</t>
  </si>
  <si>
    <t>MSV-163MS-520+670-ACE-EXE-MD-J1</t>
  </si>
  <si>
    <t>MSV-163MS-520+670-ACE-EXE-DE-D3</t>
  </si>
  <si>
    <t>MSV-163MS-638+600-EDI-EXE-RT-C1</t>
  </si>
  <si>
    <t>MSV-163MS-638+600-EDI-EXE-MC-I2</t>
  </si>
  <si>
    <t>MSV-163MS-638+600-EDI-EXE-MD-D3</t>
  </si>
  <si>
    <t>MSV-163MS-521+950-ACE-EXE-DE-N2</t>
  </si>
  <si>
    <t>MSV-163MS-535-545-ACA-EXE-DE-N2</t>
  </si>
  <si>
    <t>MSV-163MS-638+600-EDI-EXE-RT-O2</t>
  </si>
  <si>
    <t>MSV-163MS-454-460-ACA-EXE-DE-G1</t>
  </si>
  <si>
    <t>MSV-163MS-510-511-ACA-EXE-MD-N2</t>
  </si>
  <si>
    <t>MSV-163MS-452-454-ACA-EXE-RT-C1</t>
  </si>
  <si>
    <t>MSV-163MS-454-460-ACA-EXE-MD-I2</t>
  </si>
  <si>
    <t>MSV-163MS-515+630-ACE-EXE-DE-C1</t>
  </si>
  <si>
    <t>MSV-163MS-515+630-ACE-EXE-RT-M1</t>
  </si>
  <si>
    <t>MSV-163MS-626-628-ACA-EXE-RT-M1</t>
  </si>
  <si>
    <t>MSV-163MS-638+600-EDI-EXE-MC-G1</t>
  </si>
  <si>
    <t>MSV-163MS-535-545-ACA-EXE-MD-J1</t>
  </si>
  <si>
    <t>MSV-163MS-702+180-RET-EXE-RT-E1</t>
  </si>
  <si>
    <t>MSV-163MS-510-511-ACA-EXE-MD-O2</t>
  </si>
  <si>
    <t>MSV-163MS-454-460-ACA-EXE-MD-N2</t>
  </si>
  <si>
    <t>MSV-163MS-454-460-ACA-EXE-DE-F1</t>
  </si>
  <si>
    <t>MSV-163MS-521+950-ACE-EXE-DE-F1</t>
  </si>
  <si>
    <t>MSV-163MS-535-545-ACA-EXE-RT-M1</t>
  </si>
  <si>
    <t>MSV-163MS-515+630-ACE-EXE-MD-N2</t>
  </si>
  <si>
    <t>MSV-163MS-510-511-ACA-EXE-DE-D3</t>
  </si>
  <si>
    <t>MSV-163MS-510-511-ACA-EXE-MC-K2</t>
  </si>
  <si>
    <t>MSV-163MS-515+630-ACE-EXE-NS-C3</t>
  </si>
  <si>
    <t>MSV-163MS-638+600-EDI-EXE-MD-P8</t>
  </si>
  <si>
    <t>MSV-163MS-626-628-ACA-EXE-DE-H2</t>
  </si>
  <si>
    <t>MSV-163MS-702+180-RET-EXE-MD-I2</t>
  </si>
  <si>
    <t>MSV-163MS-521+950-ACE-EXE-DE-I2</t>
  </si>
  <si>
    <t>MSV-163MS-520+670-ACE-EXE-MD-O2</t>
  </si>
  <si>
    <t>MSV-163MS-535-545-ACA-EXE-NS-C3</t>
  </si>
  <si>
    <t>MSV-163MS-512+760-ACE-EXE-DE-M1</t>
  </si>
  <si>
    <t>MSV-163MS-452-454-ACA-EXE-NS-C3</t>
  </si>
  <si>
    <t>MSV-163MS-634+900-RET-EXE-RT-K2</t>
  </si>
  <si>
    <t>MSV-163MS-454-460-ACA-EXE-MD-H1</t>
  </si>
  <si>
    <t>MSV-163MS-730-732-ACA-EXE-MC-K2</t>
  </si>
  <si>
    <t>MSV-163MS-452-454-ACA-EXE-MD-I2</t>
  </si>
  <si>
    <t>MSV-163MS-510-511-ACA-EXE-MD-I2</t>
  </si>
  <si>
    <t>MSV-163MS-626-628-ACA-EXE-NS-C3</t>
  </si>
  <si>
    <t>MSV-163MS-730-732-ACA-EXE-MD-I2</t>
  </si>
  <si>
    <t>MSV-163MS-454-460-ACA-EXE-DE-J1</t>
  </si>
  <si>
    <t>MSV-163MS-730-731-ACA-EXE-DE-D3</t>
  </si>
  <si>
    <t>MSV-163MS-521+950-ACE-EXE-DE-M1</t>
  </si>
  <si>
    <t>MSV-163MS-512+760-ACE-EXE-DE-C1</t>
  </si>
  <si>
    <t>MSV-163MS-515+630-ACE-EXE-MC-H2</t>
  </si>
  <si>
    <t>MSV-163MS-535-545-ACA-EXE-MC-K2</t>
  </si>
  <si>
    <t>MSV-163MS-454-460-ACA-EXE-MC-G1</t>
  </si>
  <si>
    <t>MSV-163MS-730-732-ACA-EXE-DE-I2</t>
  </si>
  <si>
    <t>MSV-163MS-634+900-RET-EXE-RT-J1</t>
  </si>
  <si>
    <t>MSV-163MS-702+180-RET-EXE-NS-C3</t>
  </si>
  <si>
    <t>MSV-163MS-626-628-ACA-EXE-MC-H2</t>
  </si>
  <si>
    <t>MSV-163MS-638+600-EDI-EXE-DE-I2</t>
  </si>
  <si>
    <t>MSV-163MS-515+630-ACE-EXE-RT-F1</t>
  </si>
  <si>
    <t>MSV-163MS-634+900-RET-EXE-RT-C1</t>
  </si>
  <si>
    <t>MSV-163MS-454-460-ACA-EXE-MD-J1</t>
  </si>
  <si>
    <t>MSV-163MS-535-545-ACA-EXE-DE-D3</t>
  </si>
  <si>
    <t>MSV-163MS-638+600-EDI-EXE-DE-N2</t>
  </si>
  <si>
    <t>MSV-163MS-638+600-EDI-EXE-DE-P2</t>
  </si>
  <si>
    <t>MSV-163MS-520+670-ACE-EXE-NS-C3</t>
  </si>
  <si>
    <t>MSV-163MS-454-460-ACA-EXE-DE-I2</t>
  </si>
  <si>
    <t>MSV-163MS-521+950-ACE-EXE-RT-E1</t>
  </si>
  <si>
    <t>MSV-163MS-638+600-EDI-EXE-RT-E1</t>
  </si>
  <si>
    <t>MSV-163MS-512+760-ACE-EXE-RT-M1</t>
  </si>
  <si>
    <t>MSV-163MS-454-460-ACA-EXE-RT-C1</t>
  </si>
  <si>
    <t>MSV-163MS-730-732-ACA-EXE-RT-D3</t>
  </si>
  <si>
    <t>MSV-163MS-510-511-ACA-EXE-MD-K2</t>
  </si>
  <si>
    <t>MSV-163MS-454-460-ACA-EXE-MD-Q1</t>
  </si>
  <si>
    <t>MSV-163MS-515+630-ACE-EXE-DE-J1</t>
  </si>
  <si>
    <t>MSV-163MS-512+760-ACE-EXE-DE-J1</t>
  </si>
  <si>
    <t>MSV-163MS-510-511-ACA-EXE-RT-D3</t>
  </si>
  <si>
    <t>MSV-163MS-512+760-ACE-EXE-DE-N2</t>
  </si>
  <si>
    <t>MSV-163MS-703+000-RET-EXE-RT-F1</t>
  </si>
  <si>
    <t>MSV-163MS-521+950-ACE-EXE-DE-H2</t>
  </si>
  <si>
    <t>MSV-163MS-535-545-ACA-EXE-MD-H1</t>
  </si>
  <si>
    <t>MSV-163MS-452-454-ACA-EXE-DE-C1</t>
  </si>
  <si>
    <t>MSV-163MS-702+180-RET-EXE-DE-H2</t>
  </si>
  <si>
    <t>MSV-163MS-521+950-ACE-EXE-RT-M1</t>
  </si>
  <si>
    <t>MSV-163MS-634+900-RET-EXE-RT-O2</t>
  </si>
  <si>
    <t>MSV-163MS-512+760-ACE-EXE-RT-C1</t>
  </si>
  <si>
    <t>MSV-163MS-454-460-ACA-EXE-MC-K2</t>
  </si>
  <si>
    <t>MSV-163MS-638+600-EDI-EXE-DE-D3</t>
  </si>
  <si>
    <t>MSV-163MS-520+670-ACE-EXE-RT-E1</t>
  </si>
  <si>
    <t>MSV-163MS-634+900-RET-EXE-DE-I2</t>
  </si>
  <si>
    <t>MSV-163MS-520+670-ACE-EXE-DE-N2</t>
  </si>
  <si>
    <t>MSV-163MS-638+600-EDI-EXE-NS-C3</t>
  </si>
  <si>
    <t>MSV-163MS-512+760-ACE-EXE-RT-D3</t>
  </si>
  <si>
    <t>MSV-163MS-730-732-ACA-EXE-DE-F1</t>
  </si>
  <si>
    <t>MSV-163MS-535-545-ACA-EXE-MC-H2</t>
  </si>
  <si>
    <t>MSV-163MS-634+900-RET-EXE-DE-D3</t>
  </si>
  <si>
    <t>SEQUENCIAL</t>
  </si>
  <si>
    <t>MEMÓRIA DE CÁLCULO</t>
  </si>
  <si>
    <t>PROJETO EXECUTIVO DE GEOTECNIA - BERMA DE EQUILÍBRIO - INSTRUMENTAÇÃO</t>
  </si>
  <si>
    <t>PROJETO EXECUTIVO DE GEOTECNIA - SEQUENCIA EXECUTIVA</t>
  </si>
  <si>
    <t>PROJETO EXECUTIVO DE GEOTECNIA - INSTRUMENTAÇÃO</t>
  </si>
  <si>
    <t>MSV-163MS-535-545-ACA-EXE-DE-F1-006-R06.dwg</t>
  </si>
  <si>
    <t>MSV-163MS-535-545-ACA-EXE-DE-F1-006-R06.pdf</t>
  </si>
  <si>
    <t>MSV-163MS-535-545-ACA-EXE-DE-F1-007-R07.dwg</t>
  </si>
  <si>
    <t>MSV-163MS-535-545-ACA-EXE-DE-F1-007-R07.pdf</t>
  </si>
  <si>
    <t>MSV-163MS-535-545-ACA-EXE-DE-H2-006-R08.dwg</t>
  </si>
  <si>
    <t>MSV-163MS-535-545-ACA-EXE-DE-H2-006-R08.pdf</t>
  </si>
  <si>
    <t>MSV-163MS-535-545-ACA-EXE-DE-H2-007-R06.dwg</t>
  </si>
  <si>
    <t>MSV-163MS-535-545-ACA-EXE-DE-H2-007-R06.pdf</t>
  </si>
  <si>
    <t>MSV-163MS-535-545-ACA-EXE-DE-H2-021-R07.dwg</t>
  </si>
  <si>
    <t>MSV-163MS-535-545-ACA-EXE-DE-H2-021-R07.pdf</t>
  </si>
  <si>
    <t>MSV-163MS-535-545-ACA-EXE-DE-H2-118-R03.dwg</t>
  </si>
  <si>
    <t>MSV-163MS-535-545-ACA-EXE-DE-H2-118-R03.pdf</t>
  </si>
  <si>
    <t>MSV-163MS-535-545-ACA-EXE-MC-H2-001-R09.docx</t>
  </si>
  <si>
    <t>MSV-163MS-535-545-ACA-EXE-MC-H2-001-R09.pdf</t>
  </si>
  <si>
    <t>MSV-163MS-535-545-ACA-EXE-NS-C3-001-R02.pdf</t>
  </si>
  <si>
    <t>MSV-163MS-535-545-ACA-EXE-NS-C3-001-R02.zip</t>
  </si>
  <si>
    <t>Alteração de projeto para contemplar modificações do ATO20</t>
  </si>
  <si>
    <t>MSV-163MS-730-732-ACA-EXE-DE-D3-001</t>
  </si>
  <si>
    <t>MSV-163MS-730-732-ACA-EXE-DE-D3-002</t>
  </si>
  <si>
    <t>MSV-163MS-535-545-ACA-EXE-DE-H2-014-R05.dwg</t>
  </si>
  <si>
    <t>MSV-163MS-535-545-ACA-EXE-DE-H2-014-R05.pdf</t>
  </si>
  <si>
    <t>MSV-163MS-535-545-ACA-EXE-DE-F1-005-R04.dwg</t>
  </si>
  <si>
    <t>MSV-163MS-535-545-ACA-EXE-DE-F1-005-R04.pdf</t>
  </si>
  <si>
    <t>MSV-163MS-535-545-ACA-EXE-DE-H2-005-R08.dwg</t>
  </si>
  <si>
    <t>MSV-163MS-535-545-ACA-EXE-DE-H2-005-R08.pdf</t>
  </si>
  <si>
    <t>MSV-163MS-535-545-ACA-EXE-DE-H2-021-R08.dwg</t>
  </si>
  <si>
    <t>MSV-163MS-535-545-ACA-EXE-DE-H2-021-R08.pdf</t>
  </si>
  <si>
    <t>MSV-163MS-535-545-ACA-EXE-NS-C3-001-R03.pdf</t>
  </si>
  <si>
    <t>MSV-163MS-535-545-ACA-EXE-NS-C3-001-R03.zip</t>
  </si>
  <si>
    <t>Alteração de projetos para compatibilização de drenagem e pavimento.</t>
  </si>
  <si>
    <t>LINK</t>
  </si>
  <si>
    <t>LOCAL</t>
  </si>
  <si>
    <t>MSV-163MS-638+600-EDI-EXE-DE-L2-401-R02.dwg</t>
  </si>
  <si>
    <t>MSV-163MS-638+600-EDI-EXE-DE-L2-401-R02.pdf</t>
  </si>
  <si>
    <t>MSV-163MS-638+600-EDI-EXE-DE-L2-501-R02.dwg</t>
  </si>
  <si>
    <t>MSV-163MS-638+600-EDI-EXE-DE-L2-501-R02.pdf</t>
  </si>
  <si>
    <t>MSV-163MS-638+600-EDI-EXE-DE-P1-101-R03-utm.dwg</t>
  </si>
  <si>
    <t>MSV-163MS-638+600-EDI-EXE-DE-P1-101-R03.dwg</t>
  </si>
  <si>
    <t>MSV-163MS-638+600-EDI-EXE-DE-P1-101-R03.pdf</t>
  </si>
  <si>
    <t>MSV-163MS-638+600-EDI-EXE-DE-P2-401-R02.dwg</t>
  </si>
  <si>
    <t>MSV-163MS-638+600-EDI-EXE-DE-P2-401-R02.pdf</t>
  </si>
  <si>
    <t>MSV-163MS-638+600-EDI-EXE-DE-P2-601-R00-utm.dwg</t>
  </si>
  <si>
    <t>MSV-163MS-638+600-EDI-EXE-DE-P2-601</t>
  </si>
  <si>
    <t>MSV-163MS-638+600-EDI-EXE-DE-P2-601-R00.dwg</t>
  </si>
  <si>
    <t>MSV-163MS-638+600-EDI-EXE-DE-P2-601-R00.pdf</t>
  </si>
  <si>
    <t>IMPLANTAÇÃO DO PPD - CAIXAS DE ELÉTRICA E DADOS</t>
  </si>
  <si>
    <t>MSV-163MS-638+600-EDI-EXE-DE-P3-101-R02.dwg</t>
  </si>
  <si>
    <t>MSV-163MS-638+600-EDI-EXE-DE-P3-101-R02.pdf</t>
  </si>
  <si>
    <t>MSV-163MS-638+600-EDI-EXE-DE-P3-102-R01.dwg</t>
  </si>
  <si>
    <t>MSV-163MS-638+600-EDI-EXE-DE-P3-102-R01.pdf</t>
  </si>
  <si>
    <t>MSV-163MS-638+600-EDI-EXE-DE-P3-103-R01.dwg</t>
  </si>
  <si>
    <t>MSV-163MS-638+600-EDI-EXE-DE-P3-103-R01.pdf</t>
  </si>
  <si>
    <t>MSV-163MS-638+600-EDI-EXE-DE-P2-107-R02.dwg</t>
  </si>
  <si>
    <t>MSV-163MS-638+600-EDI-EXE-DE-P2-107-R02.pdf</t>
  </si>
  <si>
    <t>MSV-163MS-638+600-EDI-EXE-DE-P2-108-R02.dwg</t>
  </si>
  <si>
    <t>MSV-163MS-638+600-EDI-EXE-DE-P2-108-R02.pdf</t>
  </si>
  <si>
    <t>MSV-163MS-638+600-EDI-EXE-DE-P2-203-R03.dwg</t>
  </si>
  <si>
    <t>MSV-163MS-638+600-EDI-EXE-DE-P2-203-R03.pdf</t>
  </si>
  <si>
    <t>MSV-163MS-638+600-EDI-EXE-DE-P2-404-R03.dwg</t>
  </si>
  <si>
    <t>MSV-163MS-638+600-EDI-EXE-DE-P2-404-R03.pdf</t>
  </si>
  <si>
    <t>MSV-163MS-647-650-ACA-EXE-DE-H1-001-R00.2.dwg</t>
  </si>
  <si>
    <t>MSV-163MS-647-650-ACA-EXE-DE-H1-001-R00.2.pdf</t>
  </si>
  <si>
    <t>MSV-163MS-647-650-ACA-EXE-DE-H2-001-R00.4.dwg</t>
  </si>
  <si>
    <t>MSV-163MS-647-650-ACA-EXE-DE-H2-001-R00.4.pdf</t>
  </si>
  <si>
    <t>MSV-163MS-647-650-ACA-EXE-DE-H2-002-R00.4.dwg</t>
  </si>
  <si>
    <t>MSV-163MS-647-650-ACA-EXE-DE-H2-002-R00.4.pdf</t>
  </si>
  <si>
    <t>MSV-163MS-647-650-ACA-EXE-DE-H2-003-R00.4.dwg</t>
  </si>
  <si>
    <t>MSV-163MS-647-650-ACA-EXE-DE-H2-003-R00.4.pdf</t>
  </si>
  <si>
    <t>MSV-163MS-647-650-ACA-EXE-DE-H2-004-R00.4.dwg</t>
  </si>
  <si>
    <t>MSV-163MS-647-650-ACA-EXE-DE-H2-004-R00.4.pdf</t>
  </si>
  <si>
    <t>MSV-163MS-647-650-ACA-EXE-DE-H2-005-R00.4.dwg</t>
  </si>
  <si>
    <t>MSV-163MS-647-650-ACA-EXE-DE-H2-005-R00.4.pdf</t>
  </si>
  <si>
    <t>MSV-163MS-647-650-ACA-EXE-DE-H2-006-R00.4.dwg</t>
  </si>
  <si>
    <t>MSV-163MS-647-650-ACA-EXE-DE-H2-006-R00.4.pdf</t>
  </si>
  <si>
    <t>MSV-163MS-647-650-ACA-EXE-DE-H2-007-R00.4.dwg</t>
  </si>
  <si>
    <t>MSV-163MS-647-650-ACA-EXE-DE-H2-007-R00.4.pdf</t>
  </si>
  <si>
    <t>MSV-163MS-647-650-ACA-EXE-MC-H2-001-R00.4.docx</t>
  </si>
  <si>
    <t>MSV-163MS-647-650-ACA-EXE-MC-H2-001-R00.4.pdf</t>
  </si>
  <si>
    <t>MSV-163MS-647-650-ACA-EXE-MD-H1-001-R00.3.docx</t>
  </si>
  <si>
    <t>MSV-163MS-647-650-ACA-EXE-MD-H1-001-R00.3.pdf</t>
  </si>
  <si>
    <t>MSV-163MS-647-650-ACA-EXE-DE-Q1-001-R00.2.dwg</t>
  </si>
  <si>
    <t>MSV-163MS-647-650-ACA-EXE-DE-Q1-001-R00.2.pdf</t>
  </si>
  <si>
    <t>MSV-163MS-647-650-ACA-EXE-DE-Q1-002-R00.2.dwg</t>
  </si>
  <si>
    <t>MSV-163MS-647-650-ACA-EXE-DE-Q1-002-R00.2.pdf</t>
  </si>
  <si>
    <t>MSV-163MS-647-650-ACA-EXE-DE-Q1-003-R00.2.dwg</t>
  </si>
  <si>
    <t>MSV-163MS-647-650-ACA-EXE-DE-Q1-003-R00.2.pdf</t>
  </si>
  <si>
    <t>MSV-163MS-647-650-ACA-EXE-RT-Q1-001-R00.2.docx</t>
  </si>
  <si>
    <t>MSV-163MS-647-650-ACA-EXE-RT-Q1-001-R00.2.pdf</t>
  </si>
  <si>
    <t>MSV-163MS-647-650-ACA-EXE-DE-O2-001-R00.3.dwg</t>
  </si>
  <si>
    <t>MSV-163MS-647-650-ACA-EXE-DE-O2-001-R00.3.pdf</t>
  </si>
  <si>
    <t>MSV-163MS-647-650-ACA-EXE-DE-O2-002-R00.3.dwg</t>
  </si>
  <si>
    <t>MSV-163MS-647-650-ACA-EXE-DE-O2-002-R00.3.pdf</t>
  </si>
  <si>
    <t>MSV-163MS-647-650-ACA-EXE-DE-O2-003-R00.3.dwg</t>
  </si>
  <si>
    <t>MSV-163MS-647-650-ACA-EXE-DE-O2-003-R00.3.pdf</t>
  </si>
  <si>
    <t>MSV-163MS-647-650-ACA-EXE-DE-O2-004-R00.3.dwg</t>
  </si>
  <si>
    <t>MSV-163MS-647-650-ACA-EXE-DE-O2-004-R00.3.pdf</t>
  </si>
  <si>
    <t>MSV-163MS-647-650-ACA-EXE-DE-O2-005-R00.3.dwg</t>
  </si>
  <si>
    <t>MSV-163MS-647-650-ACA-EXE-DE-O2-005-R00.3.pdf</t>
  </si>
  <si>
    <t>MSV-163MS-647-650-ACA-EXE-DE-O2-006-R00.3.dwg</t>
  </si>
  <si>
    <t>MSV-163MS-647-650-ACA-EXE-DE-O2-006-R00.3.pdf</t>
  </si>
  <si>
    <t>MSV-163MS-647-650-ACA-EXE-DE-O2-007-R00.3.dwg</t>
  </si>
  <si>
    <t>MSV-163MS-647-650-ACA-EXE-DE-O2-007-R00.3.pdf</t>
  </si>
  <si>
    <t>MSV-163MS-647-650-ACA-EXE-DE-O2-008-R00.3.dwg</t>
  </si>
  <si>
    <t>MSV-163MS-647-650-ACA-EXE-DE-O2-008-R00.3.pdf</t>
  </si>
  <si>
    <t>MSV-163MS-647-650-ACA-EXE-DE-O2-009-R00.3.dwg</t>
  </si>
  <si>
    <t>MSV-163MS-647-650-ACA-EXE-DE-O2-009-R00.3.pdf</t>
  </si>
  <si>
    <t>MSV-163MS-647-650-ACA-EXE-DE-O2-010-R00.3.dwg</t>
  </si>
  <si>
    <t>MSV-163MS-647-650-ACA-EXE-DE-O2-010-R00.3.pdf</t>
  </si>
  <si>
    <t>MSV-163MS-647-650-ACA-EXE-DE-O2-011-R00.3.dwg</t>
  </si>
  <si>
    <t>MSV-163MS-647-650-ACA-EXE-DE-O2-011-R00.3.pdf</t>
  </si>
  <si>
    <t>MSV-163MS-647-650-ACA-EXE-RT-O2-001-R00.3.docx</t>
  </si>
  <si>
    <t>MSV-163MS-647-650-ACA-EXE-RT-O2-001-R00.3.pdf</t>
  </si>
  <si>
    <t>MSV-163MS-647-650-ACA-EXE-DE-L2-001-R00.3.dwg</t>
  </si>
  <si>
    <t>MSV-163MS-647-650-ACA-EXE-DE-L2-001-R00.3.pdf</t>
  </si>
  <si>
    <t>MSV-163MS-647-650-ACA-EXE-DE-L2-002-R00.3.dwg</t>
  </si>
  <si>
    <t>MSV-163MS-647-650-ACA-EXE-DE-L2-002-R00.3.pdf</t>
  </si>
  <si>
    <t>MSV-163MS-647-650-ACA-EXE-DE-L2-003-R00.5.dwg</t>
  </si>
  <si>
    <t>MSV-163MS-647-650-ACA-EXE-DE-L2-003-R00.5.pdf</t>
  </si>
  <si>
    <t>MSV-163MS-647-650-ACA-EXE-DE-L2-004-R00.3.dwg</t>
  </si>
  <si>
    <t>MSV-163MS-647-650-ACA-EXE-DE-L2-004-R00.3.pdf</t>
  </si>
  <si>
    <t>MSV-163MS-647-650-ACA-EXE-DE-L2-005-R00.3.dwg</t>
  </si>
  <si>
    <t>MSV-163MS-647-650-ACA-EXE-DE-L2-005-R00.3.pdf</t>
  </si>
  <si>
    <t>MSV-163MS-647-650-ACA-EXE-DE-L2-006-R00.3.dwg</t>
  </si>
  <si>
    <t>MSV-163MS-647-650-ACA-EXE-DE-L2-006-R00.3.pdf</t>
  </si>
  <si>
    <t>MSV-163MS-647-650-ACA-EXE-DE-L2-007-R00.3.dwg</t>
  </si>
  <si>
    <t>MSV-163MS-647-650-ACA-EXE-DE-L2-007-R00.3.pdf</t>
  </si>
  <si>
    <t>MSV-163MS-647-650-ACA-EXE-DE-L2-008-R00.1.dwg</t>
  </si>
  <si>
    <t>MSV-163MS-647-650-ACA-EXE-DE-L2-008-R00.1.pdf</t>
  </si>
  <si>
    <t>MSV-163MS-647-650-ACA-EXE-DE-L2-009-R00.1.dwg</t>
  </si>
  <si>
    <t>MSV-163MS-647-650-ACA-EXE-DE-L2-009-R00.1.pdf</t>
  </si>
  <si>
    <t>MSV-163MS-647-650-ACA-EXE-DE-L2-010-R00.2.dwg</t>
  </si>
  <si>
    <t>MSV-163MS-647-650-ACA-EXE-DE-L2-010-R00.2.pdf</t>
  </si>
  <si>
    <t>MSV-163MS-647-650-ACA-EXE-DE-L2-011-R00.2.dwg</t>
  </si>
  <si>
    <t>MSV-163MS-647-650-ACA-EXE-DE-L2-011-R00.2.pdf</t>
  </si>
  <si>
    <t>MSV-163MS-647-650-ACA-EXE-DE-L2-012-R00.2.dwg</t>
  </si>
  <si>
    <t>MSV-163MS-647-650-ACA-EXE-DE-L2-012-R00.2.pdf</t>
  </si>
  <si>
    <t>MSV-163MS-647-650-ACA-EXE-DE-L2-013-R00.2.dwg</t>
  </si>
  <si>
    <t>MSV-163MS-647-650-ACA-EXE-DE-L2-013-R00.2.pdf</t>
  </si>
  <si>
    <t>MSV-163MS-647-650-ACA-EXE-DE-L2-014-R00.1.dwg</t>
  </si>
  <si>
    <t>MSV-163MS-647-650-ACA-EXE-DE-L2-014-R00.1.pdf</t>
  </si>
  <si>
    <t>MSV-163MS-647-650-ACA-EXE-DE-L2-015-R00.2.dwg</t>
  </si>
  <si>
    <t>MSV-163MS-647-650-ACA-EXE-DE-L2-015-R00.2.pdf</t>
  </si>
  <si>
    <t>MSV-163MS-647-650-ACA-EXE-DE-L2-016-R00.1.dwg</t>
  </si>
  <si>
    <t>MSV-163MS-647-650-ACA-EXE-DE-L2-016-R00.1.pdf</t>
  </si>
  <si>
    <t>MSV-163MS-647-650-ACA-EXE-DE-L2-017-R00.1.dwg</t>
  </si>
  <si>
    <t>MSV-163MS-647-650-ACA-EXE-DE-L2-017-R00.1.pdf</t>
  </si>
  <si>
    <t>MSV-163MS-647-650-ACA-EXE-DE-L2-018-R00.1.dwg</t>
  </si>
  <si>
    <t>MSV-163MS-647-650-ACA-EXE-DE-L2-018-R00.1.pdf</t>
  </si>
  <si>
    <t>MSV-163MS-647-650-ACA-EXE-DE-L2-019-R00.1.dwg</t>
  </si>
  <si>
    <t>MSV-163MS-647-650-ACA-EXE-DE-L2-019-R00.1.pdf</t>
  </si>
  <si>
    <t>MSV-163MS-647-650-ACA-EXE-DE-L2-020-R00.1.dwg</t>
  </si>
  <si>
    <t>MSV-163MS-647-650-ACA-EXE-DE-L2-020-R00.1.pdf</t>
  </si>
  <si>
    <t>MSV-163MS-647-650-ACA-EXE-DE-L2-021-R00.1.dwg</t>
  </si>
  <si>
    <t>MSV-163MS-647-650-ACA-EXE-DE-L2-021-R00.1.pdf</t>
  </si>
  <si>
    <t>MSV-163MS-647-650-ACA-EXE-DE-L2-022-R00.1.dwg</t>
  </si>
  <si>
    <t>MSV-163MS-647-650-ACA-EXE-DE-L2-022-R00.1.pdf</t>
  </si>
  <si>
    <t>MSV-163MS-647-650-ACA-EXE-DE-L2-023-R00.1.dwg</t>
  </si>
  <si>
    <t>MSV-163MS-647-650-ACA-EXE-DE-L2-023-R00.1.pdf</t>
  </si>
  <si>
    <t>MSV-163MS-647-650-ACA-EXE-MC-L2-001-R00.4.docx</t>
  </si>
  <si>
    <t>MSV-163MS-647-650-ACA-EXE-MC-L2-001-R00.4.pdf</t>
  </si>
  <si>
    <t>MSV-163MS-647-650-ACA-EXE-DE-F1-001-R00.3.dwg</t>
  </si>
  <si>
    <t>MSV-163MS-647-650-ACA-EXE-DE-F1-001-R00.3.pdf</t>
  </si>
  <si>
    <t>MSV-163MS-647-650-ACA-EXE-DE-F1-002-R00.3.dwg</t>
  </si>
  <si>
    <t>MSV-163MS-647-650-ACA-EXE-DE-F1-002-R00.3.pdf</t>
  </si>
  <si>
    <t>MSV-163MS-647-650-ACA-EXE-DE-F1-003-R00.3.dwg</t>
  </si>
  <si>
    <t>MSV-163MS-647-650-ACA-EXE-DE-F1-003-R00.3.pdf</t>
  </si>
  <si>
    <t>MSV-163MS-647-650-ACA-EXE-DE-F1-004-R00.3.dwg</t>
  </si>
  <si>
    <t>MSV-163MS-647-650-ACA-EXE-DE-F1-004-R00.3.pdf</t>
  </si>
  <si>
    <t>MSV-163MS-647-650-ACA-EXE-DE-F1-005-R00.3.dwg</t>
  </si>
  <si>
    <t>MSV-163MS-647-650-ACA-EXE-DE-F1-005-R00.3.pdf</t>
  </si>
  <si>
    <t>MSV-163MS-647-650-ACA-EXE-DE-F1-006-R00.3.dwg</t>
  </si>
  <si>
    <t>MSV-163MS-647-650-ACA-EXE-DE-F1-006-R00.3.pdf</t>
  </si>
  <si>
    <t>MSV-163MS-647-650-ACA-EXE-DE-F1-007-R00.3.dwg</t>
  </si>
  <si>
    <t>MSV-163MS-647-650-ACA-EXE-DE-F1-007-R00.3.pdf</t>
  </si>
  <si>
    <t>MSV-163MS-647-650-ACA-EXE-DE-F1-008-R00.3.dwg</t>
  </si>
  <si>
    <t>MSV-163MS-647-650-ACA-EXE-DE-F1-008-R00.3.pdf</t>
  </si>
  <si>
    <t>MSV-163MS-647-650-ACA-EXE-DE-F1-009-R00.3.dwg</t>
  </si>
  <si>
    <t>MSV-163MS-647-650-ACA-EXE-DE-F1-009-R00.3.pdf</t>
  </si>
  <si>
    <t>MSV-163MS-647-650-ACA-EXE-DE-F1-010-R00.3.dwg</t>
  </si>
  <si>
    <t>MSV-163MS-647-650-ACA-EXE-DE-F1-010-R00.3.pdf</t>
  </si>
  <si>
    <t>MSV-163MS-647-650-ACA-EXE-RT-F1-001-R00.3.docx</t>
  </si>
  <si>
    <t>MSV-163MS-647-650-ACA-EXE-RT-F1-001-R00.3.pdf</t>
  </si>
  <si>
    <t>MSV-163MS-647-650-ACA-EXE-DE-D3-001-R00.3.dwg</t>
  </si>
  <si>
    <t>MSV-163MS-647-650-ACA-EXE-DE-D3-001-R00.3.pdf</t>
  </si>
  <si>
    <t>MSV-163MS-647-650-ACA-EXE-DE-D3-002-R00.3.dwg</t>
  </si>
  <si>
    <t>MSV-163MS-647-650-ACA-EXE-DE-D3-002-R00.3.pdf</t>
  </si>
  <si>
    <t>MSV-163MS-647-650-ACA-EXE-DE-D3-003-R00.3.dwg</t>
  </si>
  <si>
    <t>MSV-163MS-647-650-ACA-EXE-DE-D3-003-R00.3.pdf</t>
  </si>
  <si>
    <t>MSV-163MS-647-650-ACA-EXE-DE-D3-004-R00.3.dwg</t>
  </si>
  <si>
    <t>MSV-163MS-647-650-ACA-EXE-DE-D3-004-R00.3.pdf</t>
  </si>
  <si>
    <t>MSV-163MS-647-650-ACA-EXE-DE-D3-005-R00.3.dwg</t>
  </si>
  <si>
    <t>MSV-163MS-647-650-ACA-EXE-DE-D3-005-R00.3.pdf</t>
  </si>
  <si>
    <t>MSV-163MS-647-650-ACA-EXE-DE-D3-006-R00.3.dwg</t>
  </si>
  <si>
    <t>MSV-163MS-647-650-ACA-EXE-DE-D3-006-R00.3.pdf</t>
  </si>
  <si>
    <t>MSV-163MS-647-650-ACA-EXE-DE-D3-007-R00.3.dwg</t>
  </si>
  <si>
    <t>MSV-163MS-647-650-ACA-EXE-DE-D3-007-R00.3.pdf</t>
  </si>
  <si>
    <t>MSV-163MS-647-650-ACA-EXE-DE-D3-008-R00.3.dwg</t>
  </si>
  <si>
    <t>MSV-163MS-647-650-ACA-EXE-DE-D3-008-R00.3.pdf</t>
  </si>
  <si>
    <t>MSV-163MS-647-650-ACA-EXE-DE-D3-009-R00.4.dwg</t>
  </si>
  <si>
    <t>MSV-163MS-647-650-ACA-EXE-DE-D3-009-R00.4.pdf</t>
  </si>
  <si>
    <t>MSV-163MS-647-650-ACA-EXE-DE-D3-010-R00.4.dwg</t>
  </si>
  <si>
    <t>MSV-163MS-647-650-ACA-EXE-DE-D3-010-R00.4.pdf</t>
  </si>
  <si>
    <t>MSV-163MS-647-650-ACA-EXE-DE-D3-011-R00.4.dwg</t>
  </si>
  <si>
    <t>MSV-163MS-647-650-ACA-EXE-DE-D3-011-R00.4.pdf</t>
  </si>
  <si>
    <t>MSV-163MS-647-650-ACA-EXE-DE-D3-012-R00.4.dwg</t>
  </si>
  <si>
    <t>MSV-163MS-647-650-ACA-EXE-DE-D3-012-R00.4.pdf</t>
  </si>
  <si>
    <t>MSV-163MS-647-650-ACA-EXE-DE-D3-013-R00.4.dwg</t>
  </si>
  <si>
    <t>MSV-163MS-647-650-ACA-EXE-DE-D3-013-R00.4.pdf</t>
  </si>
  <si>
    <t>MSV-163MS-647-650-ACA-EXE-DE-D3-014-R00.4.dwg</t>
  </si>
  <si>
    <t>MSV-163MS-647-650-ACA-EXE-DE-D3-014-R00.4.pdf</t>
  </si>
  <si>
    <t>MSV-163MS-647-650-ACA-EXE-DE-D3-015-R00.4.dwg</t>
  </si>
  <si>
    <t>MSV-163MS-647-650-ACA-EXE-DE-D3-015-R00.4.pdf</t>
  </si>
  <si>
    <t>MSV-163MS-647-650-ACA-EXE-DE-D3-016-R00.4.dwg</t>
  </si>
  <si>
    <t>MSV-163MS-647-650-ACA-EXE-DE-D3-016-R00.4.pdf</t>
  </si>
  <si>
    <t>MSV-163MS-647-650-ACA-EXE-DE-D3-017-R00.4.dwg</t>
  </si>
  <si>
    <t>MSV-163MS-647-650-ACA-EXE-DE-D3-017-R00.4.pdf</t>
  </si>
  <si>
    <t>MSV-163MS-647-650-ACA-EXE-DE-D3-018-R00.4.dwg</t>
  </si>
  <si>
    <t>MSV-163MS-647-650-ACA-EXE-DE-D3-018-R00.4.pdf</t>
  </si>
  <si>
    <t>MSV-163MS-647-650-ACA-EXE-DE-D3-019-R00.4.dwg</t>
  </si>
  <si>
    <t>MSV-163MS-647-650-ACA-EXE-DE-D3-019-R00.4.pdf</t>
  </si>
  <si>
    <t>MSV-163MS-647-650-ACA-EXE-DE-D3-020-R00.1.dwg</t>
  </si>
  <si>
    <t>MSV-163MS-647-650-ACA-EXE-DE-D3-020-R00.1.pdf</t>
  </si>
  <si>
    <t>MSV-163MS-647-650-ACA-EXE-DE-D3-021-R00.1.dwg</t>
  </si>
  <si>
    <t>MSV-163MS-647-650-ACA-EXE-DE-D3-021-R00.1.pdf</t>
  </si>
  <si>
    <t>MSV-163MS-647-650-ACA-EXE-DE-D3-022-R00.1.dwg</t>
  </si>
  <si>
    <t>MSV-163MS-647-650-ACA-EXE-DE-D3-022-R00.1.pdf</t>
  </si>
  <si>
    <t>MSV-163MS-647-650-ACA-EXE-MD-D3-001-R00.3.docx</t>
  </si>
  <si>
    <t>MSV-163MS-647-650-ACA-EXE-MD-D3-001-R00.3.pdf</t>
  </si>
  <si>
    <t>MSV-163MS-647-650-ACA-EXE-MD-D3-002-R00.2.docx</t>
  </si>
  <si>
    <t>MSV-163MS-647-650-ACA-EXE-MD-D3-002-R00.2.pdf</t>
  </si>
  <si>
    <t>MSV-163MS-647-650-ACA-EXE-MD-D3-003-R00.2.docx</t>
  </si>
  <si>
    <t>MSV-163MS-647-650-ACA-EXE-MD-D3-003-R00.2.pdf</t>
  </si>
  <si>
    <t>MSV-163MS-647-650-ACA-EXE-DE-M1-001-R00.2.dwg</t>
  </si>
  <si>
    <t>MSV-163MS-647-650-ACA-EXE-DE-M1-001-R00.2.pdf</t>
  </si>
  <si>
    <t>MSV-163MS-647-650-ACA-EXE-DE-M1-002-R00.2.dwg</t>
  </si>
  <si>
    <t>MSV-163MS-647-650-ACA-EXE-DE-M1-002-R00.2.pdf</t>
  </si>
  <si>
    <t>MSV-163MS-647-650-ACA-EXE-DE-M1-003-R00.2.dwg</t>
  </si>
  <si>
    <t>MSV-163MS-647-650-ACA-EXE-DE-M1-003-R00.2.pdf</t>
  </si>
  <si>
    <t>MSV-163MS-647-650-ACA-EXE-RT-M1-001-R00.2.docx</t>
  </si>
  <si>
    <t>MSV-163MS-647-650-ACA-EXE-RT-M1-001-R00.2.pdf</t>
  </si>
  <si>
    <t>MSV-163MS-647-650-ACA-EXE-DE-N2-001-R00.3.dwg</t>
  </si>
  <si>
    <t>MSV-163MS-647-650-ACA-EXE-DE-N2-001-R00.3.pdf</t>
  </si>
  <si>
    <t>MSV-163MS-647-650-ACA-EXE-DE-N2-002-R00.3.dwg</t>
  </si>
  <si>
    <t>MSV-163MS-647-650-ACA-EXE-DE-N2-002-R00.3.pdf</t>
  </si>
  <si>
    <t>MSV-163MS-647-650-ACA-EXE-DE-N2-003-R00.3.dwg</t>
  </si>
  <si>
    <t>MSV-163MS-647-650-ACA-EXE-DE-N2-003-R00.3.pdf</t>
  </si>
  <si>
    <t>MSV-163MS-647-650-ACA-EXE-RT-N2-001-R00.1.docx</t>
  </si>
  <si>
    <t>MSV-163MS-647-650-ACA-EXE-RT-N2-001-R00.1.pdf</t>
  </si>
  <si>
    <t>MSV-163MS-647-650-ACA-EXE-DE-N2-004-R00.1.dwg</t>
  </si>
  <si>
    <t>MSV-163MS-647-650-ACA-EXE-DE-N2-004-R00.1.pdf</t>
  </si>
  <si>
    <t>MSV-163MS-647-650-ACA-EXE-DE-N2-005-R00.1.dwg</t>
  </si>
  <si>
    <t>MSV-163MS-647-650-ACA-EXE-DE-N2-005-R00.1.pdf</t>
  </si>
  <si>
    <t>MSV-163MS-647-650-ACA-EXE-DE-I2-001-R00.3.dwg</t>
  </si>
  <si>
    <t>MSV-163MS-647-650-ACA-EXE-DE-I2-001-R00.3.pdf</t>
  </si>
  <si>
    <t>MSV-163MS-647-650-ACA-EXE-DE-I2-002-R00.3.dwg</t>
  </si>
  <si>
    <t>MSV-163MS-647-650-ACA-EXE-DE-I2-002-R00.3.pdf</t>
  </si>
  <si>
    <t>MSV-163MS-647-650-ACA-EXE-DE-I2-003-R00.3.dwg</t>
  </si>
  <si>
    <t>MSV-163MS-647-650-ACA-EXE-DE-I2-003-R00.3.pdf</t>
  </si>
  <si>
    <t>MSV-163MS-647-650-ACA-EXE-DE-I2-004-R00.3.dwg</t>
  </si>
  <si>
    <t>MSV-163MS-647-650-ACA-EXE-DE-I2-004-R00.3.pdf</t>
  </si>
  <si>
    <t>MSV-163MS-647-650-ACA-EXE-DE-I2-005-R00.3.dwg</t>
  </si>
  <si>
    <t>MSV-163MS-647-650-ACA-EXE-DE-I2-005-R00.3.pdf</t>
  </si>
  <si>
    <t>MSV-163MS-647-650-ACA-EXE-DE-I2-006-R00.3.dwg</t>
  </si>
  <si>
    <t>MSV-163MS-647-650-ACA-EXE-DE-I2-006-R00.3.pdf</t>
  </si>
  <si>
    <t>MSV-163MS-647-650-ACA-EXE-DE-I2-007-R00.3.dwg</t>
  </si>
  <si>
    <t>MSV-163MS-647-650-ACA-EXE-DE-I2-007-R00.3.pdf</t>
  </si>
  <si>
    <t>MSV-163MS-647-650-ACA-EXE-DE-I2-008-R00.3.dwg</t>
  </si>
  <si>
    <t>MSV-163MS-647-650-ACA-EXE-DE-I2-008-R00.3.pdf</t>
  </si>
  <si>
    <t>MSV-163MS-647-650-ACA-EXE-DE-I2-009-R00.3.dwg</t>
  </si>
  <si>
    <t>MSV-163MS-647-650-ACA-EXE-DE-I2-009-R00.3.pdf</t>
  </si>
  <si>
    <t>MSV-163MS-647-650-ACA-EXE-DE-I2-010-R00.3.dwg</t>
  </si>
  <si>
    <t>MSV-163MS-647-650-ACA-EXE-DE-I2-010-R00.3.pdf</t>
  </si>
  <si>
    <t>MSV-163MS-647-650-ACA-EXE-DE-I2-011-R00.3.dwg</t>
  </si>
  <si>
    <t>MSV-163MS-647-650-ACA-EXE-DE-I2-011-R00.3.pdf</t>
  </si>
  <si>
    <t>MSV-163MS-647-650-ACA-EXE-MC-I2-001-R00.2.docx</t>
  </si>
  <si>
    <t>MSV-163MS-647-650-ACA-EXE-MC-I2-001-R00.2.pdf</t>
  </si>
  <si>
    <t>MSV-163MS-647-650-ACA-EXE-DE-J1-001-R00.3.dwg</t>
  </si>
  <si>
    <t>MSV-163MS-647-650-ACA-EXE-DE-J1-001-R00.3.pdf</t>
  </si>
  <si>
    <t>MSV-163MS-647-650-ACA-EXE-DE-J1-002-R00.3.dwg</t>
  </si>
  <si>
    <t>MSV-163MS-647-650-ACA-EXE-DE-J1-002-R00.3.pdf</t>
  </si>
  <si>
    <t>MSV-163MS-647-650-ACA-EXE-DE-J1-003-R00.3.dwg</t>
  </si>
  <si>
    <t>MSV-163MS-647-650-ACA-EXE-DE-J1-003-R00.3.pdf</t>
  </si>
  <si>
    <t>MSV-163MS-647-650-ACA-EXE-DE-J1-004-R00.3.dwg</t>
  </si>
  <si>
    <t>MSV-163MS-647-650-ACA-EXE-DE-J1-004-R00.3.pdf</t>
  </si>
  <si>
    <t>MSV-163MS-647-650-ACA-EXE-DE-J1-005-R00.3.dwg</t>
  </si>
  <si>
    <t>MSV-163MS-647-650-ACA-EXE-DE-J1-005-R00.3.pdf</t>
  </si>
  <si>
    <t>MSV-163MS-647-650-ACA-EXE-DE-J1-006-R00.3.dwg</t>
  </si>
  <si>
    <t>MSV-163MS-647-650-ACA-EXE-DE-J1-006-R00.3.pdf</t>
  </si>
  <si>
    <t>MSV-163MS-647-650-ACA-EXE-DE-J1-007-R00.2.dwg</t>
  </si>
  <si>
    <t>MSV-163MS-647-650-ACA-EXE-DE-J1-007-R00.2.pdf</t>
  </si>
  <si>
    <t>MSV-163MS-647-650-ACA-EXE-DE-J1-008-R00.2.dwg</t>
  </si>
  <si>
    <t>MSV-163MS-647-650-ACA-EXE-DE-J1-008-R00.2.pdf</t>
  </si>
  <si>
    <t>MSV-163MS-647-650-ACA-EXE-DE-J1-009-R00.2.dwg</t>
  </si>
  <si>
    <t>MSV-163MS-647-650-ACA-EXE-DE-J1-009-R00.2.pdf</t>
  </si>
  <si>
    <t>MSV-163MS-647-650-ACA-EXE-DE-J1-010-R00.3.dwg</t>
  </si>
  <si>
    <t>MSV-163MS-647-650-ACA-EXE-DE-J1-010-R00.3.pdf</t>
  </si>
  <si>
    <t>MSV-163MS-647-650-ACA-EXE-DE-J1-011-R00.2.pdf</t>
  </si>
  <si>
    <t>MSV-163MS-647-650-ACA-EXE-DE-J1-011-R00.2.dwg</t>
  </si>
  <si>
    <t>MSV-163MS-647-650-ACA-EXE-DE-J1-012-R00.3.dwg</t>
  </si>
  <si>
    <t>MSV-163MS-647-650-ACA-EXE-DE-J1-012-R00.3.pdf</t>
  </si>
  <si>
    <t>MSV-163MS-647-650-ACA-EXE-DE-J1-013-R00.3.dwg</t>
  </si>
  <si>
    <t>MSV-163MS-647-650-ACA-EXE-DE-J1-013-R00.3.pdf</t>
  </si>
  <si>
    <t>MSV-163MS-647-650-ACA-EXE-RT-J1-001-R00.1.docx</t>
  </si>
  <si>
    <t>MSV-163MS-647-650-ACA-EXE-RT-J1-001-R00.1.pdf</t>
  </si>
  <si>
    <t>MSV-163MS-647-650-ACA-EXE-NS-G1-001-R00.3.dwg</t>
  </si>
  <si>
    <t>MSV-163MS-647-650-ACA-EXE-NS-G1-001-R00.3.pdf</t>
  </si>
  <si>
    <t>MSV-163MS-647-650-ACA-EXE-DE-G1-001-R00.1.dwg</t>
  </si>
  <si>
    <t>MSV-163MS-647-650-ACA-EXE-DE-G1-001-R00.1.pdf</t>
  </si>
  <si>
    <t>MSV-163MS-647-650-ACA-EXE-DE-G1-002-R00.1.dwg</t>
  </si>
  <si>
    <t>MSV-163MS-647-650-ACA-EXE-DE-G1-002-R00.1.pdf</t>
  </si>
  <si>
    <t>MSV-163MS-647-650-ACA-EXE-DE-G1-003-R00.1.dwg</t>
  </si>
  <si>
    <t>MSV-163MS-647-650-ACA-EXE-DE-G1-003-R00.1.pdf</t>
  </si>
  <si>
    <t>MSV-163MS-647-650-ACA-EXE-DE-G1-004-R00.1.dwg</t>
  </si>
  <si>
    <t>MSV-163MS-647-650-ACA-EXE-DE-G1-004-R00.1.pdf</t>
  </si>
  <si>
    <t>MSV-163MS-647-650-ACA-EXE-DE-G1-005-R00.1.dwg</t>
  </si>
  <si>
    <t>MSV-163MS-647-650-ACA-EXE-DE-G1-005-R00.1.pdf</t>
  </si>
  <si>
    <t>MSV-163MS-647-650-ACA-EXE-DE-G1-006-R00.1.dwg</t>
  </si>
  <si>
    <t>MSV-163MS-647-650-ACA-EXE-DE-G1-006-R00.1.pdf</t>
  </si>
  <si>
    <t>MSV-163MS-647-650-ACA-EXE-DE-G1-007-R00.1.dwg</t>
  </si>
  <si>
    <t>MSV-163MS-647-650-ACA-EXE-DE-G1-007-R00.1.pdf</t>
  </si>
  <si>
    <t>MSV-163MS-647-650-ACA-EXE-DE-G1-008-R00.1.dwg</t>
  </si>
  <si>
    <t>MSV-163MS-647-650-ACA-EXE-DE-G1-008-R00.1.pdf</t>
  </si>
  <si>
    <t>MSV-163MS-647-650-ACA-EXE-DE-G1-015-R00.6.dwg</t>
  </si>
  <si>
    <t>MSV-163MS-647-650-ACA-EXE-DE-G1-015-R00.6.pdf</t>
  </si>
  <si>
    <t>MSV-163MS-647-650-ACA-EXE-DE-G1-018-R00.3.dwg</t>
  </si>
  <si>
    <t>MSV-163MS-647-650-ACA-EXE-DE-G1-018-R00.3.pdf</t>
  </si>
  <si>
    <t>MSV-163MS-647-650-ACA-EXE-DE-G1-019-R00.1.dwg</t>
  </si>
  <si>
    <t>MSV-163MS-647-650-ACA-EXE-DE-G1-019-R00.1.pdf</t>
  </si>
  <si>
    <t>MSV-163MS-647-650-ACA-EXE-DE-G1-020-R00.1.dwg</t>
  </si>
  <si>
    <t>MSV-163MS-647-650-ACA-EXE-DE-G1-020-R00.1.pdf</t>
  </si>
  <si>
    <t>MSV-163MS-647-650-ACA-EXE-DE-G1-021-R00.5.dwg</t>
  </si>
  <si>
    <t>MSV-163MS-647-650-ACA-EXE-DE-G1-021-R00.5.pdf</t>
  </si>
  <si>
    <t>MSV-163MS-647-650-ACA-EXE-DE-G1-022-R00.5.dwg</t>
  </si>
  <si>
    <t>MSV-163MS-647-650-ACA-EXE-DE-G1-022-R00.5.pdf</t>
  </si>
  <si>
    <t>MSV-163MS-647-650-ACA-EXE-DE-G1-023-R00.5.dwg</t>
  </si>
  <si>
    <t>MSV-163MS-647-650-ACA-EXE-DE-G1-023-R00.5.pdf</t>
  </si>
  <si>
    <t>MSV-163MS-647-650-ACA-EXE-DE-G1-024-R00.6.dwg</t>
  </si>
  <si>
    <t>MSV-163MS-647-650-ACA-EXE-DE-G1-024-R00.6.pdf</t>
  </si>
  <si>
    <t>MSV-163MS-647-650-ACA-EXE-DE-G1-025-R00.5.dwg</t>
  </si>
  <si>
    <t>MSV-163MS-647-650-ACA-EXE-DE-G1-025-R00.5.pdf</t>
  </si>
  <si>
    <t>MSV-163MS-647-650-ACA-EXE-DE-G1-026-R00.5.dwg</t>
  </si>
  <si>
    <t>MSV-163MS-647-650-ACA-EXE-DE-G1-026-R00.5.pdf</t>
  </si>
  <si>
    <t>MSV-163MS-647-650-ACA-EXE-DE-G1-027-R00.5.dwg</t>
  </si>
  <si>
    <t>MSV-163MS-647-650-ACA-EXE-DE-G1-027-R00.5.pdf</t>
  </si>
  <si>
    <t>MSV-163MS-647-650-ACA-EXE-MC-G1-001-R00.5.docx</t>
  </si>
  <si>
    <t>MSV-163MS-647-650-ACA-EXE-MC-G1-001-R00.5.pdf</t>
  </si>
  <si>
    <t>MSV-163MS-647-650-ACA-EXE-DE-C1-001-R00.2.dwg</t>
  </si>
  <si>
    <t>MSV-163MS-647-650-ACA-EXE-DE-C1-001-R00.2.pdf</t>
  </si>
  <si>
    <t>MSV-163MS-647-650-ACA-EXE-DE-C1-002-R00.2.dwg</t>
  </si>
  <si>
    <t>MSV-163MS-647-650-ACA-EXE-DE-C1-002-R00.2.pdf</t>
  </si>
  <si>
    <t>MSV-163MS-647-650-ACA-EXE-DE-C1-003-R00.2.dwg</t>
  </si>
  <si>
    <t>MSV-163MS-647-650-ACA-EXE-DE-C1-003-R00.2.pdf</t>
  </si>
  <si>
    <t>MSV-163MS-647-650-ACA-EXE-DE-C1-004-R00.2.dwg</t>
  </si>
  <si>
    <t>MSV-163MS-647-650-ACA-EXE-DE-C1-004-R00.2.pdf</t>
  </si>
  <si>
    <t>MSV-163MS-647-650-ACA-EXE-RT-C1-001-R00.2.docx</t>
  </si>
  <si>
    <t>MSV-163MS-647-650-ACA-EXE-RT-C1-001-R00.2.pdf</t>
  </si>
  <si>
    <t>MSV-163MS-647-650-ACA-EXE-RT-E1-001-R00.2.docx</t>
  </si>
  <si>
    <t>MSV-163MS-647-650-ACA-EXE-RT-E1-001-R00.2.pdf</t>
  </si>
  <si>
    <t>MSV-163MS-647-650-ACA-EXE-DE-N2-100-R00.0.dwg</t>
  </si>
  <si>
    <t>MSV-163MS-647-650-ACA-EXE-DE-N2-100-R00.0.pdf</t>
  </si>
  <si>
    <t>MSV-163MS-647-650-ACA-EXE-DE-N2-101-R00.0.dwg</t>
  </si>
  <si>
    <t>MSV-163MS-647-650-ACA-EXE-DE-N2-101-R00.0.pdf</t>
  </si>
  <si>
    <t>MSV-163MS-647-650-ACA-EXE-RT-N2-100-R00.0.docx</t>
  </si>
  <si>
    <t>MSV-163MS-647-650-ACA-EXE-RT-N2-100-R00.0.pdf</t>
  </si>
  <si>
    <t>Ano02_Projetos07_21.01.2026</t>
  </si>
  <si>
    <t>MSV-163MS-647-650-ACA-EXE-DE-H1-001</t>
  </si>
  <si>
    <t>MSV-163MS-647-650-ACA-EXE-DE-H2-001</t>
  </si>
  <si>
    <t>MSV-163MS-647-650-ACA-EXE-DE-H2-002</t>
  </si>
  <si>
    <t>MSV-163MS-647-650-ACA-EXE-DE-H2-003</t>
  </si>
  <si>
    <t>MSV-163MS-647-650-ACA-EXE-DE-H2-004</t>
  </si>
  <si>
    <t>MSV-163MS-647-650-ACA-EXE-DE-H2-005</t>
  </si>
  <si>
    <t>MSV-163MS-647-650-ACA-EXE-DE-H2-006</t>
  </si>
  <si>
    <t>MSV-163MS-647-650-ACA-EXE-DE-H2-007</t>
  </si>
  <si>
    <t>MSV-163MS-647-650-ACA-EXE-MC-H2-001</t>
  </si>
  <si>
    <t>MSV-163MS-647-650-ACA-EXE-MD-H1-001</t>
  </si>
  <si>
    <t>MSV-163MS-647-650-ACA-EXE-DE-Q1-001</t>
  </si>
  <si>
    <t>MSV-163MS-647-650-ACA-EXE-DE-Q1-002</t>
  </si>
  <si>
    <t>MSV-163MS-647-650-ACA-EXE-DE-Q1-003</t>
  </si>
  <si>
    <t>MSV-163MS-647-650-ACA-EXE-RT-Q1-001</t>
  </si>
  <si>
    <t>MSV-163MS-647-650-ACA-EXE-DE-O2-001</t>
  </si>
  <si>
    <t>MSV-163MS-647-650-ACA-EXE-DE-O2-002</t>
  </si>
  <si>
    <t>MSV-163MS-647-650-ACA-EXE-DE-O2-003</t>
  </si>
  <si>
    <t>MSV-163MS-647-650-ACA-EXE-DE-O2-004</t>
  </si>
  <si>
    <t>MSV-163MS-647-650-ACA-EXE-DE-O2-005</t>
  </si>
  <si>
    <t>MSV-163MS-647-650-ACA-EXE-DE-O2-006</t>
  </si>
  <si>
    <t>MSV-163MS-647-650-ACA-EXE-DE-O2-007</t>
  </si>
  <si>
    <t>MSV-163MS-647-650-ACA-EXE-DE-O2-008</t>
  </si>
  <si>
    <t>MSV-163MS-647-650-ACA-EXE-DE-O2-009</t>
  </si>
  <si>
    <t>MSV-163MS-647-650-ACA-EXE-DE-O2-010</t>
  </si>
  <si>
    <t>MSV-163MS-647-650-ACA-EXE-DE-O2-011</t>
  </si>
  <si>
    <t>MSV-163MS-647-650-ACA-EXE-RT-O2-001</t>
  </si>
  <si>
    <t>MSV-163MS-647-650-ACA-EXE-DE-L2-001</t>
  </si>
  <si>
    <t>MSV-163MS-647-650-ACA-EXE-DE-L2-002</t>
  </si>
  <si>
    <t>MSV-163MS-647-650-ACA-EXE-DE-L2-003</t>
  </si>
  <si>
    <t>MSV-163MS-647-650-ACA-EXE-DE-L2-004</t>
  </si>
  <si>
    <t>MSV-163MS-647-650-ACA-EXE-DE-L2-005</t>
  </si>
  <si>
    <t>MSV-163MS-647-650-ACA-EXE-DE-L2-006</t>
  </si>
  <si>
    <t>MSV-163MS-647-650-ACA-EXE-DE-L2-007</t>
  </si>
  <si>
    <t>MSV-163MS-647-650-ACA-EXE-DE-L2-008</t>
  </si>
  <si>
    <t>MSV-163MS-647-650-ACA-EXE-DE-L2-009</t>
  </si>
  <si>
    <t>MSV-163MS-647-650-ACA-EXE-DE-L2-010</t>
  </si>
  <si>
    <t>MSV-163MS-647-650-ACA-EXE-DE-L2-011</t>
  </si>
  <si>
    <t>MSV-163MS-647-650-ACA-EXE-DE-L2-012</t>
  </si>
  <si>
    <t>MSV-163MS-647-650-ACA-EXE-DE-L2-013</t>
  </si>
  <si>
    <t>MSV-163MS-647-650-ACA-EXE-DE-L2-014</t>
  </si>
  <si>
    <t>MSV-163MS-647-650-ACA-EXE-DE-L2-015</t>
  </si>
  <si>
    <t>MSV-163MS-647-650-ACA-EXE-DE-L2-016</t>
  </si>
  <si>
    <t>MSV-163MS-647-650-ACA-EXE-DE-L2-017</t>
  </si>
  <si>
    <t>MSV-163MS-647-650-ACA-EXE-DE-L2-018</t>
  </si>
  <si>
    <t>MSV-163MS-647-650-ACA-EXE-DE-L2-019</t>
  </si>
  <si>
    <t>MSV-163MS-647-650-ACA-EXE-DE-L2-020</t>
  </si>
  <si>
    <t>MSV-163MS-647-650-ACA-EXE-DE-L2-021</t>
  </si>
  <si>
    <t>MSV-163MS-647-650-ACA-EXE-DE-L2-022</t>
  </si>
  <si>
    <t>MSV-163MS-647-650-ACA-EXE-DE-L2-023</t>
  </si>
  <si>
    <t>MSV-163MS-647-650-ACA-EXE-MC-L2-001</t>
  </si>
  <si>
    <t>MSV-163MS-647-650-ACA-EXE-DE-F1-001</t>
  </si>
  <si>
    <t>MSV-163MS-647-650-ACA-EXE-DE-F1-002</t>
  </si>
  <si>
    <t>MSV-163MS-647-650-ACA-EXE-DE-F1-003</t>
  </si>
  <si>
    <t>MSV-163MS-647-650-ACA-EXE-DE-F1-004</t>
  </si>
  <si>
    <t>MSV-163MS-647-650-ACA-EXE-DE-F1-005</t>
  </si>
  <si>
    <t>MSV-163MS-647-650-ACA-EXE-DE-F1-006</t>
  </si>
  <si>
    <t>MSV-163MS-647-650-ACA-EXE-DE-F1-007</t>
  </si>
  <si>
    <t>MSV-163MS-647-650-ACA-EXE-DE-F1-008</t>
  </si>
  <si>
    <t>MSV-163MS-647-650-ACA-EXE-DE-F1-009</t>
  </si>
  <si>
    <t>MSV-163MS-647-650-ACA-EXE-DE-F1-010</t>
  </si>
  <si>
    <t>MSV-163MS-647-650-ACA-EXE-RT-F1-001</t>
  </si>
  <si>
    <t>MSV-163MS-647-650-ACA-EXE-DE-D3-001</t>
  </si>
  <si>
    <t>MSV-163MS-647-650-ACA-EXE-DE-D3-002</t>
  </si>
  <si>
    <t>MSV-163MS-647-650-ACA-EXE-DE-D3-003</t>
  </si>
  <si>
    <t>MSV-163MS-647-650-ACA-EXE-DE-D3-004</t>
  </si>
  <si>
    <t>MSV-163MS-647-650-ACA-EXE-DE-D3-005</t>
  </si>
  <si>
    <t>MSV-163MS-647-650-ACA-EXE-DE-D3-006</t>
  </si>
  <si>
    <t>MSV-163MS-647-650-ACA-EXE-DE-D3-007</t>
  </si>
  <si>
    <t>MSV-163MS-647-650-ACA-EXE-DE-D3-008</t>
  </si>
  <si>
    <t>MSV-163MS-647-650-ACA-EXE-DE-D3-009</t>
  </si>
  <si>
    <t>MSV-163MS-647-650-ACA-EXE-DE-D3-010</t>
  </si>
  <si>
    <t>MSV-163MS-647-650-ACA-EXE-DE-D3-011</t>
  </si>
  <si>
    <t>MSV-163MS-647-650-ACA-EXE-DE-D3-012</t>
  </si>
  <si>
    <t>MSV-163MS-647-650-ACA-EXE-DE-D3-013</t>
  </si>
  <si>
    <t>MSV-163MS-647-650-ACA-EXE-DE-D3-014</t>
  </si>
  <si>
    <t>MSV-163MS-647-650-ACA-EXE-DE-D3-015</t>
  </si>
  <si>
    <t>MSV-163MS-647-650-ACA-EXE-DE-D3-016</t>
  </si>
  <si>
    <t>MSV-163MS-647-650-ACA-EXE-DE-D3-017</t>
  </si>
  <si>
    <t>MSV-163MS-647-650-ACA-EXE-DE-D3-018</t>
  </si>
  <si>
    <t>MSV-163MS-647-650-ACA-EXE-DE-D3-019</t>
  </si>
  <si>
    <t>MSV-163MS-647-650-ACA-EXE-DE-D3-020</t>
  </si>
  <si>
    <t>MSV-163MS-647-650-ACA-EXE-DE-D3-021</t>
  </si>
  <si>
    <t>MSV-163MS-647-650-ACA-EXE-DE-D3-022</t>
  </si>
  <si>
    <t>MSV-163MS-647-650-ACA-EXE-MD-D3-001</t>
  </si>
  <si>
    <t>MSV-163MS-647-650-ACA-EXE-MD-D3-002</t>
  </si>
  <si>
    <t>MSV-163MS-647-650-ACA-EXE-MD-D3-003</t>
  </si>
  <si>
    <t>MSV-163MS-647-650-ACA-EXE-DE-M1-001</t>
  </si>
  <si>
    <t>MSV-163MS-647-650-ACA-EXE-DE-M1-002</t>
  </si>
  <si>
    <t>MSV-163MS-647-650-ACA-EXE-DE-M1-003</t>
  </si>
  <si>
    <t>MSV-163MS-647-650-ACA-EXE-RT-M1-001</t>
  </si>
  <si>
    <t>MSV-163MS-647-650-ACA-EXE-DE-N2-001</t>
  </si>
  <si>
    <t>MSV-163MS-647-650-ACA-EXE-DE-N2-002</t>
  </si>
  <si>
    <t>MSV-163MS-647-650-ACA-EXE-DE-N2-003</t>
  </si>
  <si>
    <t>MSV-163MS-647-650-ACA-EXE-RT-N2-001</t>
  </si>
  <si>
    <t>MSV-163MS-647-650-ACA-EXE-DE-N2-004</t>
  </si>
  <si>
    <t>MSV-163MS-647-650-ACA-EXE-DE-N2-005</t>
  </si>
  <si>
    <t>MSV-163MS-647-650-ACA-EXE-DE-I2-001</t>
  </si>
  <si>
    <t>MSV-163MS-647-650-ACA-EXE-DE-I2-002</t>
  </si>
  <si>
    <t>MSV-163MS-647-650-ACA-EXE-DE-I2-003</t>
  </si>
  <si>
    <t>MSV-163MS-647-650-ACA-EXE-DE-I2-004</t>
  </si>
  <si>
    <t>MSV-163MS-647-650-ACA-EXE-DE-I2-005</t>
  </si>
  <si>
    <t>MSV-163MS-647-650-ACA-EXE-DE-I2-006</t>
  </si>
  <si>
    <t>MSV-163MS-647-650-ACA-EXE-DE-I2-007</t>
  </si>
  <si>
    <t>MSV-163MS-647-650-ACA-EXE-DE-I2-008</t>
  </si>
  <si>
    <t>MSV-163MS-647-650-ACA-EXE-DE-I2-009</t>
  </si>
  <si>
    <t>MSV-163MS-647-650-ACA-EXE-DE-I2-010</t>
  </si>
  <si>
    <t>MSV-163MS-647-650-ACA-EXE-DE-I2-011</t>
  </si>
  <si>
    <t>MSV-163MS-647-650-ACA-EXE-MC-I2-001</t>
  </si>
  <si>
    <t>MSV-163MS-647-650-ACA-EXE-DE-J1-001</t>
  </si>
  <si>
    <t>MSV-163MS-647-650-ACA-EXE-DE-J1-002</t>
  </si>
  <si>
    <t>MSV-163MS-647-650-ACA-EXE-DE-J1-003</t>
  </si>
  <si>
    <t>MSV-163MS-647-650-ACA-EXE-DE-J1-004</t>
  </si>
  <si>
    <t>MSV-163MS-647-650-ACA-EXE-DE-J1-005</t>
  </si>
  <si>
    <t>MSV-163MS-647-650-ACA-EXE-DE-J1-006</t>
  </si>
  <si>
    <t>MSV-163MS-647-650-ACA-EXE-DE-J1-007</t>
  </si>
  <si>
    <t>MSV-163MS-647-650-ACA-EXE-DE-J1-008</t>
  </si>
  <si>
    <t>MSV-163MS-647-650-ACA-EXE-DE-J1-009</t>
  </si>
  <si>
    <t>MSV-163MS-647-650-ACA-EXE-DE-J1-010</t>
  </si>
  <si>
    <t>MSV-163MS-647-650-ACA-EXE-DE-J1-011</t>
  </si>
  <si>
    <t>MSV-163MS-647-650-ACA-EXE-DE-J1-012</t>
  </si>
  <si>
    <t>MSV-163MS-647-650-ACA-EXE-DE-J1-013</t>
  </si>
  <si>
    <t>MSV-163MS-647-650-ACA-EXE-RT-J1-001</t>
  </si>
  <si>
    <t>MSV-163MS-647-650-ACA-EXE-NS-G1-001</t>
  </si>
  <si>
    <t>MSV-163MS-647-650-ACA-EXE-DE-G1-001</t>
  </si>
  <si>
    <t>MSV-163MS-647-650-ACA-EXE-DE-G1-002</t>
  </si>
  <si>
    <t>MSV-163MS-647-650-ACA-EXE-DE-G1-003</t>
  </si>
  <si>
    <t>MSV-163MS-647-650-ACA-EXE-DE-G1-004</t>
  </si>
  <si>
    <t>MSV-163MS-647-650-ACA-EXE-DE-G1-005</t>
  </si>
  <si>
    <t>MSV-163MS-647-650-ACA-EXE-DE-G1-006</t>
  </si>
  <si>
    <t>MSV-163MS-647-650-ACA-EXE-DE-G1-007</t>
  </si>
  <si>
    <t>MSV-163MS-647-650-ACA-EXE-DE-G1-008</t>
  </si>
  <si>
    <t>MSV-163MS-647-650-ACA-EXE-DE-G1-015</t>
  </si>
  <si>
    <t>MSV-163MS-647-650-ACA-EXE-DE-G1-018</t>
  </si>
  <si>
    <t>MSV-163MS-647-650-ACA-EXE-DE-G1-019</t>
  </si>
  <si>
    <t>MSV-163MS-647-650-ACA-EXE-DE-G1-020</t>
  </si>
  <si>
    <t>MSV-163MS-647-650-ACA-EXE-DE-G1-021</t>
  </si>
  <si>
    <t>MSV-163MS-647-650-ACA-EXE-DE-G1-022</t>
  </si>
  <si>
    <t>MSV-163MS-647-650-ACA-EXE-DE-G1-023</t>
  </si>
  <si>
    <t>MSV-163MS-647-650-ACA-EXE-DE-G1-024</t>
  </si>
  <si>
    <t>MSV-163MS-647-650-ACA-EXE-DE-G1-025</t>
  </si>
  <si>
    <t>MSV-163MS-647-650-ACA-EXE-DE-G1-026</t>
  </si>
  <si>
    <t>MSV-163MS-647-650-ACA-EXE-DE-G1-027</t>
  </si>
  <si>
    <t>MSV-163MS-647-650-ACA-EXE-MC-G1-001</t>
  </si>
  <si>
    <t>MSV-163MS-647-650-ACA-EXE-DE-C1-001</t>
  </si>
  <si>
    <t>MSV-163MS-647-650-ACA-EXE-DE-C1-002</t>
  </si>
  <si>
    <t>MSV-163MS-647-650-ACA-EXE-DE-C1-003</t>
  </si>
  <si>
    <t>MSV-163MS-647-650-ACA-EXE-DE-C1-004</t>
  </si>
  <si>
    <t>MSV-163MS-647-650-ACA-EXE-RT-C1-001</t>
  </si>
  <si>
    <t>MSV-163MS-647-650-ACA-EXE-RT-E1-001</t>
  </si>
  <si>
    <t>MSV-163MS-647-650-ACA-EXE-DE-N2-100</t>
  </si>
  <si>
    <t>MSV-163MS-647-650-ACA-EXE-DE-N2-101</t>
  </si>
  <si>
    <t>MSV-163MS-647-650-ACA-EXE-RT-N2-100</t>
  </si>
  <si>
    <t>R00.2</t>
  </si>
  <si>
    <t>R00.4</t>
  </si>
  <si>
    <t>R00.3</t>
  </si>
  <si>
    <t>R00.5</t>
  </si>
  <si>
    <t>R00.1</t>
  </si>
  <si>
    <t>R00.6</t>
  </si>
  <si>
    <t>R00.0</t>
  </si>
  <si>
    <t>647-650</t>
  </si>
  <si>
    <t>C:\Users\luis.nunes\OneDrive - ATERPA\00.SERVIDOR\SALA TÉCNICA\00.PROJETOS\02.DOCUMENTOS\ANO 02</t>
  </si>
  <si>
    <t>PROJETO EXECUTIVO - DUPLICAÇÃO  - ESTUDOS TOPOGRÁFICOS - PLANTA</t>
  </si>
  <si>
    <t>PROJETO EXECUTIVO - DUPLICAÇÃO  - ESTUDOS GEOTÉCNICOS - PLANTA E PERFIL</t>
  </si>
  <si>
    <t>PROJETO EXECUTIVO - DUPLICAÇÃO  - ESTUDOS GEOTÉCNICOS - PLANTA DE TRATAMENTO</t>
  </si>
  <si>
    <t>PROJETO EXECUTIVO - DUPLICAÇÃO  - ESTUDOS GEOTÉCNICOS - PLANTA DE TRATAMENTO - SEÇÃO TIPO</t>
  </si>
  <si>
    <t>PROJETO EXECUTIVO - DUPLICAÇÃO  - ESTUDOS GEOTÉCNICOS - PLANTA DE TRATAMENTO - SEÇÃO TIPO PROTEÇÃO DE MARGENS</t>
  </si>
  <si>
    <t>PROJETO EXECUTIVO - DUPLICAÇÃO  - ESTUDOS GEOTÉCNICOS - PLANTA DE TRATAMENTO - SEQUÊNCIA EXECUTIVA</t>
  </si>
  <si>
    <t>PROJETO EXECUTIVO - DUPLICAÇÃO  - ESTUDOS GEOTÉCNICOS - PLANTA DE TRATAMENTO - ENSECADEIRA - OAE</t>
  </si>
  <si>
    <t>PROJETO EXECUTIVO - DUPLICAÇÃO  - PROJETO GEOMÉTRICO - PLANTA E PERFIL</t>
  </si>
  <si>
    <t>PROJETO EXECUTIVO - DUPLICAÇÃO  - PROJETO GEOMÉTRICO - PERFIL - RETORNO R100 E R200</t>
  </si>
  <si>
    <t>PROJETO EXECUTIVO - DUPLICAÇÃO  - PROJETO GEOMÉTRICO - PERFIL - ACESSOS R300 E R400</t>
  </si>
  <si>
    <t xml:space="preserve">PROJETO EXECUTIVO - DUPLICAÇÃO  - PROJETO GEOMÉTRICO - SEÇÕES TIPO </t>
  </si>
  <si>
    <t>PROJETO EXECUTIVO - DUPLICAÇÃO  - PROJETO GEOMÉTRICO - GABARITO DE GIRO</t>
  </si>
  <si>
    <t>PROJETO EXECUTIVO - DUPLICAÇÃO  - PROJETO DE TERRAPLENAGEM - SEÇÕES TRANSVERSAIS TIPO</t>
  </si>
  <si>
    <t>PROJETO EXECUTIVO - DUPLICAÇÃO  - PROJETO DE TERRAPLENAGEM - DIAGRAMA LINEAR/QUADROS DE OCORRÊNCIAS DE MATERIAIS (AE, DME)</t>
  </si>
  <si>
    <t xml:space="preserve">PROJETO EXECUTIVO - DUPLICAÇÃO  - PROJETO DE TERRAPLENAGEM - PLANTA DE LOCALIZAÇÃO DE OCORRÊNCIAS </t>
  </si>
  <si>
    <t>PROJETO EXECUTIVO - DUPLICAÇÃO  - PROJETO DE TERRAPLENAGEM - DIAGRAMA UNIFILAR DE DISTRIBUIÇÃO DOS MATERIAIS</t>
  </si>
  <si>
    <t xml:space="preserve">PROJETO EXECUTIVO - DUPLICAÇÃO  - ESTUDOS HIDROLÓGICOS - PLANTA DE BACIAS </t>
  </si>
  <si>
    <t>PROJETO EXECUTIVO - DUPLICAÇÃO  - PROJETO DE DRENAGEM E OAC - PLANTA E PERFIL</t>
  </si>
  <si>
    <t>PROJETO EXECUTIVO - DUPLICAÇÃO  - PROJETO DE DRENAGEM E OAC - PERFIL DE BUEIROS</t>
  </si>
  <si>
    <t>PROJETO EXECUTIVO - DUPLICAÇÃO  - PROJETO DE PAVIMENTAÇÃO - PLANTA</t>
  </si>
  <si>
    <t xml:space="preserve">PROJETO EXECUTIVO - DUPLICAÇÃO  - PROJETO DE PAVIMENTAÇÃO - SEÇÕES TIPO </t>
  </si>
  <si>
    <t>PROJETO EXECUTIVO - DUPLICAÇÃO  - PROJETO DE SINALIZAÇÃO E DISP. SEG. - PLANTA</t>
  </si>
  <si>
    <t xml:space="preserve">PROJETO EXECUTIVO - DUPLICAÇÃO  - PROJETO DE SINALIZAÇÃO E DISP. SEG. - PROJETOS TIPO  </t>
  </si>
  <si>
    <t>PROJETO EXECUTIVO - DUPLICAÇÃO  - PROJETO DE SINALIZAÇÃO E DISP. SEG. - DIAGRAMAÇÃO DE PLACAS</t>
  </si>
  <si>
    <t xml:space="preserve">PROJETO EXECUTIVO - OBRA DE ARTES ESPECIAIS - PROJETO ESTRUTURAL - IMPLANTAÇÃO OAE </t>
  </si>
  <si>
    <t>PROJETO EXECUTIVO - OBRA DE ARTES ESPECIAIS - PROJETO ESTRUTURAL - IMPLANTAÇÃO OAE  - ELEVAÇÃO LONGITUDINAL E VISTA INFERIOR DA SUPERSTRUTURA</t>
  </si>
  <si>
    <t>PROJETO EXECUTIVO - OBRA DE ARTES ESPECIAIS - PROJETO ESTRUTURAL - IMPLANTAÇÃO OAE  - SEÇÕES TRANSVERSAIS E DETALHES</t>
  </si>
  <si>
    <t>PROJETO EXECUTIVO - OBRA DE ARTES ESPECIAIS - PROJETO ESTRUTURAL - IMPLANTAÇÃO OAE  - PLANTA DE LOCAÇÃO DA ESTACAS</t>
  </si>
  <si>
    <t>PROJETO EXECUTIVO - OBRA DE ARTES ESPECIAIS - PROJETO ESTRUTURAL - IMPLANTAÇÃO OAE  - FORMAS DO ENCONTRO 01</t>
  </si>
  <si>
    <t>PROJETO EXECUTIVO - OBRA DE ARTES ESPECIAIS - PROJETO ESTRUTURAL - IMPLANTAÇÃO OAE  - FORMAS DO ENCONTRO 02</t>
  </si>
  <si>
    <t>PROJETO EXECUTIVO - OBRA DE ARTES ESPECIAIS - PROJETO ESTRUTURAL - IMPLANTAÇÃO OAE  - FORMAS DA VIGA TRAVESSA</t>
  </si>
  <si>
    <t>PROJETO EXECUTIVO - OBRA DE ARTES ESPECIAIS - PROJETO ESTRUTURAL - IMPLANTAÇÃO OAE  - FORMAS DA VIGA LONGARIA L01</t>
  </si>
  <si>
    <t>PROJETO EXECUTIVO - OBRA DE ARTES ESPECIAIS - PROJETO ESTRUTURAL - IMPLANTAÇÃO OAE  - FORMAS DA VIGA LONGARIA L02</t>
  </si>
  <si>
    <t>PROJETO EXECUTIVO - OBRA DE ARTES ESPECIAIS - PROJETO ESTRUTURAL - IMPLANTAÇÃO OAE  - ARMADURA DAS ESTACAS (FL.01/02)</t>
  </si>
  <si>
    <t>PROJETO EXECUTIVO - OBRA DE ARTES ESPECIAIS - PROJETO ESTRUTURAL - IMPLANTAÇÃO OAE  - ARMADURA DAS ESTACAS (FL.02/02)</t>
  </si>
  <si>
    <t>PROJETO EXECUTIVO - OBRA DE ARTES ESPECIAIS - PROJETO ESTRUTURAL - IMPLANTAÇÃO OAE  - ARMADURA DOS BLOCOS BL01</t>
  </si>
  <si>
    <t>PROJETO EXECUTIVO - OBRA DE ARTES ESPECIAIS - PROJETO ESTRUTURAL - IMPLANTAÇÃO OAE  - ARMADURA DOS PILARES</t>
  </si>
  <si>
    <t>PROJETO EXECUTIVO - OBRA DE ARTES ESPECIAIS - PROJETO ESTRUTURAL - IMPLANTAÇÃO OAE  - ARMADURA DA VIGA TRAVESSA</t>
  </si>
  <si>
    <t>PROJETO EXECUTIVO - OBRA DE ARTES ESPECIAIS - PROJETO ESTRUTURAL - IMPLANTAÇÃO OAE  -  ARMADURA DOS ENCONTROS 01 E 02</t>
  </si>
  <si>
    <t>PROJETO EXECUTIVO - OBRA DE ARTES ESPECIAIS - PROJETO ESTRUTURAL - IMPLANTAÇÃO OAE  - ARMADURAS DA VIGA LONGARIA L01</t>
  </si>
  <si>
    <t>PROJETO EXECUTIVO - OBRA DE ARTES ESPECIAIS - PROJETO ESTRUTURAL - IMPLANTAÇÃO OAE  - ELEVAÇÃO DOS CABOS DA LONGARINA L01</t>
  </si>
  <si>
    <t>PROJETO EXECUTIVO - OBRA DE ARTES ESPECIAIS - PROJETO ESTRUTURAL - IMPLANTAÇÃO OAE  - ARMADURAS DA VIGA LONGARIA L02</t>
  </si>
  <si>
    <t>PROJETO EXECUTIVO - OBRA DE ARTES ESPECIAIS - PROJETO ESTRUTURAL - IMPLANTAÇÃO OAE  - ELEVAÇÃO DOS CABOS DA LONGARINA L02</t>
  </si>
  <si>
    <t>PROJETO EXECUTIVO - OBRA DE ARTES ESPECIAIS - PROJETO ESTRUTURAL - IMPLANTAÇÃO OAE  -  ARMADURAS DAS TRANSVERSINAS</t>
  </si>
  <si>
    <t>PROJETO EXECUTIVO - OBRA DE ARTES ESPECIAIS - PROJETO ESTRUTURAL - IMPLANTAÇÃO OAE  -  FORMA E AMADURAS DAS PRÉ-LAJES</t>
  </si>
  <si>
    <t>PROJETO EXECUTIVO - OBRA DE ARTES ESPECIAIS - PROJETO ESTRUTURAL - IMPLANTAÇÃO OAE  -  ARMADURAS DAS LAGES E BARREIRAS</t>
  </si>
  <si>
    <t>PROJETO EXECUTIVO - OBRA DE ARTES ESPECIAIS - PROJETO ESTRUTURAL - IMPLANTAÇÃO OAE  -  ARMADURAS DAS LAGES DE TRANSIÇÃO</t>
  </si>
  <si>
    <t xml:space="preserve">PROJETO EXECUTIVO - DUPLICAÇÃO  - PROJETO DE INTERFERÊNCIAS - PLANTA </t>
  </si>
  <si>
    <t>PROJETO EXECUTIVO - DUPLICAÇÃO  - PROJETO DE PAISAGISMO - PLANTA</t>
  </si>
  <si>
    <t>PROJETO EXECUTIVO - DUPLICAÇÃO  - PROJETO DE PAISAGISMO - SEÇÃO TIPO</t>
  </si>
  <si>
    <t>PROJETO DE PASSAGEM DE FAUNA - PLANTA</t>
  </si>
  <si>
    <t>PROJETO DE PASSAGEM DE FAUNA - DETALHES</t>
  </si>
  <si>
    <t>PROJETO EXECUTIVO - DUPLICAÇÃO  - PROJETO DE DESVIO DE TRÁFEGO - SEQUÊNCIA EXECUTIVA - PLANTA</t>
  </si>
  <si>
    <t>PROJETO EXECUTIVO - DUPLICAÇÃO  - PROJETO DE DESVIO DE TRÁFEGO - PLANTA</t>
  </si>
  <si>
    <t>PROJETO EXECUTIVO - DUPLICAÇÃO  - PROJETO DE DESVIO DE TRÁFEGO - PROJETO TIPO</t>
  </si>
  <si>
    <t>PROJETO EXECUTIVO - DUPLICAÇÃO  - PROJETO DE DESAPROPRIAÇÃO - PLANTA</t>
  </si>
  <si>
    <t>PROJETO EXECUTIVO - DUPLICAÇÃO  - PROJETO DE TERRAPLENAGEM - MEMORIA DE CALCULO DE PROJETO DE TERRAPLENAGEM</t>
  </si>
  <si>
    <t>PROJETO EXECUTIVO - DUPLICAÇÃO  - PROJETO DE DRENAGEM E OAC - MEMORIAL DE CÁLCULO DO PROJETO DE DRENAGEM E OAC</t>
  </si>
  <si>
    <t xml:space="preserve">PROJETO EXECUTIVO - DUPLICAÇÃO  - PROJETO DE PAVIMENTAÇÃO - MEMORIAL DE CÁLCULO DO PROJETO DE PAVIMENTAÇÃO </t>
  </si>
  <si>
    <t>OBRA DE ARTE ESPECIAL - PROJETO DE OAE - MEMORIA DE CALCULO - IMPLANTAÇÃO - OAE KM 649,840</t>
  </si>
  <si>
    <t>PROJETO EXECUTIVO - DUPLICAÇÃO  - ESTUDOS GEOTÉCNICOS - MEMORIAL DESCRITIVO - TOMO I</t>
  </si>
  <si>
    <t>PROJETO EXECUTIVO - DUPLICAÇÃO  - ESTUDOS GEOTÉCNICOS - MEMORIAL DESCRITIVO - TOMO II</t>
  </si>
  <si>
    <t xml:space="preserve">PROJETO EXECUTIVO - DUPLICAÇÃO  - ESTUDOS HIDROLÓGICOS - MEMORIAL DESCRITIVO DE ESTUDOS HIDROLÓGICOS </t>
  </si>
  <si>
    <t xml:space="preserve">PROJETO EXECUTIVO - DUPLICAÇÃO  - PROJETO DE TERRAPLENAGEM - SEÇÕES TRANSVERSAIS GABARITADAS </t>
  </si>
  <si>
    <t>PROJETO EXECUTIVO - DUPLICAÇÃO  - PROJETO GEOMÉTRICO - RELATÓRIO DE PROJETO GEOMÉTRICO</t>
  </si>
  <si>
    <t xml:space="preserve">PROJETO EXECUTIVO - DUPLICAÇÃO  - PROJETO DE SINALIZAÇÃO E DISP. SEG. - RELATÓRIO DO PROJETO DE SINALIZAÇÃO </t>
  </si>
  <si>
    <t xml:space="preserve">PROJETO EXECUTIVO - DUPLICAÇÃO  - PROJETO DE INTERFERÊNCIAS - RELATÓRIO DE INTERFERÊNCIAS </t>
  </si>
  <si>
    <t>PROJETO EXECUTIVO - DUPLICAÇÃO  - PROJETO DE PAISAGISMO - RELATÓRIO DO PROJETO DE PAISAGISMO</t>
  </si>
  <si>
    <t>PROJETO EXECUTIVO - DUPLICAÇÃO  - PROJETO DE DESVIO DE TRÁFEGO - RELATÓRIO DO PROJETO DE DESVIO DE TRÁFEGO</t>
  </si>
  <si>
    <t xml:space="preserve">PROJETO EXECUTIVO - DUPLICAÇÃO  - PROJETO DE DESAPROPRIAÇÃO - RELATÓRIO DO PROJETO DE DESAPROPRIAÇÃO </t>
  </si>
  <si>
    <t>ANO</t>
  </si>
  <si>
    <t>01</t>
  </si>
  <si>
    <t>02</t>
  </si>
  <si>
    <t>ESTRUTURA</t>
  </si>
  <si>
    <t>Estrutura</t>
  </si>
  <si>
    <r>
      <rPr>
        <b/>
        <sz val="11"/>
        <color theme="1"/>
        <rFont val="Aptos Narrow"/>
        <family val="2"/>
        <scheme val="minor"/>
      </rPr>
      <t xml:space="preserve">ANOS: </t>
    </r>
    <r>
      <rPr>
        <sz val="11"/>
        <color theme="1"/>
        <rFont val="Aptos Narrow"/>
        <family val="2"/>
        <scheme val="minor"/>
      </rPr>
      <t>01 e 02</t>
    </r>
  </si>
  <si>
    <t>Ano01_Projetos01_30.06.2025</t>
  </si>
  <si>
    <t>Ano01_Projetos10_30.04.2026</t>
  </si>
  <si>
    <t>Ano01_Projetos11_27.05.2026</t>
  </si>
  <si>
    <t>Ano01_Projetos02_21.07.2025</t>
  </si>
  <si>
    <t>Ano01_Projetos03_26.08.2025</t>
  </si>
  <si>
    <t>Ano01_Projetos04_01.10.2025</t>
  </si>
  <si>
    <t>Ano01_Projetos05_16.10.2025</t>
  </si>
  <si>
    <t>Ano01_Projetos06_10.12.2025</t>
  </si>
  <si>
    <t>Ano01_Projetos08_10.03.2026</t>
  </si>
  <si>
    <t>Ano01_Projetos09_17.04.2026</t>
  </si>
  <si>
    <t>Ano01_Projetos12_16.06.2026</t>
  </si>
  <si>
    <t>MSV-163MS-638+600-EDI-EXE-DE-K2-003-R05.dwg</t>
  </si>
  <si>
    <t>MSV-163MS-638+600-EDI-EXE-DE-K2-003-R05.pdf</t>
  </si>
  <si>
    <t>MSV-163MS-638+600-EDI-EXE-DE-K2-004-R05a.dwg</t>
  </si>
  <si>
    <t>MSV-163MS-638+600-EDI-EXE-DE-K3-001-R05.dwg</t>
  </si>
  <si>
    <t>MSV-163MS-638+600-EDI-EXE-DE-K3-001-R05.pdf</t>
  </si>
  <si>
    <t>MSV-163MS-638+600-EDI-EXE-DE-K3-002-R04.dwg</t>
  </si>
  <si>
    <t>MSV-163MS-638+600-EDI-EXE-DE-K3-002-R04.pdf</t>
  </si>
  <si>
    <t>MSV-163MS-638+600-EDI-EXE-DE-K3-003-R04.dwg</t>
  </si>
  <si>
    <t>MSV-163MS-638+600-EDI-EXE-MD-K2-001-R05.pdf</t>
  </si>
  <si>
    <r>
      <rPr>
        <b/>
        <sz val="11"/>
        <color theme="1"/>
        <rFont val="Aptos Narrow"/>
        <family val="2"/>
        <scheme val="minor"/>
      </rPr>
      <t>DATA ATUALIZAÇÃO:</t>
    </r>
    <r>
      <rPr>
        <sz val="11"/>
        <color theme="1"/>
        <rFont val="Aptos Narrow"/>
        <family val="2"/>
        <scheme val="minor"/>
      </rPr>
      <t xml:space="preserve"> 16/06/2026</t>
    </r>
  </si>
  <si>
    <t>MSV-163MS-638+600-EDI-EXE-DE-P4-001-R04.pdf</t>
  </si>
  <si>
    <t>MSV-163MS-638+600-EDI-EXE-DE-P4-002-R04.dwg</t>
  </si>
  <si>
    <t>MSV-163MS-638+600-EDI-EXE-DE-P4-002-R04.pdf</t>
  </si>
  <si>
    <t>MSV-163MS-638+600-EDI-EXE-DE-P4-001-R04.dwg</t>
  </si>
  <si>
    <t>MSV-163MS-638+600-EDI-EXE-DE-K3-003-R04.pdf</t>
  </si>
  <si>
    <t>MSV-163MS-638+600-EDI-EXE-DE-K2-004-R05.pdf</t>
  </si>
  <si>
    <t>MSV-163MS-638+600-EDI-EXE-DE-K2-001-R05.pdf</t>
  </si>
  <si>
    <t>MSV-163MS-638+600-EDI-EXE-DE-K2-001-R05.dwg</t>
  </si>
  <si>
    <t>Rótulos de Linha</t>
  </si>
  <si>
    <t>Total Geral</t>
  </si>
  <si>
    <t>Contagem de DOCUMENTO</t>
  </si>
  <si>
    <t>MSV-163MS-366-369-ACA-EXE-DE-H1-001-R00.2.dwg</t>
  </si>
  <si>
    <t>MSV-163MS-366-369-ACA-EXE-DE-H1-001-R00.2.pdf</t>
  </si>
  <si>
    <t>MSV-163MS-366-369-ACA-EXE-DE-H1-002-R00.2.dwg</t>
  </si>
  <si>
    <t>MSV-163MS-366-369-ACA-EXE-DE-H1-002-R00.2.pdf</t>
  </si>
  <si>
    <t>MSV-163MS-366-369-ACA-EXE-DE-H1-003-R00.2.dwg</t>
  </si>
  <si>
    <t>MSV-163MS-366-369-ACA-EXE-DE-H1-003-R00.2.pdf</t>
  </si>
  <si>
    <t>MSV-163MS-366-369-ACA-EXE-DE-H2-001-R00.6.dwg</t>
  </si>
  <si>
    <t>MSV-163MS-366-369-ACA-EXE-DE-H2-001-R00.6.pdf</t>
  </si>
  <si>
    <t>MSV-163MS-366-369-ACA-EXE-DE-H2-002-R00.6.dwg</t>
  </si>
  <si>
    <t>MSV-163MS-366-369-ACA-EXE-DE-H2-002-R00.6.pdf</t>
  </si>
  <si>
    <t>MSV-163MS-366-369-ACA-EXE-DE-H2-003-R00.6.dwg</t>
  </si>
  <si>
    <t>MSV-163MS-366-369-ACA-EXE-DE-H2-003-R00.6.pdf</t>
  </si>
  <si>
    <t>MSV-163MS-366-369-ACA-EXE-DE-H2-004-R00.5.dwg</t>
  </si>
  <si>
    <t>MSV-163MS-366-369-ACA-EXE-DE-H2-004-R00.5.pdf</t>
  </si>
  <si>
    <t>MSV-163MS-366-369-ACA-EXE-DE-H2-005-R00.5.dwg</t>
  </si>
  <si>
    <t>MSV-163MS-366-369-ACA-EXE-DE-H2-005-R00.5.pdf</t>
  </si>
  <si>
    <t>MSV-163MS-366-369-ACA-EXE-DE-H2-006-R00.5.dwg</t>
  </si>
  <si>
    <t>MSV-163MS-366-369-ACA-EXE-DE-H2-006-R00.5.pdf</t>
  </si>
  <si>
    <t>MSV-163MS-366-369-ACA-EXE-DE-H2-007-R00.4.dwg</t>
  </si>
  <si>
    <t>MSV-163MS-366-369-ACA-EXE-DE-H2-007-R00.4.pdf</t>
  </si>
  <si>
    <t>MSV-163MS-366-369-ACA-EXE-DE-H2-008-R00.6.dwg</t>
  </si>
  <si>
    <t>MSV-163MS-366-369-ACA-EXE-DE-H2-008-R00.6.pdf</t>
  </si>
  <si>
    <t>MSV-163MS-366-369-ACA-EXE-DE-H2-009-R00.5.dwg</t>
  </si>
  <si>
    <t>MSV-163MS-366-369-ACA-EXE-DE-H2-009-R00.5.pdf</t>
  </si>
  <si>
    <t>MSV-163MS-366-369-ACA-EXE-DE-H2-010-R00.6.dwg</t>
  </si>
  <si>
    <t>MSV-163MS-366-369-ACA-EXE-DE-H2-010-R00.6.pdf</t>
  </si>
  <si>
    <t>MSV-163MS-366-369-ACA-EXE-DE-H2-101-R00.5.dwg</t>
  </si>
  <si>
    <t>MSV-163MS-366-369-ACA-EXE-DE-H2-101-R00.5.pdf</t>
  </si>
  <si>
    <t>MSV-163MS-366-369-ACA-EXE-DE-H2-102-R00.2.dwg</t>
  </si>
  <si>
    <t>MSV-163MS-366-369-ACA-EXE-DE-H2-102-R00.2.pdf</t>
  </si>
  <si>
    <t>MSV-163MS-366-369-ACA-EXE-DE-H2-103-R00.1.dwg</t>
  </si>
  <si>
    <t>MSV-163MS-366-369-ACA-EXE-DE-H2-103-R00.1.pdf</t>
  </si>
  <si>
    <t>MSV-163MS-366-369-ACA-EXE-MD-H1-001-R00.3.docx</t>
  </si>
  <si>
    <t>MSV-163MS-366-369-ACA-EXE-MD-H1-001-R00.3.pdf</t>
  </si>
  <si>
    <t>MSV-163MS-366-369-ACA-EXE-MC-H2-001-R00.6.docx</t>
  </si>
  <si>
    <t>MSV-163MS-366-369-ACA-EXE-MC-H2-001-R00.6.pdf</t>
  </si>
  <si>
    <t>MSV-163MS-366-369-ACA-EXE-DE-Q1-001-R00.2.dwg</t>
  </si>
  <si>
    <t>MSV-163MS-366-369-ACA-EXE-DE-Q1-001-R00.2.pdf</t>
  </si>
  <si>
    <t>MSV-163MS-366-369-ACA-EXE-DE-Q1-002-R00.2.dwg</t>
  </si>
  <si>
    <t>MSV-163MS-366-369-ACA-EXE-DE-Q1-002-R00.2.pdf</t>
  </si>
  <si>
    <t>MSV-163MS-366-369-ACA-EXE-DE-Q1-003-R00.2.dwg</t>
  </si>
  <si>
    <t>MSV-163MS-366-369-ACA-EXE-DE-Q1-003-R00.2.pdf</t>
  </si>
  <si>
    <t>MSV-163MS-366-369-ACA-EXE-RT-Q1-001-R00.2.docx</t>
  </si>
  <si>
    <t>MSV-163MS-366-369-ACA-EXE-RT-Q1-001-R00.2.pdf</t>
  </si>
  <si>
    <t>MSV-163MS-366-369-ACA-EXE-DE-O2-001-R00.3.dwg</t>
  </si>
  <si>
    <t>MSV-163MS-366-369-ACA-EXE-DE-O2-001-R00.3.pdf</t>
  </si>
  <si>
    <t>MSV-163MS-366-369-ACA-EXE-DE-O2-002-R00.3.dwg</t>
  </si>
  <si>
    <t>MSV-163MS-366-369-ACA-EXE-DE-O2-002-R00.3.pdf</t>
  </si>
  <si>
    <t>MSV-163MS-366-369-ACA-EXE-DE-O2-003-R00.3.dwg</t>
  </si>
  <si>
    <t>MSV-163MS-366-369-ACA-EXE-DE-O2-003-R00.3.pdf</t>
  </si>
  <si>
    <t>MSV-163MS-366-369-ACA-EXE-DE-O2-004-R00.3.dwg</t>
  </si>
  <si>
    <t>MSV-163MS-366-369-ACA-EXE-DE-O2-004-R00.3.pdf</t>
  </si>
  <si>
    <t>MSV-163MS-366-369-ACA-EXE-DE-O2-005-R00.3.dwg</t>
  </si>
  <si>
    <t>MSV-163MS-366-369-ACA-EXE-DE-O2-005-R00.3.pdf</t>
  </si>
  <si>
    <t>MSV-163MS-366-369-ACA-EXE-DE-O2-006-R00.3.dwg</t>
  </si>
  <si>
    <t>MSV-163MS-366-369-ACA-EXE-DE-O2-006-R00.3.pdf</t>
  </si>
  <si>
    <t>MSV-163MS-366-369-ACA-EXE-DE-O2-007-R00.3.dwg</t>
  </si>
  <si>
    <t>MSV-163MS-366-369-ACA-EXE-DE-O2-007-R00.3.pdf</t>
  </si>
  <si>
    <t>MSV-163MS-366-369-ACA-EXE-DE-O2-008-R00.3.dwg</t>
  </si>
  <si>
    <t>MSV-163MS-366-369-ACA-EXE-DE-O2-008-R00.3.pdf</t>
  </si>
  <si>
    <t>MSV-163MS-366-369-ACA-EXE-DE-O2-009-R00.3.dwg</t>
  </si>
  <si>
    <t>MSV-163MS-366-369-ACA-EXE-DE-O2-009-R00.3.pdf</t>
  </si>
  <si>
    <t>MSV-163MS-366-369-ACA-EXE-RT-O2-001-R00.3.docx</t>
  </si>
  <si>
    <t>MSV-163MS-366-369-ACA-EXE-RT-O2-001-R00.3.pdf</t>
  </si>
  <si>
    <t>MSV-163MS-366-369-ACA-EXE-DE-F1-001-R00.3.dwg</t>
  </si>
  <si>
    <t>MSV-163MS-366-369-ACA-EXE-DE-F1-001-R00.3.pdf</t>
  </si>
  <si>
    <t>MSV-163MS-366-369-ACA-EXE-DE-F1-002-R00.3.dwg</t>
  </si>
  <si>
    <t>MSV-163MS-366-369-ACA-EXE-DE-F1-002-R00.3.pdf</t>
  </si>
  <si>
    <t>MSV-163MS-366-369-ACA-EXE-DE-F1-003-R00.3.dwg</t>
  </si>
  <si>
    <t>MSV-163MS-366-369-ACA-EXE-DE-F1-003-R00.3.pdf</t>
  </si>
  <si>
    <t>MSV-163MS-366-369-ACA-EXE-DE-F1-004-R00.3.dwg</t>
  </si>
  <si>
    <t>MSV-163MS-366-369-ACA-EXE-DE-F1-004-R00.3.pdf</t>
  </si>
  <si>
    <t>MSV-163MS-366-369-ACA-EXE-DE-F1-005-R00.3.dwg</t>
  </si>
  <si>
    <t>MSV-163MS-366-369-ACA-EXE-DE-F1-005-R00.3.pdf</t>
  </si>
  <si>
    <t>MSV-163MS-366-369-ACA-EXE-DE-F1-006-R00.3.dwg</t>
  </si>
  <si>
    <t>MSV-163MS-366-369-ACA-EXE-DE-F1-006-R00.3.pdf</t>
  </si>
  <si>
    <t>MSV-163MS-366-369-ACA-EXE-DE-F1-007-R00.3.dwg</t>
  </si>
  <si>
    <t>MSV-163MS-366-369-ACA-EXE-DE-F1-007-R00.3.pdf</t>
  </si>
  <si>
    <t>MSV-163MS-366-369-ACA-EXE-DE-F1-008-R00.3.dwg</t>
  </si>
  <si>
    <t>MSV-163MS-366-369-ACA-EXE-DE-F1-008-R00.3.pdf</t>
  </si>
  <si>
    <t>MSV-163MS-366-369-ACA-EXE-DE-F1-009-R00.1.dwg</t>
  </si>
  <si>
    <t>MSV-163MS-366-369-ACA-EXE-DE-F1-009-R00.1.pdf</t>
  </si>
  <si>
    <t>MSV-163MS-366-369-ACA-EXE-RT-F1-001-R00.3.docx</t>
  </si>
  <si>
    <t>MSV-163MS-366-369-ACA-EXE-RT-F1-001-R00.3.pdf</t>
  </si>
  <si>
    <t>MSV-163MS-366-369-ACA-EXE-DE-D3-001-R00.3.dwg</t>
  </si>
  <si>
    <t>MSV-163MS-366-369-ACA-EXE-DE-D3-001-R00.3.pdf</t>
  </si>
  <si>
    <t>MSV-163MS-366-369-ACA-EXE-DE-D3-002-R00.3.dwg</t>
  </si>
  <si>
    <t>MSV-163MS-366-369-ACA-EXE-DE-D3-002-R00.3.pdf</t>
  </si>
  <si>
    <t>MSV-163MS-366-369-ACA-EXE-DE-D3-003-R00.3.dwg</t>
  </si>
  <si>
    <t>MSV-163MS-366-369-ACA-EXE-DE-D3-003-R00.3.pdf</t>
  </si>
  <si>
    <t>MSV-163MS-366-369-ACA-EXE-DE-D3-004-R00.3.dwg</t>
  </si>
  <si>
    <t>MSV-163MS-366-369-ACA-EXE-DE-D3-004-R00.3.pdf</t>
  </si>
  <si>
    <t>MSV-163MS-366-369-ACA-EXE-DE-D3-005-R00.3.dwg</t>
  </si>
  <si>
    <t>MSV-163MS-366-369-ACA-EXE-DE-D3-005-R00.3.pdf</t>
  </si>
  <si>
    <t>MSV-163MS-366-369-ACA-EXE-DE-D3-006-R00.3.dwg</t>
  </si>
  <si>
    <t>MSV-163MS-366-369-ACA-EXE-DE-D3-006-R00.3.pdf</t>
  </si>
  <si>
    <t>MSV-163MS-366-369-ACA-EXE-DE-D3-007-R00.3.dwg</t>
  </si>
  <si>
    <t>MSV-163MS-366-369-ACA-EXE-DE-D3-007-R00.3.pdf</t>
  </si>
  <si>
    <t>MSV-163MS-366-369-ACA-EXE-DE-D3-008-R00.3.dwg</t>
  </si>
  <si>
    <t>MSV-163MS-366-369-ACA-EXE-DE-D3-008-R00.3.pdf</t>
  </si>
  <si>
    <t>MSV-163MS-366-369-ACA-EXE-DE-D3-009-R00.3.dwg</t>
  </si>
  <si>
    <t>MSV-163MS-366-369-ACA-EXE-DE-D3-009-R00.3.pdf</t>
  </si>
  <si>
    <t>MSV-163MS-366-369-ACA-EXE-DE-D3-010-R00.3.dwg</t>
  </si>
  <si>
    <t>MSV-163MS-366-369-ACA-EXE-DE-D3-010-R00.3.pdf</t>
  </si>
  <si>
    <t>MSV-163MS-366-369-ACA-EXE-DE-D3-011-R00.3.dwg</t>
  </si>
  <si>
    <t>MSV-163MS-366-369-ACA-EXE-DE-D3-011-R00.3.pdf</t>
  </si>
  <si>
    <t>MSV-163MS-366-369-ACA-EXE-DE-D3-012-R00.3.dwg</t>
  </si>
  <si>
    <t>MSV-163MS-366-369-ACA-EXE-DE-D3-012-R00.3.pdf</t>
  </si>
  <si>
    <t>MSV-163MS-366-369-ACA-EXE-DE-D3-013-R00.3.dwg</t>
  </si>
  <si>
    <t>MSV-163MS-366-369-ACA-EXE-DE-D3-013-R00.3.pdf</t>
  </si>
  <si>
    <t>MSV-163MS-366-369-ACA-EXE-DE-D3-014-R00.3.dwg</t>
  </si>
  <si>
    <t>MSV-163MS-366-369-ACA-EXE-DE-D3-014-R00.3.pdf</t>
  </si>
  <si>
    <t>MSV-163MS-366-369-ACA-EXE-MD-D3-001-R00.2.docx</t>
  </si>
  <si>
    <t>MSV-163MS-366-369-ACA-EXE-MD-D3-001-R00.2.pdf</t>
  </si>
  <si>
    <t>MSV-163MS-366-369-ACA-EXE-MD-D3-002-R00.2.docx</t>
  </si>
  <si>
    <t>MSV-163MS-366-369-ACA-EXE-MD-D3-002-R00.2.pdf</t>
  </si>
  <si>
    <t>MSV-163MS-366-369-ACA-EXE-MD-D3-003-R00.2.docx</t>
  </si>
  <si>
    <t>MSV-163MS-366-369-ACA-EXE-MD-D3-003-R00.2.pdf</t>
  </si>
  <si>
    <t>MSV-163MS-366-369-ACA-EXE-DE-M1-001-R00.3.dwg</t>
  </si>
  <si>
    <t>MSV-163MS-366-369-ACA-EXE-DE-M1-001-R00.3.pdf</t>
  </si>
  <si>
    <t>MSV-163MS-366-369-ACA-EXE-DE-M1-002-R00.3.dwg</t>
  </si>
  <si>
    <t>MSV-163MS-366-369-ACA-EXE-DE-M1-002-R00.3.pdf</t>
  </si>
  <si>
    <t>MSV-163MS-366-369-ACA-EXE-DE-M1-003-R00.3.dwg</t>
  </si>
  <si>
    <t>MSV-163MS-366-369-ACA-EXE-DE-M1-003-R00.3.pdf</t>
  </si>
  <si>
    <t>MSV-163MS-366-369-ACA-EXE-RT-M1-001-R00.3.docx</t>
  </si>
  <si>
    <t>MSV-163MS-366-369-ACA-EXE-RT-M1-001-R00.3.pdf</t>
  </si>
  <si>
    <t>MSV-163MS-366-369-ACA-EXE-DE-N2-001-R00.3.dwg</t>
  </si>
  <si>
    <t>MSV-163MS-366-369-ACA-EXE-DE-N2-001-R00.3.pdf</t>
  </si>
  <si>
    <t>MSV-163MS-366-369-ACA-EXE-DE-N2-002-R00.3.dwg</t>
  </si>
  <si>
    <t>MSV-163MS-366-369-ACA-EXE-DE-N2-002-R00.3.pdf</t>
  </si>
  <si>
    <t>MSV-163MS-366-369-ACA-EXE-DE-N2-003-R00.3.dwg</t>
  </si>
  <si>
    <t>MSV-163MS-366-369-ACA-EXE-DE-N2-003-R00.3.pdf</t>
  </si>
  <si>
    <t>MSV-163MS-366-369-ACA-EXE-DE-N2-004-R00.3.dwg</t>
  </si>
  <si>
    <t>MSV-163MS-366-369-ACA-EXE-DE-N2-004-R00.3.pdf</t>
  </si>
  <si>
    <t>MSV-163MS-366-369-ACA-EXE-DE-N2-005-R00.3.dwg</t>
  </si>
  <si>
    <t>MSV-163MS-366-369-ACA-EXE-DE-N2-005-R00.3.pdf</t>
  </si>
  <si>
    <t>MSV-163MS-366-369-ACA-EXE-RT-N2-001-R00.3.docx</t>
  </si>
  <si>
    <t>MSV-163MS-366-369-ACA-EXE-RT-N2-001-R00.3.pdf</t>
  </si>
  <si>
    <t>MSV-163MS-366-369-ACA-EXE-DE-I2-001-R00.3.dwg</t>
  </si>
  <si>
    <t>MSV-163MS-366-369-ACA-EXE-DE-I2-001-R00.3.pdf</t>
  </si>
  <si>
    <t>MSV-163MS-366-369-ACA-EXE-DE-I2-002-R00.3.dwg</t>
  </si>
  <si>
    <t>MSV-163MS-366-369-ACA-EXE-DE-I2-002-R00.3.pdf</t>
  </si>
  <si>
    <t>MSV-163MS-366-369-ACA-EXE-DE-I2-003-R00.3.dwg</t>
  </si>
  <si>
    <t>MSV-163MS-366-369-ACA-EXE-DE-I2-003-R00.3.pdf</t>
  </si>
  <si>
    <t>MSV-163MS-366-369-ACA-EXE-DE-I2-004-R00.3.dwg</t>
  </si>
  <si>
    <t>MSV-163MS-366-369-ACA-EXE-DE-I2-004-R00.3.pdf</t>
  </si>
  <si>
    <t>MSV-163MS-366-369-ACA-EXE-DE-I2-005-R00.3.dwg</t>
  </si>
  <si>
    <t>MSV-163MS-366-369-ACA-EXE-DE-I2-005-R00.3.pdf</t>
  </si>
  <si>
    <t>MSV-163MS-366-369-ACA-EXE-DE-I2-006-R00.3.dwg</t>
  </si>
  <si>
    <t>MSV-163MS-366-369-ACA-EXE-DE-I2-006-R00.3.pdf</t>
  </si>
  <si>
    <t>MSV-163MS-366-369-ACA-EXE-DE-I2-007-R00.3.dwg</t>
  </si>
  <si>
    <t>MSV-163MS-366-369-ACA-EXE-DE-I2-007-R00.3.pdf</t>
  </si>
  <si>
    <t>MSV-163MS-366-369-ACA-EXE-DE-I2-008-R00.3.dwg</t>
  </si>
  <si>
    <t>MSV-163MS-366-369-ACA-EXE-DE-I2-008-R00.3.pdf</t>
  </si>
  <si>
    <t>MSV-163MS-366-369-ACA-EXE-DE-I2-009-R00.3.dwg</t>
  </si>
  <si>
    <t>MSV-163MS-366-369-ACA-EXE-DE-I2-009-R00.3.pdf</t>
  </si>
  <si>
    <t>MSV-163MS-366-369-ACA-EXE-MC-I2-001-R00.3.docx</t>
  </si>
  <si>
    <t>MSV-163MS-366-369-ACA-EXE-MC-I2-001-R00.3.pdf</t>
  </si>
  <si>
    <t>MSV-163MS-366-369-ACA-EXE-DE-J1-001-R00.4.dwg</t>
  </si>
  <si>
    <t>MSV-163MS-366-369-ACA-EXE-DE-J1-001-R00.4.pdf</t>
  </si>
  <si>
    <t>MSV-163MS-366-369-ACA-EXE-DE-J1-002-R00.4.dwg</t>
  </si>
  <si>
    <t>MSV-163MS-366-369-ACA-EXE-DE-J1-002-R00.4.pdf</t>
  </si>
  <si>
    <t>MSV-163MS-366-369-ACA-EXE-DE-J1-003-R00.4.dwg</t>
  </si>
  <si>
    <t>MSV-163MS-366-369-ACA-EXE-DE-J1-003-R00.4.pdf</t>
  </si>
  <si>
    <t>MSV-163MS-366-369-ACA-EXE-DE-J1-004-R00.4.dwg</t>
  </si>
  <si>
    <t>MSV-163MS-366-369-ACA-EXE-DE-J1-004-R00.4.pdf</t>
  </si>
  <si>
    <t>MSV-163MS-366-369-ACA-EXE-DE-J1-005-R00.4.dwg</t>
  </si>
  <si>
    <t>MSV-163MS-366-369-ACA-EXE-DE-J1-005-R00.4.pdf</t>
  </si>
  <si>
    <t>MSV-163MS-366-369-ACA-EXE-DE-J1-006-R00.4.dwg</t>
  </si>
  <si>
    <t>MSV-163MS-366-369-ACA-EXE-DE-J1-006-R00.4.pdf</t>
  </si>
  <si>
    <t>MSV-163MS-366-369-ACA-EXE-DE-J1-007-R00.3.dwg</t>
  </si>
  <si>
    <t>MSV-163MS-366-369-ACA-EXE-DE-J1-007-R00.3.pdf</t>
  </si>
  <si>
    <t>MSV-163MS-366-369-ACA-EXE-DE-J1-008-R00.3.dwg</t>
  </si>
  <si>
    <t>MSV-163MS-366-369-ACA-EXE-DE-J1-008-R00.3.pdf</t>
  </si>
  <si>
    <t>MSV-163MS-366-369-ACA-EXE-DE-J1-009-R00.3.dwg</t>
  </si>
  <si>
    <t>MSV-163MS-366-369-ACA-EXE-DE-J1-009-R00.3.pdf</t>
  </si>
  <si>
    <t>MSV-163MS-366-369-ACA-EXE-DE-J1-010-R00.3.dwg</t>
  </si>
  <si>
    <t>MSV-163MS-366-369-ACA-EXE-DE-J1-010-R00.3.pdf</t>
  </si>
  <si>
    <t>MSV-163MS-366-369-ACA-EXE-DE-J1-011-R00.3.dwg</t>
  </si>
  <si>
    <t>MSV-163MS-366-369-ACA-EXE-DE-J1-011-R00.3.pdf</t>
  </si>
  <si>
    <t>MSV-163MS-366-369-ACA-EXE-DE-J1-012-R00.3.dwg</t>
  </si>
  <si>
    <t>MSV-163MS-366-369-ACA-EXE-DE-J1-012-R00.3.pdf</t>
  </si>
  <si>
    <t>MSV-163MS-366-369-ACA-EXE-RT-J1-001-R00.3.docx</t>
  </si>
  <si>
    <t>MSV-163MS-366-369-ACA-EXE-RT-J1-001-R00.3.pdf</t>
  </si>
  <si>
    <t>MSV-163MS-366-369-ACA-EXE-DE-G1-001-R00.3.dwg</t>
  </si>
  <si>
    <t>MSV-163MS-366-369-ACA-EXE-DE-G1-001-R00.3.pdf</t>
  </si>
  <si>
    <t>MSV-163MS-366-369-ACA-EXE-DE-G1-002-R00.3.dwg</t>
  </si>
  <si>
    <t>MSV-163MS-366-369-ACA-EXE-DE-G1-002-R00.3.pdf</t>
  </si>
  <si>
    <t>MSV-163MS-366-369-ACA-EXE-DE-G1-003-R00.3.dwg</t>
  </si>
  <si>
    <t>MSV-163MS-366-369-ACA-EXE-DE-G1-003-R00.3.pdf</t>
  </si>
  <si>
    <t>MSV-163MS-366-369-ACA-EXE-DE-G1-004-R00.3.dwg</t>
  </si>
  <si>
    <t>MSV-163MS-366-369-ACA-EXE-DE-G1-004-R00.3.pdf</t>
  </si>
  <si>
    <t>MSV-163MS-366-369-ACA-EXE-DE-G1-005-R00.3.dwg</t>
  </si>
  <si>
    <t>MSV-163MS-366-369-ACA-EXE-DE-G1-005-R00.3.pdf</t>
  </si>
  <si>
    <t>MSV-163MS-366-369-ACA-EXE-DE-G1-006-R00.3.dwg</t>
  </si>
  <si>
    <t>MSV-163MS-366-369-ACA-EXE-DE-G1-006-R00.3.pdf</t>
  </si>
  <si>
    <t>MSV-163MS-366-369-ACA-EXE-DE-G1-007-R00.3.dwg</t>
  </si>
  <si>
    <t>MSV-163MS-366-369-ACA-EXE-DE-G1-007-R00.3.pdf</t>
  </si>
  <si>
    <t>MSV-163MS-366-369-ACA-EXE-DE-G1-008-R00.3.dwg</t>
  </si>
  <si>
    <t>MSV-163MS-366-369-ACA-EXE-DE-G1-008-R00.3.pdf</t>
  </si>
  <si>
    <t>MSV-163MS-366-369-ACA-EXE-DE-G1-009-R00.3.dwg</t>
  </si>
  <si>
    <t>MSV-163MS-366-369-ACA-EXE-DE-G1-009-R00.3.pdf</t>
  </si>
  <si>
    <t>MSV-163MS-366-369-ACA-EXE-DE-G1-010-R00.3.dwg</t>
  </si>
  <si>
    <t>MSV-163MS-366-369-ACA-EXE-DE-G1-010-R00.3.pdf</t>
  </si>
  <si>
    <t>MSV-163MS-366-369-ACA-EXE-DE-G1-101-R00.1.dwg</t>
  </si>
  <si>
    <t>MSV-163MS-366-369-ACA-EXE-DE-G1-101-R00.1.pdf</t>
  </si>
  <si>
    <t>MSV-163MS-366-369-ACA-EXE-RT-G1-001-R00.3.docx</t>
  </si>
  <si>
    <t>MSV-163MS-366-369-ACA-EXE-RT-G1-001-R00.3.pdf</t>
  </si>
  <si>
    <t>MSV-163MS-366-369-ACA-EXE-DE-C1-001-R00.2.dwg</t>
  </si>
  <si>
    <t>MSV-163MS-366-369-ACA-EXE-DE-C1-001-R00.2.pdf</t>
  </si>
  <si>
    <t>MSV-163MS-366-369-ACA-EXE-DE-C1-002-R00.2.dwg</t>
  </si>
  <si>
    <t>MSV-163MS-366-369-ACA-EXE-DE-C1-002-R00.2.pdf</t>
  </si>
  <si>
    <t>MSV-163MS-366-369-ACA-EXE-DE-C1-003-R00.2.dwg</t>
  </si>
  <si>
    <t>MSV-163MS-366-369-ACA-EXE-DE-C1-003-R00.2.pdf</t>
  </si>
  <si>
    <t>MSV-163MS-366-369-ACA-EXE-DE-C1-004-R00.2.dwg</t>
  </si>
  <si>
    <t>MSV-163MS-366-369-ACA-EXE-DE-C1-004-R00.2.pdf</t>
  </si>
  <si>
    <t>MSV-163MS-366-369-ACA-EXE-RT-C1-001-R00.2.docx</t>
  </si>
  <si>
    <t>MSV-163MS-366-369-ACA-EXE-RT-C1-001-R00.2.pdf</t>
  </si>
  <si>
    <t>MSV-163MS-366-369-ACA-EXE-RT-E1-001-R00.2.docx</t>
  </si>
  <si>
    <t>MSV-163MS-366-369-ACA-EXE-RT-E1-001-R00.2.pdf</t>
  </si>
  <si>
    <t>Ano02_Projetos05_16.01.2026</t>
  </si>
  <si>
    <t>MSV-163MS-366-369-ACA-EXE-DE-H1-001</t>
  </si>
  <si>
    <t>MSV-163MS-366-369-ACA-EXE-DE-H1-002</t>
  </si>
  <si>
    <t>MSV-163MS-366-369-ACA-EXE-DE-H1-003</t>
  </si>
  <si>
    <t>MSV-163MS-366-369-ACA-EXE-DE-H2-001</t>
  </si>
  <si>
    <t>MSV-163MS-366-369-ACA-EXE-DE-H2-002</t>
  </si>
  <si>
    <t>MSV-163MS-366-369-ACA-EXE-DE-H2-003</t>
  </si>
  <si>
    <t>MSV-163MS-366-369-ACA-EXE-DE-H2-004</t>
  </si>
  <si>
    <t>MSV-163MS-366-369-ACA-EXE-DE-H2-005</t>
  </si>
  <si>
    <t>MSV-163MS-366-369-ACA-EXE-DE-H2-006</t>
  </si>
  <si>
    <t>MSV-163MS-366-369-ACA-EXE-DE-H2-007</t>
  </si>
  <si>
    <t>MSV-163MS-366-369-ACA-EXE-DE-H2-008</t>
  </si>
  <si>
    <t>MSV-163MS-366-369-ACA-EXE-DE-H2-009</t>
  </si>
  <si>
    <t>MSV-163MS-366-369-ACA-EXE-DE-H2-010</t>
  </si>
  <si>
    <t>MSV-163MS-366-369-ACA-EXE-DE-H2-101</t>
  </si>
  <si>
    <t>MSV-163MS-366-369-ACA-EXE-DE-H2-102</t>
  </si>
  <si>
    <t>MSV-163MS-366-369-ACA-EXE-DE-H2-103</t>
  </si>
  <si>
    <t>MSV-163MS-366-369-ACA-EXE-MD-H1-001</t>
  </si>
  <si>
    <t>MSV-163MS-366-369-ACA-EXE-MC-H2-001</t>
  </si>
  <si>
    <t>MSV-163MS-366-369-ACA-EXE-DE-Q1-001</t>
  </si>
  <si>
    <t>MSV-163MS-366-369-ACA-EXE-DE-Q1-002</t>
  </si>
  <si>
    <t>MSV-163MS-366-369-ACA-EXE-DE-Q1-003</t>
  </si>
  <si>
    <t>MSV-163MS-366-369-ACA-EXE-RT-Q1-001</t>
  </si>
  <si>
    <t>MSV-163MS-366-369-ACA-EXE-DE-O2-001</t>
  </si>
  <si>
    <t>MSV-163MS-366-369-ACA-EXE-DE-O2-002</t>
  </si>
  <si>
    <t>MSV-163MS-366-369-ACA-EXE-DE-O2-003</t>
  </si>
  <si>
    <t>MSV-163MS-366-369-ACA-EXE-DE-O2-004</t>
  </si>
  <si>
    <t>MSV-163MS-366-369-ACA-EXE-DE-O2-005</t>
  </si>
  <si>
    <t>MSV-163MS-366-369-ACA-EXE-DE-O2-006</t>
  </si>
  <si>
    <t>MSV-163MS-366-369-ACA-EXE-DE-O2-007</t>
  </si>
  <si>
    <t>MSV-163MS-366-369-ACA-EXE-DE-O2-008</t>
  </si>
  <si>
    <t>MSV-163MS-366-369-ACA-EXE-DE-O2-009</t>
  </si>
  <si>
    <t>MSV-163MS-366-369-ACA-EXE-RT-O2-001</t>
  </si>
  <si>
    <t>MSV-163MS-366-369-ACA-EXE-DE-F1-001</t>
  </si>
  <si>
    <t>MSV-163MS-366-369-ACA-EXE-DE-F1-002</t>
  </si>
  <si>
    <t>MSV-163MS-366-369-ACA-EXE-DE-F1-003</t>
  </si>
  <si>
    <t>MSV-163MS-366-369-ACA-EXE-DE-F1-004</t>
  </si>
  <si>
    <t>MSV-163MS-366-369-ACA-EXE-DE-F1-005</t>
  </si>
  <si>
    <t>MSV-163MS-366-369-ACA-EXE-DE-F1-006</t>
  </si>
  <si>
    <t>MSV-163MS-366-369-ACA-EXE-DE-F1-007</t>
  </si>
  <si>
    <t>MSV-163MS-366-369-ACA-EXE-DE-F1-008</t>
  </si>
  <si>
    <t>MSV-163MS-366-369-ACA-EXE-DE-F1-009</t>
  </si>
  <si>
    <t>MSV-163MS-366-369-ACA-EXE-RT-F1-001</t>
  </si>
  <si>
    <t>MSV-163MS-366-369-ACA-EXE-DE-D3-001</t>
  </si>
  <si>
    <t>MSV-163MS-366-369-ACA-EXE-DE-D3-002</t>
  </si>
  <si>
    <t>MSV-163MS-366-369-ACA-EXE-DE-D3-003</t>
  </si>
  <si>
    <t>MSV-163MS-366-369-ACA-EXE-DE-D3-004</t>
  </si>
  <si>
    <t>MSV-163MS-366-369-ACA-EXE-DE-D3-005</t>
  </si>
  <si>
    <t>MSV-163MS-366-369-ACA-EXE-DE-D3-006</t>
  </si>
  <si>
    <t>MSV-163MS-366-369-ACA-EXE-DE-D3-007</t>
  </si>
  <si>
    <t>MSV-163MS-366-369-ACA-EXE-DE-D3-008</t>
  </si>
  <si>
    <t>MSV-163MS-366-369-ACA-EXE-DE-D3-009</t>
  </si>
  <si>
    <t>MSV-163MS-366-369-ACA-EXE-DE-D3-010</t>
  </si>
  <si>
    <t>MSV-163MS-366-369-ACA-EXE-DE-D3-011</t>
  </si>
  <si>
    <t>MSV-163MS-366-369-ACA-EXE-DE-D3-012</t>
  </si>
  <si>
    <t>MSV-163MS-366-369-ACA-EXE-DE-D3-013</t>
  </si>
  <si>
    <t>MSV-163MS-366-369-ACA-EXE-DE-D3-014</t>
  </si>
  <si>
    <t>MSV-163MS-366-369-ACA-EXE-MD-D3-001</t>
  </si>
  <si>
    <t>MSV-163MS-366-369-ACA-EXE-MD-D3-002</t>
  </si>
  <si>
    <t>MSV-163MS-366-369-ACA-EXE-MD-D3-003</t>
  </si>
  <si>
    <t>MSV-163MS-366-369-ACA-EXE-DE-M1-001</t>
  </si>
  <si>
    <t>MSV-163MS-366-369-ACA-EXE-DE-M1-002</t>
  </si>
  <si>
    <t>MSV-163MS-366-369-ACA-EXE-DE-M1-003</t>
  </si>
  <si>
    <t>MSV-163MS-366-369-ACA-EXE-RT-M1-001</t>
  </si>
  <si>
    <t>MSV-163MS-366-369-ACA-EXE-DE-N2-001</t>
  </si>
  <si>
    <t>MSV-163MS-366-369-ACA-EXE-DE-N2-002</t>
  </si>
  <si>
    <t>MSV-163MS-366-369-ACA-EXE-DE-N2-003</t>
  </si>
  <si>
    <t>MSV-163MS-366-369-ACA-EXE-DE-N2-004</t>
  </si>
  <si>
    <t>MSV-163MS-366-369-ACA-EXE-DE-N2-005</t>
  </si>
  <si>
    <t>MSV-163MS-366-369-ACA-EXE-RT-N2-001</t>
  </si>
  <si>
    <t>MSV-163MS-366-369-ACA-EXE-DE-I2-001</t>
  </si>
  <si>
    <t>MSV-163MS-366-369-ACA-EXE-DE-I2-002</t>
  </si>
  <si>
    <t>MSV-163MS-366-369-ACA-EXE-DE-I2-003</t>
  </si>
  <si>
    <t>MSV-163MS-366-369-ACA-EXE-DE-I2-004</t>
  </si>
  <si>
    <t>MSV-163MS-366-369-ACA-EXE-DE-I2-005</t>
  </si>
  <si>
    <t>MSV-163MS-366-369-ACA-EXE-DE-I2-006</t>
  </si>
  <si>
    <t>MSV-163MS-366-369-ACA-EXE-DE-I2-007</t>
  </si>
  <si>
    <t>MSV-163MS-366-369-ACA-EXE-DE-I2-008</t>
  </si>
  <si>
    <t>MSV-163MS-366-369-ACA-EXE-DE-I2-009</t>
  </si>
  <si>
    <t>MSV-163MS-366-369-ACA-EXE-MC-I2-001</t>
  </si>
  <si>
    <t>MSV-163MS-366-369-ACA-EXE-DE-J1-001</t>
  </si>
  <si>
    <t>MSV-163MS-366-369-ACA-EXE-DE-J1-002</t>
  </si>
  <si>
    <t>MSV-163MS-366-369-ACA-EXE-DE-J1-003</t>
  </si>
  <si>
    <t>MSV-163MS-366-369-ACA-EXE-DE-J1-004</t>
  </si>
  <si>
    <t>MSV-163MS-366-369-ACA-EXE-DE-J1-005</t>
  </si>
  <si>
    <t>MSV-163MS-366-369-ACA-EXE-DE-J1-006</t>
  </si>
  <si>
    <t>MSV-163MS-366-369-ACA-EXE-DE-J1-007</t>
  </si>
  <si>
    <t>MSV-163MS-366-369-ACA-EXE-DE-J1-008</t>
  </si>
  <si>
    <t>MSV-163MS-366-369-ACA-EXE-DE-J1-009</t>
  </si>
  <si>
    <t>MSV-163MS-366-369-ACA-EXE-DE-J1-010</t>
  </si>
  <si>
    <t>MSV-163MS-366-369-ACA-EXE-DE-J1-011</t>
  </si>
  <si>
    <t>MSV-163MS-366-369-ACA-EXE-DE-J1-012</t>
  </si>
  <si>
    <t>MSV-163MS-366-369-ACA-EXE-RT-J1-001</t>
  </si>
  <si>
    <t>MSV-163MS-366-369-ACA-EXE-DE-G1-001</t>
  </si>
  <si>
    <t>MSV-163MS-366-369-ACA-EXE-DE-G1-002</t>
  </si>
  <si>
    <t>MSV-163MS-366-369-ACA-EXE-DE-G1-003</t>
  </si>
  <si>
    <t>MSV-163MS-366-369-ACA-EXE-DE-G1-004</t>
  </si>
  <si>
    <t>MSV-163MS-366-369-ACA-EXE-DE-G1-005</t>
  </si>
  <si>
    <t>MSV-163MS-366-369-ACA-EXE-DE-G1-006</t>
  </si>
  <si>
    <t>MSV-163MS-366-369-ACA-EXE-DE-G1-007</t>
  </si>
  <si>
    <t>MSV-163MS-366-369-ACA-EXE-DE-G1-008</t>
  </si>
  <si>
    <t>MSV-163MS-366-369-ACA-EXE-DE-G1-009</t>
  </si>
  <si>
    <t>MSV-163MS-366-369-ACA-EXE-DE-G1-010</t>
  </si>
  <si>
    <t>MSV-163MS-366-369-ACA-EXE-DE-G1-101</t>
  </si>
  <si>
    <t>MSV-163MS-366-369-ACA-EXE-RT-G1-001</t>
  </si>
  <si>
    <t>MSV-163MS-366-369-ACA-EXE-DE-C1-001</t>
  </si>
  <si>
    <t>MSV-163MS-366-369-ACA-EXE-DE-C1-002</t>
  </si>
  <si>
    <t>MSV-163MS-366-369-ACA-EXE-DE-C1-003</t>
  </si>
  <si>
    <t>MSV-163MS-366-369-ACA-EXE-DE-C1-004</t>
  </si>
  <si>
    <t>MSV-163MS-366-369-ACA-EXE-RT-C1-001</t>
  </si>
  <si>
    <t>MSV-163MS-366-369-ACA-EXE-RT-E1-001</t>
  </si>
  <si>
    <t>366-369</t>
  </si>
  <si>
    <t>PROJETO EXECUTIVO DE DUPLICAÇÃO - PISTA PRINCIPAL - ESTUDOS TOPOGRÁFICOS - PLANTA</t>
  </si>
  <si>
    <t>EXECUTIVO - PISTA PRINCIPAL - ESTUDOS GEOTÉCNICOS - PLANTA E PERFIL</t>
  </si>
  <si>
    <t>EXECUTIVO - PISTA PRINCIPAL - ESTUDOS GEOTÉCNICOS - PLANTA DE TRATAMENTO</t>
  </si>
  <si>
    <t>EXECUTIVO - PISTA PRINCIPAL - ESTUDOS GEOTÉCNICOS - PLANTA DE TRATAMENTO - SEÇÃO TIPO</t>
  </si>
  <si>
    <t>EXECUTIVO - PISTA PRINCIPAL - ESTUDOS GEOTÉCNICOS - PLANTA DE TRATAMENTO - SEQUÊNCIA EXECUTIVA</t>
  </si>
  <si>
    <t>PROJETO EXECUTIVO DE IMPLANTAÇÃO DE DUPLICAÇÃO - PROJETO GEOMÉTRICO - PLANTA E PERFIL</t>
  </si>
  <si>
    <t xml:space="preserve">PROJETO EXECUTIVO DE IMPLANTAÇÃO DE DUPLICAÇÃO - PROJETO GEOMÉTRICO - SEÇÕES TIPO </t>
  </si>
  <si>
    <t>PROJETO EXECUTIVO DE IMPLANTAÇÃO DE DUPLICAÇÃO - PROJETO GEOMÉTRICO - GABARITO DE GIRO BT9</t>
  </si>
  <si>
    <t>PROJETO EXECUTIVO DE IMPLANTAÇÃO DE DUPLICAÇÃO - PROJETO GEOMÉTRICO - GABARITO DE GIRO BT7</t>
  </si>
  <si>
    <t>PISTA PRINCIPAL - PROJETO DE TERRAPLENAGEM - SEÇÕES TRANSVERSAIS TIPO</t>
  </si>
  <si>
    <t>PISTA PRINCIPAL - PROJETO DE TERRAPLENAGEM - DIAGRAMA LINEAR/QUADROS DE OCORRÊNCIAS DE MATERIAIS (AE, DME)</t>
  </si>
  <si>
    <t>PISTA PRINCIPAL - PROJETO DE TERRAPLENAGEM - PLANTA DE LOCALIZAÇÃO DE OCORRÊNCIAS</t>
  </si>
  <si>
    <t>PISTA PRINCIPAL - PROJETO DE TERRAPLENAGEM - DIAGRAMA UNIFILAR DE DISTRIBUIÇÃO DOS MATERIAIS</t>
  </si>
  <si>
    <t>PISTA PRINCIPAL - PROJETO DE TERRAPLENAGEM - NOTA DE SERVIÇO DE PAVIMENTO ACABADO</t>
  </si>
  <si>
    <t>PROJETO EXECUTIVO DE IMPLANTAÇÃO DE DUPLICAÇÃO  - ESTUDOS HIDROLÓGICOS - PLANTA DE BACIAS</t>
  </si>
  <si>
    <t>PROJETO EXECUTIVO DE IMPLANTAÇÃO DE DUPLICAÇÃO  - ESTUDOS HIDROLÓGICOS - DIAGRAMA DE THIESSEN</t>
  </si>
  <si>
    <t>PROJETO EXECUTIVO DE IMPLANTAÇÃO DE DUPLICAÇÃO  - ESTUDOS HIDROLÓGICOS - MANCHA DE INUNDAÇÃO</t>
  </si>
  <si>
    <t>PISTA PRINCIPAL - PROJETO DE DRENAGEM E OAC - PLANTA E PERFIL</t>
  </si>
  <si>
    <t>PISTA PRINCIPAL - PROJETO DE DRENAGEM E OAC - PERFIL DO BUEIROS</t>
  </si>
  <si>
    <t>PISTA PRINCIPAL - PROJETO DE DRENAGEM E OAC - DETALHES TIPO DE DRENAGEM</t>
  </si>
  <si>
    <t>PROJETO EXECUTIVO DE IMPLANTAÇÃO DE DUPLICAÇÃO - PROJETO DE PAVIMENTAÇÃO - PLANTA</t>
  </si>
  <si>
    <t xml:space="preserve">PROJETO EXECUTIVO DE IMPLANTAÇÃO DE DUPLICAÇÃO - PROJETO DE PAVIMENTAÇÃO - SEÇÕES TIPO </t>
  </si>
  <si>
    <t>PISTA PRINCIPAL - PROJETO DE SINALIZAÇÃO E DISP. SEG. - PLANTA</t>
  </si>
  <si>
    <t>PISTA PRINCIPAL - PROJETO DE SINALIZAÇÃO E DISP. SEG. - DETALHAMENTO - SINALIZAÇÃO HORIZONTAL</t>
  </si>
  <si>
    <t>PISTA PRINCIPAL - PROJETO DE SINALIZAÇÃO E DISP. SEG. - DETALHAMENTO - PROJETOS TIPO</t>
  </si>
  <si>
    <t xml:space="preserve">PISTA PRINCIPAL - PROJETO DE SINALIZAÇÃO E DISP. SEG. - DETALHAMENTO - SINALIZAÇÃO VERTICAL </t>
  </si>
  <si>
    <t xml:space="preserve">PISTA PRINCIPAL - PROJETO DE SINALIZAÇÃO E DISP. SEG. - DETALHAMENTO - DIAGRAMAÇÃO SINALIZAÇÃO VERTICAL </t>
  </si>
  <si>
    <t>PISTA PRINCIPAL - PROJETO DE SINALIZAÇÃO E DISP. SEG. - DETALHAMENTO DE DISPOSITIVOS DE SEGURANÇA VIÁRIA</t>
  </si>
  <si>
    <t xml:space="preserve">PISTA PRINCIPAL - PROJETO DE INTERFERÊNCIAS - PLANTA </t>
  </si>
  <si>
    <t>PROJETO EXECUTIVO - DUPLICAÇÃO - PROJETO DE PAISAGISMO - PROJETO TIPO - DETALHE DE REVESTIMENTO VEGETAL</t>
  </si>
  <si>
    <t>PROJETO EXECUTIVO - DUPLICAÇÃO - PROJETO DE PAISAGISMO - PROJETO TIPO CERCAS - DETALHE CERCA DE ARAME FARPADO</t>
  </si>
  <si>
    <t>PROJETO EXECUTIVO - DUPLICAÇÃO - PROJETO DE PAISAGISMO - PLANTA</t>
  </si>
  <si>
    <t>PISTA PRINCIPAL - PROJETO DE DESVIO DE TRÁFEGO - SEQUÊNCIA EXECUTIVA - PLANTA</t>
  </si>
  <si>
    <t>PISTA PRINCIPAL - PROJETO DE DESAPROPRIAÇÃO - PLANTA</t>
  </si>
  <si>
    <t>PISTA PRINCIPAL - PROJETO DE DRENAGEM E OAC - MEMORIAL DE CÁLCULO DO PROJETO DE DRENAGEM E OAC</t>
  </si>
  <si>
    <t xml:space="preserve">PROJETO DE PAVIMENTAÇÃO - MEMORIAL DE CÁLCULO DO PROJETO DE PAVIMENTAÇÃO </t>
  </si>
  <si>
    <t>PROJETO EXECUTIVO - DUPLICAÇÃO - PISTA PRINCIPAL - ESTUDOS GEOTÉCNICOS - MEMORIAL DESCRITIVO - TOMO I</t>
  </si>
  <si>
    <t>PROJETO EXECUTIVO - DUPLICAÇÃO - PISTA PRINCIPAL - ESTUDOS GEOTÉCNICOS - MEMORIAL DESCRITIVO - TOMO II</t>
  </si>
  <si>
    <t>PROJETO EXECUTIVO - DUPLICAÇÃO - PISTA PRINCIPAL - ESTUDOS GEOTÉCNICOS - MEMORIAL DESCRITIVO - TOMO III</t>
  </si>
  <si>
    <t xml:space="preserve">PISTA PRINCIPAL - ESTUDOS HIDROLÓGICOS - MEMORIAL DESCRITIVO DE ESTUDOS HIDROLÓGICOS </t>
  </si>
  <si>
    <t>PROJETO EXECUTIVO DE IMPLANTAÇÃO DE DUPLICAÇÃO - PROJETO GEOMÉTRICO - RELATÓRIO DE PROJETO GEOMÉTRICO</t>
  </si>
  <si>
    <t>PISTA PRINCIPAL - PROJETO DE TERRAPLENAGEM - RELATÓRIO PROJETO DE TERRAPLENAGEM</t>
  </si>
  <si>
    <t xml:space="preserve">PROJETO DE SINALIZAÇÃO E DISP. SEG. - RELATÓRIO DO PROJETO DE SINALIZAÇÃO </t>
  </si>
  <si>
    <t xml:space="preserve">PISTA PRINCIPAL - PROJETO DE INTERFERÊNCIAS - RELATÓRIO DE INTERFERÊNCIAS </t>
  </si>
  <si>
    <t>PROJETO EXECUTIVO - DUPLICAÇÃO - PROJETO DE PAISAGISMO - RELATÓRIO DO PROJETO DE PAISAGISMO</t>
  </si>
  <si>
    <t>PISTA PRINCIPAL - PROJETO DE DESVIO DE TRÁFEGO - RELATÓRIO DO PROJETO DE DESVIO DE TRÁFEGO</t>
  </si>
  <si>
    <t xml:space="preserve">PISTA PRINCIPAL - PROJETO DE DESAPROPRIAÇÃO - RELATÓRIO DO PROJETO DE DESAPROPRIAÇÃO </t>
  </si>
  <si>
    <t>MSV-163MS-373-385-ACA-EXE-DE-H1-001-R00.4.dwg</t>
  </si>
  <si>
    <t>MSV-163MS-373-385-ACA-EXE-DE-H1-001-R00.4.pdf</t>
  </si>
  <si>
    <t>MSV-163MS-373-385-ACA-EXE-DE-H2-001-R00.6.dwg</t>
  </si>
  <si>
    <t>MSV-163MS-373-385-ACA-EXE-DE-H2-001-R00.6.pdf</t>
  </si>
  <si>
    <t>MSV-163MS-373-385-ACA-EXE-DE-H2-002-R00.6.dwg</t>
  </si>
  <si>
    <t>MSV-163MS-373-385-ACA-EXE-DE-H2-002-R00.6.pdf</t>
  </si>
  <si>
    <t>MSV-163MS-373-385-ACA-EXE-DE-H2-003-R00.6.dwg</t>
  </si>
  <si>
    <t>MSV-163MS-373-385-ACA-EXE-DE-H2-003-R00.6.pdf</t>
  </si>
  <si>
    <t>MSV-163MS-373-385-ACA-EXE-DE-H2-004-R00.6.dwg</t>
  </si>
  <si>
    <t>MSV-163MS-373-385-ACA-EXE-DE-H2-004-R00.6.pdf</t>
  </si>
  <si>
    <t>MSV-163MS-373-385-ACA-EXE-DE-H2-005-R00.6.dwg</t>
  </si>
  <si>
    <t>MSV-163MS-373-385-ACA-EXE-DE-H2-005-R00.6.pdf</t>
  </si>
  <si>
    <t>MSV-163MS-373-385-ACA-EXE-DE-H2-006-R00.6.dwg</t>
  </si>
  <si>
    <t>MSV-163MS-373-385-ACA-EXE-DE-H2-006-R00.6.pdf</t>
  </si>
  <si>
    <t>MSV-163MS-373-385-ACA-EXE-DE-H2-007-R00.6.dwg</t>
  </si>
  <si>
    <t>MSV-163MS-373-385-ACA-EXE-DE-H2-007-R00.6.pdf</t>
  </si>
  <si>
    <t>MSV-163MS-373-385-ACA-EXE-DE-H2-008-R00.6.dwg</t>
  </si>
  <si>
    <t>MSV-163MS-373-385-ACA-EXE-DE-H2-008-R00.6.pdf</t>
  </si>
  <si>
    <t>MSV-163MS-373-385-ACA-EXE-DE-H2-009-R00.6.dwg</t>
  </si>
  <si>
    <t>MSV-163MS-373-385-ACA-EXE-DE-H2-009-R00.6.pdf</t>
  </si>
  <si>
    <t>MSV-163MS-373-385-ACA-EXE-DE-H2-010-R00.6.dwg</t>
  </si>
  <si>
    <t>MSV-163MS-373-385-ACA-EXE-DE-H2-010-R00.6.pdf</t>
  </si>
  <si>
    <t>MSV-163MS-373-385-ACA-EXE-DE-H2-011-R00.6.dwg</t>
  </si>
  <si>
    <t>MSV-163MS-373-385-ACA-EXE-DE-H2-011-R00.6.pdf</t>
  </si>
  <si>
    <t>MSV-163MS-373-385-ACA-EXE-DE-H2-012-R00.6.dwg</t>
  </si>
  <si>
    <t>MSV-163MS-373-385-ACA-EXE-DE-H2-012-R00.6.pdf</t>
  </si>
  <si>
    <t>MSV-163MS-373-385-ACA-EXE-DE-H2-013-R00.6.dwg</t>
  </si>
  <si>
    <t>MSV-163MS-373-385-ACA-EXE-DE-H2-013-R00.6.pdf</t>
  </si>
  <si>
    <t>MSV-163MS-373-385-ACA-EXE-DE-H2-014-R00.6.dwg</t>
  </si>
  <si>
    <t>MSV-163MS-373-385-ACA-EXE-DE-H2-014-R00.6.pdf</t>
  </si>
  <si>
    <t>MSV-163MS-373-385-ACA-EXE-DE-H2-015-R00.6.dwg</t>
  </si>
  <si>
    <t>MSV-163MS-373-385-ACA-EXE-DE-H2-015-R00.6.pdf</t>
  </si>
  <si>
    <t>MSV-163MS-373-385-ACA-EXE-DE-H2-016-R00.6.dwg</t>
  </si>
  <si>
    <t>MSV-163MS-373-385-ACA-EXE-DE-H2-016-R00.6.pdf</t>
  </si>
  <si>
    <t>MSV-163MS-373-385-ACA-EXE-DE-H2-017-R00.6.dwg</t>
  </si>
  <si>
    <t>MSV-163MS-373-385-ACA-EXE-DE-H2-017-R00.6.pdf</t>
  </si>
  <si>
    <t>MSV-163MS-373-385-ACA-EXE-DE-H2-018-R00.6.dwg</t>
  </si>
  <si>
    <t>MSV-163MS-373-385-ACA-EXE-DE-H2-018-R00.6.pdf</t>
  </si>
  <si>
    <t>MSV-163MS-373-385-ACA-EXE-DE-H2-019-R00.6.dwg</t>
  </si>
  <si>
    <t>MSV-163MS-373-385-ACA-EXE-DE-H2-019-R00.6.pdf</t>
  </si>
  <si>
    <t>MSV-163MS-373-385-ACA-EXE-DE-H2-020-R00.6.dwg</t>
  </si>
  <si>
    <t>MSV-163MS-373-385-ACA-EXE-DE-H2-020-R00.6.pdf</t>
  </si>
  <si>
    <t>MSV-163MS-373-385-ACA-EXE-DE-H2-021-R00.6.dwg</t>
  </si>
  <si>
    <t>MSV-163MS-373-385-ACA-EXE-DE-H2-021-R00.6.pdf</t>
  </si>
  <si>
    <t>MSV-163MS-373-385-ACA-EXE-DE-H2-022-R00.6.dwg</t>
  </si>
  <si>
    <t>MSV-163MS-373-385-ACA-EXE-DE-H2-022-R00.6.pdf</t>
  </si>
  <si>
    <t>MSV-163MS-373-385-ACA-EXE-DE-H2-023-R00.4.dwg</t>
  </si>
  <si>
    <t>MSV-163MS-373-385-ACA-EXE-DE-H2-023-R00.4.pdf</t>
  </si>
  <si>
    <t>MSV-163MS-373-385-ACA-EXE-DE-H2-024-R00.3.dwg</t>
  </si>
  <si>
    <t>MSV-163MS-373-385-ACA-EXE-DE-H2-024-R00.3.pdf</t>
  </si>
  <si>
    <t>MSV-163MS-373-385-ACA-EXE-DE-H2-025-R00.3.dwg</t>
  </si>
  <si>
    <t>MSV-163MS-373-385-ACA-EXE-DE-H2-025-R00.3.pdf</t>
  </si>
  <si>
    <t>MSV-163MS-373-385-ACA-EXE-DE-H2-026-R00.3.dwg</t>
  </si>
  <si>
    <t>MSV-163MS-373-385-ACA-EXE-DE-H2-026-R00.3.pdf</t>
  </si>
  <si>
    <t>MSV-163MS-373-385-ACA-EXE-DE-H2-027-R00.3.dwg</t>
  </si>
  <si>
    <t>MSV-163MS-373-385-ACA-EXE-DE-H2-027-R00.3.pdf</t>
  </si>
  <si>
    <t>MSV-163MS-373-385-ACA-EXE-DE-H2-028-R00.3.dwg</t>
  </si>
  <si>
    <t>MSV-163MS-373-385-ACA-EXE-DE-H2-028-R00.3.pdf</t>
  </si>
  <si>
    <t>MSV-163MS-373-385-ACA-EXE-DE-H2-029-R00.3.dwg</t>
  </si>
  <si>
    <t>MSV-163MS-373-385-ACA-EXE-DE-H2-029-R00.3.pdf</t>
  </si>
  <si>
    <t>MSV-163MS-373-385-ACA-EXE-DE-H2-030-R00.3.dwg</t>
  </si>
  <si>
    <t>MSV-163MS-373-385-ACA-EXE-DE-H2-030-R00.3.pdf</t>
  </si>
  <si>
    <t>MSV-163MS-373-385-ACA-EXE-DE-H2-101-R00.3.dwg</t>
  </si>
  <si>
    <t>MSV-163MS-373-385-ACA-EXE-DE-H2-101-R00.3.pdf</t>
  </si>
  <si>
    <t>MSV-163MS-373-385-ACA-EXE-DE-H2-102-R00.3.dwg</t>
  </si>
  <si>
    <t>MSV-163MS-373-385-ACA-EXE-DE-H2-102-R00.3.pdf</t>
  </si>
  <si>
    <t>MSV-163MS-373-385-ACA-EXE-DE-H2-103-R00.3.dwg</t>
  </si>
  <si>
    <t>MSV-163MS-373-385-ACA-EXE-DE-H2-103-R00.3.pdf</t>
  </si>
  <si>
    <t>MSV-163MS-373-385-ACA-EXE-DE-H2-104-R00.3.dwg</t>
  </si>
  <si>
    <t>MSV-163MS-373-385-ACA-EXE-DE-H2-104-R00.3.pdf</t>
  </si>
  <si>
    <t>MSV-163MS-373-385-ACA-EXE-DE-H2-105-R00.3.dwg</t>
  </si>
  <si>
    <t>MSV-163MS-373-385-ACA-EXE-DE-H2-105-R00.3.pdf</t>
  </si>
  <si>
    <t>MSV-163MS-373-385-ACA-EXE-DE-H2-106-R00.3.dwg</t>
  </si>
  <si>
    <t>MSV-163MS-373-385-ACA-EXE-DE-H2-106-R00.3.pdf</t>
  </si>
  <si>
    <t>MSV-163MS-373-385-ACA-EXE-DE-H2-107-R00.3.dwg</t>
  </si>
  <si>
    <t>MSV-163MS-373-385-ACA-EXE-DE-H2-107-R00.3.pdf</t>
  </si>
  <si>
    <t>MSV-163MS-373-385-ACA-EXE-DE-H2-108-R00.3.dwg</t>
  </si>
  <si>
    <t>MSV-163MS-373-385-ACA-EXE-DE-H2-108-R00.3.pdf</t>
  </si>
  <si>
    <t>MSV-163MS-373-385-ACA-EXE-DE-H2-109-R00.3.dwg</t>
  </si>
  <si>
    <t>MSV-163MS-373-385-ACA-EXE-DE-H2-109-R00.3.pdf</t>
  </si>
  <si>
    <t>MSV-163MS-373-385-ACA-EXE-DE-H2-110-R00.3.dwg</t>
  </si>
  <si>
    <t>MSV-163MS-373-385-ACA-EXE-DE-H2-110-R00.3.pdf</t>
  </si>
  <si>
    <t>MSV-163MS-373-385-ACA-EXE-DE-H2-111-R00.3.dwg</t>
  </si>
  <si>
    <t>MSV-163MS-373-385-ACA-EXE-DE-H2-111-R00.3.pdf</t>
  </si>
  <si>
    <t>MSV-163MS-373-385-ACA-EXE-DE-H2-112-R00.2.dwg</t>
  </si>
  <si>
    <t>MSV-163MS-373-385-ACA-EXE-DE-H2-112-R00.2.pdf</t>
  </si>
  <si>
    <t>MSV-163MS-373-385-ACA-EXE-DE-H2-113-R00.2.dwg</t>
  </si>
  <si>
    <t>MSV-163MS-373-385-ACA-EXE-DE-H2-113-R00.2.pdf</t>
  </si>
  <si>
    <t>MSV-163MS-373-385-ACA-EXE-DE-H2-114-R00.2.dwg</t>
  </si>
  <si>
    <t>MSV-163MS-373-385-ACA-EXE-DE-H2-114-R00.2.pdf</t>
  </si>
  <si>
    <t>MSV-163MS-373-385-ACA-EXE-DE-H2-115-R00.1.dwg</t>
  </si>
  <si>
    <t>MSV-163MS-373-385-ACA-EXE-DE-H2-115-R00.1.pdf</t>
  </si>
  <si>
    <t>MSV-163MS-373-385-ACA-EXE-DE-H2-116-R00.1.dwg</t>
  </si>
  <si>
    <t>MSV-163MS-373-385-ACA-EXE-DE-H2-116-R00.1.pdf</t>
  </si>
  <si>
    <t>MSV-163MS-373-385-ACA-EXE-DE-H2-201-R00.2.dwg</t>
  </si>
  <si>
    <t>MSV-163MS-373-385-ACA-EXE-DE-H2-201-R00.2.pdf</t>
  </si>
  <si>
    <t>MSV-163MS-373-385-ACA-EXE-DE-H2-202-R00.2.dwg</t>
  </si>
  <si>
    <t>MSV-163MS-373-385-ACA-EXE-DE-H2-202-R00.2.pdf</t>
  </si>
  <si>
    <t>MSV-163MS-373-385-ACA-EXE-DE-H2-203-R00.2.dwg</t>
  </si>
  <si>
    <t>MSV-163MS-373-385-ACA-EXE-DE-H2-203-R00.2.pdf</t>
  </si>
  <si>
    <t>MSV-163MS-373-385-ACA-EXE-DE-H2-204-R00.2.dwg</t>
  </si>
  <si>
    <t>MSV-163MS-373-385-ACA-EXE-DE-H2-204-R00.2.pdf</t>
  </si>
  <si>
    <t>MSV-163MS-373-385-ACA-EXE-DE-H2-205-R00.2.dwg</t>
  </si>
  <si>
    <t>MSV-163MS-373-385-ACA-EXE-DE-H2-205-R00.2.pdf</t>
  </si>
  <si>
    <t>MSV-163MS-373-385-ACA-EXE-DE-H2-206-R00.2.dwg</t>
  </si>
  <si>
    <t>MSV-163MS-373-385-ACA-EXE-DE-H2-206-R00.2.pdf</t>
  </si>
  <si>
    <t>MSV-163MS-373-385-ACA-EXE-DE-Z9-001-R00.1.tif</t>
  </si>
  <si>
    <t>MSV-163MS-373-385-ACA-EXE-DE-Z9-002-R00.1.tif</t>
  </si>
  <si>
    <t>MSV-163MS-373-385-ACA-EXE-MC-H2-001-R00.6.docx</t>
  </si>
  <si>
    <t>MSV-163MS-373-385-ACA-EXE-MC-H2-001-R00.6.pdf</t>
  </si>
  <si>
    <t>MSV-163MS-373-385-ACA-EXE-MD-H1-001-R00.5.docx</t>
  </si>
  <si>
    <t>MSV-163MS-373-385-ACA-EXE-MD-H1-001-R00.5.pdf</t>
  </si>
  <si>
    <t>MSV-163MS-373-385-ACA-EXE-DE-Q1-001-R00.3.dwg</t>
  </si>
  <si>
    <t>MSV-163MS-373-385-ACA-EXE-DE-Q1-001-R00.3.pdf</t>
  </si>
  <si>
    <t>MSV-163MS-373-385-ACA-EXE-DE-Q1-002-R00.3.dwg</t>
  </si>
  <si>
    <t>MSV-163MS-373-385-ACA-EXE-DE-Q1-002-R00.3.pdf</t>
  </si>
  <si>
    <t>MSV-163MS-373-385-ACA-EXE-DE-Q1-003-R00.3.dwg</t>
  </si>
  <si>
    <t>MSV-163MS-373-385-ACA-EXE-DE-Q1-003-R00.3.pdf</t>
  </si>
  <si>
    <t>MSV-163MS-373-385-ACA-EXE-DE-Q1-004-R00.3.dwg</t>
  </si>
  <si>
    <t>MSV-163MS-373-385-ACA-EXE-DE-Q1-004-R00.3.pdf</t>
  </si>
  <si>
    <t>MSV-163MS-373-385-ACA-EXE-DE-Q1-005-R00.3.dwg</t>
  </si>
  <si>
    <t>MSV-163MS-373-385-ACA-EXE-DE-Q1-005-R00.3.pdf</t>
  </si>
  <si>
    <t>MSV-163MS-373-385-ACA-EXE-DE-Q1-006-R00.3.dwg</t>
  </si>
  <si>
    <t>MSV-163MS-373-385-ACA-EXE-DE-Q1-006-R00.3.pdf</t>
  </si>
  <si>
    <t>MSV-163MS-373-385-ACA-EXE-DE-Q1-007-R00.3.dwg</t>
  </si>
  <si>
    <t>MSV-163MS-373-385-ACA-EXE-DE-Q1-007-R00.3.pdf</t>
  </si>
  <si>
    <t>MSV-163MS-373-385-ACA-EXE-DE-Q1-008-R00.3.dwg</t>
  </si>
  <si>
    <t>MSV-163MS-373-385-ACA-EXE-DE-Q1-008-R00.3.pdf</t>
  </si>
  <si>
    <t>MSV-163MS-373-385-ACA-EXE-DE-Q1-009-R00.3.dwg</t>
  </si>
  <si>
    <t>MSV-163MS-373-385-ACA-EXE-DE-Q1-009-R00.3.pdf</t>
  </si>
  <si>
    <t>MSV-163MS-373-385-ACA-EXE-DE-Q1-010-R00.3.dwg</t>
  </si>
  <si>
    <t>MSV-163MS-373-385-ACA-EXE-DE-Q1-010-R00.3.pdf</t>
  </si>
  <si>
    <t>MSV-163MS-373-385-ACA-EXE-DE-Q1-011-R00.3.dwg</t>
  </si>
  <si>
    <t>MSV-163MS-373-385-ACA-EXE-DE-Q1-011-R00.3.pdf</t>
  </si>
  <si>
    <t>MSV-163MS-373-385-ACA-EXE-RT-Q1-001-R00.3.docx</t>
  </si>
  <si>
    <t>MSV-163MS-373-385-ACA-EXE-RT-Q1-001-R00.3.pdf</t>
  </si>
  <si>
    <t>MSV-163MS-373-385-ACA-EXE-DE-O2-001-R00.3.dwg</t>
  </si>
  <si>
    <t>MSV-163MS-373-385-ACA-EXE-DE-O2-001-R00.3.pdf</t>
  </si>
  <si>
    <t>MSV-163MS-373-385-ACA-EXE-DE-O2-002-R00.3.dwg</t>
  </si>
  <si>
    <t>MSV-163MS-373-385-ACA-EXE-DE-O2-002-R00.3.pdf</t>
  </si>
  <si>
    <t>MSV-163MS-373-385-ACA-EXE-DE-O2-003-R00.3.dwg</t>
  </si>
  <si>
    <t>MSV-163MS-373-385-ACA-EXE-DE-O2-003-R00.3.pdf</t>
  </si>
  <si>
    <t>MSV-163MS-373-385-ACA-EXE-DE-O2-004-R00.3.dwg</t>
  </si>
  <si>
    <t>MSV-163MS-373-385-ACA-EXE-DE-O2-004-R00.3.pdf</t>
  </si>
  <si>
    <t>MSV-163MS-373-385-ACA-EXE-DE-O2-005-R00.3.dwg</t>
  </si>
  <si>
    <t>MSV-163MS-373-385-ACA-EXE-DE-O2-005-R00.3.pdf</t>
  </si>
  <si>
    <t>MSV-163MS-373-385-ACA-EXE-DE-O2-006-R00.3.dwg</t>
  </si>
  <si>
    <t>MSV-163MS-373-385-ACA-EXE-DE-O2-006-R00.3.pdf</t>
  </si>
  <si>
    <t>MSV-163MS-373-385-ACA-EXE-DE-O2-007-R00.3.dwg</t>
  </si>
  <si>
    <t>MSV-163MS-373-385-ACA-EXE-DE-O2-007-R00.3.pdf</t>
  </si>
  <si>
    <t>MSV-163MS-373-385-ACA-EXE-DE-O2-008-R00.3.dwg</t>
  </si>
  <si>
    <t>MSV-163MS-373-385-ACA-EXE-DE-O2-008-R00.3.pdf</t>
  </si>
  <si>
    <t>MSV-163MS-373-385-ACA-EXE-DE-O2-009-R00.3.dwg</t>
  </si>
  <si>
    <t>MSV-163MS-373-385-ACA-EXE-DE-O2-009-R00.3.pdf</t>
  </si>
  <si>
    <t>MSV-163MS-373-385-ACA-EXE-DE-O2-010-R00.3.dwg</t>
  </si>
  <si>
    <t>MSV-163MS-373-385-ACA-EXE-DE-O2-010-R00.3.pdf</t>
  </si>
  <si>
    <t>MSV-163MS-373-385-ACA-EXE-DE-O2-011-R00.3.dwg</t>
  </si>
  <si>
    <t>MSV-163MS-373-385-ACA-EXE-DE-O2-011-R00.3.pdf</t>
  </si>
  <si>
    <t>MSV-163MS-373-385-ACA-EXE-DE-O2-012-R00.3.dwg</t>
  </si>
  <si>
    <t>MSV-163MS-373-385-ACA-EXE-DE-O2-012-R00.3.pdf</t>
  </si>
  <si>
    <t>MSV-163MS-373-385-ACA-EXE-DE-O2-013-R00.3.dwg</t>
  </si>
  <si>
    <t>MSV-163MS-373-385-ACA-EXE-DE-O2-013-R00.3.pdf</t>
  </si>
  <si>
    <t>MSV-163MS-373-385-ACA-EXE-DE-O2-014-R00.3.dwg</t>
  </si>
  <si>
    <t>MSV-163MS-373-385-ACA-EXE-DE-O2-014-R00.3.pdf</t>
  </si>
  <si>
    <t>MSV-163MS-373-385-ACA-EXE-DE-O2-015-R00.3.dwg</t>
  </si>
  <si>
    <t>MSV-163MS-373-385-ACA-EXE-DE-O2-015-R00.3.pdf</t>
  </si>
  <si>
    <t>MSV-163MS-373-385-ACA-EXE-DE-O2-016-R00.3.dwg</t>
  </si>
  <si>
    <t>MSV-163MS-373-385-ACA-EXE-DE-O2-016-R00.3.pdf</t>
  </si>
  <si>
    <t>MSV-163MS-373-385-ACA-EXE-DE-O2-017-R00.3.dwg</t>
  </si>
  <si>
    <t>MSV-163MS-373-385-ACA-EXE-DE-O2-017-R00.3.pdf</t>
  </si>
  <si>
    <t>MSV-163MS-373-385-ACA-EXE-DE-O2-018-R00.3.dwg</t>
  </si>
  <si>
    <t>MSV-163MS-373-385-ACA-EXE-DE-O2-018-R00.3.pdf</t>
  </si>
  <si>
    <t>MSV-163MS-373-385-ACA-EXE-DE-O2-019-R00.3.dwg</t>
  </si>
  <si>
    <t>MSV-163MS-373-385-ACA-EXE-DE-O2-019-R00.3.pdf</t>
  </si>
  <si>
    <t>MSV-163MS-373-385-ACA-EXE-DE-O2-020-R00.3.dwg</t>
  </si>
  <si>
    <t>MSV-163MS-373-385-ACA-EXE-DE-O2-020-R00.3.pdf</t>
  </si>
  <si>
    <t>MSV-163MS-373-385-ACA-EXE-DE-O2-021-R00.3.dwg</t>
  </si>
  <si>
    <t>MSV-163MS-373-385-ACA-EXE-DE-O2-021-R00.3.pdf</t>
  </si>
  <si>
    <t>MSV-163MS-373-385-ACA-EXE-DE-O2-022-R00.4.dwg</t>
  </si>
  <si>
    <t>MSV-163MS-373-385-ACA-EXE-DE-O2-022-R00.4.pdf</t>
  </si>
  <si>
    <t>MSV-163MS-373-385-ACA-EXE-DE-O2-023-R00.4.dwg</t>
  </si>
  <si>
    <t>MSV-163MS-373-385-ACA-EXE-DE-O2-023-R00.4.pdf</t>
  </si>
  <si>
    <t>MSV-163MS-373-385-ACA-EXE-DE-O2-024-R00.4.dwg</t>
  </si>
  <si>
    <t>MSV-163MS-373-385-ACA-EXE-DE-O2-024-R00.4.pdf</t>
  </si>
  <si>
    <t>MSV-163MS-373-385-ACA-EXE-DE-O2-025-R00.4.dwg</t>
  </si>
  <si>
    <t>MSV-163MS-373-385-ACA-EXE-DE-O2-025-R00.4.pdf</t>
  </si>
  <si>
    <t>MSV-163MS-373-385-ACA-EXE-DE-O2-026-R00.1.dwg</t>
  </si>
  <si>
    <t>MSV-163MS-373-385-ACA-EXE-DE-O2-026-R00.1.pdf</t>
  </si>
  <si>
    <t>MSV-163MS-373-385-ACA-EXE-DE-O2-027-R00.1.dwg</t>
  </si>
  <si>
    <t>MSV-163MS-373-385-ACA-EXE-DE-O2-027-R00.1.pdf</t>
  </si>
  <si>
    <t>MSV-163MS-373-385-ACA-EXE-DE-O2-028-R00.1.dwg</t>
  </si>
  <si>
    <t>MSV-163MS-373-385-ACA-EXE-DE-O2-028-R00.1.pdf</t>
  </si>
  <si>
    <t>MSV-163MS-373-385-ACA-EXE-DE-O2-029-R00.1.dwg</t>
  </si>
  <si>
    <t>MSV-163MS-373-385-ACA-EXE-DE-O2-029-R00.1.pdf</t>
  </si>
  <si>
    <t>MSV-163MS-373-385-ACA-EXE-DE-O2-030-R00.1.dwg</t>
  </si>
  <si>
    <t>MSV-163MS-373-385-ACA-EXE-DE-O2-030-R00.1.pdf</t>
  </si>
  <si>
    <t>MSV-163MS-373-385-ACA-EXE-RT-O2-001-R00.4.docx</t>
  </si>
  <si>
    <t>MSV-163MS-373-385-ACA-EXE-RT-O2-001-R00.4.pdf</t>
  </si>
  <si>
    <t>MSV-163MS-373-385-ACA-EXE-DE-L2-001-R00.2.dwg</t>
  </si>
  <si>
    <t>MSV-163MS-373-385-ACA-EXE-DE-L2-001-R00.2.pdf</t>
  </si>
  <si>
    <t>MSV-163MS-373-385-ACA-EXE-DE-L2-002-R00.2.dwg</t>
  </si>
  <si>
    <t>MSV-163MS-373-385-ACA-EXE-DE-L2-002-R00.2.pdf</t>
  </si>
  <si>
    <t>MSV-163MS-373-385-ACA-EXE-DE-L2-003-R00.2.dwg</t>
  </si>
  <si>
    <t>MSV-163MS-373-385-ACA-EXE-DE-L2-003-R00.2.pdf</t>
  </si>
  <si>
    <t>MSV-163MS-373-385-ACA-EXE-DE-L2-004-R00.2.dwg</t>
  </si>
  <si>
    <t>MSV-163MS-373-385-ACA-EXE-DE-L2-004-R00.2.pdf</t>
  </si>
  <si>
    <t>MSV-163MS-373-385-ACA-EXE-DE-L2-005-R00.2.dwg</t>
  </si>
  <si>
    <t>MSV-163MS-373-385-ACA-EXE-DE-L2-005-R00.2.pdf</t>
  </si>
  <si>
    <t>MSV-163MS-373-385-ACA-EXE-DE-L2-006-R00.2.dwg</t>
  </si>
  <si>
    <t>MSV-163MS-373-385-ACA-EXE-DE-L2-006-R00.2.pdf</t>
  </si>
  <si>
    <t>MSV-163MS-373-385-ACA-EXE-DE-L2-007-R00.1.dwg</t>
  </si>
  <si>
    <t>MSV-163MS-373-385-ACA-EXE-DE-L2-007-R00.1.pdf</t>
  </si>
  <si>
    <t>MSV-163MS-373-385-ACA-EXE-DE-L2-008-R00.1.dwg</t>
  </si>
  <si>
    <t>MSV-163MS-373-385-ACA-EXE-DE-L2-008-R00.1.pdf</t>
  </si>
  <si>
    <t>MSV-163MS-373-385-ACA-EXE-DE-L2-009-R00.1.dwg</t>
  </si>
  <si>
    <t>MSV-163MS-373-385-ACA-EXE-DE-L2-009-R00.1.pdf</t>
  </si>
  <si>
    <t>MSV-163MS-373-385-ACA-EXE-DE-L2-010-R00.1.dwg</t>
  </si>
  <si>
    <t>MSV-163MS-373-385-ACA-EXE-DE-L2-010-R00.1.pdf</t>
  </si>
  <si>
    <t>MSV-163MS-373-385-ACA-EXE-DE-L2-011-R00.1.dwg</t>
  </si>
  <si>
    <t>MSV-163MS-373-385-ACA-EXE-DE-L2-011-R00.1.pdf</t>
  </si>
  <si>
    <t>MSV-163MS-373-385-ACA-EXE-DE-L2-012-R00.1.dwg</t>
  </si>
  <si>
    <t>MSV-163MS-373-385-ACA-EXE-DE-L2-012-R00.1.pdf</t>
  </si>
  <si>
    <t>MSV-163MS-373-385-ACA-EXE-DE-L2-013-R00.1.dwg</t>
  </si>
  <si>
    <t>MSV-163MS-373-385-ACA-EXE-DE-L2-013-R00.1.pdf</t>
  </si>
  <si>
    <t>MSV-163MS-373-385-ACA-EXE-DE-L2-014-R00.1.dwg</t>
  </si>
  <si>
    <t>MSV-163MS-373-385-ACA-EXE-DE-L2-014-R00.1.pdf</t>
  </si>
  <si>
    <t>MSV-163MS-373-385-ACA-EXE-DE-L2-015-R00.1.dwg</t>
  </si>
  <si>
    <t>MSV-163MS-373-385-ACA-EXE-DE-L2-015-R00.1.pdf</t>
  </si>
  <si>
    <t>MSV-163MS-373-385-ACA-EXE-DE-L2-016-R00.1.dwg</t>
  </si>
  <si>
    <t>MSV-163MS-373-385-ACA-EXE-DE-L2-016-R00.1.pdf</t>
  </si>
  <si>
    <t>MSV-163MS-373-385-ACA-EXE-DE-L2-017-R00.1.dwg</t>
  </si>
  <si>
    <t>MSV-163MS-373-385-ACA-EXE-DE-L2-017-R00.1.pdf</t>
  </si>
  <si>
    <t>MSV-163MS-373-385-ACA-EXE-MC-L2-001-R00.2.docx</t>
  </si>
  <si>
    <t>MSV-163MS-373-385-ACA-EXE-MC-L2-001-R00.2.pdf</t>
  </si>
  <si>
    <t>MSV-163MS-373-385-ACA-EXE-DE-F1-001-R00.3.dwg</t>
  </si>
  <si>
    <t>MSV-163MS-373-385-ACA-EXE-DE-F1-001-R00.3.pdf</t>
  </si>
  <si>
    <t>MSV-163MS-373-385-ACA-EXE-DE-F1-002-R00.3.dwg</t>
  </si>
  <si>
    <t>MSV-163MS-373-385-ACA-EXE-DE-F1-002-R00.3.pdf</t>
  </si>
  <si>
    <t>MSV-163MS-373-385-ACA-EXE-DE-F1-003-R00.3.dwg</t>
  </si>
  <si>
    <t>MSV-163MS-373-385-ACA-EXE-DE-F1-003-R00.3.pdf</t>
  </si>
  <si>
    <t>MSV-163MS-373-385-ACA-EXE-DE-F1-004-R00.3.dwg</t>
  </si>
  <si>
    <t>MSV-163MS-373-385-ACA-EXE-DE-F1-004-R00.3.pdf</t>
  </si>
  <si>
    <t>MSV-163MS-373-385-ACA-EXE-DE-F1-005-R00.3.dwg</t>
  </si>
  <si>
    <t>MSV-163MS-373-385-ACA-EXE-DE-F1-005-R00.3.pdf</t>
  </si>
  <si>
    <t>MSV-163MS-373-385-ACA-EXE-DE-F1-006-R00.3.dwg</t>
  </si>
  <si>
    <t>MSV-163MS-373-385-ACA-EXE-DE-F1-006-R00.3.pdf</t>
  </si>
  <si>
    <t>MSV-163MS-373-385-ACA-EXE-DE-F1-007-R00.3.dwg</t>
  </si>
  <si>
    <t>MSV-163MS-373-385-ACA-EXE-DE-F1-007-R00.3.pdf</t>
  </si>
  <si>
    <t>MSV-163MS-373-385-ACA-EXE-DE-F1-008-R00.3.dwg</t>
  </si>
  <si>
    <t>MSV-163MS-373-385-ACA-EXE-DE-F1-008-R00.3.pdf</t>
  </si>
  <si>
    <t>MSV-163MS-373-385-ACA-EXE-DE-F1-009-R00.3.dwg</t>
  </si>
  <si>
    <t>MSV-163MS-373-385-ACA-EXE-DE-F1-009-R00.3.pdf</t>
  </si>
  <si>
    <t>MSV-163MS-373-385-ACA-EXE-DE-F1-010-R00.3.dwg</t>
  </si>
  <si>
    <t>MSV-163MS-373-385-ACA-EXE-DE-F1-010-R00.3.pdf</t>
  </si>
  <si>
    <t>MSV-163MS-373-385-ACA-EXE-DE-F1-011-R00.3.dwg</t>
  </si>
  <si>
    <t>MSV-163MS-373-385-ACA-EXE-DE-F1-011-R00.3.pdf</t>
  </si>
  <si>
    <t>MSV-163MS-373-385-ACA-EXE-DE-F1-012-R00.3.dwg</t>
  </si>
  <si>
    <t>MSV-163MS-373-385-ACA-EXE-DE-F1-012-R00.3.pdf</t>
  </si>
  <si>
    <t>MSV-163MS-373-385-ACA-EXE-DE-F1-013-R00.3.dwg</t>
  </si>
  <si>
    <t>MSV-163MS-373-385-ACA-EXE-DE-F1-013-R00.3.pdf</t>
  </si>
  <si>
    <t>MSV-163MS-373-385-ACA-EXE-DE-F1-014-R00.3.dwg</t>
  </si>
  <si>
    <t>MSV-163MS-373-385-ACA-EXE-DE-F1-014-R00.3.pdf</t>
  </si>
  <si>
    <t>MSV-163MS-373-385-ACA-EXE-DE-F1-015-R00.3.dwg</t>
  </si>
  <si>
    <t>MSV-163MS-373-385-ACA-EXE-DE-F1-015-R00.3.pdf</t>
  </si>
  <si>
    <t>MSV-163MS-373-385-ACA-EXE-DE-F1-016-R00.3.dwg</t>
  </si>
  <si>
    <t>MSV-163MS-373-385-ACA-EXE-DE-F1-016-R00.3.pdf</t>
  </si>
  <si>
    <t>MSV-163MS-373-385-ACA-EXE-DE-F1-017-R00.3.dwg</t>
  </si>
  <si>
    <t>MSV-163MS-373-385-ACA-EXE-DE-F1-017-R00.3.pdf</t>
  </si>
  <si>
    <t>MSV-163MS-373-385-ACA-EXE-DE-F1-018-R00.3.dwg</t>
  </si>
  <si>
    <t>MSV-163MS-373-385-ACA-EXE-DE-F1-018-R00.3.pdf</t>
  </si>
  <si>
    <t>MSV-163MS-373-385-ACA-EXE-DE-F1-019-R00.3.dwg</t>
  </si>
  <si>
    <t>MSV-163MS-373-385-ACA-EXE-DE-F1-019-R00.3.pdf</t>
  </si>
  <si>
    <t>MSV-163MS-373-385-ACA-EXE-DE-F1-020-R00.3.dwg</t>
  </si>
  <si>
    <t>MSV-163MS-373-385-ACA-EXE-DE-F1-020-R00.3.pdf</t>
  </si>
  <si>
    <t>MSV-163MS-373-385-ACA-EXE-DE-F1-021-R00.3.dwg</t>
  </si>
  <si>
    <t>MSV-163MS-373-385-ACA-EXE-DE-F1-021-R00.3.pdf</t>
  </si>
  <si>
    <t>MSV-163MS-373-385-ACA-EXE-DE-F1-022-R00.3.dwg</t>
  </si>
  <si>
    <t>MSV-163MS-373-385-ACA-EXE-DE-F1-022-R00.3.pdf</t>
  </si>
  <si>
    <t>MSV-163MS-373-385-ACA-EXE-DE-F1-023-R00.3.dwg</t>
  </si>
  <si>
    <t>MSV-163MS-373-385-ACA-EXE-DE-F1-023-R00.3.pdf</t>
  </si>
  <si>
    <t>MSV-163MS-373-385-ACA-EXE-DE-F1-024-R00.2.dwg</t>
  </si>
  <si>
    <t>MSV-163MS-373-385-ACA-EXE-DE-F1-024-R00.2.pdf</t>
  </si>
  <si>
    <t>MSV-163MS-373-385-ACA-EXE-DE-F1-025-R00.1.dwg</t>
  </si>
  <si>
    <t>MSV-163MS-373-385-ACA-EXE-DE-F1-025-R00.1.pdf</t>
  </si>
  <si>
    <t>MSV-163MS-373-385-ACA-EXE-DE-Z9-001-R00.1.dwg</t>
  </si>
  <si>
    <t>MSV-163MS-373-385-ACA-EXE-DE-Z9-001-R00.1.xml</t>
  </si>
  <si>
    <t>MSV-163MS-373-385-ACA-EXE-RT-F1-001-R00.3.docx</t>
  </si>
  <si>
    <t>MSV-163MS-373-385-ACA-EXE-RT-F1-001-R00.3.pdf</t>
  </si>
  <si>
    <t>MSV-163MS-373-385-ACA-EXE-DE-D3-001-R00.3.dwg</t>
  </si>
  <si>
    <t>MSV-163MS-373-385-ACA-EXE-DE-D3-001-R00.3.pdf</t>
  </si>
  <si>
    <t>MSV-163MS-373-385-ACA-EXE-DE-D3-002-R00.3.dwg</t>
  </si>
  <si>
    <t>MSV-163MS-373-385-ACA-EXE-DE-D3-002-R00.3.pdf</t>
  </si>
  <si>
    <t>MSV-163MS-373-385-ACA-EXE-DE-D3-003-R00.3.dwg</t>
  </si>
  <si>
    <t>MSV-163MS-373-385-ACA-EXE-DE-D3-003-R00.3.pdf</t>
  </si>
  <si>
    <t>MSV-163MS-373-385-ACA-EXE-DE-D3-004-R00.3.dwg</t>
  </si>
  <si>
    <t>MSV-163MS-373-385-ACA-EXE-DE-D3-004-R00.3.pdf</t>
  </si>
  <si>
    <t>MSV-163MS-373-385-ACA-EXE-DE-D3-005-R00.3.dwg</t>
  </si>
  <si>
    <t>MSV-163MS-373-385-ACA-EXE-DE-D3-005-R00.3.pdf</t>
  </si>
  <si>
    <t>MSV-163MS-373-385-ACA-EXE-DE-D3-006-R00.3.dwg</t>
  </si>
  <si>
    <t>MSV-163MS-373-385-ACA-EXE-DE-D3-006-R00.3.pdf</t>
  </si>
  <si>
    <t>MSV-163MS-373-385-ACA-EXE-DE-D3-007-R00.3.dwg</t>
  </si>
  <si>
    <t>MSV-163MS-373-385-ACA-EXE-DE-D3-007-R00.3.pdf</t>
  </si>
  <si>
    <t>MSV-163MS-373-385-ACA-EXE-DE-D3-008-R00.3.dwg</t>
  </si>
  <si>
    <t>MSV-163MS-373-385-ACA-EXE-DE-D3-008-R00.3.pdf</t>
  </si>
  <si>
    <t>MSV-163MS-373-385-ACA-EXE-DE-D3-009-R00.3.dwg</t>
  </si>
  <si>
    <t>MSV-163MS-373-385-ACA-EXE-DE-D3-009-R00.3.pdf</t>
  </si>
  <si>
    <t>MSV-163MS-373-385-ACA-EXE-DE-D3-010-R00.3.dwg</t>
  </si>
  <si>
    <t>MSV-163MS-373-385-ACA-EXE-DE-D3-010-R00.3.pdf</t>
  </si>
  <si>
    <t>MSV-163MS-373-385-ACA-EXE-DE-D3-011-R00.3.dwg</t>
  </si>
  <si>
    <t>MSV-163MS-373-385-ACA-EXE-DE-D3-011-R00.3.pdf</t>
  </si>
  <si>
    <t>MSV-163MS-373-385-ACA-EXE-DE-D3-012-R00.3.dwg</t>
  </si>
  <si>
    <t>MSV-163MS-373-385-ACA-EXE-DE-D3-012-R00.3.pdf</t>
  </si>
  <si>
    <t>MSV-163MS-373-385-ACA-EXE-DE-D3-013-R00.3.dwg</t>
  </si>
  <si>
    <t>MSV-163MS-373-385-ACA-EXE-DE-D3-013-R00.3.pdf</t>
  </si>
  <si>
    <t>MSV-163MS-373-385-ACA-EXE-DE-D3-014-R00.3.dwg</t>
  </si>
  <si>
    <t>MSV-163MS-373-385-ACA-EXE-DE-D3-014-R00.3.pdf</t>
  </si>
  <si>
    <t>MSV-163MS-373-385-ACA-EXE-DE-D3-015-R00.3.dwg</t>
  </si>
  <si>
    <t>MSV-163MS-373-385-ACA-EXE-DE-D3-015-R00.3.pdf</t>
  </si>
  <si>
    <t>MSV-163MS-373-385-ACA-EXE-DE-D3-016-R00.3.dwg</t>
  </si>
  <si>
    <t>MSV-163MS-373-385-ACA-EXE-DE-D3-016-R00.3.pdf</t>
  </si>
  <si>
    <t>MSV-163MS-373-385-ACA-EXE-DE-D3-017-R00.3.dwg</t>
  </si>
  <si>
    <t>MSV-163MS-373-385-ACA-EXE-DE-D3-017-R00.3.pdf</t>
  </si>
  <si>
    <t>MSV-163MS-373-385-ACA-EXE-DE-D3-018-R00.3.dwg</t>
  </si>
  <si>
    <t>MSV-163MS-373-385-ACA-EXE-DE-D3-018-R00.3.pdf</t>
  </si>
  <si>
    <t>MSV-163MS-373-385-ACA-EXE-DE-D3-019-R00.3.dwg</t>
  </si>
  <si>
    <t>MSV-163MS-373-385-ACA-EXE-DE-D3-019-R00.3.pdf</t>
  </si>
  <si>
    <t>MSV-163MS-373-385-ACA-EXE-DE-D3-020-R00.3.dwg</t>
  </si>
  <si>
    <t>MSV-163MS-373-385-ACA-EXE-DE-D3-020-R00.3.pdf</t>
  </si>
  <si>
    <t>MSV-163MS-373-385-ACA-EXE-DE-D3-021-R00.3.dwg</t>
  </si>
  <si>
    <t>MSV-163MS-373-385-ACA-EXE-DE-D3-021-R00.3.pdf</t>
  </si>
  <si>
    <t>MSV-163MS-373-385-ACA-EXE-DE-D3-022-R00.6.dwg</t>
  </si>
  <si>
    <t>MSV-163MS-373-385-ACA-EXE-DE-D3-022-R00.6.pdf</t>
  </si>
  <si>
    <t>MSV-163MS-373-385-ACA-EXE-DE-D3-023-R00.6.dwg</t>
  </si>
  <si>
    <t>MSV-163MS-373-385-ACA-EXE-DE-D3-023-R00.6.pdf</t>
  </si>
  <si>
    <t>MSV-163MS-373-385-ACA-EXE-DE-D3-024-R00.6.dwg</t>
  </si>
  <si>
    <t>MSV-163MS-373-385-ACA-EXE-DE-D3-024-R00.6.pdf</t>
  </si>
  <si>
    <t>MSV-163MS-373-385-ACA-EXE-DE-D3-025-R00.6.dwg</t>
  </si>
  <si>
    <t>MSV-163MS-373-385-ACA-EXE-DE-D3-025-R00.6.pdf</t>
  </si>
  <si>
    <t>MSV-163MS-373-385-ACA-EXE-DE-D3-026-R00.6.dwg</t>
  </si>
  <si>
    <t>MSV-163MS-373-385-ACA-EXE-DE-D3-026-R00.6.pdf</t>
  </si>
  <si>
    <t>MSV-163MS-373-385-ACA-EXE-DE-D3-027-R00.6.dwg</t>
  </si>
  <si>
    <t>MSV-163MS-373-385-ACA-EXE-DE-D3-027-R00.6.pdf</t>
  </si>
  <si>
    <t>MSV-163MS-373-385-ACA-EXE-DE-D3-028-R00.6.dwg</t>
  </si>
  <si>
    <t>MSV-163MS-373-385-ACA-EXE-DE-D3-028-R00.6.pdf</t>
  </si>
  <si>
    <t>MSV-163MS-373-385-ACA-EXE-DE-D3-029-R00.6.dwg</t>
  </si>
  <si>
    <t>MSV-163MS-373-385-ACA-EXE-DE-D3-029-R00.6.pdf</t>
  </si>
  <si>
    <t>MSV-163MS-373-385-ACA-EXE-DE-D3-030-R00.6.dwg</t>
  </si>
  <si>
    <t>MSV-163MS-373-385-ACA-EXE-DE-D3-030-R00.6.pdf</t>
  </si>
  <si>
    <t>MSV-163MS-373-385-ACA-EXE-DE-D3-031-R00.6.dwg</t>
  </si>
  <si>
    <t>MSV-163MS-373-385-ACA-EXE-DE-D3-031-R00.6.pdf</t>
  </si>
  <si>
    <t>MSV-163MS-373-385-ACA-EXE-DE-D3-032-R00.6.dwg</t>
  </si>
  <si>
    <t>MSV-163MS-373-385-ACA-EXE-DE-D3-032-R00.6.pdf</t>
  </si>
  <si>
    <t>MSV-163MS-373-385-ACA-EXE-DE-D3-033-R00.6.dwg</t>
  </si>
  <si>
    <t>MSV-163MS-373-385-ACA-EXE-DE-D3-033-R00.6.pdf</t>
  </si>
  <si>
    <t>MSV-163MS-373-385-ACA-EXE-DE-D3-034-R00.6.dwg</t>
  </si>
  <si>
    <t>MSV-163MS-373-385-ACA-EXE-DE-D3-034-R00.6.pdf</t>
  </si>
  <si>
    <t>MSV-163MS-373-385-ACA-EXE-DE-D3-035-R00.6.dwg</t>
  </si>
  <si>
    <t>MSV-163MS-373-385-ACA-EXE-DE-D3-035-R00.6.pdf</t>
  </si>
  <si>
    <t>MSV-163MS-373-385-ACA-EXE-DE-D3-036-R00.6.dwg</t>
  </si>
  <si>
    <t>MSV-163MS-373-385-ACA-EXE-DE-D3-036-R00.6.pdf</t>
  </si>
  <si>
    <t>MSV-163MS-373-385-ACA-EXE-DE-D3-037-R00.6.dwg</t>
  </si>
  <si>
    <t>MSV-163MS-373-385-ACA-EXE-DE-D3-037-R00.6.pdf</t>
  </si>
  <si>
    <t>MSV-163MS-373-385-ACA-EXE-DE-D3-038-R00.6.dwg</t>
  </si>
  <si>
    <t>MSV-163MS-373-385-ACA-EXE-DE-D3-038-R00.6.pdf</t>
  </si>
  <si>
    <t>MSV-163MS-373-385-ACA-EXE-DE-D3-039-R00.6.dwg</t>
  </si>
  <si>
    <t>MSV-163MS-373-385-ACA-EXE-DE-D3-039-R00.6.pdf</t>
  </si>
  <si>
    <t>MSV-163MS-373-385-ACA-EXE-DE-D3-040-R00.6.dwg</t>
  </si>
  <si>
    <t>MSV-163MS-373-385-ACA-EXE-DE-D3-040-R00.6.pdf</t>
  </si>
  <si>
    <t>MSV-163MS-373-385-ACA-EXE-DE-D3-041-R00.6.dwg</t>
  </si>
  <si>
    <t>MSV-163MS-373-385-ACA-EXE-DE-D3-041-R00.6.pdf</t>
  </si>
  <si>
    <t>MSV-163MS-373-385-ACA-EXE-DE-D3-042-R00.6.dwg</t>
  </si>
  <si>
    <t>MSV-163MS-373-385-ACA-EXE-DE-D3-042-R00.6.pdf</t>
  </si>
  <si>
    <t>MSV-163MS-373-385-ACA-EXE-DE-D3-043-R00.6.dwg</t>
  </si>
  <si>
    <t>MSV-163MS-373-385-ACA-EXE-DE-D3-043-R00.6.pdf</t>
  </si>
  <si>
    <t>MSV-163MS-373-385-ACA-EXE-DE-D3-044-R00.6.dwg</t>
  </si>
  <si>
    <t>MSV-163MS-373-385-ACA-EXE-DE-D3-044-R00.6.pdf</t>
  </si>
  <si>
    <t>MSV-163MS-373-385-ACA-EXE-DE-D3-045-R00.6.dwg</t>
  </si>
  <si>
    <t>MSV-163MS-373-385-ACA-EXE-DE-D3-045-R00.6.pdf</t>
  </si>
  <si>
    <t>MSV-163MS-373-385-ACA-EXE-DE-D3-046-R00.6.dwg</t>
  </si>
  <si>
    <t>MSV-163MS-373-385-ACA-EXE-DE-D3-046-R00.6.pdf</t>
  </si>
  <si>
    <t>MSV-163MS-373-385-ACA-EXE-DE-D3-047-R00.6.dwg</t>
  </si>
  <si>
    <t>MSV-163MS-373-385-ACA-EXE-DE-D3-047-R00.6.pdf</t>
  </si>
  <si>
    <t>MSV-163MS-373-385-ACA-EXE-DE-D3-048-R00.6.dwg</t>
  </si>
  <si>
    <t>MSV-163MS-373-385-ACA-EXE-DE-D3-048-R00.6.pdf</t>
  </si>
  <si>
    <t>MSV-163MS-373-385-ACA-EXE-DE-D3-049-R00.6.dwg</t>
  </si>
  <si>
    <t>MSV-163MS-373-385-ACA-EXE-DE-D3-049-R00.6.pdf</t>
  </si>
  <si>
    <t>MSV-163MS-373-385-ACA-EXE-DE-D3-050-R00.6.dwg</t>
  </si>
  <si>
    <t>MSV-163MS-373-385-ACA-EXE-DE-D3-050-R00.6.pdf</t>
  </si>
  <si>
    <t>MSV-163MS-373-385-ACA-EXE-DE-D3-051-R00.6.dwg</t>
  </si>
  <si>
    <t>MSV-163MS-373-385-ACA-EXE-DE-D3-051-R00.6.pdf</t>
  </si>
  <si>
    <t>MSV-163MS-373-385-ACA-EXE-DE-D3-052-R00.5.dwg</t>
  </si>
  <si>
    <t>MSV-163MS-373-385-ACA-EXE-DE-D3-052-R00.5.pdf</t>
  </si>
  <si>
    <t>MSV-163MS-373-385-ACA-EXE-DE-D3-053-R00.1.dwg</t>
  </si>
  <si>
    <t>MSV-163MS-373-385-ACA-EXE-DE-D3-053-R00.1.pdf</t>
  </si>
  <si>
    <t>MSV-163MS-373-385-ACA-EXE-DE-D3-054-R00.1.dwg</t>
  </si>
  <si>
    <t>MSV-163MS-373-385-ACA-EXE-DE-D3-054-R00.1.pdf</t>
  </si>
  <si>
    <t>MSV-163MS-373-385-ACA-EXE-DE-D3-055-R00.1.dwg</t>
  </si>
  <si>
    <t>MSV-163MS-373-385-ACA-EXE-DE-D3-055-R00.1.pdf</t>
  </si>
  <si>
    <t>MSV-163MS-373-385-ACA-EXE-DE-D3-056-R00.1.dwg</t>
  </si>
  <si>
    <t>MSV-163MS-373-385-ACA-EXE-DE-D3-056-R00.1.pdf</t>
  </si>
  <si>
    <t>MSV-163MS-373-385-ACA-EXE-DE-D3-057-R00.1.dwg</t>
  </si>
  <si>
    <t>MSV-163MS-373-385-ACA-EXE-DE-D3-057-R00.1.pdf</t>
  </si>
  <si>
    <t>MSV-163MS-373-385-ACA-EXE-MD-D3-001-R00.4.docx</t>
  </si>
  <si>
    <t>MSV-163MS-373-385-ACA-EXE-MD-D3-001-R00.4.pdf</t>
  </si>
  <si>
    <t>MSV-163MS-373-385-ACA-EXE-MD-D3-002-R00.2.docx</t>
  </si>
  <si>
    <t>MSV-163MS-373-385-ACA-EXE-MD-D3-002-R00.2.pdf</t>
  </si>
  <si>
    <t>MSV-163MS-373-385-ACA-EXE-MD-D3-003-R00.2.docx</t>
  </si>
  <si>
    <t>MSV-163MS-373-385-ACA-EXE-MD-D3-003-R00.2.pdf</t>
  </si>
  <si>
    <t>MSV-163MS-373-385-ACA-EXE-DE-M1-001-R00.3.dwg</t>
  </si>
  <si>
    <t>MSV-163MS-373-385-ACA-EXE-DE-M1-001-R00.3.pdf</t>
  </si>
  <si>
    <t>MSV-163MS-373-385-ACA-EXE-DE-M1-002-R00.3.dwg</t>
  </si>
  <si>
    <t>MSV-163MS-373-385-ACA-EXE-DE-M1-002-R00.3.pdf</t>
  </si>
  <si>
    <t>MSV-163MS-373-385-ACA-EXE-DE-M1-003-R00.3.dwg</t>
  </si>
  <si>
    <t>MSV-163MS-373-385-ACA-EXE-DE-M1-003-R00.3.pdf</t>
  </si>
  <si>
    <t>MSV-163MS-373-385-ACA-EXE-DE-M1-004-R00.3.dwg</t>
  </si>
  <si>
    <t>MSV-163MS-373-385-ACA-EXE-DE-M1-004-R00.3.pdf</t>
  </si>
  <si>
    <t>MSV-163MS-373-385-ACA-EXE-DE-M1-005-R00.3.dwg</t>
  </si>
  <si>
    <t>MSV-163MS-373-385-ACA-EXE-DE-M1-005-R00.3.pdf</t>
  </si>
  <si>
    <t>MSV-163MS-373-385-ACA-EXE-DE-M1-006-R00.3.dwg</t>
  </si>
  <si>
    <t>MSV-163MS-373-385-ACA-EXE-DE-M1-006-R00.3.pdf</t>
  </si>
  <si>
    <t>MSV-163MS-373-385-ACA-EXE-DE-M1-007-R00.3.dwg</t>
  </si>
  <si>
    <t>MSV-163MS-373-385-ACA-EXE-DE-M1-007-R00.3.pdf</t>
  </si>
  <si>
    <t>MSV-163MS-373-385-ACA-EXE-DE-M1-008-R00.3.dwg</t>
  </si>
  <si>
    <t>MSV-163MS-373-385-ACA-EXE-DE-M1-008-R00.3.pdf</t>
  </si>
  <si>
    <t>MSV-163MS-373-385-ACA-EXE-DE-M1-009-R00.3.dwg</t>
  </si>
  <si>
    <t>MSV-163MS-373-385-ACA-EXE-DE-M1-009-R00.3.pdf</t>
  </si>
  <si>
    <t>MSV-163MS-373-385-ACA-EXE-DE-M1-010-R00.3.dwg</t>
  </si>
  <si>
    <t>MSV-163MS-373-385-ACA-EXE-DE-M1-010-R00.3.pdf</t>
  </si>
  <si>
    <t>MSV-163MS-373-385-ACA-EXE-DE-M1-011-R00.3.dwg</t>
  </si>
  <si>
    <t>MSV-163MS-373-385-ACA-EXE-DE-M1-011-R00.3.pdf</t>
  </si>
  <si>
    <t>MSV-163MS-373-385-ACA-EXE-RT-M1-001-R00.3.docx</t>
  </si>
  <si>
    <t>MSV-163MS-373-385-ACA-EXE-RT-M1-001-R00.3.pdf</t>
  </si>
  <si>
    <t>MSV-163MS-373-385-ACA-EXE-DE-N2-001-R00.3.dwg</t>
  </si>
  <si>
    <t>MSV-163MS-373-385-ACA-EXE-DE-N2-001-R00.3.pdf</t>
  </si>
  <si>
    <t>MSV-163MS-373-385-ACA-EXE-DE-N2-002-R00.3.dwg</t>
  </si>
  <si>
    <t>MSV-163MS-373-385-ACA-EXE-DE-N2-002-R00.3.pdf</t>
  </si>
  <si>
    <t>MSV-163MS-373-385-ACA-EXE-DE-N2-003-R00.3.dwg</t>
  </si>
  <si>
    <t>MSV-163MS-373-385-ACA-EXE-DE-N2-003-R00.3.pdf</t>
  </si>
  <si>
    <t>MSV-163MS-373-385-ACA-EXE-DE-N2-004-R00.3.dwg</t>
  </si>
  <si>
    <t>MSV-163MS-373-385-ACA-EXE-DE-N2-004-R00.3.pdf</t>
  </si>
  <si>
    <t>MSV-163MS-373-385-ACA-EXE-DE-N2-005-R00.3.dwg</t>
  </si>
  <si>
    <t>MSV-163MS-373-385-ACA-EXE-DE-N2-005-R00.3.pdf</t>
  </si>
  <si>
    <t>MSV-163MS-373-385-ACA-EXE-DE-N2-006-R00.3.dwg</t>
  </si>
  <si>
    <t>MSV-163MS-373-385-ACA-EXE-DE-N2-006-R00.3.pdf</t>
  </si>
  <si>
    <t>MSV-163MS-373-385-ACA-EXE-DE-N2-007-R00.3.dwg</t>
  </si>
  <si>
    <t>MSV-163MS-373-385-ACA-EXE-DE-N2-007-R00.3.pdf</t>
  </si>
  <si>
    <t>MSV-163MS-373-385-ACA-EXE-DE-N2-008-R00.3.dwg</t>
  </si>
  <si>
    <t>MSV-163MS-373-385-ACA-EXE-DE-N2-008-R00.3.pdf</t>
  </si>
  <si>
    <t>MSV-163MS-373-385-ACA-EXE-DE-N2-009-R00.3.dwg</t>
  </si>
  <si>
    <t>MSV-163MS-373-385-ACA-EXE-DE-N2-009-R00.3.pdf</t>
  </si>
  <si>
    <t>MSV-163MS-373-385-ACA-EXE-DE-N2-010-R00.3.dwg</t>
  </si>
  <si>
    <t>MSV-163MS-373-385-ACA-EXE-DE-N2-010-R00.3.pdf</t>
  </si>
  <si>
    <t>MSV-163MS-373-385-ACA-EXE-DE-N2-011-R00.3.dwg</t>
  </si>
  <si>
    <t>MSV-163MS-373-385-ACA-EXE-DE-N2-011-R00.3.pdf</t>
  </si>
  <si>
    <t>MSV-163MS-373-385-ACA-EXE-DE-N2-012-R00.1.dwg</t>
  </si>
  <si>
    <t>MSV-163MS-373-385-ACA-EXE-DE-N2-012-R00.1.pdf</t>
  </si>
  <si>
    <t>MSV-163MS-373-385-ACA-EXE-DE-N2-013-R00.1.dwg</t>
  </si>
  <si>
    <t>MSV-163MS-373-385-ACA-EXE-DE-N2-013-R00.1.pdf</t>
  </si>
  <si>
    <t>MSV-163MS-373-385-ACA-EXE-DE-N2-101-R00.1.dwg</t>
  </si>
  <si>
    <t>MSV-163MS-373-385-ACA-EXE-DE-N2-101-R00.1.pdf</t>
  </si>
  <si>
    <t>MSV-163MS-373-385-ACA-EXE-DE-N2-102-R00.1.dwg</t>
  </si>
  <si>
    <t>MSV-163MS-373-385-ACA-EXE-DE-N2-102-R00.1.pdf</t>
  </si>
  <si>
    <t>MSV-163MS-375-385-ACA-EXE-RT-N2-001-R00.3.docx</t>
  </si>
  <si>
    <t>MSV-163MS-373-385-ACA-EXE-RT-N2-001-R00.3.pdf</t>
  </si>
  <si>
    <t>MSV-163MS-373-385-ACA-EXE-DE-I2-001-R00.3.dwg</t>
  </si>
  <si>
    <t>MSV-163MS-373-385-ACA-EXE-DE-I2-001-R00.3.pdf</t>
  </si>
  <si>
    <t>MSV-163MS-373-385-ACA-EXE-DE-I2-002-R00.3.dwg</t>
  </si>
  <si>
    <t>MSV-163MS-373-385-ACA-EXE-DE-I2-002-R00.3.pdf</t>
  </si>
  <si>
    <t>MSV-163MS-373-385-ACA-EXE-DE-I2-003-R00.3.dwg</t>
  </si>
  <si>
    <t>MSV-163MS-373-385-ACA-EXE-DE-I2-003-R00.3.pdf</t>
  </si>
  <si>
    <t>MSV-163MS-373-385-ACA-EXE-DE-I2-004-R00.3.dwg</t>
  </si>
  <si>
    <t>MSV-163MS-373-385-ACA-EXE-DE-I2-004-R00.3.pdf</t>
  </si>
  <si>
    <t>MSV-163MS-373-385-ACA-EXE-DE-I2-005-R00.3.dwg</t>
  </si>
  <si>
    <t>MSV-163MS-373-385-ACA-EXE-DE-I2-005-R00.3.pdf</t>
  </si>
  <si>
    <t>MSV-163MS-373-385-ACA-EXE-DE-I2-006-R00.3.dwg</t>
  </si>
  <si>
    <t>MSV-163MS-373-385-ACA-EXE-DE-I2-006-R00.3.pdf</t>
  </si>
  <si>
    <t>MSV-163MS-373-385-ACA-EXE-DE-I2-007-R00.3.dwg</t>
  </si>
  <si>
    <t>MSV-163MS-373-385-ACA-EXE-DE-I2-007-R00.3.pdf</t>
  </si>
  <si>
    <t>MSV-163MS-373-385-ACA-EXE-DE-I2-008-R00.3.dwg</t>
  </si>
  <si>
    <t>MSV-163MS-373-385-ACA-EXE-DE-I2-008-R00.3.pdf</t>
  </si>
  <si>
    <t>MSV-163MS-373-385-ACA-EXE-DE-I2-009-R00.3.dwg</t>
  </si>
  <si>
    <t>MSV-163MS-373-385-ACA-EXE-DE-I2-009-R00.3.pdf</t>
  </si>
  <si>
    <t>MSV-163MS-373-385-ACA-EXE-DE-I2-010-R00.3.dwg</t>
  </si>
  <si>
    <t>MSV-163MS-373-385-ACA-EXE-DE-I2-010-R00.3.pdf</t>
  </si>
  <si>
    <t>MSV-163MS-373-385-ACA-EXE-DE-I2-011-R00.3.dwg</t>
  </si>
  <si>
    <t>MSV-163MS-373-385-ACA-EXE-DE-I2-011-R00.3.pdf</t>
  </si>
  <si>
    <t>MSV-163MS-373-385-ACA-EXE-DE-I2-012-R00.3.dwg</t>
  </si>
  <si>
    <t>MSV-163MS-373-385-ACA-EXE-DE-I2-012-R00.3.pdf</t>
  </si>
  <si>
    <t>MSV-163MS-373-385-ACA-EXE-DE-I2-013-R00.3.dwg</t>
  </si>
  <si>
    <t>MSV-163MS-373-385-ACA-EXE-DE-I2-013-R00.3.pdf</t>
  </si>
  <si>
    <t>MSV-163MS-373-385-ACA-EXE-DE-I2-014-R00.3.dwg</t>
  </si>
  <si>
    <t>MSV-163MS-373-385-ACA-EXE-DE-I2-014-R00.3.pdf</t>
  </si>
  <si>
    <t>MSV-163MS-373-385-ACA-EXE-DE-I2-015-R00.3.dwg</t>
  </si>
  <si>
    <t>MSV-163MS-373-385-ACA-EXE-DE-I2-015-R00.3.pdf</t>
  </si>
  <si>
    <t>MSV-163MS-373-385-ACA-EXE-DE-I2-016-R00.3.dwg</t>
  </si>
  <si>
    <t>MSV-163MS-373-385-ACA-EXE-DE-I2-016-R00.3.pdf</t>
  </si>
  <si>
    <t>MSV-163MS-373-385-ACA-EXE-DE-I2-017-R00.3.dwg</t>
  </si>
  <si>
    <t>MSV-163MS-373-385-ACA-EXE-DE-I2-017-R00.3.pdf</t>
  </si>
  <si>
    <t>MSV-163MS-373-385-ACA-EXE-DE-I2-018-R00.3.dwg</t>
  </si>
  <si>
    <t>MSV-163MS-373-385-ACA-EXE-DE-I2-018-R00.3.pdf</t>
  </si>
  <si>
    <t>MSV-163MS-373-385-ACA-EXE-DE-I2-019-R00.3.dwg</t>
  </si>
  <si>
    <t>MSV-163MS-373-385-ACA-EXE-DE-I2-019-R00.3.pdf</t>
  </si>
  <si>
    <t>MSV-163MS-373-385-ACA-EXE-DE-I2-020-R00.3.dwg</t>
  </si>
  <si>
    <t>MSV-163MS-373-385-ACA-EXE-DE-I2-020-R00.3.pdf</t>
  </si>
  <si>
    <t>MSV-163MS-373-385-ACA-EXE-DE-I2-021-R00.3.dwg</t>
  </si>
  <si>
    <t>MSV-163MS-373-385-ACA-EXE-DE-I2-021-R00.3.pdf</t>
  </si>
  <si>
    <t>MSV-163MS-373-385-ACA-EXE-DE-I2-022-R00.3.dwg</t>
  </si>
  <si>
    <t>MSV-163MS-373-385-ACA-EXE-DE-I2-022-R00.3.pdf</t>
  </si>
  <si>
    <t>MSV-163MS-373-385-ACA-EXE-DE-I2-023-R00.3.dwg</t>
  </si>
  <si>
    <t>MSV-163MS-373-385-ACA-EXE-DE-I2-023-R00.3.pdf</t>
  </si>
  <si>
    <t>MSV-163MS-373-385-ACA-EXE-DE-I2-024-R00.3.dwg</t>
  </si>
  <si>
    <t>MSV-163MS-373-385-ACA-EXE-DE-I2-024-R00.3.pdf</t>
  </si>
  <si>
    <t>MSV-163MS-373-385-ACA-EXE-DE-I2-025-R00.3.dwg</t>
  </si>
  <si>
    <t>MSV-163MS-373-385-ACA-EXE-DE-I2-025-R00.3.pdf</t>
  </si>
  <si>
    <t>MSV-163MS-373-385-ACA-EXE-DE-I2-026-R00.3.dwg</t>
  </si>
  <si>
    <t>MSV-163MS-373-385-ACA-EXE-DE-I2-026-R00.3.pdf</t>
  </si>
  <si>
    <t>MSV-163MS-373-385-ACA-EXE-DE-I2-027-R00.3.dwg</t>
  </si>
  <si>
    <t>MSV-163MS-373-385-ACA-EXE-DE-I2-027-R00.3.pdf</t>
  </si>
  <si>
    <t>MSV-163MS-373-385-ACA-EXE-DE-I2-028-R00.3.dwg</t>
  </si>
  <si>
    <t>MSV-163MS-373-385-ACA-EXE-DE-I2-028-R00.3.pdf</t>
  </si>
  <si>
    <t>MSV-163MS-373-385-ACA-EXE-DE-I2-029-R00.3.dwg</t>
  </si>
  <si>
    <t>MSV-163MS-373-385-ACA-EXE-DE-I2-029-R00.3.pdf</t>
  </si>
  <si>
    <t>MSV-163MS-373-385-ACA-EXE-DE-I2-030-R00.3.dwg</t>
  </si>
  <si>
    <t>MSV-163MS-373-385-ACA-EXE-DE-I2-030-R00.3.pdf</t>
  </si>
  <si>
    <t>MSV-163MS-373-385-ACA-EXE-DE-I2-031-R00.3.dwg</t>
  </si>
  <si>
    <t>MSV-163MS-373-385-ACA-EXE-DE-I2-031-R00.3.pdf</t>
  </si>
  <si>
    <t>MSV-163MS-373-385-ACA-EXE-DE-I2-032-R00.3.dwg</t>
  </si>
  <si>
    <t>MSV-163MS-373-385-ACA-EXE-DE-I2-032-R00.3.pdf</t>
  </si>
  <si>
    <t>MSV-163MS-373-385-ACA-EXE-DE-I2-033-R00.3.dwg</t>
  </si>
  <si>
    <t>MSV-163MS-373-385-ACA-EXE-DE-I2-033-R00.3.pdf</t>
  </si>
  <si>
    <t>MSV-163MS-373-385-ACA-EXE-DE-I2-034-R00.3.dwg</t>
  </si>
  <si>
    <t>MSV-163MS-373-385-ACA-EXE-DE-I2-034-R00.3.pdf</t>
  </si>
  <si>
    <t>MSV-163MS-373-385-ACA-EXE-DE-I2-035-R00.3.dwg</t>
  </si>
  <si>
    <t>MSV-163MS-373-385-ACA-EXE-DE-I2-035-R00.3.pdf</t>
  </si>
  <si>
    <t>MSV-163MS-373-385-ACA-EXE-DE-I2-036-R00.3.dwg</t>
  </si>
  <si>
    <t>MSV-163MS-373-385-ACA-EXE-DE-I2-036-R00.3.pdf</t>
  </si>
  <si>
    <t>MSV-163MS-373-385-ACA-EXE-DE-I2-037-R00.3.dwg</t>
  </si>
  <si>
    <t>MSV-163MS-373-385-ACA-EXE-DE-I2-037-R00.3.pdf</t>
  </si>
  <si>
    <t>MSV-163MS-373-385-ACA-EXE-DE-I2-038-R00.3.dwg</t>
  </si>
  <si>
    <t>MSV-163MS-373-385-ACA-EXE-DE-I2-038-R00.3.pdf</t>
  </si>
  <si>
    <t>MSV-163MS-373-385-ACA-EXE-DE-I2-039-R00.3.dwg</t>
  </si>
  <si>
    <t>MSV-163MS-373-385-ACA-EXE-DE-I2-039-R00.3.pdf</t>
  </si>
  <si>
    <t>MSV-163MS-373-385-ACA-EXE-DE-I2-040-R00.3.dwg</t>
  </si>
  <si>
    <t>MSV-163MS-373-385-ACA-EXE-DE-I2-040-R00.3.pdf</t>
  </si>
  <si>
    <t>MSV-163MS-373-385-ACA-EXE-DE-I2-041-R00.3.dwg</t>
  </si>
  <si>
    <t>MSV-163MS-373-385-ACA-EXE-DE-I2-041-R00.3.pdf</t>
  </si>
  <si>
    <t>MSV-163MS-373-385-ACA-EXE-DE-I2-042-R00.3.dwg</t>
  </si>
  <si>
    <t>MSV-163MS-373-385-ACA-EXE-DE-I2-042-R00.3.pdf</t>
  </si>
  <si>
    <t>MSV-163MS-373-385-ACA-EXE-DE-I2-043-R00.3.dwg</t>
  </si>
  <si>
    <t>MSV-163MS-373-385-ACA-EXE-DE-I2-043-R00.3.pdf</t>
  </si>
  <si>
    <t>MSV-163MS-373-385-ACA-EXE-DE-I2-044-R00.3.dwg</t>
  </si>
  <si>
    <t>MSV-163MS-373-385-ACA-EXE-DE-I2-044-R00.3.pdf</t>
  </si>
  <si>
    <t>MSV-163MS-373-385-ACA-EXE-DE-I2-045-R00.3.dwg</t>
  </si>
  <si>
    <t>MSV-163MS-373-385-ACA-EXE-DE-I2-045-R00.3.pdf</t>
  </si>
  <si>
    <t>MSV-163MS-373-385-ACA-EXE-DE-I2-046-R00.3.dwg</t>
  </si>
  <si>
    <t>MSV-163MS-373-385-ACA-EXE-DE-I2-046-R00.3.pdf</t>
  </si>
  <si>
    <t>MSV-163MS-373-385-ACA-EXE-DE-I2-047-R00.3.dwg</t>
  </si>
  <si>
    <t>MSV-163MS-373-385-ACA-EXE-DE-I2-047-R00.3.pdf</t>
  </si>
  <si>
    <t>MSV-163MS-373-385-ACA-EXE-MC-I2-001-R00.3.docx</t>
  </si>
  <si>
    <t>MSV-163MS-373-385-ACA-EXE-MC-I2-001-R00.3.pdf</t>
  </si>
  <si>
    <t>MSV-163MS-373-385-ACA-EXE-DE-J1-001-R00.3.dwg</t>
  </si>
  <si>
    <t>MSV-163MS-373-385-ACA-EXE-DE-J1-001-R00.3.pdf</t>
  </si>
  <si>
    <t>MSV-163MS-373-385-ACA-EXE-DE-J1-002-R00.3.dwg</t>
  </si>
  <si>
    <t>MSV-163MS-373-385-ACA-EXE-DE-J1-002-R00.3.pdf</t>
  </si>
  <si>
    <t>MSV-163MS-373-385-ACA-EXE-DE-J1-003-R00.3.dwg</t>
  </si>
  <si>
    <t>MSV-163MS-373-385-ACA-EXE-DE-J1-003-R00.3.pdf</t>
  </si>
  <si>
    <t>MSV-163MS-373-385-ACA-EXE-DE-J1-004-R00.3.dwg</t>
  </si>
  <si>
    <t>MSV-163MS-373-385-ACA-EXE-DE-J1-004-R00.3.pdf</t>
  </si>
  <si>
    <t>MSV-163MS-373-385-ACA-EXE-DE-J1-005-R00.3.dwg</t>
  </si>
  <si>
    <t>MSV-163MS-373-385-ACA-EXE-DE-J1-005-R00.3.pdf</t>
  </si>
  <si>
    <t>MSV-163MS-373-385-ACA-EXE-DE-J1-006-R00.3.dwg</t>
  </si>
  <si>
    <t>MSV-163MS-373-385-ACA-EXE-DE-J1-006-R00.3.pdf</t>
  </si>
  <si>
    <t>MSV-163MS-373-385-ACA-EXE-DE-J1-007-R00.3.dwg</t>
  </si>
  <si>
    <t>MSV-163MS-373-385-ACA-EXE-DE-J1-007-R00.3.pdf</t>
  </si>
  <si>
    <t>MSV-163MS-373-385-ACA-EXE-DE-J1-008-R00.3.dwg</t>
  </si>
  <si>
    <t>MSV-163MS-373-385-ACA-EXE-DE-J1-008-R00.3.pdf</t>
  </si>
  <si>
    <t>MSV-163MS-373-385-ACA-EXE-DE-J1-009-R00.3.dwg</t>
  </si>
  <si>
    <t>MSV-163MS-373-385-ACA-EXE-DE-J1-009-R00.3.pdf</t>
  </si>
  <si>
    <t>MSV-163MS-373-385-ACA-EXE-DE-J1-010-R00.3.dwg</t>
  </si>
  <si>
    <t>MSV-163MS-373-385-ACA-EXE-DE-J1-010-R00.3.pdf</t>
  </si>
  <si>
    <t>MSV-163MS-373-385-ACA-EXE-DE-J1-011-R00.3.dwg</t>
  </si>
  <si>
    <t>MSV-163MS-373-385-ACA-EXE-DE-J1-011-R00.3.pdf</t>
  </si>
  <si>
    <t>MSV-163MS-373-385-ACA-EXE-DE-J1-012-R00.3.dwg</t>
  </si>
  <si>
    <t>MSV-163MS-373-385-ACA-EXE-DE-J1-012-R00.3.pdf</t>
  </si>
  <si>
    <t>MSV-163MS-373-385-ACA-EXE-DE-J1-013-R00.3.dwg</t>
  </si>
  <si>
    <t>MSV-163MS-373-385-ACA-EXE-DE-J1-013-R00.3.pdf</t>
  </si>
  <si>
    <t>MSV-163MS-373-385-ACA-EXE-DE-J1-014-R00.3.dwg</t>
  </si>
  <si>
    <t>MSV-163MS-373-385-ACA-EXE-DE-J1-014-R00.3.pdf</t>
  </si>
  <si>
    <t>MSV-163MS-373-385-ACA-EXE-DE-J1-015-R00.3.dwg</t>
  </si>
  <si>
    <t>MSV-163MS-373-385-ACA-EXE-DE-J1-015-R00.3.pdf</t>
  </si>
  <si>
    <t>MSV-163MS-373-385-ACA-EXE-DE-J1-016-R00.3.dwg</t>
  </si>
  <si>
    <t>MSV-163MS-373-385-ACA-EXE-DE-J1-016-R00.3.pdf</t>
  </si>
  <si>
    <t>MSV-163MS-373-385-ACA-EXE-DE-J1-017-R00.3.dwg</t>
  </si>
  <si>
    <t>MSV-163MS-373-385-ACA-EXE-DE-J1-017-R00.3.pdf</t>
  </si>
  <si>
    <t>MSV-163MS-373-385-ACA-EXE-DE-J1-018-R00.3.dwg</t>
  </si>
  <si>
    <t>MSV-163MS-373-385-ACA-EXE-DE-J1-018-R00.3.pdf</t>
  </si>
  <si>
    <t>MSV-163MS-373-385-ACA-EXE-DE-J1-019-R00.3.dwg</t>
  </si>
  <si>
    <t>MSV-163MS-373-385-ACA-EXE-DE-J1-019-R00.3.pdf</t>
  </si>
  <si>
    <t>MSV-163MS-373-385-ACA-EXE-DE-J1-020-R00.3.dwg</t>
  </si>
  <si>
    <t>MSV-163MS-373-385-ACA-EXE-DE-J1-020-R00.3.pdf</t>
  </si>
  <si>
    <t>MSV-163MS-373-385-ACA-EXE-DE-J1-021-R00.3.dwg</t>
  </si>
  <si>
    <t>MSV-163MS-373-385-ACA-EXE-DE-J1-021-R00.3.pdf</t>
  </si>
  <si>
    <t>MSV-163MS-373-385-ACA-EXE-DE-J1-022-R00.2.dwg</t>
  </si>
  <si>
    <t>MSV-163MS-373-385-ACA-EXE-DE-J1-022-R00.2.pdf</t>
  </si>
  <si>
    <t>MSV-163MS-373-385-ACA-EXE-DE-J1-023-R00.2.dwg</t>
  </si>
  <si>
    <t>MSV-163MS-373-385-ACA-EXE-DE-J1-023-R00.2.pdf</t>
  </si>
  <si>
    <t>MSV-163MS-373-385-ACA-EXE-DE-J1-024-R00.2.dwg</t>
  </si>
  <si>
    <t>MSV-163MS-373-385-ACA-EXE-DE-J1-024-R00.2.pdf</t>
  </si>
  <si>
    <t>MSV-163MS-373-385-ACA-EXE-DE-J1-025-R00.2.dwg</t>
  </si>
  <si>
    <t>MSV-163MS-373-385-ACA-EXE-DE-J1-025-R00.2.pdf</t>
  </si>
  <si>
    <t>MSV-163MS-373-385-ACA-EXE-DE-J1-026-R00.2.dwg</t>
  </si>
  <si>
    <t>MSV-163MS-373-385-ACA-EXE-DE-J1-026-R00.2.pdf</t>
  </si>
  <si>
    <t>MSV-163MS-373-385-ACA-EXE-DE-J1-027-R00.2.dwg</t>
  </si>
  <si>
    <t>MSV-163MS-373-385-ACA-EXE-DE-J1-027-R00.2.pdf</t>
  </si>
  <si>
    <t>MSV-163MS-373-385-ACA-EXE-DE-J1-028-R00.2.dwg</t>
  </si>
  <si>
    <t>MSV-163MS-373-385-ACA-EXE-DE-J1-028-R00.2.pdf</t>
  </si>
  <si>
    <t>MSV-163MS-373-385-ACA-EXE-RT-J1-001-R00.3.docx</t>
  </si>
  <si>
    <t>MSV-163MS-373-385-ACA-EXE-RT-J1-001-R00.3.pdf</t>
  </si>
  <si>
    <t>MSV-163MS-373-385-ACA-EXE-DE-G1-001-R00.2.dwg</t>
  </si>
  <si>
    <t>MSV-163MS-373-385-ACA-EXE-DE-G1-001-R00.2.pdf</t>
  </si>
  <si>
    <t>MSV-163MS-373-385-ACA-EXE-DE-G1-002-R00.2.dwg</t>
  </si>
  <si>
    <t>MSV-163MS-373-385-ACA-EXE-DE-G1-002-R00.2.pdf</t>
  </si>
  <si>
    <t>MSV-163MS-373-385-ACA-EXE-DE-G1-003-R00.2.dwg</t>
  </si>
  <si>
    <t>MSV-163MS-373-385-ACA-EXE-DE-G1-003-R00.2.pdf</t>
  </si>
  <si>
    <t>MSV-163MS-373-385-ACA-EXE-DE-G1-004-R00.2.dwg</t>
  </si>
  <si>
    <t>MSV-163MS-373-385-ACA-EXE-DE-G1-004-R00.2.pdf</t>
  </si>
  <si>
    <t>MSV-163MS-373-385-ACA-EXE-DE-G1-005-R00.2.dwg</t>
  </si>
  <si>
    <t>MSV-163MS-373-385-ACA-EXE-DE-G1-005-R00.2.pdf</t>
  </si>
  <si>
    <t>MSV-163MS-373-385-ACA-EXE-DE-G1-006-R00.2.dwg</t>
  </si>
  <si>
    <t>MSV-163MS-373-385-ACA-EXE-DE-G1-006-R00.2.pdf</t>
  </si>
  <si>
    <t>MSV-163MS-373-385-ACA-EXE-DE-G1-007-R00.2.dwg</t>
  </si>
  <si>
    <t>MSV-163MS-373-385-ACA-EXE-DE-G1-007-R00.2.pdf</t>
  </si>
  <si>
    <t>MSV-163MS-373-385-ACA-EXE-DE-G1-008-R00.2.dwg</t>
  </si>
  <si>
    <t>MSV-163MS-373-385-ACA-EXE-DE-G1-008-R00.2.pdf</t>
  </si>
  <si>
    <t>MSV-163MS-373-385-ACA-EXE-DE-G1-009-R00.2.dwg</t>
  </si>
  <si>
    <t>MSV-163MS-373-385-ACA-EXE-DE-G1-009-R00.2.pdf</t>
  </si>
  <si>
    <t>MSV-163MS-373-385-ACA-EXE-DE-G1-010-R00.2.dwg</t>
  </si>
  <si>
    <t>MSV-163MS-373-385-ACA-EXE-DE-G1-010-R00.2.pdf</t>
  </si>
  <si>
    <t>MSV-163MS-373-385-ACA-EXE-DE-G1-011-R00.2.dwg</t>
  </si>
  <si>
    <t>MSV-163MS-373-385-ACA-EXE-DE-G1-011-R00.2.pdf</t>
  </si>
  <si>
    <t>MSV-163MS-373-385-ACA-EXE-DE-G1-012-R00.2.dwg</t>
  </si>
  <si>
    <t>MSV-163MS-373-385-ACA-EXE-DE-G1-012-R00.2.pdf</t>
  </si>
  <si>
    <t>MSV-163MS-373-385-ACA-EXE-DE-G1-013-R00.2.dwg</t>
  </si>
  <si>
    <t>MSV-163MS-373-385-ACA-EXE-DE-G1-013-R00.2.pdf</t>
  </si>
  <si>
    <t>MSV-163MS-373-385-ACA-EXE-DE-G1-014-R00.2.dwg</t>
  </si>
  <si>
    <t>MSV-163MS-373-385-ACA-EXE-DE-G1-014-R00.2.pdf</t>
  </si>
  <si>
    <t>MSV-163MS-373-385-ACA-EXE-DE-G1-015-R00.2.dwg</t>
  </si>
  <si>
    <t>MSV-163MS-373-385-ACA-EXE-DE-G1-015-R00.2.pdf</t>
  </si>
  <si>
    <t>MSV-163MS-373-385-ACA-EXE-DE-G1-016-R00.2.dwg</t>
  </si>
  <si>
    <t>MSV-163MS-373-385-ACA-EXE-DE-G1-016-R00.2.pdf</t>
  </si>
  <si>
    <t>MSV-163MS-373-385-ACA-EXE-DE-G1-017-R00.2.dwg</t>
  </si>
  <si>
    <t>MSV-163MS-373-385-ACA-EXE-DE-G1-017-R00.2.pdf</t>
  </si>
  <si>
    <t>MSV-163MS-373-385-ACA-EXE-DE-G1-018-R00.2.dwg</t>
  </si>
  <si>
    <t>MSV-163MS-373-385-ACA-EXE-DE-G1-018-R00.2.pdf</t>
  </si>
  <si>
    <t>MSV-163MS-373-385-ACA-EXE-DE-G1-019-R00.2.dwg</t>
  </si>
  <si>
    <t>MSV-163MS-373-385-ACA-EXE-DE-G1-019-R00.2.pdf</t>
  </si>
  <si>
    <t>MSV-163MS-373-385-ACA-EXE-DE-G1-020-R00.2.dwg</t>
  </si>
  <si>
    <t>MSV-163MS-373-385-ACA-EXE-DE-G1-020-R00.2.pdf</t>
  </si>
  <si>
    <t>MSV-163MS-373-385-ACA-EXE-DE-G1-021-R00.2.dwg</t>
  </si>
  <si>
    <t>MSV-163MS-373-385-ACA-EXE-DE-G1-021-R00.2.pdf</t>
  </si>
  <si>
    <t>MSV-163MS-373-385-ACA-EXE-DE-G1-022-R00.2.dwg</t>
  </si>
  <si>
    <t>MSV-163MS-373-385-ACA-EXE-DE-G1-022-R00.2.pdf</t>
  </si>
  <si>
    <t>MSV-163MS-373-385-ACA-EXE-DE-G1-023-R00.2.dwg</t>
  </si>
  <si>
    <t>MSV-163MS-373-385-ACA-EXE-DE-G1-023-R00.2.pdf</t>
  </si>
  <si>
    <t>MSV-163MS-373-385-ACA-EXE-DE-G1-024-R00.2.dwg</t>
  </si>
  <si>
    <t>MSV-163MS-373-385-ACA-EXE-DE-G1-024-R00.2.pdf</t>
  </si>
  <si>
    <t>MSV-163MS-373-385-ACA-EXE-DE-G1-025-R00.2.dwg</t>
  </si>
  <si>
    <t>MSV-163MS-373-385-ACA-EXE-DE-G1-025-R00.2.pdf</t>
  </si>
  <si>
    <t>MSV-163MS-373-385-ACA-EXE-DE-G1-026-R00.2.dwg</t>
  </si>
  <si>
    <t>MSV-163MS-373-385-ACA-EXE-DE-G1-026-R00.2.pdf</t>
  </si>
  <si>
    <t>MSV-163MS-373-385-ACA-EXE-DE-G1-027-R00.2.dwg</t>
  </si>
  <si>
    <t>MSV-163MS-373-385-ACA-EXE-DE-G1-027-R00.2.pdf</t>
  </si>
  <si>
    <t>MSV-163MS-373-385-ACA-EXE-DE-G1-028-R00.2.dwg</t>
  </si>
  <si>
    <t>MSV-163MS-373-385-ACA-EXE-DE-G1-028-R00.2.pdf</t>
  </si>
  <si>
    <t>MSV-163MS-373-385-ACA-EXE-DE-G1-029-R00.3.dwg</t>
  </si>
  <si>
    <t>MSV-163MS-373-385-ACA-EXE-DE-G1-029-R00.3.pdf</t>
  </si>
  <si>
    <t>MSV-163MS-373-385-ACA-EXE-DE-G1-030-R00.3.dwg</t>
  </si>
  <si>
    <t>MSV-163MS-373-385-ACA-EXE-DE-G1-030-R00.3.pdf</t>
  </si>
  <si>
    <t>MSV-163MS-373-385-ACA-EXE-DE-G1-031-R00.6.dwg</t>
  </si>
  <si>
    <t>MSV-163MS-373-385-ACA-EXE-DE-G1-031-R00.6.pdf</t>
  </si>
  <si>
    <t>MSV-163MS-373-385-ACA-EXE-DE-G1-032-R00.1.dwg</t>
  </si>
  <si>
    <t>MSV-163MS-373-385-ACA-EXE-DE-G1-032-R00.1.pdf</t>
  </si>
  <si>
    <t>MSV-163MS-373-385-ACA-EXE-NS-G1-001-R00.1.docx</t>
  </si>
  <si>
    <t>MSV-163MS-373-385-ACA-EXE-NS-G1-001-R00.1.dwg</t>
  </si>
  <si>
    <t>MSV-163MS-373-385-ACA-EXE-NS-G1-001-R00.1.pdf</t>
  </si>
  <si>
    <t>MSV-163MS-373-385-ACA-EXE-RT-G1-001-R00.2.docx</t>
  </si>
  <si>
    <t>MSV-163MS-373-385-ACA-EXE-RT-G1-001-R00.2.pdf</t>
  </si>
  <si>
    <t>MSV-163MS-373-385-ACA-EXE-DE-C1-001-R00.3.dwg</t>
  </si>
  <si>
    <t>MSV-163MS-373-385-ACA-EXE-DE-C1-001-R00.3.pdf</t>
  </si>
  <si>
    <t>MSV-163MS-373-385-ACA-EXE-DE-C1-002-R00.3.dwg</t>
  </si>
  <si>
    <t>MSV-163MS-373-385-ACA-EXE-DE-C1-002-R00.3.pdf</t>
  </si>
  <si>
    <t>MSV-163MS-373-385-ACA-EXE-DE-C1-003-R00.3.dwg</t>
  </si>
  <si>
    <t>MSV-163MS-373-385-ACA-EXE-DE-C1-003-R00.3.pdf</t>
  </si>
  <si>
    <t>MSV-163MS-373-385-ACA-EXE-DE-C1-004-R00.3.dwg</t>
  </si>
  <si>
    <t>MSV-163MS-373-385-ACA-EXE-DE-C1-004-R00.3.pdf</t>
  </si>
  <si>
    <t>MSV-163MS-373-385-ACA-EXE-DE-C1-005-R00.3.dwg</t>
  </si>
  <si>
    <t>MSV-163MS-373-385-ACA-EXE-DE-C1-005-R00.3.pdf</t>
  </si>
  <si>
    <t>MSV-163MS-373-385-ACA-EXE-DE-C1-006-R00.3.dwg</t>
  </si>
  <si>
    <t>MSV-163MS-373-385-ACA-EXE-DE-C1-006-R00.3.pdf</t>
  </si>
  <si>
    <t>MSV-163MS-373-385-ACA-EXE-DE-C1-007-R00.3.dwg</t>
  </si>
  <si>
    <t>MSV-163MS-373-385-ACA-EXE-DE-C1-007-R00.3.pdf</t>
  </si>
  <si>
    <t>MSV-163MS-373-385-ACA-EXE-DE-C1-008-R00.3.dwg</t>
  </si>
  <si>
    <t>MSV-163MS-373-385-ACA-EXE-DE-C1-008-R00.3.pdf</t>
  </si>
  <si>
    <t>MSV-163MS-373-385-ACA-EXE-DE-C1-009-R00.3.dwg</t>
  </si>
  <si>
    <t>MSV-163MS-373-385-ACA-EXE-DE-C1-009-R00.3.pdf</t>
  </si>
  <si>
    <t>MSV-163MS-373-385-ACA-EXE-DE-C1-010-R00.3.dwg</t>
  </si>
  <si>
    <t>MSV-163MS-373-385-ACA-EXE-DE-C1-010-R00.3.pdf</t>
  </si>
  <si>
    <t>MSV-163MS-373-385-ACA-EXE-DE-C1-011-R00.3.dwg</t>
  </si>
  <si>
    <t>MSV-163MS-373-385-ACA-EXE-DE-C1-011-R00.3.pdf</t>
  </si>
  <si>
    <t>MSV-163MS-373-385-ACA-EXE-DE-C1-012-R00.2.dwg</t>
  </si>
  <si>
    <t>MSV-163MS-373-385-ACA-EXE-DE-C1-012-R00.2.pdf</t>
  </si>
  <si>
    <t>MSV-163MS-373-385-ACA-EXE-RT-C1-001-R00.2.docx</t>
  </si>
  <si>
    <t>MSV-163MS-373-385-ACA-EXE-RT-C1-001-R00.2.pdf</t>
  </si>
  <si>
    <t>MSV-163MS-373-385-ACA-EXE-RT-E1-001-R00.2.docx</t>
  </si>
  <si>
    <t>MSV-163MS-373-385-ACA-EXE-RT-E1-001-R00.2.pdf</t>
  </si>
  <si>
    <t>Ano02_Projetos06_19.01.2026</t>
  </si>
  <si>
    <t>MSV-163MS-373-385-ACA-EXE-DE-H1-001</t>
  </si>
  <si>
    <t>MSV-163MS-373-385-ACA-EXE-DE-H2-001</t>
  </si>
  <si>
    <t>MSV-163MS-373-385-ACA-EXE-DE-H2-002</t>
  </si>
  <si>
    <t>MSV-163MS-373-385-ACA-EXE-DE-H2-003</t>
  </si>
  <si>
    <t>MSV-163MS-373-385-ACA-EXE-DE-H2-004</t>
  </si>
  <si>
    <t>MSV-163MS-373-385-ACA-EXE-DE-H2-005</t>
  </si>
  <si>
    <t>MSV-163MS-373-385-ACA-EXE-DE-H2-006</t>
  </si>
  <si>
    <t>MSV-163MS-373-385-ACA-EXE-DE-H2-007</t>
  </si>
  <si>
    <t>MSV-163MS-373-385-ACA-EXE-DE-H2-008</t>
  </si>
  <si>
    <t>MSV-163MS-373-385-ACA-EXE-DE-H2-009</t>
  </si>
  <si>
    <t>MSV-163MS-373-385-ACA-EXE-DE-H2-010</t>
  </si>
  <si>
    <t>MSV-163MS-373-385-ACA-EXE-DE-H2-011</t>
  </si>
  <si>
    <t>MSV-163MS-373-385-ACA-EXE-DE-H2-012</t>
  </si>
  <si>
    <t>MSV-163MS-373-385-ACA-EXE-DE-H2-013</t>
  </si>
  <si>
    <t>MSV-163MS-373-385-ACA-EXE-DE-H2-014</t>
  </si>
  <si>
    <t>MSV-163MS-373-385-ACA-EXE-DE-H2-015</t>
  </si>
  <si>
    <t>MSV-163MS-373-385-ACA-EXE-DE-H2-016</t>
  </si>
  <si>
    <t>MSV-163MS-373-385-ACA-EXE-DE-H2-017</t>
  </si>
  <si>
    <t>MSV-163MS-373-385-ACA-EXE-DE-H2-018</t>
  </si>
  <si>
    <t>MSV-163MS-373-385-ACA-EXE-DE-H2-019</t>
  </si>
  <si>
    <t>MSV-163MS-373-385-ACA-EXE-DE-H2-020</t>
  </si>
  <si>
    <t>MSV-163MS-373-385-ACA-EXE-DE-H2-021</t>
  </si>
  <si>
    <t>MSV-163MS-373-385-ACA-EXE-DE-H2-022</t>
  </si>
  <si>
    <t>MSV-163MS-373-385-ACA-EXE-DE-H2-023</t>
  </si>
  <si>
    <t>MSV-163MS-373-385-ACA-EXE-DE-H2-024</t>
  </si>
  <si>
    <t>MSV-163MS-373-385-ACA-EXE-DE-H2-025</t>
  </si>
  <si>
    <t>MSV-163MS-373-385-ACA-EXE-DE-H2-026</t>
  </si>
  <si>
    <t>MSV-163MS-373-385-ACA-EXE-DE-H2-027</t>
  </si>
  <si>
    <t>MSV-163MS-373-385-ACA-EXE-DE-H2-028</t>
  </si>
  <si>
    <t>MSV-163MS-373-385-ACA-EXE-DE-H2-029</t>
  </si>
  <si>
    <t>MSV-163MS-373-385-ACA-EXE-DE-H2-030</t>
  </si>
  <si>
    <t>MSV-163MS-373-385-ACA-EXE-DE-H2-101</t>
  </si>
  <si>
    <t>MSV-163MS-373-385-ACA-EXE-DE-H2-102</t>
  </si>
  <si>
    <t>MSV-163MS-373-385-ACA-EXE-DE-H2-103</t>
  </si>
  <si>
    <t>MSV-163MS-373-385-ACA-EXE-DE-H2-104</t>
  </si>
  <si>
    <t>MSV-163MS-373-385-ACA-EXE-DE-H2-105</t>
  </si>
  <si>
    <t>MSV-163MS-373-385-ACA-EXE-DE-H2-106</t>
  </si>
  <si>
    <t>MSV-163MS-373-385-ACA-EXE-DE-H2-107</t>
  </si>
  <si>
    <t>MSV-163MS-373-385-ACA-EXE-DE-H2-108</t>
  </si>
  <si>
    <t>MSV-163MS-373-385-ACA-EXE-DE-H2-109</t>
  </si>
  <si>
    <t>MSV-163MS-373-385-ACA-EXE-DE-H2-110</t>
  </si>
  <si>
    <t>MSV-163MS-373-385-ACA-EXE-DE-H2-111</t>
  </si>
  <si>
    <t>MSV-163MS-373-385-ACA-EXE-DE-H2-112</t>
  </si>
  <si>
    <t>MSV-163MS-373-385-ACA-EXE-DE-H2-113</t>
  </si>
  <si>
    <t>MSV-163MS-373-385-ACA-EXE-DE-H2-114</t>
  </si>
  <si>
    <t>MSV-163MS-373-385-ACA-EXE-DE-H2-115</t>
  </si>
  <si>
    <t>MSV-163MS-373-385-ACA-EXE-DE-H2-116</t>
  </si>
  <si>
    <t>MSV-163MS-373-385-ACA-EXE-DE-H2-201</t>
  </si>
  <si>
    <t>MSV-163MS-373-385-ACA-EXE-DE-H2-202</t>
  </si>
  <si>
    <t>MSV-163MS-373-385-ACA-EXE-DE-H2-203</t>
  </si>
  <si>
    <t>MSV-163MS-373-385-ACA-EXE-DE-H2-204</t>
  </si>
  <si>
    <t>MSV-163MS-373-385-ACA-EXE-DE-H2-205</t>
  </si>
  <si>
    <t>MSV-163MS-373-385-ACA-EXE-DE-H2-206</t>
  </si>
  <si>
    <t>MSV-163MS-373-385-ACA-EXE-DE-Z9-001</t>
  </si>
  <si>
    <t>MSV-163MS-373-385-ACA-EXE-DE-Z9-002</t>
  </si>
  <si>
    <t>MSV-163MS-373-385-ACA-EXE-MC-H2-001</t>
  </si>
  <si>
    <t>MSV-163MS-373-385-ACA-EXE-MD-H1-001</t>
  </si>
  <si>
    <t>MSV-163MS-373-385-ACA-EXE-DE-Q1-001</t>
  </si>
  <si>
    <t>MSV-163MS-373-385-ACA-EXE-DE-Q1-002</t>
  </si>
  <si>
    <t>MSV-163MS-373-385-ACA-EXE-DE-Q1-003</t>
  </si>
  <si>
    <t>MSV-163MS-373-385-ACA-EXE-DE-Q1-004</t>
  </si>
  <si>
    <t>MSV-163MS-373-385-ACA-EXE-DE-Q1-005</t>
  </si>
  <si>
    <t>MSV-163MS-373-385-ACA-EXE-DE-Q1-006</t>
  </si>
  <si>
    <t>MSV-163MS-373-385-ACA-EXE-DE-Q1-007</t>
  </si>
  <si>
    <t>MSV-163MS-373-385-ACA-EXE-DE-Q1-008</t>
  </si>
  <si>
    <t>MSV-163MS-373-385-ACA-EXE-DE-Q1-009</t>
  </si>
  <si>
    <t>MSV-163MS-373-385-ACA-EXE-DE-Q1-010</t>
  </si>
  <si>
    <t>MSV-163MS-373-385-ACA-EXE-DE-Q1-011</t>
  </si>
  <si>
    <t>MSV-163MS-373-385-ACA-EXE-RT-Q1-001</t>
  </si>
  <si>
    <t>MSV-163MS-373-385-ACA-EXE-DE-O2-001</t>
  </si>
  <si>
    <t>MSV-163MS-373-385-ACA-EXE-DE-O2-002</t>
  </si>
  <si>
    <t>MSV-163MS-373-385-ACA-EXE-DE-O2-003</t>
  </si>
  <si>
    <t>MSV-163MS-373-385-ACA-EXE-DE-O2-004</t>
  </si>
  <si>
    <t>MSV-163MS-373-385-ACA-EXE-DE-O2-005</t>
  </si>
  <si>
    <t>MSV-163MS-373-385-ACA-EXE-DE-O2-006</t>
  </si>
  <si>
    <t>MSV-163MS-373-385-ACA-EXE-DE-O2-007</t>
  </si>
  <si>
    <t>MSV-163MS-373-385-ACA-EXE-DE-O2-008</t>
  </si>
  <si>
    <t>MSV-163MS-373-385-ACA-EXE-DE-O2-009</t>
  </si>
  <si>
    <t>MSV-163MS-373-385-ACA-EXE-DE-O2-010</t>
  </si>
  <si>
    <t>MSV-163MS-373-385-ACA-EXE-DE-O2-011</t>
  </si>
  <si>
    <t>MSV-163MS-373-385-ACA-EXE-DE-O2-012</t>
  </si>
  <si>
    <t>MSV-163MS-373-385-ACA-EXE-DE-O2-013</t>
  </si>
  <si>
    <t>MSV-163MS-373-385-ACA-EXE-DE-O2-014</t>
  </si>
  <si>
    <t>MSV-163MS-373-385-ACA-EXE-DE-O2-015</t>
  </si>
  <si>
    <t>MSV-163MS-373-385-ACA-EXE-DE-O2-016</t>
  </si>
  <si>
    <t>MSV-163MS-373-385-ACA-EXE-DE-O2-017</t>
  </si>
  <si>
    <t>MSV-163MS-373-385-ACA-EXE-DE-O2-018</t>
  </si>
  <si>
    <t>MSV-163MS-373-385-ACA-EXE-DE-O2-019</t>
  </si>
  <si>
    <t>MSV-163MS-373-385-ACA-EXE-DE-O2-020</t>
  </si>
  <si>
    <t>MSV-163MS-373-385-ACA-EXE-DE-O2-021</t>
  </si>
  <si>
    <t>MSV-163MS-373-385-ACA-EXE-DE-O2-022</t>
  </si>
  <si>
    <t>MSV-163MS-373-385-ACA-EXE-DE-O2-023</t>
  </si>
  <si>
    <t>MSV-163MS-373-385-ACA-EXE-DE-O2-024</t>
  </si>
  <si>
    <t>MSV-163MS-373-385-ACA-EXE-DE-O2-025</t>
  </si>
  <si>
    <t>MSV-163MS-373-385-ACA-EXE-DE-O2-026</t>
  </si>
  <si>
    <t>MSV-163MS-373-385-ACA-EXE-DE-O2-027</t>
  </si>
  <si>
    <t>MSV-163MS-373-385-ACA-EXE-DE-O2-028</t>
  </si>
  <si>
    <t>MSV-163MS-373-385-ACA-EXE-DE-O2-029</t>
  </si>
  <si>
    <t>MSV-163MS-373-385-ACA-EXE-DE-O2-030</t>
  </si>
  <si>
    <t>MSV-163MS-373-385-ACA-EXE-RT-O2-001</t>
  </si>
  <si>
    <t>MSV-163MS-373-385-ACA-EXE-DE-L2-001</t>
  </si>
  <si>
    <t>MSV-163MS-373-385-ACA-EXE-DE-L2-002</t>
  </si>
  <si>
    <t>MSV-163MS-373-385-ACA-EXE-DE-L2-003</t>
  </si>
  <si>
    <t>MSV-163MS-373-385-ACA-EXE-DE-L2-004</t>
  </si>
  <si>
    <t>MSV-163MS-373-385-ACA-EXE-DE-L2-005</t>
  </si>
  <si>
    <t>MSV-163MS-373-385-ACA-EXE-DE-L2-006</t>
  </si>
  <si>
    <t>MSV-163MS-373-385-ACA-EXE-DE-L2-007</t>
  </si>
  <si>
    <t>MSV-163MS-373-385-ACA-EXE-DE-L2-008</t>
  </si>
  <si>
    <t>MSV-163MS-373-385-ACA-EXE-DE-L2-009</t>
  </si>
  <si>
    <t>MSV-163MS-373-385-ACA-EXE-DE-L2-010</t>
  </si>
  <si>
    <t>MSV-163MS-373-385-ACA-EXE-DE-L2-011</t>
  </si>
  <si>
    <t>MSV-163MS-373-385-ACA-EXE-DE-L2-012</t>
  </si>
  <si>
    <t>MSV-163MS-373-385-ACA-EXE-DE-L2-013</t>
  </si>
  <si>
    <t>MSV-163MS-373-385-ACA-EXE-DE-L2-014</t>
  </si>
  <si>
    <t>MSV-163MS-373-385-ACA-EXE-DE-L2-015</t>
  </si>
  <si>
    <t>MSV-163MS-373-385-ACA-EXE-DE-L2-016</t>
  </si>
  <si>
    <t>MSV-163MS-373-385-ACA-EXE-DE-L2-017</t>
  </si>
  <si>
    <t>MSV-163MS-373-385-ACA-EXE-MC-L2-001</t>
  </si>
  <si>
    <t>MSV-163MS-373-385-ACA-EXE-DE-F1-001</t>
  </si>
  <si>
    <t>MSV-163MS-373-385-ACA-EXE-DE-F1-002</t>
  </si>
  <si>
    <t>MSV-163MS-373-385-ACA-EXE-DE-F1-003</t>
  </si>
  <si>
    <t>MSV-163MS-373-385-ACA-EXE-DE-F1-004</t>
  </si>
  <si>
    <t>MSV-163MS-373-385-ACA-EXE-DE-F1-005</t>
  </si>
  <si>
    <t>MSV-163MS-373-385-ACA-EXE-DE-F1-006</t>
  </si>
  <si>
    <t>MSV-163MS-373-385-ACA-EXE-DE-F1-007</t>
  </si>
  <si>
    <t>MSV-163MS-373-385-ACA-EXE-DE-F1-008</t>
  </si>
  <si>
    <t>MSV-163MS-373-385-ACA-EXE-DE-F1-009</t>
  </si>
  <si>
    <t>MSV-163MS-373-385-ACA-EXE-DE-F1-010</t>
  </si>
  <si>
    <t>MSV-163MS-373-385-ACA-EXE-DE-F1-011</t>
  </si>
  <si>
    <t>MSV-163MS-373-385-ACA-EXE-DE-F1-012</t>
  </si>
  <si>
    <t>MSV-163MS-373-385-ACA-EXE-DE-F1-013</t>
  </si>
  <si>
    <t>MSV-163MS-373-385-ACA-EXE-DE-F1-014</t>
  </si>
  <si>
    <t>MSV-163MS-373-385-ACA-EXE-DE-F1-015</t>
  </si>
  <si>
    <t>MSV-163MS-373-385-ACA-EXE-DE-F1-016</t>
  </si>
  <si>
    <t>MSV-163MS-373-385-ACA-EXE-DE-F1-017</t>
  </si>
  <si>
    <t>MSV-163MS-373-385-ACA-EXE-DE-F1-018</t>
  </si>
  <si>
    <t>MSV-163MS-373-385-ACA-EXE-DE-F1-019</t>
  </si>
  <si>
    <t>MSV-163MS-373-385-ACA-EXE-DE-F1-020</t>
  </si>
  <si>
    <t>MSV-163MS-373-385-ACA-EXE-DE-F1-021</t>
  </si>
  <si>
    <t>MSV-163MS-373-385-ACA-EXE-DE-F1-022</t>
  </si>
  <si>
    <t>MSV-163MS-373-385-ACA-EXE-DE-F1-023</t>
  </si>
  <si>
    <t>MSV-163MS-373-385-ACA-EXE-DE-F1-024</t>
  </si>
  <si>
    <t>MSV-163MS-373-385-ACA-EXE-DE-F1-025</t>
  </si>
  <si>
    <t>MSV-163MS-373-385-ACA-EXE-RT-F1-001</t>
  </si>
  <si>
    <t>MSV-163MS-373-385-ACA-EXE-DE-D3-001</t>
  </si>
  <si>
    <t>MSV-163MS-373-385-ACA-EXE-DE-D3-002</t>
  </si>
  <si>
    <t>MSV-163MS-373-385-ACA-EXE-DE-D3-003</t>
  </si>
  <si>
    <t>MSV-163MS-373-385-ACA-EXE-DE-D3-004</t>
  </si>
  <si>
    <t>MSV-163MS-373-385-ACA-EXE-DE-D3-005</t>
  </si>
  <si>
    <t>MSV-163MS-373-385-ACA-EXE-DE-D3-006</t>
  </si>
  <si>
    <t>MSV-163MS-373-385-ACA-EXE-DE-D3-007</t>
  </si>
  <si>
    <t>MSV-163MS-373-385-ACA-EXE-DE-D3-008</t>
  </si>
  <si>
    <t>MSV-163MS-373-385-ACA-EXE-DE-D3-009</t>
  </si>
  <si>
    <t>MSV-163MS-373-385-ACA-EXE-DE-D3-010</t>
  </si>
  <si>
    <t>MSV-163MS-373-385-ACA-EXE-DE-D3-011</t>
  </si>
  <si>
    <t>MSV-163MS-373-385-ACA-EXE-DE-D3-012</t>
  </si>
  <si>
    <t>MSV-163MS-373-385-ACA-EXE-DE-D3-013</t>
  </si>
  <si>
    <t>MSV-163MS-373-385-ACA-EXE-DE-D3-014</t>
  </si>
  <si>
    <t>MSV-163MS-373-385-ACA-EXE-DE-D3-015</t>
  </si>
  <si>
    <t>MSV-163MS-373-385-ACA-EXE-DE-D3-016</t>
  </si>
  <si>
    <t>MSV-163MS-373-385-ACA-EXE-DE-D3-017</t>
  </si>
  <si>
    <t>MSV-163MS-373-385-ACA-EXE-DE-D3-018</t>
  </si>
  <si>
    <t>MSV-163MS-373-385-ACA-EXE-DE-D3-019</t>
  </si>
  <si>
    <t>MSV-163MS-373-385-ACA-EXE-DE-D3-020</t>
  </si>
  <si>
    <t>MSV-163MS-373-385-ACA-EXE-DE-D3-021</t>
  </si>
  <si>
    <t>MSV-163MS-373-385-ACA-EXE-DE-D3-022</t>
  </si>
  <si>
    <t>MSV-163MS-373-385-ACA-EXE-DE-D3-023</t>
  </si>
  <si>
    <t>MSV-163MS-373-385-ACA-EXE-DE-D3-024</t>
  </si>
  <si>
    <t>MSV-163MS-373-385-ACA-EXE-DE-D3-025</t>
  </si>
  <si>
    <t>MSV-163MS-373-385-ACA-EXE-DE-D3-026</t>
  </si>
  <si>
    <t>MSV-163MS-373-385-ACA-EXE-DE-D3-027</t>
  </si>
  <si>
    <t>MSV-163MS-373-385-ACA-EXE-DE-D3-028</t>
  </si>
  <si>
    <t>MSV-163MS-373-385-ACA-EXE-DE-D3-029</t>
  </si>
  <si>
    <t>MSV-163MS-373-385-ACA-EXE-DE-D3-030</t>
  </si>
  <si>
    <t>MSV-163MS-373-385-ACA-EXE-DE-D3-031</t>
  </si>
  <si>
    <t>MSV-163MS-373-385-ACA-EXE-DE-D3-032</t>
  </si>
  <si>
    <t>MSV-163MS-373-385-ACA-EXE-DE-D3-033</t>
  </si>
  <si>
    <t>MSV-163MS-373-385-ACA-EXE-DE-D3-034</t>
  </si>
  <si>
    <t>MSV-163MS-373-385-ACA-EXE-DE-D3-035</t>
  </si>
  <si>
    <t>MSV-163MS-373-385-ACA-EXE-DE-D3-036</t>
  </si>
  <si>
    <t>MSV-163MS-373-385-ACA-EXE-DE-D3-037</t>
  </si>
  <si>
    <t>MSV-163MS-373-385-ACA-EXE-DE-D3-038</t>
  </si>
  <si>
    <t>MSV-163MS-373-385-ACA-EXE-DE-D3-039</t>
  </si>
  <si>
    <t>MSV-163MS-373-385-ACA-EXE-DE-D3-040</t>
  </si>
  <si>
    <t>MSV-163MS-373-385-ACA-EXE-DE-D3-041</t>
  </si>
  <si>
    <t>MSV-163MS-373-385-ACA-EXE-DE-D3-042</t>
  </si>
  <si>
    <t>MSV-163MS-373-385-ACA-EXE-DE-D3-043</t>
  </si>
  <si>
    <t>MSV-163MS-373-385-ACA-EXE-DE-D3-044</t>
  </si>
  <si>
    <t>MSV-163MS-373-385-ACA-EXE-DE-D3-045</t>
  </si>
  <si>
    <t>MSV-163MS-373-385-ACA-EXE-DE-D3-046</t>
  </si>
  <si>
    <t>MSV-163MS-373-385-ACA-EXE-DE-D3-047</t>
  </si>
  <si>
    <t>MSV-163MS-373-385-ACA-EXE-DE-D3-048</t>
  </si>
  <si>
    <t>MSV-163MS-373-385-ACA-EXE-DE-D3-049</t>
  </si>
  <si>
    <t>MSV-163MS-373-385-ACA-EXE-DE-D3-050</t>
  </si>
  <si>
    <t>MSV-163MS-373-385-ACA-EXE-DE-D3-051</t>
  </si>
  <si>
    <t>MSV-163MS-373-385-ACA-EXE-DE-D3-052</t>
  </si>
  <si>
    <t>MSV-163MS-373-385-ACA-EXE-DE-D3-053</t>
  </si>
  <si>
    <t>MSV-163MS-373-385-ACA-EXE-DE-D3-054</t>
  </si>
  <si>
    <t>MSV-163MS-373-385-ACA-EXE-DE-D3-055</t>
  </si>
  <si>
    <t>MSV-163MS-373-385-ACA-EXE-DE-D3-056</t>
  </si>
  <si>
    <t>MSV-163MS-373-385-ACA-EXE-DE-D3-057</t>
  </si>
  <si>
    <t>MSV-163MS-373-385-ACA-EXE-MD-D3-001</t>
  </si>
  <si>
    <t>MSV-163MS-373-385-ACA-EXE-MD-D3-002</t>
  </si>
  <si>
    <t>MSV-163MS-373-385-ACA-EXE-MD-D3-003</t>
  </si>
  <si>
    <t>MSV-163MS-373-385-ACA-EXE-DE-M1-001</t>
  </si>
  <si>
    <t>MSV-163MS-373-385-ACA-EXE-DE-M1-002</t>
  </si>
  <si>
    <t>MSV-163MS-373-385-ACA-EXE-DE-M1-003</t>
  </si>
  <si>
    <t>MSV-163MS-373-385-ACA-EXE-DE-M1-004</t>
  </si>
  <si>
    <t>MSV-163MS-373-385-ACA-EXE-DE-M1-005</t>
  </si>
  <si>
    <t>MSV-163MS-373-385-ACA-EXE-DE-M1-006</t>
  </si>
  <si>
    <t>MSV-163MS-373-385-ACA-EXE-DE-M1-007</t>
  </si>
  <si>
    <t>MSV-163MS-373-385-ACA-EXE-DE-M1-008</t>
  </si>
  <si>
    <t>MSV-163MS-373-385-ACA-EXE-DE-M1-009</t>
  </si>
  <si>
    <t>MSV-163MS-373-385-ACA-EXE-DE-M1-010</t>
  </si>
  <si>
    <t>MSV-163MS-373-385-ACA-EXE-DE-M1-011</t>
  </si>
  <si>
    <t>MSV-163MS-373-385-ACA-EXE-RT-M1-001</t>
  </si>
  <si>
    <t>MSV-163MS-373-385-ACA-EXE-DE-N2-001</t>
  </si>
  <si>
    <t>MSV-163MS-373-385-ACA-EXE-DE-N2-002</t>
  </si>
  <si>
    <t>MSV-163MS-373-385-ACA-EXE-DE-N2-003</t>
  </si>
  <si>
    <t>MSV-163MS-373-385-ACA-EXE-DE-N2-004</t>
  </si>
  <si>
    <t>MSV-163MS-373-385-ACA-EXE-DE-N2-005</t>
  </si>
  <si>
    <t>MSV-163MS-373-385-ACA-EXE-DE-N2-006</t>
  </si>
  <si>
    <t>MSV-163MS-373-385-ACA-EXE-DE-N2-007</t>
  </si>
  <si>
    <t>MSV-163MS-373-385-ACA-EXE-DE-N2-008</t>
  </si>
  <si>
    <t>MSV-163MS-373-385-ACA-EXE-DE-N2-009</t>
  </si>
  <si>
    <t>MSV-163MS-373-385-ACA-EXE-DE-N2-010</t>
  </si>
  <si>
    <t>MSV-163MS-373-385-ACA-EXE-DE-N2-011</t>
  </si>
  <si>
    <t>MSV-163MS-373-385-ACA-EXE-DE-N2-012</t>
  </si>
  <si>
    <t>MSV-163MS-373-385-ACA-EXE-DE-N2-013</t>
  </si>
  <si>
    <t>MSV-163MS-373-385-ACA-EXE-DE-N2-101</t>
  </si>
  <si>
    <t>MSV-163MS-373-385-ACA-EXE-DE-N2-102</t>
  </si>
  <si>
    <t>MSV-163MS-375-385-ACA-EXE-RT-N2-001</t>
  </si>
  <si>
    <t>MSV-163MS-373-385-ACA-EXE-RT-N2-001</t>
  </si>
  <si>
    <t>MSV-163MS-373-385-ACA-EXE-DE-I2-001</t>
  </si>
  <si>
    <t>MSV-163MS-373-385-ACA-EXE-DE-I2-002</t>
  </si>
  <si>
    <t>MSV-163MS-373-385-ACA-EXE-DE-I2-003</t>
  </si>
  <si>
    <t>MSV-163MS-373-385-ACA-EXE-DE-I2-004</t>
  </si>
  <si>
    <t>MSV-163MS-373-385-ACA-EXE-DE-I2-005</t>
  </si>
  <si>
    <t>MSV-163MS-373-385-ACA-EXE-DE-I2-006</t>
  </si>
  <si>
    <t>MSV-163MS-373-385-ACA-EXE-DE-I2-007</t>
  </si>
  <si>
    <t>MSV-163MS-373-385-ACA-EXE-DE-I2-008</t>
  </si>
  <si>
    <t>MSV-163MS-373-385-ACA-EXE-DE-I2-009</t>
  </si>
  <si>
    <t>MSV-163MS-373-385-ACA-EXE-DE-I2-010</t>
  </si>
  <si>
    <t>MSV-163MS-373-385-ACA-EXE-DE-I2-011</t>
  </si>
  <si>
    <t>MSV-163MS-373-385-ACA-EXE-DE-I2-012</t>
  </si>
  <si>
    <t>MSV-163MS-373-385-ACA-EXE-DE-I2-013</t>
  </si>
  <si>
    <t>MSV-163MS-373-385-ACA-EXE-DE-I2-014</t>
  </si>
  <si>
    <t>MSV-163MS-373-385-ACA-EXE-DE-I2-015</t>
  </si>
  <si>
    <t>MSV-163MS-373-385-ACA-EXE-DE-I2-016</t>
  </si>
  <si>
    <t>MSV-163MS-373-385-ACA-EXE-DE-I2-017</t>
  </si>
  <si>
    <t>MSV-163MS-373-385-ACA-EXE-DE-I2-018</t>
  </si>
  <si>
    <t>MSV-163MS-373-385-ACA-EXE-DE-I2-019</t>
  </si>
  <si>
    <t>MSV-163MS-373-385-ACA-EXE-DE-I2-020</t>
  </si>
  <si>
    <t>MSV-163MS-373-385-ACA-EXE-DE-I2-021</t>
  </si>
  <si>
    <t>MSV-163MS-373-385-ACA-EXE-DE-I2-022</t>
  </si>
  <si>
    <t>MSV-163MS-373-385-ACA-EXE-DE-I2-023</t>
  </si>
  <si>
    <t>MSV-163MS-373-385-ACA-EXE-DE-I2-024</t>
  </si>
  <si>
    <t>MSV-163MS-373-385-ACA-EXE-DE-I2-025</t>
  </si>
  <si>
    <t>MSV-163MS-373-385-ACA-EXE-DE-I2-026</t>
  </si>
  <si>
    <t>MSV-163MS-373-385-ACA-EXE-DE-I2-027</t>
  </si>
  <si>
    <t>MSV-163MS-373-385-ACA-EXE-DE-I2-028</t>
  </si>
  <si>
    <t>MSV-163MS-373-385-ACA-EXE-DE-I2-029</t>
  </si>
  <si>
    <t>MSV-163MS-373-385-ACA-EXE-DE-I2-030</t>
  </si>
  <si>
    <t>MSV-163MS-373-385-ACA-EXE-DE-I2-031</t>
  </si>
  <si>
    <t>MSV-163MS-373-385-ACA-EXE-DE-I2-032</t>
  </si>
  <si>
    <t>MSV-163MS-373-385-ACA-EXE-DE-I2-033</t>
  </si>
  <si>
    <t>MSV-163MS-373-385-ACA-EXE-DE-I2-034</t>
  </si>
  <si>
    <t>MSV-163MS-373-385-ACA-EXE-DE-I2-035</t>
  </si>
  <si>
    <t>MSV-163MS-373-385-ACA-EXE-DE-I2-036</t>
  </si>
  <si>
    <t>MSV-163MS-373-385-ACA-EXE-DE-I2-037</t>
  </si>
  <si>
    <t>MSV-163MS-373-385-ACA-EXE-DE-I2-038</t>
  </si>
  <si>
    <t>MSV-163MS-373-385-ACA-EXE-DE-I2-039</t>
  </si>
  <si>
    <t>MSV-163MS-373-385-ACA-EXE-DE-I2-040</t>
  </si>
  <si>
    <t>MSV-163MS-373-385-ACA-EXE-DE-I2-041</t>
  </si>
  <si>
    <t>MSV-163MS-373-385-ACA-EXE-DE-I2-042</t>
  </si>
  <si>
    <t>MSV-163MS-373-385-ACA-EXE-DE-I2-043</t>
  </si>
  <si>
    <t>MSV-163MS-373-385-ACA-EXE-DE-I2-044</t>
  </si>
  <si>
    <t>MSV-163MS-373-385-ACA-EXE-DE-I2-045</t>
  </si>
  <si>
    <t>MSV-163MS-373-385-ACA-EXE-DE-I2-046</t>
  </si>
  <si>
    <t>MSV-163MS-373-385-ACA-EXE-DE-I2-047</t>
  </si>
  <si>
    <t>MSV-163MS-373-385-ACA-EXE-MC-I2-001</t>
  </si>
  <si>
    <t>MSV-163MS-373-385-ACA-EXE-DE-J1-001</t>
  </si>
  <si>
    <t>MSV-163MS-373-385-ACA-EXE-DE-J1-002</t>
  </si>
  <si>
    <t>MSV-163MS-373-385-ACA-EXE-DE-J1-003</t>
  </si>
  <si>
    <t>MSV-163MS-373-385-ACA-EXE-DE-J1-004</t>
  </si>
  <si>
    <t>MSV-163MS-373-385-ACA-EXE-DE-J1-005</t>
  </si>
  <si>
    <t>MSV-163MS-373-385-ACA-EXE-DE-J1-006</t>
  </si>
  <si>
    <t>MSV-163MS-373-385-ACA-EXE-DE-J1-007</t>
  </si>
  <si>
    <t>MSV-163MS-373-385-ACA-EXE-DE-J1-008</t>
  </si>
  <si>
    <t>MSV-163MS-373-385-ACA-EXE-DE-J1-009</t>
  </si>
  <si>
    <t>MSV-163MS-373-385-ACA-EXE-DE-J1-010</t>
  </si>
  <si>
    <t>MSV-163MS-373-385-ACA-EXE-DE-J1-011</t>
  </si>
  <si>
    <t>MSV-163MS-373-385-ACA-EXE-DE-J1-012</t>
  </si>
  <si>
    <t>MSV-163MS-373-385-ACA-EXE-DE-J1-013</t>
  </si>
  <si>
    <t>MSV-163MS-373-385-ACA-EXE-DE-J1-014</t>
  </si>
  <si>
    <t>MSV-163MS-373-385-ACA-EXE-DE-J1-015</t>
  </si>
  <si>
    <t>MSV-163MS-373-385-ACA-EXE-DE-J1-016</t>
  </si>
  <si>
    <t>MSV-163MS-373-385-ACA-EXE-DE-J1-017</t>
  </si>
  <si>
    <t>MSV-163MS-373-385-ACA-EXE-DE-J1-018</t>
  </si>
  <si>
    <t>MSV-163MS-373-385-ACA-EXE-DE-J1-019</t>
  </si>
  <si>
    <t>MSV-163MS-373-385-ACA-EXE-DE-J1-020</t>
  </si>
  <si>
    <t>MSV-163MS-373-385-ACA-EXE-DE-J1-021</t>
  </si>
  <si>
    <t>MSV-163MS-373-385-ACA-EXE-DE-J1-022</t>
  </si>
  <si>
    <t>MSV-163MS-373-385-ACA-EXE-DE-J1-023</t>
  </si>
  <si>
    <t>MSV-163MS-373-385-ACA-EXE-DE-J1-024</t>
  </si>
  <si>
    <t>MSV-163MS-373-385-ACA-EXE-DE-J1-025</t>
  </si>
  <si>
    <t>MSV-163MS-373-385-ACA-EXE-DE-J1-026</t>
  </si>
  <si>
    <t>MSV-163MS-373-385-ACA-EXE-DE-J1-027</t>
  </si>
  <si>
    <t>MSV-163MS-373-385-ACA-EXE-DE-J1-028</t>
  </si>
  <si>
    <t>MSV-163MS-373-385-ACA-EXE-RT-J1-001</t>
  </si>
  <si>
    <t>MSV-163MS-373-385-ACA-EXE-DE-G1-001</t>
  </si>
  <si>
    <t>MSV-163MS-373-385-ACA-EXE-DE-G1-002</t>
  </si>
  <si>
    <t>MSV-163MS-373-385-ACA-EXE-DE-G1-003</t>
  </si>
  <si>
    <t>MSV-163MS-373-385-ACA-EXE-DE-G1-004</t>
  </si>
  <si>
    <t>MSV-163MS-373-385-ACA-EXE-DE-G1-005</t>
  </si>
  <si>
    <t>MSV-163MS-373-385-ACA-EXE-DE-G1-006</t>
  </si>
  <si>
    <t>MSV-163MS-373-385-ACA-EXE-DE-G1-007</t>
  </si>
  <si>
    <t>MSV-163MS-373-385-ACA-EXE-DE-G1-008</t>
  </si>
  <si>
    <t>MSV-163MS-373-385-ACA-EXE-DE-G1-009</t>
  </si>
  <si>
    <t>MSV-163MS-373-385-ACA-EXE-DE-G1-010</t>
  </si>
  <si>
    <t>MSV-163MS-373-385-ACA-EXE-DE-G1-011</t>
  </si>
  <si>
    <t>MSV-163MS-373-385-ACA-EXE-DE-G1-012</t>
  </si>
  <si>
    <t>MSV-163MS-373-385-ACA-EXE-DE-G1-013</t>
  </si>
  <si>
    <t>MSV-163MS-373-385-ACA-EXE-DE-G1-014</t>
  </si>
  <si>
    <t>MSV-163MS-373-385-ACA-EXE-DE-G1-015</t>
  </si>
  <si>
    <t>MSV-163MS-373-385-ACA-EXE-DE-G1-016</t>
  </si>
  <si>
    <t>MSV-163MS-373-385-ACA-EXE-DE-G1-017</t>
  </si>
  <si>
    <t>MSV-163MS-373-385-ACA-EXE-DE-G1-018</t>
  </si>
  <si>
    <t>MSV-163MS-373-385-ACA-EXE-DE-G1-019</t>
  </si>
  <si>
    <t>MSV-163MS-373-385-ACA-EXE-DE-G1-020</t>
  </si>
  <si>
    <t>MSV-163MS-373-385-ACA-EXE-DE-G1-021</t>
  </si>
  <si>
    <t>MSV-163MS-373-385-ACA-EXE-DE-G1-022</t>
  </si>
  <si>
    <t>MSV-163MS-373-385-ACA-EXE-DE-G1-023</t>
  </si>
  <si>
    <t>MSV-163MS-373-385-ACA-EXE-DE-G1-024</t>
  </si>
  <si>
    <t>MSV-163MS-373-385-ACA-EXE-DE-G1-025</t>
  </si>
  <si>
    <t>MSV-163MS-373-385-ACA-EXE-DE-G1-026</t>
  </si>
  <si>
    <t>MSV-163MS-373-385-ACA-EXE-DE-G1-027</t>
  </si>
  <si>
    <t>MSV-163MS-373-385-ACA-EXE-DE-G1-028</t>
  </si>
  <si>
    <t>MSV-163MS-373-385-ACA-EXE-DE-G1-029</t>
  </si>
  <si>
    <t>MSV-163MS-373-385-ACA-EXE-DE-G1-030</t>
  </si>
  <si>
    <t>MSV-163MS-373-385-ACA-EXE-DE-G1-031</t>
  </si>
  <si>
    <t>MSV-163MS-373-385-ACA-EXE-DE-G1-032</t>
  </si>
  <si>
    <t>MSV-163MS-373-385-ACA-EXE-NS-G1-001</t>
  </si>
  <si>
    <t>MSV-163MS-373-385-ACA-EXE-RT-G1-001</t>
  </si>
  <si>
    <t>MSV-163MS-373-385-ACA-EXE-DE-C1-001</t>
  </si>
  <si>
    <t>MSV-163MS-373-385-ACA-EXE-DE-C1-002</t>
  </si>
  <si>
    <t>MSV-163MS-373-385-ACA-EXE-DE-C1-003</t>
  </si>
  <si>
    <t>MSV-163MS-373-385-ACA-EXE-DE-C1-004</t>
  </si>
  <si>
    <t>MSV-163MS-373-385-ACA-EXE-DE-C1-005</t>
  </si>
  <si>
    <t>MSV-163MS-373-385-ACA-EXE-DE-C1-006</t>
  </si>
  <si>
    <t>MSV-163MS-373-385-ACA-EXE-DE-C1-007</t>
  </si>
  <si>
    <t>MSV-163MS-373-385-ACA-EXE-DE-C1-008</t>
  </si>
  <si>
    <t>MSV-163MS-373-385-ACA-EXE-DE-C1-009</t>
  </si>
  <si>
    <t>MSV-163MS-373-385-ACA-EXE-DE-C1-010</t>
  </si>
  <si>
    <t>MSV-163MS-373-385-ACA-EXE-DE-C1-011</t>
  </si>
  <si>
    <t>MSV-163MS-373-385-ACA-EXE-DE-C1-012</t>
  </si>
  <si>
    <t>MSV-163MS-373-385-ACA-EXE-RT-C1-001</t>
  </si>
  <si>
    <t>MSV-163MS-373-385-ACA-EXE-RT-E1-001</t>
  </si>
  <si>
    <t>373-385</t>
  </si>
  <si>
    <t xml:space="preserve">PISTA PRINCIPAL - ESTUDOS GEOTÉCNICOS - PLANTA E PERFIL GEOLOGICO </t>
  </si>
  <si>
    <t>PISTA PRINCIPAL - ESTUDOS GEOTÉCNICOS - PLANTA DE TRATAMENTO</t>
  </si>
  <si>
    <t>PISTA PRINCIPAL - ESTUDOS GEOTÉCNICOS - PLANTA DE TRATAMENTO - ENSECADEIRA - OAE</t>
  </si>
  <si>
    <t>PISTA PRINCIPAL - ESTUDOS GEOTÉCNICOS - PLANTA DE TRATAMENTO - MURO GABIÃO</t>
  </si>
  <si>
    <t>PISTA PRINCIPAL - ESTUDOS GEOTÉCNICOS - PLANTA DE TRATAMENTO - MURO GABIÃO - SEÇÕES TRANSVERSAIS</t>
  </si>
  <si>
    <t>PISTA PRINCIPAL - ESTUDOS GEOTÉCNICOS - PLANTA DE TRATAMENTO - MURO GABIÃO - SEÇÃO TIPO</t>
  </si>
  <si>
    <t>PISTA PRINCIPAL - ESTUDOS GEOTÉCNICOS - PLANTA DE TRATAMENTO - MURO GABIÃO - DETALHES</t>
  </si>
  <si>
    <t>PISTA PRINCIPAL - ESTUDOS GEOTÉCNICOS - PLANTA DE TRATAMENTO - GABIÃO: COLCHÃO RENO - DETALHES</t>
  </si>
  <si>
    <t>PISTA PRINCIPAL - ESTUDOS GEOTÉCNICOS - INSTRUMENTAÇÃO</t>
  </si>
  <si>
    <t>PISTA PRINCIPAL - ESTUDOS GEOTÉCNICOS - DETALHES INSTRUMENTAÇÃO</t>
  </si>
  <si>
    <t>PISTA PRINCIPAL - PROJETO GEOMÉTRICO - PLANTA E PERFIL</t>
  </si>
  <si>
    <t>PISTA PRINCIPAL - PROJETO GEOMÉTRICO - ROTATÓRIA E ACESSOS PERFIL</t>
  </si>
  <si>
    <t>PISTA PRINCIPAL - PROJETO GEOMÉTRICO - SEÇÕES TIPO</t>
  </si>
  <si>
    <t>PISTA PRINCIPAL - PROJETO GEOMÉTRICO - GABARITO DE GIRO</t>
  </si>
  <si>
    <t xml:space="preserve">PISTA PRINCIPAL - ESTUDOS HIDROLÓGICOS - PLANTA DE BACIAS </t>
  </si>
  <si>
    <t>PISTA PRINCIPAL - PROJETO DE DRENAGEM E OAC - PERFIL DE BUEIROS</t>
  </si>
  <si>
    <t>PISTA PRINCIPAL - PROJETO DE DRENAGEM E OAC - PROJETO TIPO</t>
  </si>
  <si>
    <t>PISTA PRINCIPAL - PROJETO DE DRENAGEM E OAC - PROJETO TIPO GRELHA PARA DR-5A</t>
  </si>
  <si>
    <t/>
  </si>
  <si>
    <t>PISTA PRINCIPAL - PROJETO DE DRENAGEM E OAC - PLANTA E PERFIL DO CANAL</t>
  </si>
  <si>
    <t>PISTA PRINCIPAL - PROJETO DE DRENAGEM E OAC - PERFIL DO CANAL</t>
  </si>
  <si>
    <t>PISTA PRINCIPAL - PROJETO DE DRENAGEM E OAC - SEÇÕES TRANSVERSAIS DO CANAL</t>
  </si>
  <si>
    <t>PISTA PRINCIPAL - PROJETO DE PAVIMENTAÇÃO - PLANTA</t>
  </si>
  <si>
    <t xml:space="preserve">PISTA PRINCIPAL - PROJETO DE PAVIMENTAÇÃO - SEÇÕES TIPO </t>
  </si>
  <si>
    <t xml:space="preserve">PISTA PRINCIPAL - PROJETO DE SINALIZAÇÃO E DISP. SEG. - PROJETOS TIPO  </t>
  </si>
  <si>
    <t xml:space="preserve">PISTA PRINCIPAL - PROJETO DE SINALIZAÇÃO E DISP. SEG. - DETALHAMENTO DE SINALIZAÇÃO VERTICAL </t>
  </si>
  <si>
    <t>PISTA PRINCIPAL - PROJETO DE SINALIZAÇÃO E DISP. SEG. - DIAGRAMAÇÃO DE PLACAS</t>
  </si>
  <si>
    <t>PISTA PRINCIPAL - PROJETO DE SINALIZAÇÃO E DISP. SEG. - PROJETO TIPO</t>
  </si>
  <si>
    <t>OBRA DE ARTE ESPECIAL - PROJETO DE OAE - IMPLANTAÇÃO</t>
  </si>
  <si>
    <t>OBRA DE ARTE ESPECIAL - PROJETO DE OAE - ELEVAÇÃO LONGITUDINAL E VISTA INFERIOR DA SUPERSTRUTURA</t>
  </si>
  <si>
    <t>OBRA DE ARTE ESPECIAL - PROJETO DE OAE - SEÇÕES TRANSVERSAIS E DETALHES</t>
  </si>
  <si>
    <t>OBRA DE ARTE ESPECIAL - PROJETO DE OAE - PLANTA DE LOCAÇÃO DAS FUNDAÇÕES</t>
  </si>
  <si>
    <t>OBRA DE ARTE ESPECIAL - PROJETO DE OAE - FORMAS DO ENCONTRO E LAJE DE TRANSIÇÃO 01</t>
  </si>
  <si>
    <t>OBRA DE ARTE ESPECIAL - PROJETO DE OAE - FORMAS DO ENCONTRO E LAJE DE TRANSIÇÃO 02</t>
  </si>
  <si>
    <t>OBRA DE ARTE ESPECIAL - PROJETO DE OAE - FORMAS DA VIGA LONGARINA</t>
  </si>
  <si>
    <t>OBRA DE ARTE ESPECIAL - PROJETO DE OAE - ARMADURAS DAS ESTACAS</t>
  </si>
  <si>
    <t>OBRA DE ARTE ESPECIAL - PROJETO DE OAE - ARMADURAS DOS ENCONTROS</t>
  </si>
  <si>
    <t>OBRA DE ARTE ESPECIAL - PROJETO DE OAE - ARMADURAS DAS LONGARINAS (01/02)</t>
  </si>
  <si>
    <t>OBRA DE ARTE ESPECIAL - PROJETO DE OAE - ARMADURAS DAS LONGARINAS (02/02)</t>
  </si>
  <si>
    <t>OBRA DE ARTE ESPECIAL - PROJETO DE OAE - ELEVAÇÃO DOS CABOS DAS LONGARINAS (01/02)</t>
  </si>
  <si>
    <t>OBRA DE ARTE ESPECIAL - PROJETO DE OAE - ELEVAÇÃO DOS CABOS DAS LONGARINAS (02/02)</t>
  </si>
  <si>
    <t>OBRA DE ARTE ESPECIAL - PROJETO DE OAE - ARMADURAS DAS TRANSVERSINAS</t>
  </si>
  <si>
    <t>OBRA DE ARTE ESPECIAL - PROJETO DE OAE - FORMA E ARMADURAS DAS PRÉ-LAJES</t>
  </si>
  <si>
    <t>OBRA DE ARTE ESPECIAL - PROJETO DE OAE - ARMADURAS DA LAJE</t>
  </si>
  <si>
    <t>OBRA DE ARTE ESPECIAL - PROJETO DE OAE - ARMADURAS DAS LAJES DE TRANSIÇÃO</t>
  </si>
  <si>
    <t>PISTA PRINCIPAL - PROJETO DE PAISAGISMO - PLANTA</t>
  </si>
  <si>
    <t>PISTA PRINCIPAL - PROJETO DE PAISAGISMO - SEÇÃO TIPO DE REVEGETAÇÃO</t>
  </si>
  <si>
    <t>PISTA PRINCIPAL - PROJETO DE PAISAGISMO - DETALHE DE CERCA DE FAIXA DE DOMÍNIO</t>
  </si>
  <si>
    <t>PISTA PRINCIPAL - PROJETO DE PAISAGISMO - DETALHE DE CERCA DE FAUNA</t>
  </si>
  <si>
    <t>PISTA PRINCIPAL - PROJETO DE PAISAGISMO - DETALHE DE ABRIGO DE PASSAGEIROS</t>
  </si>
  <si>
    <t>PISTA PRINCIPAL - PROJETO DE DESVIO DE TRÁFEGO - SEQUÊNCIA EXECUTIVA - PROJETO TIPO</t>
  </si>
  <si>
    <t xml:space="preserve">MEMORIAL DESCRITIVO E DE CÁLCULO DO PROJETO DE PAVIMENTAÇÃO </t>
  </si>
  <si>
    <t>OBRA DE ARTE ESPECIAL - PROJETO DE OAE - MEMÓRIA DE CÁLCULO DO PROJETO DE OAE</t>
  </si>
  <si>
    <t>PISTA PRINCIPAL - ESTUDOS GEOTÉCNICOS - MEMORIAL DESCRITIVO - TOMO I</t>
  </si>
  <si>
    <t>PISTA PRINCIPAL - ESTUDOS GEOTÉCNICOS - MEMORIAL DESCRITIVO - TOMO II</t>
  </si>
  <si>
    <t xml:space="preserve">PISTA PRINCIPAL - PROJETO DE TERRAPLENAGEM - SEÇÕES TRANSVERSAIS GABARITADAS </t>
  </si>
  <si>
    <t>RELATÓRIO DO ESTUDOS DE TRÁFEGO</t>
  </si>
  <si>
    <t>PISTA PRINCIPAL - PROJETO GEOMÉTRICO - RELATÓRIO DE PROJETO GEOMÉTRICO</t>
  </si>
  <si>
    <t>PISTA PRINCIPAL - PROJETO DE TERRAPLENAGEM - RELATÓRIO DE PROJETO DE TERRAPLENAGEM</t>
  </si>
  <si>
    <t xml:space="preserve">RELATÓRIO DE SINALIZAÇÃO E SEGURANÇA VIÁRIA </t>
  </si>
  <si>
    <t>PISTA PRINCIPAL - PROJETO DE PAISAGISMO - RELATÓRIO DO PROJETO DE PAISAGISMO</t>
  </si>
  <si>
    <t>VIGENTE</t>
  </si>
  <si>
    <t>EXTENSÕES</t>
  </si>
  <si>
    <t>OBRA</t>
  </si>
  <si>
    <t>GRUPO</t>
  </si>
  <si>
    <t>PRINCIPAL</t>
  </si>
  <si>
    <t>ACESSOS</t>
  </si>
  <si>
    <t>RAIZ SHAREPOINT</t>
  </si>
  <si>
    <t>MOTIVA_ASV_1053.8.2025.33673</t>
  </si>
  <si>
    <t>MOTIVA_ASV_1053.8.2025.34295</t>
  </si>
  <si>
    <t>MOTIVA_ASV_1053.8.2026.81034</t>
  </si>
  <si>
    <t>MOTIVA_ASV_1053.8.2026.82384</t>
  </si>
  <si>
    <t>MOTIVA_LO Nº 1508-2019</t>
  </si>
  <si>
    <t>Ano 01</t>
  </si>
  <si>
    <t>Ano 02</t>
  </si>
  <si>
    <t>Geral</t>
  </si>
  <si>
    <t>MOTIVA_LI Nº 1520-2025-01</t>
  </si>
  <si>
    <t>MOTIVA_LI Nº 1520-2025-02</t>
  </si>
  <si>
    <t>MEIO AMBIENTE</t>
  </si>
  <si>
    <t>RET Nº 1/2025 - ABIO Nº 685/2015-1</t>
  </si>
  <si>
    <t>RET Nº 1/2025 - ABIO Nº 685/2015-2</t>
  </si>
  <si>
    <t>LICENÇA</t>
  </si>
  <si>
    <t>AMBIENTAL</t>
  </si>
  <si>
    <t>AGUA</t>
  </si>
  <si>
    <t>TRANSPORTE</t>
  </si>
  <si>
    <t>AUTORIZAÇÃO PARA MANEJO DE FAUNA - EQUIPE TÉCNICA</t>
  </si>
  <si>
    <t>AUTORIZAÇÃO PARA MANEJO DE FAUNA - EQUIPE TÉCNICA - RENOVAÇÃO</t>
  </si>
  <si>
    <t>AUTORIZAÇÃO DE SUPRESSÃO VEGETAL - FAIXA DE DOMÍNIO - MALHA RETIFICADA</t>
  </si>
  <si>
    <t>AUTORIZAÇÃO DE SUPRESSÃO VEGETAL - ANO 01</t>
  </si>
  <si>
    <t>AUTORIZAÇÃO DE SUPRESSÃO VEGETAL - ANO 02</t>
  </si>
  <si>
    <t>AUTORIZAÇÃO DE SUPRESSÃO VEGETAL - ÁRVORES ISOLADAS</t>
  </si>
  <si>
    <t>LICENÇA DE INSTALAÇÃO - ANO 02</t>
  </si>
  <si>
    <t>LICENÇA DE INSTALAÇÃO - ANO 01</t>
  </si>
  <si>
    <t>LICENÇA DE OPERAÇÃO BR163/MS</t>
  </si>
  <si>
    <t>LICENÇA DE CAPTAÇÃO DE ÁGUA BRUTA - KM 452 - 501 - 690</t>
  </si>
  <si>
    <t>LICENÇA DE CAPTAÇÃO DE CAPTAÇÃO DE ÁGUA BRUTA - KM 628 - 647</t>
  </si>
  <si>
    <t>LICENÇA DE TRANSPORTE DE PRODUTOS QUÍMICOS - COMBOIO E ESPARGIDOR</t>
  </si>
  <si>
    <t>Abio_Relacao de Equipe Tecnica_Manejo de Fauna.pdf</t>
  </si>
  <si>
    <t>Abio_Relacao de Equipe Tecnica_Manejo de Fauna_Renovacão 26.pdf</t>
  </si>
  <si>
    <t>MOTIVA_ASV_1053.8.2025.33673_Malha Retificada.pdf</t>
  </si>
  <si>
    <t>MOTIVA_ASV_1053.8.2025.34295_Ano 01.pdf</t>
  </si>
  <si>
    <t>MOTIVA_ASV_1053.8.2026.81034_Ano 02.pdf</t>
  </si>
  <si>
    <t>MOTIVA_ASV_1053.8.2026.82384_Árvores Isoladas.pdf</t>
  </si>
  <si>
    <t>MOTIVA_LI Nº 1520-2025_1ª Retificação_Ano 02.pdf</t>
  </si>
  <si>
    <t>MOTIVA_LI Nº 1520-2025_Ano 01.pdf</t>
  </si>
  <si>
    <t>MOTIVA_LO Nº 1508-2019.pdf</t>
  </si>
  <si>
    <t>LIO_Captação de Água Bruta_452,501,690_Nº 83.003.180-2026.pdf</t>
  </si>
  <si>
    <t>LIO_Captação de Água Bruta_Km 628 e Km 647_Nº 83.039.682-2026.pdf</t>
  </si>
  <si>
    <t>LIO_Captação de Água Bruta_Nova Alvorada do Sul-MS_Nº 83.024.634-2026.pdf</t>
  </si>
  <si>
    <t>CONSTRUTORA ATERPA_LO CAMINHÃO COMBOIO-ESPARGIDOR_2031.pdf</t>
  </si>
  <si>
    <t>https://aterpa.sharepoint.com//sites/A373_Projetos/Documentos Compartilhados/11.Sala Tecnica/07.MEIO AMBIENTE/01.LICENÇAS</t>
  </si>
  <si>
    <t>Mapa sintese intervenções Dup. ANO 02</t>
  </si>
  <si>
    <t>MAPA SÍNTESE DE INTERVENÇÕES - DUPLICAÇÕES - ANO 02</t>
  </si>
  <si>
    <t>Mapa sintese intervenções Dup. ANO 02.pdf</t>
  </si>
  <si>
    <t>LICENÇA DE CAPTAÇÃO DE CAPTAÇÃO DE ÁGUA BRUTA - NOVA ALVORADA DO SUL, MS - KM 359 - 373 - 382</t>
  </si>
  <si>
    <t>LIO_Captação de Água Bruta_Nº 83.039.682-2026</t>
  </si>
  <si>
    <t>LIO_Captação de Água Bruta_Nº 83.024.634-2026</t>
  </si>
  <si>
    <t>ATERPA_LO CAMINHÃO_2031</t>
  </si>
  <si>
    <t>LIO_Captação de Água Bruta_Nº 83.003.180-2026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</si>
</sst>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quotePrefix="1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3" borderId="0" xfId="0" applyFill="1"/>
    <xf numFmtId="0" fontId="0" fillId="0" borderId="0" xfId="0" quotePrefix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4" fontId="5" fillId="0" borderId="0" xfId="1" applyNumberFormat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FC1CC6F-F1FF-4DA8-8C63-DBD642C875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[0.LD_TABLET.xlsx]Planilha1!Tabela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Planilha1!$A$4:$A$23</c:f>
              <c:multiLvlStrCache>
                <c:ptCount val="17"/>
                <c:lvl>
                  <c:pt idx="0">
                    <c:v>452-454</c:v>
                  </c:pt>
                  <c:pt idx="1">
                    <c:v>454-460</c:v>
                  </c:pt>
                  <c:pt idx="2">
                    <c:v>510-511</c:v>
                  </c:pt>
                  <c:pt idx="3">
                    <c:v>512-NORTE</c:v>
                  </c:pt>
                  <c:pt idx="4">
                    <c:v>515-NORTE</c:v>
                  </c:pt>
                  <c:pt idx="5">
                    <c:v>515-SUL</c:v>
                  </c:pt>
                  <c:pt idx="6">
                    <c:v>520-NORTE</c:v>
                  </c:pt>
                  <c:pt idx="7">
                    <c:v>521-NORTE</c:v>
                  </c:pt>
                  <c:pt idx="8">
                    <c:v>535-545</c:v>
                  </c:pt>
                  <c:pt idx="9">
                    <c:v>626-628</c:v>
                  </c:pt>
                  <c:pt idx="10">
                    <c:v>634-RET</c:v>
                  </c:pt>
                  <c:pt idx="11">
                    <c:v>638-NORTE</c:v>
                  </c:pt>
                  <c:pt idx="12">
                    <c:v>702-NORTE</c:v>
                  </c:pt>
                  <c:pt idx="13">
                    <c:v>730-732</c:v>
                  </c:pt>
                  <c:pt idx="14">
                    <c:v>366-369</c:v>
                  </c:pt>
                  <c:pt idx="15">
                    <c:v>373-385</c:v>
                  </c:pt>
                  <c:pt idx="16">
                    <c:v>647-650</c:v>
                  </c:pt>
                </c:lvl>
                <c:lvl>
                  <c:pt idx="0">
                    <c:v>01</c:v>
                  </c:pt>
                  <c:pt idx="14">
                    <c:v>02</c:v>
                  </c:pt>
                </c:lvl>
              </c:multiLvlStrCache>
            </c:multiLvlStrRef>
          </c:cat>
          <c:val>
            <c:numRef>
              <c:f>Planilha1!$B$4:$B$23</c:f>
              <c:numCache>
                <c:formatCode>General</c:formatCode>
                <c:ptCount val="17"/>
                <c:pt idx="0">
                  <c:v>52</c:v>
                </c:pt>
                <c:pt idx="1">
                  <c:v>175</c:v>
                </c:pt>
                <c:pt idx="2">
                  <c:v>72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34</c:v>
                </c:pt>
                <c:pt idx="7">
                  <c:v>24</c:v>
                </c:pt>
                <c:pt idx="8">
                  <c:v>272</c:v>
                </c:pt>
                <c:pt idx="9">
                  <c:v>86</c:v>
                </c:pt>
                <c:pt idx="10">
                  <c:v>82</c:v>
                </c:pt>
                <c:pt idx="11">
                  <c:v>251</c:v>
                </c:pt>
                <c:pt idx="12">
                  <c:v>53</c:v>
                </c:pt>
                <c:pt idx="13">
                  <c:v>83</c:v>
                </c:pt>
                <c:pt idx="14">
                  <c:v>110</c:v>
                </c:pt>
                <c:pt idx="15">
                  <c:v>355</c:v>
                </c:pt>
                <c:pt idx="16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7-4B38-86C8-A56FB30F0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99631"/>
        <c:axId val="185400111"/>
      </c:barChart>
      <c:catAx>
        <c:axId val="1853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400111"/>
        <c:crosses val="autoZero"/>
        <c:auto val="1"/>
        <c:lblAlgn val="ctr"/>
        <c:lblOffset val="100"/>
        <c:noMultiLvlLbl val="0"/>
      </c:catAx>
      <c:valAx>
        <c:axId val="1854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9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5</xdr:row>
      <xdr:rowOff>53340</xdr:rowOff>
    </xdr:from>
    <xdr:to>
      <xdr:col>13</xdr:col>
      <xdr:colOff>304800</xdr:colOff>
      <xdr:row>20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6261F-3D5A-AC54-E0B3-6B48F672B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59055</xdr:rowOff>
    </xdr:from>
    <xdr:to>
      <xdr:col>0</xdr:col>
      <xdr:colOff>1577460</xdr:colOff>
      <xdr:row>0</xdr:row>
      <xdr:rowOff>438181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6F445A-449A-E32C-5D92-2C1D7E3DE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8580"/>
          <a:ext cx="1386960" cy="358171"/>
        </a:xfrm>
        <a:prstGeom prst="rect">
          <a:avLst/>
        </a:prstGeom>
      </xdr:spPr>
    </xdr:pic>
    <xdr:clientData/>
  </xdr:twoCellAnchor>
  <xdr:twoCellAnchor editAs="oneCell">
    <xdr:from>
      <xdr:col>9</xdr:col>
      <xdr:colOff>2926080</xdr:colOff>
      <xdr:row>0</xdr:row>
      <xdr:rowOff>60960</xdr:rowOff>
    </xdr:from>
    <xdr:to>
      <xdr:col>10</xdr:col>
      <xdr:colOff>933546</xdr:colOff>
      <xdr:row>0</xdr:row>
      <xdr:rowOff>419131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297F6C1-46B6-BD89-5BD8-BF2851CE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6460" y="60960"/>
          <a:ext cx="1104996" cy="3581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2080383</xdr:colOff>
      <xdr:row>1</xdr:row>
      <xdr:rowOff>38151</xdr:rowOff>
    </xdr:from>
    <xdr:ext cx="722932" cy="247178"/>
    <xdr:pic>
      <xdr:nvPicPr>
        <xdr:cNvPr id="2" name="Imagem 1">
          <a:extLst>
            <a:ext uri="{FF2B5EF4-FFF2-40B4-BE49-F238E27FC236}">
              <a16:creationId xmlns:a16="http://schemas.microsoft.com/office/drawing/2014/main" id="{6A7FE809-BE6F-4956-A8B4-D465A8DFF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523" y="219126"/>
          <a:ext cx="722932" cy="247178"/>
        </a:xfrm>
        <a:prstGeom prst="rect">
          <a:avLst/>
        </a:prstGeom>
      </xdr:spPr>
    </xdr:pic>
    <xdr:clientData/>
  </xdr:oneCellAnchor>
  <xdr:oneCellAnchor>
    <xdr:from>
      <xdr:col>1</xdr:col>
      <xdr:colOff>100391</xdr:colOff>
      <xdr:row>1</xdr:row>
      <xdr:rowOff>53218</xdr:rowOff>
    </xdr:from>
    <xdr:ext cx="802157" cy="248109"/>
    <xdr:pic>
      <xdr:nvPicPr>
        <xdr:cNvPr id="3" name="Imagem 2">
          <a:extLst>
            <a:ext uri="{FF2B5EF4-FFF2-40B4-BE49-F238E27FC236}">
              <a16:creationId xmlns:a16="http://schemas.microsoft.com/office/drawing/2014/main" id="{3A0EBB26-2DD0-4162-9D2D-4ED43449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181" y="238003"/>
          <a:ext cx="802157" cy="248109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ís Nunes" refreshedDate="46190.667223032404" createdVersion="8" refreshedVersion="8" minRefreshableVersion="3" recordCount="1900" xr:uid="{588FCAD6-5E32-4CA0-868B-B2A4BB814294}">
  <cacheSource type="worksheet">
    <worksheetSource name="LD_01"/>
  </cacheSource>
  <cacheFields count="13">
    <cacheField name="DOCUMENTO" numFmtId="0">
      <sharedItems/>
    </cacheField>
    <cacheField name="REVISÃO" numFmtId="0">
      <sharedItems/>
    </cacheField>
    <cacheField name="ANO" numFmtId="0">
      <sharedItems count="2">
        <s v="01"/>
        <s v="02"/>
      </sharedItems>
    </cacheField>
    <cacheField name="TRECHO" numFmtId="0">
      <sharedItems count="17">
        <s v="452-454"/>
        <s v="454-460"/>
        <s v="510-511"/>
        <s v="512-NORTE"/>
        <s v="515-NORTE"/>
        <s v="515-SUL"/>
        <s v="520-NORTE"/>
        <s v="521-NORTE"/>
        <s v="535-545"/>
        <s v="626-628"/>
        <s v="634-RET"/>
        <s v="638-NORTE"/>
        <s v="702-NORTE"/>
        <s v="730-732"/>
        <s v="647-650"/>
        <s v="366-369"/>
        <s v="373-385"/>
      </sharedItems>
    </cacheField>
    <cacheField name="TÍTULO" numFmtId="0">
      <sharedItems/>
    </cacheField>
    <cacheField name="DISCIPLINA" numFmtId="0">
      <sharedItems/>
    </cacheField>
    <cacheField name="SIGLA" numFmtId="0">
      <sharedItems/>
    </cacheField>
    <cacheField name="PASTA" numFmtId="0">
      <sharedItems/>
    </cacheField>
    <cacheField name="ARQUIVO" numFmtId="0">
      <sharedItems/>
    </cacheField>
    <cacheField name="REV. RECEBIDAS" numFmtId="0">
      <sharedItems/>
    </cacheField>
    <cacheField name="DATA RECEBIMENTO" numFmtId="14">
      <sharedItems containsSemiMixedTypes="0" containsNonDate="0" containsDate="1" containsString="0" minDate="2025-06-30T00:00:00" maxDate="2026-06-17T00:00:00"/>
    </cacheField>
    <cacheField name="LINK" numFmtId="0">
      <sharedItems/>
    </cacheField>
    <cacheField name="LOC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0">
  <r>
    <s v="MSV-163MS-452-454-ACA-EXE-DE-C1-001"/>
    <s v="R00"/>
    <x v="0"/>
    <x v="0"/>
    <s v="LEVANTAMENTO TOPOGRÁFICO - PLANTA"/>
    <s v="TOPOGRAFIA"/>
    <s v="TO"/>
    <s v="MSV-163MS-452-454/33.TO"/>
    <s v="MSV-163MS-452-454-ACA-EXE-DE-C1-001-R00.pdf"/>
    <s v="R00"/>
    <d v="2025-06-30T00:00:00"/>
    <s v="https://aterpa.sharepoint.com//sites/A373_Projetos/Documentos Compartilhados/11.Sala Tecnica/01.PROJETOS/ANO 01/MSV-163MS-452-454/33.TO/MSV-163MS-452-454-ACA-EXE-DE-C1-001-R00.pdf"/>
    <s v="MSV-163MS-452-454/33.TO/MSV-163MS-452-454-ACA-EXE-DE-C1-001-R00.pdf"/>
  </r>
  <r>
    <s v="MSV-163MS-452-454-ACA-EXE-DE-C1-002"/>
    <s v="R00"/>
    <x v="0"/>
    <x v="0"/>
    <s v="LEVANTAMENTO TOPOGRÁFICO - PLANTA"/>
    <s v="TOPOGRAFIA"/>
    <s v="TO"/>
    <s v="MSV-163MS-452-454/33.TO"/>
    <s v="MSV-163MS-452-454-ACA-EXE-DE-C1-002-R00.pdf"/>
    <s v="R00"/>
    <d v="2025-06-30T00:00:00"/>
    <s v="https://aterpa.sharepoint.com//sites/A373_Projetos/Documentos Compartilhados/11.Sala Tecnica/01.PROJETOS/ANO 01/MSV-163MS-452-454/33.TO/MSV-163MS-452-454-ACA-EXE-DE-C1-002-R00.pdf"/>
    <s v="MSV-163MS-452-454/33.TO/MSV-163MS-452-454-ACA-EXE-DE-C1-002-R00.pdf"/>
  </r>
  <r>
    <s v="MSV-163MS-452-454-ACA-EXE-DE-D3-001"/>
    <s v="R03"/>
    <x v="0"/>
    <x v="0"/>
    <s v="PLANTA E PERFIL LONGITUDINAL"/>
    <s v="GEOTECNIA E GEOLOGIA"/>
    <s v="GG"/>
    <s v="MSV-163MS-452-454/19.GG"/>
    <s v="MSV-163MS-452-454-ACA-EXE-DE-D3-001-R03.pdf"/>
    <s v="R03"/>
    <d v="2025-06-30T00:00:00"/>
    <s v="https://aterpa.sharepoint.com//sites/A373_Projetos/Documentos Compartilhados/11.Sala Tecnica/01.PROJETOS/ANO 01/MSV-163MS-452-454/19.GG/MSV-163MS-452-454-ACA-EXE-DE-D3-001-R03.pdf"/>
    <s v="MSV-163MS-452-454/19.GG/MSV-163MS-452-454-ACA-EXE-DE-D3-001-R03.pdf"/>
  </r>
  <r>
    <s v="MSV-163MS-452-454-ACA-EXE-DE-D3-002"/>
    <s v="R03"/>
    <x v="0"/>
    <x v="0"/>
    <s v="PLANTA E PERFIL LONGITUDINAL"/>
    <s v="GEOTECNIA E GEOLOGIA"/>
    <s v="GG"/>
    <s v="MSV-163MS-452-454/19.GG"/>
    <s v="MSV-163MS-452-454-ACA-EXE-DE-D3-002-R03.pdf"/>
    <s v="R03"/>
    <d v="2025-06-30T00:00:00"/>
    <s v="https://aterpa.sharepoint.com//sites/A373_Projetos/Documentos Compartilhados/11.Sala Tecnica/01.PROJETOS/ANO 01/MSV-163MS-452-454/19.GG/MSV-163MS-452-454-ACA-EXE-DE-D3-002-R03.pdf"/>
    <s v="MSV-163MS-452-454/19.GG/MSV-163MS-452-454-ACA-EXE-DE-D3-002-R03.pdf"/>
  </r>
  <r>
    <s v="MSV-163MS-452-454-ACA-EXE-DE-D3-003"/>
    <s v="R02"/>
    <x v="0"/>
    <x v="0"/>
    <s v="PLANTA E PERFIL LONGITUDINAL"/>
    <s v="GEOTECNIA E GEOLOGIA"/>
    <s v="GG"/>
    <s v="MSV-163MS-452-454/19.GG"/>
    <s v="MSV-163MS-452-454-ACA-EXE-DE-D3-003-R02.pdf"/>
    <s v="R02"/>
    <d v="2025-06-30T00:00:00"/>
    <s v="https://aterpa.sharepoint.com//sites/A373_Projetos/Documentos Compartilhados/11.Sala Tecnica/01.PROJETOS/ANO 01/MSV-163MS-452-454/19.GG/MSV-163MS-452-454-ACA-EXE-DE-D3-003-R02.pdf"/>
    <s v="MSV-163MS-452-454/19.GG/MSV-163MS-452-454-ACA-EXE-DE-D3-003-R02.pdf"/>
  </r>
  <r>
    <s v="MSV-163MS-452-454-ACA-EXE-DE-F1-001"/>
    <s v="R07"/>
    <x v="0"/>
    <x v="0"/>
    <s v="PROJETO EXECUTIVO DE GEOMETRIA - PLANTA E PERFIL LONGITUDINAL"/>
    <s v="GEOMÉTRICO"/>
    <s v="GE"/>
    <s v="MSV-163MS-452-454/18.GE"/>
    <s v="MSV-163MS-452-454-ACA-EXE-DE-F1-001-R07.pdf"/>
    <s v="R07"/>
    <d v="2025-06-30T00:00:00"/>
    <s v="https://aterpa.sharepoint.com//sites/A373_Projetos/Documentos Compartilhados/11.Sala Tecnica/01.PROJETOS/ANO 01/MSV-163MS-452-454/18.GE/MSV-163MS-452-454-ACA-EXE-DE-F1-001-R07.pdf"/>
    <s v="MSV-163MS-452-454/18.GE/MSV-163MS-452-454-ACA-EXE-DE-F1-001-R07.pdf"/>
  </r>
  <r>
    <s v="MSV-163MS-452-454-ACA-EXE-DE-F1-002"/>
    <s v="R05"/>
    <x v="0"/>
    <x v="0"/>
    <s v="PROJETO EXECUTIVO DE GEOMETRIA - PLANTA E PERFIL LONGITUDINAL"/>
    <s v="GEOMÉTRICO"/>
    <s v="GE"/>
    <s v="MSV-163MS-452-454/18.GE"/>
    <s v="MSV-163MS-452-454-ACA-EXE-DE-F1-002-R05.pdf"/>
    <s v="R05"/>
    <d v="2025-06-30T00:00:00"/>
    <s v="https://aterpa.sharepoint.com//sites/A373_Projetos/Documentos Compartilhados/11.Sala Tecnica/01.PROJETOS/ANO 01/MSV-163MS-452-454/18.GE/MSV-163MS-452-454-ACA-EXE-DE-F1-002-R05.pdf"/>
    <s v="MSV-163MS-452-454/18.GE/MSV-163MS-452-454-ACA-EXE-DE-F1-002-R05.pdf"/>
  </r>
  <r>
    <s v="MSV-163MS-452-454-ACA-EXE-DE-F1-003"/>
    <s v="R04"/>
    <x v="0"/>
    <x v="0"/>
    <s v="PROJETO EXECUTIVO DE GEOMETRIA - PLANTA E PERFIL LONGITUDINAL"/>
    <s v="GEOMÉTRICO"/>
    <s v="GE"/>
    <s v="MSV-163MS-452-454/18.GE"/>
    <s v="MSV-163MS-452-454-ACA-EXE-DE-F1-003-R04.pdf"/>
    <s v="R04"/>
    <d v="2025-06-30T00:00:00"/>
    <s v="https://aterpa.sharepoint.com//sites/A373_Projetos/Documentos Compartilhados/11.Sala Tecnica/01.PROJETOS/ANO 01/MSV-163MS-452-454/18.GE/MSV-163MS-452-454-ACA-EXE-DE-F1-003-R04.pdf"/>
    <s v="MSV-163MS-452-454/18.GE/MSV-163MS-452-454-ACA-EXE-DE-F1-003-R04.pdf"/>
  </r>
  <r>
    <s v="MSV-163MS-452-454-ACA-EXE-DE-F1-004"/>
    <s v="R03"/>
    <x v="0"/>
    <x v="0"/>
    <s v="PROJETO EXECUTIVO DE GEOMETRIA - SEÇÕES TIPO"/>
    <s v="GEOMÉTRICO"/>
    <s v="GE"/>
    <s v="MSV-163MS-452-454/18.GE"/>
    <s v="MSV-163MS-452-454-ACA-EXE-DE-F1-004-R03.pdf"/>
    <s v="R03"/>
    <d v="2025-06-30T00:00:00"/>
    <s v="https://aterpa.sharepoint.com//sites/A373_Projetos/Documentos Compartilhados/11.Sala Tecnica/01.PROJETOS/ANO 01/MSV-163MS-452-454/18.GE/MSV-163MS-452-454-ACA-EXE-DE-F1-004-R03.pdf"/>
    <s v="MSV-163MS-452-454/18.GE/MSV-163MS-452-454-ACA-EXE-DE-F1-004-R03.pdf"/>
  </r>
  <r>
    <s v="MSV-163MS-452-454-ACA-EXE-DE-G1-001"/>
    <s v="R04"/>
    <x v="0"/>
    <x v="0"/>
    <s v="PROJETO DE TERRAPLENAGEM - PLANTA DE DISTRIBUIÇÃO"/>
    <s v="TERRAPLENAGEM"/>
    <s v="TE"/>
    <s v="MSV-163MS-452-454/32.TE"/>
    <s v="MSV-163MS-452-454-ACA-EXE-DE-G1-001-R04.pdf"/>
    <s v="R04"/>
    <d v="2025-06-30T00:00:00"/>
    <s v="https://aterpa.sharepoint.com//sites/A373_Projetos/Documentos Compartilhados/11.Sala Tecnica/01.PROJETOS/ANO 01/MSV-163MS-452-454/32.TE/MSV-163MS-452-454-ACA-EXE-DE-G1-001-R04.pdf"/>
    <s v="MSV-163MS-452-454/32.TE/MSV-163MS-452-454-ACA-EXE-DE-G1-001-R04.pdf"/>
  </r>
  <r>
    <s v="MSV-163MS-452-454-ACA-EXE-DE-G1-002"/>
    <s v="R04"/>
    <x v="0"/>
    <x v="0"/>
    <s v="PROJETO DE TERRAPLENAGEM - PLANTA DE DISTRIBUIÇÃO"/>
    <s v="TERRAPLENAGEM"/>
    <s v="TE"/>
    <s v="MSV-163MS-452-454/32.TE"/>
    <s v="MSV-163MS-452-454-ACA-EXE-DE-G1-002-R04.pdf"/>
    <s v="R04"/>
    <d v="2025-06-30T00:00:00"/>
    <s v="https://aterpa.sharepoint.com//sites/A373_Projetos/Documentos Compartilhados/11.Sala Tecnica/01.PROJETOS/ANO 01/MSV-163MS-452-454/32.TE/MSV-163MS-452-454-ACA-EXE-DE-G1-002-R04.pdf"/>
    <s v="MSV-163MS-452-454/32.TE/MSV-163MS-452-454-ACA-EXE-DE-G1-002-R04.pdf"/>
  </r>
  <r>
    <s v="MSV-163MS-452-454-ACA-EXE-DE-G1-003"/>
    <s v="R04"/>
    <x v="0"/>
    <x v="0"/>
    <s v="PROJETO DE TERRAPLENAGEM - PLANTA DE DISTRIBUIÇÃO"/>
    <s v="TERRAPLENAGEM"/>
    <s v="TE"/>
    <s v="MSV-163MS-452-454/32.TE"/>
    <s v="MSV-163MS-452-454-ACA-EXE-DE-G1-003-R04.pdf"/>
    <s v="R04"/>
    <d v="2025-06-30T00:00:00"/>
    <s v="https://aterpa.sharepoint.com//sites/A373_Projetos/Documentos Compartilhados/11.Sala Tecnica/01.PROJETOS/ANO 01/MSV-163MS-452-454/32.TE/MSV-163MS-452-454-ACA-EXE-DE-G1-003-R04.pdf"/>
    <s v="MSV-163MS-452-454/32.TE/MSV-163MS-452-454-ACA-EXE-DE-G1-003-R04.pdf"/>
  </r>
  <r>
    <s v="MSV-163MS-452-454-ACA-EXE-DE-G1-004"/>
    <s v="R04"/>
    <x v="0"/>
    <x v="0"/>
    <s v="PROJETO DE TERRAPLENAGEM - PLANTA DE DISTRIBUIÇÃO"/>
    <s v="TERRAPLENAGEM"/>
    <s v="TE"/>
    <s v="MSV-163MS-452-454/32.TE"/>
    <s v="MSV-163MS-452-454-ACA-EXE-DE-G1-004-R04.pdf"/>
    <s v="R04"/>
    <d v="2025-06-30T00:00:00"/>
    <s v="https://aterpa.sharepoint.com//sites/A373_Projetos/Documentos Compartilhados/11.Sala Tecnica/01.PROJETOS/ANO 01/MSV-163MS-452-454/32.TE/MSV-163MS-452-454-ACA-EXE-DE-G1-004-R04.pdf"/>
    <s v="MSV-163MS-452-454/32.TE/MSV-163MS-452-454-ACA-EXE-DE-G1-004-R04.pdf"/>
  </r>
  <r>
    <s v="MSV-163MS-452-454-ACA-EXE-DE-H2-001"/>
    <s v="R03"/>
    <x v="0"/>
    <x v="0"/>
    <s v="PLANTA E PERFIL LONGITUDINAL"/>
    <s v="DRENAGEM"/>
    <s v="DR"/>
    <s v="MSV-163MS-452-454/10.DR"/>
    <s v="MSV-163MS-452-454-ACA-EXE-DE-H2-001-R03.pdf"/>
    <s v="R03"/>
    <d v="2025-06-30T00:00:00"/>
    <s v="https://aterpa.sharepoint.com//sites/A373_Projetos/Documentos Compartilhados/11.Sala Tecnica/01.PROJETOS/ANO 01/MSV-163MS-452-454/10.DR/MSV-163MS-452-454-ACA-EXE-DE-H2-001-R03.pdf"/>
    <s v="MSV-163MS-452-454/10.DR/MSV-163MS-452-454-ACA-EXE-DE-H2-001-R03.pdf"/>
  </r>
  <r>
    <s v="MSV-163MS-452-454-ACA-EXE-DE-H2-002"/>
    <s v="R04"/>
    <x v="0"/>
    <x v="0"/>
    <s v="PLANTA E PERFIL LONGITUDINAL"/>
    <s v="DRENAGEM"/>
    <s v="DR"/>
    <s v="MSV-163MS-452-454/10.DR"/>
    <s v="MSV-163MS-452-454-ACA-EXE-DE-H2-002-R04.pdf"/>
    <s v="R03, R04"/>
    <d v="2025-10-16T00:00:00"/>
    <s v="https://aterpa.sharepoint.com//sites/A373_Projetos/Documentos Compartilhados/11.Sala Tecnica/01.PROJETOS/ANO 01/MSV-163MS-452-454/10.DR/MSV-163MS-452-454-ACA-EXE-DE-H2-002-R04.pdf"/>
    <s v="MSV-163MS-452-454/10.DR/MSV-163MS-452-454-ACA-EXE-DE-H2-002-R04.pdf"/>
  </r>
  <r>
    <s v="MSV-163MS-452-454-ACA-EXE-DE-H2-003"/>
    <s v="R03"/>
    <x v="0"/>
    <x v="0"/>
    <s v="PLANTA E PERFIL LONGITUDINAL"/>
    <s v="DRENAGEM"/>
    <s v="DR"/>
    <s v="MSV-163MS-452-454/10.DR"/>
    <s v="MSV-163MS-452-454-ACA-EXE-DE-H2-003-R03.pdf"/>
    <s v="R03"/>
    <d v="2025-06-30T00:00:00"/>
    <s v="https://aterpa.sharepoint.com//sites/A373_Projetos/Documentos Compartilhados/11.Sala Tecnica/01.PROJETOS/ANO 01/MSV-163MS-452-454/10.DR/MSV-163MS-452-454-ACA-EXE-DE-H2-003-R03.pdf"/>
    <s v="MSV-163MS-452-454/10.DR/MSV-163MS-452-454-ACA-EXE-DE-H2-003-R03.pdf"/>
  </r>
  <r>
    <s v="MSV-163MS-452-454-ACA-EXE-DE-H2-004"/>
    <s v="R05"/>
    <x v="0"/>
    <x v="0"/>
    <s v="PERFIL DE BUEIRO"/>
    <s v="DRENAGEM"/>
    <s v="DR"/>
    <s v="MSV-163MS-452-454/10.DR"/>
    <s v="MSV-163MS-452-454-ACA-EXE-DE-H2-004-R05.pdf"/>
    <s v="R05"/>
    <d v="2025-06-30T00:00:00"/>
    <s v="https://aterpa.sharepoint.com//sites/A373_Projetos/Documentos Compartilhados/11.Sala Tecnica/01.PROJETOS/ANO 01/MSV-163MS-452-454/10.DR/MSV-163MS-452-454-ACA-EXE-DE-H2-004-R05.pdf"/>
    <s v="MSV-163MS-452-454/10.DR/MSV-163MS-452-454-ACA-EXE-DE-H2-004-R05.pdf"/>
  </r>
  <r>
    <s v="MSV-163MS-452-454-ACA-EXE-DE-H2-101"/>
    <s v="R03"/>
    <x v="0"/>
    <x v="0"/>
    <s v="DETALHE SARJETAS DE PROTEÇÃO E CANAIS TRAPEZOIDAIS DE ESCOAMENTO"/>
    <s v="DRENAGEM"/>
    <s v="DR"/>
    <s v="MSV-163MS-452-454/10.DR"/>
    <s v="MSV-163MS-452-454-ACA-EXE-DE-H2-101-R03.pdf"/>
    <s v="R03"/>
    <d v="2025-06-30T00:00:00"/>
    <s v="https://aterpa.sharepoint.com//sites/A373_Projetos/Documentos Compartilhados/11.Sala Tecnica/01.PROJETOS/ANO 01/MSV-163MS-452-454/10.DR/MSV-163MS-452-454-ACA-EXE-DE-H2-101-R03.pdf"/>
    <s v="MSV-163MS-452-454/10.DR/MSV-163MS-452-454-ACA-EXE-DE-H2-101-R03.pdf"/>
  </r>
  <r>
    <s v="MSV-163MS-452-454-ACA-EXE-DE-H2-102"/>
    <s v="R00"/>
    <x v="0"/>
    <x v="0"/>
    <s v="SAÍDA D'AGUA DE SARJETA DE CORTE - SEÇÃO"/>
    <s v="DRENAGEM"/>
    <s v="DR"/>
    <s v="MSV-163MS-452-454/10.DR"/>
    <s v="MSV-163MS-452-454-ACA-EXE-DE-H2-102-R00.pdf"/>
    <s v="R00"/>
    <d v="2025-06-30T00:00:00"/>
    <s v="https://aterpa.sharepoint.com//sites/A373_Projetos/Documentos Compartilhados/11.Sala Tecnica/01.PROJETOS/ANO 01/MSV-163MS-452-454/10.DR/MSV-163MS-452-454-ACA-EXE-DE-H2-102-R00.pdf"/>
    <s v="MSV-163MS-452-454/10.DR/MSV-163MS-452-454-ACA-EXE-DE-H2-102-R00.pdf"/>
  </r>
  <r>
    <s v="MSV-163MS-452-454-ACA-EXE-DE-I2-001"/>
    <s v="R04"/>
    <x v="0"/>
    <x v="0"/>
    <s v="PLANTA"/>
    <s v="PAVIMENTAÇÃO"/>
    <s v="PV"/>
    <s v="MSV-163MS-452-454/28.PV"/>
    <s v="MSV-163MS-452-454-ACA-EXE-DE-I2-001-R04.pdf"/>
    <s v="R04"/>
    <d v="2025-06-30T00:00:00"/>
    <s v="https://aterpa.sharepoint.com//sites/A373_Projetos/Documentos Compartilhados/11.Sala Tecnica/01.PROJETOS/ANO 01/MSV-163MS-452-454/28.PV/MSV-163MS-452-454-ACA-EXE-DE-I2-001-R04.pdf"/>
    <s v="MSV-163MS-452-454/28.PV/MSV-163MS-452-454-ACA-EXE-DE-I2-001-R04.pdf"/>
  </r>
  <r>
    <s v="MSV-163MS-452-454-ACA-EXE-DE-I2-002"/>
    <s v="R03"/>
    <x v="0"/>
    <x v="0"/>
    <s v="PLANTA"/>
    <s v="PAVIMENTAÇÃO"/>
    <s v="PV"/>
    <s v="MSV-163MS-452-454/28.PV"/>
    <s v="MSV-163MS-452-454-ACA-EXE-DE-I2-002-R03.pdf"/>
    <s v="R03"/>
    <d v="2025-06-30T00:00:00"/>
    <s v="https://aterpa.sharepoint.com//sites/A373_Projetos/Documentos Compartilhados/11.Sala Tecnica/01.PROJETOS/ANO 01/MSV-163MS-452-454/28.PV/MSV-163MS-452-454-ACA-EXE-DE-I2-002-R03.pdf"/>
    <s v="MSV-163MS-452-454/28.PV/MSV-163MS-452-454-ACA-EXE-DE-I2-002-R03.pdf"/>
  </r>
  <r>
    <s v="MSV-163MS-452-454-ACA-EXE-DE-I2-003"/>
    <s v="R03"/>
    <x v="0"/>
    <x v="0"/>
    <s v="PLANTA"/>
    <s v="PAVIMENTAÇÃO"/>
    <s v="PV"/>
    <s v="MSV-163MS-452-454/28.PV"/>
    <s v="MSV-163MS-452-454-ACA-EXE-DE-I2-003-R03.pdf"/>
    <s v="R03"/>
    <d v="2025-06-30T00:00:00"/>
    <s v="https://aterpa.sharepoint.com//sites/A373_Projetos/Documentos Compartilhados/11.Sala Tecnica/01.PROJETOS/ANO 01/MSV-163MS-452-454/28.PV/MSV-163MS-452-454-ACA-EXE-DE-I2-003-R03.pdf"/>
    <s v="MSV-163MS-452-454/28.PV/MSV-163MS-452-454-ACA-EXE-DE-I2-003-R03.pdf"/>
  </r>
  <r>
    <s v="MSV-163MS-452-454-ACA-EXE-DE-I2-004"/>
    <s v="R07"/>
    <x v="0"/>
    <x v="0"/>
    <s v="SEÇÕES"/>
    <s v="PAVIMENTAÇÃO"/>
    <s v="PV"/>
    <s v="MSV-163MS-452-454/28.PV"/>
    <s v="MSV-163MS-452-454-ACA-EXE-DE-I2-004-R07.pdf"/>
    <s v="R06, R07"/>
    <d v="2025-08-26T00:00:00"/>
    <s v="https://aterpa.sharepoint.com//sites/A373_Projetos/Documentos Compartilhados/11.Sala Tecnica/01.PROJETOS/ANO 01/MSV-163MS-452-454/28.PV/MSV-163MS-452-454-ACA-EXE-DE-I2-004-R07.pdf"/>
    <s v="MSV-163MS-452-454/28.PV/MSV-163MS-452-454-ACA-EXE-DE-I2-004-R07.pdf"/>
  </r>
  <r>
    <s v="MSV-163MS-452-454-ACA-EXE-DE-I2-005"/>
    <s v="R06"/>
    <x v="0"/>
    <x v="0"/>
    <s v="DETALHES"/>
    <s v="PAVIMENTAÇÃO"/>
    <s v="PV"/>
    <s v="MSV-163MS-452-454/28.PV"/>
    <s v="MSV-163MS-452-454-ACA-EXE-DE-I2-005-R06.pdf"/>
    <s v="R06"/>
    <d v="2025-06-30T00:00:00"/>
    <s v="https://aterpa.sharepoint.com//sites/A373_Projetos/Documentos Compartilhados/11.Sala Tecnica/01.PROJETOS/ANO 01/MSV-163MS-452-454/28.PV/MSV-163MS-452-454-ACA-EXE-DE-I2-005-R06.pdf"/>
    <s v="MSV-163MS-452-454/28.PV/MSV-163MS-452-454-ACA-EXE-DE-I2-005-R06.pdf"/>
  </r>
  <r>
    <s v="MSV-163MS-452-454-ACA-EXE-DE-J1-001"/>
    <s v="R05"/>
    <x v="0"/>
    <x v="0"/>
    <s v="PROJETO EXECUTIVO DE SINALIZAÇÃO - PLANTA"/>
    <s v="SINALIZAÇÃO"/>
    <s v="SI"/>
    <s v="MSV-163MS-452-454/31.SI"/>
    <s v="MSV-163MS-452-454-ACA-EXE-DE-J1-001-R05.pdf"/>
    <s v="R05"/>
    <d v="2025-06-30T00:00:00"/>
    <s v="https://aterpa.sharepoint.com//sites/A373_Projetos/Documentos Compartilhados/11.Sala Tecnica/01.PROJETOS/ANO 01/MSV-163MS-452-454/31.SI/MSV-163MS-452-454-ACA-EXE-DE-J1-001-R05.pdf"/>
    <s v="MSV-163MS-452-454/31.SI/MSV-163MS-452-454-ACA-EXE-DE-J1-001-R05.pdf"/>
  </r>
  <r>
    <s v="MSV-163MS-452-454-ACA-EXE-DE-J1-002"/>
    <s v="R04"/>
    <x v="0"/>
    <x v="0"/>
    <s v="PROJETO EXECUTIVO DE SINALIZAÇÃO - PLANTA"/>
    <s v="SINALIZAÇÃO"/>
    <s v="SI"/>
    <s v="MSV-163MS-452-454/31.SI"/>
    <s v="MSV-163MS-452-454-ACA-EXE-DE-J1-002-R04.pdf"/>
    <s v="R04"/>
    <d v="2025-06-30T00:00:00"/>
    <s v="https://aterpa.sharepoint.com//sites/A373_Projetos/Documentos Compartilhados/11.Sala Tecnica/01.PROJETOS/ANO 01/MSV-163MS-452-454/31.SI/MSV-163MS-452-454-ACA-EXE-DE-J1-002-R04.pdf"/>
    <s v="MSV-163MS-452-454/31.SI/MSV-163MS-452-454-ACA-EXE-DE-J1-002-R04.pdf"/>
  </r>
  <r>
    <s v="MSV-163MS-452-454-ACA-EXE-DE-J1-003"/>
    <s v="R02"/>
    <x v="0"/>
    <x v="0"/>
    <s v="DETALHES SINALIZAÇÃO HORIZONTAL"/>
    <s v="SINALIZAÇÃO"/>
    <s v="SI"/>
    <s v="MSV-163MS-452-454/31.SI"/>
    <s v="MSV-163MS-452-454-ACA-EXE-DE-J1-003-R02.pdf"/>
    <s v="R02"/>
    <d v="2025-06-30T00:00:00"/>
    <s v="https://aterpa.sharepoint.com//sites/A373_Projetos/Documentos Compartilhados/11.Sala Tecnica/01.PROJETOS/ANO 01/MSV-163MS-452-454/31.SI/MSV-163MS-452-454-ACA-EXE-DE-J1-003-R02.pdf"/>
    <s v="MSV-163MS-452-454/31.SI/MSV-163MS-452-454-ACA-EXE-DE-J1-003-R02.pdf"/>
  </r>
  <r>
    <s v="MSV-163MS-452-454-ACA-EXE-DE-J1-004"/>
    <s v="R01"/>
    <x v="0"/>
    <x v="0"/>
    <s v="DETALHES SINALIZAÇÃO VERTICAL"/>
    <s v="SINALIZAÇÃO"/>
    <s v="SI"/>
    <s v="MSV-163MS-452-454/31.SI"/>
    <s v="MSV-163MS-452-454-ACA-EXE-DE-J1-004-R01.pdf"/>
    <s v="R01"/>
    <d v="2025-06-30T00:00:00"/>
    <s v="https://aterpa.sharepoint.com//sites/A373_Projetos/Documentos Compartilhados/11.Sala Tecnica/01.PROJETOS/ANO 01/MSV-163MS-452-454/31.SI/MSV-163MS-452-454-ACA-EXE-DE-J1-004-R01.pdf"/>
    <s v="MSV-163MS-452-454/31.SI/MSV-163MS-452-454-ACA-EXE-DE-J1-004-R01.pdf"/>
  </r>
  <r>
    <s v="MSV-163MS-452-454-ACA-EXE-DE-J1-005"/>
    <s v="R00"/>
    <x v="0"/>
    <x v="0"/>
    <s v="DETALHES SEGURANÇA"/>
    <s v="SINALIZAÇÃO"/>
    <s v="SI"/>
    <s v="MSV-163MS-452-454/31.SI"/>
    <s v="MSV-163MS-452-454-ACA-EXE-DE-J1-005-R00.pdf"/>
    <s v="R00"/>
    <d v="2025-06-30T00:00:00"/>
    <s v="https://aterpa.sharepoint.com//sites/A373_Projetos/Documentos Compartilhados/11.Sala Tecnica/01.PROJETOS/ANO 01/MSV-163MS-452-454/31.SI/MSV-163MS-452-454-ACA-EXE-DE-J1-005-R00.pdf"/>
    <s v="MSV-163MS-452-454/31.SI/MSV-163MS-452-454-ACA-EXE-DE-J1-005-R00.pdf"/>
  </r>
  <r>
    <s v="MSV-163MS-452-454-ACA-EXE-DE-M1-001"/>
    <s v="R03"/>
    <x v="0"/>
    <x v="0"/>
    <s v="PROJETO EXECUTIVO DE INTERFERÊNCIA - PLANTA"/>
    <s v="INTERFERÊNCIAS (FAIXA DE DOMÍNIO)"/>
    <s v="IN"/>
    <s v="MSV-163MS-452-454/23.IN"/>
    <s v="MSV-163MS-452-454-ACA-EXE-DE-M1-001-R03.pdf"/>
    <s v="R03"/>
    <d v="2025-06-30T00:00:00"/>
    <s v="https://aterpa.sharepoint.com//sites/A373_Projetos/Documentos Compartilhados/11.Sala Tecnica/01.PROJETOS/ANO 01/MSV-163MS-452-454/23.IN/MSV-163MS-452-454-ACA-EXE-DE-M1-001-R03.pdf"/>
    <s v="MSV-163MS-452-454/23.IN/MSV-163MS-452-454-ACA-EXE-DE-M1-001-R03.pdf"/>
  </r>
  <r>
    <s v="MSV-163MS-452-454-ACA-EXE-DE-M1-002"/>
    <s v="R03"/>
    <x v="0"/>
    <x v="0"/>
    <s v="PROJETO EXECUTIVO DE INTERFERÊNCIA - PLANTA"/>
    <s v="INTERFERÊNCIAS (FAIXA DE DOMÍNIO)"/>
    <s v="IN"/>
    <s v="MSV-163MS-452-454/23.IN"/>
    <s v="MSV-163MS-452-454-ACA-EXE-DE-M1-002-R03.pdf"/>
    <s v="R03"/>
    <d v="2025-06-30T00:00:00"/>
    <s v="https://aterpa.sharepoint.com//sites/A373_Projetos/Documentos Compartilhados/11.Sala Tecnica/01.PROJETOS/ANO 01/MSV-163MS-452-454/23.IN/MSV-163MS-452-454-ACA-EXE-DE-M1-002-R03.pdf"/>
    <s v="MSV-163MS-452-454/23.IN/MSV-163MS-452-454-ACA-EXE-DE-M1-002-R03.pdf"/>
  </r>
  <r>
    <s v="MSV-163MS-452-454-ACA-EXE-DE-N2-001"/>
    <s v="R04"/>
    <x v="0"/>
    <x v="0"/>
    <s v="PROJETO EXECUTIVO DE REVESTIMENTO VEGETAL - PLANTA"/>
    <s v="PAISAGISMO"/>
    <s v="PA"/>
    <s v="MSV-163MS-452-454/27.PA"/>
    <s v="MSV-163MS-452-454-ACA-EXE-DE-N2-001-R04.pdf"/>
    <s v="R04"/>
    <d v="2025-06-30T00:00:00"/>
    <s v="https://aterpa.sharepoint.com//sites/A373_Projetos/Documentos Compartilhados/11.Sala Tecnica/01.PROJETOS/ANO 01/MSV-163MS-452-454/27.PA/MSV-163MS-452-454-ACA-EXE-DE-N2-001-R04.pdf"/>
    <s v="MSV-163MS-452-454/27.PA/MSV-163MS-452-454-ACA-EXE-DE-N2-001-R04.pdf"/>
  </r>
  <r>
    <s v="MSV-163MS-452-454-ACA-EXE-DE-N2-002"/>
    <s v="R05"/>
    <x v="0"/>
    <x v="0"/>
    <s v="PROJETO EXECUTIVO DE REVESTIMENTO VEGETAL - PLANTA"/>
    <s v="PAISAGISMO"/>
    <s v="PA"/>
    <s v="MSV-163MS-452-454/27.PA"/>
    <s v="MSV-163MS-452-454-ACA-EXE-DE-N2-002-R05.pdf"/>
    <s v="R05"/>
    <d v="2025-06-30T00:00:00"/>
    <s v="https://aterpa.sharepoint.com//sites/A373_Projetos/Documentos Compartilhados/11.Sala Tecnica/01.PROJETOS/ANO 01/MSV-163MS-452-454/27.PA/MSV-163MS-452-454-ACA-EXE-DE-N2-002-R05.pdf"/>
    <s v="MSV-163MS-452-454/27.PA/MSV-163MS-452-454-ACA-EXE-DE-N2-002-R05.pdf"/>
  </r>
  <r>
    <s v="MSV-163MS-452-454-ACA-EXE-DE-O2-001"/>
    <s v="R03"/>
    <x v="0"/>
    <x v="0"/>
    <s v="PLANTA - FASE 1"/>
    <s v="DESVIO DE TRÁFEGO"/>
    <s v="DV"/>
    <s v="MSV-163MS-452-454/12.DV"/>
    <s v="MSV-163MS-452-454-ACA-EXE-DE-O2-001-R03.pdf"/>
    <s v="R03"/>
    <d v="2025-06-30T00:00:00"/>
    <s v="https://aterpa.sharepoint.com//sites/A373_Projetos/Documentos Compartilhados/11.Sala Tecnica/01.PROJETOS/ANO 01/MSV-163MS-452-454/12.DV/MSV-163MS-452-454-ACA-EXE-DE-O2-001-R03.pdf"/>
    <s v="MSV-163MS-452-454/12.DV/MSV-163MS-452-454-ACA-EXE-DE-O2-001-R03.pdf"/>
  </r>
  <r>
    <s v="MSV-163MS-452-454-ACA-EXE-DE-O2-002"/>
    <s v="R02"/>
    <x v="0"/>
    <x v="0"/>
    <s v="PLANTA - FASE 1"/>
    <s v="DESVIO DE TRÁFEGO"/>
    <s v="DV"/>
    <s v="MSV-163MS-452-454/12.DV"/>
    <s v="MSV-163MS-452-454-ACA-EXE-DE-O2-002-R02.pdf"/>
    <s v="R02"/>
    <d v="2025-06-30T00:00:00"/>
    <s v="https://aterpa.sharepoint.com//sites/A373_Projetos/Documentos Compartilhados/11.Sala Tecnica/01.PROJETOS/ANO 01/MSV-163MS-452-454/12.DV/MSV-163MS-452-454-ACA-EXE-DE-O2-002-R02.pdf"/>
    <s v="MSV-163MS-452-454/12.DV/MSV-163MS-452-454-ACA-EXE-DE-O2-002-R02.pdf"/>
  </r>
  <r>
    <s v="MSV-163MS-452-454-ACA-EXE-DE-O2-003"/>
    <s v="R02"/>
    <x v="0"/>
    <x v="0"/>
    <s v="PROJETO EXECUTIVO DE DESVIO DE TRÁFEGO - PLANTA - FASE 2"/>
    <s v="DESVIO DE TRÁFEGO"/>
    <s v="DV"/>
    <s v="MSV-163MS-452-454/12.DV"/>
    <s v="MSV-163MS-452-454-ACA-EXE-DE-O2-003-R02.pdf"/>
    <s v="R02"/>
    <d v="2025-06-30T00:00:00"/>
    <s v="https://aterpa.sharepoint.com//sites/A373_Projetos/Documentos Compartilhados/11.Sala Tecnica/01.PROJETOS/ANO 01/MSV-163MS-452-454/12.DV/MSV-163MS-452-454-ACA-EXE-DE-O2-003-R02.pdf"/>
    <s v="MSV-163MS-452-454/12.DV/MSV-163MS-452-454-ACA-EXE-DE-O2-003-R02.pdf"/>
  </r>
  <r>
    <s v="MSV-163MS-452-454-ACA-EXE-DE-O2-004"/>
    <s v="R00"/>
    <x v="0"/>
    <x v="0"/>
    <s v="PROJETO EXECUTIVO DE DESVIO DE TRÁFEGO - PLANTA - FASE 2"/>
    <s v="DESVIO DE TRÁFEGO"/>
    <s v="DV"/>
    <s v="MSV-163MS-452-454/12.DV"/>
    <s v="MSV-163MS-452-454-ACA-EXE-DE-O2-004-R00.pdf"/>
    <s v="R00"/>
    <d v="2025-06-30T00:00:00"/>
    <s v="https://aterpa.sharepoint.com//sites/A373_Projetos/Documentos Compartilhados/11.Sala Tecnica/01.PROJETOS/ANO 01/MSV-163MS-452-454/12.DV/MSV-163MS-452-454-ACA-EXE-DE-O2-004-R00.pdf"/>
    <s v="MSV-163MS-452-454/12.DV/MSV-163MS-452-454-ACA-EXE-DE-O2-004-R00.pdf"/>
  </r>
  <r>
    <s v="MSV-163MS-452-454-ACA-EXE-DE-O2-005"/>
    <s v="R02"/>
    <x v="0"/>
    <x v="0"/>
    <s v="PROJETO EXECUTIVO DE DESVIO DE TRÁFEGO - DETALHES"/>
    <s v="DESVIO DE TRÁFEGO"/>
    <s v="DV"/>
    <s v="MSV-163MS-452-454/12.DV"/>
    <s v="MSV-163MS-452-454-ACA-EXE-DE-O2-005-R02.pdf"/>
    <s v="R02"/>
    <d v="2025-06-30T00:00:00"/>
    <s v="https://aterpa.sharepoint.com//sites/A373_Projetos/Documentos Compartilhados/11.Sala Tecnica/01.PROJETOS/ANO 01/MSV-163MS-452-454/12.DV/MSV-163MS-452-454-ACA-EXE-DE-O2-005-R02.pdf"/>
    <s v="MSV-163MS-452-454/12.DV/MSV-163MS-452-454-ACA-EXE-DE-O2-005-R02.pdf"/>
  </r>
  <r>
    <s v="MSV-163MS-452-454-ACA-EXE-MC-G1-001"/>
    <s v="R07"/>
    <x v="0"/>
    <x v="0"/>
    <s v="PROJETO EXECUTIVO DE TERRAPLENAGEM – MEMÓRIA DE CÁLCULO DE VOLUMES"/>
    <s v="TERRAPLENAGEM"/>
    <s v="TE"/>
    <s v="MSV-163MS-452-454/32.TE"/>
    <s v="MSV-163MS-452-454-ACA-EXE-MC-G1-001-R07.pdf"/>
    <s v="R07"/>
    <d v="2025-06-30T00:00:00"/>
    <s v="https://aterpa.sharepoint.com//sites/A373_Projetos/Documentos Compartilhados/11.Sala Tecnica/01.PROJETOS/ANO 01/MSV-163MS-452-454/32.TE/MSV-163MS-452-454-ACA-EXE-MC-G1-001-R07.pdf"/>
    <s v="MSV-163MS-452-454/32.TE/MSV-163MS-452-454-ACA-EXE-MC-G1-001-R07.pdf"/>
  </r>
  <r>
    <s v="MSV-163MS-452-454-ACA-EXE-MC-H2-001"/>
    <s v="R04"/>
    <x v="0"/>
    <x v="0"/>
    <s v="PROJETO EXECUTIVO DE DRENAGEM – MEMÓRIA DE CALCULO"/>
    <s v="DRENAGEM"/>
    <s v="DR"/>
    <s v="MSV-163MS-452-454/10.DR"/>
    <s v="MSV-163MS-452-454-ACA-EXE-MC-H2-001-R04.pdf"/>
    <s v="R04"/>
    <d v="2025-06-30T00:00:00"/>
    <s v="https://aterpa.sharepoint.com//sites/A373_Projetos/Documentos Compartilhados/11.Sala Tecnica/01.PROJETOS/ANO 01/MSV-163MS-452-454/10.DR/MSV-163MS-452-454-ACA-EXE-MC-H2-001-R04.pdf"/>
    <s v="MSV-163MS-452-454/10.DR/MSV-163MS-452-454-ACA-EXE-MC-H2-001-R04.pdf"/>
  </r>
  <r>
    <s v="MSV-163MS-452-454-ACA-EXE-MD-H1-001"/>
    <s v="R01"/>
    <x v="0"/>
    <x v="0"/>
    <s v="PROJETO EXECUTIVO DE DRENAGEM – ESTUDO HIDROLÓGICOS"/>
    <s v="DRENAGEM"/>
    <s v="DR"/>
    <s v="MSV-163MS-452-454/10.DR"/>
    <s v="MSV-163MS-452-454-ACA-EXE-MD-H1-001-R01.pdf"/>
    <s v="R01"/>
    <d v="2025-06-30T00:00:00"/>
    <s v="https://aterpa.sharepoint.com//sites/A373_Projetos/Documentos Compartilhados/11.Sala Tecnica/01.PROJETOS/ANO 01/MSV-163MS-452-454/10.DR/MSV-163MS-452-454-ACA-EXE-MD-H1-001-R01.pdf"/>
    <s v="MSV-163MS-452-454/10.DR/MSV-163MS-452-454-ACA-EXE-MD-H1-001-R01.pdf"/>
  </r>
  <r>
    <s v="MSV-163MS-452-454-ACA-EXE-MD-I2-001"/>
    <s v="R05"/>
    <x v="0"/>
    <x v="0"/>
    <s v="MEMORIAL DESCRITIVO E CÁLCULO"/>
    <s v="PAVIMENTAÇÃO"/>
    <s v="PV"/>
    <s v="MSV-163MS-452-454/28.PV"/>
    <s v="MSV-163MS-452-454-ACA-EXE-MD-I2-001-R05.pdf"/>
    <s v="R05"/>
    <d v="2025-06-30T00:00:00"/>
    <s v="https://aterpa.sharepoint.com//sites/A373_Projetos/Documentos Compartilhados/11.Sala Tecnica/01.PROJETOS/ANO 01/MSV-163MS-452-454/28.PV/MSV-163MS-452-454-ACA-EXE-MD-I2-001-R05.pdf"/>
    <s v="MSV-163MS-452-454/28.PV/MSV-163MS-452-454-ACA-EXE-MD-I2-001-R05.pdf"/>
  </r>
  <r>
    <s v="MSV-163MS-452-454-ACA-EXE-MD-J1-001"/>
    <s v="R00"/>
    <x v="0"/>
    <x v="0"/>
    <s v="MEMORIAL DESCRITIVO DO PROJETO DE SINALIZAÇÃO E DISPOSITIVOS DE SEGURANÇA"/>
    <s v="SINALIZAÇÃO"/>
    <s v="SI"/>
    <s v="MSV-163MS-452-454/31.SI"/>
    <s v="MSV-163MS-452-454-ACA-EXE-MD-J1-001-R00.pdf"/>
    <s v="R00"/>
    <d v="2025-08-26T00:00:00"/>
    <s v="https://aterpa.sharepoint.com//sites/A373_Projetos/Documentos Compartilhados/11.Sala Tecnica/01.PROJETOS/ANO 01/MSV-163MS-452-454/31.SI/MSV-163MS-452-454-ACA-EXE-MD-J1-001-R00.pdf"/>
    <s v="MSV-163MS-452-454/31.SI/MSV-163MS-452-454-ACA-EXE-MD-J1-001-R00.pdf"/>
  </r>
  <r>
    <s v="MSV-163MS-452-454-ACA-EXE-MD-N2-001"/>
    <s v="R00"/>
    <x v="0"/>
    <x v="0"/>
    <s v="MEMORIAL DESCRITIVO DO PROJETO DE REVESTIMENTO VEGETAL"/>
    <s v="PAISAGISMO"/>
    <s v="PA"/>
    <s v="MSV-163MS-452-454/27.PA"/>
    <s v="MSV-163MS-452-454-ACA-EXE-MD-N2-001-R00.pdf"/>
    <s v="R00"/>
    <d v="2025-06-30T00:00:00"/>
    <s v="https://aterpa.sharepoint.com//sites/A373_Projetos/Documentos Compartilhados/11.Sala Tecnica/01.PROJETOS/ANO 01/MSV-163MS-452-454/27.PA/MSV-163MS-452-454-ACA-EXE-MD-N2-001-R00.pdf"/>
    <s v="MSV-163MS-452-454/27.PA/MSV-163MS-452-454-ACA-EXE-MD-N2-001-R00.pdf"/>
  </r>
  <r>
    <s v="MSV-163MS-452-454-ACA-EXE-MD-O2-001"/>
    <s v="R00"/>
    <x v="0"/>
    <x v="0"/>
    <s v="MEMORIAL DESCRITIVO DO PROJETO DE DESVIO DE TRÁFEGO"/>
    <s v="DESVIO DE TRÁFEGO"/>
    <s v="DV"/>
    <s v="MSV-163MS-452-454/12.DV"/>
    <s v="MSV-163MS-452-454-ACA-EXE-MD-O2-001-R00.pdf"/>
    <s v="R00"/>
    <d v="2025-06-30T00:00:00"/>
    <s v="https://aterpa.sharepoint.com//sites/A373_Projetos/Documentos Compartilhados/11.Sala Tecnica/01.PROJETOS/ANO 01/MSV-163MS-452-454/12.DV/MSV-163MS-452-454-ACA-EXE-MD-O2-001-R00.pdf"/>
    <s v="MSV-163MS-452-454/12.DV/MSV-163MS-452-454-ACA-EXE-MD-O2-001-R00.pdf"/>
  </r>
  <r>
    <s v="MSV-163MS-452-454-ACA-EXE-NS-C3-001"/>
    <s v="R03"/>
    <x v="0"/>
    <x v="0"/>
    <s v="NOTAS DE SERVIÇOS DE PAVIMENTO ACABADO"/>
    <s v="PAVIMENTAÇÃO"/>
    <s v="PV"/>
    <s v="MSV-163MS-452-454/28.PV"/>
    <s v="MSV-163MS-452-454-ACA-EXE-NS-C3-001-R03.pdf"/>
    <s v="R03"/>
    <d v="2025-06-30T00:00:00"/>
    <s v="https://aterpa.sharepoint.com//sites/A373_Projetos/Documentos Compartilhados/11.Sala Tecnica/01.PROJETOS/ANO 01/MSV-163MS-452-454/28.PV/MSV-163MS-452-454-ACA-EXE-NS-C3-001-R03.pdf"/>
    <s v="MSV-163MS-452-454/28.PV/MSV-163MS-452-454-ACA-EXE-NS-C3-001-R03.pdf"/>
  </r>
  <r>
    <s v="MSV-163MS-452-454-ACA-EXE-RT-C1-001"/>
    <s v="R01"/>
    <x v="0"/>
    <x v="0"/>
    <s v="RELATÓRIO DE LEVANTAMENTO TOPOGRÁFICO"/>
    <s v="TOPOGRAFIA"/>
    <s v="TO"/>
    <s v="MSV-163MS-452-454/33.TO"/>
    <s v="MSV-163MS-452-454-ACA-EXE-RT-C1-001-R01.pdf"/>
    <s v="R01"/>
    <d v="2025-06-30T00:00:00"/>
    <s v="https://aterpa.sharepoint.com//sites/A373_Projetos/Documentos Compartilhados/11.Sala Tecnica/01.PROJETOS/ANO 01/MSV-163MS-452-454/33.TO/MSV-163MS-452-454-ACA-EXE-RT-C1-001-R01.pdf"/>
    <s v="MSV-163MS-452-454/33.TO/MSV-163MS-452-454-ACA-EXE-RT-C1-001-R01.pdf"/>
  </r>
  <r>
    <s v="MSV-163MS-452-454-ACA-EXE-RT-D3-001"/>
    <s v="R02"/>
    <x v="0"/>
    <x v="0"/>
    <s v="RELATÓRIO DE INVESTIGAÇÕES GEOTÉCNICAS"/>
    <s v="GEOTECNIA E GEOLOGIA"/>
    <s v="GG"/>
    <s v="MSV-163MS-452-454/19.GG"/>
    <s v="MSV-163MS-452-454-ACA-EXE-RT-D3-001-R02.pdf"/>
    <s v="R02"/>
    <d v="2025-06-30T00:00:00"/>
    <s v="https://aterpa.sharepoint.com//sites/A373_Projetos/Documentos Compartilhados/11.Sala Tecnica/01.PROJETOS/ANO 01/MSV-163MS-452-454/19.GG/MSV-163MS-452-454-ACA-EXE-RT-D3-001-R02.pdf"/>
    <s v="MSV-163MS-452-454/19.GG/MSV-163MS-452-454-ACA-EXE-RT-D3-001-R02.pdf"/>
  </r>
  <r>
    <s v="MSV-163MS-452-454-ACA-EXE-RT-D3-101"/>
    <s v="R00"/>
    <x v="0"/>
    <x v="0"/>
    <s v="RELATÓRIO GEOTÉCNICO DE ESTABILIZADE DE TALUDES"/>
    <s v="GEOTECNIA E GEOLOGIA"/>
    <s v="GG"/>
    <s v="MSV-163MS-452-454/19.GG"/>
    <s v="MSV-163MS-452-454-ACA-EXE-RT-D3-101-R00.pdf"/>
    <s v="R00"/>
    <d v="2025-06-30T00:00:00"/>
    <s v="https://aterpa.sharepoint.com//sites/A373_Projetos/Documentos Compartilhados/11.Sala Tecnica/01.PROJETOS/ANO 01/MSV-163MS-452-454/19.GG/MSV-163MS-452-454-ACA-EXE-RT-D3-101-R00.pdf"/>
    <s v="MSV-163MS-452-454/19.GG/MSV-163MS-452-454-ACA-EXE-RT-D3-101-R00.pdf"/>
  </r>
  <r>
    <s v="MSV-163MS-452-454-ACA-EXE-RT-E1-001"/>
    <s v="R01"/>
    <x v="0"/>
    <x v="0"/>
    <s v="ESTUDOS DE TRÁFEGO"/>
    <s v="ESTUDO DE TRÁFEGO"/>
    <s v="TR"/>
    <s v="MSV-163MS-452-454/34.TR"/>
    <s v="MSV-163MS-452-454-ACA-EXE-RT-E1-001-R01.pdf"/>
    <s v="R00, R01"/>
    <d v="2025-06-30T00:00:00"/>
    <s v="https://aterpa.sharepoint.com//sites/A373_Projetos/Documentos Compartilhados/11.Sala Tecnica/01.PROJETOS/ANO 01/MSV-163MS-452-454/34.TR/MSV-163MS-452-454-ACA-EXE-RT-E1-001-R01.pdf"/>
    <s v="MSV-163MS-452-454/34.TR/MSV-163MS-452-454-ACA-EXE-RT-E1-001-R01.pdf"/>
  </r>
  <r>
    <s v="MSV-163MS-452-454-ACA-EXE-RT-F1-001"/>
    <s v="R03"/>
    <x v="0"/>
    <x v="0"/>
    <s v="PROJETO EXECUTIVO DE GEOMETRIA - ALINHAMENTOS HORIZONTAIS E VERTICAIS"/>
    <s v="GEOMÉTRICO"/>
    <s v="GE"/>
    <s v="MSV-163MS-452-454/18.GE"/>
    <s v="MSV-163MS-452-454-ACA-EXE-RT-F1-001-R03.pdf"/>
    <s v="R03"/>
    <d v="2025-06-30T00:00:00"/>
    <s v="https://aterpa.sharepoint.com//sites/A373_Projetos/Documentos Compartilhados/11.Sala Tecnica/01.PROJETOS/ANO 01/MSV-163MS-452-454/18.GE/MSV-163MS-452-454-ACA-EXE-RT-F1-001-R03.pdf"/>
    <s v="MSV-163MS-452-454/18.GE/MSV-163MS-452-454-ACA-EXE-RT-F1-001-R03.pdf"/>
  </r>
  <r>
    <s v="MSV-163MS-452-454-ACA-EXE-RT-M1-001"/>
    <s v="R00"/>
    <x v="0"/>
    <x v="0"/>
    <s v="CADASTRO DE INTERFERÊNCIAS"/>
    <s v="INTERFERÊNCIAS (FAIXA DE DOMÍNIO)"/>
    <s v="IN"/>
    <s v="MSV-163MS-452-454/23.IN"/>
    <s v="MSV-163MS-452-454-ACA-EXE-RT-M1-001-R00.pdf"/>
    <s v="R00"/>
    <d v="2025-06-30T00:00:00"/>
    <s v="https://aterpa.sharepoint.com//sites/A373_Projetos/Documentos Compartilhados/11.Sala Tecnica/01.PROJETOS/ANO 01/MSV-163MS-452-454/23.IN/MSV-163MS-452-454-ACA-EXE-RT-M1-001-R00.pdf"/>
    <s v="MSV-163MS-452-454/23.IN/MSV-163MS-452-454-ACA-EXE-RT-M1-001-R00.pdf"/>
  </r>
  <r>
    <s v="MSV-163MS-454-460-ACA-EXE-DE-C1-001"/>
    <s v="R00"/>
    <x v="0"/>
    <x v="1"/>
    <s v="LEVANTAMENTO TOPOGRÁFICO - PLANTA"/>
    <s v="TOPOGRAFIA"/>
    <s v="TO"/>
    <s v="MSV-163MS-454-460/33.TO"/>
    <s v="MSV-163MS-454-460-ACA-EXE-DE-C1-001-R00.pdf"/>
    <s v="R00"/>
    <d v="2025-06-30T00:00:00"/>
    <s v="https://aterpa.sharepoint.com//sites/A373_Projetos/Documentos Compartilhados/11.Sala Tecnica/01.PROJETOS/ANO 01/MSV-163MS-454-460/33.TO/MSV-163MS-454-460-ACA-EXE-DE-C1-001-R00.pdf"/>
    <s v="MSV-163MS-454-460/33.TO/MSV-163MS-454-460-ACA-EXE-DE-C1-001-R00.pdf"/>
  </r>
  <r>
    <s v="MSV-163MS-454-460-ACA-EXE-DE-C1-002"/>
    <s v="R00"/>
    <x v="0"/>
    <x v="1"/>
    <s v="LEVANTAMENTO TOPOGRÁFICO - PLANTA"/>
    <s v="TOPOGRAFIA"/>
    <s v="TO"/>
    <s v="MSV-163MS-454-460/33.TO"/>
    <s v="MSV-163MS-454-460-ACA-EXE-DE-C1-002-R00.pdf"/>
    <s v="R00"/>
    <d v="2025-06-30T00:00:00"/>
    <s v="https://aterpa.sharepoint.com//sites/A373_Projetos/Documentos Compartilhados/11.Sala Tecnica/01.PROJETOS/ANO 01/MSV-163MS-454-460/33.TO/MSV-163MS-454-460-ACA-EXE-DE-C1-002-R00.pdf"/>
    <s v="MSV-163MS-454-460/33.TO/MSV-163MS-454-460-ACA-EXE-DE-C1-002-R00.pdf"/>
  </r>
  <r>
    <s v="MSV-163MS-454-460-ACA-EXE-DE-C1-003"/>
    <s v="R00"/>
    <x v="0"/>
    <x v="1"/>
    <s v="LEVANTAMENTO TOPOGRÁFICO - PLANTA"/>
    <s v="TOPOGRAFIA"/>
    <s v="TO"/>
    <s v="MSV-163MS-454-460/33.TO"/>
    <s v="MSV-163MS-454-460-ACA-EXE-DE-C1-003-R00.pdf"/>
    <s v="R00"/>
    <d v="2025-06-30T00:00:00"/>
    <s v="https://aterpa.sharepoint.com//sites/A373_Projetos/Documentos Compartilhados/11.Sala Tecnica/01.PROJETOS/ANO 01/MSV-163MS-454-460/33.TO/MSV-163MS-454-460-ACA-EXE-DE-C1-003-R00.pdf"/>
    <s v="MSV-163MS-454-460/33.TO/MSV-163MS-454-460-ACA-EXE-DE-C1-003-R00.pdf"/>
  </r>
  <r>
    <s v="MSV-163MS-454-460-ACA-EXE-DE-C1-004"/>
    <s v="R00"/>
    <x v="0"/>
    <x v="1"/>
    <s v="LEVANTAMENTO TOPOGRÁFICO - PLANTA"/>
    <s v="TOPOGRAFIA"/>
    <s v="TO"/>
    <s v="MSV-163MS-454-460/33.TO"/>
    <s v="MSV-163MS-454-460-ACA-EXE-DE-C1-004-R00.pdf"/>
    <s v="R00"/>
    <d v="2025-06-30T00:00:00"/>
    <s v="https://aterpa.sharepoint.com//sites/A373_Projetos/Documentos Compartilhados/11.Sala Tecnica/01.PROJETOS/ANO 01/MSV-163MS-454-460/33.TO/MSV-163MS-454-460-ACA-EXE-DE-C1-004-R00.pdf"/>
    <s v="MSV-163MS-454-460/33.TO/MSV-163MS-454-460-ACA-EXE-DE-C1-004-R00.pdf"/>
  </r>
  <r>
    <s v="MSV-163MS-454-460-ACA-EXE-DE-C1-005"/>
    <s v="R01"/>
    <x v="0"/>
    <x v="1"/>
    <s v="LEVANTAMENTO TOPOGRÁFICO - PLANTA"/>
    <s v="TOPOGRAFIA"/>
    <s v="TO"/>
    <s v="MSV-163MS-454-460/33.TO"/>
    <s v="MSV-163MS-454-460-ACA-EXE-DE-C1-005-R01.pdf"/>
    <s v="R01"/>
    <d v="2025-06-30T00:00:00"/>
    <s v="https://aterpa.sharepoint.com//sites/A373_Projetos/Documentos Compartilhados/11.Sala Tecnica/01.PROJETOS/ANO 01/MSV-163MS-454-460/33.TO/MSV-163MS-454-460-ACA-EXE-DE-C1-005-R01.pdf"/>
    <s v="MSV-163MS-454-460/33.TO/MSV-163MS-454-460-ACA-EXE-DE-C1-005-R01.pdf"/>
  </r>
  <r>
    <s v="MSV-163MS-454-460-ACA-EXE-DE-C1-006"/>
    <s v="R00"/>
    <x v="0"/>
    <x v="1"/>
    <s v="LEVANTAMENTO TOPOGRÁFICO - PLANTA"/>
    <s v="TOPOGRAFIA"/>
    <s v="TO"/>
    <s v="MSV-163MS-454-460/33.TO"/>
    <s v="MSV-163MS-454-460-ACA-EXE-DE-C1-006-R00.pdf"/>
    <s v="R00"/>
    <d v="2025-06-30T00:00:00"/>
    <s v="https://aterpa.sharepoint.com//sites/A373_Projetos/Documentos Compartilhados/11.Sala Tecnica/01.PROJETOS/ANO 01/MSV-163MS-454-460/33.TO/MSV-163MS-454-460-ACA-EXE-DE-C1-006-R00.pdf"/>
    <s v="MSV-163MS-454-460/33.TO/MSV-163MS-454-460-ACA-EXE-DE-C1-006-R00.pdf"/>
  </r>
  <r>
    <s v="MSV-163MS-454-460-ACA-EXE-DE-D3-001"/>
    <s v="R02"/>
    <x v="0"/>
    <x v="1"/>
    <s v="PLANTA E PERFIL LONGITUDINAL"/>
    <s v="GEOTECNIA E GEOLOGIA"/>
    <s v="GG"/>
    <s v="MSV-163MS-454-460/19.GG"/>
    <s v="MSV-163MS-454-460-ACA-EXE-DE-D3-001-R02.pdf"/>
    <s v="R02"/>
    <d v="2025-06-30T00:00:00"/>
    <s v="https://aterpa.sharepoint.com//sites/A373_Projetos/Documentos Compartilhados/11.Sala Tecnica/01.PROJETOS/ANO 01/MSV-163MS-454-460/19.GG/MSV-163MS-454-460-ACA-EXE-DE-D3-001-R02.pdf"/>
    <s v="MSV-163MS-454-460/19.GG/MSV-163MS-454-460-ACA-EXE-DE-D3-001-R02.pdf"/>
  </r>
  <r>
    <s v="MSV-163MS-454-460-ACA-EXE-DE-D3-002"/>
    <s v="R02"/>
    <x v="0"/>
    <x v="1"/>
    <s v="PLANTA E PERFIL LONGITUDINAL"/>
    <s v="GEOTECNIA E GEOLOGIA"/>
    <s v="GG"/>
    <s v="MSV-163MS-454-460/19.GG"/>
    <s v="MSV-163MS-454-460-ACA-EXE-DE-D3-002-R02.pdf"/>
    <s v="R02"/>
    <d v="2025-06-30T00:00:00"/>
    <s v="https://aterpa.sharepoint.com//sites/A373_Projetos/Documentos Compartilhados/11.Sala Tecnica/01.PROJETOS/ANO 01/MSV-163MS-454-460/19.GG/MSV-163MS-454-460-ACA-EXE-DE-D3-002-R02.pdf"/>
    <s v="MSV-163MS-454-460/19.GG/MSV-163MS-454-460-ACA-EXE-DE-D3-002-R02.pdf"/>
  </r>
  <r>
    <s v="MSV-163MS-454-460-ACA-EXE-DE-D3-003"/>
    <s v="R02"/>
    <x v="0"/>
    <x v="1"/>
    <s v="PLANTA E PERFIL LONGITUDINAL"/>
    <s v="GEOTECNIA E GEOLOGIA"/>
    <s v="GG"/>
    <s v="MSV-163MS-454-460/19.GG"/>
    <s v="MSV-163MS-454-460-ACA-EXE-DE-D3-003-R02.pdf"/>
    <s v="R02"/>
    <d v="2025-06-30T00:00:00"/>
    <s v="https://aterpa.sharepoint.com//sites/A373_Projetos/Documentos Compartilhados/11.Sala Tecnica/01.PROJETOS/ANO 01/MSV-163MS-454-460/19.GG/MSV-163MS-454-460-ACA-EXE-DE-D3-003-R02.pdf"/>
    <s v="MSV-163MS-454-460/19.GG/MSV-163MS-454-460-ACA-EXE-DE-D3-003-R02.pdf"/>
  </r>
  <r>
    <s v="MSV-163MS-454-460-ACA-EXE-DE-D3-004"/>
    <s v="R02"/>
    <x v="0"/>
    <x v="1"/>
    <s v="PLANTA E PERFIL LONGITUDINAL"/>
    <s v="GEOTECNIA E GEOLOGIA"/>
    <s v="GG"/>
    <s v="MSV-163MS-454-460/19.GG"/>
    <s v="MSV-163MS-454-460-ACA-EXE-DE-D3-004-R02.pdf"/>
    <s v="R02"/>
    <d v="2025-06-30T00:00:00"/>
    <s v="https://aterpa.sharepoint.com//sites/A373_Projetos/Documentos Compartilhados/11.Sala Tecnica/01.PROJETOS/ANO 01/MSV-163MS-454-460/19.GG/MSV-163MS-454-460-ACA-EXE-DE-D3-004-R02.pdf"/>
    <s v="MSV-163MS-454-460/19.GG/MSV-163MS-454-460-ACA-EXE-DE-D3-004-R02.pdf"/>
  </r>
  <r>
    <s v="MSV-163MS-454-460-ACA-EXE-DE-D3-005"/>
    <s v="R02"/>
    <x v="0"/>
    <x v="1"/>
    <s v="PLANTA E PERFIL LONGITUDINAL"/>
    <s v="GEOTECNIA E GEOLOGIA"/>
    <s v="GG"/>
    <s v="MSV-163MS-454-460/19.GG"/>
    <s v="MSV-163MS-454-460-ACA-EXE-DE-D3-005-R02.pdf"/>
    <s v="R02"/>
    <d v="2025-06-30T00:00:00"/>
    <s v="https://aterpa.sharepoint.com//sites/A373_Projetos/Documentos Compartilhados/11.Sala Tecnica/01.PROJETOS/ANO 01/MSV-163MS-454-460/19.GG/MSV-163MS-454-460-ACA-EXE-DE-D3-005-R02.pdf"/>
    <s v="MSV-163MS-454-460/19.GG/MSV-163MS-454-460-ACA-EXE-DE-D3-005-R02.pdf"/>
  </r>
  <r>
    <s v="MSV-163MS-454-460-ACA-EXE-DE-D3-006"/>
    <s v="R02"/>
    <x v="0"/>
    <x v="1"/>
    <s v="PLANTA E PERFIL LONGITUDINAL"/>
    <s v="GEOTECNIA E GEOLOGIA"/>
    <s v="GG"/>
    <s v="MSV-163MS-454-460/19.GG"/>
    <s v="MSV-163MS-454-460-ACA-EXE-DE-D3-006-R02.pdf"/>
    <s v="R02"/>
    <d v="2025-06-30T00:00:00"/>
    <s v="https://aterpa.sharepoint.com//sites/A373_Projetos/Documentos Compartilhados/11.Sala Tecnica/01.PROJETOS/ANO 01/MSV-163MS-454-460/19.GG/MSV-163MS-454-460-ACA-EXE-DE-D3-006-R02.pdf"/>
    <s v="MSV-163MS-454-460/19.GG/MSV-163MS-454-460-ACA-EXE-DE-D3-006-R02.pdf"/>
  </r>
  <r>
    <s v="MSV-163MS-454-460-ACA-EXE-DE-D3-007"/>
    <s v="R02"/>
    <x v="0"/>
    <x v="1"/>
    <s v="PLANTA E PERFIL LONGITUDINAL"/>
    <s v="GEOTECNIA E GEOLOGIA"/>
    <s v="GG"/>
    <s v="MSV-163MS-454-460/19.GG"/>
    <s v="MSV-163MS-454-460-ACA-EXE-DE-D3-007-R02.pdf"/>
    <s v="R02"/>
    <d v="2025-06-30T00:00:00"/>
    <s v="https://aterpa.sharepoint.com//sites/A373_Projetos/Documentos Compartilhados/11.Sala Tecnica/01.PROJETOS/ANO 01/MSV-163MS-454-460/19.GG/MSV-163MS-454-460-ACA-EXE-DE-D3-007-R02.pdf"/>
    <s v="MSV-163MS-454-460/19.GG/MSV-163MS-454-460-ACA-EXE-DE-D3-007-R02.pdf"/>
  </r>
  <r>
    <s v="MSV-163MS-454-460-ACA-EXE-DE-D3-008"/>
    <s v="R02"/>
    <x v="0"/>
    <x v="1"/>
    <s v="PLANTA E PERFIL LONGITUDINAL"/>
    <s v="GEOTECNIA E GEOLOGIA"/>
    <s v="GG"/>
    <s v="MSV-163MS-454-460/19.GG"/>
    <s v="MSV-163MS-454-460-ACA-EXE-DE-D3-008-R02.pdf"/>
    <s v="R02"/>
    <d v="2025-06-30T00:00:00"/>
    <s v="https://aterpa.sharepoint.com//sites/A373_Projetos/Documentos Compartilhados/11.Sala Tecnica/01.PROJETOS/ANO 01/MSV-163MS-454-460/19.GG/MSV-163MS-454-460-ACA-EXE-DE-D3-008-R02.pdf"/>
    <s v="MSV-163MS-454-460/19.GG/MSV-163MS-454-460-ACA-EXE-DE-D3-008-R02.pdf"/>
  </r>
  <r>
    <s v="MSV-163MS-454-460-ACA-EXE-DE-D3-009"/>
    <s v="R03"/>
    <x v="0"/>
    <x v="1"/>
    <s v="PLANTA E PERFIL LONGITUDINAL"/>
    <s v="GEOTECNIA E GEOLOGIA"/>
    <s v="GG"/>
    <s v="MSV-163MS-454-460/19.GG"/>
    <s v="MSV-163MS-454-460-ACA-EXE-DE-D3-009-R03.pdf"/>
    <s v="R03"/>
    <d v="2025-06-30T00:00:00"/>
    <s v="https://aterpa.sharepoint.com//sites/A373_Projetos/Documentos Compartilhados/11.Sala Tecnica/01.PROJETOS/ANO 01/MSV-163MS-454-460/19.GG/MSV-163MS-454-460-ACA-EXE-DE-D3-009-R03.pdf"/>
    <s v="MSV-163MS-454-460/19.GG/MSV-163MS-454-460-ACA-EXE-DE-D3-009-R03.pdf"/>
  </r>
  <r>
    <s v="MSV-163MS-454-460-ACA-EXE-DE-D3-010"/>
    <s v="R03"/>
    <x v="0"/>
    <x v="1"/>
    <s v="PLANTA E PERFIL LONGITUDINAL"/>
    <s v="GEOTECNIA E GEOLOGIA"/>
    <s v="GG"/>
    <s v="MSV-163MS-454-460/19.GG"/>
    <s v="MSV-163MS-454-460-ACA-EXE-DE-D3-010-R03.pdf"/>
    <s v="R03"/>
    <d v="2025-06-30T00:00:00"/>
    <s v="https://aterpa.sharepoint.com//sites/A373_Projetos/Documentos Compartilhados/11.Sala Tecnica/01.PROJETOS/ANO 01/MSV-163MS-454-460/19.GG/MSV-163MS-454-460-ACA-EXE-DE-D3-010-R03.pdf"/>
    <s v="MSV-163MS-454-460/19.GG/MSV-163MS-454-460-ACA-EXE-DE-D3-010-R03.pdf"/>
  </r>
  <r>
    <s v="MSV-163MS-454-460-ACA-EXE-DE-D3-011"/>
    <s v="R03"/>
    <x v="0"/>
    <x v="1"/>
    <s v="PLANTA E PERFIL LONGITUDINAL"/>
    <s v="GEOTECNIA E GEOLOGIA"/>
    <s v="GG"/>
    <s v="MSV-163MS-454-460/19.GG"/>
    <s v="MSV-163MS-454-460-ACA-EXE-DE-D3-011-R03.pdf"/>
    <s v="R03"/>
    <d v="2025-06-30T00:00:00"/>
    <s v="https://aterpa.sharepoint.com//sites/A373_Projetos/Documentos Compartilhados/11.Sala Tecnica/01.PROJETOS/ANO 01/MSV-163MS-454-460/19.GG/MSV-163MS-454-460-ACA-EXE-DE-D3-011-R03.pdf"/>
    <s v="MSV-163MS-454-460/19.GG/MSV-163MS-454-460-ACA-EXE-DE-D3-011-R03.pdf"/>
  </r>
  <r>
    <s v="MSV-163MS-454-460-ACA-EXE-DE-D3-012"/>
    <s v="R00"/>
    <x v="0"/>
    <x v="1"/>
    <s v="PLANTA E PERFIL LONGITUDINAL"/>
    <s v="GEOTECNIA E GEOLOGIA"/>
    <s v="GG"/>
    <s v="MSV-163MS-454-460/19.GG"/>
    <s v="MSV-163MS-454-460-ACA-EXE-DE-D3-012-R00.pdf"/>
    <s v="R00"/>
    <d v="2025-06-30T00:00:00"/>
    <s v="https://aterpa.sharepoint.com//sites/A373_Projetos/Documentos Compartilhados/11.Sala Tecnica/01.PROJETOS/ANO 01/MSV-163MS-454-460/19.GG/MSV-163MS-454-460-ACA-EXE-DE-D3-012-R00.pdf"/>
    <s v="MSV-163MS-454-460/19.GG/MSV-163MS-454-460-ACA-EXE-DE-D3-012-R00.pdf"/>
  </r>
  <r>
    <s v="MSV-163MS-454-460-ACA-EXE-DE-D3-013"/>
    <s v="R01"/>
    <x v="0"/>
    <x v="1"/>
    <s v="PLANTA E PERFIL LONGITUDINAL"/>
    <s v="GEOTECNIA E GEOLOGIA"/>
    <s v="GG"/>
    <s v="MSV-163MS-454-460/19.GG"/>
    <s v="MSV-163MS-454-460-ACA-EXE-DE-D3-013-R01.pdf"/>
    <s v="R01"/>
    <d v="2025-06-30T00:00:00"/>
    <s v="https://aterpa.sharepoint.com//sites/A373_Projetos/Documentos Compartilhados/11.Sala Tecnica/01.PROJETOS/ANO 01/MSV-163MS-454-460/19.GG/MSV-163MS-454-460-ACA-EXE-DE-D3-013-R01.pdf"/>
    <s v="MSV-163MS-454-460/19.GG/MSV-163MS-454-460-ACA-EXE-DE-D3-013-R01.pdf"/>
  </r>
  <r>
    <s v="MSV-163MS-454-460-ACA-EXE-DE-D3-014"/>
    <s v="R01"/>
    <x v="0"/>
    <x v="1"/>
    <s v="PLANTA E PERFIL LONGITUDINAL"/>
    <s v="GEOTECNIA E GEOLOGIA"/>
    <s v="GG"/>
    <s v="MSV-163MS-454-460/19.GG"/>
    <s v="MSV-163MS-454-460-ACA-EXE-DE-D3-014-R01.pdf"/>
    <s v="R01"/>
    <d v="2025-06-30T00:00:00"/>
    <s v="https://aterpa.sharepoint.com//sites/A373_Projetos/Documentos Compartilhados/11.Sala Tecnica/01.PROJETOS/ANO 01/MSV-163MS-454-460/19.GG/MSV-163MS-454-460-ACA-EXE-DE-D3-014-R01.pdf"/>
    <s v="MSV-163MS-454-460/19.GG/MSV-163MS-454-460-ACA-EXE-DE-D3-014-R01.pdf"/>
  </r>
  <r>
    <s v="MSV-163MS-454-460-ACA-EXE-DE-D3-101"/>
    <s v="R05"/>
    <x v="0"/>
    <x v="1"/>
    <s v="PROJETO EXECUTIVO DE GEOTECNIA - INSTRUMENTAÇÃO"/>
    <s v="GEOTECNIA E GEOLOGIA"/>
    <s v="GG"/>
    <s v="MSV-163MS-454-460/19.GG"/>
    <s v="MSV-163MS-454-460-ACA-EXE-DE-D3-101-R05.pdf"/>
    <s v="R05"/>
    <d v="2025-06-30T00:00:00"/>
    <s v="https://aterpa.sharepoint.com//sites/A373_Projetos/Documentos Compartilhados/11.Sala Tecnica/01.PROJETOS/ANO 01/MSV-163MS-454-460/19.GG/MSV-163MS-454-460-ACA-EXE-DE-D3-101-R05.pdf"/>
    <s v="MSV-163MS-454-460/19.GG/MSV-163MS-454-460-ACA-EXE-DE-D3-101-R05.pdf"/>
  </r>
  <r>
    <s v="MSV-163MS-454-460-ACA-EXE-DE-D3-102"/>
    <s v="R03"/>
    <x v="0"/>
    <x v="1"/>
    <s v="PROJETO EXECUTIVO DE GEOTECNIA - SEQUENCIA EXECUTIVA"/>
    <s v="GEOTECNIA E GEOLOGIA"/>
    <s v="GG"/>
    <s v="MSV-163MS-454-460/19.GG"/>
    <s v="MSV-163MS-454-460-ACA-EXE-DE-D3-102-R03.pdf"/>
    <s v="R03"/>
    <d v="2025-06-30T00:00:00"/>
    <s v="https://aterpa.sharepoint.com//sites/A373_Projetos/Documentos Compartilhados/11.Sala Tecnica/01.PROJETOS/ANO 01/MSV-163MS-454-460/19.GG/MSV-163MS-454-460-ACA-EXE-DE-D3-102-R03.pdf"/>
    <s v="MSV-163MS-454-460/19.GG/MSV-163MS-454-460-ACA-EXE-DE-D3-102-R03.pdf"/>
  </r>
  <r>
    <s v="MSV-163MS-454-460-ACA-EXE-DE-F1-001"/>
    <s v="R05"/>
    <x v="0"/>
    <x v="1"/>
    <s v="PROJETO EXECUTIVO DE GEOMETRIA - PLANTA E PERFIL LONGITUDINAL"/>
    <s v="GEOMÉTRICO"/>
    <s v="GE"/>
    <s v="MSV-163MS-454-460/18.GE"/>
    <s v="MSV-163MS-454-460-ACA-EXE-DE-F1-001-R05.pdf"/>
    <s v="R05"/>
    <d v="2025-06-30T00:00:00"/>
    <s v="https://aterpa.sharepoint.com//sites/A373_Projetos/Documentos Compartilhados/11.Sala Tecnica/01.PROJETOS/ANO 01/MSV-163MS-454-460/18.GE/MSV-163MS-454-460-ACA-EXE-DE-F1-001-R05.pdf"/>
    <s v="MSV-163MS-454-460/18.GE/MSV-163MS-454-460-ACA-EXE-DE-F1-001-R05.pdf"/>
  </r>
  <r>
    <s v="MSV-163MS-454-460-ACA-EXE-DE-F1-002"/>
    <s v="R07"/>
    <x v="0"/>
    <x v="1"/>
    <s v="PROJETO EXECUTIVO DE GEOMETRIA - PLANTA E PERFIL LONGITUDINAL"/>
    <s v="GEOMÉTRICO"/>
    <s v="GE"/>
    <s v="MSV-163MS-454-460/18.GE"/>
    <s v="MSV-163MS-454-460-ACA-EXE-DE-F1-002-R07.pdf"/>
    <s v="R07"/>
    <d v="2025-06-30T00:00:00"/>
    <s v="https://aterpa.sharepoint.com//sites/A373_Projetos/Documentos Compartilhados/11.Sala Tecnica/01.PROJETOS/ANO 01/MSV-163MS-454-460/18.GE/MSV-163MS-454-460-ACA-EXE-DE-F1-002-R07.pdf"/>
    <s v="MSV-163MS-454-460/18.GE/MSV-163MS-454-460-ACA-EXE-DE-F1-002-R07.pdf"/>
  </r>
  <r>
    <s v="MSV-163MS-454-460-ACA-EXE-DE-F1-003"/>
    <s v="R07"/>
    <x v="0"/>
    <x v="1"/>
    <s v="PROJETO EXECUTIVO DE GEOMETRIA - PLANTA E PERFIL LONGITUDINAL"/>
    <s v="GEOMÉTRICO"/>
    <s v="GE"/>
    <s v="MSV-163MS-454-460/18.GE"/>
    <s v="MSV-163MS-454-460-ACA-EXE-DE-F1-003-R07.pdf"/>
    <s v="R07"/>
    <d v="2025-06-30T00:00:00"/>
    <s v="https://aterpa.sharepoint.com//sites/A373_Projetos/Documentos Compartilhados/11.Sala Tecnica/01.PROJETOS/ANO 01/MSV-163MS-454-460/18.GE/MSV-163MS-454-460-ACA-EXE-DE-F1-003-R07.pdf"/>
    <s v="MSV-163MS-454-460/18.GE/MSV-163MS-454-460-ACA-EXE-DE-F1-003-R07.pdf"/>
  </r>
  <r>
    <s v="MSV-163MS-454-460-ACA-EXE-DE-F1-004"/>
    <s v="R05"/>
    <x v="0"/>
    <x v="1"/>
    <s v="PROJETO EXECUTIVO DE GEOMETRIA - PLANTA E PERFIL LONGITUDINAL"/>
    <s v="GEOMÉTRICO"/>
    <s v="GE"/>
    <s v="MSV-163MS-454-460/18.GE"/>
    <s v="MSV-163MS-454-460-ACA-EXE-DE-F1-004-R05.pdf"/>
    <s v="R05"/>
    <d v="2025-06-30T00:00:00"/>
    <s v="https://aterpa.sharepoint.com//sites/A373_Projetos/Documentos Compartilhados/11.Sala Tecnica/01.PROJETOS/ANO 01/MSV-163MS-454-460/18.GE/MSV-163MS-454-460-ACA-EXE-DE-F1-004-R05.pdf"/>
    <s v="MSV-163MS-454-460/18.GE/MSV-163MS-454-460-ACA-EXE-DE-F1-004-R05.pdf"/>
  </r>
  <r>
    <s v="MSV-163MS-454-460-ACA-EXE-DE-F1-005"/>
    <s v="R06"/>
    <x v="0"/>
    <x v="1"/>
    <s v="PROJETO EXECUTIVO DE GEOMETRIA - PLANTA E PERFIL LONGITUDINAL"/>
    <s v="GEOMÉTRICO"/>
    <s v="GE"/>
    <s v="MSV-163MS-454-460/18.GE"/>
    <s v="MSV-163MS-454-460-ACA-EXE-DE-F1-005-R06.pdf"/>
    <s v="R06"/>
    <d v="2025-06-30T00:00:00"/>
    <s v="https://aterpa.sharepoint.com//sites/A373_Projetos/Documentos Compartilhados/11.Sala Tecnica/01.PROJETOS/ANO 01/MSV-163MS-454-460/18.GE/MSV-163MS-454-460-ACA-EXE-DE-F1-005-R06.pdf"/>
    <s v="MSV-163MS-454-460/18.GE/MSV-163MS-454-460-ACA-EXE-DE-F1-005-R06.pdf"/>
  </r>
  <r>
    <s v="MSV-163MS-454-460-ACA-EXE-DE-F1-006"/>
    <s v="R06"/>
    <x v="0"/>
    <x v="1"/>
    <s v="PROJETO EXECUTIVO DE GEOMETRIA - PLANTA E PERFIL LONGITUDINAL"/>
    <s v="GEOMÉTRICO"/>
    <s v="GE"/>
    <s v="MSV-163MS-454-460/18.GE"/>
    <s v="MSV-163MS-454-460-ACA-EXE-DE-F1-006-R06.pdf"/>
    <s v="R06"/>
    <d v="2025-06-30T00:00:00"/>
    <s v="https://aterpa.sharepoint.com//sites/A373_Projetos/Documentos Compartilhados/11.Sala Tecnica/01.PROJETOS/ANO 01/MSV-163MS-454-460/18.GE/MSV-163MS-454-460-ACA-EXE-DE-F1-006-R06.pdf"/>
    <s v="MSV-163MS-454-460/18.GE/MSV-163MS-454-460-ACA-EXE-DE-F1-006-R06.pdf"/>
  </r>
  <r>
    <s v="MSV-163MS-454-460-ACA-EXE-DE-F1-007"/>
    <s v="R04"/>
    <x v="0"/>
    <x v="1"/>
    <s v="PROJETO EXECUTIVO DE GEOMETRIA - PLANTA E PERFIL LONGITUDINAL"/>
    <s v="GEOMÉTRICO"/>
    <s v="GE"/>
    <s v="MSV-163MS-454-460/18.GE"/>
    <s v="MSV-163MS-454-460-ACA-EXE-DE-F1-007-R04.pdf"/>
    <s v="R04"/>
    <d v="2025-06-30T00:00:00"/>
    <s v="https://aterpa.sharepoint.com//sites/A373_Projetos/Documentos Compartilhados/11.Sala Tecnica/01.PROJETOS/ANO 01/MSV-163MS-454-460/18.GE/MSV-163MS-454-460-ACA-EXE-DE-F1-007-R04.pdf"/>
    <s v="MSV-163MS-454-460/18.GE/MSV-163MS-454-460-ACA-EXE-DE-F1-007-R04.pdf"/>
  </r>
  <r>
    <s v="MSV-163MS-454-460-ACA-EXE-DE-F1-008"/>
    <s v="R06"/>
    <x v="0"/>
    <x v="1"/>
    <s v="PROJETO EXECUTIVO DE GEOMETRIA - PLANTA E PERFIL LONGITUDINAL"/>
    <s v="GEOMÉTRICO"/>
    <s v="GE"/>
    <s v="MSV-163MS-454-460/18.GE"/>
    <s v="MSV-163MS-454-460-ACA-EXE-DE-F1-008-R06.pdf"/>
    <s v="R06"/>
    <d v="2025-06-30T00:00:00"/>
    <s v="https://aterpa.sharepoint.com//sites/A373_Projetos/Documentos Compartilhados/11.Sala Tecnica/01.PROJETOS/ANO 01/MSV-163MS-454-460/18.GE/MSV-163MS-454-460-ACA-EXE-DE-F1-008-R06.pdf"/>
    <s v="MSV-163MS-454-460/18.GE/MSV-163MS-454-460-ACA-EXE-DE-F1-008-R06.pdf"/>
  </r>
  <r>
    <s v="MSV-163MS-454-460-ACA-EXE-DE-F1-009"/>
    <s v="R08"/>
    <x v="0"/>
    <x v="1"/>
    <s v="PROJETO EXECUTIVO DE GEOMETRIA - PLANTA E PERFIL LONGITUDINAL"/>
    <s v="GEOMÉTRICO"/>
    <s v="GE"/>
    <s v="MSV-163MS-454-460/18.GE"/>
    <s v="MSV-163MS-454-460-ACA-EXE-DE-F1-009-R08.pdf"/>
    <s v="R08"/>
    <d v="2025-06-30T00:00:00"/>
    <s v="https://aterpa.sharepoint.com//sites/A373_Projetos/Documentos Compartilhados/11.Sala Tecnica/01.PROJETOS/ANO 01/MSV-163MS-454-460/18.GE/MSV-163MS-454-460-ACA-EXE-DE-F1-009-R08.pdf"/>
    <s v="MSV-163MS-454-460/18.GE/MSV-163MS-454-460-ACA-EXE-DE-F1-009-R08.pdf"/>
  </r>
  <r>
    <s v="MSV-163MS-454-460-ACA-EXE-DE-F1-010"/>
    <s v="R07"/>
    <x v="0"/>
    <x v="1"/>
    <s v="PROJETO EXECUTIVO DE GEOMETRIA - PLANTA E PERFIL LONGITUDINAL"/>
    <s v="GEOMÉTRICO"/>
    <s v="GE"/>
    <s v="MSV-163MS-454-460/18.GE"/>
    <s v="MSV-163MS-454-460-ACA-EXE-DE-F1-010-R07.pdf"/>
    <s v="R07"/>
    <d v="2025-06-30T00:00:00"/>
    <s v="https://aterpa.sharepoint.com//sites/A373_Projetos/Documentos Compartilhados/11.Sala Tecnica/01.PROJETOS/ANO 01/MSV-163MS-454-460/18.GE/MSV-163MS-454-460-ACA-EXE-DE-F1-010-R07.pdf"/>
    <s v="MSV-163MS-454-460/18.GE/MSV-163MS-454-460-ACA-EXE-DE-F1-010-R07.pdf"/>
  </r>
  <r>
    <s v="MSV-163MS-454-460-ACA-EXE-DE-F1-011"/>
    <s v="R06"/>
    <x v="0"/>
    <x v="1"/>
    <s v="PROJETO EXECUTIVO DE GEOMETRIA - PLANTA E PERFIL LONGITUDINAL"/>
    <s v="GEOMÉTRICO"/>
    <s v="GE"/>
    <s v="MSV-163MS-454-460/18.GE"/>
    <s v="MSV-163MS-454-460-ACA-EXE-DE-F1-011-R06.pdf"/>
    <s v="R06"/>
    <d v="2025-06-30T00:00:00"/>
    <s v="https://aterpa.sharepoint.com//sites/A373_Projetos/Documentos Compartilhados/11.Sala Tecnica/01.PROJETOS/ANO 01/MSV-163MS-454-460/18.GE/MSV-163MS-454-460-ACA-EXE-DE-F1-011-R06.pdf"/>
    <s v="MSV-163MS-454-460/18.GE/MSV-163MS-454-460-ACA-EXE-DE-F1-011-R06.pdf"/>
  </r>
  <r>
    <s v="MSV-163MS-454-460-ACA-EXE-DE-F1-012"/>
    <s v="R01"/>
    <x v="0"/>
    <x v="1"/>
    <s v="PROJETO EXECUTIVO DE GEOMETRIA - PERFIL LONGITUDINAL"/>
    <s v="GEOMÉTRICO"/>
    <s v="GE"/>
    <s v="MSV-163MS-454-460/18.GE"/>
    <s v="MSV-163MS-454-460-ACA-EXE-DE-F1-012-R01.pdf"/>
    <s v="R01"/>
    <d v="2025-06-30T00:00:00"/>
    <s v="https://aterpa.sharepoint.com//sites/A373_Projetos/Documentos Compartilhados/11.Sala Tecnica/01.PROJETOS/ANO 01/MSV-163MS-454-460/18.GE/MSV-163MS-454-460-ACA-EXE-DE-F1-012-R01.pdf"/>
    <s v="MSV-163MS-454-460/18.GE/MSV-163MS-454-460-ACA-EXE-DE-F1-012-R01.pdf"/>
  </r>
  <r>
    <s v="MSV-163MS-454-460-ACA-EXE-DE-F1-013"/>
    <s v="R02"/>
    <x v="0"/>
    <x v="1"/>
    <s v="PROJETO EXECUTIVO DE GEOMETRIA - PERFIL LONGITUDINAL"/>
    <s v="GEOMÉTRICO"/>
    <s v="GE"/>
    <s v="MSV-163MS-454-460/18.GE"/>
    <s v="MSV-163MS-454-460-ACA-EXE-DE-F1-013-R02.pdf"/>
    <s v="R02"/>
    <d v="2025-06-30T00:00:00"/>
    <s v="https://aterpa.sharepoint.com//sites/A373_Projetos/Documentos Compartilhados/11.Sala Tecnica/01.PROJETOS/ANO 01/MSV-163MS-454-460/18.GE/MSV-163MS-454-460-ACA-EXE-DE-F1-013-R02.pdf"/>
    <s v="MSV-163MS-454-460/18.GE/MSV-163MS-454-460-ACA-EXE-DE-F1-013-R02.pdf"/>
  </r>
  <r>
    <s v="MSV-163MS-454-460-ACA-EXE-DE-F1-014"/>
    <s v="R02"/>
    <x v="0"/>
    <x v="1"/>
    <s v="PROJETO EXECUTIVO DE GEOMETRIA - PERFIL LONGITUDINAL"/>
    <s v="GEOMÉTRICO"/>
    <s v="GE"/>
    <s v="MSV-163MS-454-460/18.GE"/>
    <s v="MSV-163MS-454-460-ACA-EXE-DE-F1-014-R02.pdf"/>
    <s v="R02"/>
    <d v="2025-06-30T00:00:00"/>
    <s v="https://aterpa.sharepoint.com//sites/A373_Projetos/Documentos Compartilhados/11.Sala Tecnica/01.PROJETOS/ANO 01/MSV-163MS-454-460/18.GE/MSV-163MS-454-460-ACA-EXE-DE-F1-014-R02.pdf"/>
    <s v="MSV-163MS-454-460/18.GE/MSV-163MS-454-460-ACA-EXE-DE-F1-014-R02.pdf"/>
  </r>
  <r>
    <s v="MSV-163MS-454-460-ACA-EXE-DE-F1-015"/>
    <s v="R05"/>
    <x v="0"/>
    <x v="1"/>
    <s v="PROJETO EXECUTIVO DE GEOMETRIA - SEÇÕES TIPO"/>
    <s v="GEOMÉTRICO"/>
    <s v="GE"/>
    <s v="MSV-163MS-454-460/18.GE"/>
    <s v="MSV-163MS-454-460-ACA-EXE-DE-F1-015-R05.pdf"/>
    <s v="R05"/>
    <d v="2025-06-30T00:00:00"/>
    <s v="https://aterpa.sharepoint.com//sites/A373_Projetos/Documentos Compartilhados/11.Sala Tecnica/01.PROJETOS/ANO 01/MSV-163MS-454-460/18.GE/MSV-163MS-454-460-ACA-EXE-DE-F1-015-R05.pdf"/>
    <s v="MSV-163MS-454-460/18.GE/MSV-163MS-454-460-ACA-EXE-DE-F1-015-R05.pdf"/>
  </r>
  <r>
    <s v="MSV-163MS-454-460-ACA-EXE-DE-G1-001"/>
    <s v="R01"/>
    <x v="0"/>
    <x v="1"/>
    <s v="PROJETO DE TERRAPLENAGEM - PLANTA DE DISTRIBUIÇÃO"/>
    <s v="TERRAPLENAGEM"/>
    <s v="TE"/>
    <s v="MSV-163MS-454-460/32.TE"/>
    <s v="MSV-163MS-454-460-ACA-EXE-DE-G1-001-R01.pdf"/>
    <s v="R01"/>
    <d v="2025-06-30T00:00:00"/>
    <s v="https://aterpa.sharepoint.com//sites/A373_Projetos/Documentos Compartilhados/11.Sala Tecnica/01.PROJETOS/ANO 01/MSV-163MS-454-460/32.TE/MSV-163MS-454-460-ACA-EXE-DE-G1-001-R01.pdf"/>
    <s v="MSV-163MS-454-460/32.TE/MSV-163MS-454-460-ACA-EXE-DE-G1-001-R01.pdf"/>
  </r>
  <r>
    <s v="MSV-163MS-454-460-ACA-EXE-DE-G1-002"/>
    <s v="R02"/>
    <x v="0"/>
    <x v="1"/>
    <s v="PROJETO DE TERRAPLENAGEM - PLANTA DE DISTRIBUIÇÃO"/>
    <s v="TERRAPLENAGEM"/>
    <s v="TE"/>
    <s v="MSV-163MS-454-460/32.TE"/>
    <s v="MSV-163MS-454-460-ACA-EXE-DE-G1-002-R02.pdf"/>
    <s v="R02"/>
    <d v="2025-06-30T00:00:00"/>
    <s v="https://aterpa.sharepoint.com//sites/A373_Projetos/Documentos Compartilhados/11.Sala Tecnica/01.PROJETOS/ANO 01/MSV-163MS-454-460/32.TE/MSV-163MS-454-460-ACA-EXE-DE-G1-002-R02.pdf"/>
    <s v="MSV-163MS-454-460/32.TE/MSV-163MS-454-460-ACA-EXE-DE-G1-002-R02.pdf"/>
  </r>
  <r>
    <s v="MSV-163MS-454-460-ACA-EXE-DE-G1-003"/>
    <s v="R02"/>
    <x v="0"/>
    <x v="1"/>
    <s v="PROJETO DE TERRAPLENAGEM - PLANTA DE DISTRIBUIÇÃO"/>
    <s v="TERRAPLENAGEM"/>
    <s v="TE"/>
    <s v="MSV-163MS-454-460/32.TE"/>
    <s v="MSV-163MS-454-460-ACA-EXE-DE-G1-003-R02.pdf"/>
    <s v="R02"/>
    <d v="2025-06-30T00:00:00"/>
    <s v="https://aterpa.sharepoint.com//sites/A373_Projetos/Documentos Compartilhados/11.Sala Tecnica/01.PROJETOS/ANO 01/MSV-163MS-454-460/32.TE/MSV-163MS-454-460-ACA-EXE-DE-G1-003-R02.pdf"/>
    <s v="MSV-163MS-454-460/32.TE/MSV-163MS-454-460-ACA-EXE-DE-G1-003-R02.pdf"/>
  </r>
  <r>
    <s v="MSV-163MS-454-460-ACA-EXE-DE-G1-004"/>
    <s v="R01"/>
    <x v="0"/>
    <x v="1"/>
    <s v="PROJETO DE TERRAPLENAGEM - PLANTA DE DISTRIBUIÇÃO"/>
    <s v="TERRAPLENAGEM"/>
    <s v="TE"/>
    <s v="MSV-163MS-454-460/32.TE"/>
    <s v="MSV-163MS-454-460-ACA-EXE-DE-G1-004-R01.pdf"/>
    <s v="R01"/>
    <d v="2025-06-30T00:00:00"/>
    <s v="https://aterpa.sharepoint.com//sites/A373_Projetos/Documentos Compartilhados/11.Sala Tecnica/01.PROJETOS/ANO 01/MSV-163MS-454-460/32.TE/MSV-163MS-454-460-ACA-EXE-DE-G1-004-R01.pdf"/>
    <s v="MSV-163MS-454-460/32.TE/MSV-163MS-454-460-ACA-EXE-DE-G1-004-R01.pdf"/>
  </r>
  <r>
    <s v="MSV-163MS-454-460-ACA-EXE-DE-G1-005"/>
    <s v="R02"/>
    <x v="0"/>
    <x v="1"/>
    <s v="PROJETO DE TERRAPLENAGEM - PLANTA DE DISTRIBUIÇÃO"/>
    <s v="TERRAPLENAGEM"/>
    <s v="TE"/>
    <s v="MSV-163MS-454-460/32.TE"/>
    <s v="MSV-163MS-454-460-ACA-EXE-DE-G1-005-R02.pdf"/>
    <s v="R02"/>
    <d v="2025-06-30T00:00:00"/>
    <s v="https://aterpa.sharepoint.com//sites/A373_Projetos/Documentos Compartilhados/11.Sala Tecnica/01.PROJETOS/ANO 01/MSV-163MS-454-460/32.TE/MSV-163MS-454-460-ACA-EXE-DE-G1-005-R02.pdf"/>
    <s v="MSV-163MS-454-460/32.TE/MSV-163MS-454-460-ACA-EXE-DE-G1-005-R02.pdf"/>
  </r>
  <r>
    <s v="MSV-163MS-454-460-ACA-EXE-DE-G1-006"/>
    <s v="R04"/>
    <x v="0"/>
    <x v="1"/>
    <s v="PROJETO DE TERRAPLENAGEM - PLANTA DE DISTRIBUIÇÃO"/>
    <s v="TERRAPLENAGEM"/>
    <s v="TE"/>
    <s v="MSV-163MS-454-460/32.TE"/>
    <s v="MSV-163MS-454-460-ACA-EXE-DE-G1-006-R04.pdf"/>
    <s v="R04"/>
    <d v="2025-06-30T00:00:00"/>
    <s v="https://aterpa.sharepoint.com//sites/A373_Projetos/Documentos Compartilhados/11.Sala Tecnica/01.PROJETOS/ANO 01/MSV-163MS-454-460/32.TE/MSV-163MS-454-460-ACA-EXE-DE-G1-006-R04.pdf"/>
    <s v="MSV-163MS-454-460/32.TE/MSV-163MS-454-460-ACA-EXE-DE-G1-006-R04.pdf"/>
  </r>
  <r>
    <s v="MSV-163MS-454-460-ACA-EXE-DE-G1-007"/>
    <s v="R04"/>
    <x v="0"/>
    <x v="1"/>
    <s v="PROJETO DE TERRAPLENAGEM - PLANTA DE DISTRIBUIÇÃO"/>
    <s v="TERRAPLENAGEM"/>
    <s v="TE"/>
    <s v="MSV-163MS-454-460/32.TE"/>
    <s v="MSV-163MS-454-460-ACA-EXE-DE-G1-007-R04.pdf"/>
    <s v="R04"/>
    <d v="2025-06-30T00:00:00"/>
    <s v="https://aterpa.sharepoint.com//sites/A373_Projetos/Documentos Compartilhados/11.Sala Tecnica/01.PROJETOS/ANO 01/MSV-163MS-454-460/32.TE/MSV-163MS-454-460-ACA-EXE-DE-G1-007-R04.pdf"/>
    <s v="MSV-163MS-454-460/32.TE/MSV-163MS-454-460-ACA-EXE-DE-G1-007-R04.pdf"/>
  </r>
  <r>
    <s v="MSV-163MS-454-460-ACA-EXE-DE-G1-008"/>
    <s v="R04"/>
    <x v="0"/>
    <x v="1"/>
    <s v="PROJETO DE TERRAPLENAGEM - PLANTA DE DISTRIBUIÇÃO"/>
    <s v="TERRAPLENAGEM"/>
    <s v="TE"/>
    <s v="MSV-163MS-454-460/32.TE"/>
    <s v="MSV-163MS-454-460-ACA-EXE-DE-G1-008-R04.pdf"/>
    <s v="R04"/>
    <d v="2025-06-30T00:00:00"/>
    <s v="https://aterpa.sharepoint.com//sites/A373_Projetos/Documentos Compartilhados/11.Sala Tecnica/01.PROJETOS/ANO 01/MSV-163MS-454-460/32.TE/MSV-163MS-454-460-ACA-EXE-DE-G1-008-R04.pdf"/>
    <s v="MSV-163MS-454-460/32.TE/MSV-163MS-454-460-ACA-EXE-DE-G1-008-R04.pdf"/>
  </r>
  <r>
    <s v="MSV-163MS-454-460-ACA-EXE-DE-G1-009"/>
    <s v="R04"/>
    <x v="0"/>
    <x v="1"/>
    <s v="PROJETO DE TERRAPLENAGEM - PLANTA DE DISTRIBUIÇÃO"/>
    <s v="TERRAPLENAGEM"/>
    <s v="TE"/>
    <s v="MSV-163MS-454-460/32.TE"/>
    <s v="MSV-163MS-454-460-ACA-EXE-DE-G1-009-R04.pdf"/>
    <s v="R04"/>
    <d v="2025-06-30T00:00:00"/>
    <s v="https://aterpa.sharepoint.com//sites/A373_Projetos/Documentos Compartilhados/11.Sala Tecnica/01.PROJETOS/ANO 01/MSV-163MS-454-460/32.TE/MSV-163MS-454-460-ACA-EXE-DE-G1-009-R04.pdf"/>
    <s v="MSV-163MS-454-460/32.TE/MSV-163MS-454-460-ACA-EXE-DE-G1-009-R04.pdf"/>
  </r>
  <r>
    <s v="MSV-163MS-454-460-ACA-EXE-DE-G1-010"/>
    <s v="R04"/>
    <x v="0"/>
    <x v="1"/>
    <s v="PROJETO DE TERRAPLENAGEM - PLANTA DE DISTRIBUIÇÃO"/>
    <s v="TERRAPLENAGEM"/>
    <s v="TE"/>
    <s v="MSV-163MS-454-460/32.TE"/>
    <s v="MSV-163MS-454-460-ACA-EXE-DE-G1-010-R04.pdf"/>
    <s v="R04"/>
    <d v="2025-06-30T00:00:00"/>
    <s v="https://aterpa.sharepoint.com//sites/A373_Projetos/Documentos Compartilhados/11.Sala Tecnica/01.PROJETOS/ANO 01/MSV-163MS-454-460/32.TE/MSV-163MS-454-460-ACA-EXE-DE-G1-010-R04.pdf"/>
    <s v="MSV-163MS-454-460/32.TE/MSV-163MS-454-460-ACA-EXE-DE-G1-010-R04.pdf"/>
  </r>
  <r>
    <s v="MSV-163MS-454-460-ACA-EXE-DE-G1-011"/>
    <s v="R04"/>
    <x v="0"/>
    <x v="1"/>
    <s v="PROJETO DE TERRAPLENAGEM - PLANTA DE DISTRIBUIÇÃO"/>
    <s v="TERRAPLENAGEM"/>
    <s v="TE"/>
    <s v="MSV-163MS-454-460/32.TE"/>
    <s v="MSV-163MS-454-460-ACA-EXE-DE-G1-011-R04.pdf"/>
    <s v="R04"/>
    <d v="2025-06-30T00:00:00"/>
    <s v="https://aterpa.sharepoint.com//sites/A373_Projetos/Documentos Compartilhados/11.Sala Tecnica/01.PROJETOS/ANO 01/MSV-163MS-454-460/32.TE/MSV-163MS-454-460-ACA-EXE-DE-G1-011-R04.pdf"/>
    <s v="MSV-163MS-454-460/32.TE/MSV-163MS-454-460-ACA-EXE-DE-G1-011-R04.pdf"/>
  </r>
  <r>
    <s v="MSV-163MS-454-460-ACA-EXE-DE-G1-012"/>
    <s v="R04"/>
    <x v="0"/>
    <x v="1"/>
    <s v="PROJETO DE TERRAPLENAGEM - PLANTA DE DISTRIBUIÇÃO"/>
    <s v="TERRAPLENAGEM"/>
    <s v="TE"/>
    <s v="MSV-163MS-454-460/32.TE"/>
    <s v="MSV-163MS-454-460-ACA-EXE-DE-G1-012-R04.pdf"/>
    <s v="R04"/>
    <d v="2025-06-30T00:00:00"/>
    <s v="https://aterpa.sharepoint.com//sites/A373_Projetos/Documentos Compartilhados/11.Sala Tecnica/01.PROJETOS/ANO 01/MSV-163MS-454-460/32.TE/MSV-163MS-454-460-ACA-EXE-DE-G1-012-R04.pdf"/>
    <s v="MSV-163MS-454-460/32.TE/MSV-163MS-454-460-ACA-EXE-DE-G1-012-R04.pdf"/>
  </r>
  <r>
    <s v="MSV-163MS-454-460-ACA-EXE-DE-G1-013"/>
    <s v="R04"/>
    <x v="0"/>
    <x v="1"/>
    <s v="PROJETO DE TERRAPLENAGEM - PLANTA DE DISTRIBUIÇÃO"/>
    <s v="TERRAPLENAGEM"/>
    <s v="TE"/>
    <s v="MSV-163MS-454-460/32.TE"/>
    <s v="MSV-163MS-454-460-ACA-EXE-DE-G1-013-R04.pdf"/>
    <s v="R04"/>
    <d v="2025-06-30T00:00:00"/>
    <s v="https://aterpa.sharepoint.com//sites/A373_Projetos/Documentos Compartilhados/11.Sala Tecnica/01.PROJETOS/ANO 01/MSV-163MS-454-460/32.TE/MSV-163MS-454-460-ACA-EXE-DE-G1-013-R04.pdf"/>
    <s v="MSV-163MS-454-460/32.TE/MSV-163MS-454-460-ACA-EXE-DE-G1-013-R04.pdf"/>
  </r>
  <r>
    <s v="MSV-163MS-454-460-ACA-EXE-DE-G1-014"/>
    <s v="R04"/>
    <x v="0"/>
    <x v="1"/>
    <s v="PROJETO DE TERRAPLENAGEM - PLANTA DE DISTRIBUIÇÃO"/>
    <s v="TERRAPLENAGEM"/>
    <s v="TE"/>
    <s v="MSV-163MS-454-460/32.TE"/>
    <s v="MSV-163MS-454-460-ACA-EXE-DE-G1-014-R04.pdf"/>
    <s v="R04"/>
    <d v="2025-06-30T00:00:00"/>
    <s v="https://aterpa.sharepoint.com//sites/A373_Projetos/Documentos Compartilhados/11.Sala Tecnica/01.PROJETOS/ANO 01/MSV-163MS-454-460/32.TE/MSV-163MS-454-460-ACA-EXE-DE-G1-014-R04.pdf"/>
    <s v="MSV-163MS-454-460/32.TE/MSV-163MS-454-460-ACA-EXE-DE-G1-014-R04.pdf"/>
  </r>
  <r>
    <s v="MSV-163MS-454-460-ACA-EXE-DE-G1-015"/>
    <s v="R04"/>
    <x v="0"/>
    <x v="1"/>
    <s v="PROJETO DE TERRAPLENAGEM - PLANTA DE DISTRIBUIÇÃO"/>
    <s v="TERRAPLENAGEM"/>
    <s v="TE"/>
    <s v="MSV-163MS-454-460/32.TE"/>
    <s v="MSV-163MS-454-460-ACA-EXE-DE-G1-015-R04.pdf"/>
    <s v="R04"/>
    <d v="2025-06-30T00:00:00"/>
    <s v="https://aterpa.sharepoint.com//sites/A373_Projetos/Documentos Compartilhados/11.Sala Tecnica/01.PROJETOS/ANO 01/MSV-163MS-454-460/32.TE/MSV-163MS-454-460-ACA-EXE-DE-G1-015-R04.pdf"/>
    <s v="MSV-163MS-454-460/32.TE/MSV-163MS-454-460-ACA-EXE-DE-G1-015-R04.pdf"/>
  </r>
  <r>
    <s v="MSV-163MS-454-460-ACA-EXE-DE-G1-016"/>
    <s v="R04"/>
    <x v="0"/>
    <x v="1"/>
    <s v="PROJETO DE TERRAPLENAGEM - PLANTA DE DISTRIBUIÇÃO"/>
    <s v="TERRAPLENAGEM"/>
    <s v="TE"/>
    <s v="MSV-163MS-454-460/32.TE"/>
    <s v="MSV-163MS-454-460-ACA-EXE-DE-G1-016-R04.pdf"/>
    <s v="R04"/>
    <d v="2025-06-30T00:00:00"/>
    <s v="https://aterpa.sharepoint.com//sites/A373_Projetos/Documentos Compartilhados/11.Sala Tecnica/01.PROJETOS/ANO 01/MSV-163MS-454-460/32.TE/MSV-163MS-454-460-ACA-EXE-DE-G1-016-R04.pdf"/>
    <s v="MSV-163MS-454-460/32.TE/MSV-163MS-454-460-ACA-EXE-DE-G1-016-R04.pdf"/>
  </r>
  <r>
    <s v="MSV-163MS-454-460-ACA-EXE-DE-G1-017"/>
    <s v="R04"/>
    <x v="0"/>
    <x v="1"/>
    <s v="PROJETO DE TERRAPLENAGEM - PLANTA DE DISTRIBUIÇÃO"/>
    <s v="TERRAPLENAGEM"/>
    <s v="TE"/>
    <s v="MSV-163MS-454-460/32.TE"/>
    <s v="MSV-163MS-454-460-ACA-EXE-DE-G1-017-R04.pdf"/>
    <s v="R04"/>
    <d v="2025-06-30T00:00:00"/>
    <s v="https://aterpa.sharepoint.com//sites/A373_Projetos/Documentos Compartilhados/11.Sala Tecnica/01.PROJETOS/ANO 01/MSV-163MS-454-460/32.TE/MSV-163MS-454-460-ACA-EXE-DE-G1-017-R04.pdf"/>
    <s v="MSV-163MS-454-460/32.TE/MSV-163MS-454-460-ACA-EXE-DE-G1-017-R04.pdf"/>
  </r>
  <r>
    <s v="MSV-163MS-454-460-ACA-EXE-DE-G1-018"/>
    <s v="R03"/>
    <x v="0"/>
    <x v="1"/>
    <s v="PROJETO DE TERRAPLENAGEM - PLANTA DE DISTRIBUIÇÃO"/>
    <s v="TERRAPLENAGEM"/>
    <s v="TE"/>
    <s v="MSV-163MS-454-460/32.TE"/>
    <s v="MSV-163MS-454-460-ACA-EXE-DE-G1-018-R03.pdf"/>
    <s v="R03"/>
    <d v="2025-06-30T00:00:00"/>
    <s v="https://aterpa.sharepoint.com//sites/A373_Projetos/Documentos Compartilhados/11.Sala Tecnica/01.PROJETOS/ANO 01/MSV-163MS-454-460/32.TE/MSV-163MS-454-460-ACA-EXE-DE-G1-018-R03.pdf"/>
    <s v="MSV-163MS-454-460/32.TE/MSV-163MS-454-460-ACA-EXE-DE-G1-018-R03.pdf"/>
  </r>
  <r>
    <s v="MSV-163MS-454-460-ACA-EXE-DE-G1-019"/>
    <s v="R06"/>
    <x v="0"/>
    <x v="1"/>
    <s v="PROJETO DE TERRAPLENAGEM - PLANTA DE DISTRIBUIÇÃO"/>
    <s v="TERRAPLENAGEM"/>
    <s v="TE"/>
    <s v="MSV-163MS-454-460/32.TE"/>
    <s v="MSV-163MS-454-460-ACA-EXE-DE-G1-019-R06.pdf"/>
    <s v="R06"/>
    <d v="2025-06-30T00:00:00"/>
    <s v="https://aterpa.sharepoint.com//sites/A373_Projetos/Documentos Compartilhados/11.Sala Tecnica/01.PROJETOS/ANO 01/MSV-163MS-454-460/32.TE/MSV-163MS-454-460-ACA-EXE-DE-G1-019-R06.pdf"/>
    <s v="MSV-163MS-454-460/32.TE/MSV-163MS-454-460-ACA-EXE-DE-G1-019-R06.pdf"/>
  </r>
  <r>
    <s v="MSV-163MS-454-460-ACA-EXE-DE-G1-020"/>
    <s v="R07"/>
    <x v="0"/>
    <x v="1"/>
    <s v="PROJETO DE TERRAPLENAGEM - PLANTA DE DISTRIBUIÇÃO"/>
    <s v="TERRAPLENAGEM"/>
    <s v="TE"/>
    <s v="MSV-163MS-454-460/32.TE"/>
    <s v="MSV-163MS-454-460-ACA-EXE-DE-G1-020-R07.pdf"/>
    <s v="R07"/>
    <d v="2025-06-30T00:00:00"/>
    <s v="https://aterpa.sharepoint.com//sites/A373_Projetos/Documentos Compartilhados/11.Sala Tecnica/01.PROJETOS/ANO 01/MSV-163MS-454-460/32.TE/MSV-163MS-454-460-ACA-EXE-DE-G1-020-R07.pdf"/>
    <s v="MSV-163MS-454-460/32.TE/MSV-163MS-454-460-ACA-EXE-DE-G1-020-R07.pdf"/>
  </r>
  <r>
    <s v="MSV-163MS-454-460-ACA-EXE-DE-G1-101"/>
    <s v="R03"/>
    <x v="0"/>
    <x v="1"/>
    <s v="PROJETO EXECUTIVO DE TERRAPLANAGEM - JAZIDA/DME"/>
    <s v="TERRAPLENAGEM"/>
    <s v="TE"/>
    <s v="MSV-163MS-454-460/32.TE"/>
    <s v="MSV-163MS-454-460-ACA-EXE-DE-G1-101-R03.pdf"/>
    <s v="R03"/>
    <d v="2025-06-30T00:00:00"/>
    <s v="https://aterpa.sharepoint.com//sites/A373_Projetos/Documentos Compartilhados/11.Sala Tecnica/01.PROJETOS/ANO 01/MSV-163MS-454-460/32.TE/MSV-163MS-454-460-ACA-EXE-DE-G1-101-R03.pdf"/>
    <s v="MSV-163MS-454-460/32.TE/MSV-163MS-454-460-ACA-EXE-DE-G1-101-R03.pdf"/>
  </r>
  <r>
    <s v="MSV-163MS-454-460-ACA-EXE-DE-G1-102"/>
    <s v="R03"/>
    <x v="0"/>
    <x v="1"/>
    <s v="PROJETO EXECUTIVO DE TERRAPLANAGEM - JAZIDA/DME"/>
    <s v="TERRAPLENAGEM"/>
    <s v="TE"/>
    <s v="MSV-163MS-454-460/32.TE"/>
    <s v="MSV-163MS-454-460-ACA-EXE-DE-G1-102-R03.pdf"/>
    <s v="R03"/>
    <d v="2025-06-30T00:00:00"/>
    <s v="https://aterpa.sharepoint.com//sites/A373_Projetos/Documentos Compartilhados/11.Sala Tecnica/01.PROJETOS/ANO 01/MSV-163MS-454-460/32.TE/MSV-163MS-454-460-ACA-EXE-DE-G1-102-R03.pdf"/>
    <s v="MSV-163MS-454-460/32.TE/MSV-163MS-454-460-ACA-EXE-DE-G1-102-R03.pdf"/>
  </r>
  <r>
    <s v="MSV-163MS-454-460-ACA-EXE-DE-H1-201"/>
    <s v="R00"/>
    <x v="0"/>
    <x v="1"/>
    <s v="PLANTA DE BACIAS HIDROGRÁFICAS"/>
    <s v="DRENAGEM"/>
    <s v="DR"/>
    <s v="MSV-163MS-454-460/10.DR"/>
    <s v="MSV-163MS-454-460-ACA-EXE-DE-H1-201-R00.pdf"/>
    <s v="R00"/>
    <d v="2025-06-30T00:00:00"/>
    <s v="https://aterpa.sharepoint.com//sites/A373_Projetos/Documentos Compartilhados/11.Sala Tecnica/01.PROJETOS/ANO 01/MSV-163MS-454-460/10.DR/MSV-163MS-454-460-ACA-EXE-DE-H1-201-R00.pdf"/>
    <s v="MSV-163MS-454-460/10.DR/MSV-163MS-454-460-ACA-EXE-DE-H1-201-R00.pdf"/>
  </r>
  <r>
    <s v="MSV-163MS-454-460-ACA-EXE-DE-H2-001"/>
    <s v="R03"/>
    <x v="0"/>
    <x v="1"/>
    <s v="PLANTA E PERFIL LONGITUDINAL"/>
    <s v="DRENAGEM"/>
    <s v="DR"/>
    <s v="MSV-163MS-454-460/10.DR"/>
    <s v="MSV-163MS-454-460-ACA-EXE-DE-H2-001-R03.pdf"/>
    <s v="R03"/>
    <d v="2025-06-30T00:00:00"/>
    <s v="https://aterpa.sharepoint.com//sites/A373_Projetos/Documentos Compartilhados/11.Sala Tecnica/01.PROJETOS/ANO 01/MSV-163MS-454-460/10.DR/MSV-163MS-454-460-ACA-EXE-DE-H2-001-R03.pdf"/>
    <s v="MSV-163MS-454-460/10.DR/MSV-163MS-454-460-ACA-EXE-DE-H2-001-R03.pdf"/>
  </r>
  <r>
    <s v="MSV-163MS-454-460-ACA-EXE-DE-H2-002"/>
    <s v="R07"/>
    <x v="0"/>
    <x v="1"/>
    <s v="PLANTA E PERFIL LONGITUDINAL"/>
    <s v="DRENAGEM"/>
    <s v="DR"/>
    <s v="MSV-163MS-454-460/10.DR"/>
    <s v="MSV-163MS-454-460-ACA-EXE-DE-H2-002-R07.pdf"/>
    <s v="R05, R07"/>
    <d v="2025-08-26T00:00:00"/>
    <s v="https://aterpa.sharepoint.com//sites/A373_Projetos/Documentos Compartilhados/11.Sala Tecnica/01.PROJETOS/ANO 01/MSV-163MS-454-460/10.DR/MSV-163MS-454-460-ACA-EXE-DE-H2-002-R07.pdf"/>
    <s v="MSV-163MS-454-460/10.DR/MSV-163MS-454-460-ACA-EXE-DE-H2-002-R07.pdf"/>
  </r>
  <r>
    <s v="MSV-163MS-454-460-ACA-EXE-DE-H2-003"/>
    <s v="R04"/>
    <x v="0"/>
    <x v="1"/>
    <s v="PLANTA E PERFIL LONGITUDINAL"/>
    <s v="DRENAGEM"/>
    <s v="DR"/>
    <s v="MSV-163MS-454-460/10.DR"/>
    <s v="MSV-163MS-454-460-ACA-EXE-DE-H2-003-R04.pdf"/>
    <s v="R04"/>
    <d v="2025-06-30T00:00:00"/>
    <s v="https://aterpa.sharepoint.com//sites/A373_Projetos/Documentos Compartilhados/11.Sala Tecnica/01.PROJETOS/ANO 01/MSV-163MS-454-460/10.DR/MSV-163MS-454-460-ACA-EXE-DE-H2-003-R04.pdf"/>
    <s v="MSV-163MS-454-460/10.DR/MSV-163MS-454-460-ACA-EXE-DE-H2-003-R04.pdf"/>
  </r>
  <r>
    <s v="MSV-163MS-454-460-ACA-EXE-DE-H2-004"/>
    <s v="R05"/>
    <x v="0"/>
    <x v="1"/>
    <s v="PLANTA E PERFIL LONGITUDINAL"/>
    <s v="DRENAGEM"/>
    <s v="DR"/>
    <s v="MSV-163MS-454-460/10.DR"/>
    <s v="MSV-163MS-454-460-ACA-EXE-DE-H2-004-R05.pdf"/>
    <s v="R05"/>
    <d v="2025-06-30T00:00:00"/>
    <s v="https://aterpa.sharepoint.com//sites/A373_Projetos/Documentos Compartilhados/11.Sala Tecnica/01.PROJETOS/ANO 01/MSV-163MS-454-460/10.DR/MSV-163MS-454-460-ACA-EXE-DE-H2-004-R05.pdf"/>
    <s v="MSV-163MS-454-460/10.DR/MSV-163MS-454-460-ACA-EXE-DE-H2-004-R05.pdf"/>
  </r>
  <r>
    <s v="MSV-163MS-454-460-ACA-EXE-DE-H2-005"/>
    <s v="R06"/>
    <x v="0"/>
    <x v="1"/>
    <s v="PLANTA E PERFIL LONGITUDINAL"/>
    <s v="DRENAGEM"/>
    <s v="DR"/>
    <s v="MSV-163MS-454-460/10.DR"/>
    <s v="MSV-163MS-454-460-ACA-EXE-DE-H2-005-R06.pdf"/>
    <s v="R05, R06"/>
    <d v="2025-08-26T00:00:00"/>
    <s v="https://aterpa.sharepoint.com//sites/A373_Projetos/Documentos Compartilhados/11.Sala Tecnica/01.PROJETOS/ANO 01/MSV-163MS-454-460/10.DR/MSV-163MS-454-460-ACA-EXE-DE-H2-005-R06.pdf"/>
    <s v="MSV-163MS-454-460/10.DR/MSV-163MS-454-460-ACA-EXE-DE-H2-005-R06.pdf"/>
  </r>
  <r>
    <s v="MSV-163MS-454-460-ACA-EXE-DE-H2-006"/>
    <s v="R05"/>
    <x v="0"/>
    <x v="1"/>
    <s v="PLANTA E PERFIL LONGITUDINAL"/>
    <s v="DRENAGEM"/>
    <s v="DR"/>
    <s v="MSV-163MS-454-460/10.DR"/>
    <s v="MSV-163MS-454-460-ACA-EXE-DE-H2-006-R05.pdf"/>
    <s v="R05"/>
    <d v="2025-06-30T00:00:00"/>
    <s v="https://aterpa.sharepoint.com//sites/A373_Projetos/Documentos Compartilhados/11.Sala Tecnica/01.PROJETOS/ANO 01/MSV-163MS-454-460/10.DR/MSV-163MS-454-460-ACA-EXE-DE-H2-006-R05.pdf"/>
    <s v="MSV-163MS-454-460/10.DR/MSV-163MS-454-460-ACA-EXE-DE-H2-006-R05.pdf"/>
  </r>
  <r>
    <s v="MSV-163MS-454-460-ACA-EXE-DE-H2-007"/>
    <s v="R04"/>
    <x v="0"/>
    <x v="1"/>
    <s v="PLANTA E PERFIL LONGITUDINAL"/>
    <s v="DRENAGEM"/>
    <s v="DR"/>
    <s v="MSV-163MS-454-460/10.DR"/>
    <s v="MSV-163MS-454-460-ACA-EXE-DE-H2-007-R04.pdf"/>
    <s v="R04"/>
    <d v="2025-06-30T00:00:00"/>
    <s v="https://aterpa.sharepoint.com//sites/A373_Projetos/Documentos Compartilhados/11.Sala Tecnica/01.PROJETOS/ANO 01/MSV-163MS-454-460/10.DR/MSV-163MS-454-460-ACA-EXE-DE-H2-007-R04.pdf"/>
    <s v="MSV-163MS-454-460/10.DR/MSV-163MS-454-460-ACA-EXE-DE-H2-007-R04.pdf"/>
  </r>
  <r>
    <s v="MSV-163MS-454-460-ACA-EXE-DE-H2-008"/>
    <s v="R02"/>
    <x v="0"/>
    <x v="1"/>
    <s v="PLANTA E PERFIL LONGITUDINAL"/>
    <s v="DRENAGEM"/>
    <s v="DR"/>
    <s v="MSV-163MS-454-460/10.DR"/>
    <s v="MSV-163MS-454-460-ACA-EXE-DE-H2-008-R02.pdf"/>
    <s v="R02"/>
    <d v="2025-06-30T00:00:00"/>
    <s v="https://aterpa.sharepoint.com//sites/A373_Projetos/Documentos Compartilhados/11.Sala Tecnica/01.PROJETOS/ANO 01/MSV-163MS-454-460/10.DR/MSV-163MS-454-460-ACA-EXE-DE-H2-008-R02.pdf"/>
    <s v="MSV-163MS-454-460/10.DR/MSV-163MS-454-460-ACA-EXE-DE-H2-008-R02.pdf"/>
  </r>
  <r>
    <s v="MSV-163MS-454-460-ACA-EXE-DE-H2-009"/>
    <s v="R04"/>
    <x v="0"/>
    <x v="1"/>
    <s v="PLANTA E PERFIL LONGITUDINAL"/>
    <s v="DRENAGEM"/>
    <s v="DR"/>
    <s v="MSV-163MS-454-460/10.DR"/>
    <s v="MSV-163MS-454-460-ACA-EXE-DE-H2-009-R04.pdf"/>
    <s v="R04"/>
    <d v="2025-06-30T00:00:00"/>
    <s v="https://aterpa.sharepoint.com//sites/A373_Projetos/Documentos Compartilhados/11.Sala Tecnica/01.PROJETOS/ANO 01/MSV-163MS-454-460/10.DR/MSV-163MS-454-460-ACA-EXE-DE-H2-009-R04.pdf"/>
    <s v="MSV-163MS-454-460/10.DR/MSV-163MS-454-460-ACA-EXE-DE-H2-009-R04.pdf"/>
  </r>
  <r>
    <s v="MSV-163MS-454-460-ACA-EXE-DE-H2-010"/>
    <s v="R04"/>
    <x v="0"/>
    <x v="1"/>
    <s v="PLANTA E PERFIL LONGITUDINAL"/>
    <s v="DRENAGEM"/>
    <s v="DR"/>
    <s v="MSV-163MS-454-460/10.DR"/>
    <s v="MSV-163MS-454-460-ACA-EXE-DE-H2-010-R04.pdf"/>
    <s v="R04"/>
    <d v="2025-06-30T00:00:00"/>
    <s v="https://aterpa.sharepoint.com//sites/A373_Projetos/Documentos Compartilhados/11.Sala Tecnica/01.PROJETOS/ANO 01/MSV-163MS-454-460/10.DR/MSV-163MS-454-460-ACA-EXE-DE-H2-010-R04.pdf"/>
    <s v="MSV-163MS-454-460/10.DR/MSV-163MS-454-460-ACA-EXE-DE-H2-010-R04.pdf"/>
  </r>
  <r>
    <s v="MSV-163MS-454-460-ACA-EXE-DE-H2-011"/>
    <s v="R03"/>
    <x v="0"/>
    <x v="1"/>
    <s v="PLANTA E PERFIL LONGITUDINAL"/>
    <s v="DRENAGEM"/>
    <s v="DR"/>
    <s v="MSV-163MS-454-460/10.DR"/>
    <s v="MSV-163MS-454-460-ACA-EXE-DE-H2-011-R03.pdf"/>
    <s v="R03"/>
    <d v="2025-06-30T00:00:00"/>
    <s v="https://aterpa.sharepoint.com//sites/A373_Projetos/Documentos Compartilhados/11.Sala Tecnica/01.PROJETOS/ANO 01/MSV-163MS-454-460/10.DR/MSV-163MS-454-460-ACA-EXE-DE-H2-011-R03.pdf"/>
    <s v="MSV-163MS-454-460/10.DR/MSV-163MS-454-460-ACA-EXE-DE-H2-011-R03.pdf"/>
  </r>
  <r>
    <s v="MSV-163MS-454-460-ACA-EXE-DE-H2-012"/>
    <s v="R05"/>
    <x v="0"/>
    <x v="1"/>
    <s v="PERFIL DE BUEIRO"/>
    <s v="DRENAGEM"/>
    <s v="DR"/>
    <s v="MSV-163MS-454-460/10.DR"/>
    <s v="MSV-163MS-454-460-ACA-EXE-DE-H2-012-R05.pdf"/>
    <s v="R04, R05"/>
    <d v="2025-08-26T00:00:00"/>
    <s v="https://aterpa.sharepoint.com//sites/A373_Projetos/Documentos Compartilhados/11.Sala Tecnica/01.PROJETOS/ANO 01/MSV-163MS-454-460/10.DR/MSV-163MS-454-460-ACA-EXE-DE-H2-012-R05.pdf"/>
    <s v="MSV-163MS-454-460/10.DR/MSV-163MS-454-460-ACA-EXE-DE-H2-012-R05.pdf"/>
  </r>
  <r>
    <s v="MSV-163MS-454-460-ACA-EXE-DE-H2-013"/>
    <s v="R07"/>
    <x v="0"/>
    <x v="1"/>
    <s v="PERFIL DE BUEIRO"/>
    <s v="DRENAGEM"/>
    <s v="DR"/>
    <s v="MSV-163MS-454-460/10.DR"/>
    <s v="MSV-163MS-454-460-ACA-EXE-DE-H2-013-R07.pdf"/>
    <s v="R06, R07"/>
    <d v="2025-08-26T00:00:00"/>
    <s v="https://aterpa.sharepoint.com//sites/A373_Projetos/Documentos Compartilhados/11.Sala Tecnica/01.PROJETOS/ANO 01/MSV-163MS-454-460/10.DR/MSV-163MS-454-460-ACA-EXE-DE-H2-013-R07.pdf"/>
    <s v="MSV-163MS-454-460/10.DR/MSV-163MS-454-460-ACA-EXE-DE-H2-013-R07.pdf"/>
  </r>
  <r>
    <s v="MSV-163MS-454-460-ACA-EXE-DE-H2-101"/>
    <s v="R05"/>
    <x v="0"/>
    <x v="1"/>
    <s v="DETALHES TIPO DE DRENAGEM - SARJETAS DE PROTEÇÃO, CANAIS TRAPEZOIDAIS DE ESCOAMENTO E CAIXA DE PASSAGEM PRÉ-MOLDADA PARA DRENO"/>
    <s v="DRENAGEM"/>
    <s v="DR"/>
    <s v="MSV-163MS-454-460/10.DR"/>
    <s v="MSV-163MS-454-460-ACA-EXE-DE-H2-101-R05.pdf"/>
    <s v="R04, R05"/>
    <d v="2025-08-26T00:00:00"/>
    <s v="https://aterpa.sharepoint.com//sites/A373_Projetos/Documentos Compartilhados/11.Sala Tecnica/01.PROJETOS/ANO 01/MSV-163MS-454-460/10.DR/MSV-163MS-454-460-ACA-EXE-DE-H2-101-R05.pdf"/>
    <s v="MSV-163MS-454-460/10.DR/MSV-163MS-454-460-ACA-EXE-DE-H2-101-R05.pdf"/>
  </r>
  <r>
    <s v="MSV-163MS-454-460-ACA-EXE-DE-H2-102"/>
    <s v="R00"/>
    <x v="0"/>
    <x v="1"/>
    <s v="PROJETO EXECUTIVO DE DRENAGEM - DETALHES TIPO DE DRENAGEM CAIXA COLETORA TIPO CX-5"/>
    <s v="DRENAGEM"/>
    <s v="DR"/>
    <s v="MSV-163MS-454-460/10.DR"/>
    <s v="MSV-163MS-454-460-ACA-EXE-DE-H2-102-R00.pdf"/>
    <s v="R00"/>
    <d v="2025-06-30T00:00:00"/>
    <s v="https://aterpa.sharepoint.com//sites/A373_Projetos/Documentos Compartilhados/11.Sala Tecnica/01.PROJETOS/ANO 01/MSV-163MS-454-460/10.DR/MSV-163MS-454-460-ACA-EXE-DE-H2-102-R00.pdf"/>
    <s v="MSV-163MS-454-460/10.DR/MSV-163MS-454-460-ACA-EXE-DE-H2-102-R00.pdf"/>
  </r>
  <r>
    <s v="MSV-163MS-454-460-ACA-EXE-DE-H2-103"/>
    <s v="R00"/>
    <x v="0"/>
    <x v="1"/>
    <s v="PROJETO EXECUTIVO DE DRENAGEM - DETALHES TIPO DE DRENAGEM - SAÍDA DE BUEIRO TIPO ESCADA EM TALUDE DE ATERRO - FORMAS"/>
    <s v="DRENAGEM"/>
    <s v="DR"/>
    <s v="MSV-163MS-454-460/10.DR"/>
    <s v="MSV-163MS-454-460-ACA-EXE-DE-H2-103-R00.pdf"/>
    <s v="R00"/>
    <d v="2025-06-30T00:00:00"/>
    <s v="https://aterpa.sharepoint.com//sites/A373_Projetos/Documentos Compartilhados/11.Sala Tecnica/01.PROJETOS/ANO 01/MSV-163MS-454-460/10.DR/MSV-163MS-454-460-ACA-EXE-DE-H2-103-R00.pdf"/>
    <s v="MSV-163MS-454-460/10.DR/MSV-163MS-454-460-ACA-EXE-DE-H2-103-R00.pdf"/>
  </r>
  <r>
    <s v="MSV-163MS-454-460-ACA-EXE-DE-H2-104"/>
    <s v="R00"/>
    <x v="0"/>
    <x v="1"/>
    <s v="PROJETO EXECUTIVO DE DRENAGEM - DETALHES TIPO DE DRENAGEM - SAÍDA DE BUEIRO TIPO ESCADA EM TALUDE DE ATERRO - ARMAÇÃO"/>
    <s v="DRENAGEM"/>
    <s v="DR"/>
    <s v="MSV-163MS-454-460/10.DR"/>
    <s v="MSV-163MS-454-460-ACA-EXE-DE-H2-104-R00.pdf"/>
    <s v="R00"/>
    <d v="2025-06-30T00:00:00"/>
    <s v="https://aterpa.sharepoint.com//sites/A373_Projetos/Documentos Compartilhados/11.Sala Tecnica/01.PROJETOS/ANO 01/MSV-163MS-454-460/10.DR/MSV-163MS-454-460-ACA-EXE-DE-H2-104-R00.pdf"/>
    <s v="MSV-163MS-454-460/10.DR/MSV-163MS-454-460-ACA-EXE-DE-H2-104-R00.pdf"/>
  </r>
  <r>
    <s v="MSV-163MS-454-460-ACA-EXE-DE-H2-107"/>
    <s v="R02"/>
    <x v="0"/>
    <x v="1"/>
    <s v="PROJETO EXECUTIVO DE DRENAGEM - DETALHES TIPO DE DRENAGEM - SAÍDA D'AGUA DE SARJETA DE CORTE"/>
    <s v="DRENAGEM"/>
    <s v="DR"/>
    <s v="MSV-163MS-454-460/10.DR"/>
    <s v="MSV-163MS-454-460-ACA-EXE-DE-H2-107-R02.pdf"/>
    <s v="R01, R02"/>
    <d v="2025-08-26T00:00:00"/>
    <s v="https://aterpa.sharepoint.com//sites/A373_Projetos/Documentos Compartilhados/11.Sala Tecnica/01.PROJETOS/ANO 01/MSV-163MS-454-460/10.DR/MSV-163MS-454-460-ACA-EXE-DE-H2-107-R02.pdf"/>
    <s v="MSV-163MS-454-460/10.DR/MSV-163MS-454-460-ACA-EXE-DE-H2-107-R02.pdf"/>
  </r>
  <r>
    <s v="MSV-163MS-454-460-ACA-EXE-DE-I2-001"/>
    <s v="R02"/>
    <x v="0"/>
    <x v="1"/>
    <s v="PLANTA"/>
    <s v="PAVIMENTAÇÃO"/>
    <s v="PV"/>
    <s v="MSV-163MS-454-460/28.PV"/>
    <s v="MSV-163MS-454-460-ACA-EXE-DE-I2-001-R02.pdf"/>
    <s v="R02"/>
    <d v="2025-06-30T00:00:00"/>
    <s v="https://aterpa.sharepoint.com//sites/A373_Projetos/Documentos Compartilhados/11.Sala Tecnica/01.PROJETOS/ANO 01/MSV-163MS-454-460/28.PV/MSV-163MS-454-460-ACA-EXE-DE-I2-001-R02.pdf"/>
    <s v="MSV-163MS-454-460/28.PV/MSV-163MS-454-460-ACA-EXE-DE-I2-001-R02.pdf"/>
  </r>
  <r>
    <s v="MSV-163MS-454-460-ACA-EXE-DE-I2-002"/>
    <s v="R03"/>
    <x v="0"/>
    <x v="1"/>
    <s v="PLANTA"/>
    <s v="PAVIMENTAÇÃO"/>
    <s v="PV"/>
    <s v="MSV-163MS-454-460/28.PV"/>
    <s v="MSV-163MS-454-460-ACA-EXE-DE-I2-002-R03.pdf"/>
    <s v="R02, R03"/>
    <d v="2025-08-26T00:00:00"/>
    <s v="https://aterpa.sharepoint.com//sites/A373_Projetos/Documentos Compartilhados/11.Sala Tecnica/01.PROJETOS/ANO 01/MSV-163MS-454-460/28.PV/MSV-163MS-454-460-ACA-EXE-DE-I2-002-R03.pdf"/>
    <s v="MSV-163MS-454-460/28.PV/MSV-163MS-454-460-ACA-EXE-DE-I2-002-R03.pdf"/>
  </r>
  <r>
    <s v="MSV-163MS-454-460-ACA-EXE-DE-I2-003"/>
    <s v="R02"/>
    <x v="0"/>
    <x v="1"/>
    <s v="PLANTA"/>
    <s v="PAVIMENTAÇÃO"/>
    <s v="PV"/>
    <s v="MSV-163MS-454-460/28.PV"/>
    <s v="MSV-163MS-454-460-ACA-EXE-DE-I2-003-R02.pdf"/>
    <s v="R02"/>
    <d v="2025-06-30T00:00:00"/>
    <s v="https://aterpa.sharepoint.com//sites/A373_Projetos/Documentos Compartilhados/11.Sala Tecnica/01.PROJETOS/ANO 01/MSV-163MS-454-460/28.PV/MSV-163MS-454-460-ACA-EXE-DE-I2-003-R02.pdf"/>
    <s v="MSV-163MS-454-460/28.PV/MSV-163MS-454-460-ACA-EXE-DE-I2-003-R02.pdf"/>
  </r>
  <r>
    <s v="MSV-163MS-454-460-ACA-EXE-DE-I2-004"/>
    <s v="R02"/>
    <x v="0"/>
    <x v="1"/>
    <s v="PLANTA"/>
    <s v="PAVIMENTAÇÃO"/>
    <s v="PV"/>
    <s v="MSV-163MS-454-460/28.PV"/>
    <s v="MSV-163MS-454-460-ACA-EXE-DE-I2-004-R02.pdf"/>
    <s v="R02"/>
    <d v="2025-06-30T00:00:00"/>
    <s v="https://aterpa.sharepoint.com//sites/A373_Projetos/Documentos Compartilhados/11.Sala Tecnica/01.PROJETOS/ANO 01/MSV-163MS-454-460/28.PV/MSV-163MS-454-460-ACA-EXE-DE-I2-004-R02.pdf"/>
    <s v="MSV-163MS-454-460/28.PV/MSV-163MS-454-460-ACA-EXE-DE-I2-004-R02.pdf"/>
  </r>
  <r>
    <s v="MSV-163MS-454-460-ACA-EXE-DE-I2-005"/>
    <s v="R03"/>
    <x v="0"/>
    <x v="1"/>
    <s v="PLANTA"/>
    <s v="PAVIMENTAÇÃO"/>
    <s v="PV"/>
    <s v="MSV-163MS-454-460/28.PV"/>
    <s v="MSV-163MS-454-460-ACA-EXE-DE-I2-005-R03.pdf"/>
    <s v="R03"/>
    <d v="2025-06-30T00:00:00"/>
    <s v="https://aterpa.sharepoint.com//sites/A373_Projetos/Documentos Compartilhados/11.Sala Tecnica/01.PROJETOS/ANO 01/MSV-163MS-454-460/28.PV/MSV-163MS-454-460-ACA-EXE-DE-I2-005-R03.pdf"/>
    <s v="MSV-163MS-454-460/28.PV/MSV-163MS-454-460-ACA-EXE-DE-I2-005-R03.pdf"/>
  </r>
  <r>
    <s v="MSV-163MS-454-460-ACA-EXE-DE-I2-006"/>
    <s v="R03"/>
    <x v="0"/>
    <x v="1"/>
    <s v="PLANTA"/>
    <s v="PAVIMENTAÇÃO"/>
    <s v="PV"/>
    <s v="MSV-163MS-454-460/28.PV"/>
    <s v="MSV-163MS-454-460-ACA-EXE-DE-I2-006-R03.pdf"/>
    <s v="R03"/>
    <d v="2025-06-30T00:00:00"/>
    <s v="https://aterpa.sharepoint.com//sites/A373_Projetos/Documentos Compartilhados/11.Sala Tecnica/01.PROJETOS/ANO 01/MSV-163MS-454-460/28.PV/MSV-163MS-454-460-ACA-EXE-DE-I2-006-R03.pdf"/>
    <s v="MSV-163MS-454-460/28.PV/MSV-163MS-454-460-ACA-EXE-DE-I2-006-R03.pdf"/>
  </r>
  <r>
    <s v="MSV-163MS-454-460-ACA-EXE-DE-I2-007"/>
    <s v="R02"/>
    <x v="0"/>
    <x v="1"/>
    <s v="PLANTA"/>
    <s v="PAVIMENTAÇÃO"/>
    <s v="PV"/>
    <s v="MSV-163MS-454-460/28.PV"/>
    <s v="MSV-163MS-454-460-ACA-EXE-DE-I2-007-R02.pdf"/>
    <s v="R02"/>
    <d v="2025-06-30T00:00:00"/>
    <s v="https://aterpa.sharepoint.com//sites/A373_Projetos/Documentos Compartilhados/11.Sala Tecnica/01.PROJETOS/ANO 01/MSV-163MS-454-460/28.PV/MSV-163MS-454-460-ACA-EXE-DE-I2-007-R02.pdf"/>
    <s v="MSV-163MS-454-460/28.PV/MSV-163MS-454-460-ACA-EXE-DE-I2-007-R02.pdf"/>
  </r>
  <r>
    <s v="MSV-163MS-454-460-ACA-EXE-DE-I2-008"/>
    <s v="R02"/>
    <x v="0"/>
    <x v="1"/>
    <s v="PLANTA"/>
    <s v="PAVIMENTAÇÃO"/>
    <s v="PV"/>
    <s v="MSV-163MS-454-460/28.PV"/>
    <s v="MSV-163MS-454-460-ACA-EXE-DE-I2-008-R02.pdf"/>
    <s v="R02"/>
    <d v="2025-06-30T00:00:00"/>
    <s v="https://aterpa.sharepoint.com//sites/A373_Projetos/Documentos Compartilhados/11.Sala Tecnica/01.PROJETOS/ANO 01/MSV-163MS-454-460/28.PV/MSV-163MS-454-460-ACA-EXE-DE-I2-008-R02.pdf"/>
    <s v="MSV-163MS-454-460/28.PV/MSV-163MS-454-460-ACA-EXE-DE-I2-008-R02.pdf"/>
  </r>
  <r>
    <s v="MSV-163MS-454-460-ACA-EXE-DE-I2-009"/>
    <s v="R03"/>
    <x v="0"/>
    <x v="1"/>
    <s v="PLANTA"/>
    <s v="PAVIMENTAÇÃO"/>
    <s v="PV"/>
    <s v="MSV-163MS-454-460/28.PV"/>
    <s v="MSV-163MS-454-460-ACA-EXE-DE-I2-009-R03.pdf"/>
    <s v="R02, R03"/>
    <d v="2025-08-26T00:00:00"/>
    <s v="https://aterpa.sharepoint.com//sites/A373_Projetos/Documentos Compartilhados/11.Sala Tecnica/01.PROJETOS/ANO 01/MSV-163MS-454-460/28.PV/MSV-163MS-454-460-ACA-EXE-DE-I2-009-R03.pdf"/>
    <s v="MSV-163MS-454-460/28.PV/MSV-163MS-454-460-ACA-EXE-DE-I2-009-R03.pdf"/>
  </r>
  <r>
    <s v="MSV-163MS-454-460-ACA-EXE-DE-I2-010"/>
    <s v="R03"/>
    <x v="0"/>
    <x v="1"/>
    <s v="PLANTA"/>
    <s v="PAVIMENTAÇÃO"/>
    <s v="PV"/>
    <s v="MSV-163MS-454-460/28.PV"/>
    <s v="MSV-163MS-454-460-ACA-EXE-DE-I2-010-R03.pdf"/>
    <s v="R02, R03"/>
    <d v="2025-08-26T00:00:00"/>
    <s v="https://aterpa.sharepoint.com//sites/A373_Projetos/Documentos Compartilhados/11.Sala Tecnica/01.PROJETOS/ANO 01/MSV-163MS-454-460/28.PV/MSV-163MS-454-460-ACA-EXE-DE-I2-010-R03.pdf"/>
    <s v="MSV-163MS-454-460/28.PV/MSV-163MS-454-460-ACA-EXE-DE-I2-010-R03.pdf"/>
  </r>
  <r>
    <s v="MSV-163MS-454-460-ACA-EXE-DE-I2-011"/>
    <s v="R02"/>
    <x v="0"/>
    <x v="1"/>
    <s v="PLANTA"/>
    <s v="PAVIMENTAÇÃO"/>
    <s v="PV"/>
    <s v="MSV-163MS-454-460/28.PV"/>
    <s v="MSV-163MS-454-460-ACA-EXE-DE-I2-011-R02.pdf"/>
    <s v="R02"/>
    <d v="2025-06-30T00:00:00"/>
    <s v="https://aterpa.sharepoint.com//sites/A373_Projetos/Documentos Compartilhados/11.Sala Tecnica/01.PROJETOS/ANO 01/MSV-163MS-454-460/28.PV/MSV-163MS-454-460-ACA-EXE-DE-I2-011-R02.pdf"/>
    <s v="MSV-163MS-454-460/28.PV/MSV-163MS-454-460-ACA-EXE-DE-I2-011-R02.pdf"/>
  </r>
  <r>
    <s v="MSV-163MS-454-460-ACA-EXE-DE-I2-012"/>
    <s v="R06"/>
    <x v="0"/>
    <x v="1"/>
    <s v="ESTRUTURAS"/>
    <s v="PAVIMENTAÇÃO"/>
    <s v="PV"/>
    <s v="MSV-163MS-454-460/28.PV"/>
    <s v="MSV-163MS-454-460-ACA-EXE-DE-I2-012-R06.pdf"/>
    <s v="R04, R06"/>
    <d v="2025-08-26T00:00:00"/>
    <s v="https://aterpa.sharepoint.com//sites/A373_Projetos/Documentos Compartilhados/11.Sala Tecnica/01.PROJETOS/ANO 01/MSV-163MS-454-460/28.PV/MSV-163MS-454-460-ACA-EXE-DE-I2-012-R06.pdf"/>
    <s v="MSV-163MS-454-460/28.PV/MSV-163MS-454-460-ACA-EXE-DE-I2-012-R06.pdf"/>
  </r>
  <r>
    <s v="MSV-163MS-454-460-ACA-EXE-DE-I2-013"/>
    <s v="R05"/>
    <x v="0"/>
    <x v="1"/>
    <s v="SEÇÕES"/>
    <s v="PAVIMENTAÇÃO"/>
    <s v="PV"/>
    <s v="MSV-163MS-454-460/28.PV"/>
    <s v="MSV-163MS-454-460-ACA-EXE-DE-I2-013-R05.pdf"/>
    <s v="R04, R05"/>
    <d v="2025-08-26T00:00:00"/>
    <s v="https://aterpa.sharepoint.com//sites/A373_Projetos/Documentos Compartilhados/11.Sala Tecnica/01.PROJETOS/ANO 01/MSV-163MS-454-460/28.PV/MSV-163MS-454-460-ACA-EXE-DE-I2-013-R05.pdf"/>
    <s v="MSV-163MS-454-460/28.PV/MSV-163MS-454-460-ACA-EXE-DE-I2-013-R05.pdf"/>
  </r>
  <r>
    <s v="MSV-163MS-454-460-ACA-EXE-DE-I2-014"/>
    <s v="R05"/>
    <x v="0"/>
    <x v="1"/>
    <s v="SEÇÕES"/>
    <s v="PAVIMENTAÇÃO"/>
    <s v="PV"/>
    <s v="MSV-163MS-454-460/28.PV"/>
    <s v="MSV-163MS-454-460-ACA-EXE-DE-I2-014-R05.pdf"/>
    <s v="R04, R05"/>
    <d v="2025-08-26T00:00:00"/>
    <s v="https://aterpa.sharepoint.com//sites/A373_Projetos/Documentos Compartilhados/11.Sala Tecnica/01.PROJETOS/ANO 01/MSV-163MS-454-460/28.PV/MSV-163MS-454-460-ACA-EXE-DE-I2-014-R05.pdf"/>
    <s v="MSV-163MS-454-460/28.PV/MSV-163MS-454-460-ACA-EXE-DE-I2-014-R05.pdf"/>
  </r>
  <r>
    <s v="MSV-163MS-454-460-ACA-EXE-DE-I2-015"/>
    <s v="R04"/>
    <x v="0"/>
    <x v="1"/>
    <s v="DETALHES"/>
    <s v="PAVIMENTAÇÃO"/>
    <s v="PV"/>
    <s v="MSV-163MS-454-460/28.PV"/>
    <s v="MSV-163MS-454-460-ACA-EXE-DE-I2-015-R04.pdf"/>
    <s v="R04"/>
    <d v="2025-06-30T00:00:00"/>
    <s v="https://aterpa.sharepoint.com//sites/A373_Projetos/Documentos Compartilhados/11.Sala Tecnica/01.PROJETOS/ANO 01/MSV-163MS-454-460/28.PV/MSV-163MS-454-460-ACA-EXE-DE-I2-015-R04.pdf"/>
    <s v="MSV-163MS-454-460/28.PV/MSV-163MS-454-460-ACA-EXE-DE-I2-015-R04.pdf"/>
  </r>
  <r>
    <s v="MSV-163MS-454-460-ACA-EXE-DE-I2-016"/>
    <s v="R05"/>
    <x v="0"/>
    <x v="1"/>
    <s v="DETALHES"/>
    <s v="PAVIMENTAÇÃO"/>
    <s v="PV"/>
    <s v="MSV-163MS-454-460/28.PV"/>
    <s v="MSV-163MS-454-460-ACA-EXE-DE-I2-016-R05.pdf"/>
    <s v="R04, R05"/>
    <d v="2025-08-26T00:00:00"/>
    <s v="https://aterpa.sharepoint.com//sites/A373_Projetos/Documentos Compartilhados/11.Sala Tecnica/01.PROJETOS/ANO 01/MSV-163MS-454-460/28.PV/MSV-163MS-454-460-ACA-EXE-DE-I2-016-R05.pdf"/>
    <s v="MSV-163MS-454-460/28.PV/MSV-163MS-454-460-ACA-EXE-DE-I2-016-R05.pdf"/>
  </r>
  <r>
    <s v="MSV-163MS-454-460-ACA-EXE-DE-J1-001"/>
    <s v="R03"/>
    <x v="0"/>
    <x v="1"/>
    <s v="PROJETO EXECUTIVO DE SINALIZAÇÃO - PLANTA"/>
    <s v="SINALIZAÇÃO"/>
    <s v="SI"/>
    <s v="MSV-163MS-454-460/31.SI"/>
    <s v="MSV-163MS-454-460-ACA-EXE-DE-J1-001-R03.pdf"/>
    <s v="R03"/>
    <d v="2025-06-30T00:00:00"/>
    <s v="https://aterpa.sharepoint.com//sites/A373_Projetos/Documentos Compartilhados/11.Sala Tecnica/01.PROJETOS/ANO 01/MSV-163MS-454-460/31.SI/MSV-163MS-454-460-ACA-EXE-DE-J1-001-R03.pdf"/>
    <s v="MSV-163MS-454-460/31.SI/MSV-163MS-454-460-ACA-EXE-DE-J1-001-R03.pdf"/>
  </r>
  <r>
    <s v="MSV-163MS-454-460-ACA-EXE-DE-J1-002"/>
    <s v="R05"/>
    <x v="0"/>
    <x v="1"/>
    <s v="PROJETO EXECUTIVO DE SINALIZAÇÃO - PLANTA"/>
    <s v="SINALIZAÇÃO"/>
    <s v="SI"/>
    <s v="MSV-163MS-454-460/31.SI"/>
    <s v="MSV-163MS-454-460-ACA-EXE-DE-J1-002-R05.pdf"/>
    <s v="R05"/>
    <d v="2025-06-30T00:00:00"/>
    <s v="https://aterpa.sharepoint.com//sites/A373_Projetos/Documentos Compartilhados/11.Sala Tecnica/01.PROJETOS/ANO 01/MSV-163MS-454-460/31.SI/MSV-163MS-454-460-ACA-EXE-DE-J1-002-R05.pdf"/>
    <s v="MSV-163MS-454-460/31.SI/MSV-163MS-454-460-ACA-EXE-DE-J1-002-R05.pdf"/>
  </r>
  <r>
    <s v="MSV-163MS-454-460-ACA-EXE-DE-J1-003"/>
    <s v="R05"/>
    <x v="0"/>
    <x v="1"/>
    <s v="PROJETO EXECUTIVO DE SINALIZAÇÃO - PLANTA"/>
    <s v="SINALIZAÇÃO"/>
    <s v="SI"/>
    <s v="MSV-163MS-454-460/31.SI"/>
    <s v="MSV-163MS-454-460-ACA-EXE-DE-J1-003-R05.pdf"/>
    <s v="R05"/>
    <d v="2025-06-30T00:00:00"/>
    <s v="https://aterpa.sharepoint.com//sites/A373_Projetos/Documentos Compartilhados/11.Sala Tecnica/01.PROJETOS/ANO 01/MSV-163MS-454-460/31.SI/MSV-163MS-454-460-ACA-EXE-DE-J1-003-R05.pdf"/>
    <s v="MSV-163MS-454-460/31.SI/MSV-163MS-454-460-ACA-EXE-DE-J1-003-R05.pdf"/>
  </r>
  <r>
    <s v="MSV-163MS-454-460-ACA-EXE-DE-J1-004"/>
    <s v="R08"/>
    <x v="0"/>
    <x v="1"/>
    <s v="PROJETO EXECUTIVO DE SINALIZAÇÃO - PLANTA"/>
    <s v="SINALIZAÇÃO"/>
    <s v="SI"/>
    <s v="MSV-163MS-454-460/31.SI"/>
    <s v="MSV-163MS-454-460-ACA-EXE-DE-J1-004-R08.pdf"/>
    <s v="R07, R08"/>
    <d v="2025-08-26T00:00:00"/>
    <s v="https://aterpa.sharepoint.com//sites/A373_Projetos/Documentos Compartilhados/11.Sala Tecnica/01.PROJETOS/ANO 01/MSV-163MS-454-460/31.SI/MSV-163MS-454-460-ACA-EXE-DE-J1-004-R08.pdf"/>
    <s v="MSV-163MS-454-460/31.SI/MSV-163MS-454-460-ACA-EXE-DE-J1-004-R08.pdf"/>
  </r>
  <r>
    <s v="MSV-163MS-454-460-ACA-EXE-DE-J1-005"/>
    <s v="R05"/>
    <x v="0"/>
    <x v="1"/>
    <s v="PROJETO EXECUTIVO DE SINALIZAÇÃO - PLANTA"/>
    <s v="SINALIZAÇÃO"/>
    <s v="SI"/>
    <s v="MSV-163MS-454-460/31.SI"/>
    <s v="MSV-163MS-454-460-ACA-EXE-DE-J1-005-R05.pdf"/>
    <s v="R05"/>
    <d v="2025-06-30T00:00:00"/>
    <s v="https://aterpa.sharepoint.com//sites/A373_Projetos/Documentos Compartilhados/11.Sala Tecnica/01.PROJETOS/ANO 01/MSV-163MS-454-460/31.SI/MSV-163MS-454-460-ACA-EXE-DE-J1-005-R05.pdf"/>
    <s v="MSV-163MS-454-460/31.SI/MSV-163MS-454-460-ACA-EXE-DE-J1-005-R05.pdf"/>
  </r>
  <r>
    <s v="MSV-163MS-454-460-ACA-EXE-DE-J1-006"/>
    <s v="R04"/>
    <x v="0"/>
    <x v="1"/>
    <s v="PROJETO EXECUTIVO DE SINALIZAÇÃO - PLANTA"/>
    <s v="SINALIZAÇÃO"/>
    <s v="SI"/>
    <s v="MSV-163MS-454-460/31.SI"/>
    <s v="MSV-163MS-454-460-ACA-EXE-DE-J1-006-R04.pdf"/>
    <s v="R04"/>
    <d v="2025-06-30T00:00:00"/>
    <s v="https://aterpa.sharepoint.com//sites/A373_Projetos/Documentos Compartilhados/11.Sala Tecnica/01.PROJETOS/ANO 01/MSV-163MS-454-460/31.SI/MSV-163MS-454-460-ACA-EXE-DE-J1-006-R04.pdf"/>
    <s v="MSV-163MS-454-460/31.SI/MSV-163MS-454-460-ACA-EXE-DE-J1-006-R04.pdf"/>
  </r>
  <r>
    <s v="MSV-163MS-454-460-ACA-EXE-DE-J1-007"/>
    <s v="R01"/>
    <x v="0"/>
    <x v="1"/>
    <s v="DETALHES SINALIZAÇÃO HORIZONTAL"/>
    <s v="SINALIZAÇÃO"/>
    <s v="SI"/>
    <s v="MSV-163MS-454-460/31.SI"/>
    <s v="MSV-163MS-454-460-ACA-EXE-DE-J1-007-R01.pdf"/>
    <s v="R01"/>
    <d v="2025-06-30T00:00:00"/>
    <s v="https://aterpa.sharepoint.com//sites/A373_Projetos/Documentos Compartilhados/11.Sala Tecnica/01.PROJETOS/ANO 01/MSV-163MS-454-460/31.SI/MSV-163MS-454-460-ACA-EXE-DE-J1-007-R01.pdf"/>
    <s v="MSV-163MS-454-460/31.SI/MSV-163MS-454-460-ACA-EXE-DE-J1-007-R01.pdf"/>
  </r>
  <r>
    <s v="MSV-163MS-454-460-ACA-EXE-DE-J1-008"/>
    <s v="R02"/>
    <x v="0"/>
    <x v="1"/>
    <s v="DETALHES SINALIZAÇÃO VERTICAL"/>
    <s v="SINALIZAÇÃO"/>
    <s v="SI"/>
    <s v="MSV-163MS-454-460/31.SI"/>
    <s v="MSV-163MS-454-460-ACA-EXE-DE-J1-008-R02.pdf"/>
    <s v="R02"/>
    <d v="2025-06-30T00:00:00"/>
    <s v="https://aterpa.sharepoint.com//sites/A373_Projetos/Documentos Compartilhados/11.Sala Tecnica/01.PROJETOS/ANO 01/MSV-163MS-454-460/31.SI/MSV-163MS-454-460-ACA-EXE-DE-J1-008-R02.pdf"/>
    <s v="MSV-163MS-454-460/31.SI/MSV-163MS-454-460-ACA-EXE-DE-J1-008-R02.pdf"/>
  </r>
  <r>
    <s v="MSV-163MS-454-460-ACA-EXE-DE-J1-009"/>
    <s v="R00"/>
    <x v="0"/>
    <x v="1"/>
    <s v="DETALHES SINALIZAÇÃO VERTICAL"/>
    <s v="SINALIZAÇÃO"/>
    <s v="SI"/>
    <s v="MSV-163MS-454-460/31.SI"/>
    <s v="MSV-163MS-454-460-ACA-EXE-DE-J1-009-R00.pdf"/>
    <s v="R00"/>
    <d v="2025-06-30T00:00:00"/>
    <s v="https://aterpa.sharepoint.com//sites/A373_Projetos/Documentos Compartilhados/11.Sala Tecnica/01.PROJETOS/ANO 01/MSV-163MS-454-460/31.SI/MSV-163MS-454-460-ACA-EXE-DE-J1-009-R00.pdf"/>
    <s v="MSV-163MS-454-460/31.SI/MSV-163MS-454-460-ACA-EXE-DE-J1-009-R00.pdf"/>
  </r>
  <r>
    <s v="MSV-163MS-454-460-ACA-EXE-DE-J1-010"/>
    <s v="R01"/>
    <x v="0"/>
    <x v="1"/>
    <s v="DETALHES SEGURANÇA"/>
    <s v="SINALIZAÇÃO"/>
    <s v="SI"/>
    <s v="MSV-163MS-454-460/31.SI"/>
    <s v="MSV-163MS-454-460-ACA-EXE-DE-J1-010-R01.pdf"/>
    <s v="R01"/>
    <d v="2025-06-30T00:00:00"/>
    <s v="https://aterpa.sharepoint.com//sites/A373_Projetos/Documentos Compartilhados/11.Sala Tecnica/01.PROJETOS/ANO 01/MSV-163MS-454-460/31.SI/MSV-163MS-454-460-ACA-EXE-DE-J1-010-R01.pdf"/>
    <s v="MSV-163MS-454-460/31.SI/MSV-163MS-454-460-ACA-EXE-DE-J1-010-R01.pdf"/>
  </r>
  <r>
    <s v="MSV-163MS-454-460-ACA-EXE-DE-J2-101"/>
    <s v="R00"/>
    <x v="0"/>
    <x v="1"/>
    <s v="PROJETO EXECUTIVO DE IMPLANTAÇÃO DE CERCAS"/>
    <s v="OBRAS COMPLEMENTARES"/>
    <s v="OC"/>
    <s v="MSV-163MS-454-460/35.OC"/>
    <s v="MSV-163MS-454-460-ACA-EXE-DE-J2-101-R00.pdf"/>
    <s v="R00"/>
    <d v="2025-06-30T00:00:00"/>
    <s v="https://aterpa.sharepoint.com//sites/A373_Projetos/Documentos Compartilhados/11.Sala Tecnica/01.PROJETOS/ANO 01/MSV-163MS-454-460/35.OC/MSV-163MS-454-460-ACA-EXE-DE-J2-101-R00.pdf"/>
    <s v="MSV-163MS-454-460/35.OC/MSV-163MS-454-460-ACA-EXE-DE-J2-101-R00.pdf"/>
  </r>
  <r>
    <s v="MSV-163MS-454-460-ACA-EXE-DE-K2-001"/>
    <s v="R02"/>
    <x v="0"/>
    <x v="1"/>
    <s v="PROJETO EXECUTIVO DE ELÉTRICA - ENTRADA DE ENERGIA"/>
    <s v="ILUMINAÇÃO E INSTALAÇÕES ELÉTRICAS"/>
    <s v="EL"/>
    <s v="MSV-163MS-454-460/14.EL"/>
    <s v="MSV-163MS-454-460-ACA-EXE-DE-K2-001-R02.pdf"/>
    <s v="R02"/>
    <d v="2025-06-30T00:00:00"/>
    <s v="https://aterpa.sharepoint.com//sites/A373_Projetos/Documentos Compartilhados/11.Sala Tecnica/01.PROJETOS/ANO 01/MSV-163MS-454-460/14.EL/MSV-163MS-454-460-ACA-EXE-DE-K2-001-R02.pdf"/>
    <s v="MSV-163MS-454-460/14.EL/MSV-163MS-454-460-ACA-EXE-DE-K2-001-R02.pdf"/>
  </r>
  <r>
    <s v="MSV-163MS-454-460-ACA-EXE-DE-K2-002"/>
    <s v="R03"/>
    <x v="0"/>
    <x v="1"/>
    <s v="PROJETO EXECUTIVO DE ELÉTRICA - ESQUEMA UNIFILAR"/>
    <s v="ILUMINAÇÃO E INSTALAÇÕES ELÉTRICAS"/>
    <s v="EL"/>
    <s v="MSV-163MS-454-460/14.EL"/>
    <s v="MSV-163MS-454-460-ACA-EXE-DE-K2-002-R03.pdf"/>
    <s v="R03"/>
    <d v="2025-06-30T00:00:00"/>
    <s v="https://aterpa.sharepoint.com//sites/A373_Projetos/Documentos Compartilhados/11.Sala Tecnica/01.PROJETOS/ANO 01/MSV-163MS-454-460/14.EL/MSV-163MS-454-460-ACA-EXE-DE-K2-002-R03.pdf"/>
    <s v="MSV-163MS-454-460/14.EL/MSV-163MS-454-460-ACA-EXE-DE-K2-002-R03.pdf"/>
  </r>
  <r>
    <s v="MSV-163MS-454-460-ACA-EXE-DE-K2-003"/>
    <s v="R05"/>
    <x v="0"/>
    <x v="1"/>
    <s v="PROJETO EXECUTIVO DE ELÉTRICA - PLANTA DE ILUMINAÇÃO"/>
    <s v="ILUMINAÇÃO E INSTALAÇÕES ELÉTRICAS"/>
    <s v="EL"/>
    <s v="MSV-163MS-454-460/14.EL"/>
    <s v="MSV-163MS-454-460-ACA-EXE-DE-K2-003-R05.pdf"/>
    <s v="R05"/>
    <d v="2025-06-30T00:00:00"/>
    <s v="https://aterpa.sharepoint.com//sites/A373_Projetos/Documentos Compartilhados/11.Sala Tecnica/01.PROJETOS/ANO 01/MSV-163MS-454-460/14.EL/MSV-163MS-454-460-ACA-EXE-DE-K2-003-R05.pdf"/>
    <s v="MSV-163MS-454-460/14.EL/MSV-163MS-454-460-ACA-EXE-DE-K2-003-R05.pdf"/>
  </r>
  <r>
    <s v="MSV-163MS-454-460-ACA-EXE-DE-K2-004"/>
    <s v="R05"/>
    <x v="0"/>
    <x v="1"/>
    <s v="PROJETO EXECUTIVO DE ELÉTRICA - PLANTA DE ILUMINAÇÃO"/>
    <s v="ILUMINAÇÃO E INSTALAÇÕES ELÉTRICAS"/>
    <s v="EL"/>
    <s v="MSV-163MS-454-460/14.EL"/>
    <s v="MSV-163MS-454-460-ACA-EXE-DE-K2-004-R05.pdf"/>
    <s v="R05"/>
    <d v="2025-06-30T00:00:00"/>
    <s v="https://aterpa.sharepoint.com//sites/A373_Projetos/Documentos Compartilhados/11.Sala Tecnica/01.PROJETOS/ANO 01/MSV-163MS-454-460/14.EL/MSV-163MS-454-460-ACA-EXE-DE-K2-004-R05.pdf"/>
    <s v="MSV-163MS-454-460/14.EL/MSV-163MS-454-460-ACA-EXE-DE-K2-004-R05.pdf"/>
  </r>
  <r>
    <s v="MSV-163MS-454-460-ACA-EXE-DE-K2-005"/>
    <s v="R04"/>
    <x v="0"/>
    <x v="1"/>
    <s v="PROJETO EXECUTIVO DE ELÉTRICA - CORTES E DETALHES"/>
    <s v="ILUMINAÇÃO E INSTALAÇÕES ELÉTRICAS"/>
    <s v="EL"/>
    <s v="MSV-163MS-454-460/14.EL"/>
    <s v="MSV-163MS-454-460-ACA-EXE-DE-K2-005-R04.pdf"/>
    <s v="R03, R04"/>
    <d v="2025-08-26T00:00:00"/>
    <s v="https://aterpa.sharepoint.com//sites/A373_Projetos/Documentos Compartilhados/11.Sala Tecnica/01.PROJETOS/ANO 01/MSV-163MS-454-460/14.EL/MSV-163MS-454-460-ACA-EXE-DE-K2-005-R04.pdf"/>
    <s v="MSV-163MS-454-460/14.EL/MSV-163MS-454-460-ACA-EXE-DE-K2-005-R04.pdf"/>
  </r>
  <r>
    <s v="MSV-163MS-454-460-ACA-EXE-DE-L2-001"/>
    <s v="R01"/>
    <x v="0"/>
    <x v="1"/>
    <s v="PROJETO EXECUTIVO DE ESTRUTURAS - LAJE ESTAQUEADA - IMPLANTAÇÃO, SEÇÃO TÍPICA E DETALHES GERAIS"/>
    <s v="ESTRUTURA"/>
    <s v="ES"/>
    <s v="MSV-163MS-454-460/16.ES"/>
    <s v="MSV-163MS-454-460-ACA-EXE-DE-L2-001-R01.pdf"/>
    <s v="R00, R01"/>
    <d v="2025-08-26T00:00:00"/>
    <s v="https://aterpa.sharepoint.com//sites/A373_Projetos/Documentos Compartilhados/11.Sala Tecnica/01.PROJETOS/ANO 01/MSV-163MS-454-460/16.ES/MSV-163MS-454-460-ACA-EXE-DE-L2-001-R01.pdf"/>
    <s v="MSV-163MS-454-460/16.ES/MSV-163MS-454-460-ACA-EXE-DE-L2-001-R01.pdf"/>
  </r>
  <r>
    <s v="MSV-163MS-454-460-ACA-EXE-DE-L2-002"/>
    <s v="R01"/>
    <x v="0"/>
    <x v="1"/>
    <s v="PROJETO EXECUTIVO DE ESTRUTURAS - LAJE ESTAQUEADA - PERFIL"/>
    <s v="ESTRUTURA"/>
    <s v="ES"/>
    <s v="MSV-163MS-454-460/16.ES"/>
    <s v="MSV-163MS-454-460-ACA-EXE-DE-L2-002-R01.pdf"/>
    <s v="R00, R01"/>
    <d v="2025-08-26T00:00:00"/>
    <s v="https://aterpa.sharepoint.com//sites/A373_Projetos/Documentos Compartilhados/11.Sala Tecnica/01.PROJETOS/ANO 01/MSV-163MS-454-460/16.ES/MSV-163MS-454-460-ACA-EXE-DE-L2-002-R01.pdf"/>
    <s v="MSV-163MS-454-460/16.ES/MSV-163MS-454-460-ACA-EXE-DE-L2-002-R01.pdf"/>
  </r>
  <r>
    <s v="MSV-163MS-454-460-ACA-EXE-DE-L2-003"/>
    <s v="R01"/>
    <x v="0"/>
    <x v="1"/>
    <s v="PROJETO EXECUTIVO DE ESTRUTURAS - LAJE ESTAQUEADA - FORMA E CORTE"/>
    <s v="ESTRUTURA"/>
    <s v="ES"/>
    <s v="MSV-163MS-454-460/16.ES"/>
    <s v="MSV-163MS-454-460-ACA-EXE-DE-L2-003-R01.pdf"/>
    <s v="R00, R01"/>
    <d v="2025-08-26T00:00:00"/>
    <s v="https://aterpa.sharepoint.com//sites/A373_Projetos/Documentos Compartilhados/11.Sala Tecnica/01.PROJETOS/ANO 01/MSV-163MS-454-460/16.ES/MSV-163MS-454-460-ACA-EXE-DE-L2-003-R01.pdf"/>
    <s v="MSV-163MS-454-460/16.ES/MSV-163MS-454-460-ACA-EXE-DE-L2-003-R01.pdf"/>
  </r>
  <r>
    <s v="MSV-163MS-454-460-ACA-EXE-DE-L2-004"/>
    <s v="R01"/>
    <x v="0"/>
    <x v="1"/>
    <s v="PROJETO EXECUTIVO DE ESTRUTURAS - LAJE ESTAQUEADA - ARMAÇÃO LAJES"/>
    <s v="ESTRUTURA"/>
    <s v="ES"/>
    <s v="MSV-163MS-454-460/16.ES"/>
    <s v="MSV-163MS-454-460-ACA-EXE-DE-L2-004-R01.pdf"/>
    <s v="R00, R01"/>
    <d v="2025-10-01T00:00:00"/>
    <s v="https://aterpa.sharepoint.com//sites/A373_Projetos/Documentos Compartilhados/11.Sala Tecnica/01.PROJETOS/ANO 01/MSV-163MS-454-460/16.ES/MSV-163MS-454-460-ACA-EXE-DE-L2-004-R01.pdf"/>
    <s v="MSV-163MS-454-460/16.ES/MSV-163MS-454-460-ACA-EXE-DE-L2-004-R01.pdf"/>
  </r>
  <r>
    <s v="MSV-163MS-454-460-ACA-EXE-DE-L2-005"/>
    <s v="R01"/>
    <x v="0"/>
    <x v="1"/>
    <s v="PROJETO EXECUTIVO DE ESTRUTURAS - LAJE ESTAQUEADA - ARMAÇÃO VIGAS"/>
    <s v="ESTRUTURA"/>
    <s v="ES"/>
    <s v="MSV-163MS-454-460/16.ES"/>
    <s v="MSV-163MS-454-460-ACA-EXE-DE-L2-005-R01.pdf"/>
    <s v="R00, R01"/>
    <d v="2025-10-01T00:00:00"/>
    <s v="https://aterpa.sharepoint.com//sites/A373_Projetos/Documentos Compartilhados/11.Sala Tecnica/01.PROJETOS/ANO 01/MSV-163MS-454-460/16.ES/MSV-163MS-454-460-ACA-EXE-DE-L2-005-R01.pdf"/>
    <s v="MSV-163MS-454-460/16.ES/MSV-163MS-454-460-ACA-EXE-DE-L2-005-R01.pdf"/>
  </r>
  <r>
    <s v="MSV-163MS-454-460-ACA-EXE-DE-L2-006"/>
    <s v="R01"/>
    <x v="0"/>
    <x v="1"/>
    <s v="PROJETO EXECUTIVO DE ESTRUTURAS - LAJE ESTAQUEADA - ARMAÇÃO VIGAS"/>
    <s v="ESTRUTURA"/>
    <s v="ES"/>
    <s v="MSV-163MS-454-460/16.ES"/>
    <s v="MSV-163MS-454-460-ACA-EXE-DE-L2-006-R01.pdf"/>
    <s v="R00, R01"/>
    <d v="2025-10-01T00:00:00"/>
    <s v="https://aterpa.sharepoint.com//sites/A373_Projetos/Documentos Compartilhados/11.Sala Tecnica/01.PROJETOS/ANO 01/MSV-163MS-454-460/16.ES/MSV-163MS-454-460-ACA-EXE-DE-L2-006-R01.pdf"/>
    <s v="MSV-163MS-454-460/16.ES/MSV-163MS-454-460-ACA-EXE-DE-L2-006-R01.pdf"/>
  </r>
  <r>
    <s v="MSV-163MS-454-460-ACA-EXE-DE-L2-007"/>
    <s v="R01"/>
    <x v="0"/>
    <x v="1"/>
    <s v="PROJETO EXECUTIVO DE ESTRUTURAS - LAJE ESTAQUEADA - ARMAÇÃO ESTACAS"/>
    <s v="ESTRUTURA"/>
    <s v="ES"/>
    <s v="MSV-163MS-454-460/16.ES"/>
    <s v="MSV-163MS-454-460-ACA-EXE-DE-L2-007-R01.pdf"/>
    <s v="R00, R01"/>
    <d v="2025-10-01T00:00:00"/>
    <s v="https://aterpa.sharepoint.com//sites/A373_Projetos/Documentos Compartilhados/11.Sala Tecnica/01.PROJETOS/ANO 01/MSV-163MS-454-460/16.ES/MSV-163MS-454-460-ACA-EXE-DE-L2-007-R01.pdf"/>
    <s v="MSV-163MS-454-460/16.ES/MSV-163MS-454-460-ACA-EXE-DE-L2-007-R01.pdf"/>
  </r>
  <r>
    <s v="MSV-163MS-454-460-ACA-EXE-DE-M1-001"/>
    <s v="R03"/>
    <x v="0"/>
    <x v="1"/>
    <s v="PROJETO EXECUTIVO DE INTERFERÊNCIA - PLANTA"/>
    <s v="INTERFERÊNCIAS (FAIXA DE DOMÍNIO)"/>
    <s v="IN"/>
    <s v="MSV-163MS-454-460/23.IN"/>
    <s v="MSV-163MS-454-460-ACA-EXE-DE-M1-001-R03.pdf"/>
    <s v="R03"/>
    <d v="2025-06-30T00:00:00"/>
    <s v="https://aterpa.sharepoint.com//sites/A373_Projetos/Documentos Compartilhados/11.Sala Tecnica/01.PROJETOS/ANO 01/MSV-163MS-454-460/23.IN/MSV-163MS-454-460-ACA-EXE-DE-M1-001-R03.pdf"/>
    <s v="MSV-163MS-454-460/23.IN/MSV-163MS-454-460-ACA-EXE-DE-M1-001-R03.pdf"/>
  </r>
  <r>
    <s v="MSV-163MS-454-460-ACA-EXE-DE-M1-002"/>
    <s v="R03"/>
    <x v="0"/>
    <x v="1"/>
    <s v="PROJETO EXECUTIVO DE INTERFERÊNCIA - PLANTA"/>
    <s v="INTERFERÊNCIAS (FAIXA DE DOMÍNIO)"/>
    <s v="IN"/>
    <s v="MSV-163MS-454-460/23.IN"/>
    <s v="MSV-163MS-454-460-ACA-EXE-DE-M1-002-R03.pdf"/>
    <s v="R03"/>
    <d v="2025-06-30T00:00:00"/>
    <s v="https://aterpa.sharepoint.com//sites/A373_Projetos/Documentos Compartilhados/11.Sala Tecnica/01.PROJETOS/ANO 01/MSV-163MS-454-460/23.IN/MSV-163MS-454-460-ACA-EXE-DE-M1-002-R03.pdf"/>
    <s v="MSV-163MS-454-460/23.IN/MSV-163MS-454-460-ACA-EXE-DE-M1-002-R03.pdf"/>
  </r>
  <r>
    <s v="MSV-163MS-454-460-ACA-EXE-DE-M1-003"/>
    <s v="R04"/>
    <x v="0"/>
    <x v="1"/>
    <s v="PROJETO EXECUTIVO DE INTERFERÊNCIA - PLANTA"/>
    <s v="INTERFERÊNCIAS (FAIXA DE DOMÍNIO)"/>
    <s v="IN"/>
    <s v="MSV-163MS-454-460/23.IN"/>
    <s v="MSV-163MS-454-460-ACA-EXE-DE-M1-003-R04.pdf"/>
    <s v="R04"/>
    <d v="2025-06-30T00:00:00"/>
    <s v="https://aterpa.sharepoint.com//sites/A373_Projetos/Documentos Compartilhados/11.Sala Tecnica/01.PROJETOS/ANO 01/MSV-163MS-454-460/23.IN/MSV-163MS-454-460-ACA-EXE-DE-M1-003-R04.pdf"/>
    <s v="MSV-163MS-454-460/23.IN/MSV-163MS-454-460-ACA-EXE-DE-M1-003-R04.pdf"/>
  </r>
  <r>
    <s v="MSV-163MS-454-460-ACA-EXE-DE-M1-004"/>
    <s v="R03"/>
    <x v="0"/>
    <x v="1"/>
    <s v="PROJETO EXECUTIVO DE INTERFERÊNCIA - PLANTA"/>
    <s v="INTERFERÊNCIAS (FAIXA DE DOMÍNIO)"/>
    <s v="IN"/>
    <s v="MSV-163MS-454-460/23.IN"/>
    <s v="MSV-163MS-454-460-ACA-EXE-DE-M1-004-R03.pdf"/>
    <s v="R03"/>
    <d v="2025-06-30T00:00:00"/>
    <s v="https://aterpa.sharepoint.com//sites/A373_Projetos/Documentos Compartilhados/11.Sala Tecnica/01.PROJETOS/ANO 01/MSV-163MS-454-460/23.IN/MSV-163MS-454-460-ACA-EXE-DE-M1-004-R03.pdf"/>
    <s v="MSV-163MS-454-460/23.IN/MSV-163MS-454-460-ACA-EXE-DE-M1-004-R03.pdf"/>
  </r>
  <r>
    <s v="MSV-163MS-454-460-ACA-EXE-DE-M1-005"/>
    <s v="R03"/>
    <x v="0"/>
    <x v="1"/>
    <s v="PROJETO EXECUTIVO DE INTERFERÊNCIA - PLANTA"/>
    <s v="INTERFERÊNCIAS (FAIXA DE DOMÍNIO)"/>
    <s v="IN"/>
    <s v="MSV-163MS-454-460/23.IN"/>
    <s v="MSV-163MS-454-460-ACA-EXE-DE-M1-005-R03.pdf"/>
    <s v="R03"/>
    <d v="2025-06-30T00:00:00"/>
    <s v="https://aterpa.sharepoint.com//sites/A373_Projetos/Documentos Compartilhados/11.Sala Tecnica/01.PROJETOS/ANO 01/MSV-163MS-454-460/23.IN/MSV-163MS-454-460-ACA-EXE-DE-M1-005-R03.pdf"/>
    <s v="MSV-163MS-454-460/23.IN/MSV-163MS-454-460-ACA-EXE-DE-M1-005-R03.pdf"/>
  </r>
  <r>
    <s v="MSV-163MS-454-460-ACA-EXE-DE-M1-006"/>
    <s v="R03"/>
    <x v="0"/>
    <x v="1"/>
    <s v="PROJETO EXECUTIVO DE INTERFERÊNCIA - PLANTA"/>
    <s v="INTERFERÊNCIAS (FAIXA DE DOMÍNIO)"/>
    <s v="IN"/>
    <s v="MSV-163MS-454-460/23.IN"/>
    <s v="MSV-163MS-454-460-ACA-EXE-DE-M1-006-R03.pdf"/>
    <s v="R03"/>
    <d v="2025-06-30T00:00:00"/>
    <s v="https://aterpa.sharepoint.com//sites/A373_Projetos/Documentos Compartilhados/11.Sala Tecnica/01.PROJETOS/ANO 01/MSV-163MS-454-460/23.IN/MSV-163MS-454-460-ACA-EXE-DE-M1-006-R03.pdf"/>
    <s v="MSV-163MS-454-460/23.IN/MSV-163MS-454-460-ACA-EXE-DE-M1-006-R03.pdf"/>
  </r>
  <r>
    <s v="MSV-163MS-454-460-ACA-EXE-DE-N2-001"/>
    <s v="R04"/>
    <x v="0"/>
    <x v="1"/>
    <s v="PROJETO EXECUTIVO DE REVESTIMENTO VEGETAL - PLANTA"/>
    <s v="PAISAGISMO"/>
    <s v="PA"/>
    <s v="MSV-163MS-454-460/27.PA"/>
    <s v="MSV-163MS-454-460-ACA-EXE-DE-N2-001-R04.pdf"/>
    <s v="R04"/>
    <d v="2025-06-30T00:00:00"/>
    <s v="https://aterpa.sharepoint.com//sites/A373_Projetos/Documentos Compartilhados/11.Sala Tecnica/01.PROJETOS/ANO 01/MSV-163MS-454-460/27.PA/MSV-163MS-454-460-ACA-EXE-DE-N2-001-R04.pdf"/>
    <s v="MSV-163MS-454-460/27.PA/MSV-163MS-454-460-ACA-EXE-DE-N2-001-R04.pdf"/>
  </r>
  <r>
    <s v="MSV-163MS-454-460-ACA-EXE-DE-N2-002"/>
    <s v="R04"/>
    <x v="0"/>
    <x v="1"/>
    <s v="PROJETO EXECUTIVO DE REVESTIMENTO VEGETAL - PLANTA"/>
    <s v="PAISAGISMO"/>
    <s v="PA"/>
    <s v="MSV-163MS-454-460/27.PA"/>
    <s v="MSV-163MS-454-460-ACA-EXE-DE-N2-002-R04.pdf"/>
    <s v="R04"/>
    <d v="2025-06-30T00:00:00"/>
    <s v="https://aterpa.sharepoint.com//sites/A373_Projetos/Documentos Compartilhados/11.Sala Tecnica/01.PROJETOS/ANO 01/MSV-163MS-454-460/27.PA/MSV-163MS-454-460-ACA-EXE-DE-N2-002-R04.pdf"/>
    <s v="MSV-163MS-454-460/27.PA/MSV-163MS-454-460-ACA-EXE-DE-N2-002-R04.pdf"/>
  </r>
  <r>
    <s v="MSV-163MS-454-460-ACA-EXE-DE-N2-003"/>
    <s v="R04"/>
    <x v="0"/>
    <x v="1"/>
    <s v="PROJETO EXECUTIVO DE REVESTIMENTO VEGETAL - PLANTA"/>
    <s v="PAISAGISMO"/>
    <s v="PA"/>
    <s v="MSV-163MS-454-460/27.PA"/>
    <s v="MSV-163MS-454-460-ACA-EXE-DE-N2-003-R04.pdf"/>
    <s v="R04"/>
    <d v="2025-06-30T00:00:00"/>
    <s v="https://aterpa.sharepoint.com//sites/A373_Projetos/Documentos Compartilhados/11.Sala Tecnica/01.PROJETOS/ANO 01/MSV-163MS-454-460/27.PA/MSV-163MS-454-460-ACA-EXE-DE-N2-003-R04.pdf"/>
    <s v="MSV-163MS-454-460/27.PA/MSV-163MS-454-460-ACA-EXE-DE-N2-003-R04.pdf"/>
  </r>
  <r>
    <s v="MSV-163MS-454-460-ACA-EXE-DE-N2-004"/>
    <s v="R04"/>
    <x v="0"/>
    <x v="1"/>
    <s v="PROJETO EXECUTIVO DE REVESTIMENTO VEGETAL - PLANTA"/>
    <s v="PAISAGISMO"/>
    <s v="PA"/>
    <s v="MSV-163MS-454-460/27.PA"/>
    <s v="MSV-163MS-454-460-ACA-EXE-DE-N2-004-R04.pdf"/>
    <s v="R04"/>
    <d v="2025-06-30T00:00:00"/>
    <s v="https://aterpa.sharepoint.com//sites/A373_Projetos/Documentos Compartilhados/11.Sala Tecnica/01.PROJETOS/ANO 01/MSV-163MS-454-460/27.PA/MSV-163MS-454-460-ACA-EXE-DE-N2-004-R04.pdf"/>
    <s v="MSV-163MS-454-460/27.PA/MSV-163MS-454-460-ACA-EXE-DE-N2-004-R04.pdf"/>
  </r>
  <r>
    <s v="MSV-163MS-454-460-ACA-EXE-DE-N2-005"/>
    <s v="R04"/>
    <x v="0"/>
    <x v="1"/>
    <s v="PROJETO EXECUTIVO DE REVESTIMENTO VEGETAL - PLANTA"/>
    <s v="PAISAGISMO"/>
    <s v="PA"/>
    <s v="MSV-163MS-454-460/27.PA"/>
    <s v="MSV-163MS-454-460-ACA-EXE-DE-N2-005-R04.pdf"/>
    <s v="R04"/>
    <d v="2025-06-30T00:00:00"/>
    <s v="https://aterpa.sharepoint.com//sites/A373_Projetos/Documentos Compartilhados/11.Sala Tecnica/01.PROJETOS/ANO 01/MSV-163MS-454-460/27.PA/MSV-163MS-454-460-ACA-EXE-DE-N2-005-R04.pdf"/>
    <s v="MSV-163MS-454-460/27.PA/MSV-163MS-454-460-ACA-EXE-DE-N2-005-R04.pdf"/>
  </r>
  <r>
    <s v="MSV-163MS-454-460-ACA-EXE-DE-N2-006"/>
    <s v="R05"/>
    <x v="0"/>
    <x v="1"/>
    <s v="PROJETO EXECUTIVO DE REVESTIMENTO VEGETAL - PLANTA"/>
    <s v="PAISAGISMO"/>
    <s v="PA"/>
    <s v="MSV-163MS-454-460/27.PA"/>
    <s v="MSV-163MS-454-460-ACA-EXE-DE-N2-006-R05.pdf"/>
    <s v="R05"/>
    <d v="2025-06-30T00:00:00"/>
    <s v="https://aterpa.sharepoint.com//sites/A373_Projetos/Documentos Compartilhados/11.Sala Tecnica/01.PROJETOS/ANO 01/MSV-163MS-454-460/27.PA/MSV-163MS-454-460-ACA-EXE-DE-N2-006-R05.pdf"/>
    <s v="MSV-163MS-454-460/27.PA/MSV-163MS-454-460-ACA-EXE-DE-N2-006-R05.pdf"/>
  </r>
  <r>
    <s v="MSV-163MS-454-460-ACA-EXE-DE-O2-001"/>
    <s v="R02"/>
    <x v="0"/>
    <x v="1"/>
    <s v="PLANTA"/>
    <s v="DESVIO DE TRÁFEGO"/>
    <s v="DV"/>
    <s v="MSV-163MS-454-460/12.DV"/>
    <s v="MSV-163MS-454-460-ACA-EXE-DE-O2-001-R02.pdf"/>
    <s v="R02"/>
    <d v="2025-06-30T00:00:00"/>
    <s v="https://aterpa.sharepoint.com//sites/A373_Projetos/Documentos Compartilhados/11.Sala Tecnica/01.PROJETOS/ANO 01/MSV-163MS-454-460/12.DV/MSV-163MS-454-460-ACA-EXE-DE-O2-001-R02.pdf"/>
    <s v="MSV-163MS-454-460/12.DV/MSV-163MS-454-460-ACA-EXE-DE-O2-001-R02.pdf"/>
  </r>
  <r>
    <s v="MSV-163MS-454-460-ACA-EXE-DE-O2-002"/>
    <s v="R02"/>
    <x v="0"/>
    <x v="1"/>
    <s v="PLANTA"/>
    <s v="DESVIO DE TRÁFEGO"/>
    <s v="DV"/>
    <s v="MSV-163MS-454-460/12.DV"/>
    <s v="MSV-163MS-454-460-ACA-EXE-DE-O2-002-R02.pdf"/>
    <s v="R02"/>
    <d v="2025-06-30T00:00:00"/>
    <s v="https://aterpa.sharepoint.com//sites/A373_Projetos/Documentos Compartilhados/11.Sala Tecnica/01.PROJETOS/ANO 01/MSV-163MS-454-460/12.DV/MSV-163MS-454-460-ACA-EXE-DE-O2-002-R02.pdf"/>
    <s v="MSV-163MS-454-460/12.DV/MSV-163MS-454-460-ACA-EXE-DE-O2-002-R02.pdf"/>
  </r>
  <r>
    <s v="MSV-163MS-454-460-ACA-EXE-DE-O2-003"/>
    <s v="R02"/>
    <x v="0"/>
    <x v="1"/>
    <s v="PLANTA"/>
    <s v="DESVIO DE TRÁFEGO"/>
    <s v="DV"/>
    <s v="MSV-163MS-454-460/12.DV"/>
    <s v="MSV-163MS-454-460-ACA-EXE-DE-O2-003-R02.pdf"/>
    <s v="R02"/>
    <d v="2025-06-30T00:00:00"/>
    <s v="https://aterpa.sharepoint.com//sites/A373_Projetos/Documentos Compartilhados/11.Sala Tecnica/01.PROJETOS/ANO 01/MSV-163MS-454-460/12.DV/MSV-163MS-454-460-ACA-EXE-DE-O2-003-R02.pdf"/>
    <s v="MSV-163MS-454-460/12.DV/MSV-163MS-454-460-ACA-EXE-DE-O2-003-R02.pdf"/>
  </r>
  <r>
    <s v="MSV-163MS-454-460-ACA-EXE-DE-O2-004"/>
    <s v="R01"/>
    <x v="0"/>
    <x v="1"/>
    <s v="PLANTA"/>
    <s v="DESVIO DE TRÁFEGO"/>
    <s v="DV"/>
    <s v="MSV-163MS-454-460/12.DV"/>
    <s v="MSV-163MS-454-460-ACA-EXE-DE-O2-004-R01.pdf"/>
    <s v="R01"/>
    <d v="2025-06-30T00:00:00"/>
    <s v="https://aterpa.sharepoint.com//sites/A373_Projetos/Documentos Compartilhados/11.Sala Tecnica/01.PROJETOS/ANO 01/MSV-163MS-454-460/12.DV/MSV-163MS-454-460-ACA-EXE-DE-O2-004-R01.pdf"/>
    <s v="MSV-163MS-454-460/12.DV/MSV-163MS-454-460-ACA-EXE-DE-O2-004-R01.pdf"/>
  </r>
  <r>
    <s v="MSV-163MS-454-460-ACA-EXE-DE-O2-005"/>
    <s v="R02"/>
    <x v="0"/>
    <x v="1"/>
    <s v="PLANTA"/>
    <s v="DESVIO DE TRÁFEGO"/>
    <s v="DV"/>
    <s v="MSV-163MS-454-460/12.DV"/>
    <s v="MSV-163MS-454-460-ACA-EXE-DE-O2-005-R02.pdf"/>
    <s v="R02"/>
    <d v="2025-06-30T00:00:00"/>
    <s v="https://aterpa.sharepoint.com//sites/A373_Projetos/Documentos Compartilhados/11.Sala Tecnica/01.PROJETOS/ANO 01/MSV-163MS-454-460/12.DV/MSV-163MS-454-460-ACA-EXE-DE-O2-005-R02.pdf"/>
    <s v="MSV-163MS-454-460/12.DV/MSV-163MS-454-460-ACA-EXE-DE-O2-005-R02.pdf"/>
  </r>
  <r>
    <s v="MSV-163MS-454-460-ACA-EXE-DE-O2-006"/>
    <s v="R02"/>
    <x v="0"/>
    <x v="1"/>
    <s v="PLANTA"/>
    <s v="DESVIO DE TRÁFEGO"/>
    <s v="DV"/>
    <s v="MSV-163MS-454-460/12.DV"/>
    <s v="MSV-163MS-454-460-ACA-EXE-DE-O2-006-R02.pdf"/>
    <s v="R02"/>
    <d v="2025-06-30T00:00:00"/>
    <s v="https://aterpa.sharepoint.com//sites/A373_Projetos/Documentos Compartilhados/11.Sala Tecnica/01.PROJETOS/ANO 01/MSV-163MS-454-460/12.DV/MSV-163MS-454-460-ACA-EXE-DE-O2-006-R02.pdf"/>
    <s v="MSV-163MS-454-460/12.DV/MSV-163MS-454-460-ACA-EXE-DE-O2-006-R02.pdf"/>
  </r>
  <r>
    <s v="MSV-163MS-454-460-ACA-EXE-DE-O2-007"/>
    <s v="R01"/>
    <x v="0"/>
    <x v="1"/>
    <s v="PLANTA"/>
    <s v="DESVIO DE TRÁFEGO"/>
    <s v="DV"/>
    <s v="MSV-163MS-454-460/12.DV"/>
    <s v="MSV-163MS-454-460-ACA-EXE-DE-O2-007-R01.pdf"/>
    <s v="R01"/>
    <d v="2025-06-30T00:00:00"/>
    <s v="https://aterpa.sharepoint.com//sites/A373_Projetos/Documentos Compartilhados/11.Sala Tecnica/01.PROJETOS/ANO 01/MSV-163MS-454-460/12.DV/MSV-163MS-454-460-ACA-EXE-DE-O2-007-R01.pdf"/>
    <s v="MSV-163MS-454-460/12.DV/MSV-163MS-454-460-ACA-EXE-DE-O2-007-R01.pdf"/>
  </r>
  <r>
    <s v="MSV-163MS-454-460-ACA-EXE-DE-O2-008"/>
    <s v="R01"/>
    <x v="0"/>
    <x v="1"/>
    <s v="PLANTA"/>
    <s v="DESVIO DE TRÁFEGO"/>
    <s v="DV"/>
    <s v="MSV-163MS-454-460/12.DV"/>
    <s v="MSV-163MS-454-460-ACA-EXE-DE-O2-008-R01.pdf"/>
    <s v="R01"/>
    <d v="2025-06-30T00:00:00"/>
    <s v="https://aterpa.sharepoint.com//sites/A373_Projetos/Documentos Compartilhados/11.Sala Tecnica/01.PROJETOS/ANO 01/MSV-163MS-454-460/12.DV/MSV-163MS-454-460-ACA-EXE-DE-O2-008-R01.pdf"/>
    <s v="MSV-163MS-454-460/12.DV/MSV-163MS-454-460-ACA-EXE-DE-O2-008-R01.pdf"/>
  </r>
  <r>
    <s v="MSV-163MS-454-460-ACA-EXE-DE-O2-009"/>
    <s v="R02"/>
    <x v="0"/>
    <x v="1"/>
    <s v="PLANTA"/>
    <s v="DESVIO DE TRÁFEGO"/>
    <s v="DV"/>
    <s v="MSV-163MS-454-460/12.DV"/>
    <s v="MSV-163MS-454-460-ACA-EXE-DE-O2-009-R02.pdf"/>
    <s v="R02"/>
    <d v="2025-06-30T00:00:00"/>
    <s v="https://aterpa.sharepoint.com//sites/A373_Projetos/Documentos Compartilhados/11.Sala Tecnica/01.PROJETOS/ANO 01/MSV-163MS-454-460/12.DV/MSV-163MS-454-460-ACA-EXE-DE-O2-009-R02.pdf"/>
    <s v="MSV-163MS-454-460/12.DV/MSV-163MS-454-460-ACA-EXE-DE-O2-009-R02.pdf"/>
  </r>
  <r>
    <s v="MSV-163MS-454-460-ACA-EXE-DE-O2-010"/>
    <s v="R01"/>
    <x v="0"/>
    <x v="1"/>
    <s v="PLANTA"/>
    <s v="DESVIO DE TRÁFEGO"/>
    <s v="DV"/>
    <s v="MSV-163MS-454-460/12.DV"/>
    <s v="MSV-163MS-454-460-ACA-EXE-DE-O2-010-R01.pdf"/>
    <s v="R01"/>
    <d v="2025-06-30T00:00:00"/>
    <s v="https://aterpa.sharepoint.com//sites/A373_Projetos/Documentos Compartilhados/11.Sala Tecnica/01.PROJETOS/ANO 01/MSV-163MS-454-460/12.DV/MSV-163MS-454-460-ACA-EXE-DE-O2-010-R01.pdf"/>
    <s v="MSV-163MS-454-460/12.DV/MSV-163MS-454-460-ACA-EXE-DE-O2-010-R01.pdf"/>
  </r>
  <r>
    <s v="MSV-163MS-454-460-ACA-EXE-DE-O2-011"/>
    <s v="R02"/>
    <x v="0"/>
    <x v="1"/>
    <s v="PLANTA"/>
    <s v="DESVIO DE TRÁFEGO"/>
    <s v="DV"/>
    <s v="MSV-163MS-454-460/12.DV"/>
    <s v="MSV-163MS-454-460-ACA-EXE-DE-O2-011-R02.pdf"/>
    <s v="R02"/>
    <d v="2025-06-30T00:00:00"/>
    <s v="https://aterpa.sharepoint.com//sites/A373_Projetos/Documentos Compartilhados/11.Sala Tecnica/01.PROJETOS/ANO 01/MSV-163MS-454-460/12.DV/MSV-163MS-454-460-ACA-EXE-DE-O2-011-R02.pdf"/>
    <s v="MSV-163MS-454-460/12.DV/MSV-163MS-454-460-ACA-EXE-DE-O2-011-R02.pdf"/>
  </r>
  <r>
    <s v="MSV-163MS-454-460-ACA-EXE-DE-O2-012"/>
    <s v="R02"/>
    <x v="0"/>
    <x v="1"/>
    <s v="PLANTA"/>
    <s v="DESVIO DE TRÁFEGO"/>
    <s v="DV"/>
    <s v="MSV-163MS-454-460/12.DV"/>
    <s v="MSV-163MS-454-460-ACA-EXE-DE-O2-012-R02.pdf"/>
    <s v="R02"/>
    <d v="2025-06-30T00:00:00"/>
    <s v="https://aterpa.sharepoint.com//sites/A373_Projetos/Documentos Compartilhados/11.Sala Tecnica/01.PROJETOS/ANO 01/MSV-163MS-454-460/12.DV/MSV-163MS-454-460-ACA-EXE-DE-O2-012-R02.pdf"/>
    <s v="MSV-163MS-454-460/12.DV/MSV-163MS-454-460-ACA-EXE-DE-O2-012-R02.pdf"/>
  </r>
  <r>
    <s v="MSV-163MS-454-460-ACA-EXE-DE-O2-013"/>
    <s v="R03"/>
    <x v="0"/>
    <x v="1"/>
    <s v="DETALHES"/>
    <s v="DESVIO DE TRÁFEGO"/>
    <s v="DV"/>
    <s v="MSV-163MS-454-460/12.DV"/>
    <s v="MSV-163MS-454-460-ACA-EXE-DE-O2-013-R03.pdf"/>
    <s v="R03"/>
    <d v="2025-06-30T00:00:00"/>
    <s v="https://aterpa.sharepoint.com//sites/A373_Projetos/Documentos Compartilhados/11.Sala Tecnica/01.PROJETOS/ANO 01/MSV-163MS-454-460/12.DV/MSV-163MS-454-460-ACA-EXE-DE-O2-013-R03.pdf"/>
    <s v="MSV-163MS-454-460/12.DV/MSV-163MS-454-460-ACA-EXE-DE-O2-013-R03.pdf"/>
  </r>
  <r>
    <s v="MSV-163MS-454-460-ACA-EXE-DE-Q1-001"/>
    <s v="R02"/>
    <x v="0"/>
    <x v="1"/>
    <s v="PROJETO EXECUTIVO DE DESAPROPRIAÇÃO - PLANTA"/>
    <s v="DESAPROPRIAÇÃO"/>
    <s v="DS"/>
    <s v="MSV-163MS-454-460/11.DS"/>
    <s v="MSV-163MS-454-460-ACA-EXE-DE-Q1-001-R02.pdf"/>
    <s v="R02"/>
    <d v="2025-06-30T00:00:00"/>
    <s v="https://aterpa.sharepoint.com//sites/A373_Projetos/Documentos Compartilhados/11.Sala Tecnica/01.PROJETOS/ANO 01/MSV-163MS-454-460/11.DS/MSV-163MS-454-460-ACA-EXE-DE-Q1-001-R02.pdf"/>
    <s v="MSV-163MS-454-460/11.DS/MSV-163MS-454-460-ACA-EXE-DE-Q1-001-R02.pdf"/>
  </r>
  <r>
    <s v="MSV-163MS-454-460-ACA-EXE-DE-Q1-002"/>
    <s v="R02"/>
    <x v="0"/>
    <x v="1"/>
    <s v="PROJETO EXECUTIVO DE DESAPROPRIAÇÃO - PLANTA"/>
    <s v="DESAPROPRIAÇÃO"/>
    <s v="DS"/>
    <s v="MSV-163MS-454-460/11.DS"/>
    <s v="MSV-163MS-454-460-ACA-EXE-DE-Q1-002-R02.pdf"/>
    <s v="R02"/>
    <d v="2025-06-30T00:00:00"/>
    <s v="https://aterpa.sharepoint.com//sites/A373_Projetos/Documentos Compartilhados/11.Sala Tecnica/01.PROJETOS/ANO 01/MSV-163MS-454-460/11.DS/MSV-163MS-454-460-ACA-EXE-DE-Q1-002-R02.pdf"/>
    <s v="MSV-163MS-454-460/11.DS/MSV-163MS-454-460-ACA-EXE-DE-Q1-002-R02.pdf"/>
  </r>
  <r>
    <s v="MSV-163MS-454-460-ACA-EXE-DE-Q1-003"/>
    <s v="R02"/>
    <x v="0"/>
    <x v="1"/>
    <s v="PROJETO EXECUTIVO DE DESAPROPRIAÇÃO - PLANTA"/>
    <s v="DESAPROPRIAÇÃO"/>
    <s v="DS"/>
    <s v="MSV-163MS-454-460/11.DS"/>
    <s v="MSV-163MS-454-460-ACA-EXE-DE-Q1-003-R02.pdf"/>
    <s v="R02"/>
    <d v="2025-06-30T00:00:00"/>
    <s v="https://aterpa.sharepoint.com//sites/A373_Projetos/Documentos Compartilhados/11.Sala Tecnica/01.PROJETOS/ANO 01/MSV-163MS-454-460/11.DS/MSV-163MS-454-460-ACA-EXE-DE-Q1-003-R02.pdf"/>
    <s v="MSV-163MS-454-460/11.DS/MSV-163MS-454-460-ACA-EXE-DE-Q1-003-R02.pdf"/>
  </r>
  <r>
    <s v="MSV-163MS-454-460-ACA-EXE-DE-Q1-004"/>
    <s v="R01"/>
    <x v="0"/>
    <x v="1"/>
    <s v="PROJETO EXECUTIVO DE DESAPROPRIAÇÃO - PLANTA"/>
    <s v="DESAPROPRIAÇÃO"/>
    <s v="DS"/>
    <s v="MSV-163MS-454-460/11.DS"/>
    <s v="MSV-163MS-454-460-ACA-EXE-DE-Q1-004-R01.pdf"/>
    <s v="R01"/>
    <d v="2025-06-30T00:00:00"/>
    <s v="https://aterpa.sharepoint.com//sites/A373_Projetos/Documentos Compartilhados/11.Sala Tecnica/01.PROJETOS/ANO 01/MSV-163MS-454-460/11.DS/MSV-163MS-454-460-ACA-EXE-DE-Q1-004-R01.pdf"/>
    <s v="MSV-163MS-454-460/11.DS/MSV-163MS-454-460-ACA-EXE-DE-Q1-004-R01.pdf"/>
  </r>
  <r>
    <s v="MSV-163MS-454-460-ACA-EXE-DE-Q1-005"/>
    <s v="R04"/>
    <x v="0"/>
    <x v="1"/>
    <s v="PROJETO EXECUTIVO DE DESAPROPRIAÇÃO - PLANTA"/>
    <s v="DESAPROPRIAÇÃO"/>
    <s v="DS"/>
    <s v="MSV-163MS-454-460/11.DS"/>
    <s v="MSV-163MS-454-460-ACA-EXE-DE-Q1-005-R04.pdf"/>
    <s v="R04"/>
    <d v="2025-06-30T00:00:00"/>
    <s v="https://aterpa.sharepoint.com//sites/A373_Projetos/Documentos Compartilhados/11.Sala Tecnica/01.PROJETOS/ANO 01/MSV-163MS-454-460/11.DS/MSV-163MS-454-460-ACA-EXE-DE-Q1-005-R04.pdf"/>
    <s v="MSV-163MS-454-460/11.DS/MSV-163MS-454-460-ACA-EXE-DE-Q1-005-R04.pdf"/>
  </r>
  <r>
    <s v="MSV-163MS-454-460-ACA-EXE-DE-Q1-006"/>
    <s v="R02"/>
    <x v="0"/>
    <x v="1"/>
    <s v="PROJETO EXECUTIVO DE DESAPROPRIAÇÃO - PLANTA"/>
    <s v="DESAPROPRIAÇÃO"/>
    <s v="DS"/>
    <s v="MSV-163MS-454-460/11.DS"/>
    <s v="MSV-163MS-454-460-ACA-EXE-DE-Q1-006-R02.pdf"/>
    <s v="R02"/>
    <d v="2025-06-30T00:00:00"/>
    <s v="https://aterpa.sharepoint.com//sites/A373_Projetos/Documentos Compartilhados/11.Sala Tecnica/01.PROJETOS/ANO 01/MSV-163MS-454-460/11.DS/MSV-163MS-454-460-ACA-EXE-DE-Q1-006-R02.pdf"/>
    <s v="MSV-163MS-454-460/11.DS/MSV-163MS-454-460-ACA-EXE-DE-Q1-006-R02.pdf"/>
  </r>
  <r>
    <s v="MSV-163MS-454-460-ACA-EXE-MC-G1-001"/>
    <s v="R08"/>
    <x v="0"/>
    <x v="1"/>
    <s v="PROJETO EXECUTIVO DE TERRAPLENAGEM – MEMÓRIA DE CÁLCULO DE VOLUMES"/>
    <s v="TERRAPLENAGEM"/>
    <s v="TE"/>
    <s v="MSV-163MS-454-460/32.TE"/>
    <s v="MSV-163MS-454-460-ACA-EXE-MC-G1-001-R08.pdf"/>
    <s v="R08"/>
    <d v="2025-06-30T00:00:00"/>
    <s v="https://aterpa.sharepoint.com//sites/A373_Projetos/Documentos Compartilhados/11.Sala Tecnica/01.PROJETOS/ANO 01/MSV-163MS-454-460/32.TE/MSV-163MS-454-460-ACA-EXE-MC-G1-001-R08.pdf"/>
    <s v="MSV-163MS-454-460/32.TE/MSV-163MS-454-460-ACA-EXE-MC-G1-001-R08.pdf"/>
  </r>
  <r>
    <s v="MSV-163MS-454-460-ACA-EXE-MC-H2-001"/>
    <s v="R05"/>
    <x v="0"/>
    <x v="1"/>
    <s v="PROJETO EXECUTIVO DE DRENAGEM – MEMÓRIA DE CALCULO"/>
    <s v="DRENAGEM"/>
    <s v="DR"/>
    <s v="MSV-163MS-454-460/10.DR"/>
    <s v="MSV-163MS-454-460-ACA-EXE-MC-H2-001-R05.pdf"/>
    <s v="R05"/>
    <d v="2025-06-30T00:00:00"/>
    <s v="https://aterpa.sharepoint.com//sites/A373_Projetos/Documentos Compartilhados/11.Sala Tecnica/01.PROJETOS/ANO 01/MSV-163MS-454-460/10.DR/MSV-163MS-454-460-ACA-EXE-MC-H2-001-R05.pdf"/>
    <s v="MSV-163MS-454-460/10.DR/MSV-163MS-454-460-ACA-EXE-MC-H2-001-R05.pdf"/>
  </r>
  <r>
    <s v="MSV-163MS-454-460-ACA-EXE-MC-K2-001"/>
    <s v="R03"/>
    <x v="0"/>
    <x v="1"/>
    <s v="PROJETO EXECUTIVO DE ELÉTRICA - MEMORIAL DE CÁLCULOS LUMINOTÉCNICO"/>
    <s v="ILUMINAÇÃO E INSTALAÇÕES ELÉTRICAS"/>
    <s v="EL"/>
    <s v="MSV-163MS-454-460/14.EL"/>
    <s v="MSV-163MS-454-460-ACA-EXE-MC-K2-001-R03.pdf"/>
    <s v="R03"/>
    <d v="2025-06-30T00:00:00"/>
    <s v="https://aterpa.sharepoint.com//sites/A373_Projetos/Documentos Compartilhados/11.Sala Tecnica/01.PROJETOS/ANO 01/MSV-163MS-454-460/14.EL/MSV-163MS-454-460-ACA-EXE-MC-K2-001-R03.pdf"/>
    <s v="MSV-163MS-454-460/14.EL/MSV-163MS-454-460-ACA-EXE-MC-K2-001-R03.pdf"/>
  </r>
  <r>
    <s v="MSV-163MS-454-460-ACA-EXE-MC-K2-002"/>
    <s v="R02"/>
    <x v="0"/>
    <x v="1"/>
    <s v="PROJETO EXECUTIVO DE ELÉTRICA - MEMORIAL DE CÁLCULOS DE CABOS E PROTEÇÕES"/>
    <s v="ILUMINAÇÃO E INSTALAÇÕES ELÉTRICAS"/>
    <s v="EL"/>
    <s v="MSV-163MS-454-460/14.EL"/>
    <s v="MSV-163MS-454-460-ACA-EXE-MC-K2-002-R02.pdf"/>
    <s v="R02"/>
    <d v="2025-06-30T00:00:00"/>
    <s v="https://aterpa.sharepoint.com//sites/A373_Projetos/Documentos Compartilhados/11.Sala Tecnica/01.PROJETOS/ANO 01/MSV-163MS-454-460/14.EL/MSV-163MS-454-460-ACA-EXE-MC-K2-002-R02.pdf"/>
    <s v="MSV-163MS-454-460/14.EL/MSV-163MS-454-460-ACA-EXE-MC-K2-002-R02.pdf"/>
  </r>
  <r>
    <s v="MSV-163MS-454-460-ACA-EXE-MC-L2-001"/>
    <s v="R02"/>
    <x v="0"/>
    <x v="1"/>
    <s v="PROJETO EXECUTIVO DE ESTRUTURAS - MEMÓRIA DE CÁLCULO - LAJE PARA PROLONGAMENTO DO BUEIRO EXISTENTE"/>
    <s v="ESTRUTURA"/>
    <s v="ES"/>
    <s v="MSV-163MS-454-460/16.ES"/>
    <s v="MSV-163MS-454-460-ACA-EXE-MC-L2-001-R02.pdf"/>
    <s v="R00, R01, R02"/>
    <d v="2025-10-01T00:00:00"/>
    <s v="https://aterpa.sharepoint.com//sites/A373_Projetos/Documentos Compartilhados/11.Sala Tecnica/01.PROJETOS/ANO 01/MSV-163MS-454-460/16.ES/MSV-163MS-454-460-ACA-EXE-MC-L2-001-R02.pdf"/>
    <s v="MSV-163MS-454-460/16.ES/MSV-163MS-454-460-ACA-EXE-MC-L2-001-R02.pdf"/>
  </r>
  <r>
    <s v="MSV-163MS-454-460-ACA-EXE-MD-H1-001"/>
    <s v="R02"/>
    <x v="0"/>
    <x v="1"/>
    <s v="PROJETO EXECUTIVO DE DRENAGEM – ESTUDO HIDROLÓGICOS"/>
    <s v="DRENAGEM"/>
    <s v="DR"/>
    <s v="MSV-163MS-454-460/10.DR"/>
    <s v="MSV-163MS-454-460-ACA-EXE-MD-H1-001-R02.pdf"/>
    <s v="R02"/>
    <d v="2025-06-30T00:00:00"/>
    <s v="https://aterpa.sharepoint.com//sites/A373_Projetos/Documentos Compartilhados/11.Sala Tecnica/01.PROJETOS/ANO 01/MSV-163MS-454-460/10.DR/MSV-163MS-454-460-ACA-EXE-MD-H1-001-R02.pdf"/>
    <s v="MSV-163MS-454-460/10.DR/MSV-163MS-454-460-ACA-EXE-MD-H1-001-R02.pdf"/>
  </r>
  <r>
    <s v="MSV-163MS-454-460-ACA-EXE-MD-I2-001"/>
    <s v="R05"/>
    <x v="0"/>
    <x v="1"/>
    <s v="MEMORIAL DESCRITIVO E CÁLCULO"/>
    <s v="PAVIMENTAÇÃO"/>
    <s v="PV"/>
    <s v="MSV-163MS-454-460/28.PV"/>
    <s v="MSV-163MS-454-460-ACA-EXE-MD-I2-001-R05.pdf"/>
    <s v="R04, R05"/>
    <d v="2025-08-26T00:00:00"/>
    <s v="https://aterpa.sharepoint.com//sites/A373_Projetos/Documentos Compartilhados/11.Sala Tecnica/01.PROJETOS/ANO 01/MSV-163MS-454-460/28.PV/MSV-163MS-454-460-ACA-EXE-MD-I2-001-R05.pdf"/>
    <s v="MSV-163MS-454-460/28.PV/MSV-163MS-454-460-ACA-EXE-MD-I2-001-R05.pdf"/>
  </r>
  <r>
    <s v="MSV-163MS-454-460-ACA-EXE-MD-I2-101"/>
    <s v="R00"/>
    <x v="0"/>
    <x v="1"/>
    <s v="MEMORIAL DESCRITIVO E DE CÁLCULO DO PROJETO DE PAVIMENTAÇÃO PROVISÓRIA - DESVIO DE TRÁFEGO"/>
    <s v="PAVIMENTAÇÃO"/>
    <s v="PV"/>
    <s v="MSV-163MS-454-460/28.PV"/>
    <s v="MSV-163MS-454-460-ACA-EXE-MD-I2-101-R00.pdf"/>
    <s v="R00"/>
    <d v="2025-06-30T00:00:00"/>
    <s v="https://aterpa.sharepoint.com//sites/A373_Projetos/Documentos Compartilhados/11.Sala Tecnica/01.PROJETOS/ANO 01/MSV-163MS-454-460/28.PV/MSV-163MS-454-460-ACA-EXE-MD-I2-101-R00.pdf"/>
    <s v="MSV-163MS-454-460/28.PV/MSV-163MS-454-460-ACA-EXE-MD-I2-101-R00.pdf"/>
  </r>
  <r>
    <s v="MSV-163MS-454-460-ACA-EXE-MD-J1-001"/>
    <s v="R00"/>
    <x v="0"/>
    <x v="1"/>
    <s v="MEMORIAL DESCRITIVO DO PROJETO DE SINALIZAÇÃO E DISPOSITIVOS DE SEGURANÇA"/>
    <s v="SINALIZAÇÃO"/>
    <s v="SI"/>
    <s v="MSV-163MS-454-460/31.SI"/>
    <s v="MSV-163MS-454-460-ACA-EXE-MD-J1-001-R00.pdf"/>
    <s v="R00"/>
    <d v="2025-08-26T00:00:00"/>
    <s v="https://aterpa.sharepoint.com//sites/A373_Projetos/Documentos Compartilhados/11.Sala Tecnica/01.PROJETOS/ANO 01/MSV-163MS-454-460/31.SI/MSV-163MS-454-460-ACA-EXE-MD-J1-001-R00.pdf"/>
    <s v="MSV-163MS-454-460/31.SI/MSV-163MS-454-460-ACA-EXE-MD-J1-001-R00.pdf"/>
  </r>
  <r>
    <s v="MSV-163MS-454-460-ACA-EXE-MD-J2-001"/>
    <s v="R00"/>
    <x v="0"/>
    <x v="1"/>
    <s v="MEMORIAL DESCRITIVO DO PROJETO DE CERCAMENTOS"/>
    <s v="OBRAS COMPLEMENTARES"/>
    <s v="OC"/>
    <s v="MSV-163MS-454-460/35.OC"/>
    <s v="MSV-163MS-454-460-ACA-EXE-MD-J2-001-R00.pdf"/>
    <s v="R00"/>
    <d v="2025-08-26T00:00:00"/>
    <s v="https://aterpa.sharepoint.com//sites/A373_Projetos/Documentos Compartilhados/11.Sala Tecnica/01.PROJETOS/ANO 01/MSV-163MS-454-460/35.OC/MSV-163MS-454-460-ACA-EXE-MD-J2-001-R00.pdf"/>
    <s v="MSV-163MS-454-460/35.OC/MSV-163MS-454-460-ACA-EXE-MD-J2-001-R00.pdf"/>
  </r>
  <r>
    <s v="MSV-163MS-454-460-ACA-EXE-MD-K2-001"/>
    <s v="R04"/>
    <x v="0"/>
    <x v="1"/>
    <s v="PROJETO EXECUTIVO DE ELÉTRICA - MEMORIAL DESCRITIVO"/>
    <s v="ILUMINAÇÃO E INSTALAÇÕES ELÉTRICAS"/>
    <s v="EL"/>
    <s v="MSV-163MS-454-460/14.EL"/>
    <s v="MSV-163MS-454-460-ACA-EXE-MD-K2-001-R04.pdf"/>
    <s v="R02, R04"/>
    <d v="2025-10-16T00:00:00"/>
    <s v="https://aterpa.sharepoint.com//sites/A373_Projetos/Documentos Compartilhados/11.Sala Tecnica/01.PROJETOS/ANO 01/MSV-163MS-454-460/14.EL/MSV-163MS-454-460-ACA-EXE-MD-K2-001-R04.pdf"/>
    <s v="MSV-163MS-454-460/14.EL/MSV-163MS-454-460-ACA-EXE-MD-K2-001-R04.pdf"/>
  </r>
  <r>
    <s v="MSV-163MS-454-460-ACA-EXE-MD-N2-001"/>
    <s v="R00"/>
    <x v="0"/>
    <x v="1"/>
    <s v="MEMORIAL DESCRITIVO DO PROJETO DE REVESTIMENTO VEGETAL"/>
    <s v="PAISAGISMO"/>
    <s v="PA"/>
    <s v="MSV-163MS-454-460/27.PA"/>
    <s v="MSV-163MS-454-460-ACA-EXE-MD-N2-001-R00.pdf"/>
    <s v="R00"/>
    <d v="2025-06-30T00:00:00"/>
    <s v="https://aterpa.sharepoint.com//sites/A373_Projetos/Documentos Compartilhados/11.Sala Tecnica/01.PROJETOS/ANO 01/MSV-163MS-454-460/27.PA/MSV-163MS-454-460-ACA-EXE-MD-N2-001-R00.pdf"/>
    <s v="MSV-163MS-454-460/27.PA/MSV-163MS-454-460-ACA-EXE-MD-N2-001-R00.pdf"/>
  </r>
  <r>
    <s v="MSV-163MS-454-460-ACA-EXE-MD-O2-001"/>
    <s v="R00"/>
    <x v="0"/>
    <x v="1"/>
    <s v="MEMORIAL DESCRITIVO DO PROJETO DE DESVIO DE TRÁFEGO"/>
    <s v="DESVIO DE TRÁFEGO"/>
    <s v="DV"/>
    <s v="MSV-163MS-454-460/12.DV"/>
    <s v="MSV-163MS-454-460-ACA-EXE-MD-O2-001-R00.pdf"/>
    <s v="R00"/>
    <d v="2025-06-30T00:00:00"/>
    <s v="https://aterpa.sharepoint.com//sites/A373_Projetos/Documentos Compartilhados/11.Sala Tecnica/01.PROJETOS/ANO 01/MSV-163MS-454-460/12.DV/MSV-163MS-454-460-ACA-EXE-MD-O2-001-R00.pdf"/>
    <s v="MSV-163MS-454-460/12.DV/MSV-163MS-454-460-ACA-EXE-MD-O2-001-R00.pdf"/>
  </r>
  <r>
    <s v="MSV-163MS-454-460-ACA-EXE-MD-Q1-001"/>
    <s v="R01"/>
    <x v="0"/>
    <x v="1"/>
    <s v="MEMORIAL DESCRITIVO DE DESAPROPRIAÇÃO"/>
    <s v="DESAPROPRIAÇÃO"/>
    <s v="DS"/>
    <s v="MSV-163MS-454-460/11.DS"/>
    <s v="MSV-163MS-454-460-ACA-EXE-MD-Q1-001-R01.pdf"/>
    <s v="R00, R01"/>
    <d v="2025-10-16T00:00:00"/>
    <s v="https://aterpa.sharepoint.com//sites/A373_Projetos/Documentos Compartilhados/11.Sala Tecnica/01.PROJETOS/ANO 01/MSV-163MS-454-460/11.DS/MSV-163MS-454-460-ACA-EXE-MD-Q1-001-R01.pdf"/>
    <s v="MSV-163MS-454-460/11.DS/MSV-163MS-454-460-ACA-EXE-MD-Q1-001-R01.pdf"/>
  </r>
  <r>
    <s v="MSV-163MS-454-460-ACA-EXE-NS-C3-001"/>
    <s v="R05"/>
    <x v="0"/>
    <x v="1"/>
    <s v="NOTAS DE SERVIÇOS DE PAVIMENTO ACABADO"/>
    <s v="PAVIMENTAÇÃO"/>
    <s v="PV"/>
    <s v="MSV-163MS-454-460/28.PV"/>
    <s v="MSV-163MS-454-460-ACA-EXE-NS-C3-001-R05.pdf"/>
    <s v="R04, R05"/>
    <d v="2025-10-16T00:00:00"/>
    <s v="https://aterpa.sharepoint.com//sites/A373_Projetos/Documentos Compartilhados/11.Sala Tecnica/01.PROJETOS/ANO 01/MSV-163MS-454-460/28.PV/MSV-163MS-454-460-ACA-EXE-NS-C3-001-R05.pdf"/>
    <s v="MSV-163MS-454-460/28.PV/MSV-163MS-454-460-ACA-EXE-NS-C3-001-R05.pdf"/>
  </r>
  <r>
    <s v="MSV-163MS-454-460-ACA-EXE-NS-C3-002"/>
    <s v="R01"/>
    <x v="0"/>
    <x v="1"/>
    <s v="NOTAS DE SERVIÇOS DE PAVIMENTO ACABADO"/>
    <s v="PAVIMENTAÇÃO"/>
    <s v="PV"/>
    <s v="MSV-163MS-454-460/28.PV"/>
    <s v="MSV-163MS-454-460-ACA-EXE-NS-C3-002-R01.pdf"/>
    <s v="R01"/>
    <d v="2025-06-30T00:00:00"/>
    <s v="https://aterpa.sharepoint.com//sites/A373_Projetos/Documentos Compartilhados/11.Sala Tecnica/01.PROJETOS/ANO 01/MSV-163MS-454-460/28.PV/MSV-163MS-454-460-ACA-EXE-NS-C3-002-R01.pdf"/>
    <s v="MSV-163MS-454-460/28.PV/MSV-163MS-454-460-ACA-EXE-NS-C3-002-R01.pdf"/>
  </r>
  <r>
    <s v="MSV-163MS-454-460-ACA-EXE-RT-C1-001"/>
    <s v="R01"/>
    <x v="0"/>
    <x v="1"/>
    <s v="RELATÓRIO DE LEVANTAMENTO TOPOGRÁFICO"/>
    <s v="TOPOGRAFIA"/>
    <s v="TO"/>
    <s v="MSV-163MS-454-460/33.TO"/>
    <s v="MSV-163MS-454-460-ACA-EXE-RT-C1-001-R01.pdf"/>
    <s v="R01"/>
    <d v="2025-06-30T00:00:00"/>
    <s v="https://aterpa.sharepoint.com//sites/A373_Projetos/Documentos Compartilhados/11.Sala Tecnica/01.PROJETOS/ANO 01/MSV-163MS-454-460/33.TO/MSV-163MS-454-460-ACA-EXE-RT-C1-001-R01.pdf"/>
    <s v="MSV-163MS-454-460/33.TO/MSV-163MS-454-460-ACA-EXE-RT-C1-001-R01.pdf"/>
  </r>
  <r>
    <s v="MSV-163MS-454-460-ACA-EXE-RT-D3-001"/>
    <s v="R02"/>
    <x v="0"/>
    <x v="1"/>
    <s v="RELATÓRIO DE INVESTIGAÇÕES GEOTÉCNICAS"/>
    <s v="GEOTECNIA E GEOLOGIA"/>
    <s v="GG"/>
    <s v="MSV-163MS-454-460/19.GG"/>
    <s v="MSV-163MS-454-460-ACA-EXE-RT-D3-001-R02.pdf"/>
    <s v="R02"/>
    <d v="2025-06-30T00:00:00"/>
    <s v="https://aterpa.sharepoint.com//sites/A373_Projetos/Documentos Compartilhados/11.Sala Tecnica/01.PROJETOS/ANO 01/MSV-163MS-454-460/19.GG/MSV-163MS-454-460-ACA-EXE-RT-D3-001-R02.pdf"/>
    <s v="MSV-163MS-454-460/19.GG/MSV-163MS-454-460-ACA-EXE-RT-D3-001-R02.pdf"/>
  </r>
  <r>
    <s v="MSV-163MS-454-460-ACA-EXE-RT-D3-002"/>
    <s v="R00"/>
    <x v="0"/>
    <x v="1"/>
    <s v="RELATÓRIO DE INVESTIGAÇÕES GEOTÉCNICAS"/>
    <s v="GEOTECNIA E GEOLOGIA"/>
    <s v="GG"/>
    <s v="MSV-163MS-454-460/19.GG"/>
    <s v="MSV-163MS-454-460-ACA-EXE-RT-D3-002-R00.pdf"/>
    <s v="R00"/>
    <d v="2025-06-30T00:00:00"/>
    <s v="https://aterpa.sharepoint.com//sites/A373_Projetos/Documentos Compartilhados/11.Sala Tecnica/01.PROJETOS/ANO 01/MSV-163MS-454-460/19.GG/MSV-163MS-454-460-ACA-EXE-RT-D3-002-R00.pdf"/>
    <s v="MSV-163MS-454-460/19.GG/MSV-163MS-454-460-ACA-EXE-RT-D3-002-R00.pdf"/>
  </r>
  <r>
    <s v="MSV-163MS-454-460-ACA-EXE-RT-D3-003"/>
    <s v="R01"/>
    <x v="0"/>
    <x v="1"/>
    <s v="RELATÓRIO DE INVESTIGAÇÕES GEOTÉCNICAS"/>
    <s v="GEOTECNIA E GEOLOGIA"/>
    <s v="GG"/>
    <s v="MSV-163MS-454-460/19.GG"/>
    <s v="MSV-163MS-454-460-ACA-EXE-RT-D3-003-R01.pdf"/>
    <s v="R01"/>
    <d v="2025-06-30T00:00:00"/>
    <s v="https://aterpa.sharepoint.com//sites/A373_Projetos/Documentos Compartilhados/11.Sala Tecnica/01.PROJETOS/ANO 01/MSV-163MS-454-460/19.GG/MSV-163MS-454-460-ACA-EXE-RT-D3-003-R01.pdf"/>
    <s v="MSV-163MS-454-460/19.GG/MSV-163MS-454-460-ACA-EXE-RT-D3-003-R01.pdf"/>
  </r>
  <r>
    <s v="MSV-163MS-454-460-ACA-EXE-RT-D3-004"/>
    <s v="R00"/>
    <x v="0"/>
    <x v="1"/>
    <s v="RELATÓRIO DE INVESTIGAÇÕES GEOTÉCNICAS"/>
    <s v="GEOTECNIA E GEOLOGIA"/>
    <s v="GG"/>
    <s v="MSV-163MS-454-460/19.GG"/>
    <s v="MSV-163MS-454-460-ACA-EXE-RT-D3-004-R00.pdf"/>
    <s v="R00"/>
    <d v="2025-06-30T00:00:00"/>
    <s v="https://aterpa.sharepoint.com//sites/A373_Projetos/Documentos Compartilhados/11.Sala Tecnica/01.PROJETOS/ANO 01/MSV-163MS-454-460/19.GG/MSV-163MS-454-460-ACA-EXE-RT-D3-004-R00.pdf"/>
    <s v="MSV-163MS-454-460/19.GG/MSV-163MS-454-460-ACA-EXE-RT-D3-004-R00.pdf"/>
  </r>
  <r>
    <s v="MSV-163MS-454-460-ACA-EXE-RT-D3-101"/>
    <s v="R03"/>
    <x v="0"/>
    <x v="1"/>
    <s v="RELATÓRIO GEOTÉCNICO DE ESTABILIDADE DE TALUDES"/>
    <s v="GEOTECNIA E GEOLOGIA"/>
    <s v="GG"/>
    <s v="MSV-163MS-454-460/19.GG"/>
    <s v="MSV-163MS-454-460-ACA-EXE-RT-D3-101-R03.pdf"/>
    <s v="R03"/>
    <d v="2025-06-30T00:00:00"/>
    <s v="https://aterpa.sharepoint.com//sites/A373_Projetos/Documentos Compartilhados/11.Sala Tecnica/01.PROJETOS/ANO 01/MSV-163MS-454-460/19.GG/MSV-163MS-454-460-ACA-EXE-RT-D3-101-R03.pdf"/>
    <s v="MSV-163MS-454-460/19.GG/MSV-163MS-454-460-ACA-EXE-RT-D3-101-R03.pdf"/>
  </r>
  <r>
    <s v="MSV-163MS-454-460-ACA-EXE-RT-D3-201"/>
    <s v="R00"/>
    <x v="0"/>
    <x v="1"/>
    <s v="RELATÓRIO DE INVESTIGAÇÕES GEOTÉCNICAS PARA JAZIDA"/>
    <s v="GEOTECNIA E GEOLOGIA"/>
    <s v="GG"/>
    <s v="MSV-163MS-454-460/19.GG"/>
    <s v="MSV-163MS-454-460-ACA-EXE-RT-D3-201-R00.pdf"/>
    <s v="R00"/>
    <d v="2025-06-30T00:00:00"/>
    <s v="https://aterpa.sharepoint.com//sites/A373_Projetos/Documentos Compartilhados/11.Sala Tecnica/01.PROJETOS/ANO 01/MSV-163MS-454-460/19.GG/MSV-163MS-454-460-ACA-EXE-RT-D3-201-R00.pdf"/>
    <s v="MSV-163MS-454-460/19.GG/MSV-163MS-454-460-ACA-EXE-RT-D3-201-R00.pdf"/>
  </r>
  <r>
    <s v="MSV-163MS-454-460-ACA-EXE-RT-D3-202"/>
    <s v="R00"/>
    <x v="0"/>
    <x v="1"/>
    <s v="RELATÓRIO DE INVESTIGAÇÕES GEOTÉCNICAS PARA JAZIDA"/>
    <s v="GEOTECNIA E GEOLOGIA"/>
    <s v="GG"/>
    <s v="MSV-163MS-454-460/19.GG"/>
    <s v="MSV-163MS-454-460-ACA-EXE-RT-D3-202-R00.pdf"/>
    <s v="R00"/>
    <d v="2025-06-30T00:00:00"/>
    <s v="https://aterpa.sharepoint.com//sites/A373_Projetos/Documentos Compartilhados/11.Sala Tecnica/01.PROJETOS/ANO 01/MSV-163MS-454-460/19.GG/MSV-163MS-454-460-ACA-EXE-RT-D3-202-R00.pdf"/>
    <s v="MSV-163MS-454-460/19.GG/MSV-163MS-454-460-ACA-EXE-RT-D3-202-R00.pdf"/>
  </r>
  <r>
    <s v="MSV-163MS-454-460-ACA-EXE-RT-E1-001"/>
    <s v="R01"/>
    <x v="0"/>
    <x v="1"/>
    <s v="ESTUDOS DE TRÁFEGO"/>
    <s v="ESTUDO DE TRÁFEGO"/>
    <s v="TR"/>
    <s v="MSV-163MS-454-460/34.TR"/>
    <s v="MSV-163MS-454-460-ACA-EXE-RT-E1-001-R01.pdf"/>
    <s v="R01"/>
    <d v="2025-06-30T00:00:00"/>
    <s v="https://aterpa.sharepoint.com//sites/A373_Projetos/Documentos Compartilhados/11.Sala Tecnica/01.PROJETOS/ANO 01/MSV-163MS-454-460/34.TR/MSV-163MS-454-460-ACA-EXE-RT-E1-001-R01.pdf"/>
    <s v="MSV-163MS-454-460/34.TR/MSV-163MS-454-460-ACA-EXE-RT-E1-001-R01.pdf"/>
  </r>
  <r>
    <s v="MSV-163MS-454-460-ACA-EXE-RT-F1-001"/>
    <s v="R03"/>
    <x v="0"/>
    <x v="1"/>
    <s v="PROJETO EXECUTIVO DE GEOMETRIA - ALINHAMENTOS HORIZONTAIS E VERTICAIS"/>
    <s v="GEOMÉTRICO"/>
    <s v="GE"/>
    <s v="MSV-163MS-454-460/18.GE"/>
    <s v="MSV-163MS-454-460-ACA-EXE-RT-F1-001-R03.pdf"/>
    <s v="R03"/>
    <d v="2025-06-30T00:00:00"/>
    <s v="https://aterpa.sharepoint.com//sites/A373_Projetos/Documentos Compartilhados/11.Sala Tecnica/01.PROJETOS/ANO 01/MSV-163MS-454-460/18.GE/MSV-163MS-454-460-ACA-EXE-RT-F1-001-R03.pdf"/>
    <s v="MSV-163MS-454-460/18.GE/MSV-163MS-454-460-ACA-EXE-RT-F1-001-R03.pdf"/>
  </r>
  <r>
    <s v="MSV-163MS-454-460-ACA-EXE-RT-M1-001"/>
    <s v="R00"/>
    <x v="0"/>
    <x v="1"/>
    <s v="CADASTRO DE INTERFERÊNCIAS"/>
    <s v="INTERFERÊNCIAS (FAIXA DE DOMÍNIO)"/>
    <s v="IN"/>
    <s v="MSV-163MS-454-460/23.IN"/>
    <s v="MSV-163MS-454-460-ACA-EXE-RT-M1-001-R00.pdf"/>
    <s v="R00"/>
    <d v="2025-06-30T00:00:00"/>
    <s v="https://aterpa.sharepoint.com//sites/A373_Projetos/Documentos Compartilhados/11.Sala Tecnica/01.PROJETOS/ANO 01/MSV-163MS-454-460/23.IN/MSV-163MS-454-460-ACA-EXE-RT-M1-001-R00.pdf"/>
    <s v="MSV-163MS-454-460/23.IN/MSV-163MS-454-460-ACA-EXE-RT-M1-001-R00.pdf"/>
  </r>
  <r>
    <s v="MSV-163MS-510-511-ACA-EXE-DE-C1-001"/>
    <s v="R01"/>
    <x v="0"/>
    <x v="2"/>
    <s v="LEVANTAMENTO TOPOGRÁFICO - PLANTA"/>
    <s v="TOPOGRAFIA"/>
    <s v="TO"/>
    <s v="MSV-163MS-510-511/33.TO"/>
    <s v="MSV-163MS-510-511-ACA-EXE-DE-C1-001-R01.pdf"/>
    <s v="R01"/>
    <d v="2025-06-30T00:00:00"/>
    <s v="https://aterpa.sharepoint.com//sites/A373_Projetos/Documentos Compartilhados/11.Sala Tecnica/01.PROJETOS/ANO 01/MSV-163MS-510-511/33.TO/MSV-163MS-510-511-ACA-EXE-DE-C1-001-R01.pdf"/>
    <s v="MSV-163MS-510-511/33.TO/MSV-163MS-510-511-ACA-EXE-DE-C1-001-R01.pdf"/>
  </r>
  <r>
    <s v="MSV-163MS-510-511-ACA-EXE-DE-C1-002"/>
    <s v="R01"/>
    <x v="0"/>
    <x v="2"/>
    <s v="LEVANTAMENTO TOPOGRÁFICO - PLANTA"/>
    <s v="TOPOGRAFIA"/>
    <s v="TO"/>
    <s v="MSV-163MS-510-511/33.TO"/>
    <s v="MSV-163MS-510-511-ACA-EXE-DE-C1-002-R01.pdf"/>
    <s v="R01"/>
    <d v="2025-06-30T00:00:00"/>
    <s v="https://aterpa.sharepoint.com//sites/A373_Projetos/Documentos Compartilhados/11.Sala Tecnica/01.PROJETOS/ANO 01/MSV-163MS-510-511/33.TO/MSV-163MS-510-511-ACA-EXE-DE-C1-002-R01.pdf"/>
    <s v="MSV-163MS-510-511/33.TO/MSV-163MS-510-511-ACA-EXE-DE-C1-002-R01.pdf"/>
  </r>
  <r>
    <s v="MSV-163MS-510-511-ACA-EXE-DE-D3-001"/>
    <s v="R03"/>
    <x v="0"/>
    <x v="2"/>
    <s v="PLANTA E PERFIL LONGITUDINAL"/>
    <s v="GEOTECNIA E GEOLOGIA"/>
    <s v="GG"/>
    <s v="MSV-163MS-510-511/19.GG"/>
    <s v="MSV-163MS-510-511-ACA-EXE-DE-D3-001-R03.pdf"/>
    <s v="R03"/>
    <d v="2025-06-30T00:00:00"/>
    <s v="https://aterpa.sharepoint.com//sites/A373_Projetos/Documentos Compartilhados/11.Sala Tecnica/01.PROJETOS/ANO 01/MSV-163MS-510-511/19.GG/MSV-163MS-510-511-ACA-EXE-DE-D3-001-R03.pdf"/>
    <s v="MSV-163MS-510-511/19.GG/MSV-163MS-510-511-ACA-EXE-DE-D3-001-R03.pdf"/>
  </r>
  <r>
    <s v="MSV-163MS-510-511-ACA-EXE-DE-D3-002"/>
    <s v="R04"/>
    <x v="0"/>
    <x v="2"/>
    <s v="PLANTA E PERFIL LONGITUDINAL"/>
    <s v="GEOTECNIA E GEOLOGIA"/>
    <s v="GG"/>
    <s v="MSV-163MS-510-511/19.GG"/>
    <s v="MSV-163MS-510-511-ACA-EXE-DE-D3-002-R04.pdf"/>
    <s v="R04"/>
    <d v="2025-06-30T00:00:00"/>
    <s v="https://aterpa.sharepoint.com//sites/A373_Projetos/Documentos Compartilhados/11.Sala Tecnica/01.PROJETOS/ANO 01/MSV-163MS-510-511/19.GG/MSV-163MS-510-511-ACA-EXE-DE-D3-002-R04.pdf"/>
    <s v="MSV-163MS-510-511/19.GG/MSV-163MS-510-511-ACA-EXE-DE-D3-002-R04.pdf"/>
  </r>
  <r>
    <s v="MSV-163MS-510-511-ACA-EXE-DE-D3-003"/>
    <s v="R04"/>
    <x v="0"/>
    <x v="2"/>
    <s v="PLANTA E PERFIL LONGITUDINAL"/>
    <s v="GEOTECNIA E GEOLOGIA"/>
    <s v="GG"/>
    <s v="MSV-163MS-510-511/19.GG"/>
    <s v="MSV-163MS-510-511-ACA-EXE-DE-D3-003-R04.pdf"/>
    <s v="R04"/>
    <d v="2025-06-30T00:00:00"/>
    <s v="https://aterpa.sharepoint.com//sites/A373_Projetos/Documentos Compartilhados/11.Sala Tecnica/01.PROJETOS/ANO 01/MSV-163MS-510-511/19.GG/MSV-163MS-510-511-ACA-EXE-DE-D3-003-R04.pdf"/>
    <s v="MSV-163MS-510-511/19.GG/MSV-163MS-510-511-ACA-EXE-DE-D3-003-R04.pdf"/>
  </r>
  <r>
    <s v="MSV-163MS-510-511-ACA-EXE-DE-F1-001"/>
    <s v="R05"/>
    <x v="0"/>
    <x v="2"/>
    <s v="PROJETO EXECUTIVO DE GEOMETRIA - PLANTA E PERFIL LONGITUDINAL"/>
    <s v="GEOMÉTRICO"/>
    <s v="GE"/>
    <s v="MSV-163MS-510-511/18.GE"/>
    <s v="MSV-163MS-510-511-ACA-EXE-DE-F1-001-R05.pdf"/>
    <s v="R05"/>
    <d v="2025-06-30T00:00:00"/>
    <s v="https://aterpa.sharepoint.com//sites/A373_Projetos/Documentos Compartilhados/11.Sala Tecnica/01.PROJETOS/ANO 01/MSV-163MS-510-511/18.GE/MSV-163MS-510-511-ACA-EXE-DE-F1-001-R05.pdf"/>
    <s v="MSV-163MS-510-511/18.GE/MSV-163MS-510-511-ACA-EXE-DE-F1-001-R05.pdf"/>
  </r>
  <r>
    <s v="MSV-163MS-510-511-ACA-EXE-DE-F1-002"/>
    <s v="R05"/>
    <x v="0"/>
    <x v="2"/>
    <s v="PROJETO EXECUTIVO DE GEOMETRIA - PLANTA E PERFIL LONGITUDINAL"/>
    <s v="GEOMÉTRICO"/>
    <s v="GE"/>
    <s v="MSV-163MS-510-511/18.GE"/>
    <s v="MSV-163MS-510-511-ACA-EXE-DE-F1-002-R05.pdf"/>
    <s v="R05"/>
    <d v="2025-06-30T00:00:00"/>
    <s v="https://aterpa.sharepoint.com//sites/A373_Projetos/Documentos Compartilhados/11.Sala Tecnica/01.PROJETOS/ANO 01/MSV-163MS-510-511/18.GE/MSV-163MS-510-511-ACA-EXE-DE-F1-002-R05.pdf"/>
    <s v="MSV-163MS-510-511/18.GE/MSV-163MS-510-511-ACA-EXE-DE-F1-002-R05.pdf"/>
  </r>
  <r>
    <s v="MSV-163MS-510-511-ACA-EXE-DE-F1-003"/>
    <s v="R07"/>
    <x v="0"/>
    <x v="2"/>
    <s v="PROJETO EXECUTIVO DE GEOMETRIA - PLANTA E PERFIL LONGITUDINAL"/>
    <s v="GEOMÉTRICO"/>
    <s v="GE"/>
    <s v="MSV-163MS-510-511/18.GE"/>
    <s v="MSV-163MS-510-511-ACA-EXE-DE-F1-003-R07.pdf"/>
    <s v="R07"/>
    <d v="2025-06-30T00:00:00"/>
    <s v="https://aterpa.sharepoint.com//sites/A373_Projetos/Documentos Compartilhados/11.Sala Tecnica/01.PROJETOS/ANO 01/MSV-163MS-510-511/18.GE/MSV-163MS-510-511-ACA-EXE-DE-F1-003-R07.pdf"/>
    <s v="MSV-163MS-510-511/18.GE/MSV-163MS-510-511-ACA-EXE-DE-F1-003-R07.pdf"/>
  </r>
  <r>
    <s v="MSV-163MS-510-511-ACA-EXE-DE-F1-004"/>
    <s v="R03"/>
    <x v="0"/>
    <x v="2"/>
    <s v="PROJETO EXECUTIVO DE GEOMETRIA - SEÇÕES TIPO"/>
    <s v="GEOMÉTRICO"/>
    <s v="GE"/>
    <s v="MSV-163MS-510-511/18.GE"/>
    <s v="MSV-163MS-510-511-ACA-EXE-DE-F1-004-R03.pdf"/>
    <s v="R03"/>
    <d v="2025-06-30T00:00:00"/>
    <s v="https://aterpa.sharepoint.com//sites/A373_Projetos/Documentos Compartilhados/11.Sala Tecnica/01.PROJETOS/ANO 01/MSV-163MS-510-511/18.GE/MSV-163MS-510-511-ACA-EXE-DE-F1-004-R03.pdf"/>
    <s v="MSV-163MS-510-511/18.GE/MSV-163MS-510-511-ACA-EXE-DE-F1-004-R03.pdf"/>
  </r>
  <r>
    <s v="MSV-163MS-510-511-ACA-EXE-DE-F1-005"/>
    <s v="R00"/>
    <x v="0"/>
    <x v="2"/>
    <s v="PROJETO EXECUTIVO DE GEOMETRIA - SEÇÕES TIPO"/>
    <s v="GEOMÉTRICO"/>
    <s v="GE"/>
    <s v="MSV-163MS-510-511/18.GE"/>
    <s v="MSV-163MS-510-511-ACA-EXE-DE-F1-005-R00.pdf"/>
    <s v="R00"/>
    <d v="2025-06-30T00:00:00"/>
    <s v="https://aterpa.sharepoint.com//sites/A373_Projetos/Documentos Compartilhados/11.Sala Tecnica/01.PROJETOS/ANO 01/MSV-163MS-510-511/18.GE/MSV-163MS-510-511-ACA-EXE-DE-F1-005-R00.pdf"/>
    <s v="MSV-163MS-510-511/18.GE/MSV-163MS-510-511-ACA-EXE-DE-F1-005-R00.pdf"/>
  </r>
  <r>
    <s v="MSV-163MS-510-511-ACA-EXE-DE-G1-001"/>
    <s v="R04"/>
    <x v="0"/>
    <x v="2"/>
    <s v="PROJETO DE TERRAPLENAGEM - PLANTA DE DISTRIBUIÇÃO"/>
    <s v="TERRAPLENAGEM"/>
    <s v="TE"/>
    <s v="MSV-163MS-510-511/32.TE"/>
    <s v="MSV-163MS-510-511-ACA-EXE-DE-G1-001-R04.pdf"/>
    <s v="R04"/>
    <d v="2025-06-30T00:00:00"/>
    <s v="https://aterpa.sharepoint.com//sites/A373_Projetos/Documentos Compartilhados/11.Sala Tecnica/01.PROJETOS/ANO 01/MSV-163MS-510-511/32.TE/MSV-163MS-510-511-ACA-EXE-DE-G1-001-R04.pdf"/>
    <s v="MSV-163MS-510-511/32.TE/MSV-163MS-510-511-ACA-EXE-DE-G1-001-R04.pdf"/>
  </r>
  <r>
    <s v="MSV-163MS-510-511-ACA-EXE-DE-G1-002"/>
    <s v="R04"/>
    <x v="0"/>
    <x v="2"/>
    <s v="PROJETO DE TERRAPLENAGEM - PLANTA DE DISTRIBUIÇÃO"/>
    <s v="TERRAPLENAGEM"/>
    <s v="TE"/>
    <s v="MSV-163MS-510-511/32.TE"/>
    <s v="MSV-163MS-510-511-ACA-EXE-DE-G1-002-R04.pdf"/>
    <s v="R04"/>
    <d v="2025-06-30T00:00:00"/>
    <s v="https://aterpa.sharepoint.com//sites/A373_Projetos/Documentos Compartilhados/11.Sala Tecnica/01.PROJETOS/ANO 01/MSV-163MS-510-511/32.TE/MSV-163MS-510-511-ACA-EXE-DE-G1-002-R04.pdf"/>
    <s v="MSV-163MS-510-511/32.TE/MSV-163MS-510-511-ACA-EXE-DE-G1-002-R04.pdf"/>
  </r>
  <r>
    <s v="MSV-163MS-510-511-ACA-EXE-DE-G1-003"/>
    <s v="R04"/>
    <x v="0"/>
    <x v="2"/>
    <s v="PROJETO DE TERRAPLENAGEM - PLANTA DE DISTRIBUIÇÃO"/>
    <s v="TERRAPLENAGEM"/>
    <s v="TE"/>
    <s v="MSV-163MS-510-511/32.TE"/>
    <s v="MSV-163MS-510-511-ACA-EXE-DE-G1-003-R04.pdf"/>
    <s v="R04"/>
    <d v="2025-06-30T00:00:00"/>
    <s v="https://aterpa.sharepoint.com//sites/A373_Projetos/Documentos Compartilhados/11.Sala Tecnica/01.PROJETOS/ANO 01/MSV-163MS-510-511/32.TE/MSV-163MS-510-511-ACA-EXE-DE-G1-003-R04.pdf"/>
    <s v="MSV-163MS-510-511/32.TE/MSV-163MS-510-511-ACA-EXE-DE-G1-003-R04.pdf"/>
  </r>
  <r>
    <s v="MSV-163MS-510-511-ACA-EXE-DE-G1-004"/>
    <s v="R04"/>
    <x v="0"/>
    <x v="2"/>
    <s v="PROJETO DE TERRAPLENAGEM - PLANTA DE DISTRIBUIÇÃO"/>
    <s v="TERRAPLENAGEM"/>
    <s v="TE"/>
    <s v="MSV-163MS-510-511/32.TE"/>
    <s v="MSV-163MS-510-511-ACA-EXE-DE-G1-004-R04.pdf"/>
    <s v="R04"/>
    <d v="2025-06-30T00:00:00"/>
    <s v="https://aterpa.sharepoint.com//sites/A373_Projetos/Documentos Compartilhados/11.Sala Tecnica/01.PROJETOS/ANO 01/MSV-163MS-510-511/32.TE/MSV-163MS-510-511-ACA-EXE-DE-G1-004-R04.pdf"/>
    <s v="MSV-163MS-510-511/32.TE/MSV-163MS-510-511-ACA-EXE-DE-G1-004-R04.pdf"/>
  </r>
  <r>
    <s v="MSV-163MS-510-511-ACA-EXE-DE-G1-005"/>
    <s v="R04"/>
    <x v="0"/>
    <x v="2"/>
    <s v="PROJETO DE TERRAPLENAGEM - PLANTA DE DISTRIBUIÇÃO"/>
    <s v="TERRAPLENAGEM"/>
    <s v="TE"/>
    <s v="MSV-163MS-510-511/32.TE"/>
    <s v="MSV-163MS-510-511-ACA-EXE-DE-G1-005-R04.pdf"/>
    <s v="R04"/>
    <d v="2025-06-30T00:00:00"/>
    <s v="https://aterpa.sharepoint.com//sites/A373_Projetos/Documentos Compartilhados/11.Sala Tecnica/01.PROJETOS/ANO 01/MSV-163MS-510-511/32.TE/MSV-163MS-510-511-ACA-EXE-DE-G1-005-R04.pdf"/>
    <s v="MSV-163MS-510-511/32.TE/MSV-163MS-510-511-ACA-EXE-DE-G1-005-R04.pdf"/>
  </r>
  <r>
    <s v="MSV-163MS-510-511-ACA-EXE-DE-G1-006"/>
    <s v="R01"/>
    <x v="0"/>
    <x v="2"/>
    <s v="PROJETO DE TERRAPLENAGEM - PERFIL DE DISTRIBUIÇÃO"/>
    <s v="TERRAPLENAGEM"/>
    <s v="TE"/>
    <s v="MSV-163MS-510-511/32.TE"/>
    <s v="MSV-163MS-510-511-ACA-EXE-DE-G1-006-R01.pdf"/>
    <s v="R01"/>
    <d v="2025-06-30T00:00:00"/>
    <s v="https://aterpa.sharepoint.com//sites/A373_Projetos/Documentos Compartilhados/11.Sala Tecnica/01.PROJETOS/ANO 01/MSV-163MS-510-511/32.TE/MSV-163MS-510-511-ACA-EXE-DE-G1-006-R01.pdf"/>
    <s v="MSV-163MS-510-511/32.TE/MSV-163MS-510-511-ACA-EXE-DE-G1-006-R01.pdf"/>
  </r>
  <r>
    <s v="MSV-163MS-510-511-ACA-EXE-DE-G1-007"/>
    <s v="R01"/>
    <x v="0"/>
    <x v="2"/>
    <s v="PROJETO DE TERRAPLENAGEM - PERFIL DE DISTRIBUIÇÃO"/>
    <s v="TERRAPLENAGEM"/>
    <s v="TE"/>
    <s v="MSV-163MS-510-511/32.TE"/>
    <s v="MSV-163MS-510-511-ACA-EXE-DE-G1-007-R01.pdf"/>
    <s v="R01"/>
    <d v="2025-06-30T00:00:00"/>
    <s v="https://aterpa.sharepoint.com//sites/A373_Projetos/Documentos Compartilhados/11.Sala Tecnica/01.PROJETOS/ANO 01/MSV-163MS-510-511/32.TE/MSV-163MS-510-511-ACA-EXE-DE-G1-007-R01.pdf"/>
    <s v="MSV-163MS-510-511/32.TE/MSV-163MS-510-511-ACA-EXE-DE-G1-007-R01.pdf"/>
  </r>
  <r>
    <s v="MSV-163MS-510-511-ACA-EXE-DE-G1-008"/>
    <s v="R03"/>
    <x v="0"/>
    <x v="2"/>
    <s v="PROJETO DE TERRAPLENAGEM - PLANTA DE DISTRIBUIÇÃO DE VOLUMES"/>
    <s v="TERRAPLENAGEM"/>
    <s v="TE"/>
    <s v="MSV-163MS-510-511/32.TE"/>
    <s v="MSV-163MS-510-511-ACA-EXE-DE-G1-008-R03.pdf"/>
    <s v="R03"/>
    <d v="2025-06-30T00:00:00"/>
    <s v="https://aterpa.sharepoint.com//sites/A373_Projetos/Documentos Compartilhados/11.Sala Tecnica/01.PROJETOS/ANO 01/MSV-163MS-510-511/32.TE/MSV-163MS-510-511-ACA-EXE-DE-G1-008-R03.pdf"/>
    <s v="MSV-163MS-510-511/32.TE/MSV-163MS-510-511-ACA-EXE-DE-G1-008-R03.pdf"/>
  </r>
  <r>
    <s v="MSV-163MS-510-511-ACA-EXE-DE-G1-101"/>
    <s v="R02"/>
    <x v="0"/>
    <x v="2"/>
    <s v="PROJETO EXECUTIVO DE TERRAPLANAGEM - JAZIDA/DME"/>
    <s v="TERRAPLENAGEM"/>
    <s v="TE"/>
    <s v="MSV-163MS-510-511/32.TE"/>
    <s v="MSV-163MS-510-511-ACA-EXE-DE-G1-101-R02.pdf"/>
    <s v="R02"/>
    <d v="2025-06-30T00:00:00"/>
    <s v="https://aterpa.sharepoint.com//sites/A373_Projetos/Documentos Compartilhados/11.Sala Tecnica/01.PROJETOS/ANO 01/MSV-163MS-510-511/32.TE/MSV-163MS-510-511-ACA-EXE-DE-G1-101-R02.pdf"/>
    <s v="MSV-163MS-510-511/32.TE/MSV-163MS-510-511-ACA-EXE-DE-G1-101-R02.pdf"/>
  </r>
  <r>
    <s v="MSV-163MS-510-511-ACA-EXE-DE-G1-102"/>
    <s v="R02"/>
    <x v="0"/>
    <x v="2"/>
    <s v="PROJETO EXECUTIVO DE TERRAPLANAGEM - JAZIDA/DME"/>
    <s v="TERRAPLENAGEM"/>
    <s v="TE"/>
    <s v="MSV-163MS-510-511/32.TE"/>
    <s v="MSV-163MS-510-511-ACA-EXE-DE-G1-102-R02.pdf"/>
    <s v="R02"/>
    <d v="2025-06-30T00:00:00"/>
    <s v="https://aterpa.sharepoint.com//sites/A373_Projetos/Documentos Compartilhados/11.Sala Tecnica/01.PROJETOS/ANO 01/MSV-163MS-510-511/32.TE/MSV-163MS-510-511-ACA-EXE-DE-G1-102-R02.pdf"/>
    <s v="MSV-163MS-510-511/32.TE/MSV-163MS-510-511-ACA-EXE-DE-G1-102-R02.pdf"/>
  </r>
  <r>
    <s v="MSV-163MS-510-511-ACA-EXE-DE-H2-001"/>
    <s v="R06"/>
    <x v="0"/>
    <x v="2"/>
    <s v="PLANTA E PERFIL LONGITUDINAL"/>
    <s v="DRENAGEM"/>
    <s v="DR"/>
    <s v="MSV-163MS-510-511/10.DR"/>
    <s v="MSV-163MS-510-511-ACA-EXE-DE-H2-001-R06.pdf"/>
    <s v="R06"/>
    <d v="2025-06-30T00:00:00"/>
    <s v="https://aterpa.sharepoint.com//sites/A373_Projetos/Documentos Compartilhados/11.Sala Tecnica/01.PROJETOS/ANO 01/MSV-163MS-510-511/10.DR/MSV-163MS-510-511-ACA-EXE-DE-H2-001-R06.pdf"/>
    <s v="MSV-163MS-510-511/10.DR/MSV-163MS-510-511-ACA-EXE-DE-H2-001-R06.pdf"/>
  </r>
  <r>
    <s v="MSV-163MS-510-511-ACA-EXE-DE-H2-002"/>
    <s v="R05"/>
    <x v="0"/>
    <x v="2"/>
    <s v="PLANTA E PERFIL LONGITUDINAL"/>
    <s v="DRENAGEM"/>
    <s v="DR"/>
    <s v="MSV-163MS-510-511/10.DR"/>
    <s v="MSV-163MS-510-511-ACA-EXE-DE-H2-002-R05.pdf"/>
    <s v="R05"/>
    <d v="2025-06-30T00:00:00"/>
    <s v="https://aterpa.sharepoint.com//sites/A373_Projetos/Documentos Compartilhados/11.Sala Tecnica/01.PROJETOS/ANO 01/MSV-163MS-510-511/10.DR/MSV-163MS-510-511-ACA-EXE-DE-H2-002-R05.pdf"/>
    <s v="MSV-163MS-510-511/10.DR/MSV-163MS-510-511-ACA-EXE-DE-H2-002-R05.pdf"/>
  </r>
  <r>
    <s v="MSV-163MS-510-511-ACA-EXE-DE-H2-003"/>
    <s v="R05"/>
    <x v="0"/>
    <x v="2"/>
    <s v="PLANTA E PERFIL LONGITUDINAL"/>
    <s v="DRENAGEM"/>
    <s v="DR"/>
    <s v="MSV-163MS-510-511/10.DR"/>
    <s v="MSV-163MS-510-511-ACA-EXE-DE-H2-003-R05.pdf"/>
    <s v="R05"/>
    <d v="2025-06-30T00:00:00"/>
    <s v="https://aterpa.sharepoint.com//sites/A373_Projetos/Documentos Compartilhados/11.Sala Tecnica/01.PROJETOS/ANO 01/MSV-163MS-510-511/10.DR/MSV-163MS-510-511-ACA-EXE-DE-H2-003-R05.pdf"/>
    <s v="MSV-163MS-510-511/10.DR/MSV-163MS-510-511-ACA-EXE-DE-H2-003-R05.pdf"/>
  </r>
  <r>
    <s v="MSV-163MS-510-511-ACA-EXE-DE-H2-004"/>
    <s v="R04"/>
    <x v="0"/>
    <x v="2"/>
    <s v="PERFIL DE BUEIRO"/>
    <s v="DRENAGEM"/>
    <s v="DR"/>
    <s v="MSV-163MS-510-511/10.DR"/>
    <s v="MSV-163MS-510-511-ACA-EXE-DE-H2-004-R04.pdf"/>
    <s v="R04"/>
    <d v="2025-06-30T00:00:00"/>
    <s v="https://aterpa.sharepoint.com//sites/A373_Projetos/Documentos Compartilhados/11.Sala Tecnica/01.PROJETOS/ANO 01/MSV-163MS-510-511/10.DR/MSV-163MS-510-511-ACA-EXE-DE-H2-004-R04.pdf"/>
    <s v="MSV-163MS-510-511/10.DR/MSV-163MS-510-511-ACA-EXE-DE-H2-004-R04.pdf"/>
  </r>
  <r>
    <s v="MSV-163MS-510-511-ACA-EXE-DE-H2-101"/>
    <s v="R00"/>
    <x v="0"/>
    <x v="2"/>
    <s v="DETALHES TIPO DE DRENAGEM - SARJETAS DE PROTEÇÃO, VALETAS DE PROTEÇÃO E CAIXA DE PASSAGEM PRÉ-MOLDADA PARA DRENO"/>
    <s v="DRENAGEM"/>
    <s v="DR"/>
    <s v="MSV-163MS-510-511/10.DR"/>
    <s v="MSV-163MS-510-511-ACA-EXE-DE-H2-101.R00.pdf"/>
    <s v="R00"/>
    <d v="2025-06-30T00:00:00"/>
    <s v="https://aterpa.sharepoint.com//sites/A373_Projetos/Documentos Compartilhados/11.Sala Tecnica/01.PROJETOS/ANO 01/MSV-163MS-510-511/10.DR/MSV-163MS-510-511-ACA-EXE-DE-H2-101.R00.pdf"/>
    <s v="MSV-163MS-510-511/10.DR/MSV-163MS-510-511-ACA-EXE-DE-H2-101.R00.pdf"/>
  </r>
  <r>
    <s v="MSV-163MS-510-511-ACA-EXE-DE-H2-102"/>
    <s v="R01"/>
    <x v="0"/>
    <x v="2"/>
    <s v="PROJETO EXECUTIVO - DISPOSITIVOS DE DRENAGEM CAIXA COLETORA TIPO CX-3D"/>
    <s v="DRENAGEM"/>
    <s v="DR"/>
    <s v="MSV-163MS-510-511/10.DR"/>
    <s v="MSV-163MS-510-511-ACA-EXE-DE-H2-102-R01.pdf"/>
    <s v="R01"/>
    <d v="2025-06-30T00:00:00"/>
    <s v="https://aterpa.sharepoint.com//sites/A373_Projetos/Documentos Compartilhados/11.Sala Tecnica/01.PROJETOS/ANO 01/MSV-163MS-510-511/10.DR/MSV-163MS-510-511-ACA-EXE-DE-H2-102-R01.pdf"/>
    <s v="MSV-163MS-510-511/10.DR/MSV-163MS-510-511-ACA-EXE-DE-H2-102-R01.pdf"/>
  </r>
  <r>
    <s v="MSV-163MS-510-511-ACA-EXE-DE-H2-103"/>
    <s v="R01"/>
    <x v="0"/>
    <x v="2"/>
    <s v="PROJETO EXECUTIVO - DISPOSITIVOS DE DRENAGEM GRELHA PRÉ-MOLDADA"/>
    <s v="DRENAGEM"/>
    <s v="DR"/>
    <s v="MSV-163MS-510-511/10.DR"/>
    <s v="MSV-163MS-510-511-ACA-EXE-DE-H2-103-R01.pdf"/>
    <s v="R01"/>
    <d v="2025-06-30T00:00:00"/>
    <s v="https://aterpa.sharepoint.com//sites/A373_Projetos/Documentos Compartilhados/11.Sala Tecnica/01.PROJETOS/ANO 01/MSV-163MS-510-511/10.DR/MSV-163MS-510-511-ACA-EXE-DE-H2-103-R01.pdf"/>
    <s v="MSV-163MS-510-511/10.DR/MSV-163MS-510-511-ACA-EXE-DE-H2-103-R01.pdf"/>
  </r>
  <r>
    <s v="MSV-163MS-510-511-ACA-EXE-DE-H2-104"/>
    <s v="R00"/>
    <x v="0"/>
    <x v="2"/>
    <s v="PROJETO EXECUTIVO DE DRENAGEM - DETALHES TIPO DE DRENAGEM SAÍDA D'ÁGUA DE SARJETA DE CORTE"/>
    <s v="DRENAGEM"/>
    <s v="DR"/>
    <s v="MSV-163MS-510-511/10.DR"/>
    <s v="MSV-163MS-510-511-ACA-EXE-DE-H2-104.R00.pdf"/>
    <s v="R00"/>
    <d v="2025-06-30T00:00:00"/>
    <s v="https://aterpa.sharepoint.com//sites/A373_Projetos/Documentos Compartilhados/11.Sala Tecnica/01.PROJETOS/ANO 01/MSV-163MS-510-511/10.DR/MSV-163MS-510-511-ACA-EXE-DE-H2-104.R00.pdf"/>
    <s v="MSV-163MS-510-511/10.DR/MSV-163MS-510-511-ACA-EXE-DE-H2-104.R00.pdf"/>
  </r>
  <r>
    <s v="MSV-163MS-510-511-ACA-EXE-DE-H2-105"/>
    <s v="R00"/>
    <x v="0"/>
    <x v="2"/>
    <s v="PROJETO EXECUTIVO DE DRENAGEM - DETALHES TIPO DE DRENAGEM DRENOS RASOS LONGITUDINAIS, TRANSVERSAIS E DRENOS PROFUNDOS"/>
    <s v="DRENAGEM"/>
    <s v="DR"/>
    <s v="MSV-163MS-510-511/10.DR"/>
    <s v="MSV-163MS-510-511-ACA-EXE-DE-H2-105.R00.pdf"/>
    <s v="R00"/>
    <d v="2025-06-30T00:00:00"/>
    <s v="https://aterpa.sharepoint.com//sites/A373_Projetos/Documentos Compartilhados/11.Sala Tecnica/01.PROJETOS/ANO 01/MSV-163MS-510-511/10.DR/MSV-163MS-510-511-ACA-EXE-DE-H2-105.R00.pdf"/>
    <s v="MSV-163MS-510-511/10.DR/MSV-163MS-510-511-ACA-EXE-DE-H2-105.R00.pdf"/>
  </r>
  <r>
    <s v="MSV-163MS-510-511-ACA-EXE-DE-I2-001"/>
    <s v="R03"/>
    <x v="0"/>
    <x v="2"/>
    <s v="PLANTA"/>
    <s v="PAVIMENTAÇÃO"/>
    <s v="PV"/>
    <s v="MSV-163MS-510-511/28.PV"/>
    <s v="MSV-163MS-510-511-ACA-EXE-DE-I2-001-R03.pdf"/>
    <s v="R02, R03"/>
    <d v="2025-08-26T00:00:00"/>
    <s v="https://aterpa.sharepoint.com//sites/A373_Projetos/Documentos Compartilhados/11.Sala Tecnica/01.PROJETOS/ANO 01/MSV-163MS-510-511/28.PV/MSV-163MS-510-511-ACA-EXE-DE-I2-001-R03.pdf"/>
    <s v="MSV-163MS-510-511/28.PV/MSV-163MS-510-511-ACA-EXE-DE-I2-001-R03.pdf"/>
  </r>
  <r>
    <s v="MSV-163MS-510-511-ACA-EXE-DE-I2-002"/>
    <s v="R03"/>
    <x v="0"/>
    <x v="2"/>
    <s v="PLANTA"/>
    <s v="PAVIMENTAÇÃO"/>
    <s v="PV"/>
    <s v="MSV-163MS-510-511/28.PV"/>
    <s v="MSV-163MS-510-511-ACA-EXE-DE-I2-002-R03.pdf"/>
    <s v="R02, R03"/>
    <d v="2025-08-26T00:00:00"/>
    <s v="https://aterpa.sharepoint.com//sites/A373_Projetos/Documentos Compartilhados/11.Sala Tecnica/01.PROJETOS/ANO 01/MSV-163MS-510-511/28.PV/MSV-163MS-510-511-ACA-EXE-DE-I2-002-R03.pdf"/>
    <s v="MSV-163MS-510-511/28.PV/MSV-163MS-510-511-ACA-EXE-DE-I2-002-R03.pdf"/>
  </r>
  <r>
    <s v="MSV-163MS-510-511-ACA-EXE-DE-I2-003"/>
    <s v="R03"/>
    <x v="0"/>
    <x v="2"/>
    <s v="PLANTA"/>
    <s v="PAVIMENTAÇÃO"/>
    <s v="PV"/>
    <s v="MSV-163MS-510-511/28.PV"/>
    <s v="MSV-163MS-510-511-ACA-EXE-DE-I2-003-R03.pdf"/>
    <s v="R02, R03"/>
    <d v="2025-08-26T00:00:00"/>
    <s v="https://aterpa.sharepoint.com//sites/A373_Projetos/Documentos Compartilhados/11.Sala Tecnica/01.PROJETOS/ANO 01/MSV-163MS-510-511/28.PV/MSV-163MS-510-511-ACA-EXE-DE-I2-003-R03.pdf"/>
    <s v="MSV-163MS-510-511/28.PV/MSV-163MS-510-511-ACA-EXE-DE-I2-003-R03.pdf"/>
  </r>
  <r>
    <s v="MSV-163MS-510-511-ACA-EXE-DE-I2-004"/>
    <s v="R06"/>
    <x v="0"/>
    <x v="2"/>
    <s v="ESTRUTURAS E SEÇÕES"/>
    <s v="PAVIMENTAÇÃO"/>
    <s v="PV"/>
    <s v="MSV-163MS-510-511/28.PV"/>
    <s v="MSV-163MS-510-511-ACA-EXE-DE-I2-004-R06.pdf"/>
    <s v="R04, R06"/>
    <d v="2025-08-26T00:00:00"/>
    <s v="https://aterpa.sharepoint.com//sites/A373_Projetos/Documentos Compartilhados/11.Sala Tecnica/01.PROJETOS/ANO 01/MSV-163MS-510-511/28.PV/MSV-163MS-510-511-ACA-EXE-DE-I2-004-R06.pdf"/>
    <s v="MSV-163MS-510-511/28.PV/MSV-163MS-510-511-ACA-EXE-DE-I2-004-R06.pdf"/>
  </r>
  <r>
    <s v="MSV-163MS-510-511-ACA-EXE-DE-I2-005"/>
    <s v="R05"/>
    <x v="0"/>
    <x v="2"/>
    <s v="DETALHES"/>
    <s v="PAVIMENTAÇÃO"/>
    <s v="PV"/>
    <s v="MSV-163MS-510-511/28.PV"/>
    <s v="MSV-163MS-510-511-ACA-EXE-DE-I2-005-R05.pdf"/>
    <s v="R04, R05"/>
    <d v="2025-08-26T00:00:00"/>
    <s v="https://aterpa.sharepoint.com//sites/A373_Projetos/Documentos Compartilhados/11.Sala Tecnica/01.PROJETOS/ANO 01/MSV-163MS-510-511/28.PV/MSV-163MS-510-511-ACA-EXE-DE-I2-005-R05.pdf"/>
    <s v="MSV-163MS-510-511/28.PV/MSV-163MS-510-511-ACA-EXE-DE-I2-005-R05.pdf"/>
  </r>
  <r>
    <s v="MSV-163MS-510-511-ACA-EXE-DE-J1-001"/>
    <s v="R05"/>
    <x v="0"/>
    <x v="2"/>
    <s v="PROJETO EXECUTIVO DE SINALIZAÇÃO - PLANTA"/>
    <s v="SINALIZAÇÃO"/>
    <s v="SI"/>
    <s v="MSV-163MS-510-511/31.SI"/>
    <s v="MSV-163MS-510-511-ACA-EXE-DE-J1-001-R05.pdf"/>
    <s v="R04, R05"/>
    <d v="2025-08-26T00:00:00"/>
    <s v="https://aterpa.sharepoint.com//sites/A373_Projetos/Documentos Compartilhados/11.Sala Tecnica/01.PROJETOS/ANO 01/MSV-163MS-510-511/31.SI/MSV-163MS-510-511-ACA-EXE-DE-J1-001-R05.pdf"/>
    <s v="MSV-163MS-510-511/31.SI/MSV-163MS-510-511-ACA-EXE-DE-J1-001-R05.pdf"/>
  </r>
  <r>
    <s v="MSV-163MS-510-511-ACA-EXE-DE-J1-002"/>
    <s v="R04"/>
    <x v="0"/>
    <x v="2"/>
    <s v="PROJETO EXECUTIVO DE SINALIZAÇÃO - PLANTA"/>
    <s v="SINALIZAÇÃO"/>
    <s v="SI"/>
    <s v="MSV-163MS-510-511/31.SI"/>
    <s v="MSV-163MS-510-511-ACA-EXE-DE-J1-002-R04.pdf"/>
    <s v="R04"/>
    <d v="2025-06-30T00:00:00"/>
    <s v="https://aterpa.sharepoint.com//sites/A373_Projetos/Documentos Compartilhados/11.Sala Tecnica/01.PROJETOS/ANO 01/MSV-163MS-510-511/31.SI/MSV-163MS-510-511-ACA-EXE-DE-J1-002-R04.pdf"/>
    <s v="MSV-163MS-510-511/31.SI/MSV-163MS-510-511-ACA-EXE-DE-J1-002-R04.pdf"/>
  </r>
  <r>
    <s v="MSV-163MS-510-511-ACA-EXE-DE-J1-003"/>
    <s v="R01"/>
    <x v="0"/>
    <x v="2"/>
    <s v="DETALHES SINALIZAÇÃO HORIZONTAL"/>
    <s v="SINALIZAÇÃO"/>
    <s v="SI"/>
    <s v="MSV-163MS-510-511/31.SI"/>
    <s v="MSV-163MS-510-511-ACA-EXE-DE-J1-003-R01.pdf"/>
    <s v="R01"/>
    <d v="2025-06-30T00:00:00"/>
    <s v="https://aterpa.sharepoint.com//sites/A373_Projetos/Documentos Compartilhados/11.Sala Tecnica/01.PROJETOS/ANO 01/MSV-163MS-510-511/31.SI/MSV-163MS-510-511-ACA-EXE-DE-J1-003-R01.pdf"/>
    <s v="MSV-163MS-510-511/31.SI/MSV-163MS-510-511-ACA-EXE-DE-J1-003-R01.pdf"/>
  </r>
  <r>
    <s v="MSV-163MS-510-511-ACA-EXE-DE-J1-004"/>
    <s v="R02"/>
    <x v="0"/>
    <x v="2"/>
    <s v="DETALHES SINALIZAÇÃO VERTICAL"/>
    <s v="SINALIZAÇÃO"/>
    <s v="SI"/>
    <s v="MSV-163MS-510-511/31.SI"/>
    <s v="MSV-163MS-510-511-ACA-EXE-DE-J1-004-R02.pdf"/>
    <s v="R02"/>
    <d v="2025-06-30T00:00:00"/>
    <s v="https://aterpa.sharepoint.com//sites/A373_Projetos/Documentos Compartilhados/11.Sala Tecnica/01.PROJETOS/ANO 01/MSV-163MS-510-511/31.SI/MSV-163MS-510-511-ACA-EXE-DE-J1-004-R02.pdf"/>
    <s v="MSV-163MS-510-511/31.SI/MSV-163MS-510-511-ACA-EXE-DE-J1-004-R02.pdf"/>
  </r>
  <r>
    <s v="MSV-163MS-510-511-ACA-EXE-DE-J1-005"/>
    <s v="R00"/>
    <x v="0"/>
    <x v="2"/>
    <s v="DETALHES SEGURANÇA"/>
    <s v="SINALIZAÇÃO"/>
    <s v="SI"/>
    <s v="MSV-163MS-510-511/31.SI"/>
    <s v="MSV-163MS-510-511-ACA-EXE-DE-J1-005-R00.pdf"/>
    <s v="R00"/>
    <d v="2025-06-30T00:00:00"/>
    <s v="https://aterpa.sharepoint.com//sites/A373_Projetos/Documentos Compartilhados/11.Sala Tecnica/01.PROJETOS/ANO 01/MSV-163MS-510-511/31.SI/MSV-163MS-510-511-ACA-EXE-DE-J1-005-R00.pdf"/>
    <s v="MSV-163MS-510-511/31.SI/MSV-163MS-510-511-ACA-EXE-DE-J1-005-R00.pdf"/>
  </r>
  <r>
    <s v="MSV-163MS-510-511-ACA-EXE-DE-K2-001"/>
    <s v="R01"/>
    <x v="0"/>
    <x v="2"/>
    <s v="PROJETO EXECUTIVO DE ELÉTRICA - ENTRADA DE ENERGIA"/>
    <s v="ILUMINAÇÃO E INSTALAÇÕES ELÉTRICAS"/>
    <s v="EL"/>
    <s v="MSV-163MS-510-511/14.EL"/>
    <s v="MSV-163MS-510-511-ACA-EXE-DE-K2-001-R01.pdf"/>
    <s v="R01"/>
    <d v="2025-06-30T00:00:00"/>
    <s v="https://aterpa.sharepoint.com//sites/A373_Projetos/Documentos Compartilhados/11.Sala Tecnica/01.PROJETOS/ANO 01/MSV-163MS-510-511/14.EL/MSV-163MS-510-511-ACA-EXE-DE-K2-001-R01.pdf"/>
    <s v="MSV-163MS-510-511/14.EL/MSV-163MS-510-511-ACA-EXE-DE-K2-001-R01.pdf"/>
  </r>
  <r>
    <s v="MSV-163MS-510-511-ACA-EXE-DE-K2-002"/>
    <s v="R01"/>
    <x v="0"/>
    <x v="2"/>
    <s v="PROJETO EXECUTIVO DE ELÉTRICA - ESQUEMA UNIFILAR"/>
    <s v="ILUMINAÇÃO E INSTALAÇÕES ELÉTRICAS"/>
    <s v="EL"/>
    <s v="MSV-163MS-510-511/14.EL"/>
    <s v="MSV-163MS-510-511-ACA-EXE-DE-K2-002-R01.pdf"/>
    <s v="R01"/>
    <d v="2025-06-30T00:00:00"/>
    <s v="https://aterpa.sharepoint.com//sites/A373_Projetos/Documentos Compartilhados/11.Sala Tecnica/01.PROJETOS/ANO 01/MSV-163MS-510-511/14.EL/MSV-163MS-510-511-ACA-EXE-DE-K2-002-R01.pdf"/>
    <s v="MSV-163MS-510-511/14.EL/MSV-163MS-510-511-ACA-EXE-DE-K2-002-R01.pdf"/>
  </r>
  <r>
    <s v="MSV-163MS-510-511-ACA-EXE-DE-K2-003"/>
    <s v="R03"/>
    <x v="0"/>
    <x v="2"/>
    <s v="PROJETO EXECUTIVO DE ELÉTRICA - PLANTA DE ILUMINAÇÃO"/>
    <s v="ILUMINAÇÃO E INSTALAÇÕES ELÉTRICAS"/>
    <s v="EL"/>
    <s v="MSV-163MS-510-511/14.EL"/>
    <s v="MSV-163MS-510-511-ACA-EXE-DE-K2-003-R03.pdf"/>
    <s v="R02, R03"/>
    <d v="2025-10-16T00:00:00"/>
    <s v="https://aterpa.sharepoint.com//sites/A373_Projetos/Documentos Compartilhados/11.Sala Tecnica/01.PROJETOS/ANO 01/MSV-163MS-510-511/14.EL/MSV-163MS-510-511-ACA-EXE-DE-K2-003-R03.pdf"/>
    <s v="MSV-163MS-510-511/14.EL/MSV-163MS-510-511-ACA-EXE-DE-K2-003-R03.pdf"/>
  </r>
  <r>
    <s v="MSV-163MS-510-511-ACA-EXE-DE-K2-004"/>
    <s v="R03"/>
    <x v="0"/>
    <x v="2"/>
    <s v="PROJETO EXECUTIVO DE ELÉTRICA - PLANTA DE ILUMINAÇÃO"/>
    <s v="ILUMINAÇÃO E INSTALAÇÕES ELÉTRICAS"/>
    <s v="EL"/>
    <s v="MSV-163MS-510-511/14.EL"/>
    <s v="MSV-163MS-510-511-ACA-EXE-DE-K2-004-R03.pdf"/>
    <s v="R02, R03"/>
    <d v="2025-10-16T00:00:00"/>
    <s v="https://aterpa.sharepoint.com//sites/A373_Projetos/Documentos Compartilhados/11.Sala Tecnica/01.PROJETOS/ANO 01/MSV-163MS-510-511/14.EL/MSV-163MS-510-511-ACA-EXE-DE-K2-004-R03.pdf"/>
    <s v="MSV-163MS-510-511/14.EL/MSV-163MS-510-511-ACA-EXE-DE-K2-004-R03.pdf"/>
  </r>
  <r>
    <s v="MSV-163MS-510-511-ACA-EXE-DE-K2-005"/>
    <s v="R02"/>
    <x v="0"/>
    <x v="2"/>
    <s v="PROJETO EXECUTIVO DE ELÉTRICA - CORTES E DETALHES"/>
    <s v="ILUMINAÇÃO E INSTALAÇÕES ELÉTRICAS"/>
    <s v="EL"/>
    <s v="MSV-163MS-510-511/14.EL"/>
    <s v="MSV-163MS-510-511-ACA-EXE-DE-K2-005-R02.pdf"/>
    <s v="R01, R02"/>
    <d v="2025-08-26T00:00:00"/>
    <s v="https://aterpa.sharepoint.com//sites/A373_Projetos/Documentos Compartilhados/11.Sala Tecnica/01.PROJETOS/ANO 01/MSV-163MS-510-511/14.EL/MSV-163MS-510-511-ACA-EXE-DE-K2-005-R02.pdf"/>
    <s v="MSV-163MS-510-511/14.EL/MSV-163MS-510-511-ACA-EXE-DE-K2-005-R02.pdf"/>
  </r>
  <r>
    <s v="MSV-163MS-510-511-ACA-EXE-DE-M1-001"/>
    <s v="R04"/>
    <x v="0"/>
    <x v="2"/>
    <s v="PROJETO EXECUTIVO DE INTERFERÊNCIA - PLANTA"/>
    <s v="INTERFERÊNCIAS (FAIXA DE DOMÍNIO)"/>
    <s v="IN"/>
    <s v="MSV-163MS-510-511/23.IN"/>
    <s v="MSV-163MS-510-511-ACA-EXE-DE-M1-001-R04.pdf"/>
    <s v="R04"/>
    <d v="2025-06-30T00:00:00"/>
    <s v="https://aterpa.sharepoint.com//sites/A373_Projetos/Documentos Compartilhados/11.Sala Tecnica/01.PROJETOS/ANO 01/MSV-163MS-510-511/23.IN/MSV-163MS-510-511-ACA-EXE-DE-M1-001-R04.pdf"/>
    <s v="MSV-163MS-510-511/23.IN/MSV-163MS-510-511-ACA-EXE-DE-M1-001-R04.pdf"/>
  </r>
  <r>
    <s v="MSV-163MS-510-511-ACA-EXE-DE-M1-002"/>
    <s v="R03"/>
    <x v="0"/>
    <x v="2"/>
    <s v="PROJETO EXECUTIVO DE INTERFERÊNCIA - PLANTA"/>
    <s v="INTERFERÊNCIAS (FAIXA DE DOMÍNIO)"/>
    <s v="IN"/>
    <s v="MSV-163MS-510-511/23.IN"/>
    <s v="MSV-163MS-510-511-ACA-EXE-DE-M1-002-R03.pdf"/>
    <s v="R03"/>
    <d v="2025-06-30T00:00:00"/>
    <s v="https://aterpa.sharepoint.com//sites/A373_Projetos/Documentos Compartilhados/11.Sala Tecnica/01.PROJETOS/ANO 01/MSV-163MS-510-511/23.IN/MSV-163MS-510-511-ACA-EXE-DE-M1-002-R03.pdf"/>
    <s v="MSV-163MS-510-511/23.IN/MSV-163MS-510-511-ACA-EXE-DE-M1-002-R03.pdf"/>
  </r>
  <r>
    <s v="MSV-163MS-510-511-ACA-EXE-DE-N2-001"/>
    <s v="R04"/>
    <x v="0"/>
    <x v="2"/>
    <s v="PROJETO EXECUTIVO DE REVESTIMENTO VEGETAL - PLANTA"/>
    <s v="PAISAGISMO"/>
    <s v="PA"/>
    <s v="MSV-163MS-510-511/27.PA"/>
    <s v="MSV-163MS-510-511-ACA-EXE-DE-N2-001-R04.pdf"/>
    <s v="R04"/>
    <d v="2025-06-30T00:00:00"/>
    <s v="https://aterpa.sharepoint.com//sites/A373_Projetos/Documentos Compartilhados/11.Sala Tecnica/01.PROJETOS/ANO 01/MSV-163MS-510-511/27.PA/MSV-163MS-510-511-ACA-EXE-DE-N2-001-R04.pdf"/>
    <s v="MSV-163MS-510-511/27.PA/MSV-163MS-510-511-ACA-EXE-DE-N2-001-R04.pdf"/>
  </r>
  <r>
    <s v="MSV-163MS-510-511-ACA-EXE-DE-N2-002"/>
    <s v="R04"/>
    <x v="0"/>
    <x v="2"/>
    <s v="PROJETO EXECUTIVO DE REVESTIMENTO VEGETAL - PLANTA"/>
    <s v="PAISAGISMO"/>
    <s v="PA"/>
    <s v="MSV-163MS-510-511/27.PA"/>
    <s v="MSV-163MS-510-511-ACA-EXE-DE-N2-002-R04.pdf"/>
    <s v="R04"/>
    <d v="2025-06-30T00:00:00"/>
    <s v="https://aterpa.sharepoint.com//sites/A373_Projetos/Documentos Compartilhados/11.Sala Tecnica/01.PROJETOS/ANO 01/MSV-163MS-510-511/27.PA/MSV-163MS-510-511-ACA-EXE-DE-N2-002-R04.pdf"/>
    <s v="MSV-163MS-510-511/27.PA/MSV-163MS-510-511-ACA-EXE-DE-N2-002-R04.pdf"/>
  </r>
  <r>
    <s v="MSV-163MS-510-511-ACA-EXE-DE-O2-001"/>
    <s v="R03"/>
    <x v="0"/>
    <x v="2"/>
    <s v="PLANTA"/>
    <s v="DESVIO DE TRÁFEGO"/>
    <s v="DV"/>
    <s v="MSV-163MS-510-511/12.DV"/>
    <s v="MSV-163MS-510-511-ACA-EXE-DE-O2-001-R03.pdf"/>
    <s v="R03"/>
    <d v="2025-06-30T00:00:00"/>
    <s v="https://aterpa.sharepoint.com//sites/A373_Projetos/Documentos Compartilhados/11.Sala Tecnica/01.PROJETOS/ANO 01/MSV-163MS-510-511/12.DV/MSV-163MS-510-511-ACA-EXE-DE-O2-001-R03.pdf"/>
    <s v="MSV-163MS-510-511/12.DV/MSV-163MS-510-511-ACA-EXE-DE-O2-001-R03.pdf"/>
  </r>
  <r>
    <s v="MSV-163MS-510-511-ACA-EXE-DE-O2-002"/>
    <s v="R03"/>
    <x v="0"/>
    <x v="2"/>
    <s v="PLANTA"/>
    <s v="DESVIO DE TRÁFEGO"/>
    <s v="DV"/>
    <s v="MSV-163MS-510-511/12.DV"/>
    <s v="MSV-163MS-510-511-ACA-EXE-DE-O2-002-R03.pdf"/>
    <s v="R03"/>
    <d v="2025-06-30T00:00:00"/>
    <s v="https://aterpa.sharepoint.com//sites/A373_Projetos/Documentos Compartilhados/11.Sala Tecnica/01.PROJETOS/ANO 01/MSV-163MS-510-511/12.DV/MSV-163MS-510-511-ACA-EXE-DE-O2-002-R03.pdf"/>
    <s v="MSV-163MS-510-511/12.DV/MSV-163MS-510-511-ACA-EXE-DE-O2-002-R03.pdf"/>
  </r>
  <r>
    <s v="MSV-163MS-510-511-ACA-EXE-DE-O2-003"/>
    <s v="R01"/>
    <x v="0"/>
    <x v="2"/>
    <s v="DETALHES"/>
    <s v="DESVIO DE TRÁFEGO"/>
    <s v="DV"/>
    <s v="MSV-163MS-510-511/12.DV"/>
    <s v="MSV-163MS-510-511-ACA-EXE-DE-O2-003-R01.pdf"/>
    <s v="R01"/>
    <d v="2025-06-30T00:00:00"/>
    <s v="https://aterpa.sharepoint.com//sites/A373_Projetos/Documentos Compartilhados/11.Sala Tecnica/01.PROJETOS/ANO 01/MSV-163MS-510-511/12.DV/MSV-163MS-510-511-ACA-EXE-DE-O2-003-R01.pdf"/>
    <s v="MSV-163MS-510-511/12.DV/MSV-163MS-510-511-ACA-EXE-DE-O2-003-R01.pdf"/>
  </r>
  <r>
    <s v="MSV-163MS-510-511-ACA-EXE-DE-O2-004"/>
    <s v="R00"/>
    <x v="0"/>
    <x v="2"/>
    <s v="PROJETO EXECUTIVO DE DESVIO DE TRÁFEGO - PLANTA - FASE 2"/>
    <s v="DESVIO DE TRÁFEGO"/>
    <s v="DV"/>
    <s v="MSV-163MS-510-511/12.DV"/>
    <s v="MSV-163MS-510-511-ACA-EXE-DE-O2-004-R00.pdf"/>
    <s v="R00"/>
    <d v="2025-06-30T00:00:00"/>
    <s v="https://aterpa.sharepoint.com//sites/A373_Projetos/Documentos Compartilhados/11.Sala Tecnica/01.PROJETOS/ANO 01/MSV-163MS-510-511/12.DV/MSV-163MS-510-511-ACA-EXE-DE-O2-004-R00.pdf"/>
    <s v="MSV-163MS-510-511/12.DV/MSV-163MS-510-511-ACA-EXE-DE-O2-004-R00.pdf"/>
  </r>
  <r>
    <s v="MSV-163MS-510-511-ACA-EXE-DE-O2-005"/>
    <s v="R00"/>
    <x v="0"/>
    <x v="2"/>
    <s v="PROJETO EXECUTIVO DE DESVIO DE TRÁFEGO - PLANTA - FASE 3"/>
    <s v="DESVIO DE TRÁFEGO"/>
    <s v="DV"/>
    <s v="MSV-163MS-510-511/12.DV"/>
    <s v="MSV-163MS-510-511-ACA-EXE-DE-O2-005-R00.pdf"/>
    <s v="R00"/>
    <d v="2025-06-30T00:00:00"/>
    <s v="https://aterpa.sharepoint.com//sites/A373_Projetos/Documentos Compartilhados/11.Sala Tecnica/01.PROJETOS/ANO 01/MSV-163MS-510-511/12.DV/MSV-163MS-510-511-ACA-EXE-DE-O2-005-R00.pdf"/>
    <s v="MSV-163MS-510-511/12.DV/MSV-163MS-510-511-ACA-EXE-DE-O2-005-R00.pdf"/>
  </r>
  <r>
    <s v="MSV-163MS-510-511-ACA-EXE-DE-O2-006"/>
    <s v="R01"/>
    <x v="0"/>
    <x v="2"/>
    <s v="PROJETO EXECUTIVO DE DESVIO DE TRÁFEGO - DETALHES"/>
    <s v="DESVIO DE TRÁFEGO"/>
    <s v="DV"/>
    <s v="MSV-163MS-510-511/12.DV"/>
    <s v="MSV-163MS-510-511-ACA-EXE-DE-O2-006-R01.pdf"/>
    <s v="R01"/>
    <d v="2025-06-30T00:00:00"/>
    <s v="https://aterpa.sharepoint.com//sites/A373_Projetos/Documentos Compartilhados/11.Sala Tecnica/01.PROJETOS/ANO 01/MSV-163MS-510-511/12.DV/MSV-163MS-510-511-ACA-EXE-DE-O2-006-R01.pdf"/>
    <s v="MSV-163MS-510-511/12.DV/MSV-163MS-510-511-ACA-EXE-DE-O2-006-R01.pdf"/>
  </r>
  <r>
    <s v="MSV-163MS-510-511-ACA-EXE-MC-G1-001"/>
    <s v="R11"/>
    <x v="0"/>
    <x v="2"/>
    <s v="PROJETO EXECUTIVO DE TERRAPLENAGEM – MEMÓRIA DE CÁLCULO DE VOLUMES"/>
    <s v="TERRAPLENAGEM"/>
    <s v="TE"/>
    <s v="MSV-163MS-510-511/32.TE"/>
    <s v="MSV-163MS-510-511-ACA-EXE-MC-G1-001-R11.pdf"/>
    <s v="R11"/>
    <d v="2025-06-30T00:00:00"/>
    <s v="https://aterpa.sharepoint.com//sites/A373_Projetos/Documentos Compartilhados/11.Sala Tecnica/01.PROJETOS/ANO 01/MSV-163MS-510-511/32.TE/MSV-163MS-510-511-ACA-EXE-MC-G1-001-R11.pdf"/>
    <s v="MSV-163MS-510-511/32.TE/MSV-163MS-510-511-ACA-EXE-MC-G1-001-R11.pdf"/>
  </r>
  <r>
    <s v="MSV-163MS-510-511-ACA-EXE-MC-H2-001"/>
    <s v="R04"/>
    <x v="0"/>
    <x v="2"/>
    <s v="PROJETO EXECUTIVO DE DRENAGEM – MEMÓRIA DE CALCULO"/>
    <s v="DRENAGEM"/>
    <s v="DR"/>
    <s v="MSV-163MS-510-511/10.DR"/>
    <s v="MSV-163MS-510-511-ACA-EXE-MC-H2-001-R04.pdf"/>
    <s v="R04"/>
    <d v="2025-06-30T00:00:00"/>
    <s v="https://aterpa.sharepoint.com//sites/A373_Projetos/Documentos Compartilhados/11.Sala Tecnica/01.PROJETOS/ANO 01/MSV-163MS-510-511/10.DR/MSV-163MS-510-511-ACA-EXE-MC-H2-001-R04.pdf"/>
    <s v="MSV-163MS-510-511/10.DR/MSV-163MS-510-511-ACA-EXE-MC-H2-001-R04.pdf"/>
  </r>
  <r>
    <s v="MSV-163MS-510-511-ACA-EXE-MC-K2-001"/>
    <s v="R03"/>
    <x v="0"/>
    <x v="2"/>
    <s v="PROJETO EXECUTIVO DE ELÉTRICA - MEMORIAL DE CÁLCULOS LUMINOTÉCNICO"/>
    <s v="ILUMINAÇÃO E INSTALAÇÕES ELÉTRICAS"/>
    <s v="EL"/>
    <s v="MSV-163MS-510-511/14.EL"/>
    <s v="MSV-163MS-510-511-ACA-EXE-MC-K2-001-R03.pdf"/>
    <s v="R03"/>
    <d v="2025-06-30T00:00:00"/>
    <s v="https://aterpa.sharepoint.com//sites/A373_Projetos/Documentos Compartilhados/11.Sala Tecnica/01.PROJETOS/ANO 01/MSV-163MS-510-511/14.EL/MSV-163MS-510-511-ACA-EXE-MC-K2-001-R03.pdf"/>
    <s v="MSV-163MS-510-511/14.EL/MSV-163MS-510-511-ACA-EXE-MC-K2-001-R03.pdf"/>
  </r>
  <r>
    <s v="MSV-163MS-510-511-ACA-EXE-MC-K2-002"/>
    <s v="R02"/>
    <x v="0"/>
    <x v="2"/>
    <s v="PROJETO EXECUTIVO DE ELÉTRICA - MEMORIAL DE CÁLCULOS DE CABOS E PROTEÇÕES"/>
    <s v="ILUMINAÇÃO E INSTALAÇÕES ELÉTRICAS"/>
    <s v="EL"/>
    <s v="MSV-163MS-510-511/14.EL"/>
    <s v="MSV-163MS-510-511-ACA-EXE-MC-K2-002-R02.pdf"/>
    <s v="R01, R02"/>
    <d v="2025-08-26T00:00:00"/>
    <s v="https://aterpa.sharepoint.com//sites/A373_Projetos/Documentos Compartilhados/11.Sala Tecnica/01.PROJETOS/ANO 01/MSV-163MS-510-511/14.EL/MSV-163MS-510-511-ACA-EXE-MC-K2-002-R02.pdf"/>
    <s v="MSV-163MS-510-511/14.EL/MSV-163MS-510-511-ACA-EXE-MC-K2-002-R02.pdf"/>
  </r>
  <r>
    <s v="MSV-163MS-510-511-ACA-EXE-MD-H1-001"/>
    <s v="R01"/>
    <x v="0"/>
    <x v="2"/>
    <s v="PROJETO EXECUTIVO DE DRENAGEM – ESTUDO HIDROLÓGICOS"/>
    <s v="DRENAGEM"/>
    <s v="DR"/>
    <s v="MSV-163MS-510-511/10.DR"/>
    <s v="MSV-163MS-510-511-ACA-EXE-MD-H1-001.R01.pdf"/>
    <s v="R01"/>
    <d v="2025-06-30T00:00:00"/>
    <s v="https://aterpa.sharepoint.com//sites/A373_Projetos/Documentos Compartilhados/11.Sala Tecnica/01.PROJETOS/ANO 01/MSV-163MS-510-511/10.DR/MSV-163MS-510-511-ACA-EXE-MD-H1-001.R01.pdf"/>
    <s v="MSV-163MS-510-511/10.DR/MSV-163MS-510-511-ACA-EXE-MD-H1-001.R01.pdf"/>
  </r>
  <r>
    <s v="MSV-163MS-510-511-ACA-EXE-MD-I2-001"/>
    <s v="R04"/>
    <x v="0"/>
    <x v="2"/>
    <s v="MEMORIAL DESCRITIVO E CÁLCULO"/>
    <s v="PAVIMENTAÇÃO"/>
    <s v="PV"/>
    <s v="MSV-163MS-510-511/28.PV"/>
    <s v="MSV-163MS-510-511-ACA-EXE-MD-I2-001-R04.pdf"/>
    <s v="R04"/>
    <d v="2025-06-30T00:00:00"/>
    <s v="https://aterpa.sharepoint.com//sites/A373_Projetos/Documentos Compartilhados/11.Sala Tecnica/01.PROJETOS/ANO 01/MSV-163MS-510-511/28.PV/MSV-163MS-510-511-ACA-EXE-MD-I2-001-R04.pdf"/>
    <s v="MSV-163MS-510-511/28.PV/MSV-163MS-510-511-ACA-EXE-MD-I2-001-R04.pdf"/>
  </r>
  <r>
    <s v="MSV-163MS-510-511-ACA-EXE-MD-J1-001"/>
    <s v="R00"/>
    <x v="0"/>
    <x v="2"/>
    <s v="MEMORIAL DESCRITIVO DO PROJETO DE SINALIZAÇÃO E DISPOSITIVOS DE SEGURANÇA"/>
    <s v="SINALIZAÇÃO"/>
    <s v="SI"/>
    <s v="MSV-163MS-510-511/31.SI"/>
    <s v="MSV-163MS-510-511-ACA-EXE-MD-J1-001-R00.pdf"/>
    <s v="R00"/>
    <d v="2025-08-26T00:00:00"/>
    <s v="https://aterpa.sharepoint.com//sites/A373_Projetos/Documentos Compartilhados/11.Sala Tecnica/01.PROJETOS/ANO 01/MSV-163MS-510-511/31.SI/MSV-163MS-510-511-ACA-EXE-MD-J1-001-R00.pdf"/>
    <s v="MSV-163MS-510-511/31.SI/MSV-163MS-510-511-ACA-EXE-MD-J1-001-R00.pdf"/>
  </r>
  <r>
    <s v="MSV-163MS-510-511-ACA-EXE-MD-K2-001"/>
    <s v="R03"/>
    <x v="0"/>
    <x v="2"/>
    <s v="PROJETO EXECUTIVO DE ELÉTRICA - MEMORIAL DESCRITIVO"/>
    <s v="ILUMINAÇÃO E INSTALAÇÕES ELÉTRICAS"/>
    <s v="EL"/>
    <s v="MSV-163MS-510-511/14.EL"/>
    <s v="MSV-163MS-510-511-ACA-EXE-MD-K2-001-R03.pdf"/>
    <s v="R01, R03"/>
    <d v="2025-10-16T00:00:00"/>
    <s v="https://aterpa.sharepoint.com//sites/A373_Projetos/Documentos Compartilhados/11.Sala Tecnica/01.PROJETOS/ANO 01/MSV-163MS-510-511/14.EL/MSV-163MS-510-511-ACA-EXE-MD-K2-001-R03.pdf"/>
    <s v="MSV-163MS-510-511/14.EL/MSV-163MS-510-511-ACA-EXE-MD-K2-001-R03.pdf"/>
  </r>
  <r>
    <s v="MSV-163MS-510-511-ACA-EXE-MD-N2-001"/>
    <s v="R00"/>
    <x v="0"/>
    <x v="2"/>
    <s v="MEMORIAL DESCRITIVO DO PROJETO DE REVESTIMENTO VEGETAL"/>
    <s v="PAISAGISMO"/>
    <s v="PA"/>
    <s v="MSV-163MS-510-511/27.PA"/>
    <s v="MSV-163MS-510-511-ACA-EXE-MD-N2-001-R00.pdf"/>
    <s v="R00"/>
    <d v="2025-06-30T00:00:00"/>
    <s v="https://aterpa.sharepoint.com//sites/A373_Projetos/Documentos Compartilhados/11.Sala Tecnica/01.PROJETOS/ANO 01/MSV-163MS-510-511/27.PA/MSV-163MS-510-511-ACA-EXE-MD-N2-001-R00.pdf"/>
    <s v="MSV-163MS-510-511/27.PA/MSV-163MS-510-511-ACA-EXE-MD-N2-001-R00.pdf"/>
  </r>
  <r>
    <s v="MSV-163MS-510-511-ACA-EXE-MD-O2-001"/>
    <s v="R00"/>
    <x v="0"/>
    <x v="2"/>
    <s v="MEMORIAL DESCRITIVO DO PROJETO DE DESVIO DE TRÁFEGO"/>
    <s v="DESVIO DE TRÁFEGO"/>
    <s v="DV"/>
    <s v="MSV-163MS-510-511/12.DV"/>
    <s v="MSV-163MS-510-511-ACA-EXE-MD-O2-001-R00.pdf"/>
    <s v="R00"/>
    <d v="2025-06-30T00:00:00"/>
    <s v="https://aterpa.sharepoint.com//sites/A373_Projetos/Documentos Compartilhados/11.Sala Tecnica/01.PROJETOS/ANO 01/MSV-163MS-510-511/12.DV/MSV-163MS-510-511-ACA-EXE-MD-O2-001-R00.pdf"/>
    <s v="MSV-163MS-510-511/12.DV/MSV-163MS-510-511-ACA-EXE-MD-O2-001-R00.pdf"/>
  </r>
  <r>
    <s v="MSV-163MS-510-511-ACA-EXE-NS-C3-001"/>
    <s v="R05"/>
    <x v="0"/>
    <x v="2"/>
    <s v="NOTAS DE SERVIÇOS DE PAVIMENTO ACABADO"/>
    <s v="PAVIMENTAÇÃO"/>
    <s v="PV"/>
    <s v="MSV-163MS-510-511/28.PV"/>
    <s v="MSV-163MS-510-511-ACA-EXE-NS-C3-001-R05.pdf"/>
    <s v="R04, R05"/>
    <d v="2025-10-16T00:00:00"/>
    <s v="https://aterpa.sharepoint.com//sites/A373_Projetos/Documentos Compartilhados/11.Sala Tecnica/01.PROJETOS/ANO 01/MSV-163MS-510-511/28.PV/MSV-163MS-510-511-ACA-EXE-NS-C3-001-R05.pdf"/>
    <s v="MSV-163MS-510-511/28.PV/MSV-163MS-510-511-ACA-EXE-NS-C3-001-R05.pdf"/>
  </r>
  <r>
    <s v="MSV-163MS-510-511-ACA-EXE-RT-C1-001"/>
    <s v="R01"/>
    <x v="0"/>
    <x v="2"/>
    <s v="RELATÓRIO DE LEVANTAMENTO TOPOGRÁFICO"/>
    <s v="TOPOGRAFIA"/>
    <s v="TO"/>
    <s v="MSV-163MS-510-511/33.TO"/>
    <s v="MSV-163MS-510-511-ACA-EXE-RT-C1-001-R01.pdf"/>
    <s v="R01"/>
    <d v="2025-06-30T00:00:00"/>
    <s v="https://aterpa.sharepoint.com//sites/A373_Projetos/Documentos Compartilhados/11.Sala Tecnica/01.PROJETOS/ANO 01/MSV-163MS-510-511/33.TO/MSV-163MS-510-511-ACA-EXE-RT-C1-001-R01.pdf"/>
    <s v="MSV-163MS-510-511/33.TO/MSV-163MS-510-511-ACA-EXE-RT-C1-001-R01.pdf"/>
  </r>
  <r>
    <s v="MSV-163MS-510-511-ACA-EXE-RT-D3-001"/>
    <s v="R02"/>
    <x v="0"/>
    <x v="2"/>
    <s v="RELATÓRIO DE INVESTIGAÇÕES GEOTÉCNICAS"/>
    <s v="GEOTECNIA E GEOLOGIA"/>
    <s v="GG"/>
    <s v="MSV-163MS-510-511/19.GG"/>
    <s v="MSV-163MS-510-511-ACA-EXE-RT-D3-001-R02.pdf"/>
    <s v="R02"/>
    <d v="2025-06-30T00:00:00"/>
    <s v="https://aterpa.sharepoint.com//sites/A373_Projetos/Documentos Compartilhados/11.Sala Tecnica/01.PROJETOS/ANO 01/MSV-163MS-510-511/19.GG/MSV-163MS-510-511-ACA-EXE-RT-D3-001-R02.pdf"/>
    <s v="MSV-163MS-510-511/19.GG/MSV-163MS-510-511-ACA-EXE-RT-D3-001-R02.pdf"/>
  </r>
  <r>
    <s v="MSV-163MS-510-511-ACA-EXE-RT-D3-101"/>
    <s v="R00"/>
    <x v="0"/>
    <x v="2"/>
    <s v="RELATÓRIO GEOTÉCNICO DE ESTABILIDADE DE TALUDES"/>
    <s v="GEOTECNIA E GEOLOGIA"/>
    <s v="GG"/>
    <s v="MSV-163MS-510-511/19.GG"/>
    <s v="MSV-163MS-510-511-ACA-EXE-RT-D3-101-R00.pdf"/>
    <s v="R00"/>
    <d v="2025-06-30T00:00:00"/>
    <s v="https://aterpa.sharepoint.com//sites/A373_Projetos/Documentos Compartilhados/11.Sala Tecnica/01.PROJETOS/ANO 01/MSV-163MS-510-511/19.GG/MSV-163MS-510-511-ACA-EXE-RT-D3-101-R00.pdf"/>
    <s v="MSV-163MS-510-511/19.GG/MSV-163MS-510-511-ACA-EXE-RT-D3-101-R00.pdf"/>
  </r>
  <r>
    <s v="MSV-163MS-510-511-ACA-EXE-RT-D3-201"/>
    <s v="R00"/>
    <x v="0"/>
    <x v="2"/>
    <s v="RELATÓRIO DE INVESTIGAÇÕES GEOTÉCNICAS PARA JAZIDA"/>
    <s v="GEOTECNIA E GEOLOGIA"/>
    <s v="GG"/>
    <s v="MSV-163MS-510-511/19.GG"/>
    <s v="MSV-163MS-510-511-ACA-EXE-RT-D3-201-R00.pdf"/>
    <s v="R00"/>
    <d v="2025-06-30T00:00:00"/>
    <s v="https://aterpa.sharepoint.com//sites/A373_Projetos/Documentos Compartilhados/11.Sala Tecnica/01.PROJETOS/ANO 01/MSV-163MS-510-511/19.GG/MSV-163MS-510-511-ACA-EXE-RT-D3-201-R00.pdf"/>
    <s v="MSV-163MS-510-511/19.GG/MSV-163MS-510-511-ACA-EXE-RT-D3-201-R00.pdf"/>
  </r>
  <r>
    <s v="MSV-163MS-510-511-ACA-EXE-RT-E1-001"/>
    <s v="R00"/>
    <x v="0"/>
    <x v="2"/>
    <s v="ESTUDOS DE TRÁFEGO"/>
    <s v="ESTUDO DE TRÁFEGO"/>
    <s v="TR"/>
    <s v="MSV-163MS-510-511/34.TR"/>
    <s v="MSV-163MS-510-511-ACA-EXE-RT-E1-001-R00.pdf"/>
    <s v="R00"/>
    <d v="2025-06-30T00:00:00"/>
    <s v="https://aterpa.sharepoint.com//sites/A373_Projetos/Documentos Compartilhados/11.Sala Tecnica/01.PROJETOS/ANO 01/MSV-163MS-510-511/34.TR/MSV-163MS-510-511-ACA-EXE-RT-E1-001-R00.pdf"/>
    <s v="MSV-163MS-510-511/34.TR/MSV-163MS-510-511-ACA-EXE-RT-E1-001-R00.pdf"/>
  </r>
  <r>
    <s v="MSV-163MS-510-511-ACA-EXE-RT-F1-001"/>
    <s v="R02"/>
    <x v="0"/>
    <x v="2"/>
    <s v="PROJETO EXECUTIVO DE GEOMETRIA - ALINHAMENTOS HORIZONTAIS E VERTICAIS"/>
    <s v="GEOMÉTRICO"/>
    <s v="GE"/>
    <s v="MSV-163MS-510-511/18.GE"/>
    <s v="MSV-163MS-510-511-ACA-EXE-RT-F1-001-R02.pdf"/>
    <s v="R02"/>
    <d v="2025-06-30T00:00:00"/>
    <s v="https://aterpa.sharepoint.com//sites/A373_Projetos/Documentos Compartilhados/11.Sala Tecnica/01.PROJETOS/ANO 01/MSV-163MS-510-511/18.GE/MSV-163MS-510-511-ACA-EXE-RT-F1-001-R02.pdf"/>
    <s v="MSV-163MS-510-511/18.GE/MSV-163MS-510-511-ACA-EXE-RT-F1-001-R02.pdf"/>
  </r>
  <r>
    <s v="MSV-163MS-510-511-ACA-EXE-RT-M1-001"/>
    <s v="R00"/>
    <x v="0"/>
    <x v="2"/>
    <s v="CADASTRO DE INTERFERÊNCIAS"/>
    <s v="INTERFERÊNCIAS (FAIXA DE DOMÍNIO)"/>
    <s v="IN"/>
    <s v="MSV-163MS-510-511/23.IN"/>
    <s v="MSV-163MS-510-511-ACA-EXE-RT-M1-001-R00.pdf"/>
    <s v="R00"/>
    <d v="2025-06-30T00:00:00"/>
    <s v="https://aterpa.sharepoint.com//sites/A373_Projetos/Documentos Compartilhados/11.Sala Tecnica/01.PROJETOS/ANO 01/MSV-163MS-510-511/23.IN/MSV-163MS-510-511-ACA-EXE-RT-M1-001-R00.pdf"/>
    <s v="MSV-163MS-510-511/23.IN/MSV-163MS-510-511-ACA-EXE-RT-M1-001-R00.pdf"/>
  </r>
  <r>
    <s v="MSV-163MS-512+760-ACE-EXE-DE-C1-001"/>
    <s v="R00"/>
    <x v="0"/>
    <x v="3"/>
    <s v="LEVANTAMENTO TOPOGRÁFICO - PLANTA"/>
    <s v="TOPOGRAFIA"/>
    <s v="TO"/>
    <s v="MSV-163MS-512-NORTE/33.TO"/>
    <s v="MSV-163MS-512+760-ACE-EXE-DE-C1-001-R00.pdf"/>
    <s v="R00"/>
    <d v="2025-06-30T00:00:00"/>
    <s v="https://aterpa.sharepoint.com//sites/A373_Projetos/Documentos Compartilhados/11.Sala Tecnica/01.PROJETOS/ANO 01/MSV-163MS-512-NORTE/33.TO/MSV-163MS-512+760-ACE-EXE-DE-C1-001-R00.pdf"/>
    <s v="MSV-163MS-512-NORTE/33.TO/MSV-163MS-512+760-ACE-EXE-DE-C1-001-R00.pdf"/>
  </r>
  <r>
    <s v="MSV-163MS-512+760-ACE-EXE-DE-D3-001"/>
    <s v="R01"/>
    <x v="0"/>
    <x v="3"/>
    <s v="PROJETO EXECUTIVO DE LOCALIZAÇÃO DE SONDAGENS - PLANTA E PERFIL LONGITUDINAL"/>
    <s v="GEOTECNIA E GEOLOGIA"/>
    <s v="GG"/>
    <s v="MSV-163MS-512-NORTE/19.GG"/>
    <s v="MSV-163MS-512+760-ACE-EXE-DE-D3-001-R01.pdf"/>
    <s v="R01"/>
    <d v="2025-06-30T00:00:00"/>
    <s v="https://aterpa.sharepoint.com//sites/A373_Projetos/Documentos Compartilhados/11.Sala Tecnica/01.PROJETOS/ANO 01/MSV-163MS-512-NORTE/19.GG/MSV-163MS-512+760-ACE-EXE-DE-D3-001-R01.pdf"/>
    <s v="MSV-163MS-512-NORTE/19.GG/MSV-163MS-512+760-ACE-EXE-DE-D3-001-R01.pdf"/>
  </r>
  <r>
    <s v="MSV-163MS-512+760-ACE-EXE-DE-F1-001"/>
    <s v="R03"/>
    <x v="0"/>
    <x v="3"/>
    <s v="PROJETO EXECUTIVO DE GEOMETRIA - PLANTA, PERFIL LONGITUDINAL E SEÇÕES-TIPO"/>
    <s v="GEOMÉTRICO"/>
    <s v="GE"/>
    <s v="MSV-163MS-512-NORTE/18.GE"/>
    <s v="MSV-163MS-512+760-ACE-EXE-DE-F1-001-R03.pdf"/>
    <s v="R03"/>
    <d v="2025-06-30T00:00:00"/>
    <s v="https://aterpa.sharepoint.com//sites/A373_Projetos/Documentos Compartilhados/11.Sala Tecnica/01.PROJETOS/ANO 01/MSV-163MS-512-NORTE/18.GE/MSV-163MS-512+760-ACE-EXE-DE-F1-001-R03.pdf"/>
    <s v="MSV-163MS-512-NORTE/18.GE/MSV-163MS-512+760-ACE-EXE-DE-F1-001-R03.pdf"/>
  </r>
  <r>
    <s v="MSV-163MS-512+760-ACE-EXE-DE-G1-001"/>
    <s v="R02"/>
    <x v="0"/>
    <x v="3"/>
    <s v="PROJETO DE TERRAPLANAGEM - PLANTA DE DISTRIBUIÇÃO DOS VOLUMES"/>
    <s v="TERRAPLENAGEM"/>
    <s v="TE"/>
    <s v="MSV-163MS-512-NORTE/32.TE"/>
    <s v="MSV-163MS-512+760-ACE-EXE-DE-G1-001-R02.pdf"/>
    <s v="R02"/>
    <d v="2025-06-30T00:00:00"/>
    <s v="https://aterpa.sharepoint.com//sites/A373_Projetos/Documentos Compartilhados/11.Sala Tecnica/01.PROJETOS/ANO 01/MSV-163MS-512-NORTE/32.TE/MSV-163MS-512+760-ACE-EXE-DE-G1-001-R02.pdf"/>
    <s v="MSV-163MS-512-NORTE/32.TE/MSV-163MS-512+760-ACE-EXE-DE-G1-001-R02.pdf"/>
  </r>
  <r>
    <s v="MSV-163MS-512+760-ACE-EXE-DE-G1-002"/>
    <s v="R02"/>
    <x v="0"/>
    <x v="3"/>
    <s v="PROJETO DE TERRAPLANAGEM - PERFIL DE DISTRIBUIÇÃO"/>
    <s v="TERRAPLENAGEM"/>
    <s v="TE"/>
    <s v="MSV-163MS-512-NORTE/32.TE"/>
    <s v="MSV-163MS-512+760-ACE-EXE-DE-G1-002-R02.pdf"/>
    <s v="R02"/>
    <d v="2025-06-30T00:00:00"/>
    <s v="https://aterpa.sharepoint.com//sites/A373_Projetos/Documentos Compartilhados/11.Sala Tecnica/01.PROJETOS/ANO 01/MSV-163MS-512-NORTE/32.TE/MSV-163MS-512+760-ACE-EXE-DE-G1-002-R02.pdf"/>
    <s v="MSV-163MS-512-NORTE/32.TE/MSV-163MS-512+760-ACE-EXE-DE-G1-002-R02.pdf"/>
  </r>
  <r>
    <s v="MSV-163MS-512+760-ACE-EXE-DE-G1-101"/>
    <s v="R03"/>
    <x v="0"/>
    <x v="3"/>
    <s v="PROJETO DE TERRAPLANAGEM - JAZIDA/DME"/>
    <s v="TERRAPLENAGEM"/>
    <s v="TE"/>
    <s v="MSV-163MS-512-NORTE/32.TE"/>
    <s v="MSV-163MS-512+760-ACE-EXE-DE-G1-101-R03.pdf"/>
    <s v="R03"/>
    <d v="2025-06-30T00:00:00"/>
    <s v="https://aterpa.sharepoint.com//sites/A373_Projetos/Documentos Compartilhados/11.Sala Tecnica/01.PROJETOS/ANO 01/MSV-163MS-512-NORTE/32.TE/MSV-163MS-512+760-ACE-EXE-DE-G1-101-R03.pdf"/>
    <s v="MSV-163MS-512-NORTE/32.TE/MSV-163MS-512+760-ACE-EXE-DE-G1-101-R03.pdf"/>
  </r>
  <r>
    <s v="MSV-163MS-512+760-ACE-EXE-DE-H2-001"/>
    <s v="R01"/>
    <x v="0"/>
    <x v="3"/>
    <s v="PROJETO EXECUTIVO DE DRENAGEM - PLANTA E PERFIL LONGITUDINAL"/>
    <s v="DRENAGEM"/>
    <s v="DR"/>
    <s v="MSV-163MS-512-NORTE/10.DR"/>
    <s v="MSV-163MS-512+760-ACE-EXE-DE-H2-001-R01.pdf"/>
    <s v="R01"/>
    <d v="2025-06-30T00:00:00"/>
    <s v="https://aterpa.sharepoint.com//sites/A373_Projetos/Documentos Compartilhados/11.Sala Tecnica/01.PROJETOS/ANO 01/MSV-163MS-512-NORTE/10.DR/MSV-163MS-512+760-ACE-EXE-DE-H2-001-R01.pdf"/>
    <s v="MSV-163MS-512-NORTE/10.DR/MSV-163MS-512+760-ACE-EXE-DE-H2-001-R01.pdf"/>
  </r>
  <r>
    <s v="MSV-163MS-512+760-ACE-EXE-DE-H2-002"/>
    <s v="R00"/>
    <x v="0"/>
    <x v="3"/>
    <s v="PROJETO EXECUTIVO DE DRENAGEM - PERFIL DE BUEIRO"/>
    <s v="DRENAGEM"/>
    <s v="DR"/>
    <s v="MSV-163MS-512-NORTE/10.DR"/>
    <s v="MSV-163MS-512+760-ACE-EXE-DE-H2-002-R00.pdf"/>
    <s v="R00"/>
    <d v="2025-06-30T00:00:00"/>
    <s v="https://aterpa.sharepoint.com//sites/A373_Projetos/Documentos Compartilhados/11.Sala Tecnica/01.PROJETOS/ANO 01/MSV-163MS-512-NORTE/10.DR/MSV-163MS-512+760-ACE-EXE-DE-H2-002-R00.pdf"/>
    <s v="MSV-163MS-512-NORTE/10.DR/MSV-163MS-512+760-ACE-EXE-DE-H2-002-R00.pdf"/>
  </r>
  <r>
    <s v="MSV-163MS-512+760-ACE-EXE-DE-H2-101"/>
    <s v="R00"/>
    <x v="0"/>
    <x v="3"/>
    <s v="PROJETO EXECUTIVO - DISPOSITIVOS DE DRENAGEM - SARJETAS DE PROTEÇÃO E CANAIS TRAPEZOIDAIS DE ESCOAMENTO - DRENO TRP-101"/>
    <s v="DRENAGEM"/>
    <s v="DR"/>
    <s v="MSV-163MS-512-NORTE/10.DR"/>
    <s v="MSV-163MS-512+760-ACE-EXE-DE-H2-101-R00.pdf"/>
    <s v="R00"/>
    <d v="2025-06-30T00:00:00"/>
    <s v="https://aterpa.sharepoint.com//sites/A373_Projetos/Documentos Compartilhados/11.Sala Tecnica/01.PROJETOS/ANO 01/MSV-163MS-512-NORTE/10.DR/MSV-163MS-512+760-ACE-EXE-DE-H2-101-R00.pdf"/>
    <s v="MSV-163MS-512-NORTE/10.DR/MSV-163MS-512+760-ACE-EXE-DE-H2-101-R00.pdf"/>
  </r>
  <r>
    <s v="MSV-163MS-512+760-ACE-EXE-DE-I2-001"/>
    <s v="R02"/>
    <x v="0"/>
    <x v="3"/>
    <s v="PROJETO EXECUTIVO DE PAVIMENTAÇÃO - PLANTA"/>
    <s v="PAVIMENTAÇÃO"/>
    <s v="PV"/>
    <s v="MSV-163MS-512-NORTE/28.PV"/>
    <s v="MSV-163MS-512+760-ACE-EXE-DE-I2-001-R02.pdf"/>
    <s v="R02"/>
    <d v="2025-06-30T00:00:00"/>
    <s v="https://aterpa.sharepoint.com//sites/A373_Projetos/Documentos Compartilhados/11.Sala Tecnica/01.PROJETOS/ANO 01/MSV-163MS-512-NORTE/28.PV/MSV-163MS-512+760-ACE-EXE-DE-I2-001-R02.pdf"/>
    <s v="MSV-163MS-512-NORTE/28.PV/MSV-163MS-512+760-ACE-EXE-DE-I2-001-R02.pdf"/>
  </r>
  <r>
    <s v="MSV-163MS-512+760-ACE-EXE-DE-I2-002"/>
    <s v="R02"/>
    <x v="0"/>
    <x v="3"/>
    <s v="PROJETO EXECUTIVO DE PAVIMENTAÇÃO - ESTRUTURA, SEÇÕES E DETALHES"/>
    <s v="PAVIMENTAÇÃO"/>
    <s v="PV"/>
    <s v="MSV-163MS-512-NORTE/28.PV"/>
    <s v="MSV-163MS-512+760-ACE-EXE-DE-I2-002-R02.pdf"/>
    <s v="R02"/>
    <d v="2025-06-30T00:00:00"/>
    <s v="https://aterpa.sharepoint.com//sites/A373_Projetos/Documentos Compartilhados/11.Sala Tecnica/01.PROJETOS/ANO 01/MSV-163MS-512-NORTE/28.PV/MSV-163MS-512+760-ACE-EXE-DE-I2-002-R02.pdf"/>
    <s v="MSV-163MS-512-NORTE/28.PV/MSV-163MS-512+760-ACE-EXE-DE-I2-002-R02.pdf"/>
  </r>
  <r>
    <s v="MSV-163MS-512+760-ACE-EXE-DE-J1-001"/>
    <s v="R03"/>
    <x v="0"/>
    <x v="3"/>
    <s v="PROJETO EXECUTIVO DE SINALIZAÇÃO - PLANTA"/>
    <s v="SINALIZAÇÃO"/>
    <s v="SI"/>
    <s v="MSV-163MS-512-NORTE/31.SI"/>
    <s v="MSV-163MS-512+760-ACE-EXE-DE-J1-001-R03.pdf"/>
    <s v="R03"/>
    <d v="2025-06-30T00:00:00"/>
    <s v="https://aterpa.sharepoint.com//sites/A373_Projetos/Documentos Compartilhados/11.Sala Tecnica/01.PROJETOS/ANO 01/MSV-163MS-512-NORTE/31.SI/MSV-163MS-512+760-ACE-EXE-DE-J1-001-R03.pdf"/>
    <s v="MSV-163MS-512-NORTE/31.SI/MSV-163MS-512+760-ACE-EXE-DE-J1-001-R03.pdf"/>
  </r>
  <r>
    <s v="MSV-163MS-512+760-ACE-EXE-DE-J1-002"/>
    <s v="R01"/>
    <x v="0"/>
    <x v="3"/>
    <s v="PROJETO EXECUTIVO DE SINALIZAÇÃO - DETALHES HORIZONTAIS"/>
    <s v="SINALIZAÇÃO"/>
    <s v="SI"/>
    <s v="MSV-163MS-512-NORTE/31.SI"/>
    <s v="MSV-163MS-512+760-ACE-EXE-DE-J1-002-R01.pdf"/>
    <s v="R01"/>
    <d v="2025-06-30T00:00:00"/>
    <s v="https://aterpa.sharepoint.com//sites/A373_Projetos/Documentos Compartilhados/11.Sala Tecnica/01.PROJETOS/ANO 01/MSV-163MS-512-NORTE/31.SI/MSV-163MS-512+760-ACE-EXE-DE-J1-002-R01.pdf"/>
    <s v="MSV-163MS-512-NORTE/31.SI/MSV-163MS-512+760-ACE-EXE-DE-J1-002-R01.pdf"/>
  </r>
  <r>
    <s v="MSV-163MS-512+760-ACE-EXE-DE-J1-003"/>
    <s v="R00"/>
    <x v="0"/>
    <x v="3"/>
    <s v="PROJETO EXECUTIVO DE SINALIZAÇÃO - DETALHES VERTICAIS"/>
    <s v="SINALIZAÇÃO"/>
    <s v="SI"/>
    <s v="MSV-163MS-512-NORTE/31.SI"/>
    <s v="MSV-163MS-512+760-ACE-EXE-DE-J1-003-R00.pdf"/>
    <s v="R00"/>
    <d v="2025-06-30T00:00:00"/>
    <s v="https://aterpa.sharepoint.com//sites/A373_Projetos/Documentos Compartilhados/11.Sala Tecnica/01.PROJETOS/ANO 01/MSV-163MS-512-NORTE/31.SI/MSV-163MS-512+760-ACE-EXE-DE-J1-003-R00.pdf"/>
    <s v="MSV-163MS-512-NORTE/31.SI/MSV-163MS-512+760-ACE-EXE-DE-J1-003-R00.pdf"/>
  </r>
  <r>
    <s v="MSV-163MS-512+760-ACE-EXE-DE-J1-004"/>
    <s v="R00"/>
    <x v="0"/>
    <x v="3"/>
    <s v="PROJETO EXECUTIVO DE SINALIZAÇÃO - DETALHES DOS DISPOSITIVOS DE SEGURANÇA"/>
    <s v="SINALIZAÇÃO"/>
    <s v="SI"/>
    <s v="MSV-163MS-512-NORTE/31.SI"/>
    <s v="MSV-163MS-512+760-ACE-EXE-DE-J1-004-R00.pdf"/>
    <s v="R00"/>
    <d v="2025-06-30T00:00:00"/>
    <s v="https://aterpa.sharepoint.com//sites/A373_Projetos/Documentos Compartilhados/11.Sala Tecnica/01.PROJETOS/ANO 01/MSV-163MS-512-NORTE/31.SI/MSV-163MS-512+760-ACE-EXE-DE-J1-004-R00.pdf"/>
    <s v="MSV-163MS-512-NORTE/31.SI/MSV-163MS-512+760-ACE-EXE-DE-J1-004-R00.pdf"/>
  </r>
  <r>
    <s v="MSV-163MS-512+760-ACE-EXE-DE-M1-001"/>
    <s v="R02"/>
    <x v="0"/>
    <x v="3"/>
    <s v="PROJETO EXECUTIVO DE INTERFERÊNCIA - PLANTA"/>
    <s v="INTERFERÊNCIAS (FAIXA DE DOMÍNIO)"/>
    <s v="IN"/>
    <s v="MSV-163MS-512-NORTE/23.IN"/>
    <s v="MSV-163MS-512+760-ACE-EXE-DE-M1-001-R02.pdf"/>
    <s v="R02"/>
    <d v="2025-06-30T00:00:00"/>
    <s v="https://aterpa.sharepoint.com//sites/A373_Projetos/Documentos Compartilhados/11.Sala Tecnica/01.PROJETOS/ANO 01/MSV-163MS-512-NORTE/23.IN/MSV-163MS-512+760-ACE-EXE-DE-M1-001-R02.pdf"/>
    <s v="MSV-163MS-512-NORTE/23.IN/MSV-163MS-512+760-ACE-EXE-DE-M1-001-R02.pdf"/>
  </r>
  <r>
    <s v="MSV-163MS-512+760-ACE-EXE-DE-N2-001"/>
    <s v="R02"/>
    <x v="0"/>
    <x v="3"/>
    <s v="PROJETO EXECUTIVO DE REVESTIMENTO VEGETAL - PLANTA"/>
    <s v="PAISAGISMO"/>
    <s v="PA"/>
    <s v="MSV-163MS-512-NORTE/27.PA"/>
    <s v="MSV-163MS-512+760-ACE-EXE-DE-N2-001-R02.pdf"/>
    <s v="R02"/>
    <d v="2025-06-30T00:00:00"/>
    <s v="https://aterpa.sharepoint.com//sites/A373_Projetos/Documentos Compartilhados/11.Sala Tecnica/01.PROJETOS/ANO 01/MSV-163MS-512-NORTE/27.PA/MSV-163MS-512+760-ACE-EXE-DE-N2-001-R02.pdf"/>
    <s v="MSV-163MS-512-NORTE/27.PA/MSV-163MS-512+760-ACE-EXE-DE-N2-001-R02.pdf"/>
  </r>
  <r>
    <s v="MSV-163MS-512+760-ACE-EXE-DE-O2-001"/>
    <s v="R02"/>
    <x v="0"/>
    <x v="3"/>
    <s v="PROJETO EXECUTIVO DE DESVIO DE TRÁFEGO - PLANTA"/>
    <s v="DESVIO DE TRÁFEGO"/>
    <s v="DV"/>
    <s v="MSV-163MS-512-NORTE/12.DV"/>
    <s v="MSV-163MS-512+760-ACE-EXE-DE-O2-001-R02.pdf"/>
    <s v="R02"/>
    <d v="2025-06-30T00:00:00"/>
    <s v="https://aterpa.sharepoint.com//sites/A373_Projetos/Documentos Compartilhados/11.Sala Tecnica/01.PROJETOS/ANO 01/MSV-163MS-512-NORTE/12.DV/MSV-163MS-512+760-ACE-EXE-DE-O2-001-R02.pdf"/>
    <s v="MSV-163MS-512-NORTE/12.DV/MSV-163MS-512+760-ACE-EXE-DE-O2-001-R02.pdf"/>
  </r>
  <r>
    <s v="MSV-163MS-512+760-ACE-EXE-DE-O2-002"/>
    <s v="R00"/>
    <x v="0"/>
    <x v="3"/>
    <s v="PROJETO EXECUTIVO DE DESVIO DE TRÁFEGO - DETALHES"/>
    <s v="DESVIO DE TRÁFEGO"/>
    <s v="DV"/>
    <s v="MSV-163MS-512-NORTE/12.DV"/>
    <s v="MSV-163MS-512+760-ACE-EXE-DE-O2-002-R00.pdf"/>
    <s v="R00"/>
    <d v="2025-06-30T00:00:00"/>
    <s v="https://aterpa.sharepoint.com//sites/A373_Projetos/Documentos Compartilhados/11.Sala Tecnica/01.PROJETOS/ANO 01/MSV-163MS-512-NORTE/12.DV/MSV-163MS-512+760-ACE-EXE-DE-O2-002-R00.pdf"/>
    <s v="MSV-163MS-512-NORTE/12.DV/MSV-163MS-512+760-ACE-EXE-DE-O2-002-R00.pdf"/>
  </r>
  <r>
    <s v="MSV-163MS-512+760-ACE-EXE-MC-G1-001"/>
    <s v="R02"/>
    <x v="0"/>
    <x v="3"/>
    <s v="PROJETO EXECUTIVO DE TERRAPLANAGEM - MEMÓRIA DE CÁLCULO DE VOLUMES"/>
    <s v="TERRAPLENAGEM"/>
    <s v="TE"/>
    <s v="MSV-163MS-512-NORTE/32.TE"/>
    <s v="MSV-163MS-512+760-ACE-EXE-MC-G1-001-R02.pdf"/>
    <s v="R02"/>
    <d v="2025-06-30T00:00:00"/>
    <s v="https://aterpa.sharepoint.com//sites/A373_Projetos/Documentos Compartilhados/11.Sala Tecnica/01.PROJETOS/ANO 01/MSV-163MS-512-NORTE/32.TE/MSV-163MS-512+760-ACE-EXE-MC-G1-001-R02.pdf"/>
    <s v="MSV-163MS-512-NORTE/32.TE/MSV-163MS-512+760-ACE-EXE-MC-G1-001-R02.pdf"/>
  </r>
  <r>
    <s v="MSV-163MS-512+760-ACE-EXE-MC-H2-001"/>
    <s v="R02"/>
    <x v="0"/>
    <x v="3"/>
    <s v="PROJETO EXECUTIVO DE DRENAGEM - MEMÓRIA DE CÁLCULO"/>
    <s v="DRENAGEM"/>
    <s v="DR"/>
    <s v="MSV-163MS-512-NORTE/10.DR"/>
    <s v="MSV-163MS-512+760-ACE-EXE-MC-H2-001-R02.pdf"/>
    <s v="R01, R02"/>
    <d v="2025-08-26T00:00:00"/>
    <s v="https://aterpa.sharepoint.com//sites/A373_Projetos/Documentos Compartilhados/11.Sala Tecnica/01.PROJETOS/ANO 01/MSV-163MS-512-NORTE/10.DR/MSV-163MS-512+760-ACE-EXE-MC-H2-001-R02.pdf"/>
    <s v="MSV-163MS-512-NORTE/10.DR/MSV-163MS-512+760-ACE-EXE-MC-H2-001-R02.pdf"/>
  </r>
  <r>
    <s v="MSV-163MS-512+760-ACE-EXE-MD-H1-001"/>
    <s v="R01"/>
    <x v="0"/>
    <x v="3"/>
    <s v="PROJETO EXECUTIVO DE DRENAGEM - ESTUDOS HIDROLÓGICOS"/>
    <s v="DRENAGEM"/>
    <s v="DR"/>
    <s v="MSV-163MS-512-NORTE/10.DR"/>
    <s v="MSV-163MS-512+760-ACE-EXE-MD-H1-001-R01.pdf"/>
    <s v="R01"/>
    <d v="2025-06-30T00:00:00"/>
    <s v="https://aterpa.sharepoint.com//sites/A373_Projetos/Documentos Compartilhados/11.Sala Tecnica/01.PROJETOS/ANO 01/MSV-163MS-512-NORTE/10.DR/MSV-163MS-512+760-ACE-EXE-MD-H1-001-R01.pdf"/>
    <s v="MSV-163MS-512-NORTE/10.DR/MSV-163MS-512+760-ACE-EXE-MD-H1-001-R01.pdf"/>
  </r>
  <r>
    <s v="MSV-163MS-512+760-ACE-EXE-MD-I2-001"/>
    <s v="R02"/>
    <x v="0"/>
    <x v="3"/>
    <s v="PROJETO EXECUTIVO DE PAVIMENTAÇÃO - MEMORIAL DESCRITIVO E DE CÁLCULO"/>
    <s v="PAVIMENTAÇÃO"/>
    <s v="PV"/>
    <s v="MSV-163MS-512-NORTE/28.PV"/>
    <s v="MSV-163MS-512+760-ACE-EXE-MD-I2-001-R02.pdf"/>
    <s v="R02"/>
    <d v="2025-06-30T00:00:00"/>
    <s v="https://aterpa.sharepoint.com//sites/A373_Projetos/Documentos Compartilhados/11.Sala Tecnica/01.PROJETOS/ANO 01/MSV-163MS-512-NORTE/28.PV/MSV-163MS-512+760-ACE-EXE-MD-I2-001-R02.pdf"/>
    <s v="MSV-163MS-512-NORTE/28.PV/MSV-163MS-512+760-ACE-EXE-MD-I2-001-R02.pdf"/>
  </r>
  <r>
    <s v="MSV-163MS-512+760-ACE-EXE-MD-J1-001"/>
    <s v="R00"/>
    <x v="0"/>
    <x v="3"/>
    <s v="MEMORIAL DESCRITIVO DO PROJETO DE SINALIZAÇÃO E DISPOSITIVOS DE SEGURANÇA"/>
    <s v="SINALIZAÇÃO"/>
    <s v="SI"/>
    <s v="MSV-163MS-512-NORTE/31.SI"/>
    <s v="MSV-163MS-512+760-ACE-EXE-MD-J1-001-R00.pdf"/>
    <s v="R00"/>
    <d v="2025-08-26T00:00:00"/>
    <s v="https://aterpa.sharepoint.com//sites/A373_Projetos/Documentos Compartilhados/11.Sala Tecnica/01.PROJETOS/ANO 01/MSV-163MS-512-NORTE/31.SI/MSV-163MS-512+760-ACE-EXE-MD-J1-001-R00.pdf"/>
    <s v="MSV-163MS-512-NORTE/31.SI/MSV-163MS-512+760-ACE-EXE-MD-J1-001-R00.pdf"/>
  </r>
  <r>
    <s v="MSV-163MS-512+760-ACE-EXE-MD-N2-001"/>
    <s v="R00"/>
    <x v="0"/>
    <x v="3"/>
    <s v="MEMORIAL DESCRITIVO DO PROJETO DE REVESTIMENTO VEGETAL"/>
    <s v="PAISAGISMO"/>
    <s v="PA"/>
    <s v="MSV-163MS-512-NORTE/27.PA"/>
    <s v="MSV-163MS-512+760-ACE-EXE-MD-N2-001-R00.pdf"/>
    <s v="R00"/>
    <d v="2025-06-30T00:00:00"/>
    <s v="https://aterpa.sharepoint.com//sites/A373_Projetos/Documentos Compartilhados/11.Sala Tecnica/01.PROJETOS/ANO 01/MSV-163MS-512-NORTE/27.PA/MSV-163MS-512+760-ACE-EXE-MD-N2-001-R00.pdf"/>
    <s v="MSV-163MS-512-NORTE/27.PA/MSV-163MS-512+760-ACE-EXE-MD-N2-001-R00.pdf"/>
  </r>
  <r>
    <s v="MSV-163MS-512+760-ACE-EXE-MD-O2-001"/>
    <s v="R00"/>
    <x v="0"/>
    <x v="3"/>
    <s v="MEMORIAL DESCRITIVO DO PROJETO DE DESVIO DE TRÁFEGO"/>
    <s v="DESVIO DE TRÁFEGO"/>
    <s v="DV"/>
    <s v="MSV-163MS-512-NORTE/12.DV"/>
    <s v="MSV-163MS-512+760-ACE-EXE-MD-O2-001-R00.pdf"/>
    <s v="R00"/>
    <d v="2025-06-30T00:00:00"/>
    <s v="https://aterpa.sharepoint.com//sites/A373_Projetos/Documentos Compartilhados/11.Sala Tecnica/01.PROJETOS/ANO 01/MSV-163MS-512-NORTE/12.DV/MSV-163MS-512+760-ACE-EXE-MD-O2-001-R00.pdf"/>
    <s v="MSV-163MS-512-NORTE/12.DV/MSV-163MS-512+760-ACE-EXE-MD-O2-001-R00.pdf"/>
  </r>
  <r>
    <s v="MSV-163MS-512+760-ACE-EXE-NS-C3-001"/>
    <s v="R02"/>
    <x v="0"/>
    <x v="3"/>
    <s v="PROJETO EXECUTIVO - NOTAS DE SERVIÇO DE PAVIMENTO ACABADO"/>
    <s v="PAVIMENTAÇÃO"/>
    <s v="PV"/>
    <s v="MSV-163MS-512-NORTE/28.PV"/>
    <s v="MSV-163MS-512+760-ACE-EXE-NS-C3-001-R02.pdf"/>
    <s v="R02"/>
    <d v="2025-06-30T00:00:00"/>
    <s v="https://aterpa.sharepoint.com//sites/A373_Projetos/Documentos Compartilhados/11.Sala Tecnica/01.PROJETOS/ANO 01/MSV-163MS-512-NORTE/28.PV/MSV-163MS-512+760-ACE-EXE-NS-C3-001-R02.pdf"/>
    <s v="MSV-163MS-512-NORTE/28.PV/MSV-163MS-512+760-ACE-EXE-NS-C3-001-R02.pdf"/>
  </r>
  <r>
    <s v="MSV-163MS-512+760-ACE-EXE-RT-C1-001"/>
    <s v="R00"/>
    <x v="0"/>
    <x v="3"/>
    <s v="RELATÓRIO DE LEVANTAMENTO TOPOGRÁFICO"/>
    <s v="TOPOGRAFIA"/>
    <s v="TO"/>
    <s v="MSV-163MS-512-NORTE/33.TO"/>
    <s v="MSV-163MS-512+760-ACE-EXE-RT-C1-001-R00.pdf"/>
    <s v="R00"/>
    <d v="2025-06-30T00:00:00"/>
    <s v="https://aterpa.sharepoint.com//sites/A373_Projetos/Documentos Compartilhados/11.Sala Tecnica/01.PROJETOS/ANO 01/MSV-163MS-512-NORTE/33.TO/MSV-163MS-512+760-ACE-EXE-RT-C1-001-R00.pdf"/>
    <s v="MSV-163MS-512-NORTE/33.TO/MSV-163MS-512+760-ACE-EXE-RT-C1-001-R00.pdf"/>
  </r>
  <r>
    <s v="MSV-163MS-512+760-ACE-EXE-RT-D3-001"/>
    <s v="R01"/>
    <x v="0"/>
    <x v="3"/>
    <s v="RELATÓRIO DE INVESTIGAÇÕES GEOTÉCNICAS"/>
    <s v="GEOTECNIA E GEOLOGIA"/>
    <s v="GG"/>
    <s v="MSV-163MS-512-NORTE/19.GG"/>
    <s v="MSV-163MS-512+760-ACE-EXE-RT-D3-001-R01.pdf"/>
    <s v="R01"/>
    <d v="2025-06-30T00:00:00"/>
    <s v="https://aterpa.sharepoint.com//sites/A373_Projetos/Documentos Compartilhados/11.Sala Tecnica/01.PROJETOS/ANO 01/MSV-163MS-512-NORTE/19.GG/MSV-163MS-512+760-ACE-EXE-RT-D3-001-R01.pdf"/>
    <s v="MSV-163MS-512-NORTE/19.GG/MSV-163MS-512+760-ACE-EXE-RT-D3-001-R01.pdf"/>
  </r>
  <r>
    <s v="MSV-163MS-512+760-ACE-EXE-RT-D3-101"/>
    <s v="R00"/>
    <x v="0"/>
    <x v="3"/>
    <s v="RELATÓRIO GEOTÉCNICO DE ESTABILIDADE DE TALUDES"/>
    <s v="GEOTECNIA E GEOLOGIA"/>
    <s v="GG"/>
    <s v="MSV-163MS-512-NORTE/19.GG"/>
    <s v="MSV-163MS-512+760-ACE-EXE-RT-D3-101-R00.pdf"/>
    <s v="R00"/>
    <d v="2025-06-30T00:00:00"/>
    <s v="https://aterpa.sharepoint.com//sites/A373_Projetos/Documentos Compartilhados/11.Sala Tecnica/01.PROJETOS/ANO 01/MSV-163MS-512-NORTE/19.GG/MSV-163MS-512+760-ACE-EXE-RT-D3-101-R00.pdf"/>
    <s v="MSV-163MS-512-NORTE/19.GG/MSV-163MS-512+760-ACE-EXE-RT-D3-101-R00.pdf"/>
  </r>
  <r>
    <s v="MSV-163MS-512+760-ACE-EXE-RT-E1-001"/>
    <s v="R00"/>
    <x v="0"/>
    <x v="3"/>
    <s v="NÚMERO N"/>
    <s v="ESTUDO DE TRÁFEGO"/>
    <s v="TR"/>
    <s v="MSV-163MS-512-NORTE/34.TR"/>
    <s v="MSV-163MS-512+760-ACE-EXE-RT-E1-001-R00.pdf"/>
    <s v="R00"/>
    <d v="2025-06-30T00:00:00"/>
    <s v="https://aterpa.sharepoint.com//sites/A373_Projetos/Documentos Compartilhados/11.Sala Tecnica/01.PROJETOS/ANO 01/MSV-163MS-512-NORTE/34.TR/MSV-163MS-512+760-ACE-EXE-RT-E1-001-R00.pdf"/>
    <s v="MSV-163MS-512-NORTE/34.TR/MSV-163MS-512+760-ACE-EXE-RT-E1-001-R00.pdf"/>
  </r>
  <r>
    <s v="MSV-163MS-512+760-ACE-EXE-RT-F1-001"/>
    <s v="R01"/>
    <x v="0"/>
    <x v="3"/>
    <s v="PROJETO EXECUTIVO DE GEOMETRIA - ALINHAMENTOS HORIZONTAIS E VERTICAIS"/>
    <s v="GEOMÉTRICO"/>
    <s v="GE"/>
    <s v="MSV-163MS-512-NORTE/18.GE"/>
    <s v="MSV-163MS-512+760-ACE-EXE-RT-F1-001-R01.pdf"/>
    <s v="R01"/>
    <d v="2025-06-30T00:00:00"/>
    <s v="https://aterpa.sharepoint.com//sites/A373_Projetos/Documentos Compartilhados/11.Sala Tecnica/01.PROJETOS/ANO 01/MSV-163MS-512-NORTE/18.GE/MSV-163MS-512+760-ACE-EXE-RT-F1-001-R01.pdf"/>
    <s v="MSV-163MS-512-NORTE/18.GE/MSV-163MS-512+760-ACE-EXE-RT-F1-001-R01.pdf"/>
  </r>
  <r>
    <s v="MSV-163MS-512+760-ACE-EXE-RT-M1-001"/>
    <s v="R00"/>
    <x v="0"/>
    <x v="3"/>
    <s v="CADASTRO DE INTERFERÊNCIAS"/>
    <s v="INTERFERÊNCIAS (FAIXA DE DOMÍNIO)"/>
    <s v="IN"/>
    <s v="MSV-163MS-512-NORTE/23.IN"/>
    <s v="MSV-163MS-512+760-ACE-EXE-RT-M1-001-R00.pdf"/>
    <s v="R00"/>
    <d v="2025-06-30T00:00:00"/>
    <s v="https://aterpa.sharepoint.com//sites/A373_Projetos/Documentos Compartilhados/11.Sala Tecnica/01.PROJETOS/ANO 01/MSV-163MS-512-NORTE/23.IN/MSV-163MS-512+760-ACE-EXE-RT-M1-001-R00.pdf"/>
    <s v="MSV-163MS-512-NORTE/23.IN/MSV-163MS-512+760-ACE-EXE-RT-M1-001-R00.pdf"/>
  </r>
  <r>
    <s v="MSV-163MS-515+630-ACE-EXE-DE-C1-001"/>
    <s v="R00"/>
    <x v="0"/>
    <x v="4"/>
    <s v="LEVANTAMENTO TOPOGRÁFICO - PLANTA"/>
    <s v="TOPOGRAFIA"/>
    <s v="TO"/>
    <s v="MSV-163MS-515-NORTE/33.TO"/>
    <s v="MSV-163MS-515+630-ACE-EXE-DE-C1-001-R00.pdf"/>
    <s v="R00"/>
    <d v="2025-06-30T00:00:00"/>
    <s v="https://aterpa.sharepoint.com//sites/A373_Projetos/Documentos Compartilhados/11.Sala Tecnica/01.PROJETOS/ANO 01/MSV-163MS-515-NORTE/33.TO/MSV-163MS-515+630-ACE-EXE-DE-C1-001-R00.pdf"/>
    <s v="MSV-163MS-515-NORTE/33.TO/MSV-163MS-515+630-ACE-EXE-DE-C1-001-R00.pdf"/>
  </r>
  <r>
    <s v="MSV-163MS-515+630-ACE-EXE-DE-C1-101"/>
    <s v="R00"/>
    <x v="0"/>
    <x v="5"/>
    <s v="LEVANTAMENTO TOPOGRÁFICO - PLANTA"/>
    <s v="TOPOGRAFIA"/>
    <s v="TO"/>
    <s v="MSV-163MS-515-SUL/33.TO"/>
    <s v="MSV-163MS-515+630-ACE-EXE-DE-C1-101-R00.pdf"/>
    <s v="R00"/>
    <d v="2025-06-30T00:00:00"/>
    <s v="https://aterpa.sharepoint.com//sites/A373_Projetos/Documentos Compartilhados/11.Sala Tecnica/01.PROJETOS/ANO 01/MSV-163MS-515-SUL/33.TO/MSV-163MS-515+630-ACE-EXE-DE-C1-101-R00.pdf"/>
    <s v="MSV-163MS-515-SUL/33.TO/MSV-163MS-515+630-ACE-EXE-DE-C1-101-R00.pdf"/>
  </r>
  <r>
    <s v="MSV-163MS-515+630-ACE-EXE-DE-D3-001"/>
    <s v="R01"/>
    <x v="0"/>
    <x v="4"/>
    <s v="PLANTA E PERFIL LONGITUDINAL"/>
    <s v="GEOTECNIA E GEOLOGIA"/>
    <s v="GG"/>
    <s v="MSV-163MS-515-NORTE/19.GG"/>
    <s v="MSV-163MS-515+630-ACE-EXE-DE-D3-001-R01.pdf"/>
    <s v="R01"/>
    <d v="2025-06-30T00:00:00"/>
    <s v="https://aterpa.sharepoint.com//sites/A373_Projetos/Documentos Compartilhados/11.Sala Tecnica/01.PROJETOS/ANO 01/MSV-163MS-515-NORTE/19.GG/MSV-163MS-515+630-ACE-EXE-DE-D3-001-R01.pdf"/>
    <s v="MSV-163MS-515-NORTE/19.GG/MSV-163MS-515+630-ACE-EXE-DE-D3-001-R01.pdf"/>
  </r>
  <r>
    <s v="MSV-163MS-515+630-ACE-EXE-DE-D3-101"/>
    <s v="R01"/>
    <x v="0"/>
    <x v="5"/>
    <s v="PLANTA E PERFIL LONGITUDINAL"/>
    <s v="GEOTECNIA E GEOLOGIA"/>
    <s v="GG"/>
    <s v="MSV-163MS-515-SUL/19.GG"/>
    <s v="MSV-163MS-515+630-ACE-EXE-DE-D3-101-R01.pdf"/>
    <s v="R01"/>
    <d v="2025-06-30T00:00:00"/>
    <s v="https://aterpa.sharepoint.com//sites/A373_Projetos/Documentos Compartilhados/11.Sala Tecnica/01.PROJETOS/ANO 01/MSV-163MS-515-SUL/19.GG/MSV-163MS-515+630-ACE-EXE-DE-D3-101-R01.pdf"/>
    <s v="MSV-163MS-515-SUL/19.GG/MSV-163MS-515+630-ACE-EXE-DE-D3-101-R01.pdf"/>
  </r>
  <r>
    <s v="MSV-163MS-515+630-ACE-EXE-DE-F1-001"/>
    <s v="R01"/>
    <x v="0"/>
    <x v="4"/>
    <s v="PLANTA E PERFIL LONGITUDINAL"/>
    <s v="GEOMÉTRICO"/>
    <s v="GE"/>
    <s v="MSV-163MS-515-NORTE/18.GE"/>
    <s v="MSV-163MS-515+630-ACE-EXE-DE-F1-001-R01.pdf"/>
    <s v="R01"/>
    <d v="2025-06-30T00:00:00"/>
    <s v="https://aterpa.sharepoint.com//sites/A373_Projetos/Documentos Compartilhados/11.Sala Tecnica/01.PROJETOS/ANO 01/MSV-163MS-515-NORTE/18.GE/MSV-163MS-515+630-ACE-EXE-DE-F1-001-R01.pdf"/>
    <s v="MSV-163MS-515-NORTE/18.GE/MSV-163MS-515+630-ACE-EXE-DE-F1-001-R01.pdf"/>
  </r>
  <r>
    <s v="MSV-163MS-515+630-ACE-EXE-DE-F1-002"/>
    <s v="R00"/>
    <x v="0"/>
    <x v="4"/>
    <s v="SEÇÃO TIPO"/>
    <s v="GEOMÉTRICO"/>
    <s v="GE"/>
    <s v="MSV-163MS-515-NORTE/18.GE"/>
    <s v="MSV-163MS-515+630-ACE-EXE-DE-F1-002-R00.pdf"/>
    <s v="R00"/>
    <d v="2025-06-30T00:00:00"/>
    <s v="https://aterpa.sharepoint.com//sites/A373_Projetos/Documentos Compartilhados/11.Sala Tecnica/01.PROJETOS/ANO 01/MSV-163MS-515-NORTE/18.GE/MSV-163MS-515+630-ACE-EXE-DE-F1-002-R00.pdf"/>
    <s v="MSV-163MS-515-NORTE/18.GE/MSV-163MS-515+630-ACE-EXE-DE-F1-002-R00.pdf"/>
  </r>
  <r>
    <s v="MSV-163MS-515+630-ACE-EXE-DE-F1-101"/>
    <s v="R01"/>
    <x v="0"/>
    <x v="5"/>
    <s v="PLANTA E PERFIL LONGITUDINAL"/>
    <s v="GEOMÉTRICO"/>
    <s v="GE"/>
    <s v="MSV-163MS-515-SUL/18.GE"/>
    <s v="MSV-163MS-515+630-ACE-EXE-DE-F1-101-R01.pdf"/>
    <s v="R01"/>
    <d v="2025-06-30T00:00:00"/>
    <s v="https://aterpa.sharepoint.com//sites/A373_Projetos/Documentos Compartilhados/11.Sala Tecnica/01.PROJETOS/ANO 01/MSV-163MS-515-SUL/18.GE/MSV-163MS-515+630-ACE-EXE-DE-F1-101-R01.pdf"/>
    <s v="MSV-163MS-515-SUL/18.GE/MSV-163MS-515+630-ACE-EXE-DE-F1-101-R01.pdf"/>
  </r>
  <r>
    <s v="MSV-163MS-515+630-ACE-EXE-DE-F1-102"/>
    <s v="R00"/>
    <x v="0"/>
    <x v="5"/>
    <s v="SEÇÃO TIPO"/>
    <s v="GEOMÉTRICO"/>
    <s v="GE"/>
    <s v="MSV-163MS-515-SUL/18.GE"/>
    <s v="MSV-163MS-515+630-ACE-EXE-DE-F1-102-R00.pdf"/>
    <s v="R00"/>
    <d v="2025-06-30T00:00:00"/>
    <s v="https://aterpa.sharepoint.com//sites/A373_Projetos/Documentos Compartilhados/11.Sala Tecnica/01.PROJETOS/ANO 01/MSV-163MS-515-SUL/18.GE/MSV-163MS-515+630-ACE-EXE-DE-F1-102-R00.pdf"/>
    <s v="MSV-163MS-515-SUL/18.GE/MSV-163MS-515+630-ACE-EXE-DE-F1-102-R00.pdf"/>
  </r>
  <r>
    <s v="MSV-163MS-515+630-ACE-EXE-DE-G1-001"/>
    <s v="R02"/>
    <x v="0"/>
    <x v="4"/>
    <s v="PROJETO DE FAIXA ADICIONAL"/>
    <s v="TERRAPLENAGEM"/>
    <s v="TE"/>
    <s v="MSV-163MS-515-NORTE/32.TE"/>
    <s v="MSV-163MS-515+630-ACE-EXE-DE-G1-001-R02.pdf"/>
    <s v="R02"/>
    <d v="2025-06-30T00:00:00"/>
    <s v="https://aterpa.sharepoint.com//sites/A373_Projetos/Documentos Compartilhados/11.Sala Tecnica/01.PROJETOS/ANO 01/MSV-163MS-515-NORTE/32.TE/MSV-163MS-515+630-ACE-EXE-DE-G1-001-R02.pdf"/>
    <s v="MSV-163MS-515-NORTE/32.TE/MSV-163MS-515+630-ACE-EXE-DE-G1-001-R02.pdf"/>
  </r>
  <r>
    <s v="MSV-163MS-515+630-ACE-EXE-DE-G1-002"/>
    <s v="R01"/>
    <x v="0"/>
    <x v="4"/>
    <s v="PROJETO DE FAIXA ADICIONAL"/>
    <s v="TERRAPLENAGEM"/>
    <s v="TE"/>
    <s v="MSV-163MS-515-NORTE/32.TE"/>
    <s v="MSV-163MS-515+630-ACE-EXE-DE-G1-002-R01.pdf"/>
    <s v="R01"/>
    <d v="2025-06-30T00:00:00"/>
    <s v="https://aterpa.sharepoint.com//sites/A373_Projetos/Documentos Compartilhados/11.Sala Tecnica/01.PROJETOS/ANO 01/MSV-163MS-515-NORTE/32.TE/MSV-163MS-515+630-ACE-EXE-DE-G1-002-R01.pdf"/>
    <s v="MSV-163MS-515-NORTE/32.TE/MSV-163MS-515+630-ACE-EXE-DE-G1-002-R01.pdf"/>
  </r>
  <r>
    <s v="MSV-163MS-515+630-ACE-EXE-DE-G1-101"/>
    <s v="R01"/>
    <x v="0"/>
    <x v="4"/>
    <s v="PROJETO DE MELHORIA DE ACESSO"/>
    <s v="TERRAPLENAGEM"/>
    <s v="TE"/>
    <s v="MSV-163MS-515-NORTE/32.TE"/>
    <s v="MSV-163MS-515+630-ACE-EXE-DE-G1-101-R01.pdf"/>
    <s v="R01"/>
    <d v="2025-06-30T00:00:00"/>
    <s v="https://aterpa.sharepoint.com//sites/A373_Projetos/Documentos Compartilhados/11.Sala Tecnica/01.PROJETOS/ANO 01/MSV-163MS-515-NORTE/32.TE/MSV-163MS-515+630-ACE-EXE-DE-G1-101-R01.pdf"/>
    <s v="MSV-163MS-515-NORTE/32.TE/MSV-163MS-515+630-ACE-EXE-DE-G1-101-R01.pdf"/>
  </r>
  <r>
    <s v="MSV-163MS-515+630-ACE-EXE-DE-G1-201"/>
    <s v="R02"/>
    <x v="0"/>
    <x v="5"/>
    <s v="PROJETO DE FAIXA ADICIONAL"/>
    <s v="TERRAPLENAGEM"/>
    <s v="TE"/>
    <s v="MSV-163MS-515-SUL/32.TE"/>
    <s v="MSV-163MS-515+630-ACE-EXE-DE-G1-201-R02.pdf"/>
    <s v="R02"/>
    <d v="2025-06-30T00:00:00"/>
    <s v="https://aterpa.sharepoint.com//sites/A373_Projetos/Documentos Compartilhados/11.Sala Tecnica/01.PROJETOS/ANO 01/MSV-163MS-515-SUL/32.TE/MSV-163MS-515+630-ACE-EXE-DE-G1-201-R02.pdf"/>
    <s v="MSV-163MS-515-SUL/32.TE/MSV-163MS-515+630-ACE-EXE-DE-G1-201-R02.pdf"/>
  </r>
  <r>
    <s v="MSV-163MS-515+630-ACE-EXE-DE-G1-202"/>
    <s v="R01"/>
    <x v="0"/>
    <x v="5"/>
    <s v="PROJETO DE FAIXA ADICIONAL"/>
    <s v="TERRAPLENAGEM"/>
    <s v="TE"/>
    <s v="MSV-163MS-515-SUL/32.TE"/>
    <s v="MSV-163MS-515+630-ACE-EXE-DE-G1-202-R01.pdf"/>
    <s v="R01"/>
    <d v="2025-06-30T00:00:00"/>
    <s v="https://aterpa.sharepoint.com//sites/A373_Projetos/Documentos Compartilhados/11.Sala Tecnica/01.PROJETOS/ANO 01/MSV-163MS-515-SUL/32.TE/MSV-163MS-515+630-ACE-EXE-DE-G1-202-R01.pdf"/>
    <s v="MSV-163MS-515-SUL/32.TE/MSV-163MS-515+630-ACE-EXE-DE-G1-202-R01.pdf"/>
  </r>
  <r>
    <s v="MSV-163MS-515+630-ACE-EXE-DE-G1-301"/>
    <s v="R01"/>
    <x v="0"/>
    <x v="5"/>
    <s v="PROJETO DE MELHORIA DE ACESSO"/>
    <s v="TERRAPLENAGEM"/>
    <s v="TE"/>
    <s v="MSV-163MS-515-SUL/32.TE"/>
    <s v="MSV-163MS-515+630-ACE-EXE-DE-G1-301-R01.pdf"/>
    <s v="R01"/>
    <d v="2025-06-30T00:00:00"/>
    <s v="https://aterpa.sharepoint.com//sites/A373_Projetos/Documentos Compartilhados/11.Sala Tecnica/01.PROJETOS/ANO 01/MSV-163MS-515-SUL/32.TE/MSV-163MS-515+630-ACE-EXE-DE-G1-301-R01.pdf"/>
    <s v="MSV-163MS-515-SUL/32.TE/MSV-163MS-515+630-ACE-EXE-DE-G1-301-R01.pdf"/>
  </r>
  <r>
    <s v="MSV-163MS-515+630-ACE-EXE-DE-H2-001"/>
    <s v="R01"/>
    <x v="0"/>
    <x v="4"/>
    <s v="PLANTA E PERFIL LONGITUDINAL"/>
    <s v="DRENAGEM"/>
    <s v="DR"/>
    <s v="MSV-163MS-515-NORTE/10.DR"/>
    <s v="MSV-163MS-515+630-ACE-EXE-DE-H2-001-R01.pdf"/>
    <s v="R01"/>
    <d v="2025-06-30T00:00:00"/>
    <s v="https://aterpa.sharepoint.com//sites/A373_Projetos/Documentos Compartilhados/11.Sala Tecnica/01.PROJETOS/ANO 01/MSV-163MS-515-NORTE/10.DR/MSV-163MS-515+630-ACE-EXE-DE-H2-001-R01.pdf"/>
    <s v="MSV-163MS-515-NORTE/10.DR/MSV-163MS-515+630-ACE-EXE-DE-H2-001-R01.pdf"/>
  </r>
  <r>
    <s v="MSV-163MS-515+630-ACE-EXE-DE-H2-002"/>
    <s v="R00"/>
    <x v="0"/>
    <x v="4"/>
    <s v="DRENOS RASOS LONGITUDINAIS E TRANSVERAIS E DRENO TRP-101"/>
    <s v="DRENAGEM"/>
    <s v="DR"/>
    <s v="MSV-163MS-515-NORTE/10.DR"/>
    <s v="MSV-163MS-515+630-ACE-EXE-DE-H2-002-R00.pdf"/>
    <s v="R00"/>
    <d v="2025-06-30T00:00:00"/>
    <s v="https://aterpa.sharepoint.com//sites/A373_Projetos/Documentos Compartilhados/11.Sala Tecnica/01.PROJETOS/ANO 01/MSV-163MS-515-NORTE/10.DR/MSV-163MS-515+630-ACE-EXE-DE-H2-002-R00.pdf"/>
    <s v="MSV-163MS-515-NORTE/10.DR/MSV-163MS-515+630-ACE-EXE-DE-H2-002-R00.pdf"/>
  </r>
  <r>
    <s v="MSV-163MS-515+630-ACE-EXE-DE-H2-101"/>
    <s v="R00"/>
    <x v="0"/>
    <x v="5"/>
    <s v="PLANTA E PERFIL LONGITUDINAL"/>
    <s v="DRENAGEM"/>
    <s v="DR"/>
    <s v="MSV-163MS-515-SUL/10.DR"/>
    <s v="MSV-163MS-515+630-ACE-EXE-DE-H2-101-R00.pdf"/>
    <s v="R00"/>
    <d v="2025-06-30T00:00:00"/>
    <s v="https://aterpa.sharepoint.com//sites/A373_Projetos/Documentos Compartilhados/11.Sala Tecnica/01.PROJETOS/ANO 01/MSV-163MS-515-SUL/10.DR/MSV-163MS-515+630-ACE-EXE-DE-H2-101-R00.pdf"/>
    <s v="MSV-163MS-515-SUL/10.DR/MSV-163MS-515+630-ACE-EXE-DE-H2-101-R00.pdf"/>
  </r>
  <r>
    <s v="MSV-163MS-515+630-ACE-EXE-DE-H2-102"/>
    <s v="R00"/>
    <x v="0"/>
    <x v="5"/>
    <s v="DRENOS RASOS LONGITUDINAIS E TRANSVERAIS E DRENO TRP-101"/>
    <s v="DRENAGEM"/>
    <s v="DR"/>
    <s v="MSV-163MS-515-SUL/10.DR"/>
    <s v="MSV-163MS-515+630-ACE-EXE-DE-H2-102-R00.pdf"/>
    <s v="R00"/>
    <d v="2025-06-30T00:00:00"/>
    <s v="https://aterpa.sharepoint.com//sites/A373_Projetos/Documentos Compartilhados/11.Sala Tecnica/01.PROJETOS/ANO 01/MSV-163MS-515-SUL/10.DR/MSV-163MS-515+630-ACE-EXE-DE-H2-102-R00.pdf"/>
    <s v="MSV-163MS-515-SUL/10.DR/MSV-163MS-515+630-ACE-EXE-DE-H2-102-R00.pdf"/>
  </r>
  <r>
    <s v="MSV-163MS-515+630-ACE-EXE-DE-I2-001"/>
    <s v="R01"/>
    <x v="0"/>
    <x v="4"/>
    <s v="PROJETO DE MELHORIA DE ACESSO"/>
    <s v="PAVIMENTAÇÃO"/>
    <s v="PV"/>
    <s v="MSV-163MS-515-NORTE/28.PV"/>
    <s v="MSV-163MS-515+630-ACE-EXE-DE-I2-001-R01.pdf"/>
    <s v="R01"/>
    <d v="2025-06-30T00:00:00"/>
    <s v="https://aterpa.sharepoint.com//sites/A373_Projetos/Documentos Compartilhados/11.Sala Tecnica/01.PROJETOS/ANO 01/MSV-163MS-515-NORTE/28.PV/MSV-163MS-515+630-ACE-EXE-DE-I2-001-R01.pdf"/>
    <s v="MSV-163MS-515-NORTE/28.PV/MSV-163MS-515+630-ACE-EXE-DE-I2-001-R01.pdf"/>
  </r>
  <r>
    <s v="MSV-163MS-515+630-ACE-EXE-DE-I2-002"/>
    <s v="R02"/>
    <x v="0"/>
    <x v="4"/>
    <s v="PROJETO DE ACESSO"/>
    <s v="PAVIMENTAÇÃO"/>
    <s v="PV"/>
    <s v="MSV-163MS-515-NORTE/28.PV"/>
    <s v="MSV-163MS-515+630-ACE-EXE-DE-I2-002-R02.pdf"/>
    <s v="R02"/>
    <d v="2025-06-30T00:00:00"/>
    <s v="https://aterpa.sharepoint.com//sites/A373_Projetos/Documentos Compartilhados/11.Sala Tecnica/01.PROJETOS/ANO 01/MSV-163MS-515-NORTE/28.PV/MSV-163MS-515+630-ACE-EXE-DE-I2-002-R02.pdf"/>
    <s v="MSV-163MS-515-NORTE/28.PV/MSV-163MS-515+630-ACE-EXE-DE-I2-002-R02.pdf"/>
  </r>
  <r>
    <s v="MSV-163MS-515+630-ACE-EXE-DE-I2-101"/>
    <s v="R01"/>
    <x v="0"/>
    <x v="5"/>
    <s v="PLANTA E PERFIL LONGITUDINAL"/>
    <s v="PAVIMENTAÇÃO"/>
    <s v="PV"/>
    <s v="MSV-163MS-515-SUL/28.PV"/>
    <s v="MSV-163MS-515+630-ACE-EXE-DE-I2-101-R01.pdf"/>
    <s v="R01"/>
    <d v="2025-06-30T00:00:00"/>
    <s v="https://aterpa.sharepoint.com//sites/A373_Projetos/Documentos Compartilhados/11.Sala Tecnica/01.PROJETOS/ANO 01/MSV-163MS-515-SUL/28.PV/MSV-163MS-515+630-ACE-EXE-DE-I2-101-R01.pdf"/>
    <s v="MSV-163MS-515-SUL/28.PV/MSV-163MS-515+630-ACE-EXE-DE-I2-101-R01.pdf"/>
  </r>
  <r>
    <s v="MSV-163MS-515+630-ACE-EXE-DE-I2-102"/>
    <s v="R02"/>
    <x v="0"/>
    <x v="5"/>
    <s v="PROJETO DE ACESSO"/>
    <s v="PAVIMENTAÇÃO"/>
    <s v="PV"/>
    <s v="MSV-163MS-515-SUL/28.PV"/>
    <s v="MSV-163MS-515+630-ACE-EXE-DE-I2-102-R02.pdf"/>
    <s v="R02"/>
    <d v="2025-06-30T00:00:00"/>
    <s v="https://aterpa.sharepoint.com//sites/A373_Projetos/Documentos Compartilhados/11.Sala Tecnica/01.PROJETOS/ANO 01/MSV-163MS-515-SUL/28.PV/MSV-163MS-515+630-ACE-EXE-DE-I2-102-R02.pdf"/>
    <s v="MSV-163MS-515-SUL/28.PV/MSV-163MS-515+630-ACE-EXE-DE-I2-102-R02.pdf"/>
  </r>
  <r>
    <s v="MSV-163MS-515+630-ACE-EXE-DE-J1-001"/>
    <s v="R02"/>
    <x v="0"/>
    <x v="4"/>
    <s v="PLANTA"/>
    <s v="SINALIZAÇÃO"/>
    <s v="SI"/>
    <s v="MSV-163MS-515-NORTE/31.SI"/>
    <s v="MSV-163MS-515+630-ACE-EXE-DE-J1-001-R02.pdf"/>
    <s v="R02"/>
    <d v="2025-06-30T00:00:00"/>
    <s v="https://aterpa.sharepoint.com//sites/A373_Projetos/Documentos Compartilhados/11.Sala Tecnica/01.PROJETOS/ANO 01/MSV-163MS-515-NORTE/31.SI/MSV-163MS-515+630-ACE-EXE-DE-J1-001-R02.pdf"/>
    <s v="MSV-163MS-515-NORTE/31.SI/MSV-163MS-515+630-ACE-EXE-DE-J1-001-R02.pdf"/>
  </r>
  <r>
    <s v="MSV-163MS-515+630-ACE-EXE-DE-J1-002"/>
    <s v="R00"/>
    <x v="0"/>
    <x v="4"/>
    <s v="PROJETO DE MELHORIA DE ACESSO"/>
    <s v="SINALIZAÇÃO"/>
    <s v="SI"/>
    <s v="MSV-163MS-515-NORTE/31.SI"/>
    <s v="MSV-163MS-515+630-ACE-EXE-DE-J1-002-R00.pdf"/>
    <s v="R00"/>
    <d v="2025-06-30T00:00:00"/>
    <s v="https://aterpa.sharepoint.com//sites/A373_Projetos/Documentos Compartilhados/11.Sala Tecnica/01.PROJETOS/ANO 01/MSV-163MS-515-NORTE/31.SI/MSV-163MS-515+630-ACE-EXE-DE-J1-002-R00.pdf"/>
    <s v="MSV-163MS-515-NORTE/31.SI/MSV-163MS-515+630-ACE-EXE-DE-J1-002-R00.pdf"/>
  </r>
  <r>
    <s v="MSV-163MS-515+630-ACE-EXE-DE-J1-003"/>
    <s v="R00"/>
    <x v="0"/>
    <x v="4"/>
    <s v="PROJETO DE MELHORIA DE ACESSO"/>
    <s v="SINALIZAÇÃO"/>
    <s v="SI"/>
    <s v="MSV-163MS-515-NORTE/31.SI"/>
    <s v="MSV-163MS-515+630-ACE-EXE-DE-J1-003-R00.pdf"/>
    <s v="R00"/>
    <d v="2025-06-30T00:00:00"/>
    <s v="https://aterpa.sharepoint.com//sites/A373_Projetos/Documentos Compartilhados/11.Sala Tecnica/01.PROJETOS/ANO 01/MSV-163MS-515-NORTE/31.SI/MSV-163MS-515+630-ACE-EXE-DE-J1-003-R00.pdf"/>
    <s v="MSV-163MS-515-NORTE/31.SI/MSV-163MS-515+630-ACE-EXE-DE-J1-003-R00.pdf"/>
  </r>
  <r>
    <s v="MSV-163MS-515+630-ACE-EXE-DE-J1-004"/>
    <s v="R00"/>
    <x v="0"/>
    <x v="4"/>
    <s v="PROJETO DE ACESS"/>
    <s v="SINALIZAÇÃO"/>
    <s v="SI"/>
    <s v="MSV-163MS-515-NORTE/31.SI"/>
    <s v="MSV-163MS-515+630-ACE-EXE-DE-J1-004-R00.pdf"/>
    <s v="R00"/>
    <d v="2025-06-30T00:00:00"/>
    <s v="https://aterpa.sharepoint.com//sites/A373_Projetos/Documentos Compartilhados/11.Sala Tecnica/01.PROJETOS/ANO 01/MSV-163MS-515-NORTE/31.SI/MSV-163MS-515+630-ACE-EXE-DE-J1-004-R00.pdf"/>
    <s v="MSV-163MS-515-NORTE/31.SI/MSV-163MS-515+630-ACE-EXE-DE-J1-004-R00.pdf"/>
  </r>
  <r>
    <s v="MSV-163MS-515+630-ACE-EXE-DE-J1-101"/>
    <s v="R02"/>
    <x v="0"/>
    <x v="5"/>
    <s v="PLANTA"/>
    <s v="SINALIZAÇÃO"/>
    <s v="SI"/>
    <s v="MSV-163MS-515-SUL/31.SI"/>
    <s v="MSV-163MS-515+630-ACE-EXE-DE-J1-101-R02.pdf"/>
    <s v="R02"/>
    <d v="2025-06-30T00:00:00"/>
    <s v="https://aterpa.sharepoint.com//sites/A373_Projetos/Documentos Compartilhados/11.Sala Tecnica/01.PROJETOS/ANO 01/MSV-163MS-515-SUL/31.SI/MSV-163MS-515+630-ACE-EXE-DE-J1-101-R02.pdf"/>
    <s v="MSV-163MS-515-SUL/31.SI/MSV-163MS-515+630-ACE-EXE-DE-J1-101-R02.pdf"/>
  </r>
  <r>
    <s v="MSV-163MS-515+630-ACE-EXE-DE-J1-102"/>
    <s v="R00"/>
    <x v="0"/>
    <x v="5"/>
    <s v="DETALHES HORIZONTAIS"/>
    <s v="SINALIZAÇÃO"/>
    <s v="SI"/>
    <s v="MSV-163MS-515-SUL/31.SI"/>
    <s v="MSV-163MS-515+630-ACE-EXE-DE-J1-102-R00.pdf"/>
    <s v="R00"/>
    <d v="2025-06-30T00:00:00"/>
    <s v="https://aterpa.sharepoint.com//sites/A373_Projetos/Documentos Compartilhados/11.Sala Tecnica/01.PROJETOS/ANO 01/MSV-163MS-515-SUL/31.SI/MSV-163MS-515+630-ACE-EXE-DE-J1-102-R00.pdf"/>
    <s v="MSV-163MS-515-SUL/31.SI/MSV-163MS-515+630-ACE-EXE-DE-J1-102-R00.pdf"/>
  </r>
  <r>
    <s v="MSV-163MS-515+630-ACE-EXE-DE-J1-103"/>
    <s v="R00"/>
    <x v="0"/>
    <x v="5"/>
    <s v="DETALHES VERTICAIS"/>
    <s v="SINALIZAÇÃO"/>
    <s v="SI"/>
    <s v="MSV-163MS-515-SUL/31.SI"/>
    <s v="MSV-163MS-515+630-ACE-EXE-DE-J1-103-R00.pdf"/>
    <s v="R00"/>
    <d v="2025-06-30T00:00:00"/>
    <s v="https://aterpa.sharepoint.com//sites/A373_Projetos/Documentos Compartilhados/11.Sala Tecnica/01.PROJETOS/ANO 01/MSV-163MS-515-SUL/31.SI/MSV-163MS-515+630-ACE-EXE-DE-J1-103-R00.pdf"/>
    <s v="MSV-163MS-515-SUL/31.SI/MSV-163MS-515+630-ACE-EXE-DE-J1-103-R00.pdf"/>
  </r>
  <r>
    <s v="MSV-163MS-515+630-ACE-EXE-DE-J1-104"/>
    <s v="R00"/>
    <x v="0"/>
    <x v="5"/>
    <s v="DETALHES DOS DISPOSITIVOS DE SEGURANÇA"/>
    <s v="SINALIZAÇÃO"/>
    <s v="SI"/>
    <s v="MSV-163MS-515-SUL/31.SI"/>
    <s v="MSV-163MS-515+630-ACE-EXE-DE-J1-104-R00.pdf"/>
    <s v="R00"/>
    <d v="2025-06-30T00:00:00"/>
    <s v="https://aterpa.sharepoint.com//sites/A373_Projetos/Documentos Compartilhados/11.Sala Tecnica/01.PROJETOS/ANO 01/MSV-163MS-515-SUL/31.SI/MSV-163MS-515+630-ACE-EXE-DE-J1-104-R00.pdf"/>
    <s v="MSV-163MS-515-SUL/31.SI/MSV-163MS-515+630-ACE-EXE-DE-J1-104-R00.pdf"/>
  </r>
  <r>
    <s v="MSV-163MS-515+630-ACE-EXE-DE-M1-001"/>
    <s v="R01"/>
    <x v="0"/>
    <x v="4"/>
    <s v="PLANTA"/>
    <s v="INTERFERÊNCIAS (FAIXA DE DOMÍNIO)"/>
    <s v="IN"/>
    <s v="MSV-163MS-515-NORTE/23.IN"/>
    <s v="MSV-163MS-515+630-ACE-EXE-DE-M1-001-R01.pdf"/>
    <s v="R01"/>
    <d v="2025-06-30T00:00:00"/>
    <s v="https://aterpa.sharepoint.com//sites/A373_Projetos/Documentos Compartilhados/11.Sala Tecnica/01.PROJETOS/ANO 01/MSV-163MS-515-NORTE/23.IN/MSV-163MS-515+630-ACE-EXE-DE-M1-001-R01.pdf"/>
    <s v="MSV-163MS-515-NORTE/23.IN/MSV-163MS-515+630-ACE-EXE-DE-M1-001-R01.pdf"/>
  </r>
  <r>
    <s v="MSV-163MS-515+630-ACE-EXE-DE-M1-101"/>
    <s v="R01"/>
    <x v="0"/>
    <x v="5"/>
    <s v="PROJETO DE MELHORIA DE ACESSO"/>
    <s v="INTERFERÊNCIAS (FAIXA DE DOMÍNIO)"/>
    <s v="IN"/>
    <s v="MSV-163MS-515-SUL/23.IN"/>
    <s v="MSV-163MS-515+630-ACE-EXE-DE-M1-101-R01.pdf"/>
    <s v="R01"/>
    <d v="2025-06-30T00:00:00"/>
    <s v="https://aterpa.sharepoint.com//sites/A373_Projetos/Documentos Compartilhados/11.Sala Tecnica/01.PROJETOS/ANO 01/MSV-163MS-515-SUL/23.IN/MSV-163MS-515+630-ACE-EXE-DE-M1-101-R01.pdf"/>
    <s v="MSV-163MS-515-SUL/23.IN/MSV-163MS-515+630-ACE-EXE-DE-M1-101-R01.pdf"/>
  </r>
  <r>
    <s v="MSV-163MS-515+630-ACE-EXE-DE-N2-001"/>
    <s v="R01"/>
    <x v="0"/>
    <x v="4"/>
    <s v="PLANTA"/>
    <s v="PAISAGISMO"/>
    <s v="PA"/>
    <s v="MSV-163MS-515-NORTE/27.PA"/>
    <s v="MSV-163MS-515+630-ACE-EXE-DE-N2-001-R01.pdf"/>
    <s v="R01"/>
    <d v="2025-06-30T00:00:00"/>
    <s v="https://aterpa.sharepoint.com//sites/A373_Projetos/Documentos Compartilhados/11.Sala Tecnica/01.PROJETOS/ANO 01/MSV-163MS-515-NORTE/27.PA/MSV-163MS-515+630-ACE-EXE-DE-N2-001-R01.pdf"/>
    <s v="MSV-163MS-515-NORTE/27.PA/MSV-163MS-515+630-ACE-EXE-DE-N2-001-R01.pdf"/>
  </r>
  <r>
    <s v="MSV-163MS-515+630-ACE-EXE-DE-N2-101"/>
    <s v="R01"/>
    <x v="0"/>
    <x v="5"/>
    <s v="PLANTA"/>
    <s v="PAISAGISMO"/>
    <s v="PA"/>
    <s v="MSV-163MS-515-SUL/27.PA"/>
    <s v="MSV-163MS-515+630-ACE-EXE-DE-N2-101-R01.pdf"/>
    <s v="R01"/>
    <d v="2025-06-30T00:00:00"/>
    <s v="https://aterpa.sharepoint.com//sites/A373_Projetos/Documentos Compartilhados/11.Sala Tecnica/01.PROJETOS/ANO 01/MSV-163MS-515-SUL/27.PA/MSV-163MS-515+630-ACE-EXE-DE-N2-101-R01.pdf"/>
    <s v="MSV-163MS-515-SUL/27.PA/MSV-163MS-515+630-ACE-EXE-DE-N2-101-R01.pdf"/>
  </r>
  <r>
    <s v="MSV-163MS-515+630-ACE-EXE-DE-O2-001"/>
    <s v="R01"/>
    <x v="0"/>
    <x v="4"/>
    <s v="PLANTA"/>
    <s v="DESVIO DE TRÁFEGO"/>
    <s v="DV"/>
    <s v="MSV-163MS-515-NORTE/12.DV"/>
    <s v="MSV-163MS-515+630-ACE-EXE-DE-O2-001-R01.pdf"/>
    <s v="R01"/>
    <d v="2025-06-30T00:00:00"/>
    <s v="https://aterpa.sharepoint.com//sites/A373_Projetos/Documentos Compartilhados/11.Sala Tecnica/01.PROJETOS/ANO 01/MSV-163MS-515-NORTE/12.DV/MSV-163MS-515+630-ACE-EXE-DE-O2-001-R01.pdf"/>
    <s v="MSV-163MS-515-NORTE/12.DV/MSV-163MS-515+630-ACE-EXE-DE-O2-001-R01.pdf"/>
  </r>
  <r>
    <s v="MSV-163MS-515+630-ACE-EXE-DE-O2-002"/>
    <s v="R00"/>
    <x v="0"/>
    <x v="4"/>
    <s v="PLANTA"/>
    <s v="DESVIO DE TRÁFEGO"/>
    <s v="DV"/>
    <s v="MSV-163MS-515-NORTE/12.DV"/>
    <s v="MSV-163MS-515+630-ACE-EXE-DE-O2-002-R00.pdf"/>
    <s v="R00"/>
    <d v="2025-06-30T00:00:00"/>
    <s v="https://aterpa.sharepoint.com//sites/A373_Projetos/Documentos Compartilhados/11.Sala Tecnica/01.PROJETOS/ANO 01/MSV-163MS-515-NORTE/12.DV/MSV-163MS-515+630-ACE-EXE-DE-O2-002-R00.pdf"/>
    <s v="MSV-163MS-515-NORTE/12.DV/MSV-163MS-515+630-ACE-EXE-DE-O2-002-R00.pdf"/>
  </r>
  <r>
    <s v="MSV-163MS-515+630-ACE-EXE-DE-O2-101"/>
    <s v="R01"/>
    <x v="0"/>
    <x v="5"/>
    <s v="PLANTA"/>
    <s v="DESVIO DE TRÁFEGO"/>
    <s v="DV"/>
    <s v="MSV-163MS-515-SUL/12.DV"/>
    <s v="MSV-163MS-515+630-ACE-EXE-DE-O2-101-R01.pdf"/>
    <s v="R01"/>
    <d v="2025-06-30T00:00:00"/>
    <s v="https://aterpa.sharepoint.com//sites/A373_Projetos/Documentos Compartilhados/11.Sala Tecnica/01.PROJETOS/ANO 01/MSV-163MS-515-SUL/12.DV/MSV-163MS-515+630-ACE-EXE-DE-O2-101-R01.pdf"/>
    <s v="MSV-163MS-515-SUL/12.DV/MSV-163MS-515+630-ACE-EXE-DE-O2-101-R01.pdf"/>
  </r>
  <r>
    <s v="MSV-163MS-515+630-ACE-EXE-DE-O2-102"/>
    <s v="R00"/>
    <x v="0"/>
    <x v="5"/>
    <s v="DETALHES"/>
    <s v="DESVIO DE TRÁFEGO"/>
    <s v="DV"/>
    <s v="MSV-163MS-515-SUL/12.DV"/>
    <s v="MSV-163MS-515+630-ACE-EXE-DE-O2-102-R00.pdf"/>
    <s v="R00"/>
    <d v="2025-06-30T00:00:00"/>
    <s v="https://aterpa.sharepoint.com//sites/A373_Projetos/Documentos Compartilhados/11.Sala Tecnica/01.PROJETOS/ANO 01/MSV-163MS-515-SUL/12.DV/MSV-163MS-515+630-ACE-EXE-DE-O2-102-R00.pdf"/>
    <s v="MSV-163MS-515-SUL/12.DV/MSV-163MS-515+630-ACE-EXE-DE-O2-102-R00.pdf"/>
  </r>
  <r>
    <s v="MSV-163MS-515+630-ACE-EXE-MC-G1-001"/>
    <s v="R02"/>
    <x v="0"/>
    <x v="4"/>
    <s v="PROJETO EXECUTIVO DE TERRAPLENAGEM – MEMÓRIA DE CÁLCULO DE VOLUMES"/>
    <s v="TERRAPLENAGEM"/>
    <s v="TE"/>
    <s v="MSV-163MS-515-NORTE/32.TE"/>
    <s v="MSV-163MS-515+630-ACE-EXE-MC-G1-001-R02.pdf"/>
    <s v="R02"/>
    <d v="2025-06-30T00:00:00"/>
    <s v="https://aterpa.sharepoint.com//sites/A373_Projetos/Documentos Compartilhados/11.Sala Tecnica/01.PROJETOS/ANO 01/MSV-163MS-515-NORTE/32.TE/MSV-163MS-515+630-ACE-EXE-MC-G1-001-R02.pdf"/>
    <s v="MSV-163MS-515-NORTE/32.TE/MSV-163MS-515+630-ACE-EXE-MC-G1-001-R02.pdf"/>
  </r>
  <r>
    <s v="MSV-163MS-515+630-ACE-EXE-MC-G1-101"/>
    <s v="R02"/>
    <x v="0"/>
    <x v="5"/>
    <s v="PROJETO EXECUTIVO DE TERRAPLENAGEM – MEMÓRIA DE CÁLCULO DE VOLUMES"/>
    <s v="TERRAPLENAGEM"/>
    <s v="TE"/>
    <s v="MSV-163MS-515-SUL/32.TE"/>
    <s v="MSV-163MS-515+630-ACE-EXE-MC-G1-101-R02.pdf"/>
    <s v="R02"/>
    <d v="2025-06-30T00:00:00"/>
    <s v="https://aterpa.sharepoint.com//sites/A373_Projetos/Documentos Compartilhados/11.Sala Tecnica/01.PROJETOS/ANO 01/MSV-163MS-515-SUL/32.TE/MSV-163MS-515+630-ACE-EXE-MC-G1-101-R02.pdf"/>
    <s v="MSV-163MS-515-SUL/32.TE/MSV-163MS-515+630-ACE-EXE-MC-G1-101-R02.pdf"/>
  </r>
  <r>
    <s v="MSV-163MS-515+630-ACE-EXE-MC-H2-001"/>
    <s v="R01"/>
    <x v="0"/>
    <x v="4"/>
    <s v="PROJETO EXECUTIVO DE DRENAGEM – MEMÓRIA DE CÁLCULO"/>
    <s v="DRENAGEM"/>
    <s v="DR"/>
    <s v="MSV-163MS-515-NORTE/10.DR"/>
    <s v="MSV-163MS-515+630-ACE-EXE-MC-H2-001-R01.pdf"/>
    <s v="R01"/>
    <d v="2025-06-30T00:00:00"/>
    <s v="https://aterpa.sharepoint.com//sites/A373_Projetos/Documentos Compartilhados/11.Sala Tecnica/01.PROJETOS/ANO 01/MSV-163MS-515-NORTE/10.DR/MSV-163MS-515+630-ACE-EXE-MC-H2-001-R01.pdf"/>
    <s v="MSV-163MS-515-NORTE/10.DR/MSV-163MS-515+630-ACE-EXE-MC-H2-001-R01.pdf"/>
  </r>
  <r>
    <s v="MSV-163MS-515+630-ACE-EXE-MC-H2-101"/>
    <s v="R01"/>
    <x v="0"/>
    <x v="5"/>
    <s v="PROJETO EXECUTIVO DE DRENAGEM – MEMÓRIA DE CÁLCULO"/>
    <s v="DRENAGEM"/>
    <s v="DR"/>
    <s v="MSV-163MS-515-SUL/10.DR"/>
    <s v="MSV-163MS-515+630-ACE-EXE-MC-H2-101-R01.pdf"/>
    <s v="R01"/>
    <d v="2025-06-30T00:00:00"/>
    <s v="https://aterpa.sharepoint.com//sites/A373_Projetos/Documentos Compartilhados/11.Sala Tecnica/01.PROJETOS/ANO 01/MSV-163MS-515-SUL/10.DR/MSV-163MS-515+630-ACE-EXE-MC-H2-101-R01.pdf"/>
    <s v="MSV-163MS-515-SUL/10.DR/MSV-163MS-515+630-ACE-EXE-MC-H2-101-R01.pdf"/>
  </r>
  <r>
    <s v="MSV-163MS-515+630-ACE-EXE-MD-H1-001"/>
    <s v="R01"/>
    <x v="0"/>
    <x v="4"/>
    <s v="PROJETO EXECUTIVO DE DRENAGEM – ESTUDOS HIDROLÓGICOS"/>
    <s v="DRENAGEM"/>
    <s v="DR"/>
    <s v="MSV-163MS-515-NORTE/10.DR"/>
    <s v="MSV-163MS-515+630-ACE-EXE-MD-H1-001-R01.pdf"/>
    <s v="R01"/>
    <d v="2025-06-30T00:00:00"/>
    <s v="https://aterpa.sharepoint.com//sites/A373_Projetos/Documentos Compartilhados/11.Sala Tecnica/01.PROJETOS/ANO 01/MSV-163MS-515-NORTE/10.DR/MSV-163MS-515+630-ACE-EXE-MD-H1-001-R01.pdf"/>
    <s v="MSV-163MS-515-NORTE/10.DR/MSV-163MS-515+630-ACE-EXE-MD-H1-001-R01.pdf"/>
  </r>
  <r>
    <s v="MSV-163MS-515+630-ACE-EXE-MD-H1-101"/>
    <s v="R01"/>
    <x v="0"/>
    <x v="5"/>
    <s v="PROJETO EXECUTIVO DE DRENAGEM – ESTUDOS HIDROLÓGICOS"/>
    <s v="DRENAGEM"/>
    <s v="DR"/>
    <s v="MSV-163MS-515-SUL/10.DR"/>
    <s v="MSV-163MS-515+630-ACE-EXE-MD-H1-101-R01.pdf"/>
    <s v="R01"/>
    <d v="2025-06-30T00:00:00"/>
    <s v="https://aterpa.sharepoint.com//sites/A373_Projetos/Documentos Compartilhados/11.Sala Tecnica/01.PROJETOS/ANO 01/MSV-163MS-515-SUL/10.DR/MSV-163MS-515+630-ACE-EXE-MD-H1-101-R01.pdf"/>
    <s v="MSV-163MS-515-SUL/10.DR/MSV-163MS-515+630-ACE-EXE-MD-H1-101-R01.pdf"/>
  </r>
  <r>
    <s v="MSV-163MS-515+630-ACE-EXE-MD-I2-001"/>
    <s v="R01"/>
    <x v="0"/>
    <x v="4"/>
    <s v="PROJETO EXECUTIVO DE PAVIMENTAÇÃO – MEMORIAL DESCRITIVO E DE CÁLCULO"/>
    <s v="PAVIMENTAÇÃO"/>
    <s v="PV"/>
    <s v="MSV-163MS-515-NORTE/28.PV"/>
    <s v="MSV-163MS-515+630-ACE-EXE-MD-I2-001-R01.pdf"/>
    <s v="R01"/>
    <d v="2025-06-30T00:00:00"/>
    <s v="https://aterpa.sharepoint.com//sites/A373_Projetos/Documentos Compartilhados/11.Sala Tecnica/01.PROJETOS/ANO 01/MSV-163MS-515-NORTE/28.PV/MSV-163MS-515+630-ACE-EXE-MD-I2-001-R01.pdf"/>
    <s v="MSV-163MS-515-NORTE/28.PV/MSV-163MS-515+630-ACE-EXE-MD-I2-001-R01.pdf"/>
  </r>
  <r>
    <s v="MSV-163MS-515+630-ACE-EXE-MD-I2-101"/>
    <s v="R01"/>
    <x v="0"/>
    <x v="5"/>
    <s v="PROJETO EXECUTIVO DE PAVIMENTAÇÃO – MEMORIAL DESCRITIVO E DE CÁLCULO"/>
    <s v="PAVIMENTAÇÃO"/>
    <s v="PV"/>
    <s v="MSV-163MS-515-SUL/28.PV"/>
    <s v="MSV-163MS-515+630-ACE-EXE-MD-I2-101-R01.pdf"/>
    <s v="R01"/>
    <d v="2025-06-30T00:00:00"/>
    <s v="https://aterpa.sharepoint.com//sites/A373_Projetos/Documentos Compartilhados/11.Sala Tecnica/01.PROJETOS/ANO 01/MSV-163MS-515-SUL/28.PV/MSV-163MS-515+630-ACE-EXE-MD-I2-101-R01.pdf"/>
    <s v="MSV-163MS-515-SUL/28.PV/MSV-163MS-515+630-ACE-EXE-MD-I2-101-R01.pdf"/>
  </r>
  <r>
    <s v="MSV-163MS-515+630-ACE-EXE-MD-J1-001"/>
    <s v="R00"/>
    <x v="0"/>
    <x v="4"/>
    <s v="MEMORIAL DESCRITIVO DO PROJETO DE SINALIZAÇÃO E DISPOSITIVOS DE SEGURANÇA"/>
    <s v="SINALIZAÇÃO"/>
    <s v="SI"/>
    <s v="MSV-163MS-515-NORTE/31.SI"/>
    <s v="MSV-163MS-515+630-ACE-EXE-MD-J1-001-R00.pdf"/>
    <s v="R00"/>
    <d v="2025-08-26T00:00:00"/>
    <s v="https://aterpa.sharepoint.com//sites/A373_Projetos/Documentos Compartilhados/11.Sala Tecnica/01.PROJETOS/ANO 01/MSV-163MS-515-NORTE/31.SI/MSV-163MS-515+630-ACE-EXE-MD-J1-001-R00.pdf"/>
    <s v="MSV-163MS-515-NORTE/31.SI/MSV-163MS-515+630-ACE-EXE-MD-J1-001-R00.pdf"/>
  </r>
  <r>
    <s v="MSV-163MS-515+630-ACE-EXE-MD-J1-101"/>
    <s v="R00"/>
    <x v="0"/>
    <x v="5"/>
    <s v="MEMORIAL DESCRITIVO DO PROJETO DE SINALIZAÇÃO E DISPOSITIVOS DE SEGURANÇA"/>
    <s v="SINALIZAÇÃO"/>
    <s v="SI"/>
    <s v="MSV-163MS-515-SUL/31.SI"/>
    <s v="MSV-163MS-515+630-ACE-EXE-MD-J1-101-R00.pdf"/>
    <s v="R00"/>
    <d v="2025-08-26T00:00:00"/>
    <s v="https://aterpa.sharepoint.com//sites/A373_Projetos/Documentos Compartilhados/11.Sala Tecnica/01.PROJETOS/ANO 01/MSV-163MS-515-SUL/31.SI/MSV-163MS-515+630-ACE-EXE-MD-J1-101-R00.pdf"/>
    <s v="MSV-163MS-515-SUL/31.SI/MSV-163MS-515+630-ACE-EXE-MD-J1-101-R00.pdf"/>
  </r>
  <r>
    <s v="MSV-163MS-515+630-ACE-EXE-MD-N2-001"/>
    <s v="R00"/>
    <x v="0"/>
    <x v="4"/>
    <s v="MEMORIAL DESCRITIVO DO PROJETO DE REVESTIMENTO VEGETAL"/>
    <s v="PAISAGISMO"/>
    <s v="PA"/>
    <s v="MSV-163MS-515-NORTE/27.PA"/>
    <s v="MSV-163MS-515+630-ACE-EXE-MD-N2-001-R00.pdf"/>
    <s v="R00"/>
    <d v="2025-06-30T00:00:00"/>
    <s v="https://aterpa.sharepoint.com//sites/A373_Projetos/Documentos Compartilhados/11.Sala Tecnica/01.PROJETOS/ANO 01/MSV-163MS-515-NORTE/27.PA/MSV-163MS-515+630-ACE-EXE-MD-N2-001-R00.pdf"/>
    <s v="MSV-163MS-515-NORTE/27.PA/MSV-163MS-515+630-ACE-EXE-MD-N2-001-R00.pdf"/>
  </r>
  <r>
    <s v="MSV-163MS-515+630-ACE-EXE-MD-N2-101"/>
    <s v="R00"/>
    <x v="0"/>
    <x v="5"/>
    <s v="MEMORIAL DESCRITIVO DO PROJETO DE REVESTIMENTO VEGETAL"/>
    <s v="PAISAGISMO"/>
    <s v="PA"/>
    <s v="MSV-163MS-515-SUL/27.PA"/>
    <s v="MSV-163MS-515+630-ACE-EXE-MD-N2-101-R00.pdf"/>
    <s v="R00"/>
    <d v="2025-06-30T00:00:00"/>
    <s v="https://aterpa.sharepoint.com//sites/A373_Projetos/Documentos Compartilhados/11.Sala Tecnica/01.PROJETOS/ANO 01/MSV-163MS-515-SUL/27.PA/MSV-163MS-515+630-ACE-EXE-MD-N2-101-R00.pdf"/>
    <s v="MSV-163MS-515-SUL/27.PA/MSV-163MS-515+630-ACE-EXE-MD-N2-101-R00.pdf"/>
  </r>
  <r>
    <s v="MSV-163MS-515+630-ACE-EXE-MD-O2-001"/>
    <s v="R00"/>
    <x v="0"/>
    <x v="4"/>
    <s v="MEMORIAL DESCRITIVO DO PROJETO DE DESVIO DE TRÁFEGO"/>
    <s v="DESVIO DE TRÁFEGO"/>
    <s v="DV"/>
    <s v="MSV-163MS-515-NORTE/12.DV"/>
    <s v="MSV-163MS-515+630-ACE-EXE-MD-O2-001-R00.pdf"/>
    <s v="R00"/>
    <d v="2025-06-30T00:00:00"/>
    <s v="https://aterpa.sharepoint.com//sites/A373_Projetos/Documentos Compartilhados/11.Sala Tecnica/01.PROJETOS/ANO 01/MSV-163MS-515-NORTE/12.DV/MSV-163MS-515+630-ACE-EXE-MD-O2-001-R00.pdf"/>
    <s v="MSV-163MS-515-NORTE/12.DV/MSV-163MS-515+630-ACE-EXE-MD-O2-001-R00.pdf"/>
  </r>
  <r>
    <s v="MSV-163MS-515+630-ACE-EXE-MD-O2-101"/>
    <s v="R00"/>
    <x v="0"/>
    <x v="5"/>
    <s v="MEMORIAL DESCRITIVO DO PROJETO DE DESVIO DE TRÁFEGO"/>
    <s v="DESVIO DE TRÁFEGO"/>
    <s v="DV"/>
    <s v="MSV-163MS-515-SUL/12.DV"/>
    <s v="MSV-163MS-515+630-ACE-EXE-MD-O2-101-R00.pdf"/>
    <s v="R00"/>
    <d v="2025-06-30T00:00:00"/>
    <s v="https://aterpa.sharepoint.com//sites/A373_Projetos/Documentos Compartilhados/11.Sala Tecnica/01.PROJETOS/ANO 01/MSV-163MS-515-SUL/12.DV/MSV-163MS-515+630-ACE-EXE-MD-O2-101-R00.pdf"/>
    <s v="MSV-163MS-515-SUL/12.DV/MSV-163MS-515+630-ACE-EXE-MD-O2-101-R00.pdf"/>
  </r>
  <r>
    <s v="MSV-163MS-515+630-ACE-EXE-NS-C3-001"/>
    <s v="R01"/>
    <x v="0"/>
    <x v="4"/>
    <s v="PROJETO EXECUTIVO – NOTAS DE SERVIÇO DE PAVIMENTO ACABADO"/>
    <s v="PAVIMENTAÇÃO"/>
    <s v="PV"/>
    <s v="MSV-163MS-515-NORTE/28.PV"/>
    <s v="MSV-163MS-515+630-ACE-EXE-NS-C3-001-R01.pdf"/>
    <s v="R01"/>
    <d v="2025-06-30T00:00:00"/>
    <s v="https://aterpa.sharepoint.com//sites/A373_Projetos/Documentos Compartilhados/11.Sala Tecnica/01.PROJETOS/ANO 01/MSV-163MS-515-NORTE/28.PV/MSV-163MS-515+630-ACE-EXE-NS-C3-001-R01.pdf"/>
    <s v="MSV-163MS-515-NORTE/28.PV/MSV-163MS-515+630-ACE-EXE-NS-C3-001-R01.pdf"/>
  </r>
  <r>
    <s v="MSV-163MS-515+630-ACE-EXE-NS-C3-101"/>
    <s v="R01"/>
    <x v="0"/>
    <x v="5"/>
    <s v="PROJETO EXECUTIVO – NOTAS DE SERVIÇO DE PAVIMENTO ACABADO"/>
    <s v="PAVIMENTAÇÃO"/>
    <s v="PV"/>
    <s v="MSV-163MS-515-SUL/28.PV"/>
    <s v="MSV-163MS-515+630-ACE-EXE-NS-C3-101-R01.pdf"/>
    <s v="R01"/>
    <d v="2025-06-30T00:00:00"/>
    <s v="https://aterpa.sharepoint.com//sites/A373_Projetos/Documentos Compartilhados/11.Sala Tecnica/01.PROJETOS/ANO 01/MSV-163MS-515-SUL/28.PV/MSV-163MS-515+630-ACE-EXE-NS-C3-101-R01.pdf"/>
    <s v="MSV-163MS-515-SUL/28.PV/MSV-163MS-515+630-ACE-EXE-NS-C3-101-R01.pdf"/>
  </r>
  <r>
    <s v="MSV-163MS-515+630-ACE-EXE-RT-C1-001"/>
    <s v="R00"/>
    <x v="0"/>
    <x v="4"/>
    <s v="RELATÓRIO DE LEVANTAMENTO TOPOGRÁFICO"/>
    <s v="TOPOGRAFIA"/>
    <s v="TO"/>
    <s v="MSV-163MS-515-NORTE/33.TO"/>
    <s v="MSV-163MS-515+630-ACE-EXE-RT-C1-001-R00.pdf"/>
    <s v="R00"/>
    <d v="2025-06-30T00:00:00"/>
    <s v="https://aterpa.sharepoint.com//sites/A373_Projetos/Documentos Compartilhados/11.Sala Tecnica/01.PROJETOS/ANO 01/MSV-163MS-515-NORTE/33.TO/MSV-163MS-515+630-ACE-EXE-RT-C1-001-R00.pdf"/>
    <s v="MSV-163MS-515-NORTE/33.TO/MSV-163MS-515+630-ACE-EXE-RT-C1-001-R00.pdf"/>
  </r>
  <r>
    <s v="MSV-163MS-515+630-ACE-EXE-RT-C1-101"/>
    <s v="R00"/>
    <x v="0"/>
    <x v="5"/>
    <s v="RELATÓRIO DE LEVANTAMENTO TOPOGRÁFICO"/>
    <s v="TOPOGRAFIA"/>
    <s v="TO"/>
    <s v="MSV-163MS-515-SUL/33.TO"/>
    <s v="MSV-163MS-515+630-ACE-EXE-RT-C1-101-R00.pdf"/>
    <s v="R00"/>
    <d v="2025-06-30T00:00:00"/>
    <s v="https://aterpa.sharepoint.com//sites/A373_Projetos/Documentos Compartilhados/11.Sala Tecnica/01.PROJETOS/ANO 01/MSV-163MS-515-SUL/33.TO/MSV-163MS-515+630-ACE-EXE-RT-C1-101-R00.pdf"/>
    <s v="MSV-163MS-515-SUL/33.TO/MSV-163MS-515+630-ACE-EXE-RT-C1-101-R00.pdf"/>
  </r>
  <r>
    <s v="MSV-163MS-515+630-ACE-EXE-RT-D3-001"/>
    <s v="R01"/>
    <x v="0"/>
    <x v="4"/>
    <s v="PLANTA E PERFIL LONGITUDINAL"/>
    <s v="GEOTECNIA E GEOLOGIA"/>
    <s v="GG"/>
    <s v="MSV-163MS-515-NORTE/19.GG"/>
    <s v="MSV-163MS-515+630-ACE-EXE-RT-D3-001-R01.pdf"/>
    <s v="R01"/>
    <d v="2025-06-30T00:00:00"/>
    <s v="https://aterpa.sharepoint.com//sites/A373_Projetos/Documentos Compartilhados/11.Sala Tecnica/01.PROJETOS/ANO 01/MSV-163MS-515-NORTE/19.GG/MSV-163MS-515+630-ACE-EXE-RT-D3-001-R01.pdf"/>
    <s v="MSV-163MS-515-NORTE/19.GG/MSV-163MS-515+630-ACE-EXE-RT-D3-001-R01.pdf"/>
  </r>
  <r>
    <s v="MSV-163MS-515+630-ACE-EXE-RT-D3-002"/>
    <s v="R00"/>
    <x v="0"/>
    <x v="4"/>
    <s v="RELATÓRIO GEOTÉCNICO DE ESTABILIDADE DE TALUDES"/>
    <s v="GEOTECNIA E GEOLOGIA"/>
    <s v="GG"/>
    <s v="MSV-163MS-515-NORTE/19.GG"/>
    <s v="MSV-163MS-515+630-ACE-EXE-RT-D3-002-R00.pdf"/>
    <s v="R00"/>
    <d v="2025-06-30T00:00:00"/>
    <s v="https://aterpa.sharepoint.com//sites/A373_Projetos/Documentos Compartilhados/11.Sala Tecnica/01.PROJETOS/ANO 01/MSV-163MS-515-NORTE/19.GG/MSV-163MS-515+630-ACE-EXE-RT-D3-002-R00.pdf"/>
    <s v="MSV-163MS-515-NORTE/19.GG/MSV-163MS-515+630-ACE-EXE-RT-D3-002-R00.pdf"/>
  </r>
  <r>
    <s v="MSV-163MS-515+630-ACE-EXE-RT-D3-101"/>
    <s v="R01"/>
    <x v="0"/>
    <x v="5"/>
    <s v="RELATÓRIO DE INVESTIGAÇÕES GEOTÉCNICAS"/>
    <s v="GEOTECNIA E GEOLOGIA"/>
    <s v="GG"/>
    <s v="MSV-163MS-515-SUL/19.GG"/>
    <s v="MSV-163MS-515+630-ACE-EXE-RT-D3-101-R01.pdf"/>
    <s v="R01"/>
    <d v="2025-06-30T00:00:00"/>
    <s v="https://aterpa.sharepoint.com//sites/A373_Projetos/Documentos Compartilhados/11.Sala Tecnica/01.PROJETOS/ANO 01/MSV-163MS-515-SUL/19.GG/MSV-163MS-515+630-ACE-EXE-RT-D3-101-R01.pdf"/>
    <s v="MSV-163MS-515-SUL/19.GG/MSV-163MS-515+630-ACE-EXE-RT-D3-101-R01.pdf"/>
  </r>
  <r>
    <s v="MSV-163MS-515+630-ACE-EXE-RT-D3-102"/>
    <s v="R00"/>
    <x v="0"/>
    <x v="5"/>
    <s v="RELATÓRIO GEOTÉCNICO DE ESTABILIDADE DE TALUDES"/>
    <s v="GEOTECNIA E GEOLOGIA"/>
    <s v="GG"/>
    <s v="MSV-163MS-515-SUL/19.GG"/>
    <s v="MSV-163MS-515+630-ACE-EXE-RT-D3-102-R00.pdf"/>
    <s v="R00"/>
    <d v="2025-06-30T00:00:00"/>
    <s v="https://aterpa.sharepoint.com//sites/A373_Projetos/Documentos Compartilhados/11.Sala Tecnica/01.PROJETOS/ANO 01/MSV-163MS-515-SUL/19.GG/MSV-163MS-515+630-ACE-EXE-RT-D3-102-R00.pdf"/>
    <s v="MSV-163MS-515-SUL/19.GG/MSV-163MS-515+630-ACE-EXE-RT-D3-102-R00.pdf"/>
  </r>
  <r>
    <s v="MSV-163MS-515+630-ACE-EXE-RT-E1-001"/>
    <s v="R00"/>
    <x v="0"/>
    <x v="4"/>
    <s v="NÚMERO N"/>
    <s v="ESTUDO DE TRÁFEGO"/>
    <s v="TR"/>
    <s v="MSV-163MS-515-NORTE/34.TR"/>
    <s v="MSV-163MS-515+630-ACE-EXE-RT-E1-001-R00.pdf"/>
    <s v="R00"/>
    <d v="2025-06-30T00:00:00"/>
    <s v="https://aterpa.sharepoint.com//sites/A373_Projetos/Documentos Compartilhados/11.Sala Tecnica/01.PROJETOS/ANO 01/MSV-163MS-515-NORTE/34.TR/MSV-163MS-515+630-ACE-EXE-RT-E1-001-R00.pdf"/>
    <s v="MSV-163MS-515-NORTE/34.TR/MSV-163MS-515+630-ACE-EXE-RT-E1-001-R00.pdf"/>
  </r>
  <r>
    <s v="MSV-163MS-515+630-ACE-EXE-RT-E1-101"/>
    <s v="R00"/>
    <x v="0"/>
    <x v="5"/>
    <s v="NÚMERO N"/>
    <s v="ESTUDO DE TRÁFEGO"/>
    <s v="TR"/>
    <s v="MSV-163MS-515-SUL/34.TR"/>
    <s v="MSV-163MS-515+630-ACE-EXE-RT-E1-101-R00.pdf"/>
    <s v="R00"/>
    <d v="2025-06-30T00:00:00"/>
    <s v="https://aterpa.sharepoint.com//sites/A373_Projetos/Documentos Compartilhados/11.Sala Tecnica/01.PROJETOS/ANO 01/MSV-163MS-515-SUL/34.TR/MSV-163MS-515+630-ACE-EXE-RT-E1-101-R00.pdf"/>
    <s v="MSV-163MS-515-SUL/34.TR/MSV-163MS-515+630-ACE-EXE-RT-E1-101-R00.pdf"/>
  </r>
  <r>
    <s v="MSV-163MS-515+630-ACE-EXE-RT-F1-001"/>
    <s v="R00"/>
    <x v="0"/>
    <x v="4"/>
    <s v="PROJETO EXECUTIVO DE GEOMETRIA – ALINHAMENTOS HORIZONTAIS E VERTICAIS"/>
    <s v="GEOMÉTRICO"/>
    <s v="GE"/>
    <s v="MSV-163MS-515-NORTE/18.GE"/>
    <s v="MSV-163MS-515+630-ACE-EXE-RT-F1-001-R00.pdf"/>
    <s v="R00"/>
    <d v="2025-06-30T00:00:00"/>
    <s v="https://aterpa.sharepoint.com//sites/A373_Projetos/Documentos Compartilhados/11.Sala Tecnica/01.PROJETOS/ANO 01/MSV-163MS-515-NORTE/18.GE/MSV-163MS-515+630-ACE-EXE-RT-F1-001-R00.pdf"/>
    <s v="MSV-163MS-515-NORTE/18.GE/MSV-163MS-515+630-ACE-EXE-RT-F1-001-R00.pdf"/>
  </r>
  <r>
    <s v="MSV-163MS-515+630-ACE-EXE-RT-F1-101"/>
    <s v="R00"/>
    <x v="0"/>
    <x v="5"/>
    <s v="PROJETO EXECUTIVO DE GEOMETRIA – ALINHAMENTOS HORIZONTAIS E VERTICAIS"/>
    <s v="GEOMÉTRICO"/>
    <s v="GE"/>
    <s v="MSV-163MS-515-SUL/18.GE"/>
    <s v="MSV-163MS-515+630-ACE-EXE-RT-F1-101-R00.pdf"/>
    <s v="R00"/>
    <d v="2025-06-30T00:00:00"/>
    <s v="https://aterpa.sharepoint.com//sites/A373_Projetos/Documentos Compartilhados/11.Sala Tecnica/01.PROJETOS/ANO 01/MSV-163MS-515-SUL/18.GE/MSV-163MS-515+630-ACE-EXE-RT-F1-101-R00.pdf"/>
    <s v="MSV-163MS-515-SUL/18.GE/MSV-163MS-515+630-ACE-EXE-RT-F1-101-R00.pdf"/>
  </r>
  <r>
    <s v="MSV-163MS-515+630-ACE-EXE-RT-M1-001"/>
    <s v="R00"/>
    <x v="0"/>
    <x v="4"/>
    <s v="CADASTRO DE INTERFERÊNCIAS"/>
    <s v="INTERFERÊNCIAS (FAIXA DE DOMÍNIO)"/>
    <s v="IN"/>
    <s v="MSV-163MS-515-NORTE/23.IN"/>
    <s v="MSV-163MS-515+630-ACE-EXE-RT-M1-001-R00.pdf"/>
    <s v="R00"/>
    <d v="2025-06-30T00:00:00"/>
    <s v="https://aterpa.sharepoint.com//sites/A373_Projetos/Documentos Compartilhados/11.Sala Tecnica/01.PROJETOS/ANO 01/MSV-163MS-515-NORTE/23.IN/MSV-163MS-515+630-ACE-EXE-RT-M1-001-R00.pdf"/>
    <s v="MSV-163MS-515-NORTE/23.IN/MSV-163MS-515+630-ACE-EXE-RT-M1-001-R00.pdf"/>
  </r>
  <r>
    <s v="MSV-163MS-515+630-ACE-EXE-RT-M1-101"/>
    <s v="R00"/>
    <x v="0"/>
    <x v="5"/>
    <s v="CADASTRO DE INTERFERÊNCIAS"/>
    <s v="INTERFERÊNCIAS (FAIXA DE DOMÍNIO)"/>
    <s v="IN"/>
    <s v="MSV-163MS-515-SUL/23.IN"/>
    <s v="MSV-163MS-515+630-ACE-EXE-RT-M1-101-R00.pdf"/>
    <s v="R00"/>
    <d v="2025-06-30T00:00:00"/>
    <s v="https://aterpa.sharepoint.com//sites/A373_Projetos/Documentos Compartilhados/11.Sala Tecnica/01.PROJETOS/ANO 01/MSV-163MS-515-SUL/23.IN/MSV-163MS-515+630-ACE-EXE-RT-M1-101-R00.pdf"/>
    <s v="MSV-163MS-515-SUL/23.IN/MSV-163MS-515+630-ACE-EXE-RT-M1-101-R00.pdf"/>
  </r>
  <r>
    <s v="MSV-163MS-520+670-ACE-EXE-DE-C1-001"/>
    <s v="R00"/>
    <x v="0"/>
    <x v="6"/>
    <s v="LEVANTAMENTO TOPOGRÁFICO - PLANTA"/>
    <s v="TOPOGRAFIA"/>
    <s v="TO"/>
    <s v="MSV-163MS-520-NORTE/33.TO"/>
    <s v="MSV-163MS-520+670-ACE-EXE-DE-C1-001-R00.pdf"/>
    <s v="R00"/>
    <d v="2025-06-30T00:00:00"/>
    <s v="https://aterpa.sharepoint.com//sites/A373_Projetos/Documentos Compartilhados/11.Sala Tecnica/01.PROJETOS/ANO 01/MSV-163MS-520-NORTE/33.TO/MSV-163MS-520+670-ACE-EXE-DE-C1-001-R00.pdf"/>
    <s v="MSV-163MS-520-NORTE/33.TO/MSV-163MS-520+670-ACE-EXE-DE-C1-001-R00.pdf"/>
  </r>
  <r>
    <s v="MSV-163MS-520+670-ACE-EXE-DE-D3-001"/>
    <s v="R01"/>
    <x v="0"/>
    <x v="6"/>
    <s v="PROJETO DE ACESSO"/>
    <s v="GEOTECNIA E GEOLOGIA"/>
    <s v="GG"/>
    <s v="MSV-163MS-520-NORTE/19.GG"/>
    <s v="MSV-163MS-520+670-ACE-EXE-DE-D3-001-R01.pdf"/>
    <s v="R01"/>
    <d v="2025-06-30T00:00:00"/>
    <s v="https://aterpa.sharepoint.com//sites/A373_Projetos/Documentos Compartilhados/11.Sala Tecnica/01.PROJETOS/ANO 01/MSV-163MS-520-NORTE/19.GG/MSV-163MS-520+670-ACE-EXE-DE-D3-001-R01.pdf"/>
    <s v="MSV-163MS-520-NORTE/19.GG/MSV-163MS-520+670-ACE-EXE-DE-D3-001-R01.pdf"/>
  </r>
  <r>
    <s v="MSV-163MS-520+670-ACE-EXE-DE-F1-001"/>
    <s v="R02"/>
    <x v="0"/>
    <x v="6"/>
    <s v="PROJETO DE ACESSO"/>
    <s v="GEOMÉTRICO"/>
    <s v="GE"/>
    <s v="MSV-163MS-520-NORTE/18.GE"/>
    <s v="MSV-163MS-520+670-ACE-EXE-DE-F1-001-R02.pdf"/>
    <s v="R02"/>
    <d v="2025-06-30T00:00:00"/>
    <s v="https://aterpa.sharepoint.com//sites/A373_Projetos/Documentos Compartilhados/11.Sala Tecnica/01.PROJETOS/ANO 01/MSV-163MS-520-NORTE/18.GE/MSV-163MS-520+670-ACE-EXE-DE-F1-001-R02.pdf"/>
    <s v="MSV-163MS-520-NORTE/18.GE/MSV-163MS-520+670-ACE-EXE-DE-F1-001-R02.pdf"/>
  </r>
  <r>
    <s v="MSV-163MS-520+670-ACE-EXE-DE-G1-001"/>
    <s v="R03"/>
    <x v="0"/>
    <x v="6"/>
    <s v="PROJETO DE FAIXA ADICIONAL"/>
    <s v="TERRAPLENAGEM"/>
    <s v="TE"/>
    <s v="MSV-163MS-520-NORTE/32.TE"/>
    <s v="MSV-163MS-520+670-ACE-EXE-DE-G1-001-R03.pdf"/>
    <s v="R03"/>
    <d v="2025-06-30T00:00:00"/>
    <s v="https://aterpa.sharepoint.com//sites/A373_Projetos/Documentos Compartilhados/11.Sala Tecnica/01.PROJETOS/ANO 01/MSV-163MS-520-NORTE/32.TE/MSV-163MS-520+670-ACE-EXE-DE-G1-001-R03.pdf"/>
    <s v="MSV-163MS-520-NORTE/32.TE/MSV-163MS-520+670-ACE-EXE-DE-G1-001-R03.pdf"/>
  </r>
  <r>
    <s v="MSV-163MS-520+670-ACE-EXE-DE-G1-002"/>
    <s v="R01"/>
    <x v="0"/>
    <x v="6"/>
    <s v="PROJETO DE FAIXA ADICIONAL"/>
    <s v="TERRAPLENAGEM"/>
    <s v="TE"/>
    <s v="MSV-163MS-520-NORTE/32.TE"/>
    <s v="MSV-163MS-520+670-ACE-EXE-DE-G1-002-R01.pdf"/>
    <s v="R01"/>
    <d v="2025-06-30T00:00:00"/>
    <s v="https://aterpa.sharepoint.com//sites/A373_Projetos/Documentos Compartilhados/11.Sala Tecnica/01.PROJETOS/ANO 01/MSV-163MS-520-NORTE/32.TE/MSV-163MS-520+670-ACE-EXE-DE-G1-002-R01.pdf"/>
    <s v="MSV-163MS-520-NORTE/32.TE/MSV-163MS-520+670-ACE-EXE-DE-G1-002-R01.pdf"/>
  </r>
  <r>
    <s v="MSV-163MS-520+670-ACE-EXE-DE-G1-101"/>
    <s v="R02"/>
    <x v="0"/>
    <x v="6"/>
    <s v="PROJETO DE ACESSO"/>
    <s v="TERRAPLENAGEM"/>
    <s v="TE"/>
    <s v="MSV-163MS-520-NORTE/32.TE"/>
    <s v="MSV-163MS-520+670-ACE-EXE-DE-G1-101-R02.pdf"/>
    <s v="R02"/>
    <d v="2025-06-30T00:00:00"/>
    <s v="https://aterpa.sharepoint.com//sites/A373_Projetos/Documentos Compartilhados/11.Sala Tecnica/01.PROJETOS/ANO 01/MSV-163MS-520-NORTE/32.TE/MSV-163MS-520+670-ACE-EXE-DE-G1-101-R02.pdf"/>
    <s v="MSV-163MS-520-NORTE/32.TE/MSV-163MS-520+670-ACE-EXE-DE-G1-101-R02.pdf"/>
  </r>
  <r>
    <s v="MSV-163MS-520+670-ACE-EXE-DE-H2-001"/>
    <s v="R00"/>
    <x v="0"/>
    <x v="6"/>
    <s v="PLANTA E PERFIL LONGITUDINAL"/>
    <s v="DRENAGEM"/>
    <s v="DR"/>
    <s v="MSV-163MS-520-NORTE/10.DR"/>
    <s v="MSV-163MS-520+670-ACE-EXE-DE-H2-001-R00.pdf"/>
    <s v="R00"/>
    <d v="2025-06-30T00:00:00"/>
    <s v="https://aterpa.sharepoint.com//sites/A373_Projetos/Documentos Compartilhados/11.Sala Tecnica/01.PROJETOS/ANO 01/MSV-163MS-520-NORTE/10.DR/MSV-163MS-520+670-ACE-EXE-DE-H2-001-R00.pdf"/>
    <s v="MSV-163MS-520-NORTE/10.DR/MSV-163MS-520+670-ACE-EXE-DE-H2-001-R00.pdf"/>
  </r>
  <r>
    <s v="MSV-163MS-520+670-ACE-EXE-DE-H2-002"/>
    <s v="R01"/>
    <x v="0"/>
    <x v="6"/>
    <s v="PERFIL DE BUEIRO"/>
    <s v="DRENAGEM"/>
    <s v="DR"/>
    <s v="MSV-163MS-520-NORTE/10.DR"/>
    <s v="MSV-163MS-520+670-ACE-EXE-DE-H2-002-R01.pdf"/>
    <s v="R01"/>
    <d v="2025-06-30T00:00:00"/>
    <s v="https://aterpa.sharepoint.com//sites/A373_Projetos/Documentos Compartilhados/11.Sala Tecnica/01.PROJETOS/ANO 01/MSV-163MS-520-NORTE/10.DR/MSV-163MS-520+670-ACE-EXE-DE-H2-002-R01.pdf"/>
    <s v="MSV-163MS-520-NORTE/10.DR/MSV-163MS-520+670-ACE-EXE-DE-H2-002-R01.pdf"/>
  </r>
  <r>
    <s v="MSV-163MS-520+670-ACE-EXE-DE-H2-101"/>
    <s v="R00"/>
    <x v="0"/>
    <x v="6"/>
    <s v="DRENOS RASOS LONGITUDINAIS E TRANSVERAIS E DRENO TRP-10"/>
    <s v="DRENAGEM"/>
    <s v="DR"/>
    <s v="MSV-163MS-520-NORTE/10.DR"/>
    <s v="MSV-163MS-520+670-ACE-EXE-DE-H2-101-R00.pdf"/>
    <s v="R00"/>
    <d v="2025-06-30T00:00:00"/>
    <s v="https://aterpa.sharepoint.com//sites/A373_Projetos/Documentos Compartilhados/11.Sala Tecnica/01.PROJETOS/ANO 01/MSV-163MS-520-NORTE/10.DR/MSV-163MS-520+670-ACE-EXE-DE-H2-101-R00.pdf"/>
    <s v="MSV-163MS-520-NORTE/10.DR/MSV-163MS-520+670-ACE-EXE-DE-H2-101-R00.pdf"/>
  </r>
  <r>
    <s v="MSV-163MS-520+670-ACE-EXE-DE-I2-001"/>
    <s v="R01"/>
    <x v="0"/>
    <x v="6"/>
    <s v="PROJETO DE ACESSO"/>
    <s v="PAVIMENTAÇÃO"/>
    <s v="PV"/>
    <s v="MSV-163MS-520-NORTE/28.PV"/>
    <s v="MSV-163MS-520+670-ACE-EXE-DE-I2-001-R01.pdf"/>
    <s v="R01"/>
    <d v="2025-06-30T00:00:00"/>
    <s v="https://aterpa.sharepoint.com//sites/A373_Projetos/Documentos Compartilhados/11.Sala Tecnica/01.PROJETOS/ANO 01/MSV-163MS-520-NORTE/28.PV/MSV-163MS-520+670-ACE-EXE-DE-I2-001-R01.pdf"/>
    <s v="MSV-163MS-520-NORTE/28.PV/MSV-163MS-520+670-ACE-EXE-DE-I2-001-R01.pdf"/>
  </r>
  <r>
    <s v="MSV-163MS-520+670-ACE-EXE-DE-I2-002"/>
    <s v="R02"/>
    <x v="0"/>
    <x v="6"/>
    <s v="ESTRUTURA E SEÇÕES"/>
    <s v="PAVIMENTAÇÃO"/>
    <s v="PV"/>
    <s v="MSV-163MS-520-NORTE/28.PV"/>
    <s v="MSV-163MS-520+670-ACE-EXE-DE-I2-002-R02.pdf"/>
    <s v="R02"/>
    <d v="2025-06-30T00:00:00"/>
    <s v="https://aterpa.sharepoint.com//sites/A373_Projetos/Documentos Compartilhados/11.Sala Tecnica/01.PROJETOS/ANO 01/MSV-163MS-520-NORTE/28.PV/MSV-163MS-520+670-ACE-EXE-DE-I2-002-R02.pdf"/>
    <s v="MSV-163MS-520-NORTE/28.PV/MSV-163MS-520+670-ACE-EXE-DE-I2-002-R02.pdf"/>
  </r>
  <r>
    <s v="MSV-163MS-520+670-ACE-EXE-DE-I2-003"/>
    <s v="R02"/>
    <x v="0"/>
    <x v="6"/>
    <s v="ESTRUTURA E DETALHES"/>
    <s v="PAVIMENTAÇÃO"/>
    <s v="PV"/>
    <s v="MSV-163MS-520-NORTE/28.PV"/>
    <s v="MSV-163MS-520+670-ACE-EXE-DE-I2-003-R02.pdf"/>
    <s v="R02"/>
    <d v="2025-06-30T00:00:00"/>
    <s v="https://aterpa.sharepoint.com//sites/A373_Projetos/Documentos Compartilhados/11.Sala Tecnica/01.PROJETOS/ANO 01/MSV-163MS-520-NORTE/28.PV/MSV-163MS-520+670-ACE-EXE-DE-I2-003-R02.pdf"/>
    <s v="MSV-163MS-520-NORTE/28.PV/MSV-163MS-520+670-ACE-EXE-DE-I2-003-R02.pdf"/>
  </r>
  <r>
    <s v="MSV-163MS-520+670-ACE-EXE-DE-J1-001"/>
    <s v="R02"/>
    <x v="0"/>
    <x v="6"/>
    <s v="PLANTA"/>
    <s v="SINALIZAÇÃO"/>
    <s v="SI"/>
    <s v="MSV-163MS-520-NORTE/31.SI"/>
    <s v="MSV-163MS-520+670-ACE-EXE-DE-J1-001-R02.pdf"/>
    <s v="R02"/>
    <d v="2025-06-30T00:00:00"/>
    <s v="https://aterpa.sharepoint.com//sites/A373_Projetos/Documentos Compartilhados/11.Sala Tecnica/01.PROJETOS/ANO 01/MSV-163MS-520-NORTE/31.SI/MSV-163MS-520+670-ACE-EXE-DE-J1-001-R02.pdf"/>
    <s v="MSV-163MS-520-NORTE/31.SI/MSV-163MS-520+670-ACE-EXE-DE-J1-001-R02.pdf"/>
  </r>
  <r>
    <s v="MSV-163MS-520+670-ACE-EXE-DE-J1-002"/>
    <s v="R00"/>
    <x v="0"/>
    <x v="6"/>
    <s v="DETALHES HORIZONTAIS"/>
    <s v="SINALIZAÇÃO"/>
    <s v="SI"/>
    <s v="MSV-163MS-520-NORTE/31.SI"/>
    <s v="MSV-163MS-520+670-ACE-EXE-DE-J1-002-R00.pdf"/>
    <s v="R00"/>
    <d v="2025-06-30T00:00:00"/>
    <s v="https://aterpa.sharepoint.com//sites/A373_Projetos/Documentos Compartilhados/11.Sala Tecnica/01.PROJETOS/ANO 01/MSV-163MS-520-NORTE/31.SI/MSV-163MS-520+670-ACE-EXE-DE-J1-002-R00.pdf"/>
    <s v="MSV-163MS-520-NORTE/31.SI/MSV-163MS-520+670-ACE-EXE-DE-J1-002-R00.pdf"/>
  </r>
  <r>
    <s v="MSV-163MS-520+670-ACE-EXE-DE-J1-003"/>
    <s v="R00"/>
    <x v="0"/>
    <x v="6"/>
    <s v="DETALHES VERTICAIS"/>
    <s v="SINALIZAÇÃO"/>
    <s v="SI"/>
    <s v="MSV-163MS-520-NORTE/31.SI"/>
    <s v="MSV-163MS-520+670-ACE-EXE-DE-J1-003-R00.pdf"/>
    <s v="R00"/>
    <d v="2025-06-30T00:00:00"/>
    <s v="https://aterpa.sharepoint.com//sites/A373_Projetos/Documentos Compartilhados/11.Sala Tecnica/01.PROJETOS/ANO 01/MSV-163MS-520-NORTE/31.SI/MSV-163MS-520+670-ACE-EXE-DE-J1-003-R00.pdf"/>
    <s v="MSV-163MS-520-NORTE/31.SI/MSV-163MS-520+670-ACE-EXE-DE-J1-003-R00.pdf"/>
  </r>
  <r>
    <s v="MSV-163MS-520+670-ACE-EXE-DE-J1-004"/>
    <s v="R00"/>
    <x v="0"/>
    <x v="6"/>
    <s v="DETALHES DOS DISPOSITIVOS DE SEGURANÇA"/>
    <s v="SINALIZAÇÃO"/>
    <s v="SI"/>
    <s v="MSV-163MS-520-NORTE/31.SI"/>
    <s v="MSV-163MS-520+670-ACE-EXE-DE-J1-004-R00.pdf"/>
    <s v="R00"/>
    <d v="2025-06-30T00:00:00"/>
    <s v="https://aterpa.sharepoint.com//sites/A373_Projetos/Documentos Compartilhados/11.Sala Tecnica/01.PROJETOS/ANO 01/MSV-163MS-520-NORTE/31.SI/MSV-163MS-520+670-ACE-EXE-DE-J1-004-R00.pdf"/>
    <s v="MSV-163MS-520-NORTE/31.SI/MSV-163MS-520+670-ACE-EXE-DE-J1-004-R00.pdf"/>
  </r>
  <r>
    <s v="MSV-163MS-520+670-ACE-EXE-DE-M1-001"/>
    <s v="R01"/>
    <x v="0"/>
    <x v="6"/>
    <s v="PLANTA"/>
    <s v="INTERFERÊNCIAS (FAIXA DE DOMÍNIO)"/>
    <s v="IN"/>
    <s v="MSV-163MS-520-NORTE/23.IN"/>
    <s v="MSV-163MS-520+670-ACE-EXE-DE-M1-001-R01.pdf"/>
    <s v="R01"/>
    <d v="2025-06-30T00:00:00"/>
    <s v="https://aterpa.sharepoint.com//sites/A373_Projetos/Documentos Compartilhados/11.Sala Tecnica/01.PROJETOS/ANO 01/MSV-163MS-520-NORTE/23.IN/MSV-163MS-520+670-ACE-EXE-DE-M1-001-R01.pdf"/>
    <s v="MSV-163MS-520-NORTE/23.IN/MSV-163MS-520+670-ACE-EXE-DE-M1-001-R01.pdf"/>
  </r>
  <r>
    <s v="MSV-163MS-520+670-ACE-EXE-DE-N2-001"/>
    <s v="R01"/>
    <x v="0"/>
    <x v="6"/>
    <s v="PLANTA"/>
    <s v="PAISAGISMO"/>
    <s v="PA"/>
    <s v="MSV-163MS-520-NORTE/27.PA"/>
    <s v="MSV-163MS-520+670-ACE-EXE-DE-N2-001-R01.pdf"/>
    <s v="R01"/>
    <d v="2025-06-30T00:00:00"/>
    <s v="https://aterpa.sharepoint.com//sites/A373_Projetos/Documentos Compartilhados/11.Sala Tecnica/01.PROJETOS/ANO 01/MSV-163MS-520-NORTE/27.PA/MSV-163MS-520+670-ACE-EXE-DE-N2-001-R01.pdf"/>
    <s v="MSV-163MS-520-NORTE/27.PA/MSV-163MS-520+670-ACE-EXE-DE-N2-001-R01.pdf"/>
  </r>
  <r>
    <s v="MSV-163MS-520+670-ACE-EXE-DE-O2-001"/>
    <s v="R01"/>
    <x v="0"/>
    <x v="6"/>
    <s v="PLANTA"/>
    <s v="DESVIO DE TRÁFEGO"/>
    <s v="DV"/>
    <s v="MSV-163MS-520-NORTE/12.DV"/>
    <s v="MSV-163MS-520+670-ACE-EXE-DE-O2-001-R01.pdf"/>
    <s v="R01"/>
    <d v="2025-06-30T00:00:00"/>
    <s v="https://aterpa.sharepoint.com//sites/A373_Projetos/Documentos Compartilhados/11.Sala Tecnica/01.PROJETOS/ANO 01/MSV-163MS-520-NORTE/12.DV/MSV-163MS-520+670-ACE-EXE-DE-O2-001-R01.pdf"/>
    <s v="MSV-163MS-520-NORTE/12.DV/MSV-163MS-520+670-ACE-EXE-DE-O2-001-R01.pdf"/>
  </r>
  <r>
    <s v="MSV-163MS-520+670-ACE-EXE-DE-O2-002"/>
    <s v="R00"/>
    <x v="0"/>
    <x v="6"/>
    <s v="DETALHES"/>
    <s v="DESVIO DE TRÁFEGO"/>
    <s v="DV"/>
    <s v="MSV-163MS-520-NORTE/12.DV"/>
    <s v="MSV-163MS-520+670-ACE-EXE-DE-O2-002-R00.pdf"/>
    <s v="R00"/>
    <d v="2025-06-30T00:00:00"/>
    <s v="https://aterpa.sharepoint.com//sites/A373_Projetos/Documentos Compartilhados/11.Sala Tecnica/01.PROJETOS/ANO 01/MSV-163MS-520-NORTE/12.DV/MSV-163MS-520+670-ACE-EXE-DE-O2-002-R00.pdf"/>
    <s v="MSV-163MS-520-NORTE/12.DV/MSV-163MS-520+670-ACE-EXE-DE-O2-002-R00.pdf"/>
  </r>
  <r>
    <s v="MSV-163MS-520+670-ACE-EXE-MC-G1-001"/>
    <s v="R03"/>
    <x v="0"/>
    <x v="6"/>
    <s v="PROJETO EXECUTIVO DE TERRAPLENAGEM – MEMÓRIA DE CÁLCULO DE VOLUMES"/>
    <s v="TERRAPLENAGEM"/>
    <s v="TE"/>
    <s v="MSV-163MS-520-NORTE/32.TE"/>
    <s v="MSV-163MS-520+670-ACE-EXE-MC-G1-001-R03.pdf"/>
    <s v="R03"/>
    <d v="2025-06-30T00:00:00"/>
    <s v="https://aterpa.sharepoint.com//sites/A373_Projetos/Documentos Compartilhados/11.Sala Tecnica/01.PROJETOS/ANO 01/MSV-163MS-520-NORTE/32.TE/MSV-163MS-520+670-ACE-EXE-MC-G1-001-R03.pdf"/>
    <s v="MSV-163MS-520-NORTE/32.TE/MSV-163MS-520+670-ACE-EXE-MC-G1-001-R03.pdf"/>
  </r>
  <r>
    <s v="MSV-163MS-520+670-ACE-EXE-MC-H2-001"/>
    <s v="R01"/>
    <x v="0"/>
    <x v="6"/>
    <s v="PROJETO EXECUTIVO DE DRENAGEM – MEMÓRIA DE CÁLCULO"/>
    <s v="DRENAGEM"/>
    <s v="DR"/>
    <s v="MSV-163MS-520-NORTE/10.DR"/>
    <s v="MSV-163MS-520+670-ACE-EXE-MC-H2-001-R01.pdf"/>
    <s v="R01"/>
    <d v="2025-06-30T00:00:00"/>
    <s v="https://aterpa.sharepoint.com//sites/A373_Projetos/Documentos Compartilhados/11.Sala Tecnica/01.PROJETOS/ANO 01/MSV-163MS-520-NORTE/10.DR/MSV-163MS-520+670-ACE-EXE-MC-H2-001-R01.pdf"/>
    <s v="MSV-163MS-520-NORTE/10.DR/MSV-163MS-520+670-ACE-EXE-MC-H2-001-R01.pdf"/>
  </r>
  <r>
    <s v="MSV-163MS-520+670-ACE-EXE-MD-H1-001"/>
    <s v="R01"/>
    <x v="0"/>
    <x v="6"/>
    <s v="PROJETO EXECUTIVO DE DRENAGEM – ESTUDOS HIDROLÓGICOS"/>
    <s v="DRENAGEM"/>
    <s v="DR"/>
    <s v="MSV-163MS-520-NORTE/10.DR"/>
    <s v="MSV-163MS-520+670-ACE-EXE-MD-H1-001-R01.pdf"/>
    <s v="R01"/>
    <d v="2025-06-30T00:00:00"/>
    <s v="https://aterpa.sharepoint.com//sites/A373_Projetos/Documentos Compartilhados/11.Sala Tecnica/01.PROJETOS/ANO 01/MSV-163MS-520-NORTE/10.DR/MSV-163MS-520+670-ACE-EXE-MD-H1-001-R01.pdf"/>
    <s v="MSV-163MS-520-NORTE/10.DR/MSV-163MS-520+670-ACE-EXE-MD-H1-001-R01.pdf"/>
  </r>
  <r>
    <s v="MSV-163MS-520+670-ACE-EXE-MD-I2-001"/>
    <s v="R04"/>
    <x v="0"/>
    <x v="6"/>
    <s v="PROJETO EXECUTIVO DE PAVIMENTAÇÃO – MEMORIAL DESCRITIVO E DE CÁLCULO"/>
    <s v="PAVIMENTAÇÃO"/>
    <s v="PV"/>
    <s v="MSV-163MS-520-NORTE/28.PV"/>
    <s v="MSV-163MS-520+670-ACE-EXE-MD-I2-001-R04.pdf"/>
    <s v="R04"/>
    <d v="2025-06-30T00:00:00"/>
    <s v="https://aterpa.sharepoint.com//sites/A373_Projetos/Documentos Compartilhados/11.Sala Tecnica/01.PROJETOS/ANO 01/MSV-163MS-520-NORTE/28.PV/MSV-163MS-520+670-ACE-EXE-MD-I2-001-R04.pdf"/>
    <s v="MSV-163MS-520-NORTE/28.PV/MSV-163MS-520+670-ACE-EXE-MD-I2-001-R04.pdf"/>
  </r>
  <r>
    <s v="MSV-163MS-520+670-ACE-EXE-MD-J1-001"/>
    <s v="R00"/>
    <x v="0"/>
    <x v="6"/>
    <s v="MEMORIAL DESCRITIVO DO PROJETO DE SINALIZAÇÃO E DISPOSITIVOS DE SEGURANÇA"/>
    <s v="SINALIZAÇÃO"/>
    <s v="SI"/>
    <s v="MSV-163MS-520-NORTE/31.SI"/>
    <s v="MSV-163MS-520+670-ACE-EXE-MD-J1-001-R00.pdf"/>
    <s v="R00"/>
    <d v="2025-08-26T00:00:00"/>
    <s v="https://aterpa.sharepoint.com//sites/A373_Projetos/Documentos Compartilhados/11.Sala Tecnica/01.PROJETOS/ANO 01/MSV-163MS-520-NORTE/31.SI/MSV-163MS-520+670-ACE-EXE-MD-J1-001-R00.pdf"/>
    <s v="MSV-163MS-520-NORTE/31.SI/MSV-163MS-520+670-ACE-EXE-MD-J1-001-R00.pdf"/>
  </r>
  <r>
    <s v="MSV-163MS-520+670-ACE-EXE-MD-N2-001"/>
    <s v="R00"/>
    <x v="0"/>
    <x v="6"/>
    <s v="MEMORIAL DESCRITIVO DO PROJETO DE REVESTIMENTO VEGETA"/>
    <s v="PAISAGISMO"/>
    <s v="PA"/>
    <s v="MSV-163MS-520-NORTE/27.PA"/>
    <s v="MSV-163MS-520+670-ACE-EXE-MD-N2-001-R00.pdf"/>
    <s v="R00"/>
    <d v="2025-06-30T00:00:00"/>
    <s v="https://aterpa.sharepoint.com//sites/A373_Projetos/Documentos Compartilhados/11.Sala Tecnica/01.PROJETOS/ANO 01/MSV-163MS-520-NORTE/27.PA/MSV-163MS-520+670-ACE-EXE-MD-N2-001-R00.pdf"/>
    <s v="MSV-163MS-520-NORTE/27.PA/MSV-163MS-520+670-ACE-EXE-MD-N2-001-R00.pdf"/>
  </r>
  <r>
    <s v="MSV-163MS-520+670-ACE-EXE-MD-O2-001"/>
    <s v="R00"/>
    <x v="0"/>
    <x v="6"/>
    <s v="MEMORIAL DESCRITIVO DO PROJETO DE DESVIO DE TRÁFEGO"/>
    <s v="DESVIO DE TRÁFEGO"/>
    <s v="DV"/>
    <s v="MSV-163MS-520-NORTE/12.DV"/>
    <s v="MSV-163MS-520+670-ACE-EXE-MD-O2-001-R00.pdf"/>
    <s v="R00"/>
    <d v="2025-06-30T00:00:00"/>
    <s v="https://aterpa.sharepoint.com//sites/A373_Projetos/Documentos Compartilhados/11.Sala Tecnica/01.PROJETOS/ANO 01/MSV-163MS-520-NORTE/12.DV/MSV-163MS-520+670-ACE-EXE-MD-O2-001-R00.pdf"/>
    <s v="MSV-163MS-520-NORTE/12.DV/MSV-163MS-520+670-ACE-EXE-MD-O2-001-R00.pdf"/>
  </r>
  <r>
    <s v="MSV-163MS-520+670-ACE-EXE-NS-C3-001"/>
    <s v="R01"/>
    <x v="0"/>
    <x v="6"/>
    <s v="PROJETO EXECUTIVO – NOTAS DE SERVIÇO DE PAVIMENTO ACABADO"/>
    <s v="PAVIMENTAÇÃO"/>
    <s v="PV"/>
    <s v="MSV-163MS-520-NORTE/28.PV"/>
    <s v="MSV-163MS-520+670-ACE-EXE-NS-C3-001-R01.pdf"/>
    <s v="R01"/>
    <d v="2025-06-30T00:00:00"/>
    <s v="https://aterpa.sharepoint.com//sites/A373_Projetos/Documentos Compartilhados/11.Sala Tecnica/01.PROJETOS/ANO 01/MSV-163MS-520-NORTE/28.PV/MSV-163MS-520+670-ACE-EXE-NS-C3-001-R01.pdf"/>
    <s v="MSV-163MS-520-NORTE/28.PV/MSV-163MS-520+670-ACE-EXE-NS-C3-001-R01.pdf"/>
  </r>
  <r>
    <s v="MSV-163MS-520+670-ACE-EXE-RT-C1-001"/>
    <s v="R00"/>
    <x v="0"/>
    <x v="6"/>
    <s v="RELATÓRIO DE LEVANTAMENTO TOPOGRÁFICO"/>
    <s v="TOPOGRAFIA"/>
    <s v="TO"/>
    <s v="MSV-163MS-520-NORTE/33.TO"/>
    <s v="MSV-163MS-520+670-ACE-EXE-RT-C1-001-R00.pdf"/>
    <s v="R00"/>
    <d v="2025-06-30T00:00:00"/>
    <s v="https://aterpa.sharepoint.com//sites/A373_Projetos/Documentos Compartilhados/11.Sala Tecnica/01.PROJETOS/ANO 01/MSV-163MS-520-NORTE/33.TO/MSV-163MS-520+670-ACE-EXE-RT-C1-001-R00.pdf"/>
    <s v="MSV-163MS-520-NORTE/33.TO/MSV-163MS-520+670-ACE-EXE-RT-C1-001-R00.pdf"/>
  </r>
  <r>
    <s v="MSV-163MS-520+670-ACE-EXE-RT-D3-001"/>
    <s v="R01"/>
    <x v="0"/>
    <x v="6"/>
    <s v="RELATÓRIO DE INVESTIGAÇÕES GEOTÉCNICAS"/>
    <s v="GEOTECNIA E GEOLOGIA"/>
    <s v="GG"/>
    <s v="MSV-163MS-520-NORTE/19.GG"/>
    <s v="MSV-163MS-520+670-ACE-EXE-RT-D3-001-R01.pdf"/>
    <s v="R01"/>
    <d v="2025-06-30T00:00:00"/>
    <s v="https://aterpa.sharepoint.com//sites/A373_Projetos/Documentos Compartilhados/11.Sala Tecnica/01.PROJETOS/ANO 01/MSV-163MS-520-NORTE/19.GG/MSV-163MS-520+670-ACE-EXE-RT-D3-001-R01.pdf"/>
    <s v="MSV-163MS-520-NORTE/19.GG/MSV-163MS-520+670-ACE-EXE-RT-D3-001-R01.pdf"/>
  </r>
  <r>
    <s v="MSV-163MS-520+670-ACE-EXE-RT-D3-101"/>
    <s v="R00"/>
    <x v="0"/>
    <x v="6"/>
    <s v="RELATÓRIO GEOTÉCNICO DE ESTABILIDADE DE TALUDES"/>
    <s v="GEOTECNIA E GEOLOGIA"/>
    <s v="GG"/>
    <s v="MSV-163MS-520-NORTE/19.GG"/>
    <s v="MSV-163MS-520+670-ACE-EXE-RT-D3-101-R00.pdf"/>
    <s v="R00"/>
    <d v="2025-06-30T00:00:00"/>
    <s v="https://aterpa.sharepoint.com//sites/A373_Projetos/Documentos Compartilhados/11.Sala Tecnica/01.PROJETOS/ANO 01/MSV-163MS-520-NORTE/19.GG/MSV-163MS-520+670-ACE-EXE-RT-D3-101-R00.pdf"/>
    <s v="MSV-163MS-520-NORTE/19.GG/MSV-163MS-520+670-ACE-EXE-RT-D3-101-R00.pdf"/>
  </r>
  <r>
    <s v="MSV-163MS-520+670-ACE-EXE-RT-E1-001"/>
    <s v="R00"/>
    <x v="0"/>
    <x v="6"/>
    <s v="NÚMERO N"/>
    <s v="ESTUDO DE TRÁFEGO"/>
    <s v="TR"/>
    <s v="MSV-163MS-520-NORTE/34.TR"/>
    <s v="MSV-163MS-520+670-ACE-EXE-RT-E1-001-R00.pdf"/>
    <s v="R00"/>
    <d v="2025-06-30T00:00:00"/>
    <s v="https://aterpa.sharepoint.com//sites/A373_Projetos/Documentos Compartilhados/11.Sala Tecnica/01.PROJETOS/ANO 01/MSV-163MS-520-NORTE/34.TR/MSV-163MS-520+670-ACE-EXE-RT-E1-001-R00.pdf"/>
    <s v="MSV-163MS-520-NORTE/34.TR/MSV-163MS-520+670-ACE-EXE-RT-E1-001-R00.pdf"/>
  </r>
  <r>
    <s v="MSV-163MS-520+670-ACE-EXE-RT-F1-001"/>
    <s v="R00"/>
    <x v="0"/>
    <x v="6"/>
    <s v="PROJETO EXECUTIVO DE GEOMETRIA – ALINHAMENTOS HORIZONTAIS E VERTICAIS"/>
    <s v="GEOMÉTRICO"/>
    <s v="GE"/>
    <s v="MSV-163MS-520-NORTE/18.GE"/>
    <s v="MSV-163MS-520+670-ACE-EXE-RT-F1-001-R00.pdf"/>
    <s v="R00"/>
    <d v="2025-06-30T00:00:00"/>
    <s v="https://aterpa.sharepoint.com//sites/A373_Projetos/Documentos Compartilhados/11.Sala Tecnica/01.PROJETOS/ANO 01/MSV-163MS-520-NORTE/18.GE/MSV-163MS-520+670-ACE-EXE-RT-F1-001-R00.pdf"/>
    <s v="MSV-163MS-520-NORTE/18.GE/MSV-163MS-520+670-ACE-EXE-RT-F1-001-R00.pdf"/>
  </r>
  <r>
    <s v="MSV-163MS-520+670-ACE-EXE-RT-M1-001"/>
    <s v="R00"/>
    <x v="0"/>
    <x v="6"/>
    <s v="CADASTRO DE INTERFERÊNCIAS"/>
    <s v="INTERFERÊNCIAS (FAIXA DE DOMÍNIO)"/>
    <s v="IN"/>
    <s v="MSV-163MS-520-NORTE/23.IN"/>
    <s v="MSV-163MS-520+670-ACE-EXE-RT-M1-001-R00.pdf"/>
    <s v="R00"/>
    <d v="2025-06-30T00:00:00"/>
    <s v="https://aterpa.sharepoint.com//sites/A373_Projetos/Documentos Compartilhados/11.Sala Tecnica/01.PROJETOS/ANO 01/MSV-163MS-520-NORTE/23.IN/MSV-163MS-520+670-ACE-EXE-RT-M1-001-R00.pdf"/>
    <s v="MSV-163MS-520-NORTE/23.IN/MSV-163MS-520+670-ACE-EXE-RT-M1-001-R00.pdf"/>
  </r>
  <r>
    <s v="MSV-163MS-521+950-ACE-EXE-DE-C1-001"/>
    <s v="R00"/>
    <x v="0"/>
    <x v="7"/>
    <s v="LEVANTAMENTO TOPOGRÁFICO - PLANTA"/>
    <s v="TOPOGRAFIA"/>
    <s v="TO"/>
    <s v="MSV-163MS-521-NORTE/33.TO"/>
    <s v="MSV-163MS-521+950-ACE-EXE-DE-C1-001-R00.pdf"/>
    <s v="R00"/>
    <d v="2025-06-30T00:00:00"/>
    <s v="https://aterpa.sharepoint.com//sites/A373_Projetos/Documentos Compartilhados/11.Sala Tecnica/01.PROJETOS/ANO 01/MSV-163MS-521-NORTE/33.TO/MSV-163MS-521+950-ACE-EXE-DE-C1-001-R00.pdf"/>
    <s v="MSV-163MS-521-NORTE/33.TO/MSV-163MS-521+950-ACE-EXE-DE-C1-001-R00.pdf"/>
  </r>
  <r>
    <s v="MSV-163MS-521+950-ACE-EXE-DE-D3-001"/>
    <s v="R01"/>
    <x v="0"/>
    <x v="7"/>
    <s v="PLANTA E PERFIL LONGITUDINAL"/>
    <s v="GEOTECNIA E GEOLOGIA"/>
    <s v="GG"/>
    <s v="MSV-163MS-521-NORTE/19.GG"/>
    <s v="MSV-163MS-521+950-ACE-EXE-DE-D3-001-R01.pdf"/>
    <s v="R01"/>
    <d v="2025-06-30T00:00:00"/>
    <s v="https://aterpa.sharepoint.com//sites/A373_Projetos/Documentos Compartilhados/11.Sala Tecnica/01.PROJETOS/ANO 01/MSV-163MS-521-NORTE/19.GG/MSV-163MS-521+950-ACE-EXE-DE-D3-001-R01.pdf"/>
    <s v="MSV-163MS-521-NORTE/19.GG/MSV-163MS-521+950-ACE-EXE-DE-D3-001-R01.pdf"/>
  </r>
  <r>
    <s v="MSV-163MS-521+950-ACE-EXE-DE-F1-001"/>
    <s v="R01"/>
    <x v="0"/>
    <x v="7"/>
    <s v="PROJETO DE ACESSO"/>
    <s v="GEOMÉTRICO"/>
    <s v="GE"/>
    <s v="MSV-163MS-521-NORTE/18.GE"/>
    <s v="MSV-163MS-521+950-ACE-EXE-DE-F1-001-R01.pdf"/>
    <s v="R01"/>
    <d v="2025-06-30T00:00:00"/>
    <s v="https://aterpa.sharepoint.com//sites/A373_Projetos/Documentos Compartilhados/11.Sala Tecnica/01.PROJETOS/ANO 01/MSV-163MS-521-NORTE/18.GE/MSV-163MS-521+950-ACE-EXE-DE-F1-001-R01.pdf"/>
    <s v="MSV-163MS-521-NORTE/18.GE/MSV-163MS-521+950-ACE-EXE-DE-F1-001-R01.pdf"/>
  </r>
  <r>
    <s v="MSV-163MS-521+950-ACE-EXE-DE-H2-001"/>
    <s v="R02"/>
    <x v="0"/>
    <x v="7"/>
    <s v="PLANTA E PERFIL LONGITUDINAL"/>
    <s v="DRENAGEM"/>
    <s v="DR"/>
    <s v="MSV-163MS-521-NORTE/10.DR"/>
    <s v="MSV-163MS-521+950-ACE-EXE-DE-H2-001-R02.pdf"/>
    <s v="R01, R02"/>
    <d v="2025-10-01T00:00:00"/>
    <s v="https://aterpa.sharepoint.com//sites/A373_Projetos/Documentos Compartilhados/11.Sala Tecnica/01.PROJETOS/ANO 01/MSV-163MS-521-NORTE/10.DR/MSV-163MS-521+950-ACE-EXE-DE-H2-001-R02.pdf"/>
    <s v="MSV-163MS-521-NORTE/10.DR/MSV-163MS-521+950-ACE-EXE-DE-H2-001-R02.pdf"/>
  </r>
  <r>
    <s v="MSV-163MS-521+950-ACE-EXE-DE-H2-002"/>
    <s v="R00"/>
    <x v="0"/>
    <x v="7"/>
    <s v="PERFIL DE BUEIRO"/>
    <s v="DRENAGEM"/>
    <s v="DR"/>
    <s v="MSV-163MS-521-NORTE/10.DR"/>
    <s v="MSV-163MS-521+950-ACE-EXE-DE-H2-002-R00.pdf"/>
    <s v="R00"/>
    <d v="2025-06-30T00:00:00"/>
    <s v="https://aterpa.sharepoint.com//sites/A373_Projetos/Documentos Compartilhados/11.Sala Tecnica/01.PROJETOS/ANO 01/MSV-163MS-521-NORTE/10.DR/MSV-163MS-521+950-ACE-EXE-DE-H2-002-R00.pdf"/>
    <s v="MSV-163MS-521-NORTE/10.DR/MSV-163MS-521+950-ACE-EXE-DE-H2-002-R00.pdf"/>
  </r>
  <r>
    <s v="MSV-163MS-521+950-ACE-EXE-DE-I2-001"/>
    <s v="R00"/>
    <x v="0"/>
    <x v="7"/>
    <s v="PROJETO DE ACESSO"/>
    <s v="PAVIMENTAÇÃO"/>
    <s v="PV"/>
    <s v="MSV-163MS-521-NORTE/28.PV"/>
    <s v="MSV-163MS-521+950-ACE-EXE-DE-I2-001-R00.pdf"/>
    <s v="R00"/>
    <d v="2025-08-26T00:00:00"/>
    <s v="https://aterpa.sharepoint.com//sites/A373_Projetos/Documentos Compartilhados/11.Sala Tecnica/01.PROJETOS/ANO 01/MSV-163MS-521-NORTE/28.PV/MSV-163MS-521+950-ACE-EXE-DE-I2-001-R00.pdf"/>
    <s v="MSV-163MS-521-NORTE/28.PV/MSV-163MS-521+950-ACE-EXE-DE-I2-001-R00.pdf"/>
  </r>
  <r>
    <s v="MSV-163MS-521+950-ACE-EXE-DE-J1-001"/>
    <s v="R00"/>
    <x v="0"/>
    <x v="7"/>
    <s v="PLANTA"/>
    <s v="SINALIZAÇÃO"/>
    <s v="SI"/>
    <s v="MSV-163MS-521-NORTE/31.SI"/>
    <s v="MSV-163MS-521+950-ACE-EXE-DE-J1-001-R00.pdf"/>
    <s v="R00"/>
    <d v="2025-06-30T00:00:00"/>
    <s v="https://aterpa.sharepoint.com//sites/A373_Projetos/Documentos Compartilhados/11.Sala Tecnica/01.PROJETOS/ANO 01/MSV-163MS-521-NORTE/31.SI/MSV-163MS-521+950-ACE-EXE-DE-J1-001-R00.pdf"/>
    <s v="MSV-163MS-521-NORTE/31.SI/MSV-163MS-521+950-ACE-EXE-DE-J1-001-R00.pdf"/>
  </r>
  <r>
    <s v="MSV-163MS-521+950-ACE-EXE-DE-J1-002"/>
    <s v="R00"/>
    <x v="0"/>
    <x v="7"/>
    <s v="DETALHES"/>
    <s v="SINALIZAÇÃO"/>
    <s v="SI"/>
    <s v="MSV-163MS-521-NORTE/31.SI"/>
    <s v="MSV-163MS-521+950-ACE-EXE-DE-J1-002-R00.pdf"/>
    <s v="R00"/>
    <d v="2025-06-30T00:00:00"/>
    <s v="https://aterpa.sharepoint.com//sites/A373_Projetos/Documentos Compartilhados/11.Sala Tecnica/01.PROJETOS/ANO 01/MSV-163MS-521-NORTE/31.SI/MSV-163MS-521+950-ACE-EXE-DE-J1-002-R00.pdf"/>
    <s v="MSV-163MS-521-NORTE/31.SI/MSV-163MS-521+950-ACE-EXE-DE-J1-002-R00.pdf"/>
  </r>
  <r>
    <s v="MSV-163MS-521+950-ACE-EXE-DE-M1-001"/>
    <s v="R00"/>
    <x v="0"/>
    <x v="7"/>
    <s v="PLANTA"/>
    <s v="INTERFERÊNCIAS (FAIXA DE DOMÍNIO)"/>
    <s v="IN"/>
    <s v="MSV-163MS-521-NORTE/23.IN"/>
    <s v="MSV-163MS-521+950-ACE-EXE-DE-M1-001-R00.pdf"/>
    <s v="R00"/>
    <d v="2025-06-30T00:00:00"/>
    <s v="https://aterpa.sharepoint.com//sites/A373_Projetos/Documentos Compartilhados/11.Sala Tecnica/01.PROJETOS/ANO 01/MSV-163MS-521-NORTE/23.IN/MSV-163MS-521+950-ACE-EXE-DE-M1-001-R00.pdf"/>
    <s v="MSV-163MS-521-NORTE/23.IN/MSV-163MS-521+950-ACE-EXE-DE-M1-001-R00.pdf"/>
  </r>
  <r>
    <s v="MSV-163MS-521+950-ACE-EXE-DE-N2-001"/>
    <s v="R00"/>
    <x v="0"/>
    <x v="7"/>
    <s v="PLANTA"/>
    <s v="PAISAGISMO"/>
    <s v="PA"/>
    <s v="MSV-163MS-521-NORTE/27.PA"/>
    <s v="MSV-163MS-521+950-ACE-EXE-DE-N2-001-R00.pdf"/>
    <s v="R00"/>
    <d v="2025-06-30T00:00:00"/>
    <s v="https://aterpa.sharepoint.com//sites/A373_Projetos/Documentos Compartilhados/11.Sala Tecnica/01.PROJETOS/ANO 01/MSV-163MS-521-NORTE/27.PA/MSV-163MS-521+950-ACE-EXE-DE-N2-001-R00.pdf"/>
    <s v="MSV-163MS-521-NORTE/27.PA/MSV-163MS-521+950-ACE-EXE-DE-N2-001-R00.pdf"/>
  </r>
  <r>
    <s v="MSV-163MS-521+950-ACE-EXE-DE-O2-001"/>
    <s v="R01"/>
    <x v="0"/>
    <x v="7"/>
    <s v="PLANTA"/>
    <s v="DESVIO DE TRÁFEGO"/>
    <s v="DV"/>
    <s v="MSV-163MS-521-NORTE/12.DV"/>
    <s v="MSV-163MS-521+950-ACE-EXE-DE-O2-001-R01.pdf"/>
    <s v="R01"/>
    <d v="2025-06-30T00:00:00"/>
    <s v="https://aterpa.sharepoint.com//sites/A373_Projetos/Documentos Compartilhados/11.Sala Tecnica/01.PROJETOS/ANO 01/MSV-163MS-521-NORTE/12.DV/MSV-163MS-521+950-ACE-EXE-DE-O2-001-R01.pdf"/>
    <s v="MSV-163MS-521-NORTE/12.DV/MSV-163MS-521+950-ACE-EXE-DE-O2-001-R01.pdf"/>
  </r>
  <r>
    <s v="MSV-163MS-521+950-ACE-EXE-DE-O2-002"/>
    <s v="R00"/>
    <x v="0"/>
    <x v="7"/>
    <s v="DETALHES"/>
    <s v="DESVIO DE TRÁFEGO"/>
    <s v="DV"/>
    <s v="MSV-163MS-521-NORTE/12.DV"/>
    <s v="MSV-163MS-521+950-ACE-EXE-DE-O2-002-R00.pdf"/>
    <s v="R00"/>
    <d v="2025-06-30T00:00:00"/>
    <s v="https://aterpa.sharepoint.com//sites/A373_Projetos/Documentos Compartilhados/11.Sala Tecnica/01.PROJETOS/ANO 01/MSV-163MS-521-NORTE/12.DV/MSV-163MS-521+950-ACE-EXE-DE-O2-002-R00.pdf"/>
    <s v="MSV-163MS-521-NORTE/12.DV/MSV-163MS-521+950-ACE-EXE-DE-O2-002-R00.pdf"/>
  </r>
  <r>
    <s v="MSV-163MS-521+950-ACE-EXE-MC-H2-001"/>
    <s v="R01"/>
    <x v="0"/>
    <x v="7"/>
    <s v="PROJETO EXECUTIVO DE DRENAGEM – MEMÓRIA DE CÁLCULO"/>
    <s v="DRENAGEM"/>
    <s v="DR"/>
    <s v="MSV-163MS-521-NORTE/10.DR"/>
    <s v="MSV-163MS-521+950-ACE-EXE-MC-H2-001-R01.pdf"/>
    <s v="R00, R01"/>
    <d v="2025-08-26T00:00:00"/>
    <s v="https://aterpa.sharepoint.com//sites/A373_Projetos/Documentos Compartilhados/11.Sala Tecnica/01.PROJETOS/ANO 01/MSV-163MS-521-NORTE/10.DR/MSV-163MS-521+950-ACE-EXE-MC-H2-001-R01.pdf"/>
    <s v="MSV-163MS-521-NORTE/10.DR/MSV-163MS-521+950-ACE-EXE-MC-H2-001-R01.pdf"/>
  </r>
  <r>
    <s v="MSV-163MS-521+950-ACE-EXE-MD-H1-001"/>
    <s v="R00"/>
    <x v="0"/>
    <x v="7"/>
    <s v="PROJETO EXECUTIVO DE DRENAGEM – ESTUDOS HIDROLÓGICOS"/>
    <s v="DRENAGEM"/>
    <s v="DR"/>
    <s v="MSV-163MS-521-NORTE/10.DR"/>
    <s v="MSV-163MS-521+950-ACE-EXE-MD-H1-001-R00.pdf"/>
    <s v="R00"/>
    <d v="2025-06-30T00:00:00"/>
    <s v="https://aterpa.sharepoint.com//sites/A373_Projetos/Documentos Compartilhados/11.Sala Tecnica/01.PROJETOS/ANO 01/MSV-163MS-521-NORTE/10.DR/MSV-163MS-521+950-ACE-EXE-MD-H1-001-R00.pdf"/>
    <s v="MSV-163MS-521-NORTE/10.DR/MSV-163MS-521+950-ACE-EXE-MD-H1-001-R00.pdf"/>
  </r>
  <r>
    <s v="MSV-163MS-521+950-ACE-EXE-MD-I2-001"/>
    <s v="R00"/>
    <x v="0"/>
    <x v="7"/>
    <s v="PROJETO EXECUTIVO DE PAVIMENTAÇÃO – MEMORIAL DESCRITIVO E DE CÁLCULO"/>
    <s v="PAVIMENTAÇÃO"/>
    <s v="PV"/>
    <s v="MSV-163MS-521-NORTE/28.PV"/>
    <s v="MSV-163MS-521+950-ACE-EXE-MD-I2-001-R00.pdf"/>
    <s v="R00"/>
    <d v="2025-08-26T00:00:00"/>
    <s v="https://aterpa.sharepoint.com//sites/A373_Projetos/Documentos Compartilhados/11.Sala Tecnica/01.PROJETOS/ANO 01/MSV-163MS-521-NORTE/28.PV/MSV-163MS-521+950-ACE-EXE-MD-I2-001-R00.pdf"/>
    <s v="MSV-163MS-521-NORTE/28.PV/MSV-163MS-521+950-ACE-EXE-MD-I2-001-R00.pdf"/>
  </r>
  <r>
    <s v="MSV-163MS-521+950-ACE-EXE-MD-J1-001"/>
    <s v="R00"/>
    <x v="0"/>
    <x v="7"/>
    <s v="MEMORIAL DESCRITIVO DO PROJETO DE SINALIZAÇÃO E DISPOSITIVOS DE SEGURANÇA"/>
    <s v="SINALIZAÇÃO"/>
    <s v="SI"/>
    <s v="MSV-163MS-521-NORTE/31.SI"/>
    <s v="MSV-163MS-521+950-ACE-EXE-MD-J1-001-R00.pdf"/>
    <s v="R00"/>
    <d v="2025-08-26T00:00:00"/>
    <s v="https://aterpa.sharepoint.com//sites/A373_Projetos/Documentos Compartilhados/11.Sala Tecnica/01.PROJETOS/ANO 01/MSV-163MS-521-NORTE/31.SI/MSV-163MS-521+950-ACE-EXE-MD-J1-001-R00.pdf"/>
    <s v="MSV-163MS-521-NORTE/31.SI/MSV-163MS-521+950-ACE-EXE-MD-J1-001-R00.pdf"/>
  </r>
  <r>
    <s v="MSV-163MS-521+950-ACE-EXE-MD-N2-001"/>
    <s v="R00"/>
    <x v="0"/>
    <x v="7"/>
    <s v="MEMORIAL DESCRITIVO DO PROJETO DE REVESTIMENTO VEGETAL"/>
    <s v="PAISAGISMO"/>
    <s v="PA"/>
    <s v="MSV-163MS-521-NORTE/27.PA"/>
    <s v="MSV-163MS-521+950-ACE-EXE-MD-N2-001-R00.pdf"/>
    <s v="R00"/>
    <d v="2025-06-30T00:00:00"/>
    <s v="https://aterpa.sharepoint.com//sites/A373_Projetos/Documentos Compartilhados/11.Sala Tecnica/01.PROJETOS/ANO 01/MSV-163MS-521-NORTE/27.PA/MSV-163MS-521+950-ACE-EXE-MD-N2-001-R00.pdf"/>
    <s v="MSV-163MS-521-NORTE/27.PA/MSV-163MS-521+950-ACE-EXE-MD-N2-001-R00.pdf"/>
  </r>
  <r>
    <s v="MSV-163MS-521+950-ACE-EXE-MD-O2-001"/>
    <s v="R00"/>
    <x v="0"/>
    <x v="7"/>
    <s v="MEMORIAL DESCRITIVO DO PROJETO DE DESVIO DE TRÁFEGO"/>
    <s v="DESVIO DE TRÁFEGO"/>
    <s v="DV"/>
    <s v="MSV-163MS-521-NORTE/12.DV"/>
    <s v="MSV-163MS-521+950-ACE-EXE-MD-O2-001-R00.pdf"/>
    <s v="R00"/>
    <d v="2025-06-30T00:00:00"/>
    <s v="https://aterpa.sharepoint.com//sites/A373_Projetos/Documentos Compartilhados/11.Sala Tecnica/01.PROJETOS/ANO 01/MSV-163MS-521-NORTE/12.DV/MSV-163MS-521+950-ACE-EXE-MD-O2-001-R00.pdf"/>
    <s v="MSV-163MS-521-NORTE/12.DV/MSV-163MS-521+950-ACE-EXE-MD-O2-001-R00.pdf"/>
  </r>
  <r>
    <s v="MSV-163MS-521+950-ACE-EXE-RT-C1-001"/>
    <s v="R00"/>
    <x v="0"/>
    <x v="7"/>
    <s v="RELATÓRIO DE LEVANTAMENTO TOPOGRÁFICO"/>
    <s v="TOPOGRAFIA"/>
    <s v="TO"/>
    <s v="MSV-163MS-521-NORTE/33.TO"/>
    <s v="MSV-163MS-521+950-ACE-EXE-RT-C1-001-R00.pdf"/>
    <s v="R00"/>
    <d v="2025-06-30T00:00:00"/>
    <s v="https://aterpa.sharepoint.com//sites/A373_Projetos/Documentos Compartilhados/11.Sala Tecnica/01.PROJETOS/ANO 01/MSV-163MS-521-NORTE/33.TO/MSV-163MS-521+950-ACE-EXE-RT-C1-001-R00.pdf"/>
    <s v="MSV-163MS-521-NORTE/33.TO/MSV-163MS-521+950-ACE-EXE-RT-C1-001-R00.pdf"/>
  </r>
  <r>
    <s v="MSV-163MS-521+950-ACE-EXE-RT-D3-001"/>
    <s v="R01"/>
    <x v="0"/>
    <x v="7"/>
    <s v="RELATÓRIO DE INVESTIGAÇÕES GEOTÉCNICAS"/>
    <s v="GEOTECNIA E GEOLOGIA"/>
    <s v="GG"/>
    <s v="MSV-163MS-521-NORTE/19.GG"/>
    <s v="MSV-163MS-521+950-ACE-EXE-RT-D3-001-R01.pdf"/>
    <s v="R01"/>
    <d v="2025-06-30T00:00:00"/>
    <s v="https://aterpa.sharepoint.com//sites/A373_Projetos/Documentos Compartilhados/11.Sala Tecnica/01.PROJETOS/ANO 01/MSV-163MS-521-NORTE/19.GG/MSV-163MS-521+950-ACE-EXE-RT-D3-001-R01.pdf"/>
    <s v="MSV-163MS-521-NORTE/19.GG/MSV-163MS-521+950-ACE-EXE-RT-D3-001-R01.pdf"/>
  </r>
  <r>
    <s v="MSV-163MS-521+950-ACE-EXE-RT-D3-101"/>
    <s v="R00"/>
    <x v="0"/>
    <x v="7"/>
    <s v="RELATÓRIO GEOTÉCNICO DE ESTABILIDADE DE TALUDES"/>
    <s v="GEOTECNIA E GEOLOGIA"/>
    <s v="GG"/>
    <s v="MSV-163MS-521-NORTE/19.GG"/>
    <s v="MSV-163MS-521+950-ACE-EXE-RT-D3-101-R00.pdf"/>
    <s v="R00"/>
    <d v="2025-06-30T00:00:00"/>
    <s v="https://aterpa.sharepoint.com//sites/A373_Projetos/Documentos Compartilhados/11.Sala Tecnica/01.PROJETOS/ANO 01/MSV-163MS-521-NORTE/19.GG/MSV-163MS-521+950-ACE-EXE-RT-D3-101-R00.pdf"/>
    <s v="MSV-163MS-521-NORTE/19.GG/MSV-163MS-521+950-ACE-EXE-RT-D3-101-R00.pdf"/>
  </r>
  <r>
    <s v="MSV-163MS-521+950-ACE-EXE-RT-E1-001"/>
    <s v="R00"/>
    <x v="0"/>
    <x v="7"/>
    <s v="NÚMERO N"/>
    <s v="ESTUDO DE TRÁFEGO"/>
    <s v="TR"/>
    <s v="MSV-163MS-521-NORTE/34.TR"/>
    <s v="MSV-163MS-521+950-ACE-EXE-RT-E1-001-R00.pdf"/>
    <s v="R00"/>
    <d v="2025-06-30T00:00:00"/>
    <s v="https://aterpa.sharepoint.com//sites/A373_Projetos/Documentos Compartilhados/11.Sala Tecnica/01.PROJETOS/ANO 01/MSV-163MS-521-NORTE/34.TR/MSV-163MS-521+950-ACE-EXE-RT-E1-001-R00.pdf"/>
    <s v="MSV-163MS-521-NORTE/34.TR/MSV-163MS-521+950-ACE-EXE-RT-E1-001-R00.pdf"/>
  </r>
  <r>
    <s v="MSV-163MS-521+950-ACE-EXE-RT-F1-001"/>
    <s v="R00"/>
    <x v="0"/>
    <x v="7"/>
    <s v="PROJETO EXECUTIVO DE GEOMETRIA – ALINHAMENTOS HORIZONTAIS E VERTICAIS"/>
    <s v="GEOMÉTRICO"/>
    <s v="GE"/>
    <s v="MSV-163MS-521-NORTE/18.GE"/>
    <s v="MSV-163MS-521+950-ACE-EXE-RT-F1-001-R00.pdf"/>
    <s v="R00"/>
    <d v="2025-06-30T00:00:00"/>
    <s v="https://aterpa.sharepoint.com//sites/A373_Projetos/Documentos Compartilhados/11.Sala Tecnica/01.PROJETOS/ANO 01/MSV-163MS-521-NORTE/18.GE/MSV-163MS-521+950-ACE-EXE-RT-F1-001-R00.pdf"/>
    <s v="MSV-163MS-521-NORTE/18.GE/MSV-163MS-521+950-ACE-EXE-RT-F1-001-R00.pdf"/>
  </r>
  <r>
    <s v="MSV-163MS-521+950-ACE-EXE-RT-M1-001"/>
    <s v="R00"/>
    <x v="0"/>
    <x v="7"/>
    <s v="CADASTRO DE INTERFERÊNCIAS"/>
    <s v="INTERFERÊNCIAS (FAIXA DE DOMÍNIO)"/>
    <s v="IN"/>
    <s v="MSV-163MS-521-NORTE/23.IN"/>
    <s v="MSV-163MS-521+950-ACE-EXE-RT-M1-001-R00.pdf"/>
    <s v="R00"/>
    <d v="2025-06-30T00:00:00"/>
    <s v="https://aterpa.sharepoint.com//sites/A373_Projetos/Documentos Compartilhados/11.Sala Tecnica/01.PROJETOS/ANO 01/MSV-163MS-521-NORTE/23.IN/MSV-163MS-521+950-ACE-EXE-RT-M1-001-R00.pdf"/>
    <s v="MSV-163MS-521-NORTE/23.IN/MSV-163MS-521+950-ACE-EXE-RT-M1-001-R00.pdf"/>
  </r>
  <r>
    <s v="MSV-163MS-535-545-ACA-EXE-DE-C1-001"/>
    <s v="R00"/>
    <x v="0"/>
    <x v="8"/>
    <s v="LEVANTAMENTO TOPOGRÁFICO - PLANTA"/>
    <s v="TOPOGRAFIA"/>
    <s v="TO"/>
    <s v="MSV-163MS-535-545/33.TO"/>
    <s v="MSV-163MS-535-545-ACA-EXE-DE-C1-001-R00.pdf"/>
    <s v="R00"/>
    <d v="2025-06-30T00:00:00"/>
    <s v="https://aterpa.sharepoint.com//sites/A373_Projetos/Documentos Compartilhados/11.Sala Tecnica/01.PROJETOS/ANO 01/MSV-163MS-535-545/33.TO/MSV-163MS-535-545-ACA-EXE-DE-C1-001-R00.pdf"/>
    <s v="MSV-163MS-535-545/33.TO/MSV-163MS-535-545-ACA-EXE-DE-C1-001-R00.pdf"/>
  </r>
  <r>
    <s v="MSV-163MS-535-545-ACA-EXE-DE-C1-002"/>
    <s v="R00"/>
    <x v="0"/>
    <x v="8"/>
    <s v="LEVANTAMENTO TOPOGRÁFICO - PLANTA"/>
    <s v="TOPOGRAFIA"/>
    <s v="TO"/>
    <s v="MSV-163MS-535-545/33.TO"/>
    <s v="MSV-163MS-535-545-ACA-EXE-DE-C1-002-R00.pdf"/>
    <s v="R00"/>
    <d v="2025-06-30T00:00:00"/>
    <s v="https://aterpa.sharepoint.com//sites/A373_Projetos/Documentos Compartilhados/11.Sala Tecnica/01.PROJETOS/ANO 01/MSV-163MS-535-545/33.TO/MSV-163MS-535-545-ACA-EXE-DE-C1-002-R00.pdf"/>
    <s v="MSV-163MS-535-545/33.TO/MSV-163MS-535-545-ACA-EXE-DE-C1-002-R00.pdf"/>
  </r>
  <r>
    <s v="MSV-163MS-535-545-ACA-EXE-DE-C1-003"/>
    <s v="R00"/>
    <x v="0"/>
    <x v="8"/>
    <s v="LEVANTAMENTO TOPOGRÁFICO - PLANTA"/>
    <s v="TOPOGRAFIA"/>
    <s v="TO"/>
    <s v="MSV-163MS-535-545/33.TO"/>
    <s v="MSV-163MS-535-545-ACA-EXE-DE-C1-003-R00.pdf"/>
    <s v="R00"/>
    <d v="2025-06-30T00:00:00"/>
    <s v="https://aterpa.sharepoint.com//sites/A373_Projetos/Documentos Compartilhados/11.Sala Tecnica/01.PROJETOS/ANO 01/MSV-163MS-535-545/33.TO/MSV-163MS-535-545-ACA-EXE-DE-C1-003-R00.pdf"/>
    <s v="MSV-163MS-535-545/33.TO/MSV-163MS-535-545-ACA-EXE-DE-C1-003-R00.pdf"/>
  </r>
  <r>
    <s v="MSV-163MS-535-545-ACA-EXE-DE-C1-004"/>
    <s v="R00"/>
    <x v="0"/>
    <x v="8"/>
    <s v="LEVANTAMENTO TOPOGRÁFICO - PLANTA"/>
    <s v="TOPOGRAFIA"/>
    <s v="TO"/>
    <s v="MSV-163MS-535-545/33.TO"/>
    <s v="MSV-163MS-535-545-ACA-EXE-DE-C1-004-R00.pdf"/>
    <s v="R00"/>
    <d v="2025-06-30T00:00:00"/>
    <s v="https://aterpa.sharepoint.com//sites/A373_Projetos/Documentos Compartilhados/11.Sala Tecnica/01.PROJETOS/ANO 01/MSV-163MS-535-545/33.TO/MSV-163MS-535-545-ACA-EXE-DE-C1-004-R00.pdf"/>
    <s v="MSV-163MS-535-545/33.TO/MSV-163MS-535-545-ACA-EXE-DE-C1-004-R00.pdf"/>
  </r>
  <r>
    <s v="MSV-163MS-535-545-ACA-EXE-DE-C1-005"/>
    <s v="R00"/>
    <x v="0"/>
    <x v="8"/>
    <s v="LEVANTAMENTO TOPOGRÁFICO - PLANTA"/>
    <s v="TOPOGRAFIA"/>
    <s v="TO"/>
    <s v="MSV-163MS-535-545/33.TO"/>
    <s v="MSV-163MS-535-545-ACA-EXE-DE-C1-005-R00.pdf"/>
    <s v="R00"/>
    <d v="2025-06-30T00:00:00"/>
    <s v="https://aterpa.sharepoint.com//sites/A373_Projetos/Documentos Compartilhados/11.Sala Tecnica/01.PROJETOS/ANO 01/MSV-163MS-535-545/33.TO/MSV-163MS-535-545-ACA-EXE-DE-C1-005-R00.pdf"/>
    <s v="MSV-163MS-535-545/33.TO/MSV-163MS-535-545-ACA-EXE-DE-C1-005-R00.pdf"/>
  </r>
  <r>
    <s v="MSV-163MS-535-545-ACA-EXE-DE-C1-006"/>
    <s v="R00"/>
    <x v="0"/>
    <x v="8"/>
    <s v="LEVANTAMENTO TOPOGRÁFICO - PLANTA"/>
    <s v="TOPOGRAFIA"/>
    <s v="TO"/>
    <s v="MSV-163MS-535-545/33.TO"/>
    <s v="MSV-163MS-535-545-ACA-EXE-DE-C1-006-R00.pdf"/>
    <s v="R00"/>
    <d v="2025-06-30T00:00:00"/>
    <s v="https://aterpa.sharepoint.com//sites/A373_Projetos/Documentos Compartilhados/11.Sala Tecnica/01.PROJETOS/ANO 01/MSV-163MS-535-545/33.TO/MSV-163MS-535-545-ACA-EXE-DE-C1-006-R00.pdf"/>
    <s v="MSV-163MS-535-545/33.TO/MSV-163MS-535-545-ACA-EXE-DE-C1-006-R00.pdf"/>
  </r>
  <r>
    <s v="MSV-163MS-535-545-ACA-EXE-DE-C1-007"/>
    <s v="R00"/>
    <x v="0"/>
    <x v="8"/>
    <s v="LEVANTAMENTO TOPOGRÁFICO - PLANTA"/>
    <s v="TOPOGRAFIA"/>
    <s v="TO"/>
    <s v="MSV-163MS-535-545/33.TO"/>
    <s v="MSV-163MS-535-545-ACA-EXE-DE-C1-007-R00.pdf"/>
    <s v="R00"/>
    <d v="2025-06-30T00:00:00"/>
    <s v="https://aterpa.sharepoint.com//sites/A373_Projetos/Documentos Compartilhados/11.Sala Tecnica/01.PROJETOS/ANO 01/MSV-163MS-535-545/33.TO/MSV-163MS-535-545-ACA-EXE-DE-C1-007-R00.pdf"/>
    <s v="MSV-163MS-535-545/33.TO/MSV-163MS-535-545-ACA-EXE-DE-C1-007-R00.pdf"/>
  </r>
  <r>
    <s v="MSV-163MS-535-545-ACA-EXE-DE-C1-008"/>
    <s v="R00"/>
    <x v="0"/>
    <x v="8"/>
    <s v="LEVANTAMENTO TOPOGRÁFICO - PLANTA"/>
    <s v="TOPOGRAFIA"/>
    <s v="TO"/>
    <s v="MSV-163MS-535-545/33.TO"/>
    <s v="MSV-163MS-535-545-ACA-EXE-DE-C1-008-R00.pdf"/>
    <s v="R00"/>
    <d v="2025-06-30T00:00:00"/>
    <s v="https://aterpa.sharepoint.com//sites/A373_Projetos/Documentos Compartilhados/11.Sala Tecnica/01.PROJETOS/ANO 01/MSV-163MS-535-545/33.TO/MSV-163MS-535-545-ACA-EXE-DE-C1-008-R00.pdf"/>
    <s v="MSV-163MS-535-545/33.TO/MSV-163MS-535-545-ACA-EXE-DE-C1-008-R00.pdf"/>
  </r>
  <r>
    <s v="MSV-163MS-535-545-ACA-EXE-DE-C1-009"/>
    <s v="R01"/>
    <x v="0"/>
    <x v="8"/>
    <s v="LEVANTAMENTO TOPOGRÁFICO - PLANTA"/>
    <s v="TOPOGRAFIA"/>
    <s v="TO"/>
    <s v="MSV-163MS-535-545/33.TO"/>
    <s v="MSV-163MS-535-545-ACA-EXE-DE-C1-009-R01.pdf"/>
    <s v="R01"/>
    <d v="2025-06-30T00:00:00"/>
    <s v="https://aterpa.sharepoint.com//sites/A373_Projetos/Documentos Compartilhados/11.Sala Tecnica/01.PROJETOS/ANO 01/MSV-163MS-535-545/33.TO/MSV-163MS-535-545-ACA-EXE-DE-C1-009-R01.pdf"/>
    <s v="MSV-163MS-535-545/33.TO/MSV-163MS-535-545-ACA-EXE-DE-C1-009-R01.pdf"/>
  </r>
  <r>
    <s v="MSV-163MS-535-545-ACA-EXE-DE-C1-010"/>
    <s v="R00"/>
    <x v="0"/>
    <x v="8"/>
    <s v="LEVANTAMENTO TOPOGRÁFICO - PLANTA"/>
    <s v="TOPOGRAFIA"/>
    <s v="TO"/>
    <s v="MSV-163MS-535-545/33.TO"/>
    <s v="MSV-163MS-535-545-ACA-EXE-DE-C1-010-R00.pdf"/>
    <s v="R00"/>
    <d v="2025-06-30T00:00:00"/>
    <s v="https://aterpa.sharepoint.com//sites/A373_Projetos/Documentos Compartilhados/11.Sala Tecnica/01.PROJETOS/ANO 01/MSV-163MS-535-545/33.TO/MSV-163MS-535-545-ACA-EXE-DE-C1-010-R00.pdf"/>
    <s v="MSV-163MS-535-545/33.TO/MSV-163MS-535-545-ACA-EXE-DE-C1-010-R00.pdf"/>
  </r>
  <r>
    <s v="MSV-163MS-535-545-ACA-EXE-DE-D3-001"/>
    <s v="R02"/>
    <x v="0"/>
    <x v="8"/>
    <s v="PLANTA E PERFIL LONGITUDINAL"/>
    <s v="GEOTECNIA E GEOLOGIA"/>
    <s v="GG"/>
    <s v="MSV-163MS-535-545/19.GG"/>
    <s v="MSV-163MS-535-545-ACA-EXE-DE-D3-001-R02.pdf"/>
    <s v="R02"/>
    <d v="2025-06-30T00:00:00"/>
    <s v="https://aterpa.sharepoint.com//sites/A373_Projetos/Documentos Compartilhados/11.Sala Tecnica/01.PROJETOS/ANO 01/MSV-163MS-535-545/19.GG/MSV-163MS-535-545-ACA-EXE-DE-D3-001-R02.pdf"/>
    <s v="MSV-163MS-535-545/19.GG/MSV-163MS-535-545-ACA-EXE-DE-D3-001-R02.pdf"/>
  </r>
  <r>
    <s v="MSV-163MS-535-545-ACA-EXE-DE-D3-002"/>
    <s v="R01"/>
    <x v="0"/>
    <x v="8"/>
    <s v="PLANTA E PERFIL LONGITUDINAL"/>
    <s v="GEOTECNIA E GEOLOGIA"/>
    <s v="GG"/>
    <s v="MSV-163MS-535-545/19.GG"/>
    <s v="MSV-163MS-535-545-ACA-EXE-DE-D3-002-R01.pdf"/>
    <s v="R01"/>
    <d v="2025-06-30T00:00:00"/>
    <s v="https://aterpa.sharepoint.com//sites/A373_Projetos/Documentos Compartilhados/11.Sala Tecnica/01.PROJETOS/ANO 01/MSV-163MS-535-545/19.GG/MSV-163MS-535-545-ACA-EXE-DE-D3-002-R01.pdf"/>
    <s v="MSV-163MS-535-545/19.GG/MSV-163MS-535-545-ACA-EXE-DE-D3-002-R01.pdf"/>
  </r>
  <r>
    <s v="MSV-163MS-535-545-ACA-EXE-DE-D3-003"/>
    <s v="R02"/>
    <x v="0"/>
    <x v="8"/>
    <s v="PLANTA E PERFIL LONGITUDINAL"/>
    <s v="GEOTECNIA E GEOLOGIA"/>
    <s v="GG"/>
    <s v="MSV-163MS-535-545/19.GG"/>
    <s v="MSV-163MS-535-545-ACA-EXE-DE-D3-003-R02.pdf"/>
    <s v="R02"/>
    <d v="2025-06-30T00:00:00"/>
    <s v="https://aterpa.sharepoint.com//sites/A373_Projetos/Documentos Compartilhados/11.Sala Tecnica/01.PROJETOS/ANO 01/MSV-163MS-535-545/19.GG/MSV-163MS-535-545-ACA-EXE-DE-D3-003-R02.pdf"/>
    <s v="MSV-163MS-535-545/19.GG/MSV-163MS-535-545-ACA-EXE-DE-D3-003-R02.pdf"/>
  </r>
  <r>
    <s v="MSV-163MS-535-545-ACA-EXE-DE-D3-004"/>
    <s v="R02"/>
    <x v="0"/>
    <x v="8"/>
    <s v="PLANTA E PERFIL LONGITUDINAL"/>
    <s v="GEOTECNIA E GEOLOGIA"/>
    <s v="GG"/>
    <s v="MSV-163MS-535-545/19.GG"/>
    <s v="MSV-163MS-535-545-ACA-EXE-DE-D3-004-R02.pdf"/>
    <s v="R02"/>
    <d v="2025-06-30T00:00:00"/>
    <s v="https://aterpa.sharepoint.com//sites/A373_Projetos/Documentos Compartilhados/11.Sala Tecnica/01.PROJETOS/ANO 01/MSV-163MS-535-545/19.GG/MSV-163MS-535-545-ACA-EXE-DE-D3-004-R02.pdf"/>
    <s v="MSV-163MS-535-545/19.GG/MSV-163MS-535-545-ACA-EXE-DE-D3-004-R02.pdf"/>
  </r>
  <r>
    <s v="MSV-163MS-535-545-ACA-EXE-DE-D3-005"/>
    <s v="R01"/>
    <x v="0"/>
    <x v="8"/>
    <s v="PLANTA E PERFIL LONGITUDINAL"/>
    <s v="GEOTECNIA E GEOLOGIA"/>
    <s v="GG"/>
    <s v="MSV-163MS-535-545/19.GG"/>
    <s v="MSV-163MS-535-545-ACA-EXE-DE-D3-005-R01.pdf"/>
    <s v="R01"/>
    <d v="2025-06-30T00:00:00"/>
    <s v="https://aterpa.sharepoint.com//sites/A373_Projetos/Documentos Compartilhados/11.Sala Tecnica/01.PROJETOS/ANO 01/MSV-163MS-535-545/19.GG/MSV-163MS-535-545-ACA-EXE-DE-D3-005-R01.pdf"/>
    <s v="MSV-163MS-535-545/19.GG/MSV-163MS-535-545-ACA-EXE-DE-D3-005-R01.pdf"/>
  </r>
  <r>
    <s v="MSV-163MS-535-545-ACA-EXE-DE-D3-006"/>
    <s v="R02"/>
    <x v="0"/>
    <x v="8"/>
    <s v="PLANTA E PERFIL LONGITUDINAL"/>
    <s v="GEOTECNIA E GEOLOGIA"/>
    <s v="GG"/>
    <s v="MSV-163MS-535-545/19.GG"/>
    <s v="MSV-163MS-535-545-ACA-EXE-DE-D3-006-R02.pdf"/>
    <s v="R02"/>
    <d v="2025-06-30T00:00:00"/>
    <s v="https://aterpa.sharepoint.com//sites/A373_Projetos/Documentos Compartilhados/11.Sala Tecnica/01.PROJETOS/ANO 01/MSV-163MS-535-545/19.GG/MSV-163MS-535-545-ACA-EXE-DE-D3-006-R02.pdf"/>
    <s v="MSV-163MS-535-545/19.GG/MSV-163MS-535-545-ACA-EXE-DE-D3-006-R02.pdf"/>
  </r>
  <r>
    <s v="MSV-163MS-535-545-ACA-EXE-DE-D3-007"/>
    <s v="R02"/>
    <x v="0"/>
    <x v="8"/>
    <s v="PLANTA E PERFIL LONGITUDINAL"/>
    <s v="GEOTECNIA E GEOLOGIA"/>
    <s v="GG"/>
    <s v="MSV-163MS-535-545/19.GG"/>
    <s v="MSV-163MS-535-545-ACA-EXE-DE-D3-007-R02.pdf"/>
    <s v="R02"/>
    <d v="2025-06-30T00:00:00"/>
    <s v="https://aterpa.sharepoint.com//sites/A373_Projetos/Documentos Compartilhados/11.Sala Tecnica/01.PROJETOS/ANO 01/MSV-163MS-535-545/19.GG/MSV-163MS-535-545-ACA-EXE-DE-D3-007-R02.pdf"/>
    <s v="MSV-163MS-535-545/19.GG/MSV-163MS-535-545-ACA-EXE-DE-D3-007-R02.pdf"/>
  </r>
  <r>
    <s v="MSV-163MS-535-545-ACA-EXE-DE-D3-008"/>
    <s v="R02"/>
    <x v="0"/>
    <x v="8"/>
    <s v="PLANTA E PERFIL LONGITUDINAL"/>
    <s v="GEOTECNIA E GEOLOGIA"/>
    <s v="GG"/>
    <s v="MSV-163MS-535-545/19.GG"/>
    <s v="MSV-163MS-535-545-ACA-EXE-DE-D3-008-R02.pdf"/>
    <s v="R02"/>
    <d v="2025-06-30T00:00:00"/>
    <s v="https://aterpa.sharepoint.com//sites/A373_Projetos/Documentos Compartilhados/11.Sala Tecnica/01.PROJETOS/ANO 01/MSV-163MS-535-545/19.GG/MSV-163MS-535-545-ACA-EXE-DE-D3-008-R02.pdf"/>
    <s v="MSV-163MS-535-545/19.GG/MSV-163MS-535-545-ACA-EXE-DE-D3-008-R02.pdf"/>
  </r>
  <r>
    <s v="MSV-163MS-535-545-ACA-EXE-DE-D3-009"/>
    <s v="R01"/>
    <x v="0"/>
    <x v="8"/>
    <s v="PLANTA E PERFIL LONGITUDINAL"/>
    <s v="GEOTECNIA E GEOLOGIA"/>
    <s v="GG"/>
    <s v="MSV-163MS-535-545/19.GG"/>
    <s v="MSV-163MS-535-545-ACA-EXE-DE-D3-009-R01.pdf"/>
    <s v="R01"/>
    <d v="2025-06-30T00:00:00"/>
    <s v="https://aterpa.sharepoint.com//sites/A373_Projetos/Documentos Compartilhados/11.Sala Tecnica/01.PROJETOS/ANO 01/MSV-163MS-535-545/19.GG/MSV-163MS-535-545-ACA-EXE-DE-D3-009-R01.pdf"/>
    <s v="MSV-163MS-535-545/19.GG/MSV-163MS-535-545-ACA-EXE-DE-D3-009-R01.pdf"/>
  </r>
  <r>
    <s v="MSV-163MS-535-545-ACA-EXE-DE-D3-010"/>
    <s v="R02"/>
    <x v="0"/>
    <x v="8"/>
    <s v="PLANTA E PERFIL LONGITUDINAL"/>
    <s v="GEOTECNIA E GEOLOGIA"/>
    <s v="GG"/>
    <s v="MSV-163MS-535-545/19.GG"/>
    <s v="MSV-163MS-535-545-ACA-EXE-DE-D3-010-R02.pdf"/>
    <s v="R02"/>
    <d v="2025-06-30T00:00:00"/>
    <s v="https://aterpa.sharepoint.com//sites/A373_Projetos/Documentos Compartilhados/11.Sala Tecnica/01.PROJETOS/ANO 01/MSV-163MS-535-545/19.GG/MSV-163MS-535-545-ACA-EXE-DE-D3-010-R02.pdf"/>
    <s v="MSV-163MS-535-545/19.GG/MSV-163MS-535-545-ACA-EXE-DE-D3-010-R02.pdf"/>
  </r>
  <r>
    <s v="MSV-163MS-535-545-ACA-EXE-DE-D3-011"/>
    <s v="R02"/>
    <x v="0"/>
    <x v="8"/>
    <s v="PLANTA E PERFIL LONGITUDINAL"/>
    <s v="GEOTECNIA E GEOLOGIA"/>
    <s v="GG"/>
    <s v="MSV-163MS-535-545/19.GG"/>
    <s v="MSV-163MS-535-545-ACA-EXE-DE-D3-011-R02.pdf"/>
    <s v="R02"/>
    <d v="2025-06-30T00:00:00"/>
    <s v="https://aterpa.sharepoint.com//sites/A373_Projetos/Documentos Compartilhados/11.Sala Tecnica/01.PROJETOS/ANO 01/MSV-163MS-535-545/19.GG/MSV-163MS-535-545-ACA-EXE-DE-D3-011-R02.pdf"/>
    <s v="MSV-163MS-535-545/19.GG/MSV-163MS-535-545-ACA-EXE-DE-D3-011-R02.pdf"/>
  </r>
  <r>
    <s v="MSV-163MS-535-545-ACA-EXE-DE-D3-012"/>
    <s v="R02"/>
    <x v="0"/>
    <x v="8"/>
    <s v="PLANTA E PERFIL LONGITUDINAL"/>
    <s v="GEOTECNIA E GEOLOGIA"/>
    <s v="GG"/>
    <s v="MSV-163MS-535-545/19.GG"/>
    <s v="MSV-163MS-535-545-ACA-EXE-DE-D3-012-R02.pdf"/>
    <s v="R02"/>
    <d v="2025-06-30T00:00:00"/>
    <s v="https://aterpa.sharepoint.com//sites/A373_Projetos/Documentos Compartilhados/11.Sala Tecnica/01.PROJETOS/ANO 01/MSV-163MS-535-545/19.GG/MSV-163MS-535-545-ACA-EXE-DE-D3-012-R02.pdf"/>
    <s v="MSV-163MS-535-545/19.GG/MSV-163MS-535-545-ACA-EXE-DE-D3-012-R02.pdf"/>
  </r>
  <r>
    <s v="MSV-163MS-535-545-ACA-EXE-DE-D3-013"/>
    <s v="R02"/>
    <x v="0"/>
    <x v="8"/>
    <s v="PLANTA E PERFIL LONGITUDINAL"/>
    <s v="GEOTECNIA E GEOLOGIA"/>
    <s v="GG"/>
    <s v="MSV-163MS-535-545/19.GG"/>
    <s v="MSV-163MS-535-545-ACA-EXE-DE-D3-013-R02.pdf"/>
    <s v="R02"/>
    <d v="2025-06-30T00:00:00"/>
    <s v="https://aterpa.sharepoint.com//sites/A373_Projetos/Documentos Compartilhados/11.Sala Tecnica/01.PROJETOS/ANO 01/MSV-163MS-535-545/19.GG/MSV-163MS-535-545-ACA-EXE-DE-D3-013-R02.pdf"/>
    <s v="MSV-163MS-535-545/19.GG/MSV-163MS-535-545-ACA-EXE-DE-D3-013-R02.pdf"/>
  </r>
  <r>
    <s v="MSV-163MS-535-545-ACA-EXE-DE-D3-014"/>
    <s v="R02"/>
    <x v="0"/>
    <x v="8"/>
    <s v="PLANTA E PERFIL LONGITUDINAL"/>
    <s v="GEOTECNIA E GEOLOGIA"/>
    <s v="GG"/>
    <s v="MSV-163MS-535-545/19.GG"/>
    <s v="MSV-163MS-535-545-ACA-EXE-DE-D3-014-R02.pdf"/>
    <s v="R02"/>
    <d v="2025-06-30T00:00:00"/>
    <s v="https://aterpa.sharepoint.com//sites/A373_Projetos/Documentos Compartilhados/11.Sala Tecnica/01.PROJETOS/ANO 01/MSV-163MS-535-545/19.GG/MSV-163MS-535-545-ACA-EXE-DE-D3-014-R02.pdf"/>
    <s v="MSV-163MS-535-545/19.GG/MSV-163MS-535-545-ACA-EXE-DE-D3-014-R02.pdf"/>
  </r>
  <r>
    <s v="MSV-163MS-535-545-ACA-EXE-DE-D3-015"/>
    <s v="R02"/>
    <x v="0"/>
    <x v="8"/>
    <s v="PLANTA E PERFIL LONGITUDINAL"/>
    <s v="GEOTECNIA E GEOLOGIA"/>
    <s v="GG"/>
    <s v="MSV-163MS-535-545/19.GG"/>
    <s v="MSV-163MS-535-545-ACA-EXE-DE-D3-015-R02.pdf"/>
    <s v="R02"/>
    <d v="2025-06-30T00:00:00"/>
    <s v="https://aterpa.sharepoint.com//sites/A373_Projetos/Documentos Compartilhados/11.Sala Tecnica/01.PROJETOS/ANO 01/MSV-163MS-535-545/19.GG/MSV-163MS-535-545-ACA-EXE-DE-D3-015-R02.pdf"/>
    <s v="MSV-163MS-535-545/19.GG/MSV-163MS-535-545-ACA-EXE-DE-D3-015-R02.pdf"/>
  </r>
  <r>
    <s v="MSV-163MS-535-545-ACA-EXE-DE-D3-016"/>
    <s v="R01"/>
    <x v="0"/>
    <x v="8"/>
    <s v="PLANTA E PERFIL LONGITUDINAL"/>
    <s v="GEOTECNIA E GEOLOGIA"/>
    <s v="GG"/>
    <s v="MSV-163MS-535-545/19.GG"/>
    <s v="MSV-163MS-535-545-ACA-EXE-DE-D3-016-R01.pdf"/>
    <s v="R01"/>
    <d v="2025-06-30T00:00:00"/>
    <s v="https://aterpa.sharepoint.com//sites/A373_Projetos/Documentos Compartilhados/11.Sala Tecnica/01.PROJETOS/ANO 01/MSV-163MS-535-545/19.GG/MSV-163MS-535-545-ACA-EXE-DE-D3-016-R01.pdf"/>
    <s v="MSV-163MS-535-545/19.GG/MSV-163MS-535-545-ACA-EXE-DE-D3-016-R01.pdf"/>
  </r>
  <r>
    <s v="MSV-163MS-535-545-ACA-EXE-DE-D3-017"/>
    <s v="R01"/>
    <x v="0"/>
    <x v="8"/>
    <s v="PLANTA E PERFIL LONGITUDINAL"/>
    <s v="GEOTECNIA E GEOLOGIA"/>
    <s v="GG"/>
    <s v="MSV-163MS-535-545/19.GG"/>
    <s v="MSV-163MS-535-545-ACA-EXE-DE-D3-017-R01.pdf"/>
    <s v="R01"/>
    <d v="2025-06-30T00:00:00"/>
    <s v="https://aterpa.sharepoint.com//sites/A373_Projetos/Documentos Compartilhados/11.Sala Tecnica/01.PROJETOS/ANO 01/MSV-163MS-535-545/19.GG/MSV-163MS-535-545-ACA-EXE-DE-D3-017-R01.pdf"/>
    <s v="MSV-163MS-535-545/19.GG/MSV-163MS-535-545-ACA-EXE-DE-D3-017-R01.pdf"/>
  </r>
  <r>
    <s v="MSV-163MS-535-545-ACA-EXE-DE-D3-018"/>
    <s v="R02"/>
    <x v="0"/>
    <x v="8"/>
    <s v="PLANTA E PERFIL LONGITUDINAL"/>
    <s v="GEOTECNIA E GEOLOGIA"/>
    <s v="GG"/>
    <s v="MSV-163MS-535-545/19.GG"/>
    <s v="MSV-163MS-535-545-ACA-EXE-DE-D3-018-R02.pdf"/>
    <s v="R02"/>
    <d v="2025-06-30T00:00:00"/>
    <s v="https://aterpa.sharepoint.com//sites/A373_Projetos/Documentos Compartilhados/11.Sala Tecnica/01.PROJETOS/ANO 01/MSV-163MS-535-545/19.GG/MSV-163MS-535-545-ACA-EXE-DE-D3-018-R02.pdf"/>
    <s v="MSV-163MS-535-545/19.GG/MSV-163MS-535-545-ACA-EXE-DE-D3-018-R02.pdf"/>
  </r>
  <r>
    <s v="MSV-163MS-535-545-ACA-EXE-DE-D3-019"/>
    <s v="R02"/>
    <x v="0"/>
    <x v="8"/>
    <s v="PLANTA E PERFIL LONGITUDINAL"/>
    <s v="GEOTECNIA E GEOLOGIA"/>
    <s v="GG"/>
    <s v="MSV-163MS-535-545/19.GG"/>
    <s v="MSV-163MS-535-545-ACA-EXE-DE-D3-019-R02.pdf"/>
    <s v="R02"/>
    <d v="2025-06-30T00:00:00"/>
    <s v="https://aterpa.sharepoint.com//sites/A373_Projetos/Documentos Compartilhados/11.Sala Tecnica/01.PROJETOS/ANO 01/MSV-163MS-535-545/19.GG/MSV-163MS-535-545-ACA-EXE-DE-D3-019-R02.pdf"/>
    <s v="MSV-163MS-535-545/19.GG/MSV-163MS-535-545-ACA-EXE-DE-D3-019-R02.pdf"/>
  </r>
  <r>
    <s v="MSV-163MS-535-545-ACA-EXE-DE-D3-020"/>
    <s v="R02"/>
    <x v="0"/>
    <x v="8"/>
    <s v="PLANTA E PERFIL LONGITUDINAL"/>
    <s v="GEOTECNIA E GEOLOGIA"/>
    <s v="GG"/>
    <s v="MSV-163MS-535-545/19.GG"/>
    <s v="MSV-163MS-535-545-ACA-EXE-DE-D3-020-R02.pdf"/>
    <s v="R02"/>
    <d v="2025-06-30T00:00:00"/>
    <s v="https://aterpa.sharepoint.com//sites/A373_Projetos/Documentos Compartilhados/11.Sala Tecnica/01.PROJETOS/ANO 01/MSV-163MS-535-545/19.GG/MSV-163MS-535-545-ACA-EXE-DE-D3-020-R02.pdf"/>
    <s v="MSV-163MS-535-545/19.GG/MSV-163MS-535-545-ACA-EXE-DE-D3-020-R02.pdf"/>
  </r>
  <r>
    <s v="MSV-163MS-535-545-ACA-EXE-DE-D3-101"/>
    <s v="R02"/>
    <x v="0"/>
    <x v="8"/>
    <s v="PLANTA DE TRATAMENTO"/>
    <s v="GEOTECNIA E GEOLOGIA"/>
    <s v="GG"/>
    <s v="MSV-163MS-535-545/19.GG"/>
    <s v="MSV-163MS-535-545-ACA-EXE-DE-D3-101-R02.pdf"/>
    <s v="R02"/>
    <d v="2025-06-30T00:00:00"/>
    <s v="https://aterpa.sharepoint.com//sites/A373_Projetos/Documentos Compartilhados/11.Sala Tecnica/01.PROJETOS/ANO 01/MSV-163MS-535-545/19.GG/MSV-163MS-535-545-ACA-EXE-DE-D3-101-R02.pdf"/>
    <s v="MSV-163MS-535-545/19.GG/MSV-163MS-535-545-ACA-EXE-DE-D3-101-R02.pdf"/>
  </r>
  <r>
    <s v="MSV-163MS-535-545-ACA-EXE-DE-D3-102"/>
    <s v="R02"/>
    <x v="0"/>
    <x v="8"/>
    <s v="SEÇÃO TÍPICA E SEQUÊNCIA EXECUTIVA"/>
    <s v="GEOTECNIA E GEOLOGIA"/>
    <s v="GG"/>
    <s v="MSV-163MS-535-545/19.GG"/>
    <s v="MSV-163MS-535-545-ACA-EXE-DE-D3-102-R02.pdf"/>
    <s v="R02"/>
    <d v="2025-06-30T00:00:00"/>
    <s v="https://aterpa.sharepoint.com//sites/A373_Projetos/Documentos Compartilhados/11.Sala Tecnica/01.PROJETOS/ANO 01/MSV-163MS-535-545/19.GG/MSV-163MS-535-545-ACA-EXE-DE-D3-102-R02.pdf"/>
    <s v="MSV-163MS-535-545/19.GG/MSV-163MS-535-545-ACA-EXE-DE-D3-102-R02.pdf"/>
  </r>
  <r>
    <s v="MSV-163MS-535-545-ACA-EXE-DE-D3-103"/>
    <s v="R04"/>
    <x v="0"/>
    <x v="8"/>
    <s v="PLANTA DE TRATAMENTO E SEÇÃO TÍPICA"/>
    <s v="GEOTECNIA E GEOLOGIA"/>
    <s v="GG"/>
    <s v="MSV-163MS-535-545/19.GG"/>
    <s v="MSV-163MS-535-545-ACA-EXE-DE-D3-103-R04.pdf"/>
    <s v="R04"/>
    <d v="2025-06-30T00:00:00"/>
    <s v="https://aterpa.sharepoint.com//sites/A373_Projetos/Documentos Compartilhados/11.Sala Tecnica/01.PROJETOS/ANO 01/MSV-163MS-535-545/19.GG/MSV-163MS-535-545-ACA-EXE-DE-D3-103-R04.pdf"/>
    <s v="MSV-163MS-535-545/19.GG/MSV-163MS-535-545-ACA-EXE-DE-D3-103-R04.pdf"/>
  </r>
  <r>
    <s v="MSV-163MS-535-545-ACA-EXE-DE-D3-104"/>
    <s v="R03"/>
    <x v="0"/>
    <x v="8"/>
    <s v="SEÇÕES TRANSVERSAIS"/>
    <s v="GEOTECNIA E GEOLOGIA"/>
    <s v="GG"/>
    <s v="MSV-163MS-535-545/19.GG"/>
    <s v="MSV-163MS-535-545-ACA-EXE-DE-D3-104-R03.pdf"/>
    <s v="R03"/>
    <d v="2025-06-30T00:00:00"/>
    <s v="https://aterpa.sharepoint.com//sites/A373_Projetos/Documentos Compartilhados/11.Sala Tecnica/01.PROJETOS/ANO 01/MSV-163MS-535-545/19.GG/MSV-163MS-535-545-ACA-EXE-DE-D3-104-R03.pdf"/>
    <s v="MSV-163MS-535-545/19.GG/MSV-163MS-535-545-ACA-EXE-DE-D3-104-R03.pdf"/>
  </r>
  <r>
    <s v="MSV-163MS-535-545-ACA-EXE-DE-D3-105"/>
    <s v="R03"/>
    <x v="0"/>
    <x v="8"/>
    <s v="SEÇÕES TRANSVERSAIS"/>
    <s v="GEOTECNIA E GEOLOGIA"/>
    <s v="GG"/>
    <s v="MSV-163MS-535-545/19.GG"/>
    <s v="MSV-163MS-535-545-ACA-EXE-DE-D3-105-R03.pdf"/>
    <s v="R03"/>
    <d v="2025-06-30T00:00:00"/>
    <s v="https://aterpa.sharepoint.com//sites/A373_Projetos/Documentos Compartilhados/11.Sala Tecnica/01.PROJETOS/ANO 01/MSV-163MS-535-545/19.GG/MSV-163MS-535-545-ACA-EXE-DE-D3-105-R03.pdf"/>
    <s v="MSV-163MS-535-545/19.GG/MSV-163MS-535-545-ACA-EXE-DE-D3-105-R03.pdf"/>
  </r>
  <r>
    <s v="MSV-163MS-535-545-ACA-EXE-DE-D3-106"/>
    <s v="R02"/>
    <x v="0"/>
    <x v="8"/>
    <s v="PROJETO EXECUTIVO DE GEOTECNIA - BERMA DE EQUILÍBRIO - INSTRUMENTAÇÃO"/>
    <s v="GEOTECNIA E GEOLOGIA"/>
    <s v="GG"/>
    <s v="MSV-163MS-535-545/19.GG"/>
    <s v="MSV-163MS-535-545-ACA-EXE-DE-D3-106-R02.pdf"/>
    <s v="R02"/>
    <d v="2025-06-30T00:00:00"/>
    <s v="https://aterpa.sharepoint.com//sites/A373_Projetos/Documentos Compartilhados/11.Sala Tecnica/01.PROJETOS/ANO 01/MSV-163MS-535-545/19.GG/MSV-163MS-535-545-ACA-EXE-DE-D3-106-R02.pdf"/>
    <s v="MSV-163MS-535-545/19.GG/MSV-163MS-535-545-ACA-EXE-DE-D3-106-R02.pdf"/>
  </r>
  <r>
    <s v="MSV-163MS-535-545-ACA-EXE-DE-D3-107"/>
    <s v="R03"/>
    <x v="0"/>
    <x v="8"/>
    <s v="PROJETO EXECUTIVO DE GEOTECNIA - BERMA DE EQUILÍBRIO - SEÇÃO TÍPICA E SEQUÊNCIA EXECUTIVA"/>
    <s v="GEOTECNIA E GEOLOGIA"/>
    <s v="GG"/>
    <s v="MSV-163MS-535-545/19.GG"/>
    <s v="MSV-163MS-535-545-ACA-EXE-DE-D3-107-R03.pdf"/>
    <s v="R03"/>
    <d v="2025-06-30T00:00:00"/>
    <s v="https://aterpa.sharepoint.com//sites/A373_Projetos/Documentos Compartilhados/11.Sala Tecnica/01.PROJETOS/ANO 01/MSV-163MS-535-545/19.GG/MSV-163MS-535-545-ACA-EXE-DE-D3-107-R03.pdf"/>
    <s v="MSV-163MS-535-545/19.GG/MSV-163MS-535-545-ACA-EXE-DE-D3-107-R03.pdf"/>
  </r>
  <r>
    <s v="MSV-163MS-535-545-ACA-EXE-DE-F1-001"/>
    <s v="R05"/>
    <x v="0"/>
    <x v="8"/>
    <s v="PROJETO EXECUTIVO DE GEOMETRIA - PLANTA E PERFIL LONGITUDINAL"/>
    <s v="GEOMÉTRICO"/>
    <s v="GE"/>
    <s v="MSV-163MS-535-545/18.GE"/>
    <s v="MSV-163MS-535-545-ACA-EXE-DE-F1-001-R05.pdf"/>
    <s v="R05"/>
    <d v="2025-06-30T00:00:00"/>
    <s v="https://aterpa.sharepoint.com//sites/A373_Projetos/Documentos Compartilhados/11.Sala Tecnica/01.PROJETOS/ANO 01/MSV-163MS-535-545/18.GE/MSV-163MS-535-545-ACA-EXE-DE-F1-001-R05.pdf"/>
    <s v="MSV-163MS-535-545/18.GE/MSV-163MS-535-545-ACA-EXE-DE-F1-001-R05.pdf"/>
  </r>
  <r>
    <s v="MSV-163MS-535-545-ACA-EXE-DE-F1-002"/>
    <s v="R05"/>
    <x v="0"/>
    <x v="8"/>
    <s v="PROJETO EXECUTIVO DE GEOMETRIA - PLANTA E PERFIL LONGITUDINAL"/>
    <s v="GEOMÉTRICO"/>
    <s v="GE"/>
    <s v="MSV-163MS-535-545/18.GE"/>
    <s v="MSV-163MS-535-545-ACA-EXE-DE-F1-002-R05.pdf"/>
    <s v="R05"/>
    <d v="2025-06-30T00:00:00"/>
    <s v="https://aterpa.sharepoint.com//sites/A373_Projetos/Documentos Compartilhados/11.Sala Tecnica/01.PROJETOS/ANO 01/MSV-163MS-535-545/18.GE/MSV-163MS-535-545-ACA-EXE-DE-F1-002-R05.pdf"/>
    <s v="MSV-163MS-535-545/18.GE/MSV-163MS-535-545-ACA-EXE-DE-F1-002-R05.pdf"/>
  </r>
  <r>
    <s v="MSV-163MS-535-545-ACA-EXE-DE-F1-003"/>
    <s v="R06"/>
    <x v="0"/>
    <x v="8"/>
    <s v="PROJETO EXECUTIVO DE GEOMETRIA - PLANTA E PERFIL LONGITUDINAL"/>
    <s v="GEOMÉTRICO"/>
    <s v="GE"/>
    <s v="MSV-163MS-535-545/18.GE"/>
    <s v="MSV-163MS-535-545-ACA-EXE-DE-F1-003-R06.pdf"/>
    <s v="R06"/>
    <d v="2025-06-30T00:00:00"/>
    <s v="https://aterpa.sharepoint.com//sites/A373_Projetos/Documentos Compartilhados/11.Sala Tecnica/01.PROJETOS/ANO 01/MSV-163MS-535-545/18.GE/MSV-163MS-535-545-ACA-EXE-DE-F1-003-R06.pdf"/>
    <s v="MSV-163MS-535-545/18.GE/MSV-163MS-535-545-ACA-EXE-DE-F1-003-R06.pdf"/>
  </r>
  <r>
    <s v="MSV-163MS-535-545-ACA-EXE-DE-F1-004"/>
    <s v="R04"/>
    <x v="0"/>
    <x v="8"/>
    <s v="PROJETO EXECUTIVO DE GEOMETRIA - PLANTA E PERFIL LONGITUDINAL"/>
    <s v="GEOMÉTRICO"/>
    <s v="GE"/>
    <s v="MSV-163MS-535-545/18.GE"/>
    <s v="MSV-163MS-535-545-ACA-EXE-DE-F1-004-R04.pdf"/>
    <s v="R04"/>
    <d v="2025-06-30T00:00:00"/>
    <s v="https://aterpa.sharepoint.com//sites/A373_Projetos/Documentos Compartilhados/11.Sala Tecnica/01.PROJETOS/ANO 01/MSV-163MS-535-545/18.GE/MSV-163MS-535-545-ACA-EXE-DE-F1-004-R04.pdf"/>
    <s v="MSV-163MS-535-545/18.GE/MSV-163MS-535-545-ACA-EXE-DE-F1-004-R04.pdf"/>
  </r>
  <r>
    <s v="MSV-163MS-535-545-ACA-EXE-DE-F1-005"/>
    <s v="R04"/>
    <x v="0"/>
    <x v="8"/>
    <s v="PROJETO EXECUTIVO DE GEOMETRIA - PLANTA E PERFIL LONGITUDINAL"/>
    <s v="GEOMÉTRICO"/>
    <s v="GE"/>
    <s v="MSV-163MS-535-545/18.GE"/>
    <s v="MSV-163MS-535-545-ACA-EXE-DE-F1-005-R04.pdf"/>
    <s v="R03, R04"/>
    <d v="2026-03-10T00:00:00"/>
    <s v="https://aterpa.sharepoint.com//sites/A373_Projetos/Documentos Compartilhados/11.Sala Tecnica/01.PROJETOS/ANO 01/MSV-163MS-535-545/18.GE/MSV-163MS-535-545-ACA-EXE-DE-F1-005-R04.pdf"/>
    <s v="MSV-163MS-535-545/18.GE/MSV-163MS-535-545-ACA-EXE-DE-F1-005-R04.pdf"/>
  </r>
  <r>
    <s v="MSV-163MS-535-545-ACA-EXE-DE-F1-006"/>
    <s v="R06"/>
    <x v="0"/>
    <x v="8"/>
    <s v="PROJETO EXECUTIVO DE GEOMETRIA - PLANTA E PERFIL LONGITUDINAL"/>
    <s v="GEOMÉTRICO"/>
    <s v="GE"/>
    <s v="MSV-163MS-535-545/18.GE"/>
    <s v="MSV-163MS-535-545-ACA-EXE-DE-F1-006-R06.pdf"/>
    <s v="R05, R06"/>
    <d v="2025-12-10T00:00:00"/>
    <s v="https://aterpa.sharepoint.com//sites/A373_Projetos/Documentos Compartilhados/11.Sala Tecnica/01.PROJETOS/ANO 01/MSV-163MS-535-545/18.GE/MSV-163MS-535-545-ACA-EXE-DE-F1-006-R06.pdf"/>
    <s v="MSV-163MS-535-545/18.GE/MSV-163MS-535-545-ACA-EXE-DE-F1-006-R06.pdf"/>
  </r>
  <r>
    <s v="MSV-163MS-535-545-ACA-EXE-DE-F1-007"/>
    <s v="R07"/>
    <x v="0"/>
    <x v="8"/>
    <s v="PROJETO EXECUTIVO DE GEOMETRIA - PLANTA E PERFIL LONGITUDINAL"/>
    <s v="GEOMÉTRICO"/>
    <s v="GE"/>
    <s v="MSV-163MS-535-545/18.GE"/>
    <s v="MSV-163MS-535-545-ACA-EXE-DE-F1-007-R07.pdf"/>
    <s v="R06, R07"/>
    <d v="2025-12-10T00:00:00"/>
    <s v="https://aterpa.sharepoint.com//sites/A373_Projetos/Documentos Compartilhados/11.Sala Tecnica/01.PROJETOS/ANO 01/MSV-163MS-535-545/18.GE/MSV-163MS-535-545-ACA-EXE-DE-F1-007-R07.pdf"/>
    <s v="MSV-163MS-535-545/18.GE/MSV-163MS-535-545-ACA-EXE-DE-F1-007-R07.pdf"/>
  </r>
  <r>
    <s v="MSV-163MS-535-545-ACA-EXE-DE-F1-008"/>
    <s v="R05"/>
    <x v="0"/>
    <x v="8"/>
    <s v="PROJETO EXECUTIVO DE GEOMETRIA - PLANTA E PERFIL LONGITUDINAL"/>
    <s v="GEOMÉTRICO"/>
    <s v="GE"/>
    <s v="MSV-163MS-535-545/18.GE"/>
    <s v="MSV-163MS-535-545-ACA-EXE-DE-F1-008-R05.pdf"/>
    <s v="R05"/>
    <d v="2025-06-30T00:00:00"/>
    <s v="https://aterpa.sharepoint.com//sites/A373_Projetos/Documentos Compartilhados/11.Sala Tecnica/01.PROJETOS/ANO 01/MSV-163MS-535-545/18.GE/MSV-163MS-535-545-ACA-EXE-DE-F1-008-R05.pdf"/>
    <s v="MSV-163MS-535-545/18.GE/MSV-163MS-535-545-ACA-EXE-DE-F1-008-R05.pdf"/>
  </r>
  <r>
    <s v="MSV-163MS-535-545-ACA-EXE-DE-F1-009"/>
    <s v="R04"/>
    <x v="0"/>
    <x v="8"/>
    <s v="PROJETO EXECUTIVO DE GEOMETRIA - PLANTA E PERFIL LONGITUDINAL"/>
    <s v="GEOMÉTRICO"/>
    <s v="GE"/>
    <s v="MSV-163MS-535-545/18.GE"/>
    <s v="MSV-163MS-535-545-ACA-EXE-DE-F1-009-R04.pdf"/>
    <s v="R04"/>
    <d v="2025-06-30T00:00:00"/>
    <s v="https://aterpa.sharepoint.com//sites/A373_Projetos/Documentos Compartilhados/11.Sala Tecnica/01.PROJETOS/ANO 01/MSV-163MS-535-545/18.GE/MSV-163MS-535-545-ACA-EXE-DE-F1-009-R04.pdf"/>
    <s v="MSV-163MS-535-545/18.GE/MSV-163MS-535-545-ACA-EXE-DE-F1-009-R04.pdf"/>
  </r>
  <r>
    <s v="MSV-163MS-535-545-ACA-EXE-DE-F1-010"/>
    <s v="R06"/>
    <x v="0"/>
    <x v="8"/>
    <s v="PROJETO EXECUTIVO DE GEOMETRIA - PLANTA E PERFIL LONGITUDINAL"/>
    <s v="GEOMÉTRICO"/>
    <s v="GE"/>
    <s v="MSV-163MS-535-545/18.GE"/>
    <s v="MSV-163MS-535-545-ACA-EXE-DE-F1-010-R06.pdf"/>
    <s v="R06"/>
    <d v="2025-06-30T00:00:00"/>
    <s v="https://aterpa.sharepoint.com//sites/A373_Projetos/Documentos Compartilhados/11.Sala Tecnica/01.PROJETOS/ANO 01/MSV-163MS-535-545/18.GE/MSV-163MS-535-545-ACA-EXE-DE-F1-010-R06.pdf"/>
    <s v="MSV-163MS-535-545/18.GE/MSV-163MS-535-545-ACA-EXE-DE-F1-010-R06.pdf"/>
  </r>
  <r>
    <s v="MSV-163MS-535-545-ACA-EXE-DE-F1-011"/>
    <s v="R05"/>
    <x v="0"/>
    <x v="8"/>
    <s v="PROJETO EXECUTIVO DE GEOMETRIA - PLANTA E PERFIL LONGITUDINAL"/>
    <s v="GEOMÉTRICO"/>
    <s v="GE"/>
    <s v="MSV-163MS-535-545/18.GE"/>
    <s v="MSV-163MS-535-545-ACA-EXE-DE-F1-011-R05.pdf"/>
    <s v="R05"/>
    <d v="2025-06-30T00:00:00"/>
    <s v="https://aterpa.sharepoint.com//sites/A373_Projetos/Documentos Compartilhados/11.Sala Tecnica/01.PROJETOS/ANO 01/MSV-163MS-535-545/18.GE/MSV-163MS-535-545-ACA-EXE-DE-F1-011-R05.pdf"/>
    <s v="MSV-163MS-535-545/18.GE/MSV-163MS-535-545-ACA-EXE-DE-F1-011-R05.pdf"/>
  </r>
  <r>
    <s v="MSV-163MS-535-545-ACA-EXE-DE-F1-012"/>
    <s v="R05"/>
    <x v="0"/>
    <x v="8"/>
    <s v="PROJETO EXECUTIVO DE GEOMETRIA - PLANTA E PERFIL LONGITUDINAL"/>
    <s v="GEOMÉTRICO"/>
    <s v="GE"/>
    <s v="MSV-163MS-535-545/18.GE"/>
    <s v="MSV-163MS-535-545-ACA-EXE-DE-F1-012-R05.pdf"/>
    <s v="R05"/>
    <d v="2025-06-30T00:00:00"/>
    <s v="https://aterpa.sharepoint.com//sites/A373_Projetos/Documentos Compartilhados/11.Sala Tecnica/01.PROJETOS/ANO 01/MSV-163MS-535-545/18.GE/MSV-163MS-535-545-ACA-EXE-DE-F1-012-R05.pdf"/>
    <s v="MSV-163MS-535-545/18.GE/MSV-163MS-535-545-ACA-EXE-DE-F1-012-R05.pdf"/>
  </r>
  <r>
    <s v="MSV-163MS-535-545-ACA-EXE-DE-F1-013"/>
    <s v="R03"/>
    <x v="0"/>
    <x v="8"/>
    <s v="PROJETO EXECUTIVO DE GEOMETRIA - PLANTA E PERFIL LONGITUDINAL"/>
    <s v="GEOMÉTRICO"/>
    <s v="GE"/>
    <s v="MSV-163MS-535-545/18.GE"/>
    <s v="MSV-163MS-535-545-ACA-EXE-DE-F1-013-R03.pdf"/>
    <s v="R03"/>
    <d v="2025-06-30T00:00:00"/>
    <s v="https://aterpa.sharepoint.com//sites/A373_Projetos/Documentos Compartilhados/11.Sala Tecnica/01.PROJETOS/ANO 01/MSV-163MS-535-545/18.GE/MSV-163MS-535-545-ACA-EXE-DE-F1-013-R03.pdf"/>
    <s v="MSV-163MS-535-545/18.GE/MSV-163MS-535-545-ACA-EXE-DE-F1-013-R03.pdf"/>
  </r>
  <r>
    <s v="MSV-163MS-535-545-ACA-EXE-DE-F1-014"/>
    <s v="R06"/>
    <x v="0"/>
    <x v="8"/>
    <s v="PROJETO EXECUTIVO DE GEOMETRIA - PLANTA E PERFIL LONGITUDINAL"/>
    <s v="GEOMÉTRICO"/>
    <s v="GE"/>
    <s v="MSV-163MS-535-545/18.GE"/>
    <s v="MSV-163MS-535-545-ACA-EXE-DE-F1-014-R06.pdf"/>
    <s v="R06"/>
    <d v="2025-06-30T00:00:00"/>
    <s v="https://aterpa.sharepoint.com//sites/A373_Projetos/Documentos Compartilhados/11.Sala Tecnica/01.PROJETOS/ANO 01/MSV-163MS-535-545/18.GE/MSV-163MS-535-545-ACA-EXE-DE-F1-014-R06.pdf"/>
    <s v="MSV-163MS-535-545/18.GE/MSV-163MS-535-545-ACA-EXE-DE-F1-014-R06.pdf"/>
  </r>
  <r>
    <s v="MSV-163MS-535-545-ACA-EXE-DE-F1-015"/>
    <s v="R04"/>
    <x v="0"/>
    <x v="8"/>
    <s v="PROJETO EXECUTIVO DE GEOMETRIA - PLANTA E PERFIL LONGITUDINAL"/>
    <s v="GEOMÉTRICO"/>
    <s v="GE"/>
    <s v="MSV-163MS-535-545/18.GE"/>
    <s v="MSV-163MS-535-545-ACA-EXE-DE-F1-015-R04.pdf"/>
    <s v="R04"/>
    <d v="2025-06-30T00:00:00"/>
    <s v="https://aterpa.sharepoint.com//sites/A373_Projetos/Documentos Compartilhados/11.Sala Tecnica/01.PROJETOS/ANO 01/MSV-163MS-535-545/18.GE/MSV-163MS-535-545-ACA-EXE-DE-F1-015-R04.pdf"/>
    <s v="MSV-163MS-535-545/18.GE/MSV-163MS-535-545-ACA-EXE-DE-F1-015-R04.pdf"/>
  </r>
  <r>
    <s v="MSV-163MS-535-545-ACA-EXE-DE-F1-016"/>
    <s v="R05"/>
    <x v="0"/>
    <x v="8"/>
    <s v="PROJETO EXECUTIVO DE GEOMETRIA - PLANTA E PERFIL LONGITUDINAL"/>
    <s v="GEOMÉTRICO"/>
    <s v="GE"/>
    <s v="MSV-163MS-535-545/18.GE"/>
    <s v="MSV-163MS-535-545-ACA-EXE-DE-F1-016-R05.pdf"/>
    <s v="R05"/>
    <d v="2025-06-30T00:00:00"/>
    <s v="https://aterpa.sharepoint.com//sites/A373_Projetos/Documentos Compartilhados/11.Sala Tecnica/01.PROJETOS/ANO 01/MSV-163MS-535-545/18.GE/MSV-163MS-535-545-ACA-EXE-DE-F1-016-R05.pdf"/>
    <s v="MSV-163MS-535-545/18.GE/MSV-163MS-535-545-ACA-EXE-DE-F1-016-R05.pdf"/>
  </r>
  <r>
    <s v="MSV-163MS-535-545-ACA-EXE-DE-F1-017"/>
    <s v="R05"/>
    <x v="0"/>
    <x v="8"/>
    <s v="PROJETO EXECUTIVO DE GEOMETRIA - PLANTA E PERFIL LONGITUDINAL"/>
    <s v="GEOMÉTRICO"/>
    <s v="GE"/>
    <s v="MSV-163MS-535-545/18.GE"/>
    <s v="MSV-163MS-535-545-ACA-EXE-DE-F1-017-R05.pdf"/>
    <s v="R05"/>
    <d v="2025-06-30T00:00:00"/>
    <s v="https://aterpa.sharepoint.com//sites/A373_Projetos/Documentos Compartilhados/11.Sala Tecnica/01.PROJETOS/ANO 01/MSV-163MS-535-545/18.GE/MSV-163MS-535-545-ACA-EXE-DE-F1-017-R05.pdf"/>
    <s v="MSV-163MS-535-545/18.GE/MSV-163MS-535-545-ACA-EXE-DE-F1-017-R05.pdf"/>
  </r>
  <r>
    <s v="MSV-163MS-535-545-ACA-EXE-DE-F1-018"/>
    <s v="R07"/>
    <x v="0"/>
    <x v="8"/>
    <s v="PROJETO EXECUTIVO DE GEOMETRIA - PLANTA E PERFIL LONGITUDINAL"/>
    <s v="GEOMÉTRICO"/>
    <s v="GE"/>
    <s v="MSV-163MS-535-545/18.GE"/>
    <s v="MSV-163MS-535-545-ACA-EXE-DE-F1-018-R07.pdf"/>
    <s v="R07"/>
    <d v="2025-06-30T00:00:00"/>
    <s v="https://aterpa.sharepoint.com//sites/A373_Projetos/Documentos Compartilhados/11.Sala Tecnica/01.PROJETOS/ANO 01/MSV-163MS-535-545/18.GE/MSV-163MS-535-545-ACA-EXE-DE-F1-018-R07.pdf"/>
    <s v="MSV-163MS-535-545/18.GE/MSV-163MS-535-545-ACA-EXE-DE-F1-018-R07.pdf"/>
  </r>
  <r>
    <s v="MSV-163MS-535-545-ACA-EXE-DE-F1-019"/>
    <s v="R07"/>
    <x v="0"/>
    <x v="8"/>
    <s v="PROJETO EXECUTIVO DE GEOMETRIA - PLANTA E PERFIL LONGITUDINAL"/>
    <s v="GEOMÉTRICO"/>
    <s v="GE"/>
    <s v="MSV-163MS-535-545/18.GE"/>
    <s v="MSV-163MS-535-545-ACA-EXE-DE-F1-019-R07.pdf"/>
    <s v="R07"/>
    <d v="2025-06-30T00:00:00"/>
    <s v="https://aterpa.sharepoint.com//sites/A373_Projetos/Documentos Compartilhados/11.Sala Tecnica/01.PROJETOS/ANO 01/MSV-163MS-535-545/18.GE/MSV-163MS-535-545-ACA-EXE-DE-F1-019-R07.pdf"/>
    <s v="MSV-163MS-535-545/18.GE/MSV-163MS-535-545-ACA-EXE-DE-F1-019-R07.pdf"/>
  </r>
  <r>
    <s v="MSV-163MS-535-545-ACA-EXE-DE-F1-020"/>
    <s v="R05"/>
    <x v="0"/>
    <x v="8"/>
    <s v="PROJETO EXECUTIVO DE GEOMETRIA - PLANTA E PERFIL LONGITUDINAL"/>
    <s v="GEOMÉTRICO"/>
    <s v="GE"/>
    <s v="MSV-163MS-535-545/18.GE"/>
    <s v="MSV-163MS-535-545-ACA-EXE-DE-F1-020-R05.pdf"/>
    <s v="R05"/>
    <d v="2025-06-30T00:00:00"/>
    <s v="https://aterpa.sharepoint.com//sites/A373_Projetos/Documentos Compartilhados/11.Sala Tecnica/01.PROJETOS/ANO 01/MSV-163MS-535-545/18.GE/MSV-163MS-535-545-ACA-EXE-DE-F1-020-R05.pdf"/>
    <s v="MSV-163MS-535-545/18.GE/MSV-163MS-535-545-ACA-EXE-DE-F1-020-R05.pdf"/>
  </r>
  <r>
    <s v="MSV-163MS-535-545-ACA-EXE-DE-F1-021"/>
    <s v="R02"/>
    <x v="0"/>
    <x v="8"/>
    <s v="PROJETO EXECUTIVO DE GEOMETRIA - PERFIL LONGITUDINAL"/>
    <s v="GEOMÉTRICO"/>
    <s v="GE"/>
    <s v="MSV-163MS-535-545/18.GE"/>
    <s v="MSV-163MS-535-545-ACA-EXE-DE-F1-021-R02.pdf"/>
    <s v="R02"/>
    <d v="2025-06-30T00:00:00"/>
    <s v="https://aterpa.sharepoint.com//sites/A373_Projetos/Documentos Compartilhados/11.Sala Tecnica/01.PROJETOS/ANO 01/MSV-163MS-535-545/18.GE/MSV-163MS-535-545-ACA-EXE-DE-F1-021-R02.pdf"/>
    <s v="MSV-163MS-535-545/18.GE/MSV-163MS-535-545-ACA-EXE-DE-F1-021-R02.pdf"/>
  </r>
  <r>
    <s v="MSV-163MS-535-545-ACA-EXE-DE-F1-022"/>
    <s v="R02"/>
    <x v="0"/>
    <x v="8"/>
    <s v="PROJETO EXECUTIVO DE GEOMETRIA - PERFIL LONGITUDINAL"/>
    <s v="GEOMÉTRICO"/>
    <s v="GE"/>
    <s v="MSV-163MS-535-545/18.GE"/>
    <s v="MSV-163MS-535-545-ACA-EXE-DE-F1-022-R02.pdf"/>
    <s v="R02"/>
    <d v="2025-06-30T00:00:00"/>
    <s v="https://aterpa.sharepoint.com//sites/A373_Projetos/Documentos Compartilhados/11.Sala Tecnica/01.PROJETOS/ANO 01/MSV-163MS-535-545/18.GE/MSV-163MS-535-545-ACA-EXE-DE-F1-022-R02.pdf"/>
    <s v="MSV-163MS-535-545/18.GE/MSV-163MS-535-545-ACA-EXE-DE-F1-022-R02.pdf"/>
  </r>
  <r>
    <s v="MSV-163MS-535-545-ACA-EXE-DE-F1-023"/>
    <s v="R01"/>
    <x v="0"/>
    <x v="8"/>
    <s v="PROJETO EXECUTIVO DE GEOMETRIA - PERFIL LONGITUDINAL"/>
    <s v="GEOMÉTRICO"/>
    <s v="GE"/>
    <s v="MSV-163MS-535-545/18.GE"/>
    <s v="MSV-163MS-535-545-ACA-EXE-DE-F1-023-R01.pdf"/>
    <s v="R01"/>
    <d v="2025-06-30T00:00:00"/>
    <s v="https://aterpa.sharepoint.com//sites/A373_Projetos/Documentos Compartilhados/11.Sala Tecnica/01.PROJETOS/ANO 01/MSV-163MS-535-545/18.GE/MSV-163MS-535-545-ACA-EXE-DE-F1-023-R01.pdf"/>
    <s v="MSV-163MS-535-545/18.GE/MSV-163MS-535-545-ACA-EXE-DE-F1-023-R01.pdf"/>
  </r>
  <r>
    <s v="MSV-163MS-535-545-ACA-EXE-DE-F1-024"/>
    <s v="R03"/>
    <x v="0"/>
    <x v="8"/>
    <s v="PROJETO EXECUTIVO DE GEOMETRIA - SEÇÕES TIPO"/>
    <s v="GEOMÉTRICO"/>
    <s v="GE"/>
    <s v="MSV-163MS-535-545/18.GE"/>
    <s v="MSV-163MS-535-545-ACA-EXE-DE-F1-024-R03.pdf"/>
    <s v="R03"/>
    <d v="2025-06-30T00:00:00"/>
    <s v="https://aterpa.sharepoint.com//sites/A373_Projetos/Documentos Compartilhados/11.Sala Tecnica/01.PROJETOS/ANO 01/MSV-163MS-535-545/18.GE/MSV-163MS-535-545-ACA-EXE-DE-F1-024-R03.pdf"/>
    <s v="MSV-163MS-535-545/18.GE/MSV-163MS-535-545-ACA-EXE-DE-F1-024-R03.pdf"/>
  </r>
  <r>
    <s v="MSV-163MS-535-545-ACA-EXE-DE-G1-001"/>
    <s v="R01"/>
    <x v="0"/>
    <x v="8"/>
    <s v="PROJETO DE TERRAPLENAGEM - PLANTA DE DISTRIBUIÇÃO"/>
    <s v="TERRAPLENAGEM"/>
    <s v="TE"/>
    <s v="MSV-163MS-535-545/32.TE"/>
    <s v="MSV-163MS-535-545-ACA-EXE-DE-G1-001-R01.pdf"/>
    <s v="R01"/>
    <d v="2025-06-30T00:00:00"/>
    <s v="https://aterpa.sharepoint.com//sites/A373_Projetos/Documentos Compartilhados/11.Sala Tecnica/01.PROJETOS/ANO 01/MSV-163MS-535-545/32.TE/MSV-163MS-535-545-ACA-EXE-DE-G1-001-R01.pdf"/>
    <s v="MSV-163MS-535-545/32.TE/MSV-163MS-535-545-ACA-EXE-DE-G1-001-R01.pdf"/>
  </r>
  <r>
    <s v="MSV-163MS-535-545-ACA-EXE-DE-G1-002"/>
    <s v="R01"/>
    <x v="0"/>
    <x v="8"/>
    <s v="PROJETO DE TERRAPLENAGEM - PLANTA DE DISTRIBUIÇÃO"/>
    <s v="TERRAPLENAGEM"/>
    <s v="TE"/>
    <s v="MSV-163MS-535-545/32.TE"/>
    <s v="MSV-163MS-535-545-ACA-EXE-DE-G1-002-R01.pdf"/>
    <s v="R01"/>
    <d v="2025-06-30T00:00:00"/>
    <s v="https://aterpa.sharepoint.com//sites/A373_Projetos/Documentos Compartilhados/11.Sala Tecnica/01.PROJETOS/ANO 01/MSV-163MS-535-545/32.TE/MSV-163MS-535-545-ACA-EXE-DE-G1-002-R01.pdf"/>
    <s v="MSV-163MS-535-545/32.TE/MSV-163MS-535-545-ACA-EXE-DE-G1-002-R01.pdf"/>
  </r>
  <r>
    <s v="MSV-163MS-535-545-ACA-EXE-DE-G1-003"/>
    <s v="R01"/>
    <x v="0"/>
    <x v="8"/>
    <s v="PROJETO DE TERRAPLENAGEM - PLANTA DE DISTRIBUIÇÃO"/>
    <s v="TERRAPLENAGEM"/>
    <s v="TE"/>
    <s v="MSV-163MS-535-545/32.TE"/>
    <s v="MSV-163MS-535-545-ACA-EXE-DE-G1-003-R01.pdf"/>
    <s v="R01"/>
    <d v="2025-06-30T00:00:00"/>
    <s v="https://aterpa.sharepoint.com//sites/A373_Projetos/Documentos Compartilhados/11.Sala Tecnica/01.PROJETOS/ANO 01/MSV-163MS-535-545/32.TE/MSV-163MS-535-545-ACA-EXE-DE-G1-003-R01.pdf"/>
    <s v="MSV-163MS-535-545/32.TE/MSV-163MS-535-545-ACA-EXE-DE-G1-003-R01.pdf"/>
  </r>
  <r>
    <s v="MSV-163MS-535-545-ACA-EXE-DE-G1-004"/>
    <s v="R01"/>
    <x v="0"/>
    <x v="8"/>
    <s v="PROJETO DE TERRAPLENAGEM - PLANTA DE DISTRIBUIÇÃO"/>
    <s v="TERRAPLENAGEM"/>
    <s v="TE"/>
    <s v="MSV-163MS-535-545/32.TE"/>
    <s v="MSV-163MS-535-545-ACA-EXE-DE-G1-004-R01.pdf"/>
    <s v="R01"/>
    <d v="2025-06-30T00:00:00"/>
    <s v="https://aterpa.sharepoint.com//sites/A373_Projetos/Documentos Compartilhados/11.Sala Tecnica/01.PROJETOS/ANO 01/MSV-163MS-535-545/32.TE/MSV-163MS-535-545-ACA-EXE-DE-G1-004-R01.pdf"/>
    <s v="MSV-163MS-535-545/32.TE/MSV-163MS-535-545-ACA-EXE-DE-G1-004-R01.pdf"/>
  </r>
  <r>
    <s v="MSV-163MS-535-545-ACA-EXE-DE-G1-005"/>
    <s v="R01"/>
    <x v="0"/>
    <x v="8"/>
    <s v="PROJETO DE TERRAPLENAGEM - PLANTA DE DISTRIBUIÇÃO"/>
    <s v="TERRAPLENAGEM"/>
    <s v="TE"/>
    <s v="MSV-163MS-535-545/32.TE"/>
    <s v="MSV-163MS-535-545-ACA-EXE-DE-G1-005-R01.pdf"/>
    <s v="R01"/>
    <d v="2025-06-30T00:00:00"/>
    <s v="https://aterpa.sharepoint.com//sites/A373_Projetos/Documentos Compartilhados/11.Sala Tecnica/01.PROJETOS/ANO 01/MSV-163MS-535-545/32.TE/MSV-163MS-535-545-ACA-EXE-DE-G1-005-R01.pdf"/>
    <s v="MSV-163MS-535-545/32.TE/MSV-163MS-535-545-ACA-EXE-DE-G1-005-R01.pdf"/>
  </r>
  <r>
    <s v="MSV-163MS-535-545-ACA-EXE-DE-G1-006"/>
    <s v="R01"/>
    <x v="0"/>
    <x v="8"/>
    <s v="PROJETO DE TERRAPLENAGEM - PLANTA DE DISTRIBUIÇÃO"/>
    <s v="TERRAPLENAGEM"/>
    <s v="TE"/>
    <s v="MSV-163MS-535-545/32.TE"/>
    <s v="MSV-163MS-535-545-ACA-EXE-DE-G1-006-R01.pdf"/>
    <s v="R01"/>
    <d v="2025-06-30T00:00:00"/>
    <s v="https://aterpa.sharepoint.com//sites/A373_Projetos/Documentos Compartilhados/11.Sala Tecnica/01.PROJETOS/ANO 01/MSV-163MS-535-545/32.TE/MSV-163MS-535-545-ACA-EXE-DE-G1-006-R01.pdf"/>
    <s v="MSV-163MS-535-545/32.TE/MSV-163MS-535-545-ACA-EXE-DE-G1-006-R01.pdf"/>
  </r>
  <r>
    <s v="MSV-163MS-535-545-ACA-EXE-DE-G1-007"/>
    <s v="R02"/>
    <x v="0"/>
    <x v="8"/>
    <s v="PROJETO DE TERRAPLENAGEM - PLANTA DE DISTRIBUIÇÃO"/>
    <s v="TERRAPLENAGEM"/>
    <s v="TE"/>
    <s v="MSV-163MS-535-545/32.TE"/>
    <s v="MSV-163MS-535-545-ACA-EXE-DE-G1-007-R02.pdf"/>
    <s v="R02"/>
    <d v="2025-06-30T00:00:00"/>
    <s v="https://aterpa.sharepoint.com//sites/A373_Projetos/Documentos Compartilhados/11.Sala Tecnica/01.PROJETOS/ANO 01/MSV-163MS-535-545/32.TE/MSV-163MS-535-545-ACA-EXE-DE-G1-007-R02.pdf"/>
    <s v="MSV-163MS-535-545/32.TE/MSV-163MS-535-545-ACA-EXE-DE-G1-007-R02.pdf"/>
  </r>
  <r>
    <s v="MSV-163MS-535-545-ACA-EXE-DE-G1-008"/>
    <s v="R02"/>
    <x v="0"/>
    <x v="8"/>
    <s v="PROJETO DE TERRAPLENAGEM - PLANTA DE DISTRIBUIÇÃO"/>
    <s v="TERRAPLENAGEM"/>
    <s v="TE"/>
    <s v="MSV-163MS-535-545/32.TE"/>
    <s v="MSV-163MS-535-545-ACA-EXE-DE-G1-008-R02.pdf"/>
    <s v="R02"/>
    <d v="2025-06-30T00:00:00"/>
    <s v="https://aterpa.sharepoint.com//sites/A373_Projetos/Documentos Compartilhados/11.Sala Tecnica/01.PROJETOS/ANO 01/MSV-163MS-535-545/32.TE/MSV-163MS-535-545-ACA-EXE-DE-G1-008-R02.pdf"/>
    <s v="MSV-163MS-535-545/32.TE/MSV-163MS-535-545-ACA-EXE-DE-G1-008-R02.pdf"/>
  </r>
  <r>
    <s v="MSV-163MS-535-545-ACA-EXE-DE-G1-009"/>
    <s v="R02"/>
    <x v="0"/>
    <x v="8"/>
    <s v="PROJETO DE TERRAPLENAGEM - PLANTA DE DISTRIBUIÇÃO"/>
    <s v="TERRAPLENAGEM"/>
    <s v="TE"/>
    <s v="MSV-163MS-535-545/32.TE"/>
    <s v="MSV-163MS-535-545-ACA-EXE-DE-G1-009-R02.pdf"/>
    <s v="R02"/>
    <d v="2025-06-30T00:00:00"/>
    <s v="https://aterpa.sharepoint.com//sites/A373_Projetos/Documentos Compartilhados/11.Sala Tecnica/01.PROJETOS/ANO 01/MSV-163MS-535-545/32.TE/MSV-163MS-535-545-ACA-EXE-DE-G1-009-R02.pdf"/>
    <s v="MSV-163MS-535-545/32.TE/MSV-163MS-535-545-ACA-EXE-DE-G1-009-R02.pdf"/>
  </r>
  <r>
    <s v="MSV-163MS-535-545-ACA-EXE-DE-G1-010"/>
    <s v="R02"/>
    <x v="0"/>
    <x v="8"/>
    <s v="PROJETO DE TERRAPLENAGEM - PLANTA DE DISTRIBUIÇÃO"/>
    <s v="TERRAPLENAGEM"/>
    <s v="TE"/>
    <s v="MSV-163MS-535-545/32.TE"/>
    <s v="MSV-163MS-535-545-ACA-EXE-DE-G1-010-R02.pdf"/>
    <s v="R02"/>
    <d v="2025-06-30T00:00:00"/>
    <s v="https://aterpa.sharepoint.com//sites/A373_Projetos/Documentos Compartilhados/11.Sala Tecnica/01.PROJETOS/ANO 01/MSV-163MS-535-545/32.TE/MSV-163MS-535-545-ACA-EXE-DE-G1-010-R02.pdf"/>
    <s v="MSV-163MS-535-545/32.TE/MSV-163MS-535-545-ACA-EXE-DE-G1-010-R02.pdf"/>
  </r>
  <r>
    <s v="MSV-163MS-535-545-ACA-EXE-DE-G1-011"/>
    <s v="R02"/>
    <x v="0"/>
    <x v="8"/>
    <s v="PROJETO DE TERRAPLENAGEM - PLANTA DE DISTRIBUIÇÃO"/>
    <s v="TERRAPLENAGEM"/>
    <s v="TE"/>
    <s v="MSV-163MS-535-545/32.TE"/>
    <s v="MSV-163MS-535-545-ACA-EXE-DE-G1-011-R02.pdf"/>
    <s v="R02"/>
    <d v="2025-06-30T00:00:00"/>
    <s v="https://aterpa.sharepoint.com//sites/A373_Projetos/Documentos Compartilhados/11.Sala Tecnica/01.PROJETOS/ANO 01/MSV-163MS-535-545/32.TE/MSV-163MS-535-545-ACA-EXE-DE-G1-011-R02.pdf"/>
    <s v="MSV-163MS-535-545/32.TE/MSV-163MS-535-545-ACA-EXE-DE-G1-011-R02.pdf"/>
  </r>
  <r>
    <s v="MSV-163MS-535-545-ACA-EXE-DE-G1-012"/>
    <s v="R02"/>
    <x v="0"/>
    <x v="8"/>
    <s v="PROJETO DE TERRAPLENAGEM - PLANTA DE DISTRIBUIÇÃO"/>
    <s v="TERRAPLENAGEM"/>
    <s v="TE"/>
    <s v="MSV-163MS-535-545/32.TE"/>
    <s v="MSV-163MS-535-545-ACA-EXE-DE-G1-012-R02.pdf"/>
    <s v="R02"/>
    <d v="2025-06-30T00:00:00"/>
    <s v="https://aterpa.sharepoint.com//sites/A373_Projetos/Documentos Compartilhados/11.Sala Tecnica/01.PROJETOS/ANO 01/MSV-163MS-535-545/32.TE/MSV-163MS-535-545-ACA-EXE-DE-G1-012-R02.pdf"/>
    <s v="MSV-163MS-535-545/32.TE/MSV-163MS-535-545-ACA-EXE-DE-G1-012-R02.pdf"/>
  </r>
  <r>
    <s v="MSV-163MS-535-545-ACA-EXE-DE-G1-013"/>
    <s v="R02"/>
    <x v="0"/>
    <x v="8"/>
    <s v="PROJETO DE TERRAPLENAGEM - PLANTA DE DISTRIBUIÇÃO"/>
    <s v="TERRAPLENAGEM"/>
    <s v="TE"/>
    <s v="MSV-163MS-535-545/32.TE"/>
    <s v="MSV-163MS-535-545-ACA-EXE-DE-G1-013-R02.pdf"/>
    <s v="R02"/>
    <d v="2025-06-30T00:00:00"/>
    <s v="https://aterpa.sharepoint.com//sites/A373_Projetos/Documentos Compartilhados/11.Sala Tecnica/01.PROJETOS/ANO 01/MSV-163MS-535-545/32.TE/MSV-163MS-535-545-ACA-EXE-DE-G1-013-R02.pdf"/>
    <s v="MSV-163MS-535-545/32.TE/MSV-163MS-535-545-ACA-EXE-DE-G1-013-R02.pdf"/>
  </r>
  <r>
    <s v="MSV-163MS-535-545-ACA-EXE-DE-G1-014"/>
    <s v="R02"/>
    <x v="0"/>
    <x v="8"/>
    <s v="PROJETO DE TERRAPLENAGEM - PLANTA DE DISTRIBUIÇÃO"/>
    <s v="TERRAPLENAGEM"/>
    <s v="TE"/>
    <s v="MSV-163MS-535-545/32.TE"/>
    <s v="MSV-163MS-535-545-ACA-EXE-DE-G1-014-R02.pdf"/>
    <s v="R02"/>
    <d v="2025-06-30T00:00:00"/>
    <s v="https://aterpa.sharepoint.com//sites/A373_Projetos/Documentos Compartilhados/11.Sala Tecnica/01.PROJETOS/ANO 01/MSV-163MS-535-545/32.TE/MSV-163MS-535-545-ACA-EXE-DE-G1-014-R02.pdf"/>
    <s v="MSV-163MS-535-545/32.TE/MSV-163MS-535-545-ACA-EXE-DE-G1-014-R02.pdf"/>
  </r>
  <r>
    <s v="MSV-163MS-535-545-ACA-EXE-DE-G1-015"/>
    <s v="R02"/>
    <x v="0"/>
    <x v="8"/>
    <s v="PROJETO DE TERRAPLENAGEM - PLANTA DE DISTRIBUIÇÃO"/>
    <s v="TERRAPLENAGEM"/>
    <s v="TE"/>
    <s v="MSV-163MS-535-545/32.TE"/>
    <s v="MSV-163MS-535-545-ACA-EXE-DE-G1-015-R02.pdf"/>
    <s v="R02"/>
    <d v="2025-06-30T00:00:00"/>
    <s v="https://aterpa.sharepoint.com//sites/A373_Projetos/Documentos Compartilhados/11.Sala Tecnica/01.PROJETOS/ANO 01/MSV-163MS-535-545/32.TE/MSV-163MS-535-545-ACA-EXE-DE-G1-015-R02.pdf"/>
    <s v="MSV-163MS-535-545/32.TE/MSV-163MS-535-545-ACA-EXE-DE-G1-015-R02.pdf"/>
  </r>
  <r>
    <s v="MSV-163MS-535-545-ACA-EXE-DE-G1-016"/>
    <s v="R02"/>
    <x v="0"/>
    <x v="8"/>
    <s v="PROJETO DE TERRAPLENAGEM - PLANTA DE DISTRIBUIÇÃO"/>
    <s v="TERRAPLENAGEM"/>
    <s v="TE"/>
    <s v="MSV-163MS-535-545/32.TE"/>
    <s v="MSV-163MS-535-545-ACA-EXE-DE-G1-016-R02.pdf"/>
    <s v="R02"/>
    <d v="2025-06-30T00:00:00"/>
    <s v="https://aterpa.sharepoint.com//sites/A373_Projetos/Documentos Compartilhados/11.Sala Tecnica/01.PROJETOS/ANO 01/MSV-163MS-535-545/32.TE/MSV-163MS-535-545-ACA-EXE-DE-G1-016-R02.pdf"/>
    <s v="MSV-163MS-535-545/32.TE/MSV-163MS-535-545-ACA-EXE-DE-G1-016-R02.pdf"/>
  </r>
  <r>
    <s v="MSV-163MS-535-545-ACA-EXE-DE-G1-017"/>
    <s v="R02"/>
    <x v="0"/>
    <x v="8"/>
    <s v="PROJETO DE TERRAPLENAGEM - PLANTA DE DISTRIBUIÇÃO"/>
    <s v="TERRAPLENAGEM"/>
    <s v="TE"/>
    <s v="MSV-163MS-535-545/32.TE"/>
    <s v="MSV-163MS-535-545-ACA-EXE-DE-G1-017-R02.pdf"/>
    <s v="R02"/>
    <d v="2025-06-30T00:00:00"/>
    <s v="https://aterpa.sharepoint.com//sites/A373_Projetos/Documentos Compartilhados/11.Sala Tecnica/01.PROJETOS/ANO 01/MSV-163MS-535-545/32.TE/MSV-163MS-535-545-ACA-EXE-DE-G1-017-R02.pdf"/>
    <s v="MSV-163MS-535-545/32.TE/MSV-163MS-535-545-ACA-EXE-DE-G1-017-R02.pdf"/>
  </r>
  <r>
    <s v="MSV-163MS-535-545-ACA-EXE-DE-G1-018"/>
    <s v="R02"/>
    <x v="0"/>
    <x v="8"/>
    <s v="PROJETO DE TERRAPLENAGEM - PLANTA DE DISTRIBUIÇÃO"/>
    <s v="TERRAPLENAGEM"/>
    <s v="TE"/>
    <s v="MSV-163MS-535-545/32.TE"/>
    <s v="MSV-163MS-535-545-ACA-EXE-DE-G1-018-R02.pdf"/>
    <s v="R02"/>
    <d v="2025-06-30T00:00:00"/>
    <s v="https://aterpa.sharepoint.com//sites/A373_Projetos/Documentos Compartilhados/11.Sala Tecnica/01.PROJETOS/ANO 01/MSV-163MS-535-545/32.TE/MSV-163MS-535-545-ACA-EXE-DE-G1-018-R02.pdf"/>
    <s v="MSV-163MS-535-545/32.TE/MSV-163MS-535-545-ACA-EXE-DE-G1-018-R02.pdf"/>
  </r>
  <r>
    <s v="MSV-163MS-535-545-ACA-EXE-DE-G1-019"/>
    <s v="R03"/>
    <x v="0"/>
    <x v="8"/>
    <s v="PROJETO DE TERRAPLENAGEM - PLANTA DE DISTRIBUIÇÃO"/>
    <s v="TERRAPLENAGEM"/>
    <s v="TE"/>
    <s v="MSV-163MS-535-545/32.TE"/>
    <s v="MSV-163MS-535-545-ACA-EXE-DE-G1-019-R03.pdf"/>
    <s v="R03"/>
    <d v="2025-06-30T00:00:00"/>
    <s v="https://aterpa.sharepoint.com//sites/A373_Projetos/Documentos Compartilhados/11.Sala Tecnica/01.PROJETOS/ANO 01/MSV-163MS-535-545/32.TE/MSV-163MS-535-545-ACA-EXE-DE-G1-019-R03.pdf"/>
    <s v="MSV-163MS-535-545/32.TE/MSV-163MS-535-545-ACA-EXE-DE-G1-019-R03.pdf"/>
  </r>
  <r>
    <s v="MSV-163MS-535-545-ACA-EXE-DE-G1-020"/>
    <s v="R03"/>
    <x v="0"/>
    <x v="8"/>
    <s v="PROJETO DE TERRAPLENAGEM - PLANTA DE DISTRIBUIÇÃO"/>
    <s v="TERRAPLENAGEM"/>
    <s v="TE"/>
    <s v="MSV-163MS-535-545/32.TE"/>
    <s v="MSV-163MS-535-545-ACA-EXE-DE-G1-020-R03.pdf"/>
    <s v="R03"/>
    <d v="2025-06-30T00:00:00"/>
    <s v="https://aterpa.sharepoint.com//sites/A373_Projetos/Documentos Compartilhados/11.Sala Tecnica/01.PROJETOS/ANO 01/MSV-163MS-535-545/32.TE/MSV-163MS-535-545-ACA-EXE-DE-G1-020-R03.pdf"/>
    <s v="MSV-163MS-535-545/32.TE/MSV-163MS-535-545-ACA-EXE-DE-G1-020-R03.pdf"/>
  </r>
  <r>
    <s v="MSV-163MS-535-545-ACA-EXE-DE-G1-021"/>
    <s v="R03"/>
    <x v="0"/>
    <x v="8"/>
    <s v="PROJETO DE TERRAPLENAGEM - PLANTA DE DISTRIBUIÇÃO"/>
    <s v="TERRAPLENAGEM"/>
    <s v="TE"/>
    <s v="MSV-163MS-535-545/32.TE"/>
    <s v="MSV-163MS-535-545-ACA-EXE-DE-G1-021-R03.pdf"/>
    <s v="R03"/>
    <d v="2025-06-30T00:00:00"/>
    <s v="https://aterpa.sharepoint.com//sites/A373_Projetos/Documentos Compartilhados/11.Sala Tecnica/01.PROJETOS/ANO 01/MSV-163MS-535-545/32.TE/MSV-163MS-535-545-ACA-EXE-DE-G1-021-R03.pdf"/>
    <s v="MSV-163MS-535-545/32.TE/MSV-163MS-535-545-ACA-EXE-DE-G1-021-R03.pdf"/>
  </r>
  <r>
    <s v="MSV-163MS-535-545-ACA-EXE-DE-G1-022"/>
    <s v="R03"/>
    <x v="0"/>
    <x v="8"/>
    <s v="PROJETO DE TERRAPLENAGEM - PLANTA DE DISTRIBUIÇÃO"/>
    <s v="TERRAPLENAGEM"/>
    <s v="TE"/>
    <s v="MSV-163MS-535-545/32.TE"/>
    <s v="MSV-163MS-535-545-ACA-EXE-DE-G1-022-R03.pdf"/>
    <s v="R03"/>
    <d v="2025-06-30T00:00:00"/>
    <s v="https://aterpa.sharepoint.com//sites/A373_Projetos/Documentos Compartilhados/11.Sala Tecnica/01.PROJETOS/ANO 01/MSV-163MS-535-545/32.TE/MSV-163MS-535-545-ACA-EXE-DE-G1-022-R03.pdf"/>
    <s v="MSV-163MS-535-545/32.TE/MSV-163MS-535-545-ACA-EXE-DE-G1-022-R03.pdf"/>
  </r>
  <r>
    <s v="MSV-163MS-535-545-ACA-EXE-DE-G1-023"/>
    <s v="R03"/>
    <x v="0"/>
    <x v="8"/>
    <s v="PROJETO DE TERRAPLENAGEM - PLANTA DE DISTRIBUIÇÃO"/>
    <s v="TERRAPLENAGEM"/>
    <s v="TE"/>
    <s v="MSV-163MS-535-545/32.TE"/>
    <s v="MSV-163MS-535-545-ACA-EXE-DE-G1-023-R03.pdf"/>
    <s v="R03"/>
    <d v="2025-06-30T00:00:00"/>
    <s v="https://aterpa.sharepoint.com//sites/A373_Projetos/Documentos Compartilhados/11.Sala Tecnica/01.PROJETOS/ANO 01/MSV-163MS-535-545/32.TE/MSV-163MS-535-545-ACA-EXE-DE-G1-023-R03.pdf"/>
    <s v="MSV-163MS-535-545/32.TE/MSV-163MS-535-545-ACA-EXE-DE-G1-023-R03.pdf"/>
  </r>
  <r>
    <s v="MSV-163MS-535-545-ACA-EXE-DE-G1-024"/>
    <s v="R03"/>
    <x v="0"/>
    <x v="8"/>
    <s v="PROJETO DE TERRAPLENAGEM - PLANTA DE DISTRIBUIÇÃO"/>
    <s v="TERRAPLENAGEM"/>
    <s v="TE"/>
    <s v="MSV-163MS-535-545/32.TE"/>
    <s v="MSV-163MS-535-545-ACA-EXE-DE-G1-024-R03.pdf"/>
    <s v="R03"/>
    <d v="2025-06-30T00:00:00"/>
    <s v="https://aterpa.sharepoint.com//sites/A373_Projetos/Documentos Compartilhados/11.Sala Tecnica/01.PROJETOS/ANO 01/MSV-163MS-535-545/32.TE/MSV-163MS-535-545-ACA-EXE-DE-G1-024-R03.pdf"/>
    <s v="MSV-163MS-535-545/32.TE/MSV-163MS-535-545-ACA-EXE-DE-G1-024-R03.pdf"/>
  </r>
  <r>
    <s v="MSV-163MS-535-545-ACA-EXE-DE-G1-025"/>
    <s v="R03"/>
    <x v="0"/>
    <x v="8"/>
    <s v="PROJETO DE TERRAPLENAGEM - PLANTA DE DISTRIBUIÇÃO"/>
    <s v="TERRAPLENAGEM"/>
    <s v="TE"/>
    <s v="MSV-163MS-535-545/32.TE"/>
    <s v="MSV-163MS-535-545-ACA-EXE-DE-G1-025-R03.pdf"/>
    <s v="R03"/>
    <d v="2025-06-30T00:00:00"/>
    <s v="https://aterpa.sharepoint.com//sites/A373_Projetos/Documentos Compartilhados/11.Sala Tecnica/01.PROJETOS/ANO 01/MSV-163MS-535-545/32.TE/MSV-163MS-535-545-ACA-EXE-DE-G1-025-R03.pdf"/>
    <s v="MSV-163MS-535-545/32.TE/MSV-163MS-535-545-ACA-EXE-DE-G1-025-R03.pdf"/>
  </r>
  <r>
    <s v="MSV-163MS-535-545-ACA-EXE-DE-G1-026"/>
    <s v="R03"/>
    <x v="0"/>
    <x v="8"/>
    <s v="PROJETO DE TERRAPLENAGEM - PLANTA DE DISTRIBUIÇÃO"/>
    <s v="TERRAPLENAGEM"/>
    <s v="TE"/>
    <s v="MSV-163MS-535-545/32.TE"/>
    <s v="MSV-163MS-535-545-ACA-EXE-DE-G1-026-R03.pdf"/>
    <s v="R03"/>
    <d v="2025-06-30T00:00:00"/>
    <s v="https://aterpa.sharepoint.com//sites/A373_Projetos/Documentos Compartilhados/11.Sala Tecnica/01.PROJETOS/ANO 01/MSV-163MS-535-545/32.TE/MSV-163MS-535-545-ACA-EXE-DE-G1-026-R03.pdf"/>
    <s v="MSV-163MS-535-545/32.TE/MSV-163MS-535-545-ACA-EXE-DE-G1-026-R03.pdf"/>
  </r>
  <r>
    <s v="MSV-163MS-535-545-ACA-EXE-DE-G1-027"/>
    <s v="R03"/>
    <x v="0"/>
    <x v="8"/>
    <s v="PROJETO DE TERRAPLENAGEM - PLANTA DE DISTRIBUIÇÃO"/>
    <s v="TERRAPLENAGEM"/>
    <s v="TE"/>
    <s v="MSV-163MS-535-545/32.TE"/>
    <s v="MSV-163MS-535-545-ACA-EXE-DE-G1-027-R03.pdf"/>
    <s v="R03"/>
    <d v="2025-06-30T00:00:00"/>
    <s v="https://aterpa.sharepoint.com//sites/A373_Projetos/Documentos Compartilhados/11.Sala Tecnica/01.PROJETOS/ANO 01/MSV-163MS-535-545/32.TE/MSV-163MS-535-545-ACA-EXE-DE-G1-027-R03.pdf"/>
    <s v="MSV-163MS-535-545/32.TE/MSV-163MS-535-545-ACA-EXE-DE-G1-027-R03.pdf"/>
  </r>
  <r>
    <s v="MSV-163MS-535-545-ACA-EXE-DE-G1-028"/>
    <s v="R03"/>
    <x v="0"/>
    <x v="8"/>
    <s v="PROJETO DE TERRAPLENAGEM - PLANTA DE DISTRIBUIÇÃO"/>
    <s v="TERRAPLENAGEM"/>
    <s v="TE"/>
    <s v="MSV-163MS-535-545/32.TE"/>
    <s v="MSV-163MS-535-545-ACA-EXE-DE-G1-028-R03.pdf"/>
    <s v="R03"/>
    <d v="2025-06-30T00:00:00"/>
    <s v="https://aterpa.sharepoint.com//sites/A373_Projetos/Documentos Compartilhados/11.Sala Tecnica/01.PROJETOS/ANO 01/MSV-163MS-535-545/32.TE/MSV-163MS-535-545-ACA-EXE-DE-G1-028-R03.pdf"/>
    <s v="MSV-163MS-535-545/32.TE/MSV-163MS-535-545-ACA-EXE-DE-G1-028-R03.pdf"/>
  </r>
  <r>
    <s v="MSV-163MS-535-545-ACA-EXE-DE-G1-029"/>
    <s v="R03"/>
    <x v="0"/>
    <x v="8"/>
    <s v="PROJETO DE TERRAPLENAGEM - PLANTA DE DISTRIBUIÇÃO"/>
    <s v="TERRAPLENAGEM"/>
    <s v="TE"/>
    <s v="MSV-163MS-535-545/32.TE"/>
    <s v="MSV-163MS-535-545-ACA-EXE-DE-G1-029-R03.pdf"/>
    <s v="R03"/>
    <d v="2025-06-30T00:00:00"/>
    <s v="https://aterpa.sharepoint.com//sites/A373_Projetos/Documentos Compartilhados/11.Sala Tecnica/01.PROJETOS/ANO 01/MSV-163MS-535-545/32.TE/MSV-163MS-535-545-ACA-EXE-DE-G1-029-R03.pdf"/>
    <s v="MSV-163MS-535-545/32.TE/MSV-163MS-535-545-ACA-EXE-DE-G1-029-R03.pdf"/>
  </r>
  <r>
    <s v="MSV-163MS-535-545-ACA-EXE-DE-G1-030"/>
    <s v="R03"/>
    <x v="0"/>
    <x v="8"/>
    <s v="PROJETO DE TERRAPLENAGEM - PLANTA DE DISTRIBUIÇÃO"/>
    <s v="TERRAPLENAGEM"/>
    <s v="TE"/>
    <s v="MSV-163MS-535-545/32.TE"/>
    <s v="MSV-163MS-535-545-ACA-EXE-DE-G1-030-R03.pdf"/>
    <s v="R03"/>
    <d v="2025-06-30T00:00:00"/>
    <s v="https://aterpa.sharepoint.com//sites/A373_Projetos/Documentos Compartilhados/11.Sala Tecnica/01.PROJETOS/ANO 01/MSV-163MS-535-545/32.TE/MSV-163MS-535-545-ACA-EXE-DE-G1-030-R03.pdf"/>
    <s v="MSV-163MS-535-545/32.TE/MSV-163MS-535-545-ACA-EXE-DE-G1-030-R03.pdf"/>
  </r>
  <r>
    <s v="MSV-163MS-535-545-ACA-EXE-DE-G1-031"/>
    <s v="R09"/>
    <x v="0"/>
    <x v="8"/>
    <s v="PROJETO DE TERRAPLENAGEM - PLANTA DE DISTRIBUIÇÃO"/>
    <s v="TERRAPLENAGEM"/>
    <s v="TE"/>
    <s v="MSV-163MS-535-545/32.TE"/>
    <s v="MSV-163MS-535-545-ACA-EXE-DE-G1-031-R09.pdf"/>
    <s v="R09"/>
    <d v="2025-06-30T00:00:00"/>
    <s v="https://aterpa.sharepoint.com//sites/A373_Projetos/Documentos Compartilhados/11.Sala Tecnica/01.PROJETOS/ANO 01/MSV-163MS-535-545/32.TE/MSV-163MS-535-545-ACA-EXE-DE-G1-031-R09.pdf"/>
    <s v="MSV-163MS-535-545/32.TE/MSV-163MS-535-545-ACA-EXE-DE-G1-031-R09.pdf"/>
  </r>
  <r>
    <s v="MSV-163MS-535-545-ACA-EXE-DE-G1-032"/>
    <s v="R03"/>
    <x v="0"/>
    <x v="8"/>
    <s v="PROJETO DE TERRAPLENAGEM - PLANTA DE DISTRIBUIÇÃO"/>
    <s v="TERRAPLENAGEM"/>
    <s v="TE"/>
    <s v="MSV-163MS-535-545/32.TE"/>
    <s v="MSV-163MS-535-545-ACA-EXE-DE-G1-032-R03.pdf"/>
    <s v="R03"/>
    <d v="2025-06-30T00:00:00"/>
    <s v="https://aterpa.sharepoint.com//sites/A373_Projetos/Documentos Compartilhados/11.Sala Tecnica/01.PROJETOS/ANO 01/MSV-163MS-535-545/32.TE/MSV-163MS-535-545-ACA-EXE-DE-G1-032-R03.pdf"/>
    <s v="MSV-163MS-535-545/32.TE/MSV-163MS-535-545-ACA-EXE-DE-G1-032-R03.pdf"/>
  </r>
  <r>
    <s v="MSV-163MS-535-545-ACA-EXE-DE-G1-101"/>
    <s v="R02"/>
    <x v="0"/>
    <x v="8"/>
    <s v="PROJETO EXECUTIVO DE TERRAPLANAGEM - JAZIDA/DME"/>
    <s v="TERRAPLENAGEM"/>
    <s v="TE"/>
    <s v="MSV-163MS-535-545/32.TE"/>
    <s v="MSV-163MS-535-545-ACA-EXE-DE-G1-101-R02.pdf"/>
    <s v="R02"/>
    <d v="2025-06-30T00:00:00"/>
    <s v="https://aterpa.sharepoint.com//sites/A373_Projetos/Documentos Compartilhados/11.Sala Tecnica/01.PROJETOS/ANO 01/MSV-163MS-535-545/32.TE/MSV-163MS-535-545-ACA-EXE-DE-G1-101-R02.pdf"/>
    <s v="MSV-163MS-535-545/32.TE/MSV-163MS-535-545-ACA-EXE-DE-G1-101-R02.pdf"/>
  </r>
  <r>
    <s v="MSV-163MS-535-545-ACA-EXE-DE-H1-201"/>
    <s v="R00"/>
    <x v="0"/>
    <x v="8"/>
    <s v="PROJETO EXECUTIVO DE DRENAGEM - PLANTA DE BACIAS HIDROGRÁFICAS"/>
    <s v="DRENAGEM"/>
    <s v="DR"/>
    <s v="MSV-163MS-535-545/10.DR"/>
    <s v="MSV-163MS-535-545-ACA-EXE-DE-H1-201-R00.pdf"/>
    <s v="R00"/>
    <d v="2025-06-30T00:00:00"/>
    <s v="https://aterpa.sharepoint.com//sites/A373_Projetos/Documentos Compartilhados/11.Sala Tecnica/01.PROJETOS/ANO 01/MSV-163MS-535-545/10.DR/MSV-163MS-535-545-ACA-EXE-DE-H1-201-R00.pdf"/>
    <s v="MSV-163MS-535-545/10.DR/MSV-163MS-535-545-ACA-EXE-DE-H1-201-R00.pdf"/>
  </r>
  <r>
    <s v="MSV-163MS-535-545-ACA-EXE-DE-H2-001"/>
    <s v="R06"/>
    <x v="0"/>
    <x v="8"/>
    <s v="PLANTA E PERFIL LONGITUDINAL"/>
    <s v="DRENAGEM"/>
    <s v="DR"/>
    <s v="MSV-163MS-535-545/10.DR"/>
    <s v="MSV-163MS-535-545-ACA-EXE-DE-H2-001-R06.pdf"/>
    <s v="R06"/>
    <d v="2025-06-30T00:00:00"/>
    <s v="https://aterpa.sharepoint.com//sites/A373_Projetos/Documentos Compartilhados/11.Sala Tecnica/01.PROJETOS/ANO 01/MSV-163MS-535-545/10.DR/MSV-163MS-535-545-ACA-EXE-DE-H2-001-R06.pdf"/>
    <s v="MSV-163MS-535-545/10.DR/MSV-163MS-535-545-ACA-EXE-DE-H2-001-R06.pdf"/>
  </r>
  <r>
    <s v="MSV-163MS-535-545-ACA-EXE-DE-H2-002"/>
    <s v="R07"/>
    <x v="0"/>
    <x v="8"/>
    <s v="PLANTA E PERFIL LONGITUDINAL"/>
    <s v="DRENAGEM"/>
    <s v="DR"/>
    <s v="MSV-163MS-535-545/10.DR"/>
    <s v="MSV-163MS-535-545-ACA-EXE-DE-H2-002-R07.pdf"/>
    <s v="R07"/>
    <d v="2025-06-30T00:00:00"/>
    <s v="https://aterpa.sharepoint.com//sites/A373_Projetos/Documentos Compartilhados/11.Sala Tecnica/01.PROJETOS/ANO 01/MSV-163MS-535-545/10.DR/MSV-163MS-535-545-ACA-EXE-DE-H2-002-R07.pdf"/>
    <s v="MSV-163MS-535-545/10.DR/MSV-163MS-535-545-ACA-EXE-DE-H2-002-R07.pdf"/>
  </r>
  <r>
    <s v="MSV-163MS-535-545-ACA-EXE-DE-H2-003"/>
    <s v="R06"/>
    <x v="0"/>
    <x v="8"/>
    <s v="PLANTA E PERFIL LONGITUDINAL"/>
    <s v="DRENAGEM"/>
    <s v="DR"/>
    <s v="MSV-163MS-535-545/10.DR"/>
    <s v="MSV-163MS-535-545-ACA-EXE-DE-H2-003-R06.pdf"/>
    <s v="R06"/>
    <d v="2025-06-30T00:00:00"/>
    <s v="https://aterpa.sharepoint.com//sites/A373_Projetos/Documentos Compartilhados/11.Sala Tecnica/01.PROJETOS/ANO 01/MSV-163MS-535-545/10.DR/MSV-163MS-535-545-ACA-EXE-DE-H2-003-R06.pdf"/>
    <s v="MSV-163MS-535-545/10.DR/MSV-163MS-535-545-ACA-EXE-DE-H2-003-R06.pdf"/>
  </r>
  <r>
    <s v="MSV-163MS-535-545-ACA-EXE-DE-H2-004"/>
    <s v="R04"/>
    <x v="0"/>
    <x v="8"/>
    <s v="PLANTA E PERFIL LONGITUDINAL"/>
    <s v="DRENAGEM"/>
    <s v="DR"/>
    <s v="MSV-163MS-535-545/10.DR"/>
    <s v="MSV-163MS-535-545-ACA-EXE-DE-H2-004-R04.pdf"/>
    <s v="R04"/>
    <d v="2025-06-30T00:00:00"/>
    <s v="https://aterpa.sharepoint.com//sites/A373_Projetos/Documentos Compartilhados/11.Sala Tecnica/01.PROJETOS/ANO 01/MSV-163MS-535-545/10.DR/MSV-163MS-535-545-ACA-EXE-DE-H2-004-R04.pdf"/>
    <s v="MSV-163MS-535-545/10.DR/MSV-163MS-535-545-ACA-EXE-DE-H2-004-R04.pdf"/>
  </r>
  <r>
    <s v="MSV-163MS-535-545-ACA-EXE-DE-H2-005"/>
    <s v="R08"/>
    <x v="0"/>
    <x v="8"/>
    <s v="PLANTA E PERFIL LONGITUDINAL"/>
    <s v="DRENAGEM"/>
    <s v="DR"/>
    <s v="MSV-163MS-535-545/10.DR"/>
    <s v="MSV-163MS-535-545-ACA-EXE-DE-H2-005-R08.pdf"/>
    <s v="R07, R08"/>
    <d v="2026-03-10T00:00:00"/>
    <s v="https://aterpa.sharepoint.com//sites/A373_Projetos/Documentos Compartilhados/11.Sala Tecnica/01.PROJETOS/ANO 01/MSV-163MS-535-545/10.DR/MSV-163MS-535-545-ACA-EXE-DE-H2-005-R08.pdf"/>
    <s v="MSV-163MS-535-545/10.DR/MSV-163MS-535-545-ACA-EXE-DE-H2-005-R08.pdf"/>
  </r>
  <r>
    <s v="MSV-163MS-535-545-ACA-EXE-DE-H2-006"/>
    <s v="R08"/>
    <x v="0"/>
    <x v="8"/>
    <s v="PLANTA E PERFIL LONGITUDINAL"/>
    <s v="DRENAGEM"/>
    <s v="DR"/>
    <s v="MSV-163MS-535-545/10.DR"/>
    <s v="MSV-163MS-535-545-ACA-EXE-DE-H2-006-R08.pdf"/>
    <s v="R07, R08"/>
    <d v="2025-12-10T00:00:00"/>
    <s v="https://aterpa.sharepoint.com//sites/A373_Projetos/Documentos Compartilhados/11.Sala Tecnica/01.PROJETOS/ANO 01/MSV-163MS-535-545/10.DR/MSV-163MS-535-545-ACA-EXE-DE-H2-006-R08.pdf"/>
    <s v="MSV-163MS-535-545/10.DR/MSV-163MS-535-545-ACA-EXE-DE-H2-006-R08.pdf"/>
  </r>
  <r>
    <s v="MSV-163MS-535-545-ACA-EXE-DE-H2-007"/>
    <s v="R06"/>
    <x v="0"/>
    <x v="8"/>
    <s v="PLANTA E PERFIL LONGITUDINAL"/>
    <s v="DRENAGEM"/>
    <s v="DR"/>
    <s v="MSV-163MS-535-545/10.DR"/>
    <s v="MSV-163MS-535-545-ACA-EXE-DE-H2-007-R06.pdf"/>
    <s v="R05, R06"/>
    <d v="2025-12-10T00:00:00"/>
    <s v="https://aterpa.sharepoint.com//sites/A373_Projetos/Documentos Compartilhados/11.Sala Tecnica/01.PROJETOS/ANO 01/MSV-163MS-535-545/10.DR/MSV-163MS-535-545-ACA-EXE-DE-H2-007-R06.pdf"/>
    <s v="MSV-163MS-535-545/10.DR/MSV-163MS-535-545-ACA-EXE-DE-H2-007-R06.pdf"/>
  </r>
  <r>
    <s v="MSV-163MS-535-545-ACA-EXE-DE-H2-008"/>
    <s v="R07"/>
    <x v="0"/>
    <x v="8"/>
    <s v="PLANTA E PERFIL LONGITUDINAL"/>
    <s v="DRENAGEM"/>
    <s v="DR"/>
    <s v="MSV-163MS-535-545/10.DR"/>
    <s v="MSV-163MS-535-545-ACA-EXE-DE-H2-008-R07.pdf"/>
    <s v="R07"/>
    <d v="2025-06-30T00:00:00"/>
    <s v="https://aterpa.sharepoint.com//sites/A373_Projetos/Documentos Compartilhados/11.Sala Tecnica/01.PROJETOS/ANO 01/MSV-163MS-535-545/10.DR/MSV-163MS-535-545-ACA-EXE-DE-H2-008-R07.pdf"/>
    <s v="MSV-163MS-535-545/10.DR/MSV-163MS-535-545-ACA-EXE-DE-H2-008-R07.pdf"/>
  </r>
  <r>
    <s v="MSV-163MS-535-545-ACA-EXE-DE-H2-009"/>
    <s v="R08"/>
    <x v="0"/>
    <x v="8"/>
    <s v="PLANTA E PERFIL LONGITUDINAL"/>
    <s v="DRENAGEM"/>
    <s v="DR"/>
    <s v="MSV-163MS-535-545/10.DR"/>
    <s v="MSV-163MS-535-545-ACA-EXE-DE-H2-009-R08.pdf"/>
    <s v="R08"/>
    <d v="2025-06-30T00:00:00"/>
    <s v="https://aterpa.sharepoint.com//sites/A373_Projetos/Documentos Compartilhados/11.Sala Tecnica/01.PROJETOS/ANO 01/MSV-163MS-535-545/10.DR/MSV-163MS-535-545-ACA-EXE-DE-H2-009-R08.pdf"/>
    <s v="MSV-163MS-535-545/10.DR/MSV-163MS-535-545-ACA-EXE-DE-H2-009-R08.pdf"/>
  </r>
  <r>
    <s v="MSV-163MS-535-545-ACA-EXE-DE-H2-010"/>
    <s v="R04"/>
    <x v="0"/>
    <x v="8"/>
    <s v="PLANTA E PERFIL LONGITUDINAL"/>
    <s v="DRENAGEM"/>
    <s v="DR"/>
    <s v="MSV-163MS-535-545/10.DR"/>
    <s v="MSV-163MS-535-545-ACA-EXE-DE-H2-010-R04.pdf"/>
    <s v="R04"/>
    <d v="2025-06-30T00:00:00"/>
    <s v="https://aterpa.sharepoint.com//sites/A373_Projetos/Documentos Compartilhados/11.Sala Tecnica/01.PROJETOS/ANO 01/MSV-163MS-535-545/10.DR/MSV-163MS-535-545-ACA-EXE-DE-H2-010-R04.pdf"/>
    <s v="MSV-163MS-535-545/10.DR/MSV-163MS-535-545-ACA-EXE-DE-H2-010-R04.pdf"/>
  </r>
  <r>
    <s v="MSV-163MS-535-545-ACA-EXE-DE-H2-011"/>
    <s v="R08"/>
    <x v="0"/>
    <x v="8"/>
    <s v="PLANTA E PERFIL LONGITUDINAL"/>
    <s v="DRENAGEM"/>
    <s v="DR"/>
    <s v="MSV-163MS-535-545/10.DR"/>
    <s v="MSV-163MS-535-545-ACA-EXE-DE-H2-011-R08.pdf"/>
    <s v="R08"/>
    <d v="2025-06-30T00:00:00"/>
    <s v="https://aterpa.sharepoint.com//sites/A373_Projetos/Documentos Compartilhados/11.Sala Tecnica/01.PROJETOS/ANO 01/MSV-163MS-535-545/10.DR/MSV-163MS-535-545-ACA-EXE-DE-H2-011-R08.pdf"/>
    <s v="MSV-163MS-535-545/10.DR/MSV-163MS-535-545-ACA-EXE-DE-H2-011-R08.pdf"/>
  </r>
  <r>
    <s v="MSV-163MS-535-545-ACA-EXE-DE-H2-012"/>
    <s v="R05"/>
    <x v="0"/>
    <x v="8"/>
    <s v="PLANTA E PERFIL LONGITUDINAL"/>
    <s v="DRENAGEM"/>
    <s v="DR"/>
    <s v="MSV-163MS-535-545/10.DR"/>
    <s v="MSV-163MS-535-545-ACA-EXE-DE-H2-012-R05.pdf"/>
    <s v="R05"/>
    <d v="2025-06-30T00:00:00"/>
    <s v="https://aterpa.sharepoint.com//sites/A373_Projetos/Documentos Compartilhados/11.Sala Tecnica/01.PROJETOS/ANO 01/MSV-163MS-535-545/10.DR/MSV-163MS-535-545-ACA-EXE-DE-H2-012-R05.pdf"/>
    <s v="MSV-163MS-535-545/10.DR/MSV-163MS-535-545-ACA-EXE-DE-H2-012-R05.pdf"/>
  </r>
  <r>
    <s v="MSV-163MS-535-545-ACA-EXE-DE-H2-013"/>
    <s v="R04"/>
    <x v="0"/>
    <x v="8"/>
    <s v="PLANTA E PERFIL LONGITUDINAL"/>
    <s v="DRENAGEM"/>
    <s v="DR"/>
    <s v="MSV-163MS-535-545/10.DR"/>
    <s v="MSV-163MS-535-545-ACA-EXE-DE-H2-013-R04.pdf"/>
    <s v="R04"/>
    <d v="2025-06-30T00:00:00"/>
    <s v="https://aterpa.sharepoint.com//sites/A373_Projetos/Documentos Compartilhados/11.Sala Tecnica/01.PROJETOS/ANO 01/MSV-163MS-535-545/10.DR/MSV-163MS-535-545-ACA-EXE-DE-H2-013-R04.pdf"/>
    <s v="MSV-163MS-535-545/10.DR/MSV-163MS-535-545-ACA-EXE-DE-H2-013-R04.pdf"/>
  </r>
  <r>
    <s v="MSV-163MS-535-545-ACA-EXE-DE-H2-014"/>
    <s v="R05"/>
    <x v="0"/>
    <x v="8"/>
    <s v="PLANTA E PERFIL LONGITUDINAL"/>
    <s v="DRENAGEM"/>
    <s v="DR"/>
    <s v="MSV-163MS-535-545/10.DR"/>
    <s v="MSV-163MS-535-545-ACA-EXE-DE-H2-014-R05.pdf"/>
    <s v="R05"/>
    <d v="2025-06-30T00:00:00"/>
    <s v="https://aterpa.sharepoint.com//sites/A373_Projetos/Documentos Compartilhados/11.Sala Tecnica/01.PROJETOS/ANO 01/MSV-163MS-535-545/10.DR/MSV-163MS-535-545-ACA-EXE-DE-H2-014-R05.pdf"/>
    <s v="MSV-163MS-535-545/10.DR/MSV-163MS-535-545-ACA-EXE-DE-H2-014-R05.pdf"/>
  </r>
  <r>
    <s v="MSV-163MS-535-545-ACA-EXE-DE-H2-015"/>
    <s v="R04"/>
    <x v="0"/>
    <x v="8"/>
    <s v="PLANTA E PERFIL LONGITUDINAL"/>
    <s v="DRENAGEM"/>
    <s v="DR"/>
    <s v="MSV-163MS-535-545/10.DR"/>
    <s v="MSV-163MS-535-545-ACA-EXE-DE-H2-015-R04.pdf"/>
    <s v="R04"/>
    <d v="2025-06-30T00:00:00"/>
    <s v="https://aterpa.sharepoint.com//sites/A373_Projetos/Documentos Compartilhados/11.Sala Tecnica/01.PROJETOS/ANO 01/MSV-163MS-535-545/10.DR/MSV-163MS-535-545-ACA-EXE-DE-H2-015-R04.pdf"/>
    <s v="MSV-163MS-535-545/10.DR/MSV-163MS-535-545-ACA-EXE-DE-H2-015-R04.pdf"/>
  </r>
  <r>
    <s v="MSV-163MS-535-545-ACA-EXE-DE-H2-016"/>
    <s v="R07"/>
    <x v="0"/>
    <x v="8"/>
    <s v="PLANTA E PERFIL LONGITUDINAL"/>
    <s v="DRENAGEM"/>
    <s v="DR"/>
    <s v="MSV-163MS-535-545/10.DR"/>
    <s v="MSV-163MS-535-545-ACA-EXE-DE-H2-016-R07.pdf"/>
    <s v="R07"/>
    <d v="2025-06-30T00:00:00"/>
    <s v="https://aterpa.sharepoint.com//sites/A373_Projetos/Documentos Compartilhados/11.Sala Tecnica/01.PROJETOS/ANO 01/MSV-163MS-535-545/10.DR/MSV-163MS-535-545-ACA-EXE-DE-H2-016-R07.pdf"/>
    <s v="MSV-163MS-535-545/10.DR/MSV-163MS-535-545-ACA-EXE-DE-H2-016-R07.pdf"/>
  </r>
  <r>
    <s v="MSV-163MS-535-545-ACA-EXE-DE-H2-017"/>
    <s v="R07"/>
    <x v="0"/>
    <x v="8"/>
    <s v="PLANTA E PERFIL LONGITUDINAL"/>
    <s v="DRENAGEM"/>
    <s v="DR"/>
    <s v="MSV-163MS-535-545/10.DR"/>
    <s v="MSV-163MS-535-545-ACA-EXE-DE-H2-017-R07.pdf"/>
    <s v="R06, R07"/>
    <d v="2025-08-26T00:00:00"/>
    <s v="https://aterpa.sharepoint.com//sites/A373_Projetos/Documentos Compartilhados/11.Sala Tecnica/01.PROJETOS/ANO 01/MSV-163MS-535-545/10.DR/MSV-163MS-535-545-ACA-EXE-DE-H2-017-R07.pdf"/>
    <s v="MSV-163MS-535-545/10.DR/MSV-163MS-535-545-ACA-EXE-DE-H2-017-R07.pdf"/>
  </r>
  <r>
    <s v="MSV-163MS-535-545-ACA-EXE-DE-H2-018"/>
    <s v="R06"/>
    <x v="0"/>
    <x v="8"/>
    <s v="PLANTA E PERFIL LONGITUDINAL"/>
    <s v="DRENAGEM"/>
    <s v="DR"/>
    <s v="MSV-163MS-535-545/10.DR"/>
    <s v="MSV-163MS-535-545-ACA-EXE-DE-H2-018-R06.pdf"/>
    <s v="R06"/>
    <d v="2025-06-30T00:00:00"/>
    <s v="https://aterpa.sharepoint.com//sites/A373_Projetos/Documentos Compartilhados/11.Sala Tecnica/01.PROJETOS/ANO 01/MSV-163MS-535-545/10.DR/MSV-163MS-535-545-ACA-EXE-DE-H2-018-R06.pdf"/>
    <s v="MSV-163MS-535-545/10.DR/MSV-163MS-535-545-ACA-EXE-DE-H2-018-R06.pdf"/>
  </r>
  <r>
    <s v="MSV-163MS-535-545-ACA-EXE-DE-H2-019"/>
    <s v="R05"/>
    <x v="0"/>
    <x v="8"/>
    <s v="PLANTA E PERFIL LONGITUDINAL"/>
    <s v="DRENAGEM"/>
    <s v="DR"/>
    <s v="MSV-163MS-535-545/10.DR"/>
    <s v="MSV-163MS-535-545-ACA-EXE-DE-H2-019-R05.pdf"/>
    <s v="R05"/>
    <d v="2025-06-30T00:00:00"/>
    <s v="https://aterpa.sharepoint.com//sites/A373_Projetos/Documentos Compartilhados/11.Sala Tecnica/01.PROJETOS/ANO 01/MSV-163MS-535-545/10.DR/MSV-163MS-535-545-ACA-EXE-DE-H2-019-R05.pdf"/>
    <s v="MSV-163MS-535-545/10.DR/MSV-163MS-535-545-ACA-EXE-DE-H2-019-R05.pdf"/>
  </r>
  <r>
    <s v="MSV-163MS-535-545-ACA-EXE-DE-H2-020"/>
    <s v="R06"/>
    <x v="0"/>
    <x v="8"/>
    <s v="PLANTA E PERFIL LONGITUDINAL"/>
    <s v="DRENAGEM"/>
    <s v="DR"/>
    <s v="MSV-163MS-535-545/10.DR"/>
    <s v="MSV-163MS-535-545-ACA-EXE-DE-H2-020-R06.pdf"/>
    <s v="R06"/>
    <d v="2025-06-30T00:00:00"/>
    <s v="https://aterpa.sharepoint.com//sites/A373_Projetos/Documentos Compartilhados/11.Sala Tecnica/01.PROJETOS/ANO 01/MSV-163MS-535-545/10.DR/MSV-163MS-535-545-ACA-EXE-DE-H2-020-R06.pdf"/>
    <s v="MSV-163MS-535-545/10.DR/MSV-163MS-535-545-ACA-EXE-DE-H2-020-R06.pdf"/>
  </r>
  <r>
    <s v="MSV-163MS-535-545-ACA-EXE-DE-H2-021"/>
    <s v="R08"/>
    <x v="0"/>
    <x v="8"/>
    <s v="PERFIS DE BUEIROS"/>
    <s v="DRENAGEM"/>
    <s v="DR"/>
    <s v="MSV-163MS-535-545/10.DR"/>
    <s v="MSV-163MS-535-545-ACA-EXE-DE-H2-021-R08.pdf"/>
    <s v="R06, R07, R08"/>
    <d v="2026-03-10T00:00:00"/>
    <s v="https://aterpa.sharepoint.com//sites/A373_Projetos/Documentos Compartilhados/11.Sala Tecnica/01.PROJETOS/ANO 01/MSV-163MS-535-545/10.DR/MSV-163MS-535-545-ACA-EXE-DE-H2-021-R08.pdf"/>
    <s v="MSV-163MS-535-545/10.DR/MSV-163MS-535-545-ACA-EXE-DE-H2-021-R08.pdf"/>
  </r>
  <r>
    <s v="MSV-163MS-535-545-ACA-EXE-DE-H2-022"/>
    <s v="R05"/>
    <x v="0"/>
    <x v="8"/>
    <s v="PERFIS DE BUEIROS"/>
    <s v="DRENAGEM"/>
    <s v="DR"/>
    <s v="MSV-163MS-535-545/10.DR"/>
    <s v="MSV-163MS-535-545-ACA-EXE-DE-H2-022-R05.pdf"/>
    <s v="R05"/>
    <d v="2025-06-30T00:00:00"/>
    <s v="https://aterpa.sharepoint.com//sites/A373_Projetos/Documentos Compartilhados/11.Sala Tecnica/01.PROJETOS/ANO 01/MSV-163MS-535-545/10.DR/MSV-163MS-535-545-ACA-EXE-DE-H2-022-R05.pdf"/>
    <s v="MSV-163MS-535-545/10.DR/MSV-163MS-535-545-ACA-EXE-DE-H2-022-R05.pdf"/>
  </r>
  <r>
    <s v="MSV-163MS-535-545-ACA-EXE-DE-H2-023"/>
    <s v="R06"/>
    <x v="0"/>
    <x v="8"/>
    <s v="PERFIS DE BUEIROS"/>
    <s v="DRENAGEM"/>
    <s v="DR"/>
    <s v="MSV-163MS-535-545/10.DR"/>
    <s v="MSV-163MS-535-545-ACA-EXE-DE-H2-023-R06.pdf"/>
    <s v="R06"/>
    <d v="2025-06-30T00:00:00"/>
    <s v="https://aterpa.sharepoint.com//sites/A373_Projetos/Documentos Compartilhados/11.Sala Tecnica/01.PROJETOS/ANO 01/MSV-163MS-535-545/10.DR/MSV-163MS-535-545-ACA-EXE-DE-H2-023-R06.pdf"/>
    <s v="MSV-163MS-535-545/10.DR/MSV-163MS-535-545-ACA-EXE-DE-H2-023-R06.pdf"/>
  </r>
  <r>
    <s v="MSV-163MS-535-545-ACA-EXE-DE-H2-024"/>
    <s v="R06"/>
    <x v="0"/>
    <x v="8"/>
    <s v="PERFIS DE BUEIROS"/>
    <s v="DRENAGEM"/>
    <s v="DR"/>
    <s v="MSV-163MS-535-545/10.DR"/>
    <s v="MSV-163MS-535-545-ACA-EXE-DE-H2-024-R06.pdf"/>
    <s v="R06"/>
    <d v="2025-06-30T00:00:00"/>
    <s v="https://aterpa.sharepoint.com//sites/A373_Projetos/Documentos Compartilhados/11.Sala Tecnica/01.PROJETOS/ANO 01/MSV-163MS-535-545/10.DR/MSV-163MS-535-545-ACA-EXE-DE-H2-024-R06.pdf"/>
    <s v="MSV-163MS-535-545/10.DR/MSV-163MS-535-545-ACA-EXE-DE-H2-024-R06.pdf"/>
  </r>
  <r>
    <s v="MSV-163MS-535-545-ACA-EXE-DE-H2-101"/>
    <s v="R05"/>
    <x v="0"/>
    <x v="8"/>
    <s v="PROJETO EXECUTIVO DE DRENAGEM - DETALHES TIPO DE DRENAGEM SARJETAS DE PROTEÇÃO E DRENO TRIPLANAR."/>
    <s v="DRENAGEM"/>
    <s v="DR"/>
    <s v="MSV-163MS-535-545/10.DR"/>
    <s v="MSV-163MS-535-545-ACA-EXE-DE-H2-101-R05.pdf"/>
    <s v="R05"/>
    <d v="2025-06-30T00:00:00"/>
    <s v="https://aterpa.sharepoint.com//sites/A373_Projetos/Documentos Compartilhados/11.Sala Tecnica/01.PROJETOS/ANO 01/MSV-163MS-535-545/10.DR/MSV-163MS-535-545-ACA-EXE-DE-H2-101-R05.pdf"/>
    <s v="MSV-163MS-535-545/10.DR/MSV-163MS-535-545-ACA-EXE-DE-H2-101-R05.pdf"/>
  </r>
  <r>
    <s v="MSV-163MS-535-545-ACA-EXE-DE-H2-102"/>
    <s v="R01"/>
    <x v="0"/>
    <x v="8"/>
    <s v="PROJETO EXECUTIVO DE DRENAGEM - DETALHES TIPO DE DRENAGEM SAÍDA D'ÁGUA DE SARJETA DE CORTE"/>
    <s v="DRENAGEM"/>
    <s v="DR"/>
    <s v="MSV-163MS-535-545/10.DR"/>
    <s v="MSV-163MS-535-545-ACA-EXE-DE-H2-102-R01.pdf"/>
    <s v="R01"/>
    <d v="2025-06-30T00:00:00"/>
    <s v="https://aterpa.sharepoint.com//sites/A373_Projetos/Documentos Compartilhados/11.Sala Tecnica/01.PROJETOS/ANO 01/MSV-163MS-535-545/10.DR/MSV-163MS-535-545-ACA-EXE-DE-H2-102-R01.pdf"/>
    <s v="MSV-163MS-535-545/10.DR/MSV-163MS-535-545-ACA-EXE-DE-H2-102-R01.pdf"/>
  </r>
  <r>
    <s v="MSV-163MS-535-545-ACA-EXE-DE-H2-103"/>
    <s v="R01"/>
    <x v="0"/>
    <x v="8"/>
    <s v="PROJETO EXECUTIVO DE DRENAGEM - DETALHES TIPO DE DRENAGEM BOCA TIPO B1 PARA BUEIRO DUPLO TUBULAR, EM CONCRETO CICLÓPICO"/>
    <s v="DRENAGEM"/>
    <s v="DR"/>
    <s v="MSV-163MS-535-545/10.DR"/>
    <s v="MSV-163MS-535-545-ACA-EXE-DE-H2-103-R01.pdf"/>
    <s v="R01"/>
    <d v="2025-06-30T00:00:00"/>
    <s v="https://aterpa.sharepoint.com//sites/A373_Projetos/Documentos Compartilhados/11.Sala Tecnica/01.PROJETOS/ANO 01/MSV-163MS-535-545/10.DR/MSV-163MS-535-545-ACA-EXE-DE-H2-103-R01.pdf"/>
    <s v="MSV-163MS-535-545/10.DR/MSV-163MS-535-545-ACA-EXE-DE-H2-103-R01.pdf"/>
  </r>
  <r>
    <s v="MSV-163MS-535-545-ACA-EXE-DE-H2-104"/>
    <s v="R01"/>
    <x v="0"/>
    <x v="8"/>
    <s v="PROJETO EXECUTIVO DE DRENAGEM - DETALHES TIPO DE DRENAGEM BOCA TIPO B1 PARA BUEIRO TRIPLO TUBULAR, EM CONCRETO CICLÓPICO"/>
    <s v="DRENAGEM"/>
    <s v="DR"/>
    <s v="MSV-163MS-535-545/10.DR"/>
    <s v="MSV-163MS-535-545-ACA-EXE-DE-H2-104-R01.pdf"/>
    <s v="R01"/>
    <d v="2025-06-30T00:00:00"/>
    <s v="https://aterpa.sharepoint.com//sites/A373_Projetos/Documentos Compartilhados/11.Sala Tecnica/01.PROJETOS/ANO 01/MSV-163MS-535-545/10.DR/MSV-163MS-535-545-ACA-EXE-DE-H2-104-R01.pdf"/>
    <s v="MSV-163MS-535-545/10.DR/MSV-163MS-535-545-ACA-EXE-DE-H2-104-R01.pdf"/>
  </r>
  <r>
    <s v="MSV-163MS-535-545-ACA-EXE-DE-H2-105"/>
    <s v="R01"/>
    <x v="0"/>
    <x v="8"/>
    <s v="PROJETO EXECUTIVO DE DRENAGEM - DETALHES TIPO DE DRENAGEM BOCA TIPO E1 PARA BUEIRO TUBULAR MET. EM CONCRETO ARM. FORMAS"/>
    <s v="DRENAGEM"/>
    <s v="DR"/>
    <s v="MSV-163MS-535-545/10.DR"/>
    <s v="MSV-163MS-535-545-ACA-EXE-DE-H2-105-R01.pdf"/>
    <s v="R01"/>
    <d v="2025-06-30T00:00:00"/>
    <s v="https://aterpa.sharepoint.com//sites/A373_Projetos/Documentos Compartilhados/11.Sala Tecnica/01.PROJETOS/ANO 01/MSV-163MS-535-545/10.DR/MSV-163MS-535-545-ACA-EXE-DE-H2-105-R01.pdf"/>
    <s v="MSV-163MS-535-545/10.DR/MSV-163MS-535-545-ACA-EXE-DE-H2-105-R01.pdf"/>
  </r>
  <r>
    <s v="MSV-163MS-535-545-ACA-EXE-DE-H2-106"/>
    <s v="R01"/>
    <x v="0"/>
    <x v="8"/>
    <s v="PROJETO EXECUTIVO DE DRENAGEM - DETALHES TIPO DE DRENAGEM BOCA TIPO E1 PARA BUEIRO SIMPLES TUBULAR METÁLICO - ARMAÇÃO"/>
    <s v="DRENAGEM"/>
    <s v="DR"/>
    <s v="MSV-163MS-535-545/10.DR"/>
    <s v="MSV-163MS-535-545-ACA-EXE-DE-H2-106-R01.pdf"/>
    <s v="R01"/>
    <d v="2025-06-30T00:00:00"/>
    <s v="https://aterpa.sharepoint.com//sites/A373_Projetos/Documentos Compartilhados/11.Sala Tecnica/01.PROJETOS/ANO 01/MSV-163MS-535-545/10.DR/MSV-163MS-535-545-ACA-EXE-DE-H2-106-R01.pdf"/>
    <s v="MSV-163MS-535-545/10.DR/MSV-163MS-535-545-ACA-EXE-DE-H2-106-R01.pdf"/>
  </r>
  <r>
    <s v="MSV-163MS-535-545-ACA-EXE-DE-H2-107"/>
    <s v="R01"/>
    <x v="0"/>
    <x v="8"/>
    <s v="PROJETO EXECUTIVO DE DRENAGEM - DETALHES TIPO DE DRENAGEM BOCA TIPO E1 PARA BUEIRO SIMPLES TUBULAR METÁLICO - TABELAS DE ARMAÇÃO"/>
    <s v="DRENAGEM"/>
    <s v="DR"/>
    <s v="MSV-163MS-535-545/10.DR"/>
    <s v="MSV-163MS-535-545-ACA-EXE-DE-H2-107-R01.pdf"/>
    <s v="R01"/>
    <d v="2025-06-30T00:00:00"/>
    <s v="https://aterpa.sharepoint.com//sites/A373_Projetos/Documentos Compartilhados/11.Sala Tecnica/01.PROJETOS/ANO 01/MSV-163MS-535-545/10.DR/MSV-163MS-535-545-ACA-EXE-DE-H2-107-R01.pdf"/>
    <s v="MSV-163MS-535-545/10.DR/MSV-163MS-535-545-ACA-EXE-DE-H2-107-R01.pdf"/>
  </r>
  <r>
    <s v="MSV-163MS-535-545-ACA-EXE-DE-H2-108"/>
    <s v="R01"/>
    <x v="0"/>
    <x v="8"/>
    <s v="PROJETO EXECUTIVO DE DRENAGEM - DETALHES TIPO DE DRENAGEM CAIXA DE TRANSIÇÃO PARA BUEIROS TIPO CT - FORMAS"/>
    <s v="DRENAGEM"/>
    <s v="DR"/>
    <s v="MSV-163MS-535-545/10.DR"/>
    <s v="MSV-163MS-535-545-ACA-EXE-DE-H2-108-R01.pdf"/>
    <s v="R01"/>
    <d v="2025-06-30T00:00:00"/>
    <s v="https://aterpa.sharepoint.com//sites/A373_Projetos/Documentos Compartilhados/11.Sala Tecnica/01.PROJETOS/ANO 01/MSV-163MS-535-545/10.DR/MSV-163MS-535-545-ACA-EXE-DE-H2-108-R01.pdf"/>
    <s v="MSV-163MS-535-545/10.DR/MSV-163MS-535-545-ACA-EXE-DE-H2-108-R01.pdf"/>
  </r>
  <r>
    <s v="MSV-163MS-535-545-ACA-EXE-DE-H2-109"/>
    <s v="R01"/>
    <x v="0"/>
    <x v="8"/>
    <s v="PROJETO EXECUTIVO DE DRENAGEM - DETALHES TIPO DE DRENAGEM CAIXA DE TRANSIÇÃO CT-1 A CT-3 - TABELA DE ARMAÇÃO"/>
    <s v="DRENAGEM"/>
    <s v="DR"/>
    <s v="MSV-163MS-535-545/10.DR"/>
    <s v="MSV-163MS-535-545-ACA-EXE-DE-H2-109-R01.pdf"/>
    <s v="R01"/>
    <d v="2025-06-30T00:00:00"/>
    <s v="https://aterpa.sharepoint.com//sites/A373_Projetos/Documentos Compartilhados/11.Sala Tecnica/01.PROJETOS/ANO 01/MSV-163MS-535-545/10.DR/MSV-163MS-535-545-ACA-EXE-DE-H2-109-R01.pdf"/>
    <s v="MSV-163MS-535-545/10.DR/MSV-163MS-535-545-ACA-EXE-DE-H2-109-R01.pdf"/>
  </r>
  <r>
    <s v="MSV-163MS-535-545-ACA-EXE-DE-H2-110"/>
    <s v="R01"/>
    <x v="0"/>
    <x v="8"/>
    <s v="PROJETO EXECUTIVO DE DRENAGEM - DETALHES TIPO DE DRENAGEM CAIXA DE TRANSIÇÃO CT-1 A CT-3 - TABELA DE ARMAÇÃO"/>
    <s v="DRENAGEM"/>
    <s v="DR"/>
    <s v="MSV-163MS-535-545/10.DR"/>
    <s v="MSV-163MS-535-545-ACA-EXE-DE-H2-110-R01.pdf"/>
    <s v="R01"/>
    <d v="2025-06-30T00:00:00"/>
    <s v="https://aterpa.sharepoint.com//sites/A373_Projetos/Documentos Compartilhados/11.Sala Tecnica/01.PROJETOS/ANO 01/MSV-163MS-535-545/10.DR/MSV-163MS-535-545-ACA-EXE-DE-H2-110-R01.pdf"/>
    <s v="MSV-163MS-535-545/10.DR/MSV-163MS-535-545-ACA-EXE-DE-H2-110-R01.pdf"/>
  </r>
  <r>
    <s v="MSV-163MS-535-545-ACA-EXE-DE-H2-111"/>
    <s v="R01"/>
    <x v="0"/>
    <x v="8"/>
    <s v="PROJETO EXECUTIVO DE DRENAGEM - DETALHES TIPO DE DRENAGEM CAIXA DE TRANSIÇÃO CT - 4 E CT - 5 - TABELA DE ARMAÇÃO"/>
    <s v="DRENAGEM"/>
    <s v="DR"/>
    <s v="MSV-163MS-535-545/10.DR"/>
    <s v="MSV-163MS-535-545-ACA-EXE-DE-H2-111-R01.pdf"/>
    <s v="R01"/>
    <d v="2025-06-30T00:00:00"/>
    <s v="https://aterpa.sharepoint.com//sites/A373_Projetos/Documentos Compartilhados/11.Sala Tecnica/01.PROJETOS/ANO 01/MSV-163MS-535-545/10.DR/MSV-163MS-535-545-ACA-EXE-DE-H2-111-R01.pdf"/>
    <s v="MSV-163MS-535-545/10.DR/MSV-163MS-535-545-ACA-EXE-DE-H2-111-R01.pdf"/>
  </r>
  <r>
    <s v="MSV-163MS-535-545-ACA-EXE-DE-H2-112"/>
    <s v="R01"/>
    <x v="0"/>
    <x v="8"/>
    <s v="PROJETO EXECUTIVO DE DRENAGEM - DETALHES TIPO DE DRENAGEM CAIXA DE TRANSIÇÃO CT - 6 E CT - 8 - ARMAÇÃO"/>
    <s v="DRENAGEM"/>
    <s v="DR"/>
    <s v="MSV-163MS-535-545/10.DR"/>
    <s v="MSV-163MS-535-545-ACA-EXE-DE-H2-112-R01.pdf"/>
    <s v="R01"/>
    <d v="2025-06-30T00:00:00"/>
    <s v="https://aterpa.sharepoint.com//sites/A373_Projetos/Documentos Compartilhados/11.Sala Tecnica/01.PROJETOS/ANO 01/MSV-163MS-535-545/10.DR/MSV-163MS-535-545-ACA-EXE-DE-H2-112-R01.pdf"/>
    <s v="MSV-163MS-535-545/10.DR/MSV-163MS-535-545-ACA-EXE-DE-H2-112-R01.pdf"/>
  </r>
  <r>
    <s v="MSV-163MS-535-545-ACA-EXE-DE-H2-113"/>
    <s v="R01"/>
    <x v="0"/>
    <x v="8"/>
    <s v="PROJETO EXECUTIVO DE DRENAGEM - DETALHES TIPO DE DRENAGEM CAIXA DE TRANSIÇÃO CT - 7 E CT-8 - TABELA DE ARMAÇÃO"/>
    <s v="DRENAGEM"/>
    <s v="DR"/>
    <s v="MSV-163MS-535-545/10.DR"/>
    <s v="MSV-163MS-535-545-ACA-EXE-DE-H2-113-R01.pdf"/>
    <s v="R01"/>
    <d v="2025-06-30T00:00:00"/>
    <s v="https://aterpa.sharepoint.com//sites/A373_Projetos/Documentos Compartilhados/11.Sala Tecnica/01.PROJETOS/ANO 01/MSV-163MS-535-545/10.DR/MSV-163MS-535-545-ACA-EXE-DE-H2-113-R01.pdf"/>
    <s v="MSV-163MS-535-545/10.DR/MSV-163MS-535-545-ACA-EXE-DE-H2-113-R01.pdf"/>
  </r>
  <r>
    <s v="MSV-163MS-535-545-ACA-EXE-DE-H2-114"/>
    <s v="R01"/>
    <x v="0"/>
    <x v="8"/>
    <s v="PROJETO EXECUTIVO DE DRENAGEM - DETALHES TIPO DE DRENAGEM CAIXA DE TRANSIÇÃO CT-9 A CT-11 - ARMAÇÃO"/>
    <s v="DRENAGEM"/>
    <s v="DR"/>
    <s v="MSV-163MS-535-545/10.DR"/>
    <s v="MSV-163MS-535-545-ACA-EXE-DE-H2-114-R01.pdf"/>
    <s v="R01"/>
    <d v="2025-06-30T00:00:00"/>
    <s v="https://aterpa.sharepoint.com//sites/A373_Projetos/Documentos Compartilhados/11.Sala Tecnica/01.PROJETOS/ANO 01/MSV-163MS-535-545/10.DR/MSV-163MS-535-545-ACA-EXE-DE-H2-114-R01.pdf"/>
    <s v="MSV-163MS-535-545/10.DR/MSV-163MS-535-545-ACA-EXE-DE-H2-114-R01.pdf"/>
  </r>
  <r>
    <s v="MSV-163MS-535-545-ACA-EXE-DE-H2-115"/>
    <s v="R01"/>
    <x v="0"/>
    <x v="8"/>
    <s v="PROJETO EXECUTIVO DE DRENAGEM - DETALHES TIPO DE DRENAGEM CAIXA DE TRANSIÇÃO CT-9 A CT-11 - TABELA DE ARMAÇÃO"/>
    <s v="DRENAGEM"/>
    <s v="DR"/>
    <s v="MSV-163MS-535-545/10.DR"/>
    <s v="MSV-163MS-535-545-ACA-EXE-DE-H2-115-R01.pdf"/>
    <s v="R01"/>
    <d v="2025-06-30T00:00:00"/>
    <s v="https://aterpa.sharepoint.com//sites/A373_Projetos/Documentos Compartilhados/11.Sala Tecnica/01.PROJETOS/ANO 01/MSV-163MS-535-545/10.DR/MSV-163MS-535-545-ACA-EXE-DE-H2-115-R01.pdf"/>
    <s v="MSV-163MS-535-545/10.DR/MSV-163MS-535-545-ACA-EXE-DE-H2-115-R01.pdf"/>
  </r>
  <r>
    <s v="MSV-163MS-535-545-ACA-EXE-DE-H2-116"/>
    <s v="R01"/>
    <x v="0"/>
    <x v="8"/>
    <s v="PROJETO EXECUTIVO DE DRENAGEM - DETALHES TIPO DE DRENAGEM LAJE PRÉ MOLDADA PARA CAIXA DE TRANSIÇÃO TIPO CT"/>
    <s v="DRENAGEM"/>
    <s v="DR"/>
    <s v="MSV-163MS-535-545/10.DR"/>
    <s v="MSV-163MS-535-545-ACA-EXE-DE-H2-116-R01.pdf"/>
    <s v="R01"/>
    <d v="2025-06-30T00:00:00"/>
    <s v="https://aterpa.sharepoint.com//sites/A373_Projetos/Documentos Compartilhados/11.Sala Tecnica/01.PROJETOS/ANO 01/MSV-163MS-535-545/10.DR/MSV-163MS-535-545-ACA-EXE-DE-H2-116-R01.pdf"/>
    <s v="MSV-163MS-535-545/10.DR/MSV-163MS-535-545-ACA-EXE-DE-H2-116-R01.pdf"/>
  </r>
  <r>
    <s v="MSV-163MS-535-545-ACA-EXE-DE-H2-117"/>
    <s v="R00"/>
    <x v="0"/>
    <x v="8"/>
    <s v="PROJETO EXECUTIVO DE DRENAGEM - DETALHES TIPO DE DRENAGEM - VALETAS DE PROTEÇÃO"/>
    <s v="DRENAGEM"/>
    <s v="DR"/>
    <s v="MSV-163MS-535-545/10.DR"/>
    <s v="MSV-163MS-535-545-ACA-EXE-DE-H2-117-R00.pdf"/>
    <s v="R00"/>
    <d v="2025-06-30T00:00:00"/>
    <s v="https://aterpa.sharepoint.com//sites/A373_Projetos/Documentos Compartilhados/11.Sala Tecnica/01.PROJETOS/ANO 01/MSV-163MS-535-545/10.DR/MSV-163MS-535-545-ACA-EXE-DE-H2-117-R00.pdf"/>
    <s v="MSV-163MS-535-545/10.DR/MSV-163MS-535-545-ACA-EXE-DE-H2-117-R00.pdf"/>
  </r>
  <r>
    <s v="MSV-163MS-535-545-ACA-EXE-DE-H2-118"/>
    <s v="R03"/>
    <x v="0"/>
    <x v="8"/>
    <s v="PROJETO EXECUTIVO DE PASSAGEM DE FAUNA EST. 1149+15.00 - PLANTA, PERFIL DE BUEIRO, SEÇÃO TRANSVERSAL E DETALHES"/>
    <s v="DRENAGEM"/>
    <s v="DR"/>
    <s v="MSV-163MS-535-545/10.DR"/>
    <s v="MSV-163MS-535-545-ACA-EXE-DE-H2-118-R03.pdf"/>
    <s v="R02, R03"/>
    <d v="2025-12-10T00:00:00"/>
    <s v="https://aterpa.sharepoint.com//sites/A373_Projetos/Documentos Compartilhados/11.Sala Tecnica/01.PROJETOS/ANO 01/MSV-163MS-535-545/10.DR/MSV-163MS-535-545-ACA-EXE-DE-H2-118-R03.pdf"/>
    <s v="MSV-163MS-535-545/10.DR/MSV-163MS-535-545-ACA-EXE-DE-H2-118-R03.pdf"/>
  </r>
  <r>
    <s v="MSV-163MS-535-545-ACA-EXE-DE-H2-119"/>
    <s v="R01"/>
    <x v="0"/>
    <x v="8"/>
    <s v="PROJETO EXECUTIVO DE PASSAGEM DE FAUNA EST. 1484+12.50 - PLANTA, PERFIL DE BUEIRO E DETALHES"/>
    <s v="DRENAGEM"/>
    <s v="DR"/>
    <s v="MSV-163MS-535-545/10.DR"/>
    <s v="MSV-163MS-535-545-ACA-EXE-DE-H2-119-R01.pdf"/>
    <s v="R00, R01"/>
    <d v="2025-08-26T00:00:00"/>
    <s v="https://aterpa.sharepoint.com//sites/A373_Projetos/Documentos Compartilhados/11.Sala Tecnica/01.PROJETOS/ANO 01/MSV-163MS-535-545/10.DR/MSV-163MS-535-545-ACA-EXE-DE-H2-119-R01.pdf"/>
    <s v="MSV-163MS-535-545/10.DR/MSV-163MS-535-545-ACA-EXE-DE-H2-119-R01.pdf"/>
  </r>
  <r>
    <s v="MSV-163MS-535-545-ACA-EXE-DE-H2-120"/>
    <s v="R00"/>
    <x v="0"/>
    <x v="8"/>
    <s v="PROJETO EXECUTIVO DE DRENAGEM - DETALHES TIPO DE DRENAGEM - CAIXA DE TRANSIÇÃO PARA PASSAGEM DE FAUNA"/>
    <s v="DRENAGEM"/>
    <s v="DR"/>
    <s v="MSV-163MS-535-545/10.DR"/>
    <s v="MSV-163MS-535-545-ACA-EXE-DE-H2-120-R00.pdf"/>
    <s v="R00"/>
    <d v="2025-06-30T00:00:00"/>
    <s v="https://aterpa.sharepoint.com//sites/A373_Projetos/Documentos Compartilhados/11.Sala Tecnica/01.PROJETOS/ANO 01/MSV-163MS-535-545/10.DR/MSV-163MS-535-545-ACA-EXE-DE-H2-120-R00.pdf"/>
    <s v="MSV-163MS-535-545/10.DR/MSV-163MS-535-545-ACA-EXE-DE-H2-120-R00.pdf"/>
  </r>
  <r>
    <s v="MSV-163MS-535-545-ACA-EXE-DE-H2-121"/>
    <s v="R00"/>
    <x v="0"/>
    <x v="8"/>
    <s v="PROJETO EXECUTIVO DE DRENAGEM - DETALHES TIPO DE DRENAGEM - CAIXA DE TRANSIÇÃO PARA PASSAGEM DE FAUNA - ARMAÇÃO"/>
    <s v="DRENAGEM"/>
    <s v="DR"/>
    <s v="MSV-163MS-535-545/10.DR"/>
    <s v="MSV-163MS-535-545-ACA-EXE-DE-H2-121-R00.pdf"/>
    <s v="R00"/>
    <d v="2025-06-30T00:00:00"/>
    <s v="https://aterpa.sharepoint.com//sites/A373_Projetos/Documentos Compartilhados/11.Sala Tecnica/01.PROJETOS/ANO 01/MSV-163MS-535-545/10.DR/MSV-163MS-535-545-ACA-EXE-DE-H2-121-R00.pdf"/>
    <s v="MSV-163MS-535-545/10.DR/MSV-163MS-535-545-ACA-EXE-DE-H2-121-R00.pdf"/>
  </r>
  <r>
    <s v="MSV-163MS-535-545-ACA-EXE-DE-I2-001"/>
    <s v="R05"/>
    <x v="0"/>
    <x v="8"/>
    <s v="PLANTA"/>
    <s v="PAVIMENTAÇÃO"/>
    <s v="PV"/>
    <s v="MSV-163MS-535-545/28.PV"/>
    <s v="MSV-163MS-535-545-ACA-EXE-DE-I2-001-R05.pdf"/>
    <s v="R03, R05"/>
    <d v="2025-08-26T00:00:00"/>
    <s v="https://aterpa.sharepoint.com//sites/A373_Projetos/Documentos Compartilhados/11.Sala Tecnica/01.PROJETOS/ANO 01/MSV-163MS-535-545/28.PV/MSV-163MS-535-545-ACA-EXE-DE-I2-001-R05.pdf"/>
    <s v="MSV-163MS-535-545/28.PV/MSV-163MS-535-545-ACA-EXE-DE-I2-001-R05.pdf"/>
  </r>
  <r>
    <s v="MSV-163MS-535-545-ACA-EXE-DE-I2-002"/>
    <s v="R03"/>
    <x v="0"/>
    <x v="8"/>
    <s v="PLANTA"/>
    <s v="PAVIMENTAÇÃO"/>
    <s v="PV"/>
    <s v="MSV-163MS-535-545/28.PV"/>
    <s v="MSV-163MS-535-545-ACA-EXE-DE-I2-002-R03.pdf"/>
    <s v="R02, R03"/>
    <d v="2025-08-26T00:00:00"/>
    <s v="https://aterpa.sharepoint.com//sites/A373_Projetos/Documentos Compartilhados/11.Sala Tecnica/01.PROJETOS/ANO 01/MSV-163MS-535-545/28.PV/MSV-163MS-535-545-ACA-EXE-DE-I2-002-R03.pdf"/>
    <s v="MSV-163MS-535-545/28.PV/MSV-163MS-535-545-ACA-EXE-DE-I2-002-R03.pdf"/>
  </r>
  <r>
    <s v="MSV-163MS-535-545-ACA-EXE-DE-I2-003"/>
    <s v="R03"/>
    <x v="0"/>
    <x v="8"/>
    <s v="PLANTA"/>
    <s v="PAVIMENTAÇÃO"/>
    <s v="PV"/>
    <s v="MSV-163MS-535-545/28.PV"/>
    <s v="MSV-163MS-535-545-ACA-EXE-DE-I2-003-R03.pdf"/>
    <s v="R02, R03"/>
    <d v="2025-08-26T00:00:00"/>
    <s v="https://aterpa.sharepoint.com//sites/A373_Projetos/Documentos Compartilhados/11.Sala Tecnica/01.PROJETOS/ANO 01/MSV-163MS-535-545/28.PV/MSV-163MS-535-545-ACA-EXE-DE-I2-003-R03.pdf"/>
    <s v="MSV-163MS-535-545/28.PV/MSV-163MS-535-545-ACA-EXE-DE-I2-003-R03.pdf"/>
  </r>
  <r>
    <s v="MSV-163MS-535-545-ACA-EXE-DE-I2-004"/>
    <s v="R02"/>
    <x v="0"/>
    <x v="8"/>
    <s v="PLANTA"/>
    <s v="PAVIMENTAÇÃO"/>
    <s v="PV"/>
    <s v="MSV-163MS-535-545/28.PV"/>
    <s v="MSV-163MS-535-545-ACA-EXE-DE-I2-004-R02.pdf"/>
    <s v="R02"/>
    <d v="2025-06-30T00:00:00"/>
    <s v="https://aterpa.sharepoint.com//sites/A373_Projetos/Documentos Compartilhados/11.Sala Tecnica/01.PROJETOS/ANO 01/MSV-163MS-535-545/28.PV/MSV-163MS-535-545-ACA-EXE-DE-I2-004-R02.pdf"/>
    <s v="MSV-163MS-535-545/28.PV/MSV-163MS-535-545-ACA-EXE-DE-I2-004-R02.pdf"/>
  </r>
  <r>
    <s v="MSV-163MS-535-545-ACA-EXE-DE-I2-005"/>
    <s v="R02"/>
    <x v="0"/>
    <x v="8"/>
    <s v="PLANTA"/>
    <s v="PAVIMENTAÇÃO"/>
    <s v="PV"/>
    <s v="MSV-163MS-535-545/28.PV"/>
    <s v="MSV-163MS-535-545-ACA-EXE-DE-I2-005-R02.pdf"/>
    <s v="R02"/>
    <d v="2025-06-30T00:00:00"/>
    <s v="https://aterpa.sharepoint.com//sites/A373_Projetos/Documentos Compartilhados/11.Sala Tecnica/01.PROJETOS/ANO 01/MSV-163MS-535-545/28.PV/MSV-163MS-535-545-ACA-EXE-DE-I2-005-R02.pdf"/>
    <s v="MSV-163MS-535-545/28.PV/MSV-163MS-535-545-ACA-EXE-DE-I2-005-R02.pdf"/>
  </r>
  <r>
    <s v="MSV-163MS-535-545-ACA-EXE-DE-I2-006"/>
    <s v="R02"/>
    <x v="0"/>
    <x v="8"/>
    <s v="PLANTA"/>
    <s v="PAVIMENTAÇÃO"/>
    <s v="PV"/>
    <s v="MSV-163MS-535-545/28.PV"/>
    <s v="MSV-163MS-535-545-ACA-EXE-DE-I2-006-R02.pdf"/>
    <s v="R02"/>
    <d v="2025-06-30T00:00:00"/>
    <s v="https://aterpa.sharepoint.com//sites/A373_Projetos/Documentos Compartilhados/11.Sala Tecnica/01.PROJETOS/ANO 01/MSV-163MS-535-545/28.PV/MSV-163MS-535-545-ACA-EXE-DE-I2-006-R02.pdf"/>
    <s v="MSV-163MS-535-545/28.PV/MSV-163MS-535-545-ACA-EXE-DE-I2-006-R02.pdf"/>
  </r>
  <r>
    <s v="MSV-163MS-535-545-ACA-EXE-DE-I2-007"/>
    <s v="R02"/>
    <x v="0"/>
    <x v="8"/>
    <s v="PLANTA"/>
    <s v="PAVIMENTAÇÃO"/>
    <s v="PV"/>
    <s v="MSV-163MS-535-545/28.PV"/>
    <s v="MSV-163MS-535-545-ACA-EXE-DE-I2-007-R02.pdf"/>
    <s v="R02"/>
    <d v="2025-06-30T00:00:00"/>
    <s v="https://aterpa.sharepoint.com//sites/A373_Projetos/Documentos Compartilhados/11.Sala Tecnica/01.PROJETOS/ANO 01/MSV-163MS-535-545/28.PV/MSV-163MS-535-545-ACA-EXE-DE-I2-007-R02.pdf"/>
    <s v="MSV-163MS-535-545/28.PV/MSV-163MS-535-545-ACA-EXE-DE-I2-007-R02.pdf"/>
  </r>
  <r>
    <s v="MSV-163MS-535-545-ACA-EXE-DE-I2-008"/>
    <s v="R02"/>
    <x v="0"/>
    <x v="8"/>
    <s v="PLANTA"/>
    <s v="PAVIMENTAÇÃO"/>
    <s v="PV"/>
    <s v="MSV-163MS-535-545/28.PV"/>
    <s v="MSV-163MS-535-545-ACA-EXE-DE-I2-008-R02.pdf"/>
    <s v="R02"/>
    <d v="2025-06-30T00:00:00"/>
    <s v="https://aterpa.sharepoint.com//sites/A373_Projetos/Documentos Compartilhados/11.Sala Tecnica/01.PROJETOS/ANO 01/MSV-163MS-535-545/28.PV/MSV-163MS-535-545-ACA-EXE-DE-I2-008-R02.pdf"/>
    <s v="MSV-163MS-535-545/28.PV/MSV-163MS-535-545-ACA-EXE-DE-I2-008-R02.pdf"/>
  </r>
  <r>
    <s v="MSV-163MS-535-545-ACA-EXE-DE-I2-009"/>
    <s v="R02"/>
    <x v="0"/>
    <x v="8"/>
    <s v="PLANTA"/>
    <s v="PAVIMENTAÇÃO"/>
    <s v="PV"/>
    <s v="MSV-163MS-535-545/28.PV"/>
    <s v="MSV-163MS-535-545-ACA-EXE-DE-I2-009-R02.pdf"/>
    <s v="R02"/>
    <d v="2025-06-30T00:00:00"/>
    <s v="https://aterpa.sharepoint.com//sites/A373_Projetos/Documentos Compartilhados/11.Sala Tecnica/01.PROJETOS/ANO 01/MSV-163MS-535-545/28.PV/MSV-163MS-535-545-ACA-EXE-DE-I2-009-R02.pdf"/>
    <s v="MSV-163MS-535-545/28.PV/MSV-163MS-535-545-ACA-EXE-DE-I2-009-R02.pdf"/>
  </r>
  <r>
    <s v="MSV-163MS-535-545-ACA-EXE-DE-I2-010"/>
    <s v="R02"/>
    <x v="0"/>
    <x v="8"/>
    <s v="PLANTA"/>
    <s v="PAVIMENTAÇÃO"/>
    <s v="PV"/>
    <s v="MSV-163MS-535-545/28.PV"/>
    <s v="MSV-163MS-535-545-ACA-EXE-DE-I2-010-R02.pdf"/>
    <s v="R02"/>
    <d v="2025-06-30T00:00:00"/>
    <s v="https://aterpa.sharepoint.com//sites/A373_Projetos/Documentos Compartilhados/11.Sala Tecnica/01.PROJETOS/ANO 01/MSV-163MS-535-545/28.PV/MSV-163MS-535-545-ACA-EXE-DE-I2-010-R02.pdf"/>
    <s v="MSV-163MS-535-545/28.PV/MSV-163MS-535-545-ACA-EXE-DE-I2-010-R02.pdf"/>
  </r>
  <r>
    <s v="MSV-163MS-535-545-ACA-EXE-DE-I2-011"/>
    <s v="R02"/>
    <x v="0"/>
    <x v="8"/>
    <s v="PLANTA"/>
    <s v="PAVIMENTAÇÃO"/>
    <s v="PV"/>
    <s v="MSV-163MS-535-545/28.PV"/>
    <s v="MSV-163MS-535-545-ACA-EXE-DE-I2-011-R02.pdf"/>
    <s v="R02"/>
    <d v="2025-06-30T00:00:00"/>
    <s v="https://aterpa.sharepoint.com//sites/A373_Projetos/Documentos Compartilhados/11.Sala Tecnica/01.PROJETOS/ANO 01/MSV-163MS-535-545/28.PV/MSV-163MS-535-545-ACA-EXE-DE-I2-011-R02.pdf"/>
    <s v="MSV-163MS-535-545/28.PV/MSV-163MS-535-545-ACA-EXE-DE-I2-011-R02.pdf"/>
  </r>
  <r>
    <s v="MSV-163MS-535-545-ACA-EXE-DE-I2-012"/>
    <s v="R02"/>
    <x v="0"/>
    <x v="8"/>
    <s v="PLANTA"/>
    <s v="PAVIMENTAÇÃO"/>
    <s v="PV"/>
    <s v="MSV-163MS-535-545/28.PV"/>
    <s v="MSV-163MS-535-545-ACA-EXE-DE-I2-012-R02.pdf"/>
    <s v="R02"/>
    <d v="2025-06-30T00:00:00"/>
    <s v="https://aterpa.sharepoint.com//sites/A373_Projetos/Documentos Compartilhados/11.Sala Tecnica/01.PROJETOS/ANO 01/MSV-163MS-535-545/28.PV/MSV-163MS-535-545-ACA-EXE-DE-I2-012-R02.pdf"/>
    <s v="MSV-163MS-535-545/28.PV/MSV-163MS-535-545-ACA-EXE-DE-I2-012-R02.pdf"/>
  </r>
  <r>
    <s v="MSV-163MS-535-545-ACA-EXE-DE-I2-013"/>
    <s v="R02"/>
    <x v="0"/>
    <x v="8"/>
    <s v="PLANTA"/>
    <s v="PAVIMENTAÇÃO"/>
    <s v="PV"/>
    <s v="MSV-163MS-535-545/28.PV"/>
    <s v="MSV-163MS-535-545-ACA-EXE-DE-I2-013-R02.pdf"/>
    <s v="R02"/>
    <d v="2025-06-30T00:00:00"/>
    <s v="https://aterpa.sharepoint.com//sites/A373_Projetos/Documentos Compartilhados/11.Sala Tecnica/01.PROJETOS/ANO 01/MSV-163MS-535-545/28.PV/MSV-163MS-535-545-ACA-EXE-DE-I2-013-R02.pdf"/>
    <s v="MSV-163MS-535-545/28.PV/MSV-163MS-535-545-ACA-EXE-DE-I2-013-R02.pdf"/>
  </r>
  <r>
    <s v="MSV-163MS-535-545-ACA-EXE-DE-I2-014"/>
    <s v="R02"/>
    <x v="0"/>
    <x v="8"/>
    <s v="PLANTA"/>
    <s v="PAVIMENTAÇÃO"/>
    <s v="PV"/>
    <s v="MSV-163MS-535-545/28.PV"/>
    <s v="MSV-163MS-535-545-ACA-EXE-DE-I2-014-R02.pdf"/>
    <s v="R02"/>
    <d v="2025-06-30T00:00:00"/>
    <s v="https://aterpa.sharepoint.com//sites/A373_Projetos/Documentos Compartilhados/11.Sala Tecnica/01.PROJETOS/ANO 01/MSV-163MS-535-545/28.PV/MSV-163MS-535-545-ACA-EXE-DE-I2-014-R02.pdf"/>
    <s v="MSV-163MS-535-545/28.PV/MSV-163MS-535-545-ACA-EXE-DE-I2-014-R02.pdf"/>
  </r>
  <r>
    <s v="MSV-163MS-535-545-ACA-EXE-DE-I2-015"/>
    <s v="R02"/>
    <x v="0"/>
    <x v="8"/>
    <s v="PLANTA"/>
    <s v="PAVIMENTAÇÃO"/>
    <s v="PV"/>
    <s v="MSV-163MS-535-545/28.PV"/>
    <s v="MSV-163MS-535-545-ACA-EXE-DE-I2-015-R02.pdf"/>
    <s v="R02"/>
    <d v="2025-06-30T00:00:00"/>
    <s v="https://aterpa.sharepoint.com//sites/A373_Projetos/Documentos Compartilhados/11.Sala Tecnica/01.PROJETOS/ANO 01/MSV-163MS-535-545/28.PV/MSV-163MS-535-545-ACA-EXE-DE-I2-015-R02.pdf"/>
    <s v="MSV-163MS-535-545/28.PV/MSV-163MS-535-545-ACA-EXE-DE-I2-015-R02.pdf"/>
  </r>
  <r>
    <s v="MSV-163MS-535-545-ACA-EXE-DE-I2-016"/>
    <s v="R02"/>
    <x v="0"/>
    <x v="8"/>
    <s v="PLANTA"/>
    <s v="PAVIMENTAÇÃO"/>
    <s v="PV"/>
    <s v="MSV-163MS-535-545/28.PV"/>
    <s v="MSV-163MS-535-545-ACA-EXE-DE-I2-016-R02.pdf"/>
    <s v="R02"/>
    <d v="2025-06-30T00:00:00"/>
    <s v="https://aterpa.sharepoint.com//sites/A373_Projetos/Documentos Compartilhados/11.Sala Tecnica/01.PROJETOS/ANO 01/MSV-163MS-535-545/28.PV/MSV-163MS-535-545-ACA-EXE-DE-I2-016-R02.pdf"/>
    <s v="MSV-163MS-535-545/28.PV/MSV-163MS-535-545-ACA-EXE-DE-I2-016-R02.pdf"/>
  </r>
  <r>
    <s v="MSV-163MS-535-545-ACA-EXE-DE-I2-017"/>
    <s v="R02"/>
    <x v="0"/>
    <x v="8"/>
    <s v="PLANTA"/>
    <s v="PAVIMENTAÇÃO"/>
    <s v="PV"/>
    <s v="MSV-163MS-535-545/28.PV"/>
    <s v="MSV-163MS-535-545-ACA-EXE-DE-I2-017-R02.pdf"/>
    <s v="R02"/>
    <d v="2025-06-30T00:00:00"/>
    <s v="https://aterpa.sharepoint.com//sites/A373_Projetos/Documentos Compartilhados/11.Sala Tecnica/01.PROJETOS/ANO 01/MSV-163MS-535-545/28.PV/MSV-163MS-535-545-ACA-EXE-DE-I2-017-R02.pdf"/>
    <s v="MSV-163MS-535-545/28.PV/MSV-163MS-535-545-ACA-EXE-DE-I2-017-R02.pdf"/>
  </r>
  <r>
    <s v="MSV-163MS-535-545-ACA-EXE-DE-I2-018"/>
    <s v="R03"/>
    <x v="0"/>
    <x v="8"/>
    <s v="PLANTA"/>
    <s v="PAVIMENTAÇÃO"/>
    <s v="PV"/>
    <s v="MSV-163MS-535-545/28.PV"/>
    <s v="MSV-163MS-535-545-ACA-EXE-DE-I2-018-R03.pdf"/>
    <s v="R03"/>
    <d v="2025-06-30T00:00:00"/>
    <s v="https://aterpa.sharepoint.com//sites/A373_Projetos/Documentos Compartilhados/11.Sala Tecnica/01.PROJETOS/ANO 01/MSV-163MS-535-545/28.PV/MSV-163MS-535-545-ACA-EXE-DE-I2-018-R03.pdf"/>
    <s v="MSV-163MS-535-545/28.PV/MSV-163MS-535-545-ACA-EXE-DE-I2-018-R03.pdf"/>
  </r>
  <r>
    <s v="MSV-163MS-535-545-ACA-EXE-DE-I2-019"/>
    <s v="R03"/>
    <x v="0"/>
    <x v="8"/>
    <s v="PLANTA"/>
    <s v="PAVIMENTAÇÃO"/>
    <s v="PV"/>
    <s v="MSV-163MS-535-545/28.PV"/>
    <s v="MSV-163MS-535-545-ACA-EXE-DE-I2-019-R03.pdf"/>
    <s v="R03"/>
    <d v="2025-06-30T00:00:00"/>
    <s v="https://aterpa.sharepoint.com//sites/A373_Projetos/Documentos Compartilhados/11.Sala Tecnica/01.PROJETOS/ANO 01/MSV-163MS-535-545/28.PV/MSV-163MS-535-545-ACA-EXE-DE-I2-019-R03.pdf"/>
    <s v="MSV-163MS-535-545/28.PV/MSV-163MS-535-545-ACA-EXE-DE-I2-019-R03.pdf"/>
  </r>
  <r>
    <s v="MSV-163MS-535-545-ACA-EXE-DE-I2-020"/>
    <s v="R02"/>
    <x v="0"/>
    <x v="8"/>
    <s v="PLANTA"/>
    <s v="PAVIMENTAÇÃO"/>
    <s v="PV"/>
    <s v="MSV-163MS-535-545/28.PV"/>
    <s v="MSV-163MS-535-545-ACA-EXE-DE-I2-020-R02.pdf"/>
    <s v="R02"/>
    <d v="2025-06-30T00:00:00"/>
    <s v="https://aterpa.sharepoint.com//sites/A373_Projetos/Documentos Compartilhados/11.Sala Tecnica/01.PROJETOS/ANO 01/MSV-163MS-535-545/28.PV/MSV-163MS-535-545-ACA-EXE-DE-I2-020-R02.pdf"/>
    <s v="MSV-163MS-535-545/28.PV/MSV-163MS-535-545-ACA-EXE-DE-I2-020-R02.pdf"/>
  </r>
  <r>
    <s v="MSV-163MS-535-545-ACA-EXE-DE-I2-021"/>
    <s v="R05"/>
    <x v="0"/>
    <x v="8"/>
    <s v="ESTRUTURAS"/>
    <s v="PAVIMENTAÇÃO"/>
    <s v="PV"/>
    <s v="MSV-163MS-535-545/28.PV"/>
    <s v="MSV-163MS-535-545-ACA-EXE-DE-I2-021-R05.pdf"/>
    <s v="R04, R05"/>
    <d v="2025-08-26T00:00:00"/>
    <s v="https://aterpa.sharepoint.com//sites/A373_Projetos/Documentos Compartilhados/11.Sala Tecnica/01.PROJETOS/ANO 01/MSV-163MS-535-545/28.PV/MSV-163MS-535-545-ACA-EXE-DE-I2-021-R05.pdf"/>
    <s v="MSV-163MS-535-545/28.PV/MSV-163MS-535-545-ACA-EXE-DE-I2-021-R05.pdf"/>
  </r>
  <r>
    <s v="MSV-163MS-535-545-ACA-EXE-DE-I2-022"/>
    <s v="R05"/>
    <x v="0"/>
    <x v="8"/>
    <s v="SEÇÕES"/>
    <s v="PAVIMENTAÇÃO"/>
    <s v="PV"/>
    <s v="MSV-163MS-535-545/28.PV"/>
    <s v="MSV-163MS-535-545-ACA-EXE-DE-I2-022-R05.pdf"/>
    <s v="R04, R05"/>
    <d v="2025-08-26T00:00:00"/>
    <s v="https://aterpa.sharepoint.com//sites/A373_Projetos/Documentos Compartilhados/11.Sala Tecnica/01.PROJETOS/ANO 01/MSV-163MS-535-545/28.PV/MSV-163MS-535-545-ACA-EXE-DE-I2-022-R05.pdf"/>
    <s v="MSV-163MS-535-545/28.PV/MSV-163MS-535-545-ACA-EXE-DE-I2-022-R05.pdf"/>
  </r>
  <r>
    <s v="MSV-163MS-535-545-ACA-EXE-DE-I2-023"/>
    <s v="R05"/>
    <x v="0"/>
    <x v="8"/>
    <s v="DETALHES"/>
    <s v="PAVIMENTAÇÃO"/>
    <s v="PV"/>
    <s v="MSV-163MS-535-545/28.PV"/>
    <s v="MSV-163MS-535-545-ACA-EXE-DE-I2-023-R05.pdf"/>
    <s v="R04, R05"/>
    <d v="2025-08-26T00:00:00"/>
    <s v="https://aterpa.sharepoint.com//sites/A373_Projetos/Documentos Compartilhados/11.Sala Tecnica/01.PROJETOS/ANO 01/MSV-163MS-535-545/28.PV/MSV-163MS-535-545-ACA-EXE-DE-I2-023-R05.pdf"/>
    <s v="MSV-163MS-535-545/28.PV/MSV-163MS-535-545-ACA-EXE-DE-I2-023-R05.pdf"/>
  </r>
  <r>
    <s v="MSV-163MS-535-545-ACA-EXE-DE-J1-001"/>
    <s v="R04"/>
    <x v="0"/>
    <x v="8"/>
    <s v="PROJETO EXECUTIVO DE SINALIZAÇÃO - PLANTA"/>
    <s v="SINALIZAÇÃO"/>
    <s v="SI"/>
    <s v="MSV-163MS-535-545/31.SI"/>
    <s v="MSV-163MS-535-545-ACA-EXE-DE-J1-001-R04.pdf"/>
    <s v="R04"/>
    <d v="2025-06-30T00:00:00"/>
    <s v="https://aterpa.sharepoint.com//sites/A373_Projetos/Documentos Compartilhados/11.Sala Tecnica/01.PROJETOS/ANO 01/MSV-163MS-535-545/31.SI/MSV-163MS-535-545-ACA-EXE-DE-J1-001-R04.pdf"/>
    <s v="MSV-163MS-535-545/31.SI/MSV-163MS-535-545-ACA-EXE-DE-J1-001-R04.pdf"/>
  </r>
  <r>
    <s v="MSV-163MS-535-545-ACA-EXE-DE-J1-002"/>
    <s v="R05"/>
    <x v="0"/>
    <x v="8"/>
    <s v="PROJETO EXECUTIVO DE SINALIZAÇÃO - PLANTA"/>
    <s v="SINALIZAÇÃO"/>
    <s v="SI"/>
    <s v="MSV-163MS-535-545/31.SI"/>
    <s v="MSV-163MS-535-545-ACA-EXE-DE-J1-002-R05.pdf"/>
    <s v="R05"/>
    <d v="2025-06-30T00:00:00"/>
    <s v="https://aterpa.sharepoint.com//sites/A373_Projetos/Documentos Compartilhados/11.Sala Tecnica/01.PROJETOS/ANO 01/MSV-163MS-535-545/31.SI/MSV-163MS-535-545-ACA-EXE-DE-J1-002-R05.pdf"/>
    <s v="MSV-163MS-535-545/31.SI/MSV-163MS-535-545-ACA-EXE-DE-J1-002-R05.pdf"/>
  </r>
  <r>
    <s v="MSV-163MS-535-545-ACA-EXE-DE-J1-003"/>
    <s v="R04"/>
    <x v="0"/>
    <x v="8"/>
    <s v="PROJETO EXECUTIVO DE SINALIZAÇÃO - PLANTA"/>
    <s v="SINALIZAÇÃO"/>
    <s v="SI"/>
    <s v="MSV-163MS-535-545/31.SI"/>
    <s v="MSV-163MS-535-545-ACA-EXE-DE-J1-003-R04.pdf"/>
    <s v="R04"/>
    <d v="2025-06-30T00:00:00"/>
    <s v="https://aterpa.sharepoint.com//sites/A373_Projetos/Documentos Compartilhados/11.Sala Tecnica/01.PROJETOS/ANO 01/MSV-163MS-535-545/31.SI/MSV-163MS-535-545-ACA-EXE-DE-J1-003-R04.pdf"/>
    <s v="MSV-163MS-535-545/31.SI/MSV-163MS-535-545-ACA-EXE-DE-J1-003-R04.pdf"/>
  </r>
  <r>
    <s v="MSV-163MS-535-545-ACA-EXE-DE-J1-004"/>
    <s v="R04"/>
    <x v="0"/>
    <x v="8"/>
    <s v="PROJETO EXECUTIVO DE SINALIZAÇÃO - PLANTA"/>
    <s v="SINALIZAÇÃO"/>
    <s v="SI"/>
    <s v="MSV-163MS-535-545/31.SI"/>
    <s v="MSV-163MS-535-545-ACA-EXE-DE-J1-004-R04.pdf"/>
    <s v="R04"/>
    <d v="2025-06-30T00:00:00"/>
    <s v="https://aterpa.sharepoint.com//sites/A373_Projetos/Documentos Compartilhados/11.Sala Tecnica/01.PROJETOS/ANO 01/MSV-163MS-535-545/31.SI/MSV-163MS-535-545-ACA-EXE-DE-J1-004-R04.pdf"/>
    <s v="MSV-163MS-535-545/31.SI/MSV-163MS-535-545-ACA-EXE-DE-J1-004-R04.pdf"/>
  </r>
  <r>
    <s v="MSV-163MS-535-545-ACA-EXE-DE-J1-005"/>
    <s v="R04"/>
    <x v="0"/>
    <x v="8"/>
    <s v="PROJETO EXECUTIVO DE SINALIZAÇÃO - PLANTA"/>
    <s v="SINALIZAÇÃO"/>
    <s v="SI"/>
    <s v="MSV-163MS-535-545/31.SI"/>
    <s v="MSV-163MS-535-545-ACA-EXE-DE-J1-005-R04.pdf"/>
    <s v="R04"/>
    <d v="2025-06-30T00:00:00"/>
    <s v="https://aterpa.sharepoint.com//sites/A373_Projetos/Documentos Compartilhados/11.Sala Tecnica/01.PROJETOS/ANO 01/MSV-163MS-535-545/31.SI/MSV-163MS-535-545-ACA-EXE-DE-J1-005-R04.pdf"/>
    <s v="MSV-163MS-535-545/31.SI/MSV-163MS-535-545-ACA-EXE-DE-J1-005-R04.pdf"/>
  </r>
  <r>
    <s v="MSV-163MS-535-545-ACA-EXE-DE-J1-006"/>
    <s v="R05"/>
    <x v="0"/>
    <x v="8"/>
    <s v="PROJETO EXECUTIVO DE SINALIZAÇÃO - PLANTA"/>
    <s v="SINALIZAÇÃO"/>
    <s v="SI"/>
    <s v="MSV-163MS-535-545/31.SI"/>
    <s v="MSV-163MS-535-545-ACA-EXE-DE-J1-006-R05.pdf"/>
    <s v="R04, R05"/>
    <d v="2025-08-26T00:00:00"/>
    <s v="https://aterpa.sharepoint.com//sites/A373_Projetos/Documentos Compartilhados/11.Sala Tecnica/01.PROJETOS/ANO 01/MSV-163MS-535-545/31.SI/MSV-163MS-535-545-ACA-EXE-DE-J1-006-R05.pdf"/>
    <s v="MSV-163MS-535-545/31.SI/MSV-163MS-535-545-ACA-EXE-DE-J1-006-R05.pdf"/>
  </r>
  <r>
    <s v="MSV-163MS-535-545-ACA-EXE-DE-J1-007"/>
    <s v="R04"/>
    <x v="0"/>
    <x v="8"/>
    <s v="PROJETO EXECUTIVO DE SINALIZAÇÃO - PLANTA"/>
    <s v="SINALIZAÇÃO"/>
    <s v="SI"/>
    <s v="MSV-163MS-535-545/31.SI"/>
    <s v="MSV-163MS-535-545-ACA-EXE-DE-J1-007-R04.pdf"/>
    <s v="R04"/>
    <d v="2025-06-30T00:00:00"/>
    <s v="https://aterpa.sharepoint.com//sites/A373_Projetos/Documentos Compartilhados/11.Sala Tecnica/01.PROJETOS/ANO 01/MSV-163MS-535-545/31.SI/MSV-163MS-535-545-ACA-EXE-DE-J1-007-R04.pdf"/>
    <s v="MSV-163MS-535-545/31.SI/MSV-163MS-535-545-ACA-EXE-DE-J1-007-R04.pdf"/>
  </r>
  <r>
    <s v="MSV-163MS-535-545-ACA-EXE-DE-J1-008"/>
    <s v="R04"/>
    <x v="0"/>
    <x v="8"/>
    <s v="PROJETO EXECUTIVO DE SINALIZAÇÃO - PLANTA"/>
    <s v="SINALIZAÇÃO"/>
    <s v="SI"/>
    <s v="MSV-163MS-535-545/31.SI"/>
    <s v="MSV-163MS-535-545-ACA-EXE-DE-J1-008-R04.pdf"/>
    <s v="R04"/>
    <d v="2025-06-30T00:00:00"/>
    <s v="https://aterpa.sharepoint.com//sites/A373_Projetos/Documentos Compartilhados/11.Sala Tecnica/01.PROJETOS/ANO 01/MSV-163MS-535-545/31.SI/MSV-163MS-535-545-ACA-EXE-DE-J1-008-R04.pdf"/>
    <s v="MSV-163MS-535-545/31.SI/MSV-163MS-535-545-ACA-EXE-DE-J1-008-R04.pdf"/>
  </r>
  <r>
    <s v="MSV-163MS-535-545-ACA-EXE-DE-J1-009"/>
    <s v="R04"/>
    <x v="0"/>
    <x v="8"/>
    <s v="PROJETO EXECUTIVO DE SINALIZAÇÃO - PLANTA"/>
    <s v="SINALIZAÇÃO"/>
    <s v="SI"/>
    <s v="MSV-163MS-535-545/31.SI"/>
    <s v="MSV-163MS-535-545-ACA-EXE-DE-J1-009-R04.pdf"/>
    <s v="R04"/>
    <d v="2025-06-30T00:00:00"/>
    <s v="https://aterpa.sharepoint.com//sites/A373_Projetos/Documentos Compartilhados/11.Sala Tecnica/01.PROJETOS/ANO 01/MSV-163MS-535-545/31.SI/MSV-163MS-535-545-ACA-EXE-DE-J1-009-R04.pdf"/>
    <s v="MSV-163MS-535-545/31.SI/MSV-163MS-535-545-ACA-EXE-DE-J1-009-R04.pdf"/>
  </r>
  <r>
    <s v="MSV-163MS-535-545-ACA-EXE-DE-J1-010"/>
    <s v="R04"/>
    <x v="0"/>
    <x v="8"/>
    <s v="PROJETO EXECUTIVO DE SINALIZAÇÃO - PLANTA"/>
    <s v="SINALIZAÇÃO"/>
    <s v="SI"/>
    <s v="MSV-163MS-535-545/31.SI"/>
    <s v="MSV-163MS-535-545-ACA-EXE-DE-J1-010-R04.pdf"/>
    <s v="R04"/>
    <d v="2025-06-30T00:00:00"/>
    <s v="https://aterpa.sharepoint.com//sites/A373_Projetos/Documentos Compartilhados/11.Sala Tecnica/01.PROJETOS/ANO 01/MSV-163MS-535-545/31.SI/MSV-163MS-535-545-ACA-EXE-DE-J1-010-R04.pdf"/>
    <s v="MSV-163MS-535-545/31.SI/MSV-163MS-535-545-ACA-EXE-DE-J1-010-R04.pdf"/>
  </r>
  <r>
    <s v="MSV-163MS-535-545-ACA-EXE-DE-J1-011"/>
    <s v="R01"/>
    <x v="0"/>
    <x v="8"/>
    <s v="DETALHES SINALIZAÇÃO HORIZONTAL"/>
    <s v="SINALIZAÇÃO"/>
    <s v="SI"/>
    <s v="MSV-163MS-535-545/31.SI"/>
    <s v="MSV-163MS-535-545-ACA-EXE-DE-J1-011-R01.pdf"/>
    <s v="R01"/>
    <d v="2025-06-30T00:00:00"/>
    <s v="https://aterpa.sharepoint.com//sites/A373_Projetos/Documentos Compartilhados/11.Sala Tecnica/01.PROJETOS/ANO 01/MSV-163MS-535-545/31.SI/MSV-163MS-535-545-ACA-EXE-DE-J1-011-R01.pdf"/>
    <s v="MSV-163MS-535-545/31.SI/MSV-163MS-535-545-ACA-EXE-DE-J1-011-R01.pdf"/>
  </r>
  <r>
    <s v="MSV-163MS-535-545-ACA-EXE-DE-J1-012"/>
    <s v="R02"/>
    <x v="0"/>
    <x v="8"/>
    <s v="DETALHES SINALIZAÇÃO VERTICAL"/>
    <s v="SINALIZAÇÃO"/>
    <s v="SI"/>
    <s v="MSV-163MS-535-545/31.SI"/>
    <s v="MSV-163MS-535-545-ACA-EXE-DE-J1-012-R02.pdf"/>
    <s v="R02"/>
    <d v="2025-06-30T00:00:00"/>
    <s v="https://aterpa.sharepoint.com//sites/A373_Projetos/Documentos Compartilhados/11.Sala Tecnica/01.PROJETOS/ANO 01/MSV-163MS-535-545/31.SI/MSV-163MS-535-545-ACA-EXE-DE-J1-012-R02.pdf"/>
    <s v="MSV-163MS-535-545/31.SI/MSV-163MS-535-545-ACA-EXE-DE-J1-012-R02.pdf"/>
  </r>
  <r>
    <s v="MSV-163MS-535-545-ACA-EXE-DE-J1-013"/>
    <s v="R01"/>
    <x v="0"/>
    <x v="8"/>
    <s v="DETALHES SEGURANÇA"/>
    <s v="SINALIZAÇÃO"/>
    <s v="SI"/>
    <s v="MSV-163MS-535-545/31.SI"/>
    <s v="MSV-163MS-535-545-ACA-EXE-DE-J1-013-R01.pdf"/>
    <s v="R01"/>
    <d v="2025-06-30T00:00:00"/>
    <s v="https://aterpa.sharepoint.com//sites/A373_Projetos/Documentos Compartilhados/11.Sala Tecnica/01.PROJETOS/ANO 01/MSV-163MS-535-545/31.SI/MSV-163MS-535-545-ACA-EXE-DE-J1-013-R01.pdf"/>
    <s v="MSV-163MS-535-545/31.SI/MSV-163MS-535-545-ACA-EXE-DE-J1-013-R01.pdf"/>
  </r>
  <r>
    <s v="MSV-163MS-535-545-ACA-EXE-DE-J2-001"/>
    <s v="R01"/>
    <x v="0"/>
    <x v="8"/>
    <s v="PROJETO EXECUTIVO DE PASSAGEM DE FAUNA - PLANTA"/>
    <s v="OBRAS COMPLEMENTARES"/>
    <s v="OC"/>
    <s v="MSV-163MS-535-545/35.OC"/>
    <s v="MSV-163MS-535-545-ACA-EXE-DE-J2-001-R01.pdf"/>
    <s v="R01"/>
    <d v="2025-06-30T00:00:00"/>
    <s v="https://aterpa.sharepoint.com//sites/A373_Projetos/Documentos Compartilhados/11.Sala Tecnica/01.PROJETOS/ANO 01/MSV-163MS-535-545/35.OC/MSV-163MS-535-545-ACA-EXE-DE-J2-001-R01.pdf"/>
    <s v="MSV-163MS-535-545/35.OC/MSV-163MS-535-545-ACA-EXE-DE-J2-001-R01.pdf"/>
  </r>
  <r>
    <s v="MSV-163MS-535-545-ACA-EXE-DE-J2-002"/>
    <s v="R00"/>
    <x v="0"/>
    <x v="8"/>
    <s v="PROJETO EXECUTIVO DE PASSAGEM DE FAUNA - DETALHES"/>
    <s v="OBRAS COMPLEMENTARES"/>
    <s v="OC"/>
    <s v="MSV-163MS-535-545/35.OC"/>
    <s v="MSV-163MS-535-545-ACA-EXE-DE-J2-002-R00.pdf"/>
    <s v="R00"/>
    <d v="2025-06-30T00:00:00"/>
    <s v="https://aterpa.sharepoint.com//sites/A373_Projetos/Documentos Compartilhados/11.Sala Tecnica/01.PROJETOS/ANO 01/MSV-163MS-535-545/35.OC/MSV-163MS-535-545-ACA-EXE-DE-J2-002-R00.pdf"/>
    <s v="MSV-163MS-535-545/35.OC/MSV-163MS-535-545-ACA-EXE-DE-J2-002-R00.pdf"/>
  </r>
  <r>
    <s v="MSV-163MS-535-545-ACA-EXE-DE-J2-003"/>
    <s v="R01"/>
    <x v="0"/>
    <x v="8"/>
    <s v="PROJETO EXECUTIVO DE PASSAGEM DE FAUNA - PLANTA"/>
    <s v="OBRAS COMPLEMENTARES"/>
    <s v="OC"/>
    <s v="MSV-163MS-535-545/35.OC"/>
    <s v="MSV-163MS-535-545-ACA-EXE-DE-J2-003-R01.pdf"/>
    <s v="R00, R01"/>
    <d v="2025-08-26T00:00:00"/>
    <s v="https://aterpa.sharepoint.com//sites/A373_Projetos/Documentos Compartilhados/11.Sala Tecnica/01.PROJETOS/ANO 01/MSV-163MS-535-545/35.OC/MSV-163MS-535-545-ACA-EXE-DE-J2-003-R01.pdf"/>
    <s v="MSV-163MS-535-545/35.OC/MSV-163MS-535-545-ACA-EXE-DE-J2-003-R01.pdf"/>
  </r>
  <r>
    <s v="MSV-163MS-535-545-ACA-EXE-DE-K2-001"/>
    <s v="R01"/>
    <x v="0"/>
    <x v="8"/>
    <s v="PROJETO EXECUTIVO DE ELÉTRICA - ENTRADA DE ENERGIA KM 539,62"/>
    <s v="ILUMINAÇÃO E INSTALAÇÕES ELÉTRICAS"/>
    <s v="EL"/>
    <s v="MSV-163MS-535-545/14.EL"/>
    <s v="MSV-163MS-535-545-ACA-EXE-DE-K2-001-R01.pdf"/>
    <s v="R01"/>
    <d v="2025-06-30T00:00:00"/>
    <s v="https://aterpa.sharepoint.com//sites/A373_Projetos/Documentos Compartilhados/11.Sala Tecnica/01.PROJETOS/ANO 01/MSV-163MS-535-545/14.EL/MSV-163MS-535-545-ACA-EXE-DE-K2-001-R01.pdf"/>
    <s v="MSV-163MS-535-545/14.EL/MSV-163MS-535-545-ACA-EXE-DE-K2-001-R01.pdf"/>
  </r>
  <r>
    <s v="MSV-163MS-535-545-ACA-EXE-DE-K2-002"/>
    <s v="R03"/>
    <x v="0"/>
    <x v="8"/>
    <s v="PROJETO EXECUTIVO DE ELÉTRICA - ESQUEMA UNIFILAR KM 539,62"/>
    <s v="ILUMINAÇÃO E INSTALAÇÕES ELÉTRICAS"/>
    <s v="EL"/>
    <s v="MSV-163MS-535-545/14.EL"/>
    <s v="MSV-163MS-535-545-ACA-EXE-DE-K2-002-R03.pdf"/>
    <s v="R02, R03"/>
    <d v="2025-08-26T00:00:00"/>
    <s v="https://aterpa.sharepoint.com//sites/A373_Projetos/Documentos Compartilhados/11.Sala Tecnica/01.PROJETOS/ANO 01/MSV-163MS-535-545/14.EL/MSV-163MS-535-545-ACA-EXE-DE-K2-002-R03.pdf"/>
    <s v="MSV-163MS-535-545/14.EL/MSV-163MS-535-545-ACA-EXE-DE-K2-002-R03.pdf"/>
  </r>
  <r>
    <s v="MSV-163MS-535-545-ACA-EXE-DE-K2-003"/>
    <s v="R05"/>
    <x v="0"/>
    <x v="8"/>
    <s v="PROJETO EXECUTIVO DE ELÉTRICA - PLANTA DE ILUMINAÇÃO KM 539,62"/>
    <s v="ILUMINAÇÃO E INSTALAÇÕES ELÉTRICAS"/>
    <s v="EL"/>
    <s v="MSV-163MS-535-545/14.EL"/>
    <s v="MSV-163MS-535-545-ACA-EXE-DE-K2-003-R05.pdf"/>
    <s v="R05"/>
    <d v="2025-06-30T00:00:00"/>
    <s v="https://aterpa.sharepoint.com//sites/A373_Projetos/Documentos Compartilhados/11.Sala Tecnica/01.PROJETOS/ANO 01/MSV-163MS-535-545/14.EL/MSV-163MS-535-545-ACA-EXE-DE-K2-003-R05.pdf"/>
    <s v="MSV-163MS-535-545/14.EL/MSV-163MS-535-545-ACA-EXE-DE-K2-003-R05.pdf"/>
  </r>
  <r>
    <s v="MSV-163MS-535-545-ACA-EXE-DE-K2-004"/>
    <s v="R05"/>
    <x v="0"/>
    <x v="8"/>
    <s v="PROJETO EXECUTIVO DE ELÉTRICA - PLANTA DE ILUMINAÇÃO KM 539,62"/>
    <s v="ILUMINAÇÃO E INSTALAÇÕES ELÉTRICAS"/>
    <s v="EL"/>
    <s v="MSV-163MS-535-545/14.EL"/>
    <s v="MSV-163MS-535-545-ACA-EXE-DE-K2-004-R05.pdf"/>
    <s v="R05"/>
    <d v="2025-06-30T00:00:00"/>
    <s v="https://aterpa.sharepoint.com//sites/A373_Projetos/Documentos Compartilhados/11.Sala Tecnica/01.PROJETOS/ANO 01/MSV-163MS-535-545/14.EL/MSV-163MS-535-545-ACA-EXE-DE-K2-004-R05.pdf"/>
    <s v="MSV-163MS-535-545/14.EL/MSV-163MS-535-545-ACA-EXE-DE-K2-004-R05.pdf"/>
  </r>
  <r>
    <s v="MSV-163MS-535-545-ACA-EXE-DE-K2-005"/>
    <s v="R02"/>
    <x v="0"/>
    <x v="8"/>
    <s v="PROJETO EXECUTIVO DE ELÉTRICA - ENTRADA DE ENERGIA KM 543,82"/>
    <s v="ILUMINAÇÃO E INSTALAÇÕES ELÉTRICAS"/>
    <s v="EL"/>
    <s v="MSV-163MS-535-545/14.EL"/>
    <s v="MSV-163MS-535-545-ACA-EXE-DE-K2-005-R02.pdf"/>
    <s v="R02"/>
    <d v="2025-06-30T00:00:00"/>
    <s v="https://aterpa.sharepoint.com//sites/A373_Projetos/Documentos Compartilhados/11.Sala Tecnica/01.PROJETOS/ANO 01/MSV-163MS-535-545/14.EL/MSV-163MS-535-545-ACA-EXE-DE-K2-005-R02.pdf"/>
    <s v="MSV-163MS-535-545/14.EL/MSV-163MS-535-545-ACA-EXE-DE-K2-005-R02.pdf"/>
  </r>
  <r>
    <s v="MSV-163MS-535-545-ACA-EXE-DE-K2-006"/>
    <s v="R03"/>
    <x v="0"/>
    <x v="8"/>
    <s v="PROJETO EXECUTIVO DE ELÉTRICA - ESQUEMA UNIFILAR KM 543,82"/>
    <s v="ILUMINAÇÃO E INSTALAÇÕES ELÉTRICAS"/>
    <s v="EL"/>
    <s v="MSV-163MS-535-545/14.EL"/>
    <s v="MSV-163MS-535-545-ACA-EXE-DE-K2-006-R03.pdf"/>
    <s v="R02, R03"/>
    <d v="2025-08-26T00:00:00"/>
    <s v="https://aterpa.sharepoint.com//sites/A373_Projetos/Documentos Compartilhados/11.Sala Tecnica/01.PROJETOS/ANO 01/MSV-163MS-535-545/14.EL/MSV-163MS-535-545-ACA-EXE-DE-K2-006-R03.pdf"/>
    <s v="MSV-163MS-535-545/14.EL/MSV-163MS-535-545-ACA-EXE-DE-K2-006-R03.pdf"/>
  </r>
  <r>
    <s v="MSV-163MS-535-545-ACA-EXE-DE-K2-007"/>
    <s v="R05"/>
    <x v="0"/>
    <x v="8"/>
    <s v="PROJETO EXECUTIVO DE ELÉTRICA - PLANTA DE ILUMINAÇÃO KM 543,82"/>
    <s v="ILUMINAÇÃO E INSTALAÇÕES ELÉTRICAS"/>
    <s v="EL"/>
    <s v="MSV-163MS-535-545/14.EL"/>
    <s v="MSV-163MS-535-545-ACA-EXE-DE-K2-007-R05.pdf"/>
    <s v="R04, R05"/>
    <d v="2025-08-26T00:00:00"/>
    <s v="https://aterpa.sharepoint.com//sites/A373_Projetos/Documentos Compartilhados/11.Sala Tecnica/01.PROJETOS/ANO 01/MSV-163MS-535-545/14.EL/MSV-163MS-535-545-ACA-EXE-DE-K2-007-R05.pdf"/>
    <s v="MSV-163MS-535-545/14.EL/MSV-163MS-535-545-ACA-EXE-DE-K2-007-R05.pdf"/>
  </r>
  <r>
    <s v="MSV-163MS-535-545-ACA-EXE-DE-K2-008"/>
    <s v="R03"/>
    <x v="0"/>
    <x v="8"/>
    <s v="PROJETO EXECUTIVO DE ELÉTRICA - CORTES E DETALHES"/>
    <s v="ILUMINAÇÃO E INSTALAÇÕES ELÉTRICAS"/>
    <s v="EL"/>
    <s v="MSV-163MS-535-545/14.EL"/>
    <s v="MSV-163MS-535-545-ACA-EXE-DE-K2-008-R03.pdf"/>
    <s v="R02, R03"/>
    <d v="2025-08-26T00:00:00"/>
    <s v="https://aterpa.sharepoint.com//sites/A373_Projetos/Documentos Compartilhados/11.Sala Tecnica/01.PROJETOS/ANO 01/MSV-163MS-535-545/14.EL/MSV-163MS-535-545-ACA-EXE-DE-K2-008-R03.pdf"/>
    <s v="MSV-163MS-535-545/14.EL/MSV-163MS-535-545-ACA-EXE-DE-K2-008-R03.pdf"/>
  </r>
  <r>
    <s v="MSV-163MS-535-545-ACA-EXE-DE-M1-001"/>
    <s v="R03"/>
    <x v="0"/>
    <x v="8"/>
    <s v="PROJETO EXECUTIVO DE INTERFERÊNCIAS - PLANTA"/>
    <s v="INTERFERÊNCIAS (FAIXA DE DOMÍNIO)"/>
    <s v="IN"/>
    <s v="MSV-163MS-535-545/23.IN"/>
    <s v="MSV-163MS-535-545-ACA-EXE-DE-M1-001-R03.pdf"/>
    <s v="R03"/>
    <d v="2025-06-30T00:00:00"/>
    <s v="https://aterpa.sharepoint.com//sites/A373_Projetos/Documentos Compartilhados/11.Sala Tecnica/01.PROJETOS/ANO 01/MSV-163MS-535-545/23.IN/MSV-163MS-535-545-ACA-EXE-DE-M1-001-R03.pdf"/>
    <s v="MSV-163MS-535-545/23.IN/MSV-163MS-535-545-ACA-EXE-DE-M1-001-R03.pdf"/>
  </r>
  <r>
    <s v="MSV-163MS-535-545-ACA-EXE-DE-M1-002"/>
    <s v="R03"/>
    <x v="0"/>
    <x v="8"/>
    <s v="PROJETO EXECUTIVO DE INTERFERÊNCIAS - PLANTA"/>
    <s v="INTERFERÊNCIAS (FAIXA DE DOMÍNIO)"/>
    <s v="IN"/>
    <s v="MSV-163MS-535-545/23.IN"/>
    <s v="MSV-163MS-535-545-ACA-EXE-DE-M1-002-R03.pdf"/>
    <s v="R03"/>
    <d v="2025-06-30T00:00:00"/>
    <s v="https://aterpa.sharepoint.com//sites/A373_Projetos/Documentos Compartilhados/11.Sala Tecnica/01.PROJETOS/ANO 01/MSV-163MS-535-545/23.IN/MSV-163MS-535-545-ACA-EXE-DE-M1-002-R03.pdf"/>
    <s v="MSV-163MS-535-545/23.IN/MSV-163MS-535-545-ACA-EXE-DE-M1-002-R03.pdf"/>
  </r>
  <r>
    <s v="MSV-163MS-535-545-ACA-EXE-DE-M1-003"/>
    <s v="R03"/>
    <x v="0"/>
    <x v="8"/>
    <s v="PROJETO EXECUTIVO DE INTERFERÊNCIAS - PLANTA"/>
    <s v="INTERFERÊNCIAS (FAIXA DE DOMÍNIO)"/>
    <s v="IN"/>
    <s v="MSV-163MS-535-545/23.IN"/>
    <s v="MSV-163MS-535-545-ACA-EXE-DE-M1-003-R03.pdf"/>
    <s v="R03"/>
    <d v="2025-06-30T00:00:00"/>
    <s v="https://aterpa.sharepoint.com//sites/A373_Projetos/Documentos Compartilhados/11.Sala Tecnica/01.PROJETOS/ANO 01/MSV-163MS-535-545/23.IN/MSV-163MS-535-545-ACA-EXE-DE-M1-003-R03.pdf"/>
    <s v="MSV-163MS-535-545/23.IN/MSV-163MS-535-545-ACA-EXE-DE-M1-003-R03.pdf"/>
  </r>
  <r>
    <s v="MSV-163MS-535-545-ACA-EXE-DE-M1-004"/>
    <s v="R04"/>
    <x v="0"/>
    <x v="8"/>
    <s v="PROJETO EXECUTIVO DE INTERFERÊNCIAS - PLANTA"/>
    <s v="INTERFERÊNCIAS (FAIXA DE DOMÍNIO)"/>
    <s v="IN"/>
    <s v="MSV-163MS-535-545/23.IN"/>
    <s v="MSV-163MS-535-545-ACA-EXE-DE-M1-004-R04.pdf"/>
    <s v="R04"/>
    <d v="2025-06-30T00:00:00"/>
    <s v="https://aterpa.sharepoint.com//sites/A373_Projetos/Documentos Compartilhados/11.Sala Tecnica/01.PROJETOS/ANO 01/MSV-163MS-535-545/23.IN/MSV-163MS-535-545-ACA-EXE-DE-M1-004-R04.pdf"/>
    <s v="MSV-163MS-535-545/23.IN/MSV-163MS-535-545-ACA-EXE-DE-M1-004-R04.pdf"/>
  </r>
  <r>
    <s v="MSV-163MS-535-545-ACA-EXE-DE-M1-005"/>
    <s v="R04"/>
    <x v="0"/>
    <x v="8"/>
    <s v="PROJETO EXECUTIVO DE INTERFERÊNCIAS - PLANTA"/>
    <s v="INTERFERÊNCIAS (FAIXA DE DOMÍNIO)"/>
    <s v="IN"/>
    <s v="MSV-163MS-535-545/23.IN"/>
    <s v="MSV-163MS-535-545-ACA-EXE-DE-M1-005-R04.pdf"/>
    <s v="R04"/>
    <d v="2025-06-30T00:00:00"/>
    <s v="https://aterpa.sharepoint.com//sites/A373_Projetos/Documentos Compartilhados/11.Sala Tecnica/01.PROJETOS/ANO 01/MSV-163MS-535-545/23.IN/MSV-163MS-535-545-ACA-EXE-DE-M1-005-R04.pdf"/>
    <s v="MSV-163MS-535-545/23.IN/MSV-163MS-535-545-ACA-EXE-DE-M1-005-R04.pdf"/>
  </r>
  <r>
    <s v="MSV-163MS-535-545-ACA-EXE-DE-M1-006"/>
    <s v="R03"/>
    <x v="0"/>
    <x v="8"/>
    <s v="PROJETO EXECUTIVO DE INTERFERÊNCIAS - PLANTA"/>
    <s v="INTERFERÊNCIAS (FAIXA DE DOMÍNIO)"/>
    <s v="IN"/>
    <s v="MSV-163MS-535-545/23.IN"/>
    <s v="MSV-163MS-535-545-ACA-EXE-DE-M1-006-R03.pdf"/>
    <s v="R03"/>
    <d v="2025-06-30T00:00:00"/>
    <s v="https://aterpa.sharepoint.com//sites/A373_Projetos/Documentos Compartilhados/11.Sala Tecnica/01.PROJETOS/ANO 01/MSV-163MS-535-545/23.IN/MSV-163MS-535-545-ACA-EXE-DE-M1-006-R03.pdf"/>
    <s v="MSV-163MS-535-545/23.IN/MSV-163MS-535-545-ACA-EXE-DE-M1-006-R03.pdf"/>
  </r>
  <r>
    <s v="MSV-163MS-535-545-ACA-EXE-DE-M1-007"/>
    <s v="R03"/>
    <x v="0"/>
    <x v="8"/>
    <s v="PROJETO EXECUTIVO DE INTERFERÊNCIAS - PLANTA"/>
    <s v="INTERFERÊNCIAS (FAIXA DE DOMÍNIO)"/>
    <s v="IN"/>
    <s v="MSV-163MS-535-545/23.IN"/>
    <s v="MSV-163MS-535-545-ACA-EXE-DE-M1-007-R03.pdf"/>
    <s v="R03"/>
    <d v="2025-06-30T00:00:00"/>
    <s v="https://aterpa.sharepoint.com//sites/A373_Projetos/Documentos Compartilhados/11.Sala Tecnica/01.PROJETOS/ANO 01/MSV-163MS-535-545/23.IN/MSV-163MS-535-545-ACA-EXE-DE-M1-007-R03.pdf"/>
    <s v="MSV-163MS-535-545/23.IN/MSV-163MS-535-545-ACA-EXE-DE-M1-007-R03.pdf"/>
  </r>
  <r>
    <s v="MSV-163MS-535-545-ACA-EXE-DE-M1-008"/>
    <s v="R04"/>
    <x v="0"/>
    <x v="8"/>
    <s v="PROJETO EXECUTIVO DE INTERFERÊNCIAS - PLANTA"/>
    <s v="INTERFERÊNCIAS (FAIXA DE DOMÍNIO)"/>
    <s v="IN"/>
    <s v="MSV-163MS-535-545/23.IN"/>
    <s v="MSV-163MS-535-545-ACA-EXE-DE-M1-008-R04.pdf"/>
    <s v="R04"/>
    <d v="2025-06-30T00:00:00"/>
    <s v="https://aterpa.sharepoint.com//sites/A373_Projetos/Documentos Compartilhados/11.Sala Tecnica/01.PROJETOS/ANO 01/MSV-163MS-535-545/23.IN/MSV-163MS-535-545-ACA-EXE-DE-M1-008-R04.pdf"/>
    <s v="MSV-163MS-535-545/23.IN/MSV-163MS-535-545-ACA-EXE-DE-M1-008-R04.pdf"/>
  </r>
  <r>
    <s v="MSV-163MS-535-545-ACA-EXE-DE-M1-009"/>
    <s v="R03"/>
    <x v="0"/>
    <x v="8"/>
    <s v="PROJETO EXECUTIVO DE INTERFERÊNCIAS - PLANTA"/>
    <s v="INTERFERÊNCIAS (FAIXA DE DOMÍNIO)"/>
    <s v="IN"/>
    <s v="MSV-163MS-535-545/23.IN"/>
    <s v="MSV-163MS-535-545-ACA-EXE-DE-M1-009-R03.pdf"/>
    <s v="R03"/>
    <d v="2025-06-30T00:00:00"/>
    <s v="https://aterpa.sharepoint.com//sites/A373_Projetos/Documentos Compartilhados/11.Sala Tecnica/01.PROJETOS/ANO 01/MSV-163MS-535-545/23.IN/MSV-163MS-535-545-ACA-EXE-DE-M1-009-R03.pdf"/>
    <s v="MSV-163MS-535-545/23.IN/MSV-163MS-535-545-ACA-EXE-DE-M1-009-R03.pdf"/>
  </r>
  <r>
    <s v="MSV-163MS-535-545-ACA-EXE-DE-M1-010"/>
    <s v="R03"/>
    <x v="0"/>
    <x v="8"/>
    <s v="PROJETO EXECUTIVO DE INTERFERÊNCIAS - PLANTA"/>
    <s v="INTERFERÊNCIAS (FAIXA DE DOMÍNIO)"/>
    <s v="IN"/>
    <s v="MSV-163MS-535-545/23.IN"/>
    <s v="MSV-163MS-535-545-ACA-EXE-DE-M1-010-R03.pdf"/>
    <s v="R03"/>
    <d v="2025-06-30T00:00:00"/>
    <s v="https://aterpa.sharepoint.com//sites/A373_Projetos/Documentos Compartilhados/11.Sala Tecnica/01.PROJETOS/ANO 01/MSV-163MS-535-545/23.IN/MSV-163MS-535-545-ACA-EXE-DE-M1-010-R03.pdf"/>
    <s v="MSV-163MS-535-545/23.IN/MSV-163MS-535-545-ACA-EXE-DE-M1-010-R03.pdf"/>
  </r>
  <r>
    <s v="MSV-163MS-535-545-ACA-EXE-DE-N2-001"/>
    <s v="R04"/>
    <x v="0"/>
    <x v="8"/>
    <s v="PROJETO EXECUTIVO DE REVESTIMENTO VEGETAL - PLANTA"/>
    <s v="PAISAGISMO"/>
    <s v="PA"/>
    <s v="MSV-163MS-535-545/27.PA"/>
    <s v="MSV-163MS-535-545-ACA-EXE-DE-N2-001-R04.pdf"/>
    <s v="R04"/>
    <d v="2025-06-30T00:00:00"/>
    <s v="https://aterpa.sharepoint.com//sites/A373_Projetos/Documentos Compartilhados/11.Sala Tecnica/01.PROJETOS/ANO 01/MSV-163MS-535-545/27.PA/MSV-163MS-535-545-ACA-EXE-DE-N2-001-R04.pdf"/>
    <s v="MSV-163MS-535-545/27.PA/MSV-163MS-535-545-ACA-EXE-DE-N2-001-R04.pdf"/>
  </r>
  <r>
    <s v="MSV-163MS-535-545-ACA-EXE-DE-N2-002"/>
    <s v="R04"/>
    <x v="0"/>
    <x v="8"/>
    <s v="PROJETO EXECUTIVO DE REVESTIMENTO VEGETAL - PLANTA"/>
    <s v="PAISAGISMO"/>
    <s v="PA"/>
    <s v="MSV-163MS-535-545/27.PA"/>
    <s v="MSV-163MS-535-545-ACA-EXE-DE-N2-002-R04.pdf"/>
    <s v="R04"/>
    <d v="2025-06-30T00:00:00"/>
    <s v="https://aterpa.sharepoint.com//sites/A373_Projetos/Documentos Compartilhados/11.Sala Tecnica/01.PROJETOS/ANO 01/MSV-163MS-535-545/27.PA/MSV-163MS-535-545-ACA-EXE-DE-N2-002-R04.pdf"/>
    <s v="MSV-163MS-535-545/27.PA/MSV-163MS-535-545-ACA-EXE-DE-N2-002-R04.pdf"/>
  </r>
  <r>
    <s v="MSV-163MS-535-545-ACA-EXE-DE-N2-003"/>
    <s v="R04"/>
    <x v="0"/>
    <x v="8"/>
    <s v="PROJETO EXECUTIVO DE REVESTIMENTO VEGETAL - PLANTA"/>
    <s v="PAISAGISMO"/>
    <s v="PA"/>
    <s v="MSV-163MS-535-545/27.PA"/>
    <s v="MSV-163MS-535-545-ACA-EXE-DE-N2-003-R04.pdf"/>
    <s v="R04"/>
    <d v="2025-06-30T00:00:00"/>
    <s v="https://aterpa.sharepoint.com//sites/A373_Projetos/Documentos Compartilhados/11.Sala Tecnica/01.PROJETOS/ANO 01/MSV-163MS-535-545/27.PA/MSV-163MS-535-545-ACA-EXE-DE-N2-003-R04.pdf"/>
    <s v="MSV-163MS-535-545/27.PA/MSV-163MS-535-545-ACA-EXE-DE-N2-003-R04.pdf"/>
  </r>
  <r>
    <s v="MSV-163MS-535-545-ACA-EXE-DE-N2-004"/>
    <s v="R04"/>
    <x v="0"/>
    <x v="8"/>
    <s v="PROJETO EXECUTIVO DE REVESTIMENTO VEGETAL - PLANTA"/>
    <s v="PAISAGISMO"/>
    <s v="PA"/>
    <s v="MSV-163MS-535-545/27.PA"/>
    <s v="MSV-163MS-535-545-ACA-EXE-DE-N2-004-R04.pdf"/>
    <s v="R04"/>
    <d v="2025-06-30T00:00:00"/>
    <s v="https://aterpa.sharepoint.com//sites/A373_Projetos/Documentos Compartilhados/11.Sala Tecnica/01.PROJETOS/ANO 01/MSV-163MS-535-545/27.PA/MSV-163MS-535-545-ACA-EXE-DE-N2-004-R04.pdf"/>
    <s v="MSV-163MS-535-545/27.PA/MSV-163MS-535-545-ACA-EXE-DE-N2-004-R04.pdf"/>
  </r>
  <r>
    <s v="MSV-163MS-535-545-ACA-EXE-DE-N2-005"/>
    <s v="R04"/>
    <x v="0"/>
    <x v="8"/>
    <s v="PROJETO EXECUTIVO DE REVESTIMENTO VEGETAL - PLANTA"/>
    <s v="PAISAGISMO"/>
    <s v="PA"/>
    <s v="MSV-163MS-535-545/27.PA"/>
    <s v="MSV-163MS-535-545-ACA-EXE-DE-N2-005-R04.pdf"/>
    <s v="R04"/>
    <d v="2025-06-30T00:00:00"/>
    <s v="https://aterpa.sharepoint.com//sites/A373_Projetos/Documentos Compartilhados/11.Sala Tecnica/01.PROJETOS/ANO 01/MSV-163MS-535-545/27.PA/MSV-163MS-535-545-ACA-EXE-DE-N2-005-R04.pdf"/>
    <s v="MSV-163MS-535-545/27.PA/MSV-163MS-535-545-ACA-EXE-DE-N2-005-R04.pdf"/>
  </r>
  <r>
    <s v="MSV-163MS-535-545-ACA-EXE-DE-N2-006"/>
    <s v="R04"/>
    <x v="0"/>
    <x v="8"/>
    <s v="PROJETO EXECUTIVO DE REVESTIMENTO VEGETAL - PLANTA"/>
    <s v="PAISAGISMO"/>
    <s v="PA"/>
    <s v="MSV-163MS-535-545/27.PA"/>
    <s v="MSV-163MS-535-545-ACA-EXE-DE-N2-006-R04.pdf"/>
    <s v="R04"/>
    <d v="2025-06-30T00:00:00"/>
    <s v="https://aterpa.sharepoint.com//sites/A373_Projetos/Documentos Compartilhados/11.Sala Tecnica/01.PROJETOS/ANO 01/MSV-163MS-535-545/27.PA/MSV-163MS-535-545-ACA-EXE-DE-N2-006-R04.pdf"/>
    <s v="MSV-163MS-535-545/27.PA/MSV-163MS-535-545-ACA-EXE-DE-N2-006-R04.pdf"/>
  </r>
  <r>
    <s v="MSV-163MS-535-545-ACA-EXE-DE-N2-007"/>
    <s v="R04"/>
    <x v="0"/>
    <x v="8"/>
    <s v="PROJETO EXECUTIVO DE REVESTIMENTO VEGETAL - PLANTA"/>
    <s v="PAISAGISMO"/>
    <s v="PA"/>
    <s v="MSV-163MS-535-545/27.PA"/>
    <s v="MSV-163MS-535-545-ACA-EXE-DE-N2-007-R04.pdf"/>
    <s v="R04"/>
    <d v="2025-06-30T00:00:00"/>
    <s v="https://aterpa.sharepoint.com//sites/A373_Projetos/Documentos Compartilhados/11.Sala Tecnica/01.PROJETOS/ANO 01/MSV-163MS-535-545/27.PA/MSV-163MS-535-545-ACA-EXE-DE-N2-007-R04.pdf"/>
    <s v="MSV-163MS-535-545/27.PA/MSV-163MS-535-545-ACA-EXE-DE-N2-007-R04.pdf"/>
  </r>
  <r>
    <s v="MSV-163MS-535-545-ACA-EXE-DE-N2-008"/>
    <s v="R04"/>
    <x v="0"/>
    <x v="8"/>
    <s v="PROJETO EXECUTIVO DE REVESTIMENTO VEGETAL - PLANTA"/>
    <s v="PAISAGISMO"/>
    <s v="PA"/>
    <s v="MSV-163MS-535-545/27.PA"/>
    <s v="MSV-163MS-535-545-ACA-EXE-DE-N2-008-R04.pdf"/>
    <s v="R04"/>
    <d v="2025-06-30T00:00:00"/>
    <s v="https://aterpa.sharepoint.com//sites/A373_Projetos/Documentos Compartilhados/11.Sala Tecnica/01.PROJETOS/ANO 01/MSV-163MS-535-545/27.PA/MSV-163MS-535-545-ACA-EXE-DE-N2-008-R04.pdf"/>
    <s v="MSV-163MS-535-545/27.PA/MSV-163MS-535-545-ACA-EXE-DE-N2-008-R04.pdf"/>
  </r>
  <r>
    <s v="MSV-163MS-535-545-ACA-EXE-DE-N2-009"/>
    <s v="R04"/>
    <x v="0"/>
    <x v="8"/>
    <s v="PROJETO EXECUTIVO DE REVESTIMENTO VEGETAL - PLANTA"/>
    <s v="PAISAGISMO"/>
    <s v="PA"/>
    <s v="MSV-163MS-535-545/27.PA"/>
    <s v="MSV-163MS-535-545-ACA-EXE-DE-N2-009-R04.pdf"/>
    <s v="R04"/>
    <d v="2025-06-30T00:00:00"/>
    <s v="https://aterpa.sharepoint.com//sites/A373_Projetos/Documentos Compartilhados/11.Sala Tecnica/01.PROJETOS/ANO 01/MSV-163MS-535-545/27.PA/MSV-163MS-535-545-ACA-EXE-DE-N2-009-R04.pdf"/>
    <s v="MSV-163MS-535-545/27.PA/MSV-163MS-535-545-ACA-EXE-DE-N2-009-R04.pdf"/>
  </r>
  <r>
    <s v="MSV-163MS-535-545-ACA-EXE-DE-N2-010"/>
    <s v="R04"/>
    <x v="0"/>
    <x v="8"/>
    <s v="PROJETO EXECUTIVO DE REVESTIMENTO VEGETAL - PLANTA"/>
    <s v="PAISAGISMO"/>
    <s v="PA"/>
    <s v="MSV-163MS-535-545/27.PA"/>
    <s v="MSV-163MS-535-545-ACA-EXE-DE-N2-010-R04.pdf"/>
    <s v="R04"/>
    <d v="2025-06-30T00:00:00"/>
    <s v="https://aterpa.sharepoint.com//sites/A373_Projetos/Documentos Compartilhados/11.Sala Tecnica/01.PROJETOS/ANO 01/MSV-163MS-535-545/27.PA/MSV-163MS-535-545-ACA-EXE-DE-N2-010-R04.pdf"/>
    <s v="MSV-163MS-535-545/27.PA/MSV-163MS-535-545-ACA-EXE-DE-N2-010-R04.pdf"/>
  </r>
  <r>
    <s v="MSV-163MS-535-545-ACA-EXE-DE-N2-011"/>
    <s v="R00"/>
    <x v="0"/>
    <x v="8"/>
    <s v="PROJETO EXECUTIVO DE REVESTIMENTO VEGETAL - PLANTA"/>
    <s v="PAISAGISMO"/>
    <s v="PA"/>
    <s v="MSV-163MS-535-545/27.PA"/>
    <s v="MSV-163MS-535-545-ACA-EXE-DE-N2-011-R00.pdf"/>
    <s v="R00"/>
    <d v="2025-06-30T00:00:00"/>
    <s v="https://aterpa.sharepoint.com//sites/A373_Projetos/Documentos Compartilhados/11.Sala Tecnica/01.PROJETOS/ANO 01/MSV-163MS-535-545/27.PA/MSV-163MS-535-545-ACA-EXE-DE-N2-011-R00.pdf"/>
    <s v="MSV-163MS-535-545/27.PA/MSV-163MS-535-545-ACA-EXE-DE-N2-011-R00.pdf"/>
  </r>
  <r>
    <s v="MSV-163MS-535-545-ACA-EXE-DE-N2-012"/>
    <s v="R00"/>
    <x v="0"/>
    <x v="8"/>
    <s v="PROJETO EXECUTIVO DE REVESTIMENTO VEGETAL - PLANTA"/>
    <s v="PAISAGISMO"/>
    <s v="PA"/>
    <s v="MSV-163MS-535-545/27.PA"/>
    <s v="MSV-163MS-535-545-ACA-EXE-DE-N2-012-R00.pdf"/>
    <s v="R00"/>
    <d v="2025-06-30T00:00:00"/>
    <s v="https://aterpa.sharepoint.com//sites/A373_Projetos/Documentos Compartilhados/11.Sala Tecnica/01.PROJETOS/ANO 01/MSV-163MS-535-545/27.PA/MSV-163MS-535-545-ACA-EXE-DE-N2-012-R00.pdf"/>
    <s v="MSV-163MS-535-545/27.PA/MSV-163MS-535-545-ACA-EXE-DE-N2-012-R00.pdf"/>
  </r>
  <r>
    <s v="MSV-163MS-535-545-ACA-EXE-DE-O2-001"/>
    <s v="R02"/>
    <x v="0"/>
    <x v="8"/>
    <s v="PLANTA - FASE 1"/>
    <s v="DESVIO DE TRÁFEGO"/>
    <s v="DV"/>
    <s v="MSV-163MS-535-545/12.DV"/>
    <s v="MSV-163MS-535-545-ACA-EXE-DE-O2-001-R02.pdf"/>
    <s v="R02"/>
    <d v="2025-06-30T00:00:00"/>
    <s v="https://aterpa.sharepoint.com//sites/A373_Projetos/Documentos Compartilhados/11.Sala Tecnica/01.PROJETOS/ANO 01/MSV-163MS-535-545/12.DV/MSV-163MS-535-545-ACA-EXE-DE-O2-001-R02.pdf"/>
    <s v="MSV-163MS-535-545/12.DV/MSV-163MS-535-545-ACA-EXE-DE-O2-001-R02.pdf"/>
  </r>
  <r>
    <s v="MSV-163MS-535-545-ACA-EXE-DE-O2-002"/>
    <s v="R02"/>
    <x v="0"/>
    <x v="8"/>
    <s v="PLANTA - FASE 1"/>
    <s v="DESVIO DE TRÁFEGO"/>
    <s v="DV"/>
    <s v="MSV-163MS-535-545/12.DV"/>
    <s v="MSV-163MS-535-545-ACA-EXE-DE-O2-002-R02.pdf"/>
    <s v="R02"/>
    <d v="2025-06-30T00:00:00"/>
    <s v="https://aterpa.sharepoint.com//sites/A373_Projetos/Documentos Compartilhados/11.Sala Tecnica/01.PROJETOS/ANO 01/MSV-163MS-535-545/12.DV/MSV-163MS-535-545-ACA-EXE-DE-O2-002-R02.pdf"/>
    <s v="MSV-163MS-535-545/12.DV/MSV-163MS-535-545-ACA-EXE-DE-O2-002-R02.pdf"/>
  </r>
  <r>
    <s v="MSV-163MS-535-545-ACA-EXE-DE-O2-003"/>
    <s v="R01"/>
    <x v="0"/>
    <x v="8"/>
    <s v="PLANTA - FASE 2"/>
    <s v="DESVIO DE TRÁFEGO"/>
    <s v="DV"/>
    <s v="MSV-163MS-535-545/12.DV"/>
    <s v="MSV-163MS-535-545-ACA-EXE-DE-O2-003-R01.pdf"/>
    <s v="R01"/>
    <d v="2025-06-30T00:00:00"/>
    <s v="https://aterpa.sharepoint.com//sites/A373_Projetos/Documentos Compartilhados/11.Sala Tecnica/01.PROJETOS/ANO 01/MSV-163MS-535-545/12.DV/MSV-163MS-535-545-ACA-EXE-DE-O2-003-R01.pdf"/>
    <s v="MSV-163MS-535-545/12.DV/MSV-163MS-535-545-ACA-EXE-DE-O2-003-R01.pdf"/>
  </r>
  <r>
    <s v="MSV-163MS-535-545-ACA-EXE-DE-O2-004"/>
    <s v="R01"/>
    <x v="0"/>
    <x v="8"/>
    <s v="PLANTA - FASE 2"/>
    <s v="DESVIO DE TRÁFEGO"/>
    <s v="DV"/>
    <s v="MSV-163MS-535-545/12.DV"/>
    <s v="MSV-163MS-535-545-ACA-EXE-DE-O2-004-R01.pdf"/>
    <s v="R01"/>
    <d v="2025-06-30T00:00:00"/>
    <s v="https://aterpa.sharepoint.com//sites/A373_Projetos/Documentos Compartilhados/11.Sala Tecnica/01.PROJETOS/ANO 01/MSV-163MS-535-545/12.DV/MSV-163MS-535-545-ACA-EXE-DE-O2-004-R01.pdf"/>
    <s v="MSV-163MS-535-545/12.DV/MSV-163MS-535-545-ACA-EXE-DE-O2-004-R01.pdf"/>
  </r>
  <r>
    <s v="MSV-163MS-535-545-ACA-EXE-DE-O2-005"/>
    <s v="R01"/>
    <x v="0"/>
    <x v="8"/>
    <s v="DETALHES"/>
    <s v="DESVIO DE TRÁFEGO"/>
    <s v="DV"/>
    <s v="MSV-163MS-535-545/12.DV"/>
    <s v="MSV-163MS-535-545-ACA-EXE-DE-O2-005-R01.pdf"/>
    <s v="R01"/>
    <d v="2025-06-30T00:00:00"/>
    <s v="https://aterpa.sharepoint.com//sites/A373_Projetos/Documentos Compartilhados/11.Sala Tecnica/01.PROJETOS/ANO 01/MSV-163MS-535-545/12.DV/MSV-163MS-535-545-ACA-EXE-DE-O2-005-R01.pdf"/>
    <s v="MSV-163MS-535-545/12.DV/MSV-163MS-535-545-ACA-EXE-DE-O2-005-R01.pdf"/>
  </r>
  <r>
    <s v="MSV-163MS-535-545-ACA-EXE-DE-O2-006"/>
    <s v="R01"/>
    <x v="0"/>
    <x v="8"/>
    <s v="PLANTA - FASE 1"/>
    <s v="DESVIO DE TRÁFEGO"/>
    <s v="DV"/>
    <s v="MSV-163MS-535-545/12.DV"/>
    <s v="MSV-163MS-535-545-ACA-EXE-DE-O2-006-R01.pdf"/>
    <s v="R01"/>
    <d v="2025-06-30T00:00:00"/>
    <s v="https://aterpa.sharepoint.com//sites/A373_Projetos/Documentos Compartilhados/11.Sala Tecnica/01.PROJETOS/ANO 01/MSV-163MS-535-545/12.DV/MSV-163MS-535-545-ACA-EXE-DE-O2-006-R01.pdf"/>
    <s v="MSV-163MS-535-545/12.DV/MSV-163MS-535-545-ACA-EXE-DE-O2-006-R01.pdf"/>
  </r>
  <r>
    <s v="MSV-163MS-535-545-ACA-EXE-DE-O2-007"/>
    <s v="R01"/>
    <x v="0"/>
    <x v="8"/>
    <s v="PLANTA - FASE 1"/>
    <s v="DESVIO DE TRÁFEGO"/>
    <s v="DV"/>
    <s v="MSV-163MS-535-545/12.DV"/>
    <s v="MSV-163MS-535-545-ACA-EXE-DE-O2-007-R01.pdf"/>
    <s v="R01"/>
    <d v="2025-06-30T00:00:00"/>
    <s v="https://aterpa.sharepoint.com//sites/A373_Projetos/Documentos Compartilhados/11.Sala Tecnica/01.PROJETOS/ANO 01/MSV-163MS-535-545/12.DV/MSV-163MS-535-545-ACA-EXE-DE-O2-007-R01.pdf"/>
    <s v="MSV-163MS-535-545/12.DV/MSV-163MS-535-545-ACA-EXE-DE-O2-007-R01.pdf"/>
  </r>
  <r>
    <s v="MSV-163MS-535-545-ACA-EXE-DE-O2-008"/>
    <s v="R01"/>
    <x v="0"/>
    <x v="8"/>
    <s v="PLANTA - FASE 1"/>
    <s v="DESVIO DE TRÁFEGO"/>
    <s v="DV"/>
    <s v="MSV-163MS-535-545/12.DV"/>
    <s v="MSV-163MS-535-545-ACA-EXE-DE-O2-008-R01.pdf"/>
    <s v="R01"/>
    <d v="2025-06-30T00:00:00"/>
    <s v="https://aterpa.sharepoint.com//sites/A373_Projetos/Documentos Compartilhados/11.Sala Tecnica/01.PROJETOS/ANO 01/MSV-163MS-535-545/12.DV/MSV-163MS-535-545-ACA-EXE-DE-O2-008-R01.pdf"/>
    <s v="MSV-163MS-535-545/12.DV/MSV-163MS-535-545-ACA-EXE-DE-O2-008-R01.pdf"/>
  </r>
  <r>
    <s v="MSV-163MS-535-545-ACA-EXE-DE-O2-009"/>
    <s v="R02"/>
    <x v="0"/>
    <x v="8"/>
    <s v="PLANTA - FASE 1"/>
    <s v="DESVIO DE TRÁFEGO"/>
    <s v="DV"/>
    <s v="MSV-163MS-535-545/12.DV"/>
    <s v="MSV-163MS-535-545-ACA-EXE-DE-O2-009-R02.pdf"/>
    <s v="R02"/>
    <d v="2025-06-30T00:00:00"/>
    <s v="https://aterpa.sharepoint.com//sites/A373_Projetos/Documentos Compartilhados/11.Sala Tecnica/01.PROJETOS/ANO 01/MSV-163MS-535-545/12.DV/MSV-163MS-535-545-ACA-EXE-DE-O2-009-R02.pdf"/>
    <s v="MSV-163MS-535-545/12.DV/MSV-163MS-535-545-ACA-EXE-DE-O2-009-R02.pdf"/>
  </r>
  <r>
    <s v="MSV-163MS-535-545-ACA-EXE-DE-O2-010"/>
    <s v="R02"/>
    <x v="0"/>
    <x v="8"/>
    <s v="PLANTA - FASE 1"/>
    <s v="DESVIO DE TRÁFEGO"/>
    <s v="DV"/>
    <s v="MSV-163MS-535-545/12.DV"/>
    <s v="MSV-163MS-535-545-ACA-EXE-DE-O2-010-R02.pdf"/>
    <s v="R02"/>
    <d v="2025-06-30T00:00:00"/>
    <s v="https://aterpa.sharepoint.com//sites/A373_Projetos/Documentos Compartilhados/11.Sala Tecnica/01.PROJETOS/ANO 01/MSV-163MS-535-545/12.DV/MSV-163MS-535-545-ACA-EXE-DE-O2-010-R02.pdf"/>
    <s v="MSV-163MS-535-545/12.DV/MSV-163MS-535-545-ACA-EXE-DE-O2-010-R02.pdf"/>
  </r>
  <r>
    <s v="MSV-163MS-535-545-ACA-EXE-DE-O2-011"/>
    <s v="R01"/>
    <x v="0"/>
    <x v="8"/>
    <s v="PLANTA - FASE 2"/>
    <s v="DESVIO DE TRÁFEGO"/>
    <s v="DV"/>
    <s v="MSV-163MS-535-545/12.DV"/>
    <s v="MSV-163MS-535-545-ACA-EXE-DE-O2-011-R01.pdf"/>
    <s v="R01"/>
    <d v="2025-06-30T00:00:00"/>
    <s v="https://aterpa.sharepoint.com//sites/A373_Projetos/Documentos Compartilhados/11.Sala Tecnica/01.PROJETOS/ANO 01/MSV-163MS-535-545/12.DV/MSV-163MS-535-545-ACA-EXE-DE-O2-011-R01.pdf"/>
    <s v="MSV-163MS-535-545/12.DV/MSV-163MS-535-545-ACA-EXE-DE-O2-011-R01.pdf"/>
  </r>
  <r>
    <s v="MSV-163MS-535-545-ACA-EXE-DE-O2-012"/>
    <s v="R01"/>
    <x v="0"/>
    <x v="8"/>
    <s v="PLANTA - FASE 2"/>
    <s v="DESVIO DE TRÁFEGO"/>
    <s v="DV"/>
    <s v="MSV-163MS-535-545/12.DV"/>
    <s v="MSV-163MS-535-545-ACA-EXE-DE-O2-012-R01.pdf"/>
    <s v="R01"/>
    <d v="2025-06-30T00:00:00"/>
    <s v="https://aterpa.sharepoint.com//sites/A373_Projetos/Documentos Compartilhados/11.Sala Tecnica/01.PROJETOS/ANO 01/MSV-163MS-535-545/12.DV/MSV-163MS-535-545-ACA-EXE-DE-O2-012-R01.pdf"/>
    <s v="MSV-163MS-535-545/12.DV/MSV-163MS-535-545-ACA-EXE-DE-O2-012-R01.pdf"/>
  </r>
  <r>
    <s v="MSV-163MS-535-545-ACA-EXE-DE-O2-013"/>
    <s v="R01"/>
    <x v="0"/>
    <x v="8"/>
    <s v="PLANTA - FASE 2"/>
    <s v="DESVIO DE TRÁFEGO"/>
    <s v="DV"/>
    <s v="MSV-163MS-535-545/12.DV"/>
    <s v="MSV-163MS-535-545-ACA-EXE-DE-O2-013-R01.pdf"/>
    <s v="R01"/>
    <d v="2025-06-30T00:00:00"/>
    <s v="https://aterpa.sharepoint.com//sites/A373_Projetos/Documentos Compartilhados/11.Sala Tecnica/01.PROJETOS/ANO 01/MSV-163MS-535-545/12.DV/MSV-163MS-535-545-ACA-EXE-DE-O2-013-R01.pdf"/>
    <s v="MSV-163MS-535-545/12.DV/MSV-163MS-535-545-ACA-EXE-DE-O2-013-R01.pdf"/>
  </r>
  <r>
    <s v="MSV-163MS-535-545-ACA-EXE-DE-O2-014"/>
    <s v="R01"/>
    <x v="0"/>
    <x v="8"/>
    <s v="PLANTA - FASE 3"/>
    <s v="DESVIO DE TRÁFEGO"/>
    <s v="DV"/>
    <s v="MSV-163MS-535-545/12.DV"/>
    <s v="MSV-163MS-535-545-ACA-EXE-DE-O2-014-R01.pdf"/>
    <s v="R01"/>
    <d v="2025-06-30T00:00:00"/>
    <s v="https://aterpa.sharepoint.com//sites/A373_Projetos/Documentos Compartilhados/11.Sala Tecnica/01.PROJETOS/ANO 01/MSV-163MS-535-545/12.DV/MSV-163MS-535-545-ACA-EXE-DE-O2-014-R01.pdf"/>
    <s v="MSV-163MS-535-545/12.DV/MSV-163MS-535-545-ACA-EXE-DE-O2-014-R01.pdf"/>
  </r>
  <r>
    <s v="MSV-163MS-535-545-ACA-EXE-DE-O2-015"/>
    <s v="R01"/>
    <x v="0"/>
    <x v="8"/>
    <s v="PLANTA - FASE 3"/>
    <s v="DESVIO DE TRÁFEGO"/>
    <s v="DV"/>
    <s v="MSV-163MS-535-545/12.DV"/>
    <s v="MSV-163MS-535-545-ACA-EXE-DE-O2-015-R01.pdf"/>
    <s v="R01"/>
    <d v="2025-06-30T00:00:00"/>
    <s v="https://aterpa.sharepoint.com//sites/A373_Projetos/Documentos Compartilhados/11.Sala Tecnica/01.PROJETOS/ANO 01/MSV-163MS-535-545/12.DV/MSV-163MS-535-545-ACA-EXE-DE-O2-015-R01.pdf"/>
    <s v="MSV-163MS-535-545/12.DV/MSV-163MS-535-545-ACA-EXE-DE-O2-015-R01.pdf"/>
  </r>
  <r>
    <s v="MSV-163MS-535-545-ACA-EXE-DE-O2-016"/>
    <s v="R01"/>
    <x v="0"/>
    <x v="8"/>
    <s v="PLANTA - FASE 3"/>
    <s v="DESVIO DE TRÁFEGO"/>
    <s v="DV"/>
    <s v="MSV-163MS-535-545/12.DV"/>
    <s v="MSV-163MS-535-545-ACA-EXE-DE-O2-016-R01.pdf"/>
    <s v="R01"/>
    <d v="2025-06-30T00:00:00"/>
    <s v="https://aterpa.sharepoint.com//sites/A373_Projetos/Documentos Compartilhados/11.Sala Tecnica/01.PROJETOS/ANO 01/MSV-163MS-535-545/12.DV/MSV-163MS-535-545-ACA-EXE-DE-O2-016-R01.pdf"/>
    <s v="MSV-163MS-535-545/12.DV/MSV-163MS-535-545-ACA-EXE-DE-O2-016-R01.pdf"/>
  </r>
  <r>
    <s v="MSV-163MS-535-545-ACA-EXE-DE-O2-017"/>
    <s v="R01"/>
    <x v="0"/>
    <x v="8"/>
    <s v="PLANTA - FASE 3"/>
    <s v="DESVIO DE TRÁFEGO"/>
    <s v="DV"/>
    <s v="MSV-163MS-535-545/12.DV"/>
    <s v="MSV-163MS-535-545-ACA-EXE-DE-O2-017-R01.pdf"/>
    <s v="R01"/>
    <d v="2025-06-30T00:00:00"/>
    <s v="https://aterpa.sharepoint.com//sites/A373_Projetos/Documentos Compartilhados/11.Sala Tecnica/01.PROJETOS/ANO 01/MSV-163MS-535-545/12.DV/MSV-163MS-535-545-ACA-EXE-DE-O2-017-R01.pdf"/>
    <s v="MSV-163MS-535-545/12.DV/MSV-163MS-535-545-ACA-EXE-DE-O2-017-R01.pdf"/>
  </r>
  <r>
    <s v="MSV-163MS-535-545-ACA-EXE-DE-O2-018"/>
    <s v="R01"/>
    <x v="0"/>
    <x v="8"/>
    <s v="PLANTA - FASE 3"/>
    <s v="DESVIO DE TRÁFEGO"/>
    <s v="DV"/>
    <s v="MSV-163MS-535-545/12.DV"/>
    <s v="MSV-163MS-535-545-ACA-EXE-DE-O2-018-R01.pdf"/>
    <s v="R01"/>
    <d v="2025-06-30T00:00:00"/>
    <s v="https://aterpa.sharepoint.com//sites/A373_Projetos/Documentos Compartilhados/11.Sala Tecnica/01.PROJETOS/ANO 01/MSV-163MS-535-545/12.DV/MSV-163MS-535-545-ACA-EXE-DE-O2-018-R01.pdf"/>
    <s v="MSV-163MS-535-545/12.DV/MSV-163MS-535-545-ACA-EXE-DE-O2-018-R01.pdf"/>
  </r>
  <r>
    <s v="MSV-163MS-535-545-ACA-EXE-DE-O2-019"/>
    <s v="R01"/>
    <x v="0"/>
    <x v="8"/>
    <s v="PLANTA - FASE 3"/>
    <s v="DESVIO DE TRÁFEGO"/>
    <s v="DV"/>
    <s v="MSV-163MS-535-545/12.DV"/>
    <s v="MSV-163MS-535-545-ACA-EXE-DE-O2-019-R01.pdf"/>
    <s v="R01"/>
    <d v="2025-06-30T00:00:00"/>
    <s v="https://aterpa.sharepoint.com//sites/A373_Projetos/Documentos Compartilhados/11.Sala Tecnica/01.PROJETOS/ANO 01/MSV-163MS-535-545/12.DV/MSV-163MS-535-545-ACA-EXE-DE-O2-019-R01.pdf"/>
    <s v="MSV-163MS-535-545/12.DV/MSV-163MS-535-545-ACA-EXE-DE-O2-019-R01.pdf"/>
  </r>
  <r>
    <s v="MSV-163MS-535-545-ACA-EXE-DE-O2-020"/>
    <s v="R00"/>
    <x v="0"/>
    <x v="8"/>
    <s v="PLANTA - FASE 3"/>
    <s v="DESVIO DE TRÁFEGO"/>
    <s v="DV"/>
    <s v="MSV-163MS-535-545/12.DV"/>
    <s v="MSV-163MS-535-545-ACA-EXE-DE-O2-020-R00.pdf"/>
    <s v="R00"/>
    <d v="2025-06-30T00:00:00"/>
    <s v="https://aterpa.sharepoint.com//sites/A373_Projetos/Documentos Compartilhados/11.Sala Tecnica/01.PROJETOS/ANO 01/MSV-163MS-535-545/12.DV/MSV-163MS-535-545-ACA-EXE-DE-O2-020-R00.pdf"/>
    <s v="MSV-163MS-535-545/12.DV/MSV-163MS-535-545-ACA-EXE-DE-O2-020-R00.pdf"/>
  </r>
  <r>
    <s v="MSV-163MS-535-545-ACA-EXE-DE-O2-021"/>
    <s v="R01"/>
    <x v="0"/>
    <x v="8"/>
    <s v="PLANTA - FASE 3"/>
    <s v="DESVIO DE TRÁFEGO"/>
    <s v="DV"/>
    <s v="MSV-163MS-535-545/12.DV"/>
    <s v="MSV-163MS-535-545-ACA-EXE-DE-O2-021-R01.pdf"/>
    <s v="R01"/>
    <d v="2025-06-30T00:00:00"/>
    <s v="https://aterpa.sharepoint.com//sites/A373_Projetos/Documentos Compartilhados/11.Sala Tecnica/01.PROJETOS/ANO 01/MSV-163MS-535-545/12.DV/MSV-163MS-535-545-ACA-EXE-DE-O2-021-R01.pdf"/>
    <s v="MSV-163MS-535-545/12.DV/MSV-163MS-535-545-ACA-EXE-DE-O2-021-R01.pdf"/>
  </r>
  <r>
    <s v="MSV-163MS-535-545-ACA-EXE-DE-O2-022"/>
    <s v="R01"/>
    <x v="0"/>
    <x v="8"/>
    <s v="PLANTA - FASE 3"/>
    <s v="DESVIO DE TRÁFEGO"/>
    <s v="DV"/>
    <s v="MSV-163MS-535-545/12.DV"/>
    <s v="MSV-163MS-535-545-ACA-EXE-DE-O2-022-R01.pdf"/>
    <s v="R01"/>
    <d v="2025-06-30T00:00:00"/>
    <s v="https://aterpa.sharepoint.com//sites/A373_Projetos/Documentos Compartilhados/11.Sala Tecnica/01.PROJETOS/ANO 01/MSV-163MS-535-545/12.DV/MSV-163MS-535-545-ACA-EXE-DE-O2-022-R01.pdf"/>
    <s v="MSV-163MS-535-545/12.DV/MSV-163MS-535-545-ACA-EXE-DE-O2-022-R01.pdf"/>
  </r>
  <r>
    <s v="MSV-163MS-535-545-ACA-EXE-DE-O2-023"/>
    <s v="R01"/>
    <x v="0"/>
    <x v="8"/>
    <s v="PLANTA - FASE 3"/>
    <s v="DESVIO DE TRÁFEGO"/>
    <s v="DV"/>
    <s v="MSV-163MS-535-545/12.DV"/>
    <s v="MSV-163MS-535-545-ACA-EXE-DE-O2-023-R01.pdf"/>
    <s v="R01"/>
    <d v="2025-06-30T00:00:00"/>
    <s v="https://aterpa.sharepoint.com//sites/A373_Projetos/Documentos Compartilhados/11.Sala Tecnica/01.PROJETOS/ANO 01/MSV-163MS-535-545/12.DV/MSV-163MS-535-545-ACA-EXE-DE-O2-023-R01.pdf"/>
    <s v="MSV-163MS-535-545/12.DV/MSV-163MS-535-545-ACA-EXE-DE-O2-023-R01.pdf"/>
  </r>
  <r>
    <s v="MSV-163MS-535-545-ACA-EXE-DE-O2-024"/>
    <s v="R02"/>
    <x v="0"/>
    <x v="8"/>
    <s v="DETALHES"/>
    <s v="DESVIO DE TRÁFEGO"/>
    <s v="DV"/>
    <s v="MSV-163MS-535-545/12.DV"/>
    <s v="MSV-163MS-535-545-ACA-EXE-DE-O2-024-R02.pdf"/>
    <s v="R02"/>
    <d v="2025-06-30T00:00:00"/>
    <s v="https://aterpa.sharepoint.com//sites/A373_Projetos/Documentos Compartilhados/11.Sala Tecnica/01.PROJETOS/ANO 01/MSV-163MS-535-545/12.DV/MSV-163MS-535-545-ACA-EXE-DE-O2-024-R02.pdf"/>
    <s v="MSV-163MS-535-545/12.DV/MSV-163MS-535-545-ACA-EXE-DE-O2-024-R02.pdf"/>
  </r>
  <r>
    <s v="MSV-163MS-535-545-ACA-EXE-DE-Q1-001"/>
    <s v="R02"/>
    <x v="0"/>
    <x v="8"/>
    <s v="PROJETO EXECUTIVO DE DESAPROPRIAÇÃO - PLANTA"/>
    <s v="DESAPROPRIAÇÃO"/>
    <s v="DS"/>
    <s v="MSV-163MS-535-545/11.DS"/>
    <s v="MSV-163MS-535-545-ACA-EXE-DE-Q1-001-R02.pdf"/>
    <s v="R02"/>
    <d v="2025-06-30T00:00:00"/>
    <s v="https://aterpa.sharepoint.com//sites/A373_Projetos/Documentos Compartilhados/11.Sala Tecnica/01.PROJETOS/ANO 01/MSV-163MS-535-545/11.DS/MSV-163MS-535-545-ACA-EXE-DE-Q1-001-R02.pdf"/>
    <s v="MSV-163MS-535-545/11.DS/MSV-163MS-535-545-ACA-EXE-DE-Q1-001-R02.pdf"/>
  </r>
  <r>
    <s v="MSV-163MS-535-545-ACA-EXE-DE-Q1-002"/>
    <s v="R02"/>
    <x v="0"/>
    <x v="8"/>
    <s v="PROJETO EXECUTIVO DE DESAPROPRIAÇÃO - PLANTA"/>
    <s v="DESAPROPRIAÇÃO"/>
    <s v="DS"/>
    <s v="MSV-163MS-535-545/11.DS"/>
    <s v="MSV-163MS-535-545-ACA-EXE-DE-Q1-002-R02.pdf"/>
    <s v="R02"/>
    <d v="2025-06-30T00:00:00"/>
    <s v="https://aterpa.sharepoint.com//sites/A373_Projetos/Documentos Compartilhados/11.Sala Tecnica/01.PROJETOS/ANO 01/MSV-163MS-535-545/11.DS/MSV-163MS-535-545-ACA-EXE-DE-Q1-002-R02.pdf"/>
    <s v="MSV-163MS-535-545/11.DS/MSV-163MS-535-545-ACA-EXE-DE-Q1-002-R02.pdf"/>
  </r>
  <r>
    <s v="MSV-163MS-535-545-ACA-EXE-DE-Q1-003"/>
    <s v="R02"/>
    <x v="0"/>
    <x v="8"/>
    <s v="PROJETO EXECUTIVO DE DESAPROPRIAÇÃO - PLANTA"/>
    <s v="DESAPROPRIAÇÃO"/>
    <s v="DS"/>
    <s v="MSV-163MS-535-545/11.DS"/>
    <s v="MSV-163MS-535-545-ACA-EXE-DE-Q1-003-R02.pdf"/>
    <s v="R02"/>
    <d v="2025-06-30T00:00:00"/>
    <s v="https://aterpa.sharepoint.com//sites/A373_Projetos/Documentos Compartilhados/11.Sala Tecnica/01.PROJETOS/ANO 01/MSV-163MS-535-545/11.DS/MSV-163MS-535-545-ACA-EXE-DE-Q1-003-R02.pdf"/>
    <s v="MSV-163MS-535-545/11.DS/MSV-163MS-535-545-ACA-EXE-DE-Q1-003-R02.pdf"/>
  </r>
  <r>
    <s v="MSV-163MS-535-545-ACA-EXE-DE-Q1-004"/>
    <s v="R02"/>
    <x v="0"/>
    <x v="8"/>
    <s v="PROJETO EXECUTIVO DE DESAPROPRIAÇÃO - PLANTA"/>
    <s v="DESAPROPRIAÇÃO"/>
    <s v="DS"/>
    <s v="MSV-163MS-535-545/11.DS"/>
    <s v="MSV-163MS-535-545-ACA-EXE-DE-Q1-004-R02.pdf"/>
    <s v="R02"/>
    <d v="2025-06-30T00:00:00"/>
    <s v="https://aterpa.sharepoint.com//sites/A373_Projetos/Documentos Compartilhados/11.Sala Tecnica/01.PROJETOS/ANO 01/MSV-163MS-535-545/11.DS/MSV-163MS-535-545-ACA-EXE-DE-Q1-004-R02.pdf"/>
    <s v="MSV-163MS-535-545/11.DS/MSV-163MS-535-545-ACA-EXE-DE-Q1-004-R02.pdf"/>
  </r>
  <r>
    <s v="MSV-163MS-535-545-ACA-EXE-DE-Q1-005"/>
    <s v="R02"/>
    <x v="0"/>
    <x v="8"/>
    <s v="PROJETO EXECUTIVO DE DESAPROPRIAÇÃO - PLANTA"/>
    <s v="DESAPROPRIAÇÃO"/>
    <s v="DS"/>
    <s v="MSV-163MS-535-545/11.DS"/>
    <s v="MSV-163MS-535-545-ACA-EXE-DE-Q1-005-R02.pdf"/>
    <s v="R02"/>
    <d v="2025-06-30T00:00:00"/>
    <s v="https://aterpa.sharepoint.com//sites/A373_Projetos/Documentos Compartilhados/11.Sala Tecnica/01.PROJETOS/ANO 01/MSV-163MS-535-545/11.DS/MSV-163MS-535-545-ACA-EXE-DE-Q1-005-R02.pdf"/>
    <s v="MSV-163MS-535-545/11.DS/MSV-163MS-535-545-ACA-EXE-DE-Q1-005-R02.pdf"/>
  </r>
  <r>
    <s v="MSV-163MS-535-545-ACA-EXE-DE-Q1-006"/>
    <s v="R02"/>
    <x v="0"/>
    <x v="8"/>
    <s v="PROJETO EXECUTIVO DE DESAPROPRIAÇÃO - PLANTA"/>
    <s v="DESAPROPRIAÇÃO"/>
    <s v="DS"/>
    <s v="MSV-163MS-535-545/11.DS"/>
    <s v="MSV-163MS-535-545-ACA-EXE-DE-Q1-006-R02.pdf"/>
    <s v="R02"/>
    <d v="2025-06-30T00:00:00"/>
    <s v="https://aterpa.sharepoint.com//sites/A373_Projetos/Documentos Compartilhados/11.Sala Tecnica/01.PROJETOS/ANO 01/MSV-163MS-535-545/11.DS/MSV-163MS-535-545-ACA-EXE-DE-Q1-006-R02.pdf"/>
    <s v="MSV-163MS-535-545/11.DS/MSV-163MS-535-545-ACA-EXE-DE-Q1-006-R02.pdf"/>
  </r>
  <r>
    <s v="MSV-163MS-535-545-ACA-EXE-DE-Q1-007"/>
    <s v="R02"/>
    <x v="0"/>
    <x v="8"/>
    <s v="PROJETO EXECUTIVO DE DESAPROPRIAÇÃO - PLANTA"/>
    <s v="DESAPROPRIAÇÃO"/>
    <s v="DS"/>
    <s v="MSV-163MS-535-545/11.DS"/>
    <s v="MSV-163MS-535-545-ACA-EXE-DE-Q1-007-R02.pdf"/>
    <s v="R02"/>
    <d v="2025-06-30T00:00:00"/>
    <s v="https://aterpa.sharepoint.com//sites/A373_Projetos/Documentos Compartilhados/11.Sala Tecnica/01.PROJETOS/ANO 01/MSV-163MS-535-545/11.DS/MSV-163MS-535-545-ACA-EXE-DE-Q1-007-R02.pdf"/>
    <s v="MSV-163MS-535-545/11.DS/MSV-163MS-535-545-ACA-EXE-DE-Q1-007-R02.pdf"/>
  </r>
  <r>
    <s v="MSV-163MS-535-545-ACA-EXE-DE-Q1-008"/>
    <s v="R02"/>
    <x v="0"/>
    <x v="8"/>
    <s v="PROJETO EXECUTIVO DE DESAPROPRIAÇÃO - PLANTA"/>
    <s v="DESAPROPRIAÇÃO"/>
    <s v="DS"/>
    <s v="MSV-163MS-535-545/11.DS"/>
    <s v="MSV-163MS-535-545-ACA-EXE-DE-Q1-008-R02.pdf"/>
    <s v="R02"/>
    <d v="2025-06-30T00:00:00"/>
    <s v="https://aterpa.sharepoint.com//sites/A373_Projetos/Documentos Compartilhados/11.Sala Tecnica/01.PROJETOS/ANO 01/MSV-163MS-535-545/11.DS/MSV-163MS-535-545-ACA-EXE-DE-Q1-008-R02.pdf"/>
    <s v="MSV-163MS-535-545/11.DS/MSV-163MS-535-545-ACA-EXE-DE-Q1-008-R02.pdf"/>
  </r>
  <r>
    <s v="MSV-163MS-535-545-ACA-EXE-DE-Q1-009"/>
    <s v="R03"/>
    <x v="0"/>
    <x v="8"/>
    <s v="PROJETO EXECUTIVO DE DESAPROPRIAÇÃO - PLANTA"/>
    <s v="DESAPROPRIAÇÃO"/>
    <s v="DS"/>
    <s v="MSV-163MS-535-545/11.DS"/>
    <s v="MSV-163MS-535-545-ACA-EXE-DE-Q1-009-R03.pdf"/>
    <s v="R03"/>
    <d v="2025-06-30T00:00:00"/>
    <s v="https://aterpa.sharepoint.com//sites/A373_Projetos/Documentos Compartilhados/11.Sala Tecnica/01.PROJETOS/ANO 01/MSV-163MS-535-545/11.DS/MSV-163MS-535-545-ACA-EXE-DE-Q1-009-R03.pdf"/>
    <s v="MSV-163MS-535-545/11.DS/MSV-163MS-535-545-ACA-EXE-DE-Q1-009-R03.pdf"/>
  </r>
  <r>
    <s v="MSV-163MS-535-545-ACA-EXE-DE-Q1-010"/>
    <s v="R02"/>
    <x v="0"/>
    <x v="8"/>
    <s v="PROJETO EXECUTIVO DE DESAPROPRIAÇÃO - PLANTA"/>
    <s v="DESAPROPRIAÇÃO"/>
    <s v="DS"/>
    <s v="MSV-163MS-535-545/11.DS"/>
    <s v="MSV-163MS-535-545-ACA-EXE-DE-Q1-010-R02.pdf"/>
    <s v="R02"/>
    <d v="2025-06-30T00:00:00"/>
    <s v="https://aterpa.sharepoint.com//sites/A373_Projetos/Documentos Compartilhados/11.Sala Tecnica/01.PROJETOS/ANO 01/MSV-163MS-535-545/11.DS/MSV-163MS-535-545-ACA-EXE-DE-Q1-010-R02.pdf"/>
    <s v="MSV-163MS-535-545/11.DS/MSV-163MS-535-545-ACA-EXE-DE-Q1-010-R02.pdf"/>
  </r>
  <r>
    <s v="MSV-163MS-535-545-ACA-EXE-MC-G1-001"/>
    <s v="R10"/>
    <x v="0"/>
    <x v="8"/>
    <s v="PROJETO EXECUTIVO DE TERRAPLENAGEM – MEMÓRIA DE CÁLCULO DE VOLUMES"/>
    <s v="TERRAPLENAGEM"/>
    <s v="TE"/>
    <s v="MSV-163MS-535-545/32.TE"/>
    <s v="MSV-163MS-535-545-ACA-EXE-MC-G1-001-R10.pdf"/>
    <s v="R10"/>
    <d v="2025-06-30T00:00:00"/>
    <s v="https://aterpa.sharepoint.com//sites/A373_Projetos/Documentos Compartilhados/11.Sala Tecnica/01.PROJETOS/ANO 01/MSV-163MS-535-545/32.TE/MSV-163MS-535-545-ACA-EXE-MC-G1-001-R10.pdf"/>
    <s v="MSV-163MS-535-545/32.TE/MSV-163MS-535-545-ACA-EXE-MC-G1-001-R10.pdf"/>
  </r>
  <r>
    <s v="MSV-163MS-535-545-ACA-EXE-MC-H2-001"/>
    <s v="R09"/>
    <x v="0"/>
    <x v="8"/>
    <s v="PROJETO EXECUTIVO DE DRENAGEM – MEMÓRIA DE CALCULO"/>
    <s v="DRENAGEM"/>
    <s v="DR"/>
    <s v="MSV-163MS-535-545/10.DR"/>
    <s v="MSV-163MS-535-545-ACA-EXE-MC-H2-001-R09.pdf"/>
    <s v="R08, R09"/>
    <d v="2025-12-10T00:00:00"/>
    <s v="https://aterpa.sharepoint.com//sites/A373_Projetos/Documentos Compartilhados/11.Sala Tecnica/01.PROJETOS/ANO 01/MSV-163MS-535-545/10.DR/MSV-163MS-535-545-ACA-EXE-MC-H2-001-R09.pdf"/>
    <s v="MSV-163MS-535-545/10.DR/MSV-163MS-535-545-ACA-EXE-MC-H2-001-R09.pdf"/>
  </r>
  <r>
    <s v="MSV-163MS-535-545-ACA-EXE-MC-K2-001"/>
    <s v="R05"/>
    <x v="0"/>
    <x v="8"/>
    <s v="PROJETO EXECUTIVO DE ELÉTRICA - MEMORIAL DE CÁLCULOS LUMINOTÉCNICO"/>
    <s v="ILUMINAÇÃO E INSTALAÇÕES ELÉTRICAS"/>
    <s v="EL"/>
    <s v="MSV-163MS-535-545/14.EL"/>
    <s v="MSV-163MS-535-545-ACA-EXE-MC-K2-001-R05.pdf"/>
    <s v="R04, R05"/>
    <d v="2025-10-16T00:00:00"/>
    <s v="https://aterpa.sharepoint.com//sites/A373_Projetos/Documentos Compartilhados/11.Sala Tecnica/01.PROJETOS/ANO 01/MSV-163MS-535-545/14.EL/MSV-163MS-535-545-ACA-EXE-MC-K2-001-R05.pdf"/>
    <s v="MSV-163MS-535-545/14.EL/MSV-163MS-535-545-ACA-EXE-MC-K2-001-R05.pdf"/>
  </r>
  <r>
    <s v="MSV-163MS-535-545-ACA-EXE-MC-K2-002"/>
    <s v="R03"/>
    <x v="0"/>
    <x v="8"/>
    <s v="PROJETO EXECUTIVO DE ELÉTRICA - MEMORIAL DE CÁLCULOS DE CABOS E PROTEÇÕES"/>
    <s v="ILUMINAÇÃO E INSTALAÇÕES ELÉTRICAS"/>
    <s v="EL"/>
    <s v="MSV-163MS-535-545/14.EL"/>
    <s v="MSV-163MS-535-545-ACA-EXE-MC-K2-002-R03.pdf"/>
    <s v="R03"/>
    <d v="2025-06-30T00:00:00"/>
    <s v="https://aterpa.sharepoint.com//sites/A373_Projetos/Documentos Compartilhados/11.Sala Tecnica/01.PROJETOS/ANO 01/MSV-163MS-535-545/14.EL/MSV-163MS-535-545-ACA-EXE-MC-K2-002-R03.pdf"/>
    <s v="MSV-163MS-535-545/14.EL/MSV-163MS-535-545-ACA-EXE-MC-K2-002-R03.pdf"/>
  </r>
  <r>
    <s v="MSV-163MS-535-545-ACA-EXE-MD-H1-001"/>
    <s v="R02"/>
    <x v="0"/>
    <x v="8"/>
    <s v="PROJETO EXECUTIVO DE DRENAGEM – ESTUDO HIDROLÓGICOS"/>
    <s v="DRENAGEM"/>
    <s v="DR"/>
    <s v="MSV-163MS-535-545/10.DR"/>
    <s v="MSV-163MS-535-545-ACA-EXE-MD-H1-001-R02.pdf"/>
    <s v="R02"/>
    <d v="2025-06-30T00:00:00"/>
    <s v="https://aterpa.sharepoint.com//sites/A373_Projetos/Documentos Compartilhados/11.Sala Tecnica/01.PROJETOS/ANO 01/MSV-163MS-535-545/10.DR/MSV-163MS-535-545-ACA-EXE-MD-H1-001-R02.pdf"/>
    <s v="MSV-163MS-535-545/10.DR/MSV-163MS-535-545-ACA-EXE-MD-H1-001-R02.pdf"/>
  </r>
  <r>
    <s v="MSV-163MS-535-545-ACA-EXE-MD-I2-001"/>
    <s v="R04"/>
    <x v="0"/>
    <x v="8"/>
    <s v="MEMORIAL DESCRITIVO E CÁLCULO"/>
    <s v="PAVIMENTAÇÃO"/>
    <s v="PV"/>
    <s v="MSV-163MS-535-545/28.PV"/>
    <s v="MSV-163MS-535-545-ACA-EXE-MD-I2-001-R04.pdf"/>
    <s v="R04"/>
    <d v="2025-06-30T00:00:00"/>
    <s v="https://aterpa.sharepoint.com//sites/A373_Projetos/Documentos Compartilhados/11.Sala Tecnica/01.PROJETOS/ANO 01/MSV-163MS-535-545/28.PV/MSV-163MS-535-545-ACA-EXE-MD-I2-001-R04.pdf"/>
    <s v="MSV-163MS-535-545/28.PV/MSV-163MS-535-545-ACA-EXE-MD-I2-001-R04.pdf"/>
  </r>
  <r>
    <s v="MSV-163MS-535-545-ACA-EXE-MD-I2-101"/>
    <s v="R00"/>
    <x v="0"/>
    <x v="8"/>
    <s v="MEMORIAL DESCRITIVO E CÁLCULO DO PROJETO DE PAVIMENTAÇÃO PROVISÓRIA - DESVIO DE TRÁFEGO"/>
    <s v="PAVIMENTAÇÃO"/>
    <s v="PV"/>
    <s v="MSV-163MS-535-545/28.PV"/>
    <s v="MSV-163MS-535-545-ACA-EXE-MD-I2-101-R00.pdf"/>
    <s v="R00"/>
    <d v="2025-06-30T00:00:00"/>
    <s v="https://aterpa.sharepoint.com//sites/A373_Projetos/Documentos Compartilhados/11.Sala Tecnica/01.PROJETOS/ANO 01/MSV-163MS-535-545/28.PV/MSV-163MS-535-545-ACA-EXE-MD-I2-101-R00.pdf"/>
    <s v="MSV-163MS-535-545/28.PV/MSV-163MS-535-545-ACA-EXE-MD-I2-101-R00.pdf"/>
  </r>
  <r>
    <s v="MSV-163MS-535-545-ACA-EXE-MD-J1-001"/>
    <s v="R00"/>
    <x v="0"/>
    <x v="8"/>
    <s v="PROJETO EXECUTIVO DE SINALIZAÇÃO - PLANTA"/>
    <s v="SINALIZAÇÃO"/>
    <s v="SI"/>
    <s v="MSV-163MS-535-545/31.SI"/>
    <s v="MSV-163MS-535-545-ACA-EXE-MD-J1-001-R00.pdf"/>
    <s v="R00"/>
    <d v="2025-08-26T00:00:00"/>
    <s v="https://aterpa.sharepoint.com//sites/A373_Projetos/Documentos Compartilhados/11.Sala Tecnica/01.PROJETOS/ANO 01/MSV-163MS-535-545/31.SI/MSV-163MS-535-545-ACA-EXE-MD-J1-001-R00.pdf"/>
    <s v="MSV-163MS-535-545/31.SI/MSV-163MS-535-545-ACA-EXE-MD-J1-001-R00.pdf"/>
  </r>
  <r>
    <s v="MSV-163MS-535-545-ACA-EXE-MD-J2-001"/>
    <s v="R01"/>
    <x v="0"/>
    <x v="8"/>
    <s v="MEMORIAL DESCRITIVO DO PROJETO DE SINALIZAÇÃO E DISPOSITIVOS DE SEGURANÇA"/>
    <s v="OBRAS COMPLEMENTARES"/>
    <s v="OC"/>
    <s v="MSV-163MS-535-545/35.OC"/>
    <s v="MSV-163MS-535-545-ACA-EXE-MD-J2-001-R01.pdf"/>
    <s v="R01"/>
    <d v="2025-08-26T00:00:00"/>
    <s v="https://aterpa.sharepoint.com//sites/A373_Projetos/Documentos Compartilhados/11.Sala Tecnica/01.PROJETOS/ANO 01/MSV-163MS-535-545/35.OC/MSV-163MS-535-545-ACA-EXE-MD-J2-001-R01.pdf"/>
    <s v="MSV-163MS-535-545/35.OC/MSV-163MS-535-545-ACA-EXE-MD-J2-001-R01.pdf"/>
  </r>
  <r>
    <s v="MSV-163MS-535-545-ACA-EXE-MD-K2-001"/>
    <s v="R04"/>
    <x v="0"/>
    <x v="8"/>
    <s v="PROJETO EXECUTIVO DE ELÉTRICA - MEMORIAL DESCRITIVO"/>
    <s v="ILUMINAÇÃO E INSTALAÇÕES ELÉTRICAS"/>
    <s v="EL"/>
    <s v="MSV-163MS-535-545/14.EL"/>
    <s v="MSV-163MS-535-545-ACA-EXE-MD-K2-001-R04.pdf"/>
    <s v="R02, R04"/>
    <d v="2025-10-16T00:00:00"/>
    <s v="https://aterpa.sharepoint.com//sites/A373_Projetos/Documentos Compartilhados/11.Sala Tecnica/01.PROJETOS/ANO 01/MSV-163MS-535-545/14.EL/MSV-163MS-535-545-ACA-EXE-MD-K2-001-R04.pdf"/>
    <s v="MSV-163MS-535-545/14.EL/MSV-163MS-535-545-ACA-EXE-MD-K2-001-R04.pdf"/>
  </r>
  <r>
    <s v="MSV-163MS-535-545-ACA-EXE-MD-N2-001"/>
    <s v="R00"/>
    <x v="0"/>
    <x v="8"/>
    <s v="MEMORIAL DESCRITIVO DO PROJETO DE REVESTIMENTO VEGETAL"/>
    <s v="PAISAGISMO"/>
    <s v="PA"/>
    <s v="MSV-163MS-535-545/27.PA"/>
    <s v="MSV-163MS-535-545-ACA-EXE-MD-N2-001-R00.pdf"/>
    <s v="R00"/>
    <d v="2025-06-30T00:00:00"/>
    <s v="https://aterpa.sharepoint.com//sites/A373_Projetos/Documentos Compartilhados/11.Sala Tecnica/01.PROJETOS/ANO 01/MSV-163MS-535-545/27.PA/MSV-163MS-535-545-ACA-EXE-MD-N2-001-R00.pdf"/>
    <s v="MSV-163MS-535-545/27.PA/MSV-163MS-535-545-ACA-EXE-MD-N2-001-R00.pdf"/>
  </r>
  <r>
    <s v="MSV-163MS-535-545-ACA-EXE-MD-O2-001"/>
    <s v="R00"/>
    <x v="0"/>
    <x v="8"/>
    <s v="MEMORIAL DESCRITIVO DO PROJETO DE DESVIO DE TRÁFEGO"/>
    <s v="DESVIO DE TRÁFEGO"/>
    <s v="DV"/>
    <s v="MSV-163MS-535-545/12.DV"/>
    <s v="MSV-163MS-535-545-ACA-EXE-MD-O2-001-R00.pdf"/>
    <s v="R00"/>
    <d v="2025-06-30T00:00:00"/>
    <s v="https://aterpa.sharepoint.com//sites/A373_Projetos/Documentos Compartilhados/11.Sala Tecnica/01.PROJETOS/ANO 01/MSV-163MS-535-545/12.DV/MSV-163MS-535-545-ACA-EXE-MD-O2-001-R00.pdf"/>
    <s v="MSV-163MS-535-545/12.DV/MSV-163MS-535-545-ACA-EXE-MD-O2-001-R00.pdf"/>
  </r>
  <r>
    <s v="MSV-163MS-535-545-ACA-EXE-MD-Q1-001"/>
    <s v="R01"/>
    <x v="0"/>
    <x v="8"/>
    <s v="MEMORIAL DESCRITIVO DE DESAPROPRIAÇÃO"/>
    <s v="DESAPROPRIAÇÃO"/>
    <s v="DS"/>
    <s v="MSV-163MS-535-545/11.DS"/>
    <s v="MSV-163MS-535-545-ACA-EXE-MD-Q1-001-R01.pdf"/>
    <s v="R00, R01"/>
    <d v="2025-10-16T00:00:00"/>
    <s v="https://aterpa.sharepoint.com//sites/A373_Projetos/Documentos Compartilhados/11.Sala Tecnica/01.PROJETOS/ANO 01/MSV-163MS-535-545/11.DS/MSV-163MS-535-545-ACA-EXE-MD-Q1-001-R01.pdf"/>
    <s v="MSV-163MS-535-545/11.DS/MSV-163MS-535-545-ACA-EXE-MD-Q1-001-R01.pdf"/>
  </r>
  <r>
    <s v="MSV-163MS-535-545-ACA-EXE-NS-C3-001"/>
    <s v="R03"/>
    <x v="0"/>
    <x v="8"/>
    <s v="NOTAS DE SERVIÇOS DE PAVIMENTO ACABADO"/>
    <s v="PAVIMENTAÇÃO"/>
    <s v="PV"/>
    <s v="MSV-163MS-535-545/28.PV"/>
    <s v="MSV-163MS-535-545-ACA-EXE-NS-C3-001-R03.pdf"/>
    <s v="R01, R02, R03"/>
    <d v="2026-03-10T00:00:00"/>
    <s v="https://aterpa.sharepoint.com//sites/A373_Projetos/Documentos Compartilhados/11.Sala Tecnica/01.PROJETOS/ANO 01/MSV-163MS-535-545/28.PV/MSV-163MS-535-545-ACA-EXE-NS-C3-001-R03.pdf"/>
    <s v="MSV-163MS-535-545/28.PV/MSV-163MS-535-545-ACA-EXE-NS-C3-001-R03.pdf"/>
  </r>
  <r>
    <s v="MSV-163MS-535-545-ACA-EXE-NS-C3-002"/>
    <s v="R03"/>
    <x v="0"/>
    <x v="8"/>
    <s v="NOTAS DE SERVIÇOS DE PAVIMENTO ACABADO"/>
    <s v="PAVIMENTAÇÃO"/>
    <s v="PV"/>
    <s v="MSV-163MS-535-545/28.PV"/>
    <s v="MSV-163MS-535-545-ACA-EXE-NS-C3-002-R03.pdf"/>
    <s v="R03"/>
    <d v="2025-06-30T00:00:00"/>
    <s v="https://aterpa.sharepoint.com//sites/A373_Projetos/Documentos Compartilhados/11.Sala Tecnica/01.PROJETOS/ANO 01/MSV-163MS-535-545/28.PV/MSV-163MS-535-545-ACA-EXE-NS-C3-002-R03.pdf"/>
    <s v="MSV-163MS-535-545/28.PV/MSV-163MS-535-545-ACA-EXE-NS-C3-002-R03.pdf"/>
  </r>
  <r>
    <s v="MSV-163MS-535-545-ACA-EXE-NS-C3-003"/>
    <s v="R01"/>
    <x v="0"/>
    <x v="8"/>
    <s v="NOTAS DE SERVIÇOS DE PAVIMENTO ACABADO"/>
    <s v="PAVIMENTAÇÃO"/>
    <s v="PV"/>
    <s v="MSV-163MS-535-545/28.PV"/>
    <s v="MSV-163MS-535-545-ACA-EXE-NS-C3-003-R01.pdf"/>
    <s v="R01"/>
    <d v="2025-06-30T00:00:00"/>
    <s v="https://aterpa.sharepoint.com//sites/A373_Projetos/Documentos Compartilhados/11.Sala Tecnica/01.PROJETOS/ANO 01/MSV-163MS-535-545/28.PV/MSV-163MS-535-545-ACA-EXE-NS-C3-003-R01.pdf"/>
    <s v="MSV-163MS-535-545/28.PV/MSV-163MS-535-545-ACA-EXE-NS-C3-003-R01.pdf"/>
  </r>
  <r>
    <s v="MSV-163MS-535-545-ACA-EXE-RT-C1-001"/>
    <s v="R01"/>
    <x v="0"/>
    <x v="8"/>
    <s v="RELATÓRIO DE LEVANTAMENTO TOPOGRÁFICO"/>
    <s v="TOPOGRAFIA"/>
    <s v="TO"/>
    <s v="MSV-163MS-535-545/33.TO"/>
    <s v="MSV-163MS-535-545-ACA-EXE-RT-C1-001-R01.pdf"/>
    <s v="R01"/>
    <d v="2025-06-30T00:00:00"/>
    <s v="https://aterpa.sharepoint.com//sites/A373_Projetos/Documentos Compartilhados/11.Sala Tecnica/01.PROJETOS/ANO 01/MSV-163MS-535-545/33.TO/MSV-163MS-535-545-ACA-EXE-RT-C1-001-R01.pdf"/>
    <s v="MSV-163MS-535-545/33.TO/MSV-163MS-535-545-ACA-EXE-RT-C1-001-R01.pdf"/>
  </r>
  <r>
    <s v="MSV-163MS-535-545-ACA-EXE-RT-D3-001"/>
    <s v="R02"/>
    <x v="0"/>
    <x v="8"/>
    <s v="RELATÓRIO DE INVESTIGAÇÕES GEOTÉCNICAS"/>
    <s v="GEOTECNIA E GEOLOGIA"/>
    <s v="GG"/>
    <s v="MSV-163MS-535-545/19.GG"/>
    <s v="MSV-163MS-535-545-ACA-EXE-RT-D3-001-R02.pdf"/>
    <s v="R02"/>
    <d v="2025-06-30T00:00:00"/>
    <s v="https://aterpa.sharepoint.com//sites/A373_Projetos/Documentos Compartilhados/11.Sala Tecnica/01.PROJETOS/ANO 01/MSV-163MS-535-545/19.GG/MSV-163MS-535-545-ACA-EXE-RT-D3-001-R02.pdf"/>
    <s v="MSV-163MS-535-545/19.GG/MSV-163MS-535-545-ACA-EXE-RT-D3-001-R02.pdf"/>
  </r>
  <r>
    <s v="MSV-163MS-535-545-ACA-EXE-RT-D3-002"/>
    <s v="R01"/>
    <x v="0"/>
    <x v="8"/>
    <s v="RELATÓRIO DE INVESTIGAÇÕES GEOTÉCNICAS"/>
    <s v="GEOTECNIA E GEOLOGIA"/>
    <s v="GG"/>
    <s v="MSV-163MS-535-545/19.GG"/>
    <s v="MSV-163MS-535-545-ACA-EXE-RT-D3-002-R01.pdf"/>
    <s v="R01"/>
    <d v="2025-06-30T00:00:00"/>
    <s v="https://aterpa.sharepoint.com//sites/A373_Projetos/Documentos Compartilhados/11.Sala Tecnica/01.PROJETOS/ANO 01/MSV-163MS-535-545/19.GG/MSV-163MS-535-545-ACA-EXE-RT-D3-002-R01.pdf"/>
    <s v="MSV-163MS-535-545/19.GG/MSV-163MS-535-545-ACA-EXE-RT-D3-002-R01.pdf"/>
  </r>
  <r>
    <s v="MSV-163MS-535-545-ACA-EXE-RT-D3-003"/>
    <s v="R01"/>
    <x v="0"/>
    <x v="8"/>
    <s v="RELATÓRIO DE INVESTIGAÇÕES GEOTÉCNICAS"/>
    <s v="GEOTECNIA E GEOLOGIA"/>
    <s v="GG"/>
    <s v="MSV-163MS-535-545/19.GG"/>
    <s v="MSV-163MS-535-545-ACA-EXE-RT-D3-003-R01.pdf"/>
    <s v="R01"/>
    <d v="2025-06-30T00:00:00"/>
    <s v="https://aterpa.sharepoint.com//sites/A373_Projetos/Documentos Compartilhados/11.Sala Tecnica/01.PROJETOS/ANO 01/MSV-163MS-535-545/19.GG/MSV-163MS-535-545-ACA-EXE-RT-D3-003-R01.pdf"/>
    <s v="MSV-163MS-535-545/19.GG/MSV-163MS-535-545-ACA-EXE-RT-D3-003-R01.pdf"/>
  </r>
  <r>
    <s v="MSV-163MS-535-545-ACA-EXE-RT-D3-004"/>
    <s v="R01"/>
    <x v="0"/>
    <x v="8"/>
    <s v="RELATÓRIO DE INVESTIGAÇÕES GEOTÉCNICAS"/>
    <s v="GEOTECNIA E GEOLOGIA"/>
    <s v="GG"/>
    <s v="MSV-163MS-535-545/19.GG"/>
    <s v="MSV-163MS-535-545-ACA-EXE-RT-D3-004-R01.pdf"/>
    <s v="R01"/>
    <d v="2025-06-30T00:00:00"/>
    <s v="https://aterpa.sharepoint.com//sites/A373_Projetos/Documentos Compartilhados/11.Sala Tecnica/01.PROJETOS/ANO 01/MSV-163MS-535-545/19.GG/MSV-163MS-535-545-ACA-EXE-RT-D3-004-R01.pdf"/>
    <s v="MSV-163MS-535-545/19.GG/MSV-163MS-535-545-ACA-EXE-RT-D3-004-R01.pdf"/>
  </r>
  <r>
    <s v="MSV-163MS-535-545-ACA-EXE-RT-D3-005"/>
    <s v="R00"/>
    <x v="0"/>
    <x v="8"/>
    <s v="RELATÓRIO DE INVESTIGAÇÕES GEOTÉCNICAS"/>
    <s v="GEOTECNIA E GEOLOGIA"/>
    <s v="GG"/>
    <s v="MSV-163MS-535-545/19.GG"/>
    <s v="MSV-163MS-535-545-ACA-EXE-RT-D3-005-R00.pdf"/>
    <s v="R00"/>
    <d v="2025-06-30T00:00:00"/>
    <s v="https://aterpa.sharepoint.com//sites/A373_Projetos/Documentos Compartilhados/11.Sala Tecnica/01.PROJETOS/ANO 01/MSV-163MS-535-545/19.GG/MSV-163MS-535-545-ACA-EXE-RT-D3-005-R00.pdf"/>
    <s v="MSV-163MS-535-545/19.GG/MSV-163MS-535-545-ACA-EXE-RT-D3-005-R00.pdf"/>
  </r>
  <r>
    <s v="MSV-163MS-535-545-ACA-EXE-RT-D3-006"/>
    <s v="R01"/>
    <x v="0"/>
    <x v="8"/>
    <s v="RELATÓRIO DE INVESTIGAÇÕES GEOTÉCNICAS"/>
    <s v="GEOTECNIA E GEOLOGIA"/>
    <s v="GG"/>
    <s v="MSV-163MS-535-545/19.GG"/>
    <s v="MSV-163MS-535-545-ACA-EXE-RT-D3-006-R01.pdf"/>
    <s v="R01"/>
    <d v="2025-06-30T00:00:00"/>
    <s v="https://aterpa.sharepoint.com//sites/A373_Projetos/Documentos Compartilhados/11.Sala Tecnica/01.PROJETOS/ANO 01/MSV-163MS-535-545/19.GG/MSV-163MS-535-545-ACA-EXE-RT-D3-006-R01.pdf"/>
    <s v="MSV-163MS-535-545/19.GG/MSV-163MS-535-545-ACA-EXE-RT-D3-006-R01.pdf"/>
  </r>
  <r>
    <s v="MSV-163MS-535-545-ACA-EXE-RT-D3-007"/>
    <s v="R00"/>
    <x v="0"/>
    <x v="8"/>
    <s v="RELATÓRIO DE INVESTIGAÇÕES GEOTÉCNICAS - ENSAIOS ESPECIAIS"/>
    <s v="GEOTECNIA E GEOLOGIA"/>
    <s v="GG"/>
    <s v="MSV-163MS-535-545/19.GG"/>
    <s v="MSV-163MS-535-545-ACA-EXE-RT-D3-007-R00.pdf"/>
    <s v="R00"/>
    <d v="2025-06-30T00:00:00"/>
    <s v="https://aterpa.sharepoint.com//sites/A373_Projetos/Documentos Compartilhados/11.Sala Tecnica/01.PROJETOS/ANO 01/MSV-163MS-535-545/19.GG/MSV-163MS-535-545-ACA-EXE-RT-D3-007-R00.pdf"/>
    <s v="MSV-163MS-535-545/19.GG/MSV-163MS-535-545-ACA-EXE-RT-D3-007-R00.pdf"/>
  </r>
  <r>
    <s v="MSV-163MS-535-545-ACA-EXE-RT-D3-101"/>
    <s v="R04"/>
    <x v="0"/>
    <x v="8"/>
    <s v="RELATÓRIO GEOTÉCNICO DE ESTABILIDADE DE TALUDES"/>
    <s v="GEOTECNIA E GEOLOGIA"/>
    <s v="GG"/>
    <s v="MSV-163MS-535-545/19.GG"/>
    <s v="MSV-163MS-535-545-ACA-EXE-RT-D3-101-R04.pdf"/>
    <s v="R04"/>
    <d v="2025-06-30T00:00:00"/>
    <s v="https://aterpa.sharepoint.com//sites/A373_Projetos/Documentos Compartilhados/11.Sala Tecnica/01.PROJETOS/ANO 01/MSV-163MS-535-545/19.GG/MSV-163MS-535-545-ACA-EXE-RT-D3-101-R04.pdf"/>
    <s v="MSV-163MS-535-545/19.GG/MSV-163MS-535-545-ACA-EXE-RT-D3-101-R04.pdf"/>
  </r>
  <r>
    <s v="MSV-163MS-535-545-ACA-EXE-RT-D3-201"/>
    <s v="R00"/>
    <x v="0"/>
    <x v="8"/>
    <s v="RELATÓRIO DE INVESTIGAÇÕES GEOTÉCNICAS PARA JAZIDA"/>
    <s v="GEOTECNIA E GEOLOGIA"/>
    <s v="GG"/>
    <s v="MSV-163MS-535-545/19.GG"/>
    <s v="MSV-163MS-535-545-ACA-EXE-RT-D3-201-R00.pdf"/>
    <s v="R00"/>
    <d v="2025-06-30T00:00:00"/>
    <s v="https://aterpa.sharepoint.com//sites/A373_Projetos/Documentos Compartilhados/11.Sala Tecnica/01.PROJETOS/ANO 01/MSV-163MS-535-545/19.GG/MSV-163MS-535-545-ACA-EXE-RT-D3-201-R00.pdf"/>
    <s v="MSV-163MS-535-545/19.GG/MSV-163MS-535-545-ACA-EXE-RT-D3-201-R00.pdf"/>
  </r>
  <r>
    <s v="MSV-163MS-535-545-ACA-EXE-RT-E1-001"/>
    <s v="R00"/>
    <x v="0"/>
    <x v="8"/>
    <s v="ESTUDOS DE TRÁFEGO"/>
    <s v="ESTUDO DE TRÁFEGO"/>
    <s v="TR"/>
    <s v="MSV-163MS-535-545/34.TR"/>
    <s v="MSV-163MS-535-545-ACA-EXE-RT-E1-001-R00.pdf"/>
    <s v="R00"/>
    <d v="2025-06-30T00:00:00"/>
    <s v="https://aterpa.sharepoint.com//sites/A373_Projetos/Documentos Compartilhados/11.Sala Tecnica/01.PROJETOS/ANO 01/MSV-163MS-535-545/34.TR/MSV-163MS-535-545-ACA-EXE-RT-E1-001-R00.pdf"/>
    <s v="MSV-163MS-535-545/34.TR/MSV-163MS-535-545-ACA-EXE-RT-E1-001-R00.pdf"/>
  </r>
  <r>
    <s v="MSV-163MS-535-545-ACA-EXE-RT-F1-001"/>
    <s v="R04"/>
    <x v="0"/>
    <x v="8"/>
    <s v="PROJETO EXECUTIVO DE GEOMETRIA - ALINHAMENTOS HORIZONTAIS E VERTICAIS"/>
    <s v="GEOMÉTRICO"/>
    <s v="GE"/>
    <s v="MSV-163MS-535-545/18.GE"/>
    <s v="MSV-163MS-535-545-ACA-EXE-RT-F1-001-R04.pdf"/>
    <s v="R04"/>
    <d v="2025-06-30T00:00:00"/>
    <s v="https://aterpa.sharepoint.com//sites/A373_Projetos/Documentos Compartilhados/11.Sala Tecnica/01.PROJETOS/ANO 01/MSV-163MS-535-545/18.GE/MSV-163MS-535-545-ACA-EXE-RT-F1-001-R04.pdf"/>
    <s v="MSV-163MS-535-545/18.GE/MSV-163MS-535-545-ACA-EXE-RT-F1-001-R04.pdf"/>
  </r>
  <r>
    <s v="MSV-163MS-535-545-ACA-EXE-RT-M1-001"/>
    <s v="R00"/>
    <x v="0"/>
    <x v="8"/>
    <s v="CADASTRO DE INTERFERÊNCIAS"/>
    <s v="INTERFERÊNCIAS (FAIXA DE DOMÍNIO)"/>
    <s v="IN"/>
    <s v="MSV-163MS-535-545/23.IN"/>
    <s v="MSV-163MS-535-545-ACA-EXE-RT-M1-001-R00.pdf"/>
    <s v="R00"/>
    <d v="2025-06-30T00:00:00"/>
    <s v="https://aterpa.sharepoint.com//sites/A373_Projetos/Documentos Compartilhados/11.Sala Tecnica/01.PROJETOS/ANO 01/MSV-163MS-535-545/23.IN/MSV-163MS-535-545-ACA-EXE-RT-M1-001-R00.pdf"/>
    <s v="MSV-163MS-535-545/23.IN/MSV-163MS-535-545-ACA-EXE-RT-M1-001-R00.pdf"/>
  </r>
  <r>
    <s v="MSV-163MS-626-628-ACA-EXE-DE-C1-001"/>
    <s v="R00"/>
    <x v="0"/>
    <x v="9"/>
    <s v="LEVANTAMENTO TOPOGRÁFICO - PLANTA"/>
    <s v="TOPOGRAFIA"/>
    <s v="TO"/>
    <s v="MSV-163MS-626-628/33.TO"/>
    <s v="MSV-163MS-626-628-ACA-EXE-DE-C1-001-R00.pdf"/>
    <s v="R00"/>
    <d v="2025-06-30T00:00:00"/>
    <s v="https://aterpa.sharepoint.com//sites/A373_Projetos/Documentos Compartilhados/11.Sala Tecnica/01.PROJETOS/ANO 01/MSV-163MS-626-628/33.TO/MSV-163MS-626-628-ACA-EXE-DE-C1-001-R00.pdf"/>
    <s v="MSV-163MS-626-628/33.TO/MSV-163MS-626-628-ACA-EXE-DE-C1-001-R00.pdf"/>
  </r>
  <r>
    <s v="MSV-163MS-626-628-ACA-EXE-DE-C1-002"/>
    <s v="R00"/>
    <x v="0"/>
    <x v="9"/>
    <s v="LEVANTAMENTO TOPOGRÁFICO - PLANTA"/>
    <s v="TOPOGRAFIA"/>
    <s v="TO"/>
    <s v="MSV-163MS-626-628/33.TO"/>
    <s v="MSV-163MS-626-628-ACA-EXE-DE-C1-002-R00.pdf"/>
    <s v="R00"/>
    <d v="2025-06-30T00:00:00"/>
    <s v="https://aterpa.sharepoint.com//sites/A373_Projetos/Documentos Compartilhados/11.Sala Tecnica/01.PROJETOS/ANO 01/MSV-163MS-626-628/33.TO/MSV-163MS-626-628-ACA-EXE-DE-C1-002-R00.pdf"/>
    <s v="MSV-163MS-626-628/33.TO/MSV-163MS-626-628-ACA-EXE-DE-C1-002-R00.pdf"/>
  </r>
  <r>
    <s v="MSV-163MS-626-628-ACA-EXE-DE-C1-003"/>
    <s v="R00"/>
    <x v="0"/>
    <x v="9"/>
    <s v="LEVANTAMENTO TOPOGRÁFICO - PLANTA"/>
    <s v="TOPOGRAFIA"/>
    <s v="TO"/>
    <s v="MSV-163MS-626-628/33.TO"/>
    <s v="MSV-163MS-626-628-ACA-EXE-DE-C1-003-R00.pdf"/>
    <s v="R00"/>
    <d v="2025-06-30T00:00:00"/>
    <s v="https://aterpa.sharepoint.com//sites/A373_Projetos/Documentos Compartilhados/11.Sala Tecnica/01.PROJETOS/ANO 01/MSV-163MS-626-628/33.TO/MSV-163MS-626-628-ACA-EXE-DE-C1-003-R00.pdf"/>
    <s v="MSV-163MS-626-628/33.TO/MSV-163MS-626-628-ACA-EXE-DE-C1-003-R00.pdf"/>
  </r>
  <r>
    <s v="MSV-163MS-626-628-ACA-EXE-DE-D3-001"/>
    <s v="R03"/>
    <x v="0"/>
    <x v="9"/>
    <s v="PLANTA E PERFIL LONGITUDINAL"/>
    <s v="GEOTECNIA E GEOLOGIA"/>
    <s v="GG"/>
    <s v="MSV-163MS-626-628/19.GG"/>
    <s v="MSV-163MS-626-628-ACA-EXE-DE-D3-001-R03.pdf"/>
    <s v="R03"/>
    <d v="2025-06-30T00:00:00"/>
    <s v="https://aterpa.sharepoint.com//sites/A373_Projetos/Documentos Compartilhados/11.Sala Tecnica/01.PROJETOS/ANO 01/MSV-163MS-626-628/19.GG/MSV-163MS-626-628-ACA-EXE-DE-D3-001-R03.pdf"/>
    <s v="MSV-163MS-626-628/19.GG/MSV-163MS-626-628-ACA-EXE-DE-D3-001-R03.pdf"/>
  </r>
  <r>
    <s v="MSV-163MS-626-628-ACA-EXE-DE-D3-002"/>
    <s v="R03"/>
    <x v="0"/>
    <x v="9"/>
    <s v="PLANTA E PERFIL LONGITUDINAL"/>
    <s v="GEOTECNIA E GEOLOGIA"/>
    <s v="GG"/>
    <s v="MSV-163MS-626-628/19.GG"/>
    <s v="MSV-163MS-626-628-ACA-EXE-DE-D3-002-R03.pdf"/>
    <s v="R03"/>
    <d v="2025-06-30T00:00:00"/>
    <s v="https://aterpa.sharepoint.com//sites/A373_Projetos/Documentos Compartilhados/11.Sala Tecnica/01.PROJETOS/ANO 01/MSV-163MS-626-628/19.GG/MSV-163MS-626-628-ACA-EXE-DE-D3-002-R03.pdf"/>
    <s v="MSV-163MS-626-628/19.GG/MSV-163MS-626-628-ACA-EXE-DE-D3-002-R03.pdf"/>
  </r>
  <r>
    <s v="MSV-163MS-626-628-ACA-EXE-DE-D3-003"/>
    <s v="R03"/>
    <x v="0"/>
    <x v="9"/>
    <s v="PLANTA E PERFIL LONGITUDINAL"/>
    <s v="GEOTECNIA E GEOLOGIA"/>
    <s v="GG"/>
    <s v="MSV-163MS-626-628/19.GG"/>
    <s v="MSV-163MS-626-628-ACA-EXE-DE-D3-003-R03.pdf"/>
    <s v="R03"/>
    <d v="2025-06-30T00:00:00"/>
    <s v="https://aterpa.sharepoint.com//sites/A373_Projetos/Documentos Compartilhados/11.Sala Tecnica/01.PROJETOS/ANO 01/MSV-163MS-626-628/19.GG/MSV-163MS-626-628-ACA-EXE-DE-D3-003-R03.pdf"/>
    <s v="MSV-163MS-626-628/19.GG/MSV-163MS-626-628-ACA-EXE-DE-D3-003-R03.pdf"/>
  </r>
  <r>
    <s v="MSV-163MS-626-628-ACA-EXE-DE-D3-004"/>
    <s v="R03"/>
    <x v="0"/>
    <x v="9"/>
    <s v="PLANTA E PERFIL LONGITUDINAL"/>
    <s v="GEOTECNIA E GEOLOGIA"/>
    <s v="GG"/>
    <s v="MSV-163MS-626-628/19.GG"/>
    <s v="MSV-163MS-626-628-ACA-EXE-DE-D3-004-R03.pdf"/>
    <s v="R03"/>
    <d v="2025-06-30T00:00:00"/>
    <s v="https://aterpa.sharepoint.com//sites/A373_Projetos/Documentos Compartilhados/11.Sala Tecnica/01.PROJETOS/ANO 01/MSV-163MS-626-628/19.GG/MSV-163MS-626-628-ACA-EXE-DE-D3-004-R03.pdf"/>
    <s v="MSV-163MS-626-628/19.GG/MSV-163MS-626-628-ACA-EXE-DE-D3-004-R03.pdf"/>
  </r>
  <r>
    <s v="MSV-163MS-626-628-ACA-EXE-DE-D3-005"/>
    <s v="R02"/>
    <x v="0"/>
    <x v="9"/>
    <s v="PERFIL LONGITUDINAL"/>
    <s v="GEOTECNIA E GEOLOGIA"/>
    <s v="GG"/>
    <s v="MSV-163MS-626-628/19.GG"/>
    <s v="MSV-163MS-626-628-ACA-EXE-DE-D3-005-R02.pdf"/>
    <s v="R02"/>
    <d v="2025-06-30T00:00:00"/>
    <s v="https://aterpa.sharepoint.com//sites/A373_Projetos/Documentos Compartilhados/11.Sala Tecnica/01.PROJETOS/ANO 01/MSV-163MS-626-628/19.GG/MSV-163MS-626-628-ACA-EXE-DE-D3-005-R02.pdf"/>
    <s v="MSV-163MS-626-628/19.GG/MSV-163MS-626-628-ACA-EXE-DE-D3-005-R02.pdf"/>
  </r>
  <r>
    <s v="MSV-163MS-626-628-ACA-EXE-DE-D3-006"/>
    <s v="R01"/>
    <x v="0"/>
    <x v="9"/>
    <s v="PERFIL LONGITUDINAL"/>
    <s v="GEOTECNIA E GEOLOGIA"/>
    <s v="GG"/>
    <s v="MSV-163MS-626-628/19.GG"/>
    <s v="MSV-163MS-626-628-ACA-EXE-DE-D3-006-R01.pdf"/>
    <s v="R01"/>
    <d v="2025-06-30T00:00:00"/>
    <s v="https://aterpa.sharepoint.com//sites/A373_Projetos/Documentos Compartilhados/11.Sala Tecnica/01.PROJETOS/ANO 01/MSV-163MS-626-628/19.GG/MSV-163MS-626-628-ACA-EXE-DE-D3-006-R01.pdf"/>
    <s v="MSV-163MS-626-628/19.GG/MSV-163MS-626-628-ACA-EXE-DE-D3-006-R01.pdf"/>
  </r>
  <r>
    <s v="MSV-163MS-626-628-ACA-EXE-DE-F1-001"/>
    <s v="R06"/>
    <x v="0"/>
    <x v="9"/>
    <s v="PROJETO EXECUTIVO DE GEOMETRIA - PLANTA E PERFIL LONGITUDINAL"/>
    <s v="GEOMÉTRICO"/>
    <s v="GE"/>
    <s v="MSV-163MS-626-628/18.GE"/>
    <s v="MSV-163MS-626-628-ACA-EXE-DE-F1-001-R06.pdf"/>
    <s v="R05, R06"/>
    <d v="2025-10-16T00:00:00"/>
    <s v="https://aterpa.sharepoint.com//sites/A373_Projetos/Documentos Compartilhados/11.Sala Tecnica/01.PROJETOS/ANO 01/MSV-163MS-626-628/18.GE/MSV-163MS-626-628-ACA-EXE-DE-F1-001-R06.pdf"/>
    <s v="MSV-163MS-626-628/18.GE/MSV-163MS-626-628-ACA-EXE-DE-F1-001-R06.pdf"/>
  </r>
  <r>
    <s v="MSV-163MS-626-628-ACA-EXE-DE-F1-002"/>
    <s v="R06"/>
    <x v="0"/>
    <x v="9"/>
    <s v="PROJETO EXECUTIVO DE GEOMETRIA - PLANTA E PERFIL LONGITUDINAL"/>
    <s v="GEOMÉTRICO"/>
    <s v="GE"/>
    <s v="MSV-163MS-626-628/18.GE"/>
    <s v="MSV-163MS-626-628-ACA-EXE-DE-F1-002-R06.pdf"/>
    <s v="R05, R06"/>
    <d v="2025-10-16T00:00:00"/>
    <s v="https://aterpa.sharepoint.com//sites/A373_Projetos/Documentos Compartilhados/11.Sala Tecnica/01.PROJETOS/ANO 01/MSV-163MS-626-628/18.GE/MSV-163MS-626-628-ACA-EXE-DE-F1-002-R06.pdf"/>
    <s v="MSV-163MS-626-628/18.GE/MSV-163MS-626-628-ACA-EXE-DE-F1-002-R06.pdf"/>
  </r>
  <r>
    <s v="MSV-163MS-626-628-ACA-EXE-DE-F1-003"/>
    <s v="R07"/>
    <x v="0"/>
    <x v="9"/>
    <s v="PROJETO EXECUTIVO DE GEOMETRIA - PLANTA E PERFIL LONGITUDINAL"/>
    <s v="GEOMÉTRICO"/>
    <s v="GE"/>
    <s v="MSV-163MS-626-628/18.GE"/>
    <s v="MSV-163MS-626-628-ACA-EXE-DE-F1-003-R07.pdf"/>
    <s v="R06, R07"/>
    <d v="2025-10-16T00:00:00"/>
    <s v="https://aterpa.sharepoint.com//sites/A373_Projetos/Documentos Compartilhados/11.Sala Tecnica/01.PROJETOS/ANO 01/MSV-163MS-626-628/18.GE/MSV-163MS-626-628-ACA-EXE-DE-F1-003-R07.pdf"/>
    <s v="MSV-163MS-626-628/18.GE/MSV-163MS-626-628-ACA-EXE-DE-F1-003-R07.pdf"/>
  </r>
  <r>
    <s v="MSV-163MS-626-628-ACA-EXE-DE-F1-004"/>
    <s v="R06"/>
    <x v="0"/>
    <x v="9"/>
    <s v="PROJETO EXECUTIVO DE GEOMETRIA - PLANTA E PERFIL LONGITUDINAL"/>
    <s v="GEOMÉTRICO"/>
    <s v="GE"/>
    <s v="MSV-163MS-626-628/18.GE"/>
    <s v="MSV-163MS-626-628-ACA-EXE-DE-F1-004-R06.pdf"/>
    <s v="R06"/>
    <d v="2025-06-30T00:00:00"/>
    <s v="https://aterpa.sharepoint.com//sites/A373_Projetos/Documentos Compartilhados/11.Sala Tecnica/01.PROJETOS/ANO 01/MSV-163MS-626-628/18.GE/MSV-163MS-626-628-ACA-EXE-DE-F1-004-R06.pdf"/>
    <s v="MSV-163MS-626-628/18.GE/MSV-163MS-626-628-ACA-EXE-DE-F1-004-R06.pdf"/>
  </r>
  <r>
    <s v="MSV-163MS-626-628-ACA-EXE-DE-F1-005"/>
    <s v="R05"/>
    <x v="0"/>
    <x v="9"/>
    <s v="PROJETO EXECUTIVO DE GEOMETRIA - PLANTA E PERFIL LONGITUDINAL"/>
    <s v="GEOMÉTRICO"/>
    <s v="GE"/>
    <s v="MSV-163MS-626-628/18.GE"/>
    <s v="MSV-163MS-626-628-ACA-EXE-DE-F1-005-R05.pdf"/>
    <s v="R05"/>
    <d v="2025-06-30T00:00:00"/>
    <s v="https://aterpa.sharepoint.com//sites/A373_Projetos/Documentos Compartilhados/11.Sala Tecnica/01.PROJETOS/ANO 01/MSV-163MS-626-628/18.GE/MSV-163MS-626-628-ACA-EXE-DE-F1-005-R05.pdf"/>
    <s v="MSV-163MS-626-628/18.GE/MSV-163MS-626-628-ACA-EXE-DE-F1-005-R05.pdf"/>
  </r>
  <r>
    <s v="MSV-163MS-626-628-ACA-EXE-DE-F1-006"/>
    <s v="R02"/>
    <x v="0"/>
    <x v="9"/>
    <s v="PROJETO EXECUTIVO DE GEOMETRIA - PERFIL LONGITUDINAL"/>
    <s v="GEOMÉTRICO"/>
    <s v="GE"/>
    <s v="MSV-163MS-626-628/18.GE"/>
    <s v="MSV-163MS-626-628-ACA-EXE-DE-F1-006-R02.pdf"/>
    <s v="R02"/>
    <d v="2025-06-30T00:00:00"/>
    <s v="https://aterpa.sharepoint.com//sites/A373_Projetos/Documentos Compartilhados/11.Sala Tecnica/01.PROJETOS/ANO 01/MSV-163MS-626-628/18.GE/MSV-163MS-626-628-ACA-EXE-DE-F1-006-R02.pdf"/>
    <s v="MSV-163MS-626-628/18.GE/MSV-163MS-626-628-ACA-EXE-DE-F1-006-R02.pdf"/>
  </r>
  <r>
    <s v="MSV-163MS-626-628-ACA-EXE-DE-F1-007"/>
    <s v="R05"/>
    <x v="0"/>
    <x v="9"/>
    <s v="PROJETO EXECUTIVO DE GEOMETRIA - SEÇÕES TIPO"/>
    <s v="GEOMÉTRICO"/>
    <s v="GE"/>
    <s v="MSV-163MS-626-628/18.GE"/>
    <s v="MSV-163MS-626-628-ACA-EXE-DE-F1-007-R05.pdf"/>
    <s v="R05"/>
    <d v="2025-06-30T00:00:00"/>
    <s v="https://aterpa.sharepoint.com//sites/A373_Projetos/Documentos Compartilhados/11.Sala Tecnica/01.PROJETOS/ANO 01/MSV-163MS-626-628/18.GE/MSV-163MS-626-628-ACA-EXE-DE-F1-007-R05.pdf"/>
    <s v="MSV-163MS-626-628/18.GE/MSV-163MS-626-628-ACA-EXE-DE-F1-007-R05.pdf"/>
  </r>
  <r>
    <s v="MSV-163MS-626-628-ACA-EXE-DE-G1-001"/>
    <s v="R01"/>
    <x v="0"/>
    <x v="9"/>
    <s v="PROJETO DE TERRAPLENAGEM - PLANTA DE DISTRIBUIÇÃO"/>
    <s v="TERRAPLENAGEM"/>
    <s v="TE"/>
    <s v="MSV-163MS-626-628/32.TE"/>
    <s v="MSV-163MS-626-628-ACA-EXE-DE-G1-001-R01.pdf"/>
    <s v="R01"/>
    <d v="2025-06-30T00:00:00"/>
    <s v="https://aterpa.sharepoint.com//sites/A373_Projetos/Documentos Compartilhados/11.Sala Tecnica/01.PROJETOS/ANO 01/MSV-163MS-626-628/32.TE/MSV-163MS-626-628-ACA-EXE-DE-G1-001-R01.pdf"/>
    <s v="MSV-163MS-626-628/32.TE/MSV-163MS-626-628-ACA-EXE-DE-G1-001-R01.pdf"/>
  </r>
  <r>
    <s v="MSV-163MS-626-628-ACA-EXE-DE-G1-002"/>
    <s v="R01"/>
    <x v="0"/>
    <x v="9"/>
    <s v="PROJETO DE TERRAPLENAGEM - PLANTA DE DISTRIBUIÇÃO"/>
    <s v="TERRAPLENAGEM"/>
    <s v="TE"/>
    <s v="MSV-163MS-626-628/32.TE"/>
    <s v="MSV-163MS-626-628-ACA-EXE-DE-G1-002-R01.pdf"/>
    <s v="R01"/>
    <d v="2025-06-30T00:00:00"/>
    <s v="https://aterpa.sharepoint.com//sites/A373_Projetos/Documentos Compartilhados/11.Sala Tecnica/01.PROJETOS/ANO 01/MSV-163MS-626-628/32.TE/MSV-163MS-626-628-ACA-EXE-DE-G1-002-R01.pdf"/>
    <s v="MSV-163MS-626-628/32.TE/MSV-163MS-626-628-ACA-EXE-DE-G1-002-R01.pdf"/>
  </r>
  <r>
    <s v="MSV-163MS-626-628-ACA-EXE-DE-G1-003"/>
    <s v="R01"/>
    <x v="0"/>
    <x v="9"/>
    <s v="PROJETO DE TERRAPLENAGEM - PLANTA DE DISTRIBUIÇÃO"/>
    <s v="TERRAPLENAGEM"/>
    <s v="TE"/>
    <s v="MSV-163MS-626-628/32.TE"/>
    <s v="MSV-163MS-626-628-ACA-EXE-DE-G1-003-R01.pdf"/>
    <s v="R01"/>
    <d v="2025-06-30T00:00:00"/>
    <s v="https://aterpa.sharepoint.com//sites/A373_Projetos/Documentos Compartilhados/11.Sala Tecnica/01.PROJETOS/ANO 01/MSV-163MS-626-628/32.TE/MSV-163MS-626-628-ACA-EXE-DE-G1-003-R01.pdf"/>
    <s v="MSV-163MS-626-628/32.TE/MSV-163MS-626-628-ACA-EXE-DE-G1-003-R01.pdf"/>
  </r>
  <r>
    <s v="MSV-163MS-626-628-ACA-EXE-DE-G1-004"/>
    <s v="R01"/>
    <x v="0"/>
    <x v="9"/>
    <s v="PROJETO DE TERRAPLENAGEM - PLANTA DE DISTRIBUIÇÃO"/>
    <s v="TERRAPLENAGEM"/>
    <s v="TE"/>
    <s v="MSV-163MS-626-628/32.TE"/>
    <s v="MSV-163MS-626-628-ACA-EXE-DE-G1-004-R01.pdf"/>
    <s v="R01"/>
    <d v="2025-06-30T00:00:00"/>
    <s v="https://aterpa.sharepoint.com//sites/A373_Projetos/Documentos Compartilhados/11.Sala Tecnica/01.PROJETOS/ANO 01/MSV-163MS-626-628/32.TE/MSV-163MS-626-628-ACA-EXE-DE-G1-004-R01.pdf"/>
    <s v="MSV-163MS-626-628/32.TE/MSV-163MS-626-628-ACA-EXE-DE-G1-004-R01.pdf"/>
  </r>
  <r>
    <s v="MSV-163MS-626-628-ACA-EXE-DE-G1-005"/>
    <s v="R01"/>
    <x v="0"/>
    <x v="9"/>
    <s v="PROJETO DE TERRAPLENAGEM - PLANTA DE DISTRIBUIÇÃO"/>
    <s v="TERRAPLENAGEM"/>
    <s v="TE"/>
    <s v="MSV-163MS-626-628/32.TE"/>
    <s v="MSV-163MS-626-628-ACA-EXE-DE-G1-005-R01.pdf"/>
    <s v="R01"/>
    <d v="2025-06-30T00:00:00"/>
    <s v="https://aterpa.sharepoint.com//sites/A373_Projetos/Documentos Compartilhados/11.Sala Tecnica/01.PROJETOS/ANO 01/MSV-163MS-626-628/32.TE/MSV-163MS-626-628-ACA-EXE-DE-G1-005-R01.pdf"/>
    <s v="MSV-163MS-626-628/32.TE/MSV-163MS-626-628-ACA-EXE-DE-G1-005-R01.pdf"/>
  </r>
  <r>
    <s v="MSV-163MS-626-628-ACA-EXE-DE-G1-006"/>
    <s v="R01"/>
    <x v="0"/>
    <x v="9"/>
    <s v="PROJETO DE TERRAPLENAGEM - PLANTA DE DISTRIBUIÇÃO"/>
    <s v="TERRAPLENAGEM"/>
    <s v="TE"/>
    <s v="MSV-163MS-626-628/32.TE"/>
    <s v="MSV-163MS-626-628-ACA-EXE-DE-G1-006-R01.pdf"/>
    <s v="R01"/>
    <d v="2025-06-30T00:00:00"/>
    <s v="https://aterpa.sharepoint.com//sites/A373_Projetos/Documentos Compartilhados/11.Sala Tecnica/01.PROJETOS/ANO 01/MSV-163MS-626-628/32.TE/MSV-163MS-626-628-ACA-EXE-DE-G1-006-R01.pdf"/>
    <s v="MSV-163MS-626-628/32.TE/MSV-163MS-626-628-ACA-EXE-DE-G1-006-R01.pdf"/>
  </r>
  <r>
    <s v="MSV-163MS-626-628-ACA-EXE-DE-G1-007"/>
    <s v="R01"/>
    <x v="0"/>
    <x v="9"/>
    <s v="PROJETO DE TERRAPLENAGEM - PLANTA DE DISTRIBUIÇÃO"/>
    <s v="TERRAPLENAGEM"/>
    <s v="TE"/>
    <s v="MSV-163MS-626-628/32.TE"/>
    <s v="MSV-163MS-626-628-ACA-EXE-DE-G1-007-R01.pdf"/>
    <s v="R01"/>
    <d v="2025-06-30T00:00:00"/>
    <s v="https://aterpa.sharepoint.com//sites/A373_Projetos/Documentos Compartilhados/11.Sala Tecnica/01.PROJETOS/ANO 01/MSV-163MS-626-628/32.TE/MSV-163MS-626-628-ACA-EXE-DE-G1-007-R01.pdf"/>
    <s v="MSV-163MS-626-628/32.TE/MSV-163MS-626-628-ACA-EXE-DE-G1-007-R01.pdf"/>
  </r>
  <r>
    <s v="MSV-163MS-626-628-ACA-EXE-DE-G1-008"/>
    <s v="R01"/>
    <x v="0"/>
    <x v="9"/>
    <s v="PROJETO DE TERRAPLENAGEM - PLANTA DE DISTRIBUIÇÃO"/>
    <s v="TERRAPLENAGEM"/>
    <s v="TE"/>
    <s v="MSV-163MS-626-628/32.TE"/>
    <s v="MSV-163MS-626-628-ACA-EXE-DE-G1-008-R01.pdf"/>
    <s v="R01"/>
    <d v="2025-06-30T00:00:00"/>
    <s v="https://aterpa.sharepoint.com//sites/A373_Projetos/Documentos Compartilhados/11.Sala Tecnica/01.PROJETOS/ANO 01/MSV-163MS-626-628/32.TE/MSV-163MS-626-628-ACA-EXE-DE-G1-008-R01.pdf"/>
    <s v="MSV-163MS-626-628/32.TE/MSV-163MS-626-628-ACA-EXE-DE-G1-008-R01.pdf"/>
  </r>
  <r>
    <s v="MSV-163MS-626-628-ACA-EXE-DE-G1-009"/>
    <s v="R03"/>
    <x v="0"/>
    <x v="9"/>
    <s v="PROJETO DE TERRAPLENAGEM - PLANTA DE DISTRIBUIÇÃO"/>
    <s v="TERRAPLENAGEM"/>
    <s v="TE"/>
    <s v="MSV-163MS-626-628/32.TE"/>
    <s v="MSV-163MS-626-628-ACA-EXE-DE-G1-009-R03.pdf"/>
    <s v="R03"/>
    <d v="2025-06-30T00:00:00"/>
    <s v="https://aterpa.sharepoint.com//sites/A373_Projetos/Documentos Compartilhados/11.Sala Tecnica/01.PROJETOS/ANO 01/MSV-163MS-626-628/32.TE/MSV-163MS-626-628-ACA-EXE-DE-G1-009-R03.pdf"/>
    <s v="MSV-163MS-626-628/32.TE/MSV-163MS-626-628-ACA-EXE-DE-G1-009-R03.pdf"/>
  </r>
  <r>
    <s v="MSV-163MS-626-628-ACA-EXE-DE-G1-010"/>
    <s v="R01"/>
    <x v="0"/>
    <x v="9"/>
    <s v="PROJETO DE TERRAPLENAGEM - PLANTA DE DISTRIBUIÇÃO"/>
    <s v="TERRAPLENAGEM"/>
    <s v="TE"/>
    <s v="MSV-163MS-626-628/32.TE"/>
    <s v="MSV-163MS-626-628-ACA-EXE-DE-G1-010-R01.pdf"/>
    <s v="R01"/>
    <d v="2025-06-30T00:00:00"/>
    <s v="https://aterpa.sharepoint.com//sites/A373_Projetos/Documentos Compartilhados/11.Sala Tecnica/01.PROJETOS/ANO 01/MSV-163MS-626-628/32.TE/MSV-163MS-626-628-ACA-EXE-DE-G1-010-R01.pdf"/>
    <s v="MSV-163MS-626-628/32.TE/MSV-163MS-626-628-ACA-EXE-DE-G1-010-R01.pdf"/>
  </r>
  <r>
    <s v="MSV-163MS-626-628-ACA-EXE-DE-G1-101"/>
    <s v="R02"/>
    <x v="0"/>
    <x v="9"/>
    <s v="PROJETO DE DUPLICAÇÃO"/>
    <s v="TERRAPLENAGEM"/>
    <s v="TE"/>
    <s v="MSV-163MS-626-628/32.TE"/>
    <s v="MSV-163MS-626-628-ACA-EXE-DE-G1-101-R02.pdf"/>
    <s v="R02"/>
    <d v="2025-06-30T00:00:00"/>
    <s v="https://aterpa.sharepoint.com//sites/A373_Projetos/Documentos Compartilhados/11.Sala Tecnica/01.PROJETOS/ANO 01/MSV-163MS-626-628/32.TE/MSV-163MS-626-628-ACA-EXE-DE-G1-101-R02.pdf"/>
    <s v="MSV-163MS-626-628/32.TE/MSV-163MS-626-628-ACA-EXE-DE-G1-101-R02.pdf"/>
  </r>
  <r>
    <s v="MSV-163MS-626-628-ACA-EXE-DE-H2-001"/>
    <s v="R02"/>
    <x v="0"/>
    <x v="9"/>
    <s v="PLANTA E PERFIL LONGITUDINAL"/>
    <s v="DRENAGEM"/>
    <s v="DR"/>
    <s v="MSV-163MS-626-628/10.DR"/>
    <s v="MSV-163MS-626-628-ACA-EXE-DE-H2-001-R02.pdf"/>
    <s v="R02"/>
    <d v="2025-06-30T00:00:00"/>
    <s v="https://aterpa.sharepoint.com//sites/A373_Projetos/Documentos Compartilhados/11.Sala Tecnica/01.PROJETOS/ANO 01/MSV-163MS-626-628/10.DR/MSV-163MS-626-628-ACA-EXE-DE-H2-001-R02.pdf"/>
    <s v="MSV-163MS-626-628/10.DR/MSV-163MS-626-628-ACA-EXE-DE-H2-001-R02.pdf"/>
  </r>
  <r>
    <s v="MSV-163MS-626-628-ACA-EXE-DE-H2-002"/>
    <s v="R02"/>
    <x v="0"/>
    <x v="9"/>
    <s v="PLANTA E PERFIL LONGITUDINAL"/>
    <s v="DRENAGEM"/>
    <s v="DR"/>
    <s v="MSV-163MS-626-628/10.DR"/>
    <s v="MSV-163MS-626-628-ACA-EXE-DE-H2-002-R02.pdf"/>
    <s v="R02"/>
    <d v="2025-06-30T00:00:00"/>
    <s v="https://aterpa.sharepoint.com//sites/A373_Projetos/Documentos Compartilhados/11.Sala Tecnica/01.PROJETOS/ANO 01/MSV-163MS-626-628/10.DR/MSV-163MS-626-628-ACA-EXE-DE-H2-002-R02.pdf"/>
    <s v="MSV-163MS-626-628/10.DR/MSV-163MS-626-628-ACA-EXE-DE-H2-002-R02.pdf"/>
  </r>
  <r>
    <s v="MSV-163MS-626-628-ACA-EXE-DE-H2-003"/>
    <s v="R03"/>
    <x v="0"/>
    <x v="9"/>
    <s v="PLANTA E PERFIL LONGITUDINAL"/>
    <s v="DRENAGEM"/>
    <s v="DR"/>
    <s v="MSV-163MS-626-628/10.DR"/>
    <s v="MSV-163MS-626-628-ACA-EXE-DE-H2-003-R03.pdf"/>
    <s v="R03"/>
    <d v="2025-06-30T00:00:00"/>
    <s v="https://aterpa.sharepoint.com//sites/A373_Projetos/Documentos Compartilhados/11.Sala Tecnica/01.PROJETOS/ANO 01/MSV-163MS-626-628/10.DR/MSV-163MS-626-628-ACA-EXE-DE-H2-003-R03.pdf"/>
    <s v="MSV-163MS-626-628/10.DR/MSV-163MS-626-628-ACA-EXE-DE-H2-003-R03.pdf"/>
  </r>
  <r>
    <s v="MSV-163MS-626-628-ACA-EXE-DE-H2-004"/>
    <s v="R03"/>
    <x v="0"/>
    <x v="9"/>
    <s v="PLANTA E PERFIL LONGITUDINAL"/>
    <s v="DRENAGEM"/>
    <s v="DR"/>
    <s v="MSV-163MS-626-628/10.DR"/>
    <s v="MSV-163MS-626-628-ACA-EXE-DE-H2-004-R03.pdf"/>
    <s v="R03"/>
    <d v="2025-06-30T00:00:00"/>
    <s v="https://aterpa.sharepoint.com//sites/A373_Projetos/Documentos Compartilhados/11.Sala Tecnica/01.PROJETOS/ANO 01/MSV-163MS-626-628/10.DR/MSV-163MS-626-628-ACA-EXE-DE-H2-004-R03.pdf"/>
    <s v="MSV-163MS-626-628/10.DR/MSV-163MS-626-628-ACA-EXE-DE-H2-004-R03.pdf"/>
  </r>
  <r>
    <s v="MSV-163MS-626-628-ACA-EXE-DE-H2-005"/>
    <s v="R03"/>
    <x v="0"/>
    <x v="9"/>
    <s v="PLANTA E PERFIL LONGITUDINAL"/>
    <s v="DRENAGEM"/>
    <s v="DR"/>
    <s v="MSV-163MS-626-628/10.DR"/>
    <s v="MSV-163MS-626-628-ACA-EXE-DE-H2-005-R03.pdf"/>
    <s v="R03"/>
    <d v="2025-06-30T00:00:00"/>
    <s v="https://aterpa.sharepoint.com//sites/A373_Projetos/Documentos Compartilhados/11.Sala Tecnica/01.PROJETOS/ANO 01/MSV-163MS-626-628/10.DR/MSV-163MS-626-628-ACA-EXE-DE-H2-005-R03.pdf"/>
    <s v="MSV-163MS-626-628/10.DR/MSV-163MS-626-628-ACA-EXE-DE-H2-005-R03.pdf"/>
  </r>
  <r>
    <s v="MSV-163MS-626-628-ACA-EXE-DE-H2-006"/>
    <s v="R02"/>
    <x v="0"/>
    <x v="9"/>
    <s v="PERFIS DE BUEIROS"/>
    <s v="DRENAGEM"/>
    <s v="DR"/>
    <s v="MSV-163MS-626-628/10.DR"/>
    <s v="MSV-163MS-626-628-ACA-EXE-DE-H2-006-R02.pdf"/>
    <s v="R02"/>
    <d v="2025-06-30T00:00:00"/>
    <s v="https://aterpa.sharepoint.com//sites/A373_Projetos/Documentos Compartilhados/11.Sala Tecnica/01.PROJETOS/ANO 01/MSV-163MS-626-628/10.DR/MSV-163MS-626-628-ACA-EXE-DE-H2-006-R02.pdf"/>
    <s v="MSV-163MS-626-628/10.DR/MSV-163MS-626-628-ACA-EXE-DE-H2-006-R02.pdf"/>
  </r>
  <r>
    <s v="MSV-163MS-626-628-ACA-EXE-DE-H2-101"/>
    <s v="R02"/>
    <x v="0"/>
    <x v="9"/>
    <s v="PROJETO EXECUTIVO DE DRENAGEM - DETALHES TIPO DE DRENAGEM SARJETAS DE PROTEÇÃO E VALETAS DE PROTEÇÃO"/>
    <s v="DRENAGEM"/>
    <s v="DR"/>
    <s v="MSV-163MS-626-628/10.DR"/>
    <s v="MSV-163MS-626-628-ACA-EXE-DE-H2-101-R02.pdf"/>
    <s v="R02"/>
    <d v="2025-06-30T00:00:00"/>
    <s v="https://aterpa.sharepoint.com//sites/A373_Projetos/Documentos Compartilhados/11.Sala Tecnica/01.PROJETOS/ANO 01/MSV-163MS-626-628/10.DR/MSV-163MS-626-628-ACA-EXE-DE-H2-101-R02.pdf"/>
    <s v="MSV-163MS-626-628/10.DR/MSV-163MS-626-628-ACA-EXE-DE-H2-101-R02.pdf"/>
  </r>
  <r>
    <s v="MSV-163MS-626-628-ACA-EXE-DE-H2-102"/>
    <s v="R00"/>
    <x v="0"/>
    <x v="9"/>
    <s v="PROJETO EXECUTIVO DE DRENAGEM - DETALHES TIPO DE DRENAGEM DRENOS E DETALHES COMPLEMENTARES"/>
    <s v="DRENAGEM"/>
    <s v="DR"/>
    <s v="MSV-163MS-626-628/10.DR"/>
    <s v="MSV-163MS-626-628-ACA-EXE-DE-H2-102-R00.pdf"/>
    <s v="R00"/>
    <d v="2025-06-30T00:00:00"/>
    <s v="https://aterpa.sharepoint.com//sites/A373_Projetos/Documentos Compartilhados/11.Sala Tecnica/01.PROJETOS/ANO 01/MSV-163MS-626-628/10.DR/MSV-163MS-626-628-ACA-EXE-DE-H2-102-R00.pdf"/>
    <s v="MSV-163MS-626-628/10.DR/MSV-163MS-626-628-ACA-EXE-DE-H2-102-R00.pdf"/>
  </r>
  <r>
    <s v="MSV-163MS-626-628-ACA-EXE-DE-I2-001"/>
    <s v="R04"/>
    <x v="0"/>
    <x v="9"/>
    <s v="PLANTA"/>
    <s v="PAVIMENTAÇÃO"/>
    <s v="PV"/>
    <s v="MSV-163MS-626-628/28.PV"/>
    <s v="MSV-163MS-626-628-ACA-EXE-DE-I2-001-R04.pdf"/>
    <s v="R02, R04"/>
    <d v="2025-08-26T00:00:00"/>
    <s v="https://aterpa.sharepoint.com//sites/A373_Projetos/Documentos Compartilhados/11.Sala Tecnica/01.PROJETOS/ANO 01/MSV-163MS-626-628/28.PV/MSV-163MS-626-628-ACA-EXE-DE-I2-001-R04.pdf"/>
    <s v="MSV-163MS-626-628/28.PV/MSV-163MS-626-628-ACA-EXE-DE-I2-001-R04.pdf"/>
  </r>
  <r>
    <s v="MSV-163MS-626-628-ACA-EXE-DE-I2-002"/>
    <s v="R04"/>
    <x v="0"/>
    <x v="9"/>
    <s v="PLANTA"/>
    <s v="PAVIMENTAÇÃO"/>
    <s v="PV"/>
    <s v="MSV-163MS-626-628/28.PV"/>
    <s v="MSV-163MS-626-628-ACA-EXE-DE-I2-002-R04.pdf"/>
    <s v="R02, R04"/>
    <d v="2025-08-26T00:00:00"/>
    <s v="https://aterpa.sharepoint.com//sites/A373_Projetos/Documentos Compartilhados/11.Sala Tecnica/01.PROJETOS/ANO 01/MSV-163MS-626-628/28.PV/MSV-163MS-626-628-ACA-EXE-DE-I2-002-R04.pdf"/>
    <s v="MSV-163MS-626-628/28.PV/MSV-163MS-626-628-ACA-EXE-DE-I2-002-R04.pdf"/>
  </r>
  <r>
    <s v="MSV-163MS-626-628-ACA-EXE-DE-I2-003"/>
    <s v="R06"/>
    <x v="0"/>
    <x v="9"/>
    <s v="PLANTA"/>
    <s v="PAVIMENTAÇÃO"/>
    <s v="PV"/>
    <s v="MSV-163MS-626-628/28.PV"/>
    <s v="MSV-163MS-626-628-ACA-EXE-DE-I2-003-R06.pdf"/>
    <s v="R04, R06"/>
    <d v="2025-08-26T00:00:00"/>
    <s v="https://aterpa.sharepoint.com//sites/A373_Projetos/Documentos Compartilhados/11.Sala Tecnica/01.PROJETOS/ANO 01/MSV-163MS-626-628/28.PV/MSV-163MS-626-628-ACA-EXE-DE-I2-003-R06.pdf"/>
    <s v="MSV-163MS-626-628/28.PV/MSV-163MS-626-628-ACA-EXE-DE-I2-003-R06.pdf"/>
  </r>
  <r>
    <s v="MSV-163MS-626-628-ACA-EXE-DE-I2-004"/>
    <s v="R06"/>
    <x v="0"/>
    <x v="9"/>
    <s v="PLANTA"/>
    <s v="PAVIMENTAÇÃO"/>
    <s v="PV"/>
    <s v="MSV-163MS-626-628/28.PV"/>
    <s v="MSV-163MS-626-628-ACA-EXE-DE-I2-004-R06.pdf"/>
    <s v="R04, R06"/>
    <d v="2025-08-26T00:00:00"/>
    <s v="https://aterpa.sharepoint.com//sites/A373_Projetos/Documentos Compartilhados/11.Sala Tecnica/01.PROJETOS/ANO 01/MSV-163MS-626-628/28.PV/MSV-163MS-626-628-ACA-EXE-DE-I2-004-R06.pdf"/>
    <s v="MSV-163MS-626-628/28.PV/MSV-163MS-626-628-ACA-EXE-DE-I2-004-R06.pdf"/>
  </r>
  <r>
    <s v="MSV-163MS-626-628-ACA-EXE-DE-I2-005"/>
    <s v="R06"/>
    <x v="0"/>
    <x v="9"/>
    <s v="PLANTA"/>
    <s v="PAVIMENTAÇÃO"/>
    <s v="PV"/>
    <s v="MSV-163MS-626-628/28.PV"/>
    <s v="MSV-163MS-626-628-ACA-EXE-DE-I2-005-R06.pdf"/>
    <s v="R04, R06"/>
    <d v="2025-08-26T00:00:00"/>
    <s v="https://aterpa.sharepoint.com//sites/A373_Projetos/Documentos Compartilhados/11.Sala Tecnica/01.PROJETOS/ANO 01/MSV-163MS-626-628/28.PV/MSV-163MS-626-628-ACA-EXE-DE-I2-005-R06.pdf"/>
    <s v="MSV-163MS-626-628/28.PV/MSV-163MS-626-628-ACA-EXE-DE-I2-005-R06.pdf"/>
  </r>
  <r>
    <s v="MSV-163MS-626-628-ACA-EXE-DE-I2-006"/>
    <s v="R07"/>
    <x v="0"/>
    <x v="9"/>
    <s v="ESTRUTURAS"/>
    <s v="PAVIMENTAÇÃO"/>
    <s v="PV"/>
    <s v="MSV-163MS-626-628/28.PV"/>
    <s v="MSV-163MS-626-628-ACA-EXE-DE-I2-006-R07.pdf"/>
    <s v="R04, R07"/>
    <d v="2025-08-26T00:00:00"/>
    <s v="https://aterpa.sharepoint.com//sites/A373_Projetos/Documentos Compartilhados/11.Sala Tecnica/01.PROJETOS/ANO 01/MSV-163MS-626-628/28.PV/MSV-163MS-626-628-ACA-EXE-DE-I2-006-R07.pdf"/>
    <s v="MSV-163MS-626-628/28.PV/MSV-163MS-626-628-ACA-EXE-DE-I2-006-R07.pdf"/>
  </r>
  <r>
    <s v="MSV-163MS-626-628-ACA-EXE-DE-I2-007"/>
    <s v="R05"/>
    <x v="0"/>
    <x v="9"/>
    <s v="ESTRUTURAS"/>
    <s v="PAVIMENTAÇÃO"/>
    <s v="PV"/>
    <s v="MSV-163MS-626-628/28.PV"/>
    <s v="MSV-163MS-626-628-ACA-EXE-DE-I2-007-R05.pdf"/>
    <s v="R04, R05"/>
    <d v="2025-08-26T00:00:00"/>
    <s v="https://aterpa.sharepoint.com//sites/A373_Projetos/Documentos Compartilhados/11.Sala Tecnica/01.PROJETOS/ANO 01/MSV-163MS-626-628/28.PV/MSV-163MS-626-628-ACA-EXE-DE-I2-007-R05.pdf"/>
    <s v="MSV-163MS-626-628/28.PV/MSV-163MS-626-628-ACA-EXE-DE-I2-007-R05.pdf"/>
  </r>
  <r>
    <s v="MSV-163MS-626-628-ACA-EXE-DE-I2-008"/>
    <s v="R05"/>
    <x v="0"/>
    <x v="9"/>
    <s v="ESTRUTURAS"/>
    <s v="PAVIMENTAÇÃO"/>
    <s v="PV"/>
    <s v="MSV-163MS-626-628/28.PV"/>
    <s v="MSV-163MS-626-628-ACA-EXE-DE-I2-008-R05.pdf"/>
    <s v="R04, R05"/>
    <d v="2025-08-26T00:00:00"/>
    <s v="https://aterpa.sharepoint.com//sites/A373_Projetos/Documentos Compartilhados/11.Sala Tecnica/01.PROJETOS/ANO 01/MSV-163MS-626-628/28.PV/MSV-163MS-626-628-ACA-EXE-DE-I2-008-R05.pdf"/>
    <s v="MSV-163MS-626-628/28.PV/MSV-163MS-626-628-ACA-EXE-DE-I2-008-R05.pdf"/>
  </r>
  <r>
    <s v="MSV-163MS-626-628-ACA-EXE-DE-J1-001"/>
    <s v="R03"/>
    <x v="0"/>
    <x v="9"/>
    <s v="PROJETO EXECUTIVO DE SINALIZAÇÃO - PLANTA"/>
    <s v="SINALIZAÇÃO"/>
    <s v="SI"/>
    <s v="MSV-163MS-626-628/31.SI"/>
    <s v="MSV-163MS-626-628-ACA-EXE-DE-J1-001-R03.pdf"/>
    <s v="R03"/>
    <d v="2025-06-30T00:00:00"/>
    <s v="https://aterpa.sharepoint.com//sites/A373_Projetos/Documentos Compartilhados/11.Sala Tecnica/01.PROJETOS/ANO 01/MSV-163MS-626-628/31.SI/MSV-163MS-626-628-ACA-EXE-DE-J1-001-R03.pdf"/>
    <s v="MSV-163MS-626-628/31.SI/MSV-163MS-626-628-ACA-EXE-DE-J1-001-R03.pdf"/>
  </r>
  <r>
    <s v="MSV-163MS-626-628-ACA-EXE-DE-J1-002"/>
    <s v="R04"/>
    <x v="0"/>
    <x v="9"/>
    <s v="PROJETO EXECUTIVO DE SINALIZAÇÃO - PLANTA"/>
    <s v="SINALIZAÇÃO"/>
    <s v="SI"/>
    <s v="MSV-163MS-626-628/31.SI"/>
    <s v="MSV-163MS-626-628-ACA-EXE-DE-J1-002-R04.pdf"/>
    <s v="R04"/>
    <d v="2025-06-30T00:00:00"/>
    <s v="https://aterpa.sharepoint.com//sites/A373_Projetos/Documentos Compartilhados/11.Sala Tecnica/01.PROJETOS/ANO 01/MSV-163MS-626-628/31.SI/MSV-163MS-626-628-ACA-EXE-DE-J1-002-R04.pdf"/>
    <s v="MSV-163MS-626-628/31.SI/MSV-163MS-626-628-ACA-EXE-DE-J1-002-R04.pdf"/>
  </r>
  <r>
    <s v="MSV-163MS-626-628-ACA-EXE-DE-J1-003"/>
    <s v="R03"/>
    <x v="0"/>
    <x v="9"/>
    <s v="PROJETO EXECUTIVO DE SINALIZAÇÃO - PLANTA"/>
    <s v="SINALIZAÇÃO"/>
    <s v="SI"/>
    <s v="MSV-163MS-626-628/31.SI"/>
    <s v="MSV-163MS-626-628-ACA-EXE-DE-J1-003-R03.pdf"/>
    <s v="R03"/>
    <d v="2025-06-30T00:00:00"/>
    <s v="https://aterpa.sharepoint.com//sites/A373_Projetos/Documentos Compartilhados/11.Sala Tecnica/01.PROJETOS/ANO 01/MSV-163MS-626-628/31.SI/MSV-163MS-626-628-ACA-EXE-DE-J1-003-R03.pdf"/>
    <s v="MSV-163MS-626-628/31.SI/MSV-163MS-626-628-ACA-EXE-DE-J1-003-R03.pdf"/>
  </r>
  <r>
    <s v="MSV-163MS-626-628-ACA-EXE-DE-J1-004"/>
    <s v="R01"/>
    <x v="0"/>
    <x v="9"/>
    <s v="DETALHES SINALIZAÇÃO HORIZONTAL"/>
    <s v="SINALIZAÇÃO"/>
    <s v="SI"/>
    <s v="MSV-163MS-626-628/31.SI"/>
    <s v="MSV-163MS-626-628-ACA-EXE-DE-J1-004-R01.pdf"/>
    <s v="R01"/>
    <d v="2025-06-30T00:00:00"/>
    <s v="https://aterpa.sharepoint.com//sites/A373_Projetos/Documentos Compartilhados/11.Sala Tecnica/01.PROJETOS/ANO 01/MSV-163MS-626-628/31.SI/MSV-163MS-626-628-ACA-EXE-DE-J1-004-R01.pdf"/>
    <s v="MSV-163MS-626-628/31.SI/MSV-163MS-626-628-ACA-EXE-DE-J1-004-R01.pdf"/>
  </r>
  <r>
    <s v="MSV-163MS-626-628-ACA-EXE-DE-J1-005"/>
    <s v="R01"/>
    <x v="0"/>
    <x v="9"/>
    <s v="DETALHES SINALIZAÇÃO VERTICAL"/>
    <s v="SINALIZAÇÃO"/>
    <s v="SI"/>
    <s v="MSV-163MS-626-628/31.SI"/>
    <s v="MSV-163MS-626-628-ACA-EXE-DE-J1-005-R01.pdf"/>
    <s v="R01"/>
    <d v="2025-06-30T00:00:00"/>
    <s v="https://aterpa.sharepoint.com//sites/A373_Projetos/Documentos Compartilhados/11.Sala Tecnica/01.PROJETOS/ANO 01/MSV-163MS-626-628/31.SI/MSV-163MS-626-628-ACA-EXE-DE-J1-005-R01.pdf"/>
    <s v="MSV-163MS-626-628/31.SI/MSV-163MS-626-628-ACA-EXE-DE-J1-005-R01.pdf"/>
  </r>
  <r>
    <s v="MSV-163MS-626-628-ACA-EXE-DE-J1-006"/>
    <s v="R00"/>
    <x v="0"/>
    <x v="9"/>
    <s v="DETALHES SEGURANÇA"/>
    <s v="SINALIZAÇÃO"/>
    <s v="SI"/>
    <s v="MSV-163MS-626-628/31.SI"/>
    <s v="MSV-163MS-626-628-ACA-EXE-DE-J1-006-R00.pdf"/>
    <s v="R00"/>
    <d v="2025-06-30T00:00:00"/>
    <s v="https://aterpa.sharepoint.com//sites/A373_Projetos/Documentos Compartilhados/11.Sala Tecnica/01.PROJETOS/ANO 01/MSV-163MS-626-628/31.SI/MSV-163MS-626-628-ACA-EXE-DE-J1-006-R00.pdf"/>
    <s v="MSV-163MS-626-628/31.SI/MSV-163MS-626-628-ACA-EXE-DE-J1-006-R00.pdf"/>
  </r>
  <r>
    <s v="MSV-163MS-626-628-ACA-EXE-DE-K2-001"/>
    <s v="R02"/>
    <x v="0"/>
    <x v="9"/>
    <s v="ENTRADA DE ENERGIA"/>
    <s v="ILUMINAÇÃO E INSTALAÇÕES ELÉTRICAS"/>
    <s v="EL"/>
    <s v="MSV-163MS-626-628/14.EL"/>
    <s v="MSV-163MS-626-628-ACA-EXE-DE-K2-001-R02.pdf"/>
    <s v="R02"/>
    <d v="2025-06-30T00:00:00"/>
    <s v="https://aterpa.sharepoint.com//sites/A373_Projetos/Documentos Compartilhados/11.Sala Tecnica/01.PROJETOS/ANO 01/MSV-163MS-626-628/14.EL/MSV-163MS-626-628-ACA-EXE-DE-K2-001-R02.pdf"/>
    <s v="MSV-163MS-626-628/14.EL/MSV-163MS-626-628-ACA-EXE-DE-K2-001-R02.pdf"/>
  </r>
  <r>
    <s v="MSV-163MS-626-628-ACA-EXE-DE-K2-002"/>
    <s v="R03"/>
    <x v="0"/>
    <x v="9"/>
    <s v="PROJETO DE DUPLICAÇÃO"/>
    <s v="ILUMINAÇÃO E INSTALAÇÕES ELÉTRICAS"/>
    <s v="EL"/>
    <s v="MSV-163MS-626-628/14.EL"/>
    <s v="MSV-163MS-626-628-ACA-EXE-DE-K2-002-R03.pdf"/>
    <s v="R02, R03"/>
    <d v="2025-08-26T00:00:00"/>
    <s v="https://aterpa.sharepoint.com//sites/A373_Projetos/Documentos Compartilhados/11.Sala Tecnica/01.PROJETOS/ANO 01/MSV-163MS-626-628/14.EL/MSV-163MS-626-628-ACA-EXE-DE-K2-002-R03.pdf"/>
    <s v="MSV-163MS-626-628/14.EL/MSV-163MS-626-628-ACA-EXE-DE-K2-002-R03.pdf"/>
  </r>
  <r>
    <s v="MSV-163MS-626-628-ACA-EXE-DE-K2-003"/>
    <s v="R05"/>
    <x v="0"/>
    <x v="9"/>
    <s v="PLANTA DE ILUMINAÇÃO"/>
    <s v="ILUMINAÇÃO E INSTALAÇÕES ELÉTRICAS"/>
    <s v="EL"/>
    <s v="MSV-163MS-626-628/14.EL"/>
    <s v="MSV-163MS-626-628-ACA-EXE-DE-K2-003-R05.pdf"/>
    <s v="R04, R05"/>
    <d v="2025-10-16T00:00:00"/>
    <s v="https://aterpa.sharepoint.com//sites/A373_Projetos/Documentos Compartilhados/11.Sala Tecnica/01.PROJETOS/ANO 01/MSV-163MS-626-628/14.EL/MSV-163MS-626-628-ACA-EXE-DE-K2-003-R05.pdf"/>
    <s v="MSV-163MS-626-628/14.EL/MSV-163MS-626-628-ACA-EXE-DE-K2-003-R05.pdf"/>
  </r>
  <r>
    <s v="MSV-163MS-626-628-ACA-EXE-DE-K2-004"/>
    <s v="R05"/>
    <x v="0"/>
    <x v="9"/>
    <s v="PLANTA DE ILUMINAÇÃO"/>
    <s v="ILUMINAÇÃO E INSTALAÇÕES ELÉTRICAS"/>
    <s v="EL"/>
    <s v="MSV-163MS-626-628/14.EL"/>
    <s v="MSV-163MS-626-628-ACA-EXE-DE-K2-004-R05.pdf"/>
    <s v="R04, R05"/>
    <d v="2025-10-16T00:00:00"/>
    <s v="https://aterpa.sharepoint.com//sites/A373_Projetos/Documentos Compartilhados/11.Sala Tecnica/01.PROJETOS/ANO 01/MSV-163MS-626-628/14.EL/MSV-163MS-626-628-ACA-EXE-DE-K2-004-R05.pdf"/>
    <s v="MSV-163MS-626-628/14.EL/MSV-163MS-626-628-ACA-EXE-DE-K2-004-R05.pdf"/>
  </r>
  <r>
    <s v="MSV-163MS-626-628-ACA-EXE-DE-K2-005"/>
    <s v="R03"/>
    <x v="0"/>
    <x v="9"/>
    <s v="PLANTA DE ILUMINAÇÃO"/>
    <s v="ILUMINAÇÃO E INSTALAÇÕES ELÉTRICAS"/>
    <s v="EL"/>
    <s v="MSV-163MS-626-628/14.EL"/>
    <s v="MSV-163MS-626-628-ACA-EXE-DE-K2-005-R03.pdf"/>
    <s v="R02, R03"/>
    <d v="2025-08-26T00:00:00"/>
    <s v="https://aterpa.sharepoint.com//sites/A373_Projetos/Documentos Compartilhados/11.Sala Tecnica/01.PROJETOS/ANO 01/MSV-163MS-626-628/14.EL/MSV-163MS-626-628-ACA-EXE-DE-K2-005-R03.pdf"/>
    <s v="MSV-163MS-626-628/14.EL/MSV-163MS-626-628-ACA-EXE-DE-K2-005-R03.pdf"/>
  </r>
  <r>
    <s v="MSV-163MS-626-628-ACA-EXE-DE-M1-001"/>
    <s v="R03"/>
    <x v="0"/>
    <x v="9"/>
    <s v="PROJETO EXECUTIVO DE INTERFERÊNCIAS - PLANTA"/>
    <s v="INTERFERÊNCIAS (FAIXA DE DOMÍNIO)"/>
    <s v="IN"/>
    <s v="MSV-163MS-626-628/23.IN"/>
    <s v="MSV-163MS-626-628-ACA-EXE-DE-M1-001-R03.pdf"/>
    <s v="R03"/>
    <d v="2025-06-30T00:00:00"/>
    <s v="https://aterpa.sharepoint.com//sites/A373_Projetos/Documentos Compartilhados/11.Sala Tecnica/01.PROJETOS/ANO 01/MSV-163MS-626-628/23.IN/MSV-163MS-626-628-ACA-EXE-DE-M1-001-R03.pdf"/>
    <s v="MSV-163MS-626-628/23.IN/MSV-163MS-626-628-ACA-EXE-DE-M1-001-R03.pdf"/>
  </r>
  <r>
    <s v="MSV-163MS-626-628-ACA-EXE-DE-M1-002"/>
    <s v="R03"/>
    <x v="0"/>
    <x v="9"/>
    <s v="PROJETO EXECUTIVO DE INTERFERÊNCIAS - PLANTA"/>
    <s v="INTERFERÊNCIAS (FAIXA DE DOMÍNIO)"/>
    <s v="IN"/>
    <s v="MSV-163MS-626-628/23.IN"/>
    <s v="MSV-163MS-626-628-ACA-EXE-DE-M1-002-R03.pdf"/>
    <s v="R03"/>
    <d v="2025-06-30T00:00:00"/>
    <s v="https://aterpa.sharepoint.com//sites/A373_Projetos/Documentos Compartilhados/11.Sala Tecnica/01.PROJETOS/ANO 01/MSV-163MS-626-628/23.IN/MSV-163MS-626-628-ACA-EXE-DE-M1-002-R03.pdf"/>
    <s v="MSV-163MS-626-628/23.IN/MSV-163MS-626-628-ACA-EXE-DE-M1-002-R03.pdf"/>
  </r>
  <r>
    <s v="MSV-163MS-626-628-ACA-EXE-DE-M1-003"/>
    <s v="R03"/>
    <x v="0"/>
    <x v="9"/>
    <s v="PROJETO EXECUTIVO DE INTERFERÊNCIAS - PLANTA"/>
    <s v="INTERFERÊNCIAS (FAIXA DE DOMÍNIO)"/>
    <s v="IN"/>
    <s v="MSV-163MS-626-628/23.IN"/>
    <s v="MSV-163MS-626-628-ACA-EXE-DE-M1-003-R03.pdf"/>
    <s v="R03"/>
    <d v="2025-06-30T00:00:00"/>
    <s v="https://aterpa.sharepoint.com//sites/A373_Projetos/Documentos Compartilhados/11.Sala Tecnica/01.PROJETOS/ANO 01/MSV-163MS-626-628/23.IN/MSV-163MS-626-628-ACA-EXE-DE-M1-003-R03.pdf"/>
    <s v="MSV-163MS-626-628/23.IN/MSV-163MS-626-628-ACA-EXE-DE-M1-003-R03.pdf"/>
  </r>
  <r>
    <s v="MSV-163MS-626-628-ACA-EXE-DE-N2-001"/>
    <s v="R03"/>
    <x v="0"/>
    <x v="9"/>
    <s v="PLANTA"/>
    <s v="PAISAGISMO"/>
    <s v="PA"/>
    <s v="MSV-163MS-626-628/27.PA"/>
    <s v="MSV-163MS-626-628-ACA-EXE-DE-N2-001-R03.pdf"/>
    <s v="R03"/>
    <d v="2025-06-30T00:00:00"/>
    <s v="https://aterpa.sharepoint.com//sites/A373_Projetos/Documentos Compartilhados/11.Sala Tecnica/01.PROJETOS/ANO 01/MSV-163MS-626-628/27.PA/MSV-163MS-626-628-ACA-EXE-DE-N2-001-R03.pdf"/>
    <s v="MSV-163MS-626-628/27.PA/MSV-163MS-626-628-ACA-EXE-DE-N2-001-R03.pdf"/>
  </r>
  <r>
    <s v="MSV-163MS-626-628-ACA-EXE-DE-N2-002"/>
    <s v="R03"/>
    <x v="0"/>
    <x v="9"/>
    <s v="PLANTA"/>
    <s v="PAISAGISMO"/>
    <s v="PA"/>
    <s v="MSV-163MS-626-628/27.PA"/>
    <s v="MSV-163MS-626-628-ACA-EXE-DE-N2-002-R03.pdf"/>
    <s v="R03"/>
    <d v="2025-06-30T00:00:00"/>
    <s v="https://aterpa.sharepoint.com//sites/A373_Projetos/Documentos Compartilhados/11.Sala Tecnica/01.PROJETOS/ANO 01/MSV-163MS-626-628/27.PA/MSV-163MS-626-628-ACA-EXE-DE-N2-002-R03.pdf"/>
    <s v="MSV-163MS-626-628/27.PA/MSV-163MS-626-628-ACA-EXE-DE-N2-002-R03.pdf"/>
  </r>
  <r>
    <s v="MSV-163MS-626-628-ACA-EXE-DE-N2-003"/>
    <s v="R04"/>
    <x v="0"/>
    <x v="9"/>
    <s v="PLANTA"/>
    <s v="PAISAGISMO"/>
    <s v="PA"/>
    <s v="MSV-163MS-626-628/27.PA"/>
    <s v="MSV-163MS-626-628-ACA-EXE-DE-N2-003-R04.pdf"/>
    <s v="R04"/>
    <d v="2025-06-30T00:00:00"/>
    <s v="https://aterpa.sharepoint.com//sites/A373_Projetos/Documentos Compartilhados/11.Sala Tecnica/01.PROJETOS/ANO 01/MSV-163MS-626-628/27.PA/MSV-163MS-626-628-ACA-EXE-DE-N2-003-R04.pdf"/>
    <s v="MSV-163MS-626-628/27.PA/MSV-163MS-626-628-ACA-EXE-DE-N2-003-R04.pdf"/>
  </r>
  <r>
    <s v="MSV-163MS-626-628-ACA-EXE-DE-O2-001"/>
    <s v="R02"/>
    <x v="0"/>
    <x v="9"/>
    <s v="PLANTA - FASE 1"/>
    <s v="DESVIO DE TRÁFEGO"/>
    <s v="DV"/>
    <s v="MSV-163MS-626-628/12.DV"/>
    <s v="MSV-163MS-626-628-ACA-EXE-DE-O2-001-R02.pdf"/>
    <s v="R02"/>
    <d v="2025-06-30T00:00:00"/>
    <s v="https://aterpa.sharepoint.com//sites/A373_Projetos/Documentos Compartilhados/11.Sala Tecnica/01.PROJETOS/ANO 01/MSV-163MS-626-628/12.DV/MSV-163MS-626-628-ACA-EXE-DE-O2-001-R02.pdf"/>
    <s v="MSV-163MS-626-628/12.DV/MSV-163MS-626-628-ACA-EXE-DE-O2-001-R02.pdf"/>
  </r>
  <r>
    <s v="MSV-163MS-626-628-ACA-EXE-DE-O2-002"/>
    <s v="R02"/>
    <x v="0"/>
    <x v="9"/>
    <s v="PLANTA - FASE 1"/>
    <s v="DESVIO DE TRÁFEGO"/>
    <s v="DV"/>
    <s v="MSV-163MS-626-628/12.DV"/>
    <s v="MSV-163MS-626-628-ACA-EXE-DE-O2-002-R02.pdf"/>
    <s v="R02"/>
    <d v="2025-06-30T00:00:00"/>
    <s v="https://aterpa.sharepoint.com//sites/A373_Projetos/Documentos Compartilhados/11.Sala Tecnica/01.PROJETOS/ANO 01/MSV-163MS-626-628/12.DV/MSV-163MS-626-628-ACA-EXE-DE-O2-002-R02.pdf"/>
    <s v="MSV-163MS-626-628/12.DV/MSV-163MS-626-628-ACA-EXE-DE-O2-002-R02.pdf"/>
  </r>
  <r>
    <s v="MSV-163MS-626-628-ACA-EXE-DE-O2-003"/>
    <s v="R01"/>
    <x v="0"/>
    <x v="9"/>
    <s v="PLANTA - FASE 1"/>
    <s v="DESVIO DE TRÁFEGO"/>
    <s v="DV"/>
    <s v="MSV-163MS-626-628/12.DV"/>
    <s v="MSV-163MS-626-628-ACA-EXE-DE-O2-003-R01.pdf"/>
    <s v="R01"/>
    <d v="2025-06-30T00:00:00"/>
    <s v="https://aterpa.sharepoint.com//sites/A373_Projetos/Documentos Compartilhados/11.Sala Tecnica/01.PROJETOS/ANO 01/MSV-163MS-626-628/12.DV/MSV-163MS-626-628-ACA-EXE-DE-O2-003-R01.pdf"/>
    <s v="MSV-163MS-626-628/12.DV/MSV-163MS-626-628-ACA-EXE-DE-O2-003-R01.pdf"/>
  </r>
  <r>
    <s v="MSV-163MS-626-628-ACA-EXE-DE-O2-004"/>
    <s v="R01"/>
    <x v="0"/>
    <x v="9"/>
    <s v="PLANTA - FASE 2"/>
    <s v="DESVIO DE TRÁFEGO"/>
    <s v="DV"/>
    <s v="MSV-163MS-626-628/12.DV"/>
    <s v="MSV-163MS-626-628-ACA-EXE-DE-O2-004-R01.pdf"/>
    <s v="R01"/>
    <d v="2025-06-30T00:00:00"/>
    <s v="https://aterpa.sharepoint.com//sites/A373_Projetos/Documentos Compartilhados/11.Sala Tecnica/01.PROJETOS/ANO 01/MSV-163MS-626-628/12.DV/MSV-163MS-626-628-ACA-EXE-DE-O2-004-R01.pdf"/>
    <s v="MSV-163MS-626-628/12.DV/MSV-163MS-626-628-ACA-EXE-DE-O2-004-R01.pdf"/>
  </r>
  <r>
    <s v="MSV-163MS-626-628-ACA-EXE-DE-O2-005"/>
    <s v="R01"/>
    <x v="0"/>
    <x v="9"/>
    <s v="PLANTA - FASE 2"/>
    <s v="DESVIO DE TRÁFEGO"/>
    <s v="DV"/>
    <s v="MSV-163MS-626-628/12.DV"/>
    <s v="MSV-163MS-626-628-ACA-EXE-DE-O2-005-R01.pdf"/>
    <s v="R01"/>
    <d v="2025-06-30T00:00:00"/>
    <s v="https://aterpa.sharepoint.com//sites/A373_Projetos/Documentos Compartilhados/11.Sala Tecnica/01.PROJETOS/ANO 01/MSV-163MS-626-628/12.DV/MSV-163MS-626-628-ACA-EXE-DE-O2-005-R01.pdf"/>
    <s v="MSV-163MS-626-628/12.DV/MSV-163MS-626-628-ACA-EXE-DE-O2-005-R01.pdf"/>
  </r>
  <r>
    <s v="MSV-163MS-626-628-ACA-EXE-DE-O2-006"/>
    <s v="R01"/>
    <x v="0"/>
    <x v="9"/>
    <s v="PLANTA - FASE 2"/>
    <s v="DESVIO DE TRÁFEGO"/>
    <s v="DV"/>
    <s v="MSV-163MS-626-628/12.DV"/>
    <s v="MSV-163MS-626-628-ACA-EXE-DE-O2-006-R01.pdf"/>
    <s v="R01"/>
    <d v="2025-06-30T00:00:00"/>
    <s v="https://aterpa.sharepoint.com//sites/A373_Projetos/Documentos Compartilhados/11.Sala Tecnica/01.PROJETOS/ANO 01/MSV-163MS-626-628/12.DV/MSV-163MS-626-628-ACA-EXE-DE-O2-006-R01.pdf"/>
    <s v="MSV-163MS-626-628/12.DV/MSV-163MS-626-628-ACA-EXE-DE-O2-006-R01.pdf"/>
  </r>
  <r>
    <s v="MSV-163MS-626-628-ACA-EXE-DE-O2-007"/>
    <s v="R02"/>
    <x v="0"/>
    <x v="9"/>
    <s v="DETALHES"/>
    <s v="DESVIO DE TRÁFEGO"/>
    <s v="DV"/>
    <s v="MSV-163MS-626-628/12.DV"/>
    <s v="MSV-163MS-626-628-ACA-EXE-DE-O2-007-R02.pdf"/>
    <s v="R02"/>
    <d v="2025-06-30T00:00:00"/>
    <s v="https://aterpa.sharepoint.com//sites/A373_Projetos/Documentos Compartilhados/11.Sala Tecnica/01.PROJETOS/ANO 01/MSV-163MS-626-628/12.DV/MSV-163MS-626-628-ACA-EXE-DE-O2-007-R02.pdf"/>
    <s v="MSV-163MS-626-628/12.DV/MSV-163MS-626-628-ACA-EXE-DE-O2-007-R02.pdf"/>
  </r>
  <r>
    <s v="MSV-163MS-626-628-ACA-EXE-MC-G1-001"/>
    <s v="R06"/>
    <x v="0"/>
    <x v="9"/>
    <s v="PROJETO EXECUTIVO DE TERRAPLENAGEM – MEMÓRIA DE CÁLCULO DE VOLUMES"/>
    <s v="TERRAPLENAGEM"/>
    <s v="TE"/>
    <s v="MSV-163MS-626-628/32.TE"/>
    <s v="MSV-163MS-626-628-ACA-EXE-MC-G1-001-R06.pdf"/>
    <s v="R06"/>
    <d v="2025-06-30T00:00:00"/>
    <s v="https://aterpa.sharepoint.com//sites/A373_Projetos/Documentos Compartilhados/11.Sala Tecnica/01.PROJETOS/ANO 01/MSV-163MS-626-628/32.TE/MSV-163MS-626-628-ACA-EXE-MC-G1-001-R06.pdf"/>
    <s v="MSV-163MS-626-628/32.TE/MSV-163MS-626-628-ACA-EXE-MC-G1-001-R06.pdf"/>
  </r>
  <r>
    <s v="MSV-163MS-626-628-ACA-EXE-MC-H2-001"/>
    <s v="R03"/>
    <x v="0"/>
    <x v="9"/>
    <s v="PROJETO EXECUTIVO DE DRENAGEM – MEMÓRIA DE CALCULO"/>
    <s v="DRENAGEM"/>
    <s v="DR"/>
    <s v="MSV-163MS-626-628/10.DR"/>
    <s v="MSV-163MS-626-628-ACA-EXE-MC-H2-001-R03.pdf"/>
    <s v="R03"/>
    <d v="2025-06-30T00:00:00"/>
    <s v="https://aterpa.sharepoint.com//sites/A373_Projetos/Documentos Compartilhados/11.Sala Tecnica/01.PROJETOS/ANO 01/MSV-163MS-626-628/10.DR/MSV-163MS-626-628-ACA-EXE-MC-H2-001-R03.pdf"/>
    <s v="MSV-163MS-626-628/10.DR/MSV-163MS-626-628-ACA-EXE-MC-H2-001-R03.pdf"/>
  </r>
  <r>
    <s v="MSV-163MS-626-628-ACA-EXE-MC-K2-001"/>
    <s v="R03"/>
    <x v="0"/>
    <x v="9"/>
    <s v="PLANTA DE ILUMINAÇÃO"/>
    <s v="ILUMINAÇÃO E INSTALAÇÕES ELÉTRICAS"/>
    <s v="EL"/>
    <s v="MSV-163MS-626-628/14.EL"/>
    <s v="MSV-163MS-626-628-ACA-EXE-MC-K2-001-R03.pdf"/>
    <s v="R03"/>
    <d v="2025-06-30T00:00:00"/>
    <s v="https://aterpa.sharepoint.com//sites/A373_Projetos/Documentos Compartilhados/11.Sala Tecnica/01.PROJETOS/ANO 01/MSV-163MS-626-628/14.EL/MSV-163MS-626-628-ACA-EXE-MC-K2-001-R03.pdf"/>
    <s v="MSV-163MS-626-628/14.EL/MSV-163MS-626-628-ACA-EXE-MC-K2-001-R03.pdf"/>
  </r>
  <r>
    <s v="MSV-163MS-626-628-ACA-EXE-MC-K2-002"/>
    <s v="R02"/>
    <x v="0"/>
    <x v="9"/>
    <s v="CORTES E DETALHES"/>
    <s v="ILUMINAÇÃO E INSTALAÇÕES ELÉTRICAS"/>
    <s v="EL"/>
    <s v="MSV-163MS-626-628/14.EL"/>
    <s v="MSV-163MS-626-628-ACA-EXE-MC-K2-002-R02.pdf"/>
    <s v="R02"/>
    <d v="2025-06-30T00:00:00"/>
    <s v="https://aterpa.sharepoint.com//sites/A373_Projetos/Documentos Compartilhados/11.Sala Tecnica/01.PROJETOS/ANO 01/MSV-163MS-626-628/14.EL/MSV-163MS-626-628-ACA-EXE-MC-K2-002-R02.pdf"/>
    <s v="MSV-163MS-626-628/14.EL/MSV-163MS-626-628-ACA-EXE-MC-K2-002-R02.pdf"/>
  </r>
  <r>
    <s v="MSV-163MS-626-628-ACA-EXE-MD-H1-001"/>
    <s v="R01"/>
    <x v="0"/>
    <x v="9"/>
    <s v="PROJETO EXECUTIVO DE DRENAGEM – ESTUDO HIDROLÓGICOS"/>
    <s v="DRENAGEM"/>
    <s v="DR"/>
    <s v="MSV-163MS-626-628/10.DR"/>
    <s v="MSV-163MS-626-628-ACA-EXE-MD-H1-001-R01.pdf"/>
    <s v="R01"/>
    <d v="2025-06-30T00:00:00"/>
    <s v="https://aterpa.sharepoint.com//sites/A373_Projetos/Documentos Compartilhados/11.Sala Tecnica/01.PROJETOS/ANO 01/MSV-163MS-626-628/10.DR/MSV-163MS-626-628-ACA-EXE-MD-H1-001-R01.pdf"/>
    <s v="MSV-163MS-626-628/10.DR/MSV-163MS-626-628-ACA-EXE-MD-H1-001-R01.pdf"/>
  </r>
  <r>
    <s v="MSV-163MS-626-628-ACA-EXE-MD-I2-001"/>
    <s v="R04"/>
    <x v="0"/>
    <x v="9"/>
    <s v="MEMORIAL DESCRITIVO E CÁLCULO"/>
    <s v="PAVIMENTAÇÃO"/>
    <s v="PV"/>
    <s v="MSV-163MS-626-628/28.PV"/>
    <s v="MSV-163MS-626-628-ACA-EXE-MD-I2-001-R04.pdf"/>
    <s v="R04"/>
    <d v="2025-06-30T00:00:00"/>
    <s v="https://aterpa.sharepoint.com//sites/A373_Projetos/Documentos Compartilhados/11.Sala Tecnica/01.PROJETOS/ANO 01/MSV-163MS-626-628/28.PV/MSV-163MS-626-628-ACA-EXE-MD-I2-001-R04.pdf"/>
    <s v="MSV-163MS-626-628/28.PV/MSV-163MS-626-628-ACA-EXE-MD-I2-001-R04.pdf"/>
  </r>
  <r>
    <s v="MSV-163MS-626-628-ACA-EXE-MD-J1-001"/>
    <s v="R00"/>
    <x v="0"/>
    <x v="9"/>
    <s v="MEMORIAL DESCRITIVO DO PROJETO DE REVESTIMENTO VEGETAL"/>
    <s v="SINALIZAÇÃO"/>
    <s v="SI"/>
    <s v="MSV-163MS-626-628/31.SI"/>
    <s v="MSV-163MS-626-628-ACA-EXE-MD-J1-001-R00.pdf"/>
    <s v="R00"/>
    <d v="2025-08-26T00:00:00"/>
    <s v="https://aterpa.sharepoint.com//sites/A373_Projetos/Documentos Compartilhados/11.Sala Tecnica/01.PROJETOS/ANO 01/MSV-163MS-626-628/31.SI/MSV-163MS-626-628-ACA-EXE-MD-J1-001-R00.pdf"/>
    <s v="MSV-163MS-626-628/31.SI/MSV-163MS-626-628-ACA-EXE-MD-J1-001-R00.pdf"/>
  </r>
  <r>
    <s v="MSV-163MS-626-628-ACA-EXE-MD-K2-001"/>
    <s v="R06"/>
    <x v="0"/>
    <x v="9"/>
    <s v="PROJETO EXECUTIVO DE ELÉTRICA – MEMORIAL DE CÁLCULOS LUMINOTÉCNICO"/>
    <s v="ILUMINAÇÃO E INSTALAÇÕES ELÉTRICAS"/>
    <s v="EL"/>
    <s v="MSV-163MS-626-628/14.EL"/>
    <s v="MSV-163MS-626-628-ACA-EXE-MD-K2-001-R06.pdf"/>
    <s v="R03, R04, R06"/>
    <d v="2025-10-16T00:00:00"/>
    <s v="https://aterpa.sharepoint.com//sites/A373_Projetos/Documentos Compartilhados/11.Sala Tecnica/01.PROJETOS/ANO 01/MSV-163MS-626-628/14.EL/MSV-163MS-626-628-ACA-EXE-MD-K2-001-R06.pdf"/>
    <s v="MSV-163MS-626-628/14.EL/MSV-163MS-626-628-ACA-EXE-MD-K2-001-R06.pdf"/>
  </r>
  <r>
    <s v="MSV-163MS-626-628-ACA-EXE-MD-N2-001"/>
    <s v="R00"/>
    <x v="0"/>
    <x v="9"/>
    <s v="PLANTA"/>
    <s v="PAISAGISMO"/>
    <s v="PA"/>
    <s v="MSV-163MS-626-628/27.PA"/>
    <s v="MSV-163MS-626-628-ACA-EXE-MD-N2-001-R00.pdf"/>
    <s v="R00"/>
    <d v="2025-06-30T00:00:00"/>
    <s v="https://aterpa.sharepoint.com//sites/A373_Projetos/Documentos Compartilhados/11.Sala Tecnica/01.PROJETOS/ANO 01/MSV-163MS-626-628/27.PA/MSV-163MS-626-628-ACA-EXE-MD-N2-001-R00.pdf"/>
    <s v="MSV-163MS-626-628/27.PA/MSV-163MS-626-628-ACA-EXE-MD-N2-001-R00.pdf"/>
  </r>
  <r>
    <s v="MSV-163MS-626-628-ACA-EXE-MD-O2-001"/>
    <s v="R00"/>
    <x v="0"/>
    <x v="9"/>
    <s v="PLANTA - FASE"/>
    <s v="DESVIO DE TRÁFEGO"/>
    <s v="DV"/>
    <s v="MSV-163MS-626-628/12.DV"/>
    <s v="MSV-163MS-626-628-ACA-EXE-MD-O2-001-R00.pdf"/>
    <s v="R00"/>
    <d v="2025-06-30T00:00:00"/>
    <s v="https://aterpa.sharepoint.com//sites/A373_Projetos/Documentos Compartilhados/11.Sala Tecnica/01.PROJETOS/ANO 01/MSV-163MS-626-628/12.DV/MSV-163MS-626-628-ACA-EXE-MD-O2-001-R00.pdf"/>
    <s v="MSV-163MS-626-628/12.DV/MSV-163MS-626-628-ACA-EXE-MD-O2-001-R00.pdf"/>
  </r>
  <r>
    <s v="MSV-163MS-626-628-ACA-EXE-NS-C3-001"/>
    <s v="R03"/>
    <x v="0"/>
    <x v="9"/>
    <s v="NOTAS DE SERVIÇOS DE PAVIMENTO ACABADO"/>
    <s v="PAVIMENTAÇÃO"/>
    <s v="PV"/>
    <s v="MSV-163MS-626-628/28.PV"/>
    <s v="MSV-163MS-626-628-ACA-EXE-NS-C3-001-R03.pdf"/>
    <s v="R02, R03"/>
    <d v="2025-10-16T00:00:00"/>
    <s v="https://aterpa.sharepoint.com//sites/A373_Projetos/Documentos Compartilhados/11.Sala Tecnica/01.PROJETOS/ANO 01/MSV-163MS-626-628/28.PV/MSV-163MS-626-628-ACA-EXE-NS-C3-001-R03.pdf"/>
    <s v="MSV-163MS-626-628/28.PV/MSV-163MS-626-628-ACA-EXE-NS-C3-001-R03.pdf"/>
  </r>
  <r>
    <s v="MSV-163MS-626-628-ACA-EXE-RT-C1-001"/>
    <s v="R01"/>
    <x v="0"/>
    <x v="9"/>
    <s v="RELATÓRIO DE LEVANTAMENTO TOPOGRÁFICO"/>
    <s v="TOPOGRAFIA"/>
    <s v="TO"/>
    <s v="MSV-163MS-626-628/33.TO"/>
    <s v="MSV-163MS-626-628-ACA-EXE-RT-C1-001-R01.pdf"/>
    <s v="R01"/>
    <d v="2025-06-30T00:00:00"/>
    <s v="https://aterpa.sharepoint.com//sites/A373_Projetos/Documentos Compartilhados/11.Sala Tecnica/01.PROJETOS/ANO 01/MSV-163MS-626-628/33.TO/MSV-163MS-626-628-ACA-EXE-RT-C1-001-R01.pdf"/>
    <s v="MSV-163MS-626-628/33.TO/MSV-163MS-626-628-ACA-EXE-RT-C1-001-R01.pdf"/>
  </r>
  <r>
    <s v="MSV-163MS-626-628-ACA-EXE-RT-D3-001"/>
    <s v="R02"/>
    <x v="0"/>
    <x v="9"/>
    <s v="RELATÓRIO DE INVESTIGAÇÕES GEOTÉCNICAS"/>
    <s v="GEOTECNIA E GEOLOGIA"/>
    <s v="GG"/>
    <s v="MSV-163MS-626-628/19.GG"/>
    <s v="MSV-163MS-626-628-ACA-EXE-RT-D3-001-R02.pdf"/>
    <s v="R02"/>
    <d v="2025-06-30T00:00:00"/>
    <s v="https://aterpa.sharepoint.com//sites/A373_Projetos/Documentos Compartilhados/11.Sala Tecnica/01.PROJETOS/ANO 01/MSV-163MS-626-628/19.GG/MSV-163MS-626-628-ACA-EXE-RT-D3-001-R02.pdf"/>
    <s v="MSV-163MS-626-628/19.GG/MSV-163MS-626-628-ACA-EXE-RT-D3-001-R02.pdf"/>
  </r>
  <r>
    <s v="MSV-163MS-626-628-ACA-EXE-RT-D3-002"/>
    <s v="R00"/>
    <x v="0"/>
    <x v="9"/>
    <s v="RELATÓRIO DE INVESTIGAÇÕES GEOTÉCNICAS"/>
    <s v="GEOTECNIA E GEOLOGIA"/>
    <s v="GG"/>
    <s v="MSV-163MS-626-628/19.GG"/>
    <s v="MSV-163MS-626-628-ACA-EXE-RT-D3-002-R00.pdf"/>
    <s v="R00"/>
    <d v="2025-06-30T00:00:00"/>
    <s v="https://aterpa.sharepoint.com//sites/A373_Projetos/Documentos Compartilhados/11.Sala Tecnica/01.PROJETOS/ANO 01/MSV-163MS-626-628/19.GG/MSV-163MS-626-628-ACA-EXE-RT-D3-002-R00.pdf"/>
    <s v="MSV-163MS-626-628/19.GG/MSV-163MS-626-628-ACA-EXE-RT-D3-002-R00.pdf"/>
  </r>
  <r>
    <s v="MSV-163MS-626-628-ACA-EXE-RT-D3-101"/>
    <s v="R00"/>
    <x v="0"/>
    <x v="9"/>
    <s v="RELATÓRIO GEOTÉCNICO DE ESTABILIDADE DE TALUDES"/>
    <s v="GEOTECNIA E GEOLOGIA"/>
    <s v="GG"/>
    <s v="MSV-163MS-626-628/19.GG"/>
    <s v="MSV-163MS-626-628-ACA-EXE-RT-D3-101-R00.pdf"/>
    <s v="R00"/>
    <d v="2025-06-30T00:00:00"/>
    <s v="https://aterpa.sharepoint.com//sites/A373_Projetos/Documentos Compartilhados/11.Sala Tecnica/01.PROJETOS/ANO 01/MSV-163MS-626-628/19.GG/MSV-163MS-626-628-ACA-EXE-RT-D3-101-R00.pdf"/>
    <s v="MSV-163MS-626-628/19.GG/MSV-163MS-626-628-ACA-EXE-RT-D3-101-R00.pdf"/>
  </r>
  <r>
    <s v="MSV-163MS-626-628-ACA-EXE-RT-D3-201"/>
    <s v="R00"/>
    <x v="0"/>
    <x v="9"/>
    <s v="PLANTA E PERFIL LONGITUDINAL"/>
    <s v="GEOTECNIA E GEOLOGIA"/>
    <s v="GG"/>
    <s v="MSV-163MS-626-628/19.GG"/>
    <s v="MSV-163MS-626-628-ACA-EXE-RT-D3-201-R00.pdf"/>
    <s v="R00"/>
    <d v="2025-06-30T00:00:00"/>
    <s v="https://aterpa.sharepoint.com//sites/A373_Projetos/Documentos Compartilhados/11.Sala Tecnica/01.PROJETOS/ANO 01/MSV-163MS-626-628/19.GG/MSV-163MS-626-628-ACA-EXE-RT-D3-201-R00.pdf"/>
    <s v="MSV-163MS-626-628/19.GG/MSV-163MS-626-628-ACA-EXE-RT-D3-201-R00.pdf"/>
  </r>
  <r>
    <s v="MSV-163MS-626-628-ACA-EXE-RT-E1-001"/>
    <s v="R00"/>
    <x v="0"/>
    <x v="9"/>
    <s v="ESTUDOS DE TRÁFEGO"/>
    <s v="ESTUDO DE TRÁFEGO"/>
    <s v="TR"/>
    <s v="MSV-163MS-626-628/34.TR"/>
    <s v="MSV-163MS-626-628-ACA-EXE-RT-E1-001-R00.pdf"/>
    <s v="R00"/>
    <d v="2025-06-30T00:00:00"/>
    <s v="https://aterpa.sharepoint.com//sites/A373_Projetos/Documentos Compartilhados/11.Sala Tecnica/01.PROJETOS/ANO 01/MSV-163MS-626-628/34.TR/MSV-163MS-626-628-ACA-EXE-RT-E1-001-R00.pdf"/>
    <s v="MSV-163MS-626-628/34.TR/MSV-163MS-626-628-ACA-EXE-RT-E1-001-R00.pdf"/>
  </r>
  <r>
    <s v="MSV-163MS-626-628-ACA-EXE-RT-F1-001"/>
    <s v="R04"/>
    <x v="0"/>
    <x v="9"/>
    <s v="PROJETO EXECUTIVO DE GEOMETRIA - ALINHAMENTOS HORIZONTAIS E VERTICAIS"/>
    <s v="GEOMÉTRICO"/>
    <s v="GE"/>
    <s v="MSV-163MS-626-628/18.GE"/>
    <s v="MSV-163MS-626-628-ACA-EXE-RT-F1-001-R04.pdf"/>
    <s v="R03, R04"/>
    <d v="2025-10-16T00:00:00"/>
    <s v="https://aterpa.sharepoint.com//sites/A373_Projetos/Documentos Compartilhados/11.Sala Tecnica/01.PROJETOS/ANO 01/MSV-163MS-626-628/18.GE/MSV-163MS-626-628-ACA-EXE-RT-F1-001-R04.pdf"/>
    <s v="MSV-163MS-626-628/18.GE/MSV-163MS-626-628-ACA-EXE-RT-F1-001-R04.pdf"/>
  </r>
  <r>
    <s v="MSV-163MS-626-628-ACA-EXE-RT-M1-001"/>
    <s v="R00"/>
    <x v="0"/>
    <x v="9"/>
    <s v="PLANTA"/>
    <s v="INTERFERÊNCIAS (FAIXA DE DOMÍNIO)"/>
    <s v="IN"/>
    <s v="MSV-163MS-626-628/23.IN"/>
    <s v="MSV-163MS-626-628-ACA-EXE-RT-M1-001-R00.pdf"/>
    <s v="R00"/>
    <d v="2025-06-30T00:00:00"/>
    <s v="https://aterpa.sharepoint.com//sites/A373_Projetos/Documentos Compartilhados/11.Sala Tecnica/01.PROJETOS/ANO 01/MSV-163MS-626-628/23.IN/MSV-163MS-626-628-ACA-EXE-RT-M1-001-R00.pdf"/>
    <s v="MSV-163MS-626-628/23.IN/MSV-163MS-626-628-ACA-EXE-RT-M1-001-R00.pdf"/>
  </r>
  <r>
    <s v="MSV-163MS-634+900-RET-EXE-DE-C1-001"/>
    <s v="R00"/>
    <x v="0"/>
    <x v="10"/>
    <s v="ESTUDOS TOPOGRÁFICOS  - PLANTA"/>
    <s v="TOPOGRAFIA"/>
    <s v="TO"/>
    <s v="MSV-163MS-634-RET/33.TO"/>
    <s v="MSV-163MS-634+900-RET-EXE-DE-C1-001-R00.pdf"/>
    <s v="R00"/>
    <d v="2025-06-30T00:00:00"/>
    <s v="https://aterpa.sharepoint.com//sites/A373_Projetos/Documentos Compartilhados/11.Sala Tecnica/01.PROJETOS/ANO 01/MSV-163MS-634-RET/33.TO/MSV-163MS-634+900-RET-EXE-DE-C1-001-R00.pdf"/>
    <s v="MSV-163MS-634-RET/33.TO/MSV-163MS-634+900-RET-EXE-DE-C1-001-R00.pdf"/>
  </r>
  <r>
    <s v="MSV-163MS-634+900-RET-EXE-DE-C1-002"/>
    <s v="R00"/>
    <x v="0"/>
    <x v="10"/>
    <s v="ESTUDOS TOPOGRÁFICOS  - PLANTA"/>
    <s v="TOPOGRAFIA"/>
    <s v="TO"/>
    <s v="MSV-163MS-634-RET/33.TO"/>
    <s v="MSV-163MS-634+900-RET-EXE-DE-C1-002-R00.pdf"/>
    <s v="R00"/>
    <d v="2025-06-30T00:00:00"/>
    <s v="https://aterpa.sharepoint.com//sites/A373_Projetos/Documentos Compartilhados/11.Sala Tecnica/01.PROJETOS/ANO 01/MSV-163MS-634-RET/33.TO/MSV-163MS-634+900-RET-EXE-DE-C1-002-R00.pdf"/>
    <s v="MSV-163MS-634-RET/33.TO/MSV-163MS-634+900-RET-EXE-DE-C1-002-R00.pdf"/>
  </r>
  <r>
    <s v="MSV-163MS-634+900-RET-EXE-DE-D3-001"/>
    <s v="R01"/>
    <x v="0"/>
    <x v="10"/>
    <s v="PLANTA E PERFIL"/>
    <s v="GEOTECNIA E GEOLOGIA"/>
    <s v="GG"/>
    <s v="MSV-163MS-634-RET/19.GG"/>
    <s v="MSV-163MS-634+900-RET-EXE-DE-D3-001-R01.pdf"/>
    <s v="R01"/>
    <d v="2025-06-30T00:00:00"/>
    <s v="https://aterpa.sharepoint.com//sites/A373_Projetos/Documentos Compartilhados/11.Sala Tecnica/01.PROJETOS/ANO 01/MSV-163MS-634-RET/19.GG/MSV-163MS-634+900-RET-EXE-DE-D3-001-R01.pdf"/>
    <s v="MSV-163MS-634-RET/19.GG/MSV-163MS-634+900-RET-EXE-DE-D3-001-R01.pdf"/>
  </r>
  <r>
    <s v="MSV-163MS-634+900-RET-EXE-DE-D3-002"/>
    <s v="R01"/>
    <x v="0"/>
    <x v="10"/>
    <s v="PLANTA E PERFIL"/>
    <s v="GEOTECNIA E GEOLOGIA"/>
    <s v="GG"/>
    <s v="MSV-163MS-634-RET/19.GG"/>
    <s v="MSV-163MS-634+900-RET-EXE-DE-D3-002-R01.pdf"/>
    <s v="R01"/>
    <d v="2025-06-30T00:00:00"/>
    <s v="https://aterpa.sharepoint.com//sites/A373_Projetos/Documentos Compartilhados/11.Sala Tecnica/01.PROJETOS/ANO 01/MSV-163MS-634-RET/19.GG/MSV-163MS-634+900-RET-EXE-DE-D3-002-R01.pdf"/>
    <s v="MSV-163MS-634-RET/19.GG/MSV-163MS-634+900-RET-EXE-DE-D3-002-R01.pdf"/>
  </r>
  <r>
    <s v="MSV-163MS-634+900-RET-EXE-DE-D3-003"/>
    <s v="R01"/>
    <x v="0"/>
    <x v="10"/>
    <s v="PLANTA E PERFIL"/>
    <s v="GEOTECNIA E GEOLOGIA"/>
    <s v="GG"/>
    <s v="MSV-163MS-634-RET/19.GG"/>
    <s v="MSV-163MS-634+900-RET-EXE-DE-D3-003-R01.pdf"/>
    <s v="R01"/>
    <d v="2025-06-30T00:00:00"/>
    <s v="https://aterpa.sharepoint.com//sites/A373_Projetos/Documentos Compartilhados/11.Sala Tecnica/01.PROJETOS/ANO 01/MSV-163MS-634-RET/19.GG/MSV-163MS-634+900-RET-EXE-DE-D3-003-R01.pdf"/>
    <s v="MSV-163MS-634-RET/19.GG/MSV-163MS-634+900-RET-EXE-DE-D3-003-R01.pdf"/>
  </r>
  <r>
    <s v="MSV-163MS-634+900-RET-EXE-DE-F1-001"/>
    <s v="R03"/>
    <x v="0"/>
    <x v="10"/>
    <s v="SEÇÕES TIPO"/>
    <s v="GEOMÉTRICO"/>
    <s v="GE"/>
    <s v="MSV-163MS-634-RET/18.GE"/>
    <s v="MSV-163MS-634+900-RET-EXE-DE-F1-001-R03.pdf"/>
    <s v="R02, R03"/>
    <d v="2025-07-21T00:00:00"/>
    <s v="https://aterpa.sharepoint.com//sites/A373_Projetos/Documentos Compartilhados/11.Sala Tecnica/01.PROJETOS/ANO 01/MSV-163MS-634-RET/18.GE/MSV-163MS-634+900-RET-EXE-DE-F1-001-R03.pdf"/>
    <s v="MSV-163MS-634-RET/18.GE/MSV-163MS-634+900-RET-EXE-DE-F1-001-R03.pdf"/>
  </r>
  <r>
    <s v="MSV-163MS-634+900-RET-EXE-DE-F1-002"/>
    <s v="R04"/>
    <x v="0"/>
    <x v="10"/>
    <s v="PLANTA E PERFIL - ACESSO (R300 E R400)"/>
    <s v="GEOMÉTRICO"/>
    <s v="GE"/>
    <s v="MSV-163MS-634-RET/18.GE"/>
    <s v="MSV-163MS-634+900-RET-EXE-DE-F1-002-R04.pdf"/>
    <s v="R02, R04"/>
    <d v="2025-07-21T00:00:00"/>
    <s v="https://aterpa.sharepoint.com//sites/A373_Projetos/Documentos Compartilhados/11.Sala Tecnica/01.PROJETOS/ANO 01/MSV-163MS-634-RET/18.GE/MSV-163MS-634+900-RET-EXE-DE-F1-002-R04.pdf"/>
    <s v="MSV-163MS-634-RET/18.GE/MSV-163MS-634+900-RET-EXE-DE-F1-002-R04.pdf"/>
  </r>
  <r>
    <s v="MSV-163MS-634+900-RET-EXE-DE-F1-003"/>
    <s v="R04"/>
    <x v="0"/>
    <x v="10"/>
    <s v="PLANTA E PERFIL - PISTA SUL (R2000)"/>
    <s v="GEOMÉTRICO"/>
    <s v="GE"/>
    <s v="MSV-163MS-634-RET/18.GE"/>
    <s v="MSV-163MS-634+900-RET-EXE-DE-F1-003-R04.pdf"/>
    <s v="R02, R04"/>
    <d v="2025-07-21T00:00:00"/>
    <s v="https://aterpa.sharepoint.com//sites/A373_Projetos/Documentos Compartilhados/11.Sala Tecnica/01.PROJETOS/ANO 01/MSV-163MS-634-RET/18.GE/MSV-163MS-634+900-RET-EXE-DE-F1-003-R04.pdf"/>
    <s v="MSV-163MS-634-RET/18.GE/MSV-163MS-634+900-RET-EXE-DE-F1-003-R04.pdf"/>
  </r>
  <r>
    <s v="MSV-163MS-634+900-RET-EXE-DE-F1-004"/>
    <s v="R03"/>
    <x v="0"/>
    <x v="10"/>
    <s v="PLANTA E PERFIL - PISTA SUL (R2000)"/>
    <s v="GEOMÉTRICO"/>
    <s v="GE"/>
    <s v="MSV-163MS-634-RET/18.GE"/>
    <s v="MSV-163MS-634+900-RET-EXE-DE-F1-004-R03.pdf"/>
    <s v="R02, R03"/>
    <d v="2025-07-21T00:00:00"/>
    <s v="https://aterpa.sharepoint.com//sites/A373_Projetos/Documentos Compartilhados/11.Sala Tecnica/01.PROJETOS/ANO 01/MSV-163MS-634-RET/18.GE/MSV-163MS-634+900-RET-EXE-DE-F1-004-R03.pdf"/>
    <s v="MSV-163MS-634-RET/18.GE/MSV-163MS-634+900-RET-EXE-DE-F1-004-R03.pdf"/>
  </r>
  <r>
    <s v="MSV-163MS-634+900-RET-EXE-DE-F1-005"/>
    <s v="R03"/>
    <x v="0"/>
    <x v="10"/>
    <s v="PLANTA E PERFIL - PISTA SUL (R2000)"/>
    <s v="GEOMÉTRICO"/>
    <s v="GE"/>
    <s v="MSV-163MS-634-RET/18.GE"/>
    <s v="MSV-163MS-634+900-RET-EXE-DE-F1-005-R03.pdf"/>
    <s v="R02, R03"/>
    <d v="2025-07-21T00:00:00"/>
    <s v="https://aterpa.sharepoint.com//sites/A373_Projetos/Documentos Compartilhados/11.Sala Tecnica/01.PROJETOS/ANO 01/MSV-163MS-634-RET/18.GE/MSV-163MS-634+900-RET-EXE-DE-F1-005-R03.pdf"/>
    <s v="MSV-163MS-634-RET/18.GE/MSV-163MS-634+900-RET-EXE-DE-F1-005-R03.pdf"/>
  </r>
  <r>
    <s v="MSV-163MS-634+900-RET-EXE-DE-F1-006"/>
    <s v="R03"/>
    <x v="0"/>
    <x v="10"/>
    <s v="PLANTA E PERFIL - PISTA NORTE (R1000)"/>
    <s v="GEOMÉTRICO"/>
    <s v="GE"/>
    <s v="MSV-163MS-634-RET/18.GE"/>
    <s v="MSV-163MS-634+900-RET-EXE-DE-F1-006-R03.pdf"/>
    <s v="R02, R03"/>
    <d v="2025-07-21T00:00:00"/>
    <s v="https://aterpa.sharepoint.com//sites/A373_Projetos/Documentos Compartilhados/11.Sala Tecnica/01.PROJETOS/ANO 01/MSV-163MS-634-RET/18.GE/MSV-163MS-634+900-RET-EXE-DE-F1-006-R03.pdf"/>
    <s v="MSV-163MS-634-RET/18.GE/MSV-163MS-634+900-RET-EXE-DE-F1-006-R03.pdf"/>
  </r>
  <r>
    <s v="MSV-163MS-634+900-RET-EXE-DE-F1-007"/>
    <s v="R03"/>
    <x v="0"/>
    <x v="10"/>
    <s v="PERFIL - PISTA NORTE (R1000), ALÇAS DE RETORNO (R300 E R400)"/>
    <s v="GEOMÉTRICO"/>
    <s v="GE"/>
    <s v="MSV-163MS-634-RET/18.GE"/>
    <s v="MSV-163MS-634+900-RET-EXE-DE-F1-007-R03.pdf"/>
    <s v="R02, R03"/>
    <d v="2025-07-21T00:00:00"/>
    <s v="https://aterpa.sharepoint.com//sites/A373_Projetos/Documentos Compartilhados/11.Sala Tecnica/01.PROJETOS/ANO 01/MSV-163MS-634-RET/18.GE/MSV-163MS-634+900-RET-EXE-DE-F1-007-R03.pdf"/>
    <s v="MSV-163MS-634-RET/18.GE/MSV-163MS-634+900-RET-EXE-DE-F1-007-R03.pdf"/>
  </r>
  <r>
    <s v="MSV-163MS-634+900-RET-EXE-DE-G1-001"/>
    <s v="R01"/>
    <x v="0"/>
    <x v="10"/>
    <s v="SEÇÕES TRANSVERSAIS TIPO"/>
    <s v="TERRAPLENAGEM"/>
    <s v="TE"/>
    <s v="MSV-163MS-634-RET/32.TE"/>
    <s v="MSV-163MS-634+900-RET-EXE-DE-G1-001-R01.pdf"/>
    <s v="R00, R01"/>
    <d v="2025-07-21T00:00:00"/>
    <s v="https://aterpa.sharepoint.com//sites/A373_Projetos/Documentos Compartilhados/11.Sala Tecnica/01.PROJETOS/ANO 01/MSV-163MS-634-RET/32.TE/MSV-163MS-634+900-RET-EXE-DE-G1-001-R01.pdf"/>
    <s v="MSV-163MS-634-RET/32.TE/MSV-163MS-634+900-RET-EXE-DE-G1-001-R01.pdf"/>
  </r>
  <r>
    <s v="MSV-163MS-634+900-RET-EXE-DE-G1-002"/>
    <s v="R01"/>
    <x v="0"/>
    <x v="10"/>
    <s v="SEÇÕES TRANSVERSAIS TIPO"/>
    <s v="TERRAPLENAGEM"/>
    <s v="TE"/>
    <s v="MSV-163MS-634-RET/32.TE"/>
    <s v="MSV-163MS-634+900-RET-EXE-DE-G1-002-R01.pdf"/>
    <s v="R00, R01"/>
    <d v="2025-07-21T00:00:00"/>
    <s v="https://aterpa.sharepoint.com//sites/A373_Projetos/Documentos Compartilhados/11.Sala Tecnica/01.PROJETOS/ANO 01/MSV-163MS-634-RET/32.TE/MSV-163MS-634+900-RET-EXE-DE-G1-002-R01.pdf"/>
    <s v="MSV-163MS-634-RET/32.TE/MSV-163MS-634+900-RET-EXE-DE-G1-002-R01.pdf"/>
  </r>
  <r>
    <s v="MSV-163MS-634+900-RET-EXE-DE-G1-003"/>
    <s v="R01"/>
    <x v="0"/>
    <x v="10"/>
    <s v="SEÇÕES TRANSVERSAIS TIPO"/>
    <s v="TERRAPLENAGEM"/>
    <s v="TE"/>
    <s v="MSV-163MS-634-RET/32.TE"/>
    <s v="MSV-163MS-634+900-RET-EXE-DE-G1-003-R01.pdf"/>
    <s v="R00, R01"/>
    <d v="2025-07-21T00:00:00"/>
    <s v="https://aterpa.sharepoint.com//sites/A373_Projetos/Documentos Compartilhados/11.Sala Tecnica/01.PROJETOS/ANO 01/MSV-163MS-634-RET/32.TE/MSV-163MS-634+900-RET-EXE-DE-G1-003-R01.pdf"/>
    <s v="MSV-163MS-634-RET/32.TE/MSV-163MS-634+900-RET-EXE-DE-G1-003-R01.pdf"/>
  </r>
  <r>
    <s v="MSV-163MS-634+900-RET-EXE-DE-G1-004"/>
    <s v="R02"/>
    <x v="0"/>
    <x v="10"/>
    <s v="DIAGRAMA UNIFILAR DE DISTRIBUIÇÃO DOS MATERIAIS"/>
    <s v="TERRAPLENAGEM"/>
    <s v="TE"/>
    <s v="MSV-163MS-634-RET/32.TE"/>
    <s v="MSV-163MS-634+900-RET-EXE-DE-G1-004-R02.pdf"/>
    <s v="R01, R02"/>
    <d v="2025-07-21T00:00:00"/>
    <s v="https://aterpa.sharepoint.com//sites/A373_Projetos/Documentos Compartilhados/11.Sala Tecnica/01.PROJETOS/ANO 01/MSV-163MS-634-RET/32.TE/MSV-163MS-634+900-RET-EXE-DE-G1-004-R02.pdf"/>
    <s v="MSV-163MS-634-RET/32.TE/MSV-163MS-634+900-RET-EXE-DE-G1-004-R02.pdf"/>
  </r>
  <r>
    <s v="MSV-163MS-634+900-RET-EXE-DE-G1-005"/>
    <s v="R02"/>
    <x v="0"/>
    <x v="10"/>
    <s v="DIAGRAMA UNIFILAR DE DISTRIBUIÇÃO DOS MATERIAIS"/>
    <s v="TERRAPLENAGEM"/>
    <s v="TE"/>
    <s v="MSV-163MS-634-RET/32.TE"/>
    <s v="MSV-163MS-634+900-RET-EXE-DE-G1-005-R02.pdf"/>
    <s v="R01, R02"/>
    <d v="2025-07-21T00:00:00"/>
    <s v="https://aterpa.sharepoint.com//sites/A373_Projetos/Documentos Compartilhados/11.Sala Tecnica/01.PROJETOS/ANO 01/MSV-163MS-634-RET/32.TE/MSV-163MS-634+900-RET-EXE-DE-G1-005-R02.pdf"/>
    <s v="MSV-163MS-634-RET/32.TE/MSV-163MS-634+900-RET-EXE-DE-G1-005-R02.pdf"/>
  </r>
  <r>
    <s v="MSV-163MS-634+900-RET-EXE-DE-G1-006"/>
    <s v="R02"/>
    <x v="0"/>
    <x v="10"/>
    <s v="DIAGRAMA UNIFILAR DE DISTRIBUIÇÃO DOS MATERIAIS"/>
    <s v="TERRAPLENAGEM"/>
    <s v="TE"/>
    <s v="MSV-163MS-634-RET/32.TE"/>
    <s v="MSV-163MS-634+900-RET-EXE-DE-G1-006-R02.pdf"/>
    <s v="R01, R02"/>
    <d v="2025-07-21T00:00:00"/>
    <s v="https://aterpa.sharepoint.com//sites/A373_Projetos/Documentos Compartilhados/11.Sala Tecnica/01.PROJETOS/ANO 01/MSV-163MS-634-RET/32.TE/MSV-163MS-634+900-RET-EXE-DE-G1-006-R02.pdf"/>
    <s v="MSV-163MS-634-RET/32.TE/MSV-163MS-634+900-RET-EXE-DE-G1-006-R02.pdf"/>
  </r>
  <r>
    <s v="MSV-163MS-634+900-RET-EXE-DE-G1-007"/>
    <s v="R02"/>
    <x v="0"/>
    <x v="10"/>
    <s v="DIAGRAMA UNIFILAR DE DISTRIBUIÇÃO DOS MATERIAIS"/>
    <s v="TERRAPLENAGEM"/>
    <s v="TE"/>
    <s v="MSV-163MS-634-RET/32.TE"/>
    <s v="MSV-163MS-634+900-RET-EXE-DE-G1-007-R02.pdf"/>
    <s v="R01, R02"/>
    <d v="2025-07-21T00:00:00"/>
    <s v="https://aterpa.sharepoint.com//sites/A373_Projetos/Documentos Compartilhados/11.Sala Tecnica/01.PROJETOS/ANO 01/MSV-163MS-634-RET/32.TE/MSV-163MS-634+900-RET-EXE-DE-G1-007-R02.pdf"/>
    <s v="MSV-163MS-634-RET/32.TE/MSV-163MS-634+900-RET-EXE-DE-G1-007-R02.pdf"/>
  </r>
  <r>
    <s v="MSV-163MS-634+900-RET-EXE-DE-G1-008"/>
    <s v="R02"/>
    <x v="0"/>
    <x v="10"/>
    <s v="DIAGRAMA LINEAR/QUADRO DE OCORRÊNCIA DE MATERIAIS (AE,DME)"/>
    <s v="TERRAPLENAGEM"/>
    <s v="TE"/>
    <s v="MSV-163MS-634-RET/32.TE"/>
    <s v="MSV-163MS-634+900-RET-EXE-DE-G1-008-R02.pdf"/>
    <s v="R01, R02"/>
    <d v="2025-07-21T00:00:00"/>
    <s v="https://aterpa.sharepoint.com//sites/A373_Projetos/Documentos Compartilhados/11.Sala Tecnica/01.PROJETOS/ANO 01/MSV-163MS-634-RET/32.TE/MSV-163MS-634+900-RET-EXE-DE-G1-008-R02.pdf"/>
    <s v="MSV-163MS-634-RET/32.TE/MSV-163MS-634+900-RET-EXE-DE-G1-008-R02.pdf"/>
  </r>
  <r>
    <s v="MSV-163MS-634+900-RET-EXE-DE-G1-009"/>
    <s v="R00"/>
    <x v="0"/>
    <x v="10"/>
    <s v="PLANTA DE LOCALIZAÇÃO DE OCORRÊNCIAS"/>
    <s v="TERRAPLENAGEM"/>
    <s v="TE"/>
    <s v="MSV-163MS-634-RET/32.TE"/>
    <s v="MSV-163MS-634+900-RET-EXE-DE-G1-009-R00.pdf"/>
    <s v="R00"/>
    <d v="2025-06-30T00:00:00"/>
    <s v="https://aterpa.sharepoint.com//sites/A373_Projetos/Documentos Compartilhados/11.Sala Tecnica/01.PROJETOS/ANO 01/MSV-163MS-634-RET/32.TE/MSV-163MS-634+900-RET-EXE-DE-G1-009-R00.pdf"/>
    <s v="MSV-163MS-634-RET/32.TE/MSV-163MS-634+900-RET-EXE-DE-G1-009-R00.pdf"/>
  </r>
  <r>
    <s v="MSV-163MS-634+900-RET-EXE-DE-G1-010"/>
    <s v="R00"/>
    <x v="0"/>
    <x v="10"/>
    <s v="PLANTA DE LOCALIZAÇÃO DE OCORRÊNCIAS"/>
    <s v="TERRAPLENAGEM"/>
    <s v="TE"/>
    <s v="MSV-163MS-634-RET/32.TE"/>
    <s v="MSV-163MS-634+900-RET-EXE-DE-G1-010-R00.pdf"/>
    <s v="R00"/>
    <d v="2025-06-30T00:00:00"/>
    <s v="https://aterpa.sharepoint.com//sites/A373_Projetos/Documentos Compartilhados/11.Sala Tecnica/01.PROJETOS/ANO 01/MSV-163MS-634-RET/32.TE/MSV-163MS-634+900-RET-EXE-DE-G1-010-R00.pdf"/>
    <s v="MSV-163MS-634-RET/32.TE/MSV-163MS-634+900-RET-EXE-DE-G1-010-R00.pdf"/>
  </r>
  <r>
    <s v="MSV-163MS-634+900-RET-EXE-DE-G1-011"/>
    <s v="R00"/>
    <x v="0"/>
    <x v="10"/>
    <s v="PLANTA DE LOCALIZAÇÃO DE ÁREAS DE TRATAMENTO DE FUNDO DE ATERROS"/>
    <s v="TERRAPLENAGEM"/>
    <s v="TE"/>
    <s v="MSV-163MS-634-RET/32.TE"/>
    <s v="MSV-163MS-634+900-RET-EXE-DE-G1-011-R00.pdf"/>
    <s v="R00"/>
    <d v="2025-07-21T00:00:00"/>
    <s v="https://aterpa.sharepoint.com//sites/A373_Projetos/Documentos Compartilhados/11.Sala Tecnica/01.PROJETOS/ANO 01/MSV-163MS-634-RET/32.TE/MSV-163MS-634+900-RET-EXE-DE-G1-011-R00.pdf"/>
    <s v="MSV-163MS-634-RET/32.TE/MSV-163MS-634+900-RET-EXE-DE-G1-011-R00.pdf"/>
  </r>
  <r>
    <s v="MSV-163MS-634+900-RET-EXE-DE-H1-001"/>
    <s v="R00"/>
    <x v="0"/>
    <x v="10"/>
    <s v="PLANTA DE BACIAS"/>
    <s v="DRENAGEM"/>
    <s v="DR"/>
    <s v="MSV-163MS-634-RET/10.DR"/>
    <s v="MSV-163MS-634+900-RET-EXE-DE-H1-001-R00.pdf"/>
    <s v="R00"/>
    <d v="2025-06-30T00:00:00"/>
    <s v="https://aterpa.sharepoint.com//sites/A373_Projetos/Documentos Compartilhados/11.Sala Tecnica/01.PROJETOS/ANO 01/MSV-163MS-634-RET/10.DR/MSV-163MS-634+900-RET-EXE-DE-H1-001-R00.pdf"/>
    <s v="MSV-163MS-634-RET/10.DR/MSV-163MS-634+900-RET-EXE-DE-H1-001-R00.pdf"/>
  </r>
  <r>
    <s v="MSV-163MS-634+900-RET-EXE-DE-H2-001"/>
    <s v="R03"/>
    <x v="0"/>
    <x v="10"/>
    <s v="PLANTA E PERFIL"/>
    <s v="DRENAGEM"/>
    <s v="DR"/>
    <s v="MSV-163MS-634-RET/10.DR"/>
    <s v="MSV-163MS-634+900-RET-EXE-DE-H2-001-R03.pdf"/>
    <s v="R02, R03"/>
    <d v="2025-07-21T00:00:00"/>
    <s v="https://aterpa.sharepoint.com//sites/A373_Projetos/Documentos Compartilhados/11.Sala Tecnica/01.PROJETOS/ANO 01/MSV-163MS-634-RET/10.DR/MSV-163MS-634+900-RET-EXE-DE-H2-001-R03.pdf"/>
    <s v="MSV-163MS-634-RET/10.DR/MSV-163MS-634+900-RET-EXE-DE-H2-001-R03.pdf"/>
  </r>
  <r>
    <s v="MSV-163MS-634+900-RET-EXE-DE-H2-002"/>
    <s v="R03"/>
    <x v="0"/>
    <x v="10"/>
    <s v="PLANTA E PERFIL"/>
    <s v="DRENAGEM"/>
    <s v="DR"/>
    <s v="MSV-163MS-634-RET/10.DR"/>
    <s v="MSV-163MS-634+900-RET-EXE-DE-H2-002-R03.pdf"/>
    <s v="R02, R03"/>
    <d v="2025-07-21T00:00:00"/>
    <s v="https://aterpa.sharepoint.com//sites/A373_Projetos/Documentos Compartilhados/11.Sala Tecnica/01.PROJETOS/ANO 01/MSV-163MS-634-RET/10.DR/MSV-163MS-634+900-RET-EXE-DE-H2-002-R03.pdf"/>
    <s v="MSV-163MS-634-RET/10.DR/MSV-163MS-634+900-RET-EXE-DE-H2-002-R03.pdf"/>
  </r>
  <r>
    <s v="MSV-163MS-634+900-RET-EXE-DE-H2-003"/>
    <s v="R01"/>
    <x v="0"/>
    <x v="10"/>
    <s v="PLANTA E PERFIL"/>
    <s v="DRENAGEM"/>
    <s v="DR"/>
    <s v="MSV-163MS-634-RET/10.DR"/>
    <s v="MSV-163MS-634+900-RET-EXE-DE-H2-003-R01.pdf"/>
    <s v="R01"/>
    <d v="2025-06-30T00:00:00"/>
    <s v="https://aterpa.sharepoint.com//sites/A373_Projetos/Documentos Compartilhados/11.Sala Tecnica/01.PROJETOS/ANO 01/MSV-163MS-634-RET/10.DR/MSV-163MS-634+900-RET-EXE-DE-H2-003-R01.pdf"/>
    <s v="MSV-163MS-634-RET/10.DR/MSV-163MS-634+900-RET-EXE-DE-H2-003-R01.pdf"/>
  </r>
  <r>
    <s v="MSV-163MS-634+900-RET-EXE-DE-H2-004"/>
    <s v="R01"/>
    <x v="0"/>
    <x v="10"/>
    <s v="PROJETO TIPO"/>
    <s v="DRENAGEM"/>
    <s v="DR"/>
    <s v="MSV-163MS-634-RET/10.DR"/>
    <s v="MSV-163MS-634+900-RET-EXE-DE-H2-004-R01.pdf"/>
    <s v="R01"/>
    <d v="2025-06-30T00:00:00"/>
    <s v="https://aterpa.sharepoint.com//sites/A373_Projetos/Documentos Compartilhados/11.Sala Tecnica/01.PROJETOS/ANO 01/MSV-163MS-634-RET/10.DR/MSV-163MS-634+900-RET-EXE-DE-H2-004-R01.pdf"/>
    <s v="MSV-163MS-634-RET/10.DR/MSV-163MS-634+900-RET-EXE-DE-H2-004-R01.pdf"/>
  </r>
  <r>
    <s v="MSV-163MS-634+900-RET-EXE-DE-H2-005"/>
    <s v="R01"/>
    <x v="0"/>
    <x v="10"/>
    <s v="PROJETO TIPO"/>
    <s v="DRENAGEM"/>
    <s v="DR"/>
    <s v="MSV-163MS-634-RET/10.DR"/>
    <s v="MSV-163MS-634+900-RET-EXE-DE-H2-005-R01.pdf"/>
    <s v="R01"/>
    <d v="2025-06-30T00:00:00"/>
    <s v="https://aterpa.sharepoint.com//sites/A373_Projetos/Documentos Compartilhados/11.Sala Tecnica/01.PROJETOS/ANO 01/MSV-163MS-634-RET/10.DR/MSV-163MS-634+900-RET-EXE-DE-H2-005-R01.pdf"/>
    <s v="MSV-163MS-634-RET/10.DR/MSV-163MS-634+900-RET-EXE-DE-H2-005-R01.pdf"/>
  </r>
  <r>
    <s v="MSV-163MS-634+900-RET-EXE-DE-H2-006"/>
    <s v="R01"/>
    <x v="0"/>
    <x v="10"/>
    <s v="PROJETO TIPO"/>
    <s v="DRENAGEM"/>
    <s v="DR"/>
    <s v="MSV-163MS-634-RET/10.DR"/>
    <s v="MSV-163MS-634+900-RET-EXE-DE-H2-006-R01.pdf"/>
    <s v="R01"/>
    <d v="2025-06-30T00:00:00"/>
    <s v="https://aterpa.sharepoint.com//sites/A373_Projetos/Documentos Compartilhados/11.Sala Tecnica/01.PROJETOS/ANO 01/MSV-163MS-634-RET/10.DR/MSV-163MS-634+900-RET-EXE-DE-H2-006-R01.pdf"/>
    <s v="MSV-163MS-634-RET/10.DR/MSV-163MS-634+900-RET-EXE-DE-H2-006-R01.pdf"/>
  </r>
  <r>
    <s v="MSV-163MS-634+900-RET-EXE-DE-H2-007"/>
    <s v="R02"/>
    <x v="0"/>
    <x v="10"/>
    <s v="PERFIL DE BUEIROS"/>
    <s v="DRENAGEM"/>
    <s v="DR"/>
    <s v="MSV-163MS-634-RET/10.DR"/>
    <s v="MSV-163MS-634+900-RET-EXE-DE-H2-007-R02.pdf"/>
    <s v="R01, R02"/>
    <d v="2025-07-21T00:00:00"/>
    <s v="https://aterpa.sharepoint.com//sites/A373_Projetos/Documentos Compartilhados/11.Sala Tecnica/01.PROJETOS/ANO 01/MSV-163MS-634-RET/10.DR/MSV-163MS-634+900-RET-EXE-DE-H2-007-R02.pdf"/>
    <s v="MSV-163MS-634-RET/10.DR/MSV-163MS-634+900-RET-EXE-DE-H2-007-R02.pdf"/>
  </r>
  <r>
    <s v="MSV-163MS-634+900-RET-EXE-DE-H2-008"/>
    <s v="R02"/>
    <x v="0"/>
    <x v="10"/>
    <s v="PERFIL DE BUEIROS"/>
    <s v="DRENAGEM"/>
    <s v="DR"/>
    <s v="MSV-163MS-634-RET/10.DR"/>
    <s v="MSV-163MS-634+900-RET-EXE-DE-H2-008-R02.pdf"/>
    <s v="R01, R02"/>
    <d v="2025-07-21T00:00:00"/>
    <s v="https://aterpa.sharepoint.com//sites/A373_Projetos/Documentos Compartilhados/11.Sala Tecnica/01.PROJETOS/ANO 01/MSV-163MS-634-RET/10.DR/MSV-163MS-634+900-RET-EXE-DE-H2-008-R02.pdf"/>
    <s v="MSV-163MS-634-RET/10.DR/MSV-163MS-634+900-RET-EXE-DE-H2-008-R02.pdf"/>
  </r>
  <r>
    <s v="MSV-163MS-634+900-RET-EXE-DE-I2-001"/>
    <s v="R02"/>
    <x v="0"/>
    <x v="10"/>
    <s v="PLANTA"/>
    <s v="PAVIMENTAÇÃO"/>
    <s v="PV"/>
    <s v="MSV-163MS-634-RET/28.PV"/>
    <s v="MSV-163MS-634+900-RET-EXE-DE-I2-001-R02.pdf"/>
    <s v="R01, R02"/>
    <d v="2025-07-21T00:00:00"/>
    <s v="https://aterpa.sharepoint.com//sites/A373_Projetos/Documentos Compartilhados/11.Sala Tecnica/01.PROJETOS/ANO 01/MSV-163MS-634-RET/28.PV/MSV-163MS-634+900-RET-EXE-DE-I2-001-R02.pdf"/>
    <s v="MSV-163MS-634-RET/28.PV/MSV-163MS-634+900-RET-EXE-DE-I2-001-R02.pdf"/>
  </r>
  <r>
    <s v="MSV-163MS-634+900-RET-EXE-DE-I2-002"/>
    <s v="R02"/>
    <x v="0"/>
    <x v="10"/>
    <s v="PLANTA"/>
    <s v="PAVIMENTAÇÃO"/>
    <s v="PV"/>
    <s v="MSV-163MS-634-RET/28.PV"/>
    <s v="MSV-163MS-634+900-RET-EXE-DE-I2-002-R02.pdf"/>
    <s v="R01, R02"/>
    <d v="2025-07-21T00:00:00"/>
    <s v="https://aterpa.sharepoint.com//sites/A373_Projetos/Documentos Compartilhados/11.Sala Tecnica/01.PROJETOS/ANO 01/MSV-163MS-634-RET/28.PV/MSV-163MS-634+900-RET-EXE-DE-I2-002-R02.pdf"/>
    <s v="MSV-163MS-634-RET/28.PV/MSV-163MS-634+900-RET-EXE-DE-I2-002-R02.pdf"/>
  </r>
  <r>
    <s v="MSV-163MS-634+900-RET-EXE-DE-I2-003"/>
    <s v="R02"/>
    <x v="0"/>
    <x v="10"/>
    <s v="PLANTA"/>
    <s v="PAVIMENTAÇÃO"/>
    <s v="PV"/>
    <s v="MSV-163MS-634-RET/28.PV"/>
    <s v="MSV-163MS-634+900-RET-EXE-DE-I2-003-R02.pdf"/>
    <s v="R01, R02"/>
    <d v="2025-07-21T00:00:00"/>
    <s v="https://aterpa.sharepoint.com//sites/A373_Projetos/Documentos Compartilhados/11.Sala Tecnica/01.PROJETOS/ANO 01/MSV-163MS-634-RET/28.PV/MSV-163MS-634+900-RET-EXE-DE-I2-003-R02.pdf"/>
    <s v="MSV-163MS-634-RET/28.PV/MSV-163MS-634+900-RET-EXE-DE-I2-003-R02.pdf"/>
  </r>
  <r>
    <s v="MSV-163MS-634+900-RET-EXE-DE-I2-004"/>
    <s v="R02"/>
    <x v="0"/>
    <x v="10"/>
    <s v="PLANTA"/>
    <s v="PAVIMENTAÇÃO"/>
    <s v="PV"/>
    <s v="MSV-163MS-634-RET/28.PV"/>
    <s v="MSV-163MS-634+900-RET-EXE-DE-I2-004-R02.pdf"/>
    <s v="R01, R02"/>
    <d v="2025-07-21T00:00:00"/>
    <s v="https://aterpa.sharepoint.com//sites/A373_Projetos/Documentos Compartilhados/11.Sala Tecnica/01.PROJETOS/ANO 01/MSV-163MS-634-RET/28.PV/MSV-163MS-634+900-RET-EXE-DE-I2-004-R02.pdf"/>
    <s v="MSV-163MS-634-RET/28.PV/MSV-163MS-634+900-RET-EXE-DE-I2-004-R02.pdf"/>
  </r>
  <r>
    <s v="MSV-163MS-634+900-RET-EXE-DE-I2-005"/>
    <s v="R03"/>
    <x v="0"/>
    <x v="10"/>
    <s v="SEÇÕES TIPO"/>
    <s v="PAVIMENTAÇÃO"/>
    <s v="PV"/>
    <s v="MSV-163MS-634-RET/28.PV"/>
    <s v="MSV-163MS-634+900-RET-EXE-DE-I2-005-R03.pdf"/>
    <s v="R01, R03"/>
    <d v="2025-07-21T00:00:00"/>
    <s v="https://aterpa.sharepoint.com//sites/A373_Projetos/Documentos Compartilhados/11.Sala Tecnica/01.PROJETOS/ANO 01/MSV-163MS-634-RET/28.PV/MSV-163MS-634+900-RET-EXE-DE-I2-005-R03.pdf"/>
    <s v="MSV-163MS-634-RET/28.PV/MSV-163MS-634+900-RET-EXE-DE-I2-005-R03.pdf"/>
  </r>
  <r>
    <s v="MSV-163MS-634+900-RET-EXE-DE-I2-006"/>
    <s v="R03"/>
    <x v="0"/>
    <x v="10"/>
    <s v="SEÇÕES TIPO"/>
    <s v="PAVIMENTAÇÃO"/>
    <s v="PV"/>
    <s v="MSV-163MS-634-RET/28.PV"/>
    <s v="MSV-163MS-634+900-RET-EXE-DE-I2-006-R03.pdf"/>
    <s v="R01, R03"/>
    <d v="2025-07-21T00:00:00"/>
    <s v="https://aterpa.sharepoint.com//sites/A373_Projetos/Documentos Compartilhados/11.Sala Tecnica/01.PROJETOS/ANO 01/MSV-163MS-634-RET/28.PV/MSV-163MS-634+900-RET-EXE-DE-I2-006-R03.pdf"/>
    <s v="MSV-163MS-634-RET/28.PV/MSV-163MS-634+900-RET-EXE-DE-I2-006-R03.pdf"/>
  </r>
  <r>
    <s v="MSV-163MS-634+900-RET-EXE-DE-I2-007"/>
    <s v="R03"/>
    <x v="0"/>
    <x v="10"/>
    <s v="SEÇÕES TIPO"/>
    <s v="PAVIMENTAÇÃO"/>
    <s v="PV"/>
    <s v="MSV-163MS-634-RET/28.PV"/>
    <s v="MSV-163MS-634+900-RET-EXE-DE-I2-007-R03.pdf"/>
    <s v="R01, R03"/>
    <d v="2025-07-21T00:00:00"/>
    <s v="https://aterpa.sharepoint.com//sites/A373_Projetos/Documentos Compartilhados/11.Sala Tecnica/01.PROJETOS/ANO 01/MSV-163MS-634-RET/28.PV/MSV-163MS-634+900-RET-EXE-DE-I2-007-R03.pdf"/>
    <s v="MSV-163MS-634-RET/28.PV/MSV-163MS-634+900-RET-EXE-DE-I2-007-R03.pdf"/>
  </r>
  <r>
    <s v="MSV-163MS-634+900-RET-EXE-DE-I2-008"/>
    <s v="R03"/>
    <x v="0"/>
    <x v="10"/>
    <s v="SEÇÕES TIPO"/>
    <s v="PAVIMENTAÇÃO"/>
    <s v="PV"/>
    <s v="MSV-163MS-634-RET/28.PV"/>
    <s v="MSV-163MS-634+900-RET-EXE-DE-I2-008-R03.pdf"/>
    <s v="R01, R03"/>
    <d v="2025-07-21T00:00:00"/>
    <s v="https://aterpa.sharepoint.com//sites/A373_Projetos/Documentos Compartilhados/11.Sala Tecnica/01.PROJETOS/ANO 01/MSV-163MS-634-RET/28.PV/MSV-163MS-634+900-RET-EXE-DE-I2-008-R03.pdf"/>
    <s v="MSV-163MS-634-RET/28.PV/MSV-163MS-634+900-RET-EXE-DE-I2-008-R03.pdf"/>
  </r>
  <r>
    <s v="MSV-163MS-634+900-RET-EXE-DE-J1-001"/>
    <s v="R02"/>
    <x v="0"/>
    <x v="10"/>
    <s v="PLANTA"/>
    <s v="SINALIZAÇÃO"/>
    <s v="SI"/>
    <s v="MSV-163MS-634-RET/31.SI"/>
    <s v="MSV-163MS-634+900-RET-EXE-DE-J1-001-R02.pdf"/>
    <s v="R01, R02"/>
    <d v="2025-08-26T00:00:00"/>
    <s v="https://aterpa.sharepoint.com//sites/A373_Projetos/Documentos Compartilhados/11.Sala Tecnica/01.PROJETOS/ANO 01/MSV-163MS-634-RET/31.SI/MSV-163MS-634+900-RET-EXE-DE-J1-001-R02.pdf"/>
    <s v="MSV-163MS-634-RET/31.SI/MSV-163MS-634+900-RET-EXE-DE-J1-001-R02.pdf"/>
  </r>
  <r>
    <s v="MSV-163MS-634+900-RET-EXE-DE-J1-002"/>
    <s v="R02"/>
    <x v="0"/>
    <x v="10"/>
    <s v="PLANTA"/>
    <s v="SINALIZAÇÃO"/>
    <s v="SI"/>
    <s v="MSV-163MS-634-RET/31.SI"/>
    <s v="MSV-163MS-634+900-RET-EXE-DE-J1-002-R02.pdf"/>
    <s v="R01, R02"/>
    <d v="2025-08-26T00:00:00"/>
    <s v="https://aterpa.sharepoint.com//sites/A373_Projetos/Documentos Compartilhados/11.Sala Tecnica/01.PROJETOS/ANO 01/MSV-163MS-634-RET/31.SI/MSV-163MS-634+900-RET-EXE-DE-J1-002-R02.pdf"/>
    <s v="MSV-163MS-634-RET/31.SI/MSV-163MS-634+900-RET-EXE-DE-J1-002-R02.pdf"/>
  </r>
  <r>
    <s v="MSV-163MS-634+900-RET-EXE-DE-J1-003"/>
    <s v="R02"/>
    <x v="0"/>
    <x v="10"/>
    <s v="PLANTA"/>
    <s v="SINALIZAÇÃO"/>
    <s v="SI"/>
    <s v="MSV-163MS-634-RET/31.SI"/>
    <s v="MSV-163MS-634+900-RET-EXE-DE-J1-003-R02.pdf"/>
    <s v="R01, R02"/>
    <d v="2025-08-26T00:00:00"/>
    <s v="https://aterpa.sharepoint.com//sites/A373_Projetos/Documentos Compartilhados/11.Sala Tecnica/01.PROJETOS/ANO 01/MSV-163MS-634-RET/31.SI/MSV-163MS-634+900-RET-EXE-DE-J1-003-R02.pdf"/>
    <s v="MSV-163MS-634-RET/31.SI/MSV-163MS-634+900-RET-EXE-DE-J1-003-R02.pdf"/>
  </r>
  <r>
    <s v="MSV-163MS-634+900-RET-EXE-DE-J1-004"/>
    <s v="R02"/>
    <x v="0"/>
    <x v="10"/>
    <s v="DETALHES TIPO DE SINALIZAÇÃO HORIZONTAL"/>
    <s v="SINALIZAÇÃO"/>
    <s v="SI"/>
    <s v="MSV-163MS-634-RET/31.SI"/>
    <s v="MSV-163MS-634+900-RET-EXE-DE-J1-004-R02.pdf"/>
    <s v="R01, R02"/>
    <d v="2025-08-26T00:00:00"/>
    <s v="https://aterpa.sharepoint.com//sites/A373_Projetos/Documentos Compartilhados/11.Sala Tecnica/01.PROJETOS/ANO 01/MSV-163MS-634-RET/31.SI/MSV-163MS-634+900-RET-EXE-DE-J1-004-R02.pdf"/>
    <s v="MSV-163MS-634-RET/31.SI/MSV-163MS-634+900-RET-EXE-DE-J1-004-R02.pdf"/>
  </r>
  <r>
    <s v="MSV-163MS-634+900-RET-EXE-DE-J1-005"/>
    <s v="R00"/>
    <x v="0"/>
    <x v="10"/>
    <s v="DETALHES TIPO DE SINALIZAÇÃO HORIZONTAL"/>
    <s v="SINALIZAÇÃO"/>
    <s v="SI"/>
    <s v="MSV-163MS-634-RET/31.SI"/>
    <s v="MSV-163MS-634+900-RET-EXE-DE-J1-005-R00.pdf"/>
    <s v="R00"/>
    <d v="2025-06-30T00:00:00"/>
    <s v="https://aterpa.sharepoint.com//sites/A373_Projetos/Documentos Compartilhados/11.Sala Tecnica/01.PROJETOS/ANO 01/MSV-163MS-634-RET/31.SI/MSV-163MS-634+900-RET-EXE-DE-J1-005-R00.pdf"/>
    <s v="MSV-163MS-634-RET/31.SI/MSV-163MS-634+900-RET-EXE-DE-J1-005-R00.pdf"/>
  </r>
  <r>
    <s v="MSV-163MS-634+900-RET-EXE-DE-J1-006"/>
    <s v="R01"/>
    <x v="0"/>
    <x v="10"/>
    <s v="DETALHES TIPO DE SINALIZAÇÃO VERTICAL"/>
    <s v="SINALIZAÇÃO"/>
    <s v="SI"/>
    <s v="MSV-163MS-634-RET/31.SI"/>
    <s v="MSV-163MS-634+900-RET-EXE-DE-J1-006-R01.pdf"/>
    <s v="R01"/>
    <d v="2025-06-30T00:00:00"/>
    <s v="https://aterpa.sharepoint.com//sites/A373_Projetos/Documentos Compartilhados/11.Sala Tecnica/01.PROJETOS/ANO 01/MSV-163MS-634-RET/31.SI/MSV-163MS-634+900-RET-EXE-DE-J1-006-R01.pdf"/>
    <s v="MSV-163MS-634-RET/31.SI/MSV-163MS-634+900-RET-EXE-DE-J1-006-R01.pdf"/>
  </r>
  <r>
    <s v="MSV-163MS-634+900-RET-EXE-DE-J1-007"/>
    <s v="R00"/>
    <x v="0"/>
    <x v="10"/>
    <s v="DETALHES DE SINALIZAÇÃO VERTICAL"/>
    <s v="SINALIZAÇÃO"/>
    <s v="SI"/>
    <s v="MSV-163MS-634-RET/31.SI"/>
    <s v="MSV-163MS-634+900-RET-EXE-DE-J1-007-R00.pdf"/>
    <s v="R00"/>
    <d v="2025-06-30T00:00:00"/>
    <s v="https://aterpa.sharepoint.com//sites/A373_Projetos/Documentos Compartilhados/11.Sala Tecnica/01.PROJETOS/ANO 01/MSV-163MS-634-RET/31.SI/MSV-163MS-634+900-RET-EXE-DE-J1-007-R00.pdf"/>
    <s v="MSV-163MS-634-RET/31.SI/MSV-163MS-634+900-RET-EXE-DE-J1-007-R00.pdf"/>
  </r>
  <r>
    <s v="MSV-163MS-634+900-RET-EXE-DE-J1-008"/>
    <s v="R00"/>
    <x v="0"/>
    <x v="10"/>
    <s v="DETALHES TIPOS DE SINALIZAÇÃO VERTICAL"/>
    <s v="SINALIZAÇÃO"/>
    <s v="SI"/>
    <s v="MSV-163MS-634-RET/31.SI"/>
    <s v="MSV-163MS-634+900-RET-EXE-DE-J1-008-R00.pdf"/>
    <s v="R00"/>
    <d v="2025-06-30T00:00:00"/>
    <s v="https://aterpa.sharepoint.com//sites/A373_Projetos/Documentos Compartilhados/11.Sala Tecnica/01.PROJETOS/ANO 01/MSV-163MS-634-RET/31.SI/MSV-163MS-634+900-RET-EXE-DE-J1-008-R00.pdf"/>
    <s v="MSV-163MS-634-RET/31.SI/MSV-163MS-634+900-RET-EXE-DE-J1-008-R00.pdf"/>
  </r>
  <r>
    <s v="MSV-163MS-634+900-RET-EXE-DE-J1-009"/>
    <s v="R00"/>
    <x v="0"/>
    <x v="10"/>
    <s v="DETALHES TIPO DE SINALIZAÇÃO VERTICAL"/>
    <s v="SINALIZAÇÃO"/>
    <s v="SI"/>
    <s v="MSV-163MS-634-RET/31.SI"/>
    <s v="MSV-163MS-634+900-RET-EXE-DE-J1-009-R00.pdf"/>
    <s v="R00"/>
    <d v="2025-06-30T00:00:00"/>
    <s v="https://aterpa.sharepoint.com//sites/A373_Projetos/Documentos Compartilhados/11.Sala Tecnica/01.PROJETOS/ANO 01/MSV-163MS-634-RET/31.SI/MSV-163MS-634+900-RET-EXE-DE-J1-009-R00.pdf"/>
    <s v="MSV-163MS-634-RET/31.SI/MSV-163MS-634+900-RET-EXE-DE-J1-009-R00.pdf"/>
  </r>
  <r>
    <s v="MSV-163MS-634+900-RET-EXE-DE-J1-010"/>
    <s v="R00"/>
    <x v="0"/>
    <x v="10"/>
    <s v="DIAGRAMAÇÃO TIPO DISPOSITIVO DE SEGURANÇA"/>
    <s v="SINALIZAÇÃO"/>
    <s v="SI"/>
    <s v="MSV-163MS-634-RET/31.SI"/>
    <s v="MSV-163MS-634+900-RET-EXE-DE-J1-010-R00.pdf"/>
    <s v="R00"/>
    <d v="2025-06-30T00:00:00"/>
    <s v="https://aterpa.sharepoint.com//sites/A373_Projetos/Documentos Compartilhados/11.Sala Tecnica/01.PROJETOS/ANO 01/MSV-163MS-634-RET/31.SI/MSV-163MS-634+900-RET-EXE-DE-J1-010-R00.pdf"/>
    <s v="MSV-163MS-634-RET/31.SI/MSV-163MS-634+900-RET-EXE-DE-J1-010-R00.pdf"/>
  </r>
  <r>
    <s v="MSV-163MS-634+900-RET-EXE-DE-K2-001"/>
    <s v="R03"/>
    <x v="0"/>
    <x v="10"/>
    <s v="IMPLANTAÇÃO"/>
    <s v="ILUMINAÇÃO E INSTALAÇÕES ELÉTRICAS"/>
    <s v="EL"/>
    <s v="MSV-163MS-634-RET/14.EL"/>
    <s v="MSV-163MS-634+900-RET-EXE-DE-K2-001-R03.pdf"/>
    <s v="R01, R02, R03"/>
    <d v="2025-10-01T00:00:00"/>
    <s v="https://aterpa.sharepoint.com//sites/A373_Projetos/Documentos Compartilhados/11.Sala Tecnica/01.PROJETOS/ANO 01/MSV-163MS-634-RET/14.EL/MSV-163MS-634+900-RET-EXE-DE-K2-001-R03.pdf"/>
    <s v="MSV-163MS-634-RET/14.EL/MSV-163MS-634+900-RET-EXE-DE-K2-001-R03.pdf"/>
  </r>
  <r>
    <s v="MSV-163MS-634+900-RET-EXE-DE-K2-002"/>
    <s v="R03"/>
    <x v="0"/>
    <x v="10"/>
    <s v="DETALHES DE IMPLANTAÇÃO"/>
    <s v="ILUMINAÇÃO E INSTALAÇÕES ELÉTRICAS"/>
    <s v="EL"/>
    <s v="MSV-163MS-634-RET/14.EL"/>
    <s v="MSV-163MS-634+900-RET-EXE-DE-K2-002-R03.pdf"/>
    <s v="R01, R02, R03"/>
    <d v="2025-10-01T00:00:00"/>
    <s v="https://aterpa.sharepoint.com//sites/A373_Projetos/Documentos Compartilhados/11.Sala Tecnica/01.PROJETOS/ANO 01/MSV-163MS-634-RET/14.EL/MSV-163MS-634+900-RET-EXE-DE-K2-002-R03.pdf"/>
    <s v="MSV-163MS-634-RET/14.EL/MSV-163MS-634+900-RET-EXE-DE-K2-002-R03.pdf"/>
  </r>
  <r>
    <s v="MSV-163MS-634+900-RET-EXE-DE-M1-001"/>
    <s v="R01"/>
    <x v="0"/>
    <x v="10"/>
    <s v="PLANTA"/>
    <s v="INTERFERÊNCIAS (FAIXA DE DOMÍNIO)"/>
    <s v="IN"/>
    <s v="MSV-163MS-634-RET/23.IN"/>
    <s v="MSV-163MS-634+900-RET-EXE-DE-M1-001-R01.pdf"/>
    <s v="R01"/>
    <d v="2025-06-30T00:00:00"/>
    <s v="https://aterpa.sharepoint.com//sites/A373_Projetos/Documentos Compartilhados/11.Sala Tecnica/01.PROJETOS/ANO 01/MSV-163MS-634-RET/23.IN/MSV-163MS-634+900-RET-EXE-DE-M1-001-R01.pdf"/>
    <s v="MSV-163MS-634-RET/23.IN/MSV-163MS-634+900-RET-EXE-DE-M1-001-R01.pdf"/>
  </r>
  <r>
    <s v="MSV-163MS-634+900-RET-EXE-DE-N2-001"/>
    <s v="R03"/>
    <x v="0"/>
    <x v="10"/>
    <s v="PROJETO TIPO"/>
    <s v="PAISAGISMO"/>
    <s v="PA"/>
    <s v="MSV-163MS-634-RET/27.PA"/>
    <s v="MSV-163MS-634+900-RET-EXE-DE-N2-001-R03.pdf"/>
    <s v="R02, R03"/>
    <d v="2025-07-21T00:00:00"/>
    <s v="https://aterpa.sharepoint.com//sites/A373_Projetos/Documentos Compartilhados/11.Sala Tecnica/01.PROJETOS/ANO 01/MSV-163MS-634-RET/27.PA/MSV-163MS-634+900-RET-EXE-DE-N2-001-R03.pdf"/>
    <s v="MSV-163MS-634-RET/27.PA/MSV-163MS-634+900-RET-EXE-DE-N2-001-R03.pdf"/>
  </r>
  <r>
    <s v="MSV-163MS-634+900-RET-EXE-DE-N2-002"/>
    <s v="R03"/>
    <x v="0"/>
    <x v="10"/>
    <s v="PROJETO TIPO"/>
    <s v="PAISAGISMO"/>
    <s v="PA"/>
    <s v="MSV-163MS-634-RET/27.PA"/>
    <s v="MSV-163MS-634+900-RET-EXE-DE-N2-002-R03.pdf"/>
    <s v="R02, R03"/>
    <d v="2025-07-21T00:00:00"/>
    <s v="https://aterpa.sharepoint.com//sites/A373_Projetos/Documentos Compartilhados/11.Sala Tecnica/01.PROJETOS/ANO 01/MSV-163MS-634-RET/27.PA/MSV-163MS-634+900-RET-EXE-DE-N2-002-R03.pdf"/>
    <s v="MSV-163MS-634-RET/27.PA/MSV-163MS-634+900-RET-EXE-DE-N2-002-R03.pdf"/>
  </r>
  <r>
    <s v="MSV-163MS-634+900-RET-EXE-DE-N2-003"/>
    <s v="R03"/>
    <x v="0"/>
    <x v="10"/>
    <s v="PLANTA"/>
    <s v="PAISAGISMO"/>
    <s v="PA"/>
    <s v="MSV-163MS-634-RET/27.PA"/>
    <s v="MSV-163MS-634+900-RET-EXE-DE-N2-003-R03.pdf"/>
    <s v="R02, R03"/>
    <d v="2025-07-21T00:00:00"/>
    <s v="https://aterpa.sharepoint.com//sites/A373_Projetos/Documentos Compartilhados/11.Sala Tecnica/01.PROJETOS/ANO 01/MSV-163MS-634-RET/27.PA/MSV-163MS-634+900-RET-EXE-DE-N2-003-R03.pdf"/>
    <s v="MSV-163MS-634-RET/27.PA/MSV-163MS-634+900-RET-EXE-DE-N2-003-R03.pdf"/>
  </r>
  <r>
    <s v="MSV-163MS-634+900-RET-EXE-DE-N2-004"/>
    <s v="R03"/>
    <x v="0"/>
    <x v="10"/>
    <s v="PLANTA"/>
    <s v="PAISAGISMO"/>
    <s v="PA"/>
    <s v="MSV-163MS-634-RET/27.PA"/>
    <s v="MSV-163MS-634+900-RET-EXE-DE-N2-004-R03.pdf"/>
    <s v="R02, R03"/>
    <d v="2025-07-21T00:00:00"/>
    <s v="https://aterpa.sharepoint.com//sites/A373_Projetos/Documentos Compartilhados/11.Sala Tecnica/01.PROJETOS/ANO 01/MSV-163MS-634-RET/27.PA/MSV-163MS-634+900-RET-EXE-DE-N2-004-R03.pdf"/>
    <s v="MSV-163MS-634-RET/27.PA/MSV-163MS-634+900-RET-EXE-DE-N2-004-R03.pdf"/>
  </r>
  <r>
    <s v="MSV-163MS-634+900-RET-EXE-DE-N2-005"/>
    <s v="R03"/>
    <x v="0"/>
    <x v="10"/>
    <s v="PLANTA"/>
    <s v="PAISAGISMO"/>
    <s v="PA"/>
    <s v="MSV-163MS-634-RET/27.PA"/>
    <s v="MSV-163MS-634+900-RET-EXE-DE-N2-005-R03.pdf"/>
    <s v="R02, R03"/>
    <d v="2025-07-21T00:00:00"/>
    <s v="https://aterpa.sharepoint.com//sites/A373_Projetos/Documentos Compartilhados/11.Sala Tecnica/01.PROJETOS/ANO 01/MSV-163MS-634-RET/27.PA/MSV-163MS-634+900-RET-EXE-DE-N2-005-R03.pdf"/>
    <s v="MSV-163MS-634-RET/27.PA/MSV-163MS-634+900-RET-EXE-DE-N2-005-R03.pdf"/>
  </r>
  <r>
    <s v="MSV-163MS-634+900-RET-EXE-DE-O2-001"/>
    <s v="R02"/>
    <x v="0"/>
    <x v="10"/>
    <s v="PLANTA"/>
    <s v="DESVIO DE TRÁFEGO"/>
    <s v="DV"/>
    <s v="MSV-163MS-634-RET/12.DV"/>
    <s v="MSV-163MS-634+900-RET-EXE-DE-O2-001-R02.pdf"/>
    <s v="R01, R02"/>
    <d v="2025-07-21T00:00:00"/>
    <s v="https://aterpa.sharepoint.com//sites/A373_Projetos/Documentos Compartilhados/11.Sala Tecnica/01.PROJETOS/ANO 01/MSV-163MS-634-RET/12.DV/MSV-163MS-634+900-RET-EXE-DE-O2-001-R02.pdf"/>
    <s v="MSV-163MS-634-RET/12.DV/MSV-163MS-634+900-RET-EXE-DE-O2-001-R02.pdf"/>
  </r>
  <r>
    <s v="MSV-163MS-634+900-RET-EXE-DE-O2-002"/>
    <s v="R02"/>
    <x v="0"/>
    <x v="10"/>
    <s v="PLANTA"/>
    <s v="DESVIO DE TRÁFEGO"/>
    <s v="DV"/>
    <s v="MSV-163MS-634-RET/12.DV"/>
    <s v="MSV-163MS-634+900-RET-EXE-DE-O2-002-R02.pdf"/>
    <s v="R01, R02"/>
    <d v="2025-07-21T00:00:00"/>
    <s v="https://aterpa.sharepoint.com//sites/A373_Projetos/Documentos Compartilhados/11.Sala Tecnica/01.PROJETOS/ANO 01/MSV-163MS-634-RET/12.DV/MSV-163MS-634+900-RET-EXE-DE-O2-002-R02.pdf"/>
    <s v="MSV-163MS-634-RET/12.DV/MSV-163MS-634+900-RET-EXE-DE-O2-002-R02.pdf"/>
  </r>
  <r>
    <s v="MSV-163MS-634+900-RET-EXE-DE-O2-003"/>
    <s v="R02"/>
    <x v="0"/>
    <x v="10"/>
    <s v="PLANTA"/>
    <s v="DESVIO DE TRÁFEGO"/>
    <s v="DV"/>
    <s v="MSV-163MS-634-RET/12.DV"/>
    <s v="MSV-163MS-634+900-RET-EXE-DE-O2-003-R02.pdf"/>
    <s v="R01, R02"/>
    <d v="2025-07-21T00:00:00"/>
    <s v="https://aterpa.sharepoint.com//sites/A373_Projetos/Documentos Compartilhados/11.Sala Tecnica/01.PROJETOS/ANO 01/MSV-163MS-634-RET/12.DV/MSV-163MS-634+900-RET-EXE-DE-O2-003-R02.pdf"/>
    <s v="MSV-163MS-634-RET/12.DV/MSV-163MS-634+900-RET-EXE-DE-O2-003-R02.pdf"/>
  </r>
  <r>
    <s v="MSV-163MS-634+900-RET-EXE-DE-O2-004"/>
    <s v="R02"/>
    <x v="0"/>
    <x v="10"/>
    <s v="PLANTA"/>
    <s v="DESVIO DE TRÁFEGO"/>
    <s v="DV"/>
    <s v="MSV-163MS-634-RET/12.DV"/>
    <s v="MSV-163MS-634+900-RET-EXE-DE-O2-004-R02.pdf"/>
    <s v="R01, R02"/>
    <d v="2025-07-21T00:00:00"/>
    <s v="https://aterpa.sharepoint.com//sites/A373_Projetos/Documentos Compartilhados/11.Sala Tecnica/01.PROJETOS/ANO 01/MSV-163MS-634-RET/12.DV/MSV-163MS-634+900-RET-EXE-DE-O2-004-R02.pdf"/>
    <s v="MSV-163MS-634-RET/12.DV/MSV-163MS-634+900-RET-EXE-DE-O2-004-R02.pdf"/>
  </r>
  <r>
    <s v="MSV-163MS-634+900-RET-EXE-DE-O2-005"/>
    <s v="R02"/>
    <x v="0"/>
    <x v="10"/>
    <s v="PLANTA"/>
    <s v="DESVIO DE TRÁFEGO"/>
    <s v="DV"/>
    <s v="MSV-163MS-634-RET/12.DV"/>
    <s v="MSV-163MS-634+900-RET-EXE-DE-O2-005-R02.pdf"/>
    <s v="R01, R02"/>
    <d v="2025-07-21T00:00:00"/>
    <s v="https://aterpa.sharepoint.com//sites/A373_Projetos/Documentos Compartilhados/11.Sala Tecnica/01.PROJETOS/ANO 01/MSV-163MS-634-RET/12.DV/MSV-163MS-634+900-RET-EXE-DE-O2-005-R02.pdf"/>
    <s v="MSV-163MS-634-RET/12.DV/MSV-163MS-634+900-RET-EXE-DE-O2-005-R02.pdf"/>
  </r>
  <r>
    <s v="MSV-163MS-634+900-RET-EXE-DE-O2-006"/>
    <s v="R02"/>
    <x v="0"/>
    <x v="10"/>
    <s v="PLANTA"/>
    <s v="DESVIO DE TRÁFEGO"/>
    <s v="DV"/>
    <s v="MSV-163MS-634-RET/12.DV"/>
    <s v="MSV-163MS-634+900-RET-EXE-DE-O2-006-R02.pdf"/>
    <s v="R01, R02"/>
    <d v="2025-07-21T00:00:00"/>
    <s v="https://aterpa.sharepoint.com//sites/A373_Projetos/Documentos Compartilhados/11.Sala Tecnica/01.PROJETOS/ANO 01/MSV-163MS-634-RET/12.DV/MSV-163MS-634+900-RET-EXE-DE-O2-006-R02.pdf"/>
    <s v="MSV-163MS-634-RET/12.DV/MSV-163MS-634+900-RET-EXE-DE-O2-006-R02.pdf"/>
  </r>
  <r>
    <s v="MSV-163MS-634+900-RET-EXE-DE-O2-007"/>
    <s v="R01"/>
    <x v="0"/>
    <x v="10"/>
    <s v="DETALHES"/>
    <s v="DESVIO DE TRÁFEGO"/>
    <s v="DV"/>
    <s v="MSV-163MS-634-RET/12.DV"/>
    <s v="MSV-163MS-634+900-RET-EXE-DE-O2-007-R01.pdf"/>
    <s v="R01"/>
    <d v="2025-06-30T00:00:00"/>
    <s v="https://aterpa.sharepoint.com//sites/A373_Projetos/Documentos Compartilhados/11.Sala Tecnica/01.PROJETOS/ANO 01/MSV-163MS-634-RET/12.DV/MSV-163MS-634+900-RET-EXE-DE-O2-007-R01.pdf"/>
    <s v="MSV-163MS-634-RET/12.DV/MSV-163MS-634+900-RET-EXE-DE-O2-007-R01.pdf"/>
  </r>
  <r>
    <s v="MSV-163MS-634+900-RET-EXE-DE-O2-008"/>
    <s v="R01"/>
    <x v="0"/>
    <x v="10"/>
    <s v="PROJETO"/>
    <s v="DESVIO DE TRÁFEGO"/>
    <s v="DV"/>
    <s v="MSV-163MS-634-RET/12.DV"/>
    <s v="MSV-163MS-634+900-RET-EXE-DE-O2-008-R01.pdf"/>
    <s v="R01"/>
    <d v="2025-06-30T00:00:00"/>
    <s v="https://aterpa.sharepoint.com//sites/A373_Projetos/Documentos Compartilhados/11.Sala Tecnica/01.PROJETOS/ANO 01/MSV-163MS-634-RET/12.DV/MSV-163MS-634+900-RET-EXE-DE-O2-008-R01.pdf"/>
    <s v="MSV-163MS-634-RET/12.DV/MSV-163MS-634+900-RET-EXE-DE-O2-008-R01.pdf"/>
  </r>
  <r>
    <s v="MSV-163MS-634+900-RET-EXE-DE-O2-009"/>
    <s v="R00"/>
    <x v="0"/>
    <x v="10"/>
    <s v="DIAGRAMAÇÃO DA PLACA DE OBRAS"/>
    <s v="DESVIO DE TRÁFEGO"/>
    <s v="DV"/>
    <s v="MSV-163MS-634-RET/12.DV"/>
    <s v="MSV-163MS-634+900-RET-EXE-DE-O2-009-R00.pdf"/>
    <s v="R00"/>
    <d v="2025-06-30T00:00:00"/>
    <s v="https://aterpa.sharepoint.com//sites/A373_Projetos/Documentos Compartilhados/11.Sala Tecnica/01.PROJETOS/ANO 01/MSV-163MS-634-RET/12.DV/MSV-163MS-634+900-RET-EXE-DE-O2-009-R00.pdf"/>
    <s v="MSV-163MS-634-RET/12.DV/MSV-163MS-634+900-RET-EXE-DE-O2-009-R00.pdf"/>
  </r>
  <r>
    <s v="MSV-163MS-634+900-RET-EXE-MC-G1-001"/>
    <s v="R02"/>
    <x v="0"/>
    <x v="10"/>
    <s v="SEÇÕES TRANSVERSAIS TIPO"/>
    <s v="TERRAPLENAGEM"/>
    <s v="TE"/>
    <s v="MSV-163MS-634-RET/32.TE"/>
    <s v="MSV-163MS-634+900-RET-EXE-MC-G1-001-R02.pdf"/>
    <s v="R01, R02"/>
    <d v="2025-07-21T00:00:00"/>
    <s v="https://aterpa.sharepoint.com//sites/A373_Projetos/Documentos Compartilhados/11.Sala Tecnica/01.PROJETOS/ANO 01/MSV-163MS-634-RET/32.TE/MSV-163MS-634+900-RET-EXE-MC-G1-001-R02.pdf"/>
    <s v="MSV-163MS-634-RET/32.TE/MSV-163MS-634+900-RET-EXE-MC-G1-001-R02.pdf"/>
  </r>
  <r>
    <s v="MSV-163MS-634+900-RET-EXE-MC-H2-001"/>
    <s v="R02"/>
    <x v="0"/>
    <x v="10"/>
    <s v="PROJETO EXECUTIVO DE DRENAGEM – MEMÓRIA DE CALCULO"/>
    <s v="DRENAGEM"/>
    <s v="DR"/>
    <s v="MSV-163MS-634-RET/10.DR"/>
    <s v="MSV-163MS-634+900-RET-EXE-MC-H2-001-R02.pdf"/>
    <s v="R00, R01, R02"/>
    <d v="2025-10-16T00:00:00"/>
    <s v="https://aterpa.sharepoint.com//sites/A373_Projetos/Documentos Compartilhados/11.Sala Tecnica/01.PROJETOS/ANO 01/MSV-163MS-634-RET/10.DR/MSV-163MS-634+900-RET-EXE-MC-H2-001-R02.pdf"/>
    <s v="MSV-163MS-634-RET/10.DR/MSV-163MS-634+900-RET-EXE-MC-H2-001-R02.pdf"/>
  </r>
  <r>
    <s v="MSV-163MS-634+900-RET-EXE-MC-I2-001"/>
    <s v="R01"/>
    <x v="0"/>
    <x v="10"/>
    <s v="MEMÓRIA DE CÁLCULO"/>
    <s v="PAVIMENTAÇÃO"/>
    <s v="PV"/>
    <s v="MSV-163MS-634-RET/28.PV"/>
    <s v="MSV-163MS-634+900-RET-EXE-MC-I2-001-R01.pdf"/>
    <s v="R01"/>
    <d v="2025-06-30T00:00:00"/>
    <s v="https://aterpa.sharepoint.com//sites/A373_Projetos/Documentos Compartilhados/11.Sala Tecnica/01.PROJETOS/ANO 01/MSV-163MS-634-RET/28.PV/MSV-163MS-634+900-RET-EXE-MC-I2-001-R01.pdf"/>
    <s v="MSV-163MS-634-RET/28.PV/MSV-163MS-634+900-RET-EXE-MC-I2-001-R01.pdf"/>
  </r>
  <r>
    <s v="MSV-163MS-634+900-RET-EXE-MD-D3-001"/>
    <s v="R01"/>
    <x v="0"/>
    <x v="10"/>
    <s v="PERFIL ESTRATIGRÁFICO"/>
    <s v="GEOTECNIA E GEOLOGIA"/>
    <s v="GG"/>
    <s v="MSV-163MS-634-RET/19.GG"/>
    <s v="MSV-163MS-634+900-RET-EXE-MD-D3-001-R01.pdf"/>
    <s v="R01"/>
    <d v="2025-06-30T00:00:00"/>
    <s v="https://aterpa.sharepoint.com//sites/A373_Projetos/Documentos Compartilhados/11.Sala Tecnica/01.PROJETOS/ANO 01/MSV-163MS-634-RET/19.GG/MSV-163MS-634+900-RET-EXE-MD-D3-001-R01.pdf"/>
    <s v="MSV-163MS-634-RET/19.GG/MSV-163MS-634+900-RET-EXE-MD-D3-001-R01.pdf"/>
  </r>
  <r>
    <s v="MSV-163MS-634+900-RET-EXE-MD-H1-001"/>
    <s v="R01"/>
    <x v="0"/>
    <x v="10"/>
    <s v="PLANTA E PERFIL"/>
    <s v="DRENAGEM"/>
    <s v="DR"/>
    <s v="MSV-163MS-634-RET/10.DR"/>
    <s v="MSV-163MS-634+900-RET-EXE-MD-H1-001-R01.pdf"/>
    <s v="R00, R01"/>
    <d v="2025-10-16T00:00:00"/>
    <s v="https://aterpa.sharepoint.com//sites/A373_Projetos/Documentos Compartilhados/11.Sala Tecnica/01.PROJETOS/ANO 01/MSV-163MS-634-RET/10.DR/MSV-163MS-634+900-RET-EXE-MD-H1-001-R01.pdf"/>
    <s v="MSV-163MS-634-RET/10.DR/MSV-163MS-634+900-RET-EXE-MD-H1-001-R01.pdf"/>
  </r>
  <r>
    <s v="MSV-163MS-634+900-RET-EXE-NS-C3-001"/>
    <s v="R03"/>
    <x v="0"/>
    <x v="10"/>
    <s v="SEÇÕES TRANSVERSAIS TIPO"/>
    <s v="TERRAPLENAGEM"/>
    <s v="TE"/>
    <s v="MSV-163MS-634-RET/32.TE"/>
    <s v="MSV-163MS-634+900-RET-EXE-NS-C3-001-R03.pdf"/>
    <s v="R01, R02, R03"/>
    <d v="2025-08-26T00:00:00"/>
    <s v="https://aterpa.sharepoint.com//sites/A373_Projetos/Documentos Compartilhados/11.Sala Tecnica/01.PROJETOS/ANO 01/MSV-163MS-634-RET/32.TE/MSV-163MS-634+900-RET-EXE-NS-C3-001-R03.pdf"/>
    <s v="MSV-163MS-634-RET/32.TE/MSV-163MS-634+900-RET-EXE-NS-C3-001-R03.pdf"/>
  </r>
  <r>
    <s v="MSV-163MS-634+900-RET-EXE-RT-C1-001"/>
    <s v="R00"/>
    <x v="0"/>
    <x v="10"/>
    <s v="RELATÓRIO DE TOPOGRAFIA"/>
    <s v="TOPOGRAFIA"/>
    <s v="TO"/>
    <s v="MSV-163MS-634-RET/33.TO"/>
    <s v="MSV-163MS-634+900-RET-EXE-RT-C1-001-R00.pdf"/>
    <s v="R00"/>
    <d v="2025-06-30T00:00:00"/>
    <s v="https://aterpa.sharepoint.com//sites/A373_Projetos/Documentos Compartilhados/11.Sala Tecnica/01.PROJETOS/ANO 01/MSV-163MS-634-RET/33.TO/MSV-163MS-634+900-RET-EXE-RT-C1-001-R00.pdf"/>
    <s v="MSV-163MS-634-RET/33.TO/MSV-163MS-634+900-RET-EXE-RT-C1-001-R00.pdf"/>
  </r>
  <r>
    <s v="MSV-163MS-634+900-RET-EXE-RT-D3-001"/>
    <s v="R01"/>
    <x v="0"/>
    <x v="10"/>
    <s v="ESTUDOS GEOTÉCNICOS – MEMORIAL DESCRITIVO"/>
    <s v="GEOTECNIA E GEOLOGIA"/>
    <s v="GG"/>
    <s v="MSV-163MS-634-RET/19.GG"/>
    <s v="MSV-163MS-634+900-RET-EXE-RT-D3-001-R01.pdf"/>
    <s v="R01"/>
    <d v="2025-06-30T00:00:00"/>
    <s v="https://aterpa.sharepoint.com//sites/A373_Projetos/Documentos Compartilhados/11.Sala Tecnica/01.PROJETOS/ANO 01/MSV-163MS-634-RET/19.GG/MSV-163MS-634+900-RET-EXE-RT-D3-001-R01.pdf"/>
    <s v="MSV-163MS-634-RET/19.GG/MSV-163MS-634+900-RET-EXE-RT-D3-001-R01.pdf"/>
  </r>
  <r>
    <s v="MSV-163MS-634+900-RET-EXE-RT-E1-001"/>
    <s v="R00"/>
    <x v="0"/>
    <x v="10"/>
    <s v="RELATÓRIO DE ESTUDOS DE TRÁFEGO"/>
    <s v="ESTUDO DE TRÁFEGO"/>
    <s v="TR"/>
    <s v="MSV-163MS-634-RET/34.TR"/>
    <s v="MSV-163MS-634+900-RET-EXE-RT-E1-001-R00.pdf"/>
    <s v="R00"/>
    <d v="2025-06-30T00:00:00"/>
    <s v="https://aterpa.sharepoint.com//sites/A373_Projetos/Documentos Compartilhados/11.Sala Tecnica/01.PROJETOS/ANO 01/MSV-163MS-634-RET/34.TR/MSV-163MS-634+900-RET-EXE-RT-E1-001-R00.pdf"/>
    <s v="MSV-163MS-634-RET/34.TR/MSV-163MS-634+900-RET-EXE-RT-E1-001-R00.pdf"/>
  </r>
  <r>
    <s v="MSV-163MS-634+900-RET-EXE-RT-F1-001"/>
    <s v="R01"/>
    <x v="0"/>
    <x v="10"/>
    <s v="SEÇÕES TIPO"/>
    <s v="GEOMÉTRICO"/>
    <s v="GE"/>
    <s v="MSV-163MS-634-RET/18.GE"/>
    <s v="MSV-163MS-634+900-RET-EXE-RT-F1-001-R01.pdf"/>
    <s v="R00, R01"/>
    <d v="2025-07-21T00:00:00"/>
    <s v="https://aterpa.sharepoint.com//sites/A373_Projetos/Documentos Compartilhados/11.Sala Tecnica/01.PROJETOS/ANO 01/MSV-163MS-634-RET/18.GE/MSV-163MS-634+900-RET-EXE-RT-F1-001-R01.pdf"/>
    <s v="MSV-163MS-634-RET/18.GE/MSV-163MS-634+900-RET-EXE-RT-F1-001-R01.pdf"/>
  </r>
  <r>
    <s v="MSV-163MS-634+900-RET-EXE-RT-J1-001"/>
    <s v="R00"/>
    <x v="0"/>
    <x v="10"/>
    <s v="RELATÓRIO DE SINALIZAÇÃO E SEGURANÇA VIÁRIA"/>
    <s v="SINALIZAÇÃO"/>
    <s v="SI"/>
    <s v="MSV-163MS-634-RET/31.SI"/>
    <s v="MSV-163MS-634+900-RET-EXE-RT-J1-001-R00.pdf"/>
    <s v="R00"/>
    <d v="2025-06-30T00:00:00"/>
    <s v="https://aterpa.sharepoint.com//sites/A373_Projetos/Documentos Compartilhados/11.Sala Tecnica/01.PROJETOS/ANO 01/MSV-163MS-634-RET/31.SI/MSV-163MS-634+900-RET-EXE-RT-J1-001-R00.pdf"/>
    <s v="MSV-163MS-634-RET/31.SI/MSV-163MS-634+900-RET-EXE-RT-J1-001-R00.pdf"/>
  </r>
  <r>
    <s v="MSV-163MS-634+900-RET-EXE-RT-K2-001"/>
    <s v="R02"/>
    <x v="0"/>
    <x v="10"/>
    <s v="RELATÓRIO DE ILUMINAÇÃO PÚBLICA"/>
    <s v="ILUMINAÇÃO E INSTALAÇÕES ELÉTRICAS"/>
    <s v="EL"/>
    <s v="MSV-163MS-634-RET/14.EL"/>
    <s v="MSV-163MS-634+900-RET-EXE-RT-K2-001-R02.pdf"/>
    <s v="R01, R02"/>
    <d v="2025-10-01T00:00:00"/>
    <s v="https://aterpa.sharepoint.com//sites/A373_Projetos/Documentos Compartilhados/11.Sala Tecnica/01.PROJETOS/ANO 01/MSV-163MS-634-RET/14.EL/MSV-163MS-634+900-RET-EXE-RT-K2-001-R02.pdf"/>
    <s v="MSV-163MS-634-RET/14.EL/MSV-163MS-634+900-RET-EXE-RT-K2-001-R02.pdf"/>
  </r>
  <r>
    <s v="MSV-163MS-634+900-RET-EXE-RT-M1-001"/>
    <s v="R00"/>
    <x v="0"/>
    <x v="10"/>
    <s v="ESTUDOS GEOTÉCNICOS - RELATÓRIO DE INVESTIGAÇÕES GEOTÉCNICAS PARA JAZIDAS"/>
    <s v="INTERFERÊNCIAS (FAIXA DE DOMÍNIO)"/>
    <s v="IN"/>
    <s v="MSV-163MS-634-RET/23.IN"/>
    <s v="MSV-163MS-634+900-RET-EXE-RT-M1-001-R00.pdf"/>
    <s v="R00"/>
    <d v="2025-06-30T00:00:00"/>
    <s v="https://aterpa.sharepoint.com//sites/A373_Projetos/Documentos Compartilhados/11.Sala Tecnica/01.PROJETOS/ANO 01/MSV-163MS-634-RET/23.IN/MSV-163MS-634+900-RET-EXE-RT-M1-001-R00.pdf"/>
    <s v="MSV-163MS-634-RET/23.IN/MSV-163MS-634+900-RET-EXE-RT-M1-001-R00.pdf"/>
  </r>
  <r>
    <s v="MSV-163MS-634+900-RET-EXE-RT-N2-001"/>
    <s v="R03"/>
    <x v="0"/>
    <x v="10"/>
    <s v="RELATÓRIO DE PAISAGISMO"/>
    <s v="PAISAGISMO"/>
    <s v="PA"/>
    <s v="MSV-163MS-634-RET/27.PA"/>
    <s v="MSV-163MS-634+900-RET-EXE-RT-N2-001-R03.pdf"/>
    <s v="R02, R03"/>
    <d v="2025-07-21T00:00:00"/>
    <s v="https://aterpa.sharepoint.com//sites/A373_Projetos/Documentos Compartilhados/11.Sala Tecnica/01.PROJETOS/ANO 01/MSV-163MS-634-RET/27.PA/MSV-163MS-634+900-RET-EXE-RT-N2-001-R03.pdf"/>
    <s v="MSV-163MS-634-RET/27.PA/MSV-163MS-634+900-RET-EXE-RT-N2-001-R03.pdf"/>
  </r>
  <r>
    <s v="MSV-163MS-634+900-RET-EXE-RT-O2-001"/>
    <s v="R01"/>
    <x v="0"/>
    <x v="10"/>
    <s v="DETALHES E DIAGRAMAÇÃO DA PLACA DE OBRAS"/>
    <s v="DESVIO DE TRÁFEGO"/>
    <s v="DV"/>
    <s v="MSV-163MS-634-RET/12.DV"/>
    <s v="MSV-163MS-634+900-RET-EXE-RT-O2-001-R01.pdf"/>
    <s v="R01"/>
    <d v="2025-06-30T00:00:00"/>
    <s v="https://aterpa.sharepoint.com//sites/A373_Projetos/Documentos Compartilhados/11.Sala Tecnica/01.PROJETOS/ANO 01/MSV-163MS-634-RET/12.DV/MSV-163MS-634+900-RET-EXE-RT-O2-001-R01.pdf"/>
    <s v="MSV-163MS-634-RET/12.DV/MSV-163MS-634+900-RET-EXE-RT-O2-001-R01.pdf"/>
  </r>
  <r>
    <s v="MSV-163MS-638+600-EDI-EXE-DE-C1-001"/>
    <s v="R01"/>
    <x v="0"/>
    <x v="11"/>
    <s v="ESTUDOS TOPOGRÁFICOS  - PLANTA"/>
    <s v="TOPOGRAFIA"/>
    <s v="TO"/>
    <s v="MSV-163MS-638-NORTE/33.TO"/>
    <s v="MSV-163MS-638+600-EDI-EXE-DE-C1-001-R01.pdf"/>
    <s v="R01"/>
    <d v="2025-06-30T00:00:00"/>
    <s v="https://aterpa.sharepoint.com//sites/A373_Projetos/Documentos Compartilhados/11.Sala Tecnica/01.PROJETOS/ANO 01/MSV-163MS-638-NORTE/33.TO/MSV-163MS-638+600-EDI-EXE-DE-C1-001-R01.pdf"/>
    <s v="MSV-163MS-638-NORTE/33.TO/MSV-163MS-638+600-EDI-EXE-DE-C1-001-R01.pdf"/>
  </r>
  <r>
    <s v="MSV-163MS-638+600-EDI-EXE-DE-C1-002"/>
    <s v="R01"/>
    <x v="0"/>
    <x v="11"/>
    <s v="ESTUDOS TOPOGRÁFICOS  - PLANTA"/>
    <s v="TOPOGRAFIA"/>
    <s v="TO"/>
    <s v="MSV-163MS-638-NORTE/33.TO"/>
    <s v="MSV-163MS-638+600-EDI-EXE-DE-C1-002-R01.pdf"/>
    <s v="R01"/>
    <d v="2025-06-30T00:00:00"/>
    <s v="https://aterpa.sharepoint.com//sites/A373_Projetos/Documentos Compartilhados/11.Sala Tecnica/01.PROJETOS/ANO 01/MSV-163MS-638-NORTE/33.TO/MSV-163MS-638+600-EDI-EXE-DE-C1-002-R01.pdf"/>
    <s v="MSV-163MS-638-NORTE/33.TO/MSV-163MS-638+600-EDI-EXE-DE-C1-002-R01.pdf"/>
  </r>
  <r>
    <s v="MSV-163MS-638+600-EDI-EXE-DE-D3-001"/>
    <s v="R01"/>
    <x v="0"/>
    <x v="11"/>
    <s v="ESTUDOS GEOTÉCNICOS - PLANTA E PERFIL"/>
    <s v="GEOTECNIA E GEOLOGIA"/>
    <s v="GG"/>
    <s v="MSV-163MS-638-NORTE/19.GG"/>
    <s v="MSV-163MS-638+600-EDI-EXE-DE-D3-001-R01.pdf"/>
    <s v="R00, R01"/>
    <d v="2025-10-01T00:00:00"/>
    <s v="https://aterpa.sharepoint.com//sites/A373_Projetos/Documentos Compartilhados/11.Sala Tecnica/01.PROJETOS/ANO 01/MSV-163MS-638-NORTE/19.GG/MSV-163MS-638+600-EDI-EXE-DE-D3-001-R01.pdf"/>
    <s v="MSV-163MS-638-NORTE/19.GG/MSV-163MS-638+600-EDI-EXE-DE-D3-001-R01.pdf"/>
  </r>
  <r>
    <s v="MSV-163MS-638+600-EDI-EXE-DE-D3-002"/>
    <s v="R01"/>
    <x v="0"/>
    <x v="11"/>
    <s v="ESTUDOS GEOTÉCNICOS - PLANTA E PERFIL"/>
    <s v="GEOTECNIA E GEOLOGIA"/>
    <s v="GG"/>
    <s v="MSV-163MS-638-NORTE/19.GG"/>
    <s v="MSV-163MS-638+600-EDI-EXE-DE-D3-002-R01.pdf"/>
    <s v="R00, R01"/>
    <d v="2025-10-01T00:00:00"/>
    <s v="https://aterpa.sharepoint.com//sites/A373_Projetos/Documentos Compartilhados/11.Sala Tecnica/01.PROJETOS/ANO 01/MSV-163MS-638-NORTE/19.GG/MSV-163MS-638+600-EDI-EXE-DE-D3-002-R01.pdf"/>
    <s v="MSV-163MS-638-NORTE/19.GG/MSV-163MS-638+600-EDI-EXE-DE-D3-002-R01.pdf"/>
  </r>
  <r>
    <s v="MSV-163MS-638+600-EDI-EXE-DE-D3-003"/>
    <s v="R01"/>
    <x v="0"/>
    <x v="11"/>
    <s v="ESTUDOS GEOTÉCNICOS - PLANTA E PERFIL"/>
    <s v="GEOTECNIA E GEOLOGIA"/>
    <s v="GG"/>
    <s v="MSV-163MS-638-NORTE/19.GG"/>
    <s v="MSV-163MS-638+600-EDI-EXE-DE-D3-003-R01.pdf"/>
    <s v="R01"/>
    <d v="2025-10-01T00:00:00"/>
    <s v="https://aterpa.sharepoint.com//sites/A373_Projetos/Documentos Compartilhados/11.Sala Tecnica/01.PROJETOS/ANO 01/MSV-163MS-638-NORTE/19.GG/MSV-163MS-638+600-EDI-EXE-DE-D3-003-R01.pdf"/>
    <s v="MSV-163MS-638-NORTE/19.GG/MSV-163MS-638+600-EDI-EXE-DE-D3-003-R01.pdf"/>
  </r>
  <r>
    <s v="MSV-163MS-638+600-EDI-EXE-DE-D3-004"/>
    <s v="R01"/>
    <x v="0"/>
    <x v="11"/>
    <s v="ESTUDOS GEOTÉCNICOS - PLANTA E PERFIL"/>
    <s v="GEOTECNIA E GEOLOGIA"/>
    <s v="GG"/>
    <s v="MSV-163MS-638-NORTE/19.GG"/>
    <s v="MSV-163MS-638+600-EDI-EXE-DE-D3-004-R01.pdf"/>
    <s v="R01"/>
    <d v="2025-10-01T00:00:00"/>
    <s v="https://aterpa.sharepoint.com//sites/A373_Projetos/Documentos Compartilhados/11.Sala Tecnica/01.PROJETOS/ANO 01/MSV-163MS-638-NORTE/19.GG/MSV-163MS-638+600-EDI-EXE-DE-D3-004-R01.pdf"/>
    <s v="MSV-163MS-638-NORTE/19.GG/MSV-163MS-638+600-EDI-EXE-DE-D3-004-R01.pdf"/>
  </r>
  <r>
    <s v="MSV-163MS-638+600-EDI-EXE-DE-D3-005"/>
    <s v="R01"/>
    <x v="0"/>
    <x v="11"/>
    <s v="ESTUDOS GEOTÉCNICOS - PLANTA E PERFIL"/>
    <s v="GEOTECNIA E GEOLOGIA"/>
    <s v="GG"/>
    <s v="MSV-163MS-638-NORTE/19.GG"/>
    <s v="MSV-163MS-638+600-EDI-EXE-DE-D3-005-R01.pdf"/>
    <s v="R01"/>
    <d v="2025-10-01T00:00:00"/>
    <s v="https://aterpa.sharepoint.com//sites/A373_Projetos/Documentos Compartilhados/11.Sala Tecnica/01.PROJETOS/ANO 01/MSV-163MS-638-NORTE/19.GG/MSV-163MS-638+600-EDI-EXE-DE-D3-005-R01.pdf"/>
    <s v="MSV-163MS-638-NORTE/19.GG/MSV-163MS-638+600-EDI-EXE-DE-D3-005-R01.pdf"/>
  </r>
  <r>
    <s v="MSV-163MS-638+600-EDI-EXE-DE-F1-001"/>
    <s v="R03"/>
    <x v="0"/>
    <x v="11"/>
    <s v="PROJETO GEOMÉTRICO - SEÇÃO TIPO - MELHORIA DE ACESSO"/>
    <s v="GEOMÉTRICO"/>
    <s v="GE"/>
    <s v="MSV-163MS-638-NORTE/18.GE"/>
    <s v="MSV-163MS-638+600-EDI-EXE-DE-F1-001-R03.pdf"/>
    <s v="R02, R03"/>
    <d v="2025-07-21T00:00:00"/>
    <s v="https://aterpa.sharepoint.com//sites/A373_Projetos/Documentos Compartilhados/11.Sala Tecnica/01.PROJETOS/ANO 01/MSV-163MS-638-NORTE/18.GE/MSV-163MS-638+600-EDI-EXE-DE-F1-001-R03.pdf"/>
    <s v="MSV-163MS-638-NORTE/18.GE/MSV-163MS-638+600-EDI-EXE-DE-F1-001-R03.pdf"/>
  </r>
  <r>
    <s v="MSV-163MS-638+600-EDI-EXE-DE-F1-002"/>
    <s v="R03"/>
    <x v="0"/>
    <x v="11"/>
    <s v="PROJETO GEOMÉTRICO - SEÇÃO TIPO - MELHORIA DE ACESSO"/>
    <s v="GEOMÉTRICO"/>
    <s v="GE"/>
    <s v="MSV-163MS-638-NORTE/18.GE"/>
    <s v="MSV-163MS-638+600-EDI-EXE-DE-F1-002-R03.pdf"/>
    <s v="R02, R03"/>
    <d v="2025-07-21T00:00:00"/>
    <s v="https://aterpa.sharepoint.com//sites/A373_Projetos/Documentos Compartilhados/11.Sala Tecnica/01.PROJETOS/ANO 01/MSV-163MS-638-NORTE/18.GE/MSV-163MS-638+600-EDI-EXE-DE-F1-002-R03.pdf"/>
    <s v="MSV-163MS-638-NORTE/18.GE/MSV-163MS-638+600-EDI-EXE-DE-F1-002-R03.pdf"/>
  </r>
  <r>
    <s v="MSV-163MS-638+600-EDI-EXE-DE-F1-003"/>
    <s v="R04"/>
    <x v="0"/>
    <x v="11"/>
    <s v="PROJETO GEOMÉTRICO - PLANTA E PERFIL - MELHORIA DE ACESSO"/>
    <s v="GEOMÉTRICO"/>
    <s v="GE"/>
    <s v="MSV-163MS-638-NORTE/18.GE"/>
    <s v="MSV-163MS-638+600-EDI-EXE-DE-F1-003-R04.pdf"/>
    <s v="R02, R03, R04"/>
    <d v="2025-08-26T00:00:00"/>
    <s v="https://aterpa.sharepoint.com//sites/A373_Projetos/Documentos Compartilhados/11.Sala Tecnica/01.PROJETOS/ANO 01/MSV-163MS-638-NORTE/18.GE/MSV-163MS-638+600-EDI-EXE-DE-F1-003-R04.pdf"/>
    <s v="MSV-163MS-638-NORTE/18.GE/MSV-163MS-638+600-EDI-EXE-DE-F1-003-R04.pdf"/>
  </r>
  <r>
    <s v="MSV-163MS-638+600-EDI-EXE-DE-F1-004"/>
    <s v="R03"/>
    <x v="0"/>
    <x v="11"/>
    <s v="PROJETO GEOMÉTRICO - PERFIL - MELHORIA DE ACESSO"/>
    <s v="GEOMÉTRICO"/>
    <s v="GE"/>
    <s v="MSV-163MS-638-NORTE/18.GE"/>
    <s v="MSV-163MS-638+600-EDI-EXE-DE-F1-004-R03.pdf"/>
    <s v="R02, R03"/>
    <d v="2025-07-21T00:00:00"/>
    <s v="https://aterpa.sharepoint.com//sites/A373_Projetos/Documentos Compartilhados/11.Sala Tecnica/01.PROJETOS/ANO 01/MSV-163MS-638-NORTE/18.GE/MSV-163MS-638+600-EDI-EXE-DE-F1-004-R03.pdf"/>
    <s v="MSV-163MS-638-NORTE/18.GE/MSV-163MS-638+600-EDI-EXE-DE-F1-004-R03.pdf"/>
  </r>
  <r>
    <s v="MSV-163MS-638+600-EDI-EXE-DE-F1-005"/>
    <s v="R04"/>
    <x v="0"/>
    <x v="11"/>
    <s v="PROJETO GEOMÉTRICO - PLANTA E PERFIL - MELHORIA DE ACESSO"/>
    <s v="GEOMÉTRICO"/>
    <s v="GE"/>
    <s v="MSV-163MS-638-NORTE/18.GE"/>
    <s v="MSV-163MS-638+600-EDI-EXE-DE-F1-005-R04.pdf"/>
    <s v="R02, R03, R04"/>
    <d v="2025-08-26T00:00:00"/>
    <s v="https://aterpa.sharepoint.com//sites/A373_Projetos/Documentos Compartilhados/11.Sala Tecnica/01.PROJETOS/ANO 01/MSV-163MS-638-NORTE/18.GE/MSV-163MS-638+600-EDI-EXE-DE-F1-005-R04.pdf"/>
    <s v="MSV-163MS-638-NORTE/18.GE/MSV-163MS-638+600-EDI-EXE-DE-F1-005-R04.pdf"/>
  </r>
  <r>
    <s v="MSV-163MS-638+600-EDI-EXE-DE-F1-006"/>
    <s v="R04"/>
    <x v="0"/>
    <x v="11"/>
    <s v="PROJETO GEOMÉTRICO - PLANTA"/>
    <s v="GEOMÉTRICO"/>
    <s v="GE"/>
    <s v="MSV-163MS-638-NORTE/18.GE"/>
    <s v="MSV-163MS-638+600-EDI-EXE-DE-F1-006-R04.pdf"/>
    <s v="R02, R03, R04"/>
    <d v="2025-08-26T00:00:00"/>
    <s v="https://aterpa.sharepoint.com//sites/A373_Projetos/Documentos Compartilhados/11.Sala Tecnica/01.PROJETOS/ANO 01/MSV-163MS-638-NORTE/18.GE/MSV-163MS-638+600-EDI-EXE-DE-F1-006-R04.pdf"/>
    <s v="MSV-163MS-638-NORTE/18.GE/MSV-163MS-638+600-EDI-EXE-DE-F1-006-R04.pdf"/>
  </r>
  <r>
    <s v="MSV-163MS-638+600-EDI-EXE-DE-F1-007"/>
    <s v="R02"/>
    <x v="0"/>
    <x v="11"/>
    <s v="PROJETO GEOMÉTRICO - PERFIL"/>
    <s v="GEOMÉTRICO"/>
    <s v="GE"/>
    <s v="MSV-163MS-638-NORTE/18.GE"/>
    <s v="MSV-163MS-638+600-EDI-EXE-DE-F1-007-R02.pdf"/>
    <s v="R01, R02"/>
    <d v="2025-07-21T00:00:00"/>
    <s v="https://aterpa.sharepoint.com//sites/A373_Projetos/Documentos Compartilhados/11.Sala Tecnica/01.PROJETOS/ANO 01/MSV-163MS-638-NORTE/18.GE/MSV-163MS-638+600-EDI-EXE-DE-F1-007-R02.pdf"/>
    <s v="MSV-163MS-638-NORTE/18.GE/MSV-163MS-638+600-EDI-EXE-DE-F1-007-R02.pdf"/>
  </r>
  <r>
    <s v="MSV-163MS-638+600-EDI-EXE-DE-F1-008"/>
    <s v="R01"/>
    <x v="0"/>
    <x v="11"/>
    <s v="PROJETO GEOMÉTRICO - PLANTA"/>
    <s v="GEOMÉTRICO"/>
    <s v="GE"/>
    <s v="MSV-163MS-638-NORTE/18.GE"/>
    <s v="MSV-163MS-638+600-EDI-EXE-DE-F1-008-R01.pdf"/>
    <s v="R01"/>
    <d v="2025-06-30T00:00:00"/>
    <s v="https://aterpa.sharepoint.com//sites/A373_Projetos/Documentos Compartilhados/11.Sala Tecnica/01.PROJETOS/ANO 01/MSV-163MS-638-NORTE/18.GE/MSV-163MS-638+600-EDI-EXE-DE-F1-008-R01.pdf"/>
    <s v="MSV-163MS-638-NORTE/18.GE/MSV-163MS-638+600-EDI-EXE-DE-F1-008-R01.pdf"/>
  </r>
  <r>
    <s v="MSV-163MS-638+600-EDI-EXE-DE-G1-001"/>
    <s v="R01"/>
    <x v="0"/>
    <x v="11"/>
    <s v="PROJETO TERRAPLANAGEM - SEÇÕES TRANSVERSAIS TIPO"/>
    <s v="TERRAPLENAGEM"/>
    <s v="TE"/>
    <s v="MSV-163MS-638-NORTE/32.TE"/>
    <s v="MSV-163MS-638+600-EDI-EXE-DE-G1-001-R01.pdf"/>
    <s v="R00, R01"/>
    <d v="2025-07-21T00:00:00"/>
    <s v="https://aterpa.sharepoint.com//sites/A373_Projetos/Documentos Compartilhados/11.Sala Tecnica/01.PROJETOS/ANO 01/MSV-163MS-638-NORTE/32.TE/MSV-163MS-638+600-EDI-EXE-DE-G1-001-R01.pdf"/>
    <s v="MSV-163MS-638-NORTE/32.TE/MSV-163MS-638+600-EDI-EXE-DE-G1-001-R01.pdf"/>
  </r>
  <r>
    <s v="MSV-163MS-638+600-EDI-EXE-DE-G1-002"/>
    <s v="R02"/>
    <x v="0"/>
    <x v="11"/>
    <s v="PROJETO TERRAPLANAGEM - SEÇÕES TRANSVERSAIS TIPO"/>
    <s v="TERRAPLENAGEM"/>
    <s v="TE"/>
    <s v="MSV-163MS-638-NORTE/32.TE"/>
    <s v="MSV-163MS-638+600-EDI-EXE-DE-G1-002-R02.pdf"/>
    <s v="R00, R01, R02"/>
    <d v="2025-10-01T00:00:00"/>
    <s v="https://aterpa.sharepoint.com//sites/A373_Projetos/Documentos Compartilhados/11.Sala Tecnica/01.PROJETOS/ANO 01/MSV-163MS-638-NORTE/32.TE/MSV-163MS-638+600-EDI-EXE-DE-G1-002-R02.pdf"/>
    <s v="MSV-163MS-638-NORTE/32.TE/MSV-163MS-638+600-EDI-EXE-DE-G1-002-R02.pdf"/>
  </r>
  <r>
    <s v="MSV-163MS-638+600-EDI-EXE-DE-G1-003"/>
    <s v="R02"/>
    <x v="0"/>
    <x v="11"/>
    <s v="PROJETO TERRAPLANAGEM - SEÇÕES TRANSVERSAIS TIPO"/>
    <s v="TERRAPLENAGEM"/>
    <s v="TE"/>
    <s v="MSV-163MS-638-NORTE/32.TE"/>
    <s v="MSV-163MS-638+600-EDI-EXE-DE-G1-003-R02.pdf"/>
    <s v="R00, R01, R02"/>
    <d v="2025-10-01T00:00:00"/>
    <s v="https://aterpa.sharepoint.com//sites/A373_Projetos/Documentos Compartilhados/11.Sala Tecnica/01.PROJETOS/ANO 01/MSV-163MS-638-NORTE/32.TE/MSV-163MS-638+600-EDI-EXE-DE-G1-003-R02.pdf"/>
    <s v="MSV-163MS-638-NORTE/32.TE/MSV-163MS-638+600-EDI-EXE-DE-G1-003-R02.pdf"/>
  </r>
  <r>
    <s v="MSV-163MS-638+600-EDI-EXE-DE-G1-004"/>
    <s v="R02"/>
    <x v="0"/>
    <x v="11"/>
    <s v="PROJETO TERRAPLANAGEM - SEÇÕES TRANSVERSAIS TIPO"/>
    <s v="TERRAPLENAGEM"/>
    <s v="TE"/>
    <s v="MSV-163MS-638-NORTE/32.TE"/>
    <s v="MSV-163MS-638+600-EDI-EXE-DE-G1-004-R02.pdf"/>
    <s v="R00, R01, R02"/>
    <d v="2025-10-01T00:00:00"/>
    <s v="https://aterpa.sharepoint.com//sites/A373_Projetos/Documentos Compartilhados/11.Sala Tecnica/01.PROJETOS/ANO 01/MSV-163MS-638-NORTE/32.TE/MSV-163MS-638+600-EDI-EXE-DE-G1-004-R02.pdf"/>
    <s v="MSV-163MS-638-NORTE/32.TE/MSV-163MS-638+600-EDI-EXE-DE-G1-004-R02.pdf"/>
  </r>
  <r>
    <s v="MSV-163MS-638+600-EDI-EXE-DE-G1-005"/>
    <s v="R01"/>
    <x v="0"/>
    <x v="11"/>
    <s v="PROJETO TERRAPLANAGEM - SEÇÕES TRANSVERSAIS TIPO"/>
    <s v="TERRAPLENAGEM"/>
    <s v="TE"/>
    <s v="MSV-163MS-638-NORTE/32.TE"/>
    <s v="MSV-163MS-638+600-EDI-EXE-DE-G1-005-R01.pdf"/>
    <s v="R00, R01"/>
    <d v="2025-07-21T00:00:00"/>
    <s v="https://aterpa.sharepoint.com//sites/A373_Projetos/Documentos Compartilhados/11.Sala Tecnica/01.PROJETOS/ANO 01/MSV-163MS-638-NORTE/32.TE/MSV-163MS-638+600-EDI-EXE-DE-G1-005-R01.pdf"/>
    <s v="MSV-163MS-638-NORTE/32.TE/MSV-163MS-638+600-EDI-EXE-DE-G1-005-R01.pdf"/>
  </r>
  <r>
    <s v="MSV-163MS-638+600-EDI-EXE-DE-G1-006"/>
    <s v="R02"/>
    <x v="0"/>
    <x v="11"/>
    <s v="PROJETO DE TERRAPLANAGEM - DIAGRAMA UNIFILAR DE DISTRIBUIÇÃO DOS MATERIAIS"/>
    <s v="TERRAPLENAGEM"/>
    <s v="TE"/>
    <s v="MSV-163MS-638-NORTE/32.TE"/>
    <s v="MSV-163MS-638+600-EDI-EXE-DE-G1-006-R02.pdf"/>
    <s v="R00, R01, R02"/>
    <d v="2025-10-01T00:00:00"/>
    <s v="https://aterpa.sharepoint.com//sites/A373_Projetos/Documentos Compartilhados/11.Sala Tecnica/01.PROJETOS/ANO 01/MSV-163MS-638-NORTE/32.TE/MSV-163MS-638+600-EDI-EXE-DE-G1-006-R02.pdf"/>
    <s v="MSV-163MS-638-NORTE/32.TE/MSV-163MS-638+600-EDI-EXE-DE-G1-006-R02.pdf"/>
  </r>
  <r>
    <s v="MSV-163MS-638+600-EDI-EXE-DE-G1-007"/>
    <s v="R02"/>
    <x v="0"/>
    <x v="11"/>
    <s v="PROJETO DE TERRAPLANAGEM - DIAGRAMA UNIFILAR DE DISTRIBUIÇÃO DOS MATERIAIS"/>
    <s v="TERRAPLENAGEM"/>
    <s v="TE"/>
    <s v="MSV-163MS-638-NORTE/32.TE"/>
    <s v="MSV-163MS-638+600-EDI-EXE-DE-G1-007-R02.pdf"/>
    <s v="R00, R01, R02"/>
    <d v="2025-10-01T00:00:00"/>
    <s v="https://aterpa.sharepoint.com//sites/A373_Projetos/Documentos Compartilhados/11.Sala Tecnica/01.PROJETOS/ANO 01/MSV-163MS-638-NORTE/32.TE/MSV-163MS-638+600-EDI-EXE-DE-G1-007-R02.pdf"/>
    <s v="MSV-163MS-638-NORTE/32.TE/MSV-163MS-638+600-EDI-EXE-DE-G1-007-R02.pdf"/>
  </r>
  <r>
    <s v="MSV-163MS-638+600-EDI-EXE-DE-G1-008"/>
    <s v="R02"/>
    <x v="0"/>
    <x v="11"/>
    <s v="PROJETO DE TERRAPLANAGEM - DIAGRAMA UNIFILAR DE DISTRIBUIÇÃO DOS MATERIAIS"/>
    <s v="TERRAPLENAGEM"/>
    <s v="TE"/>
    <s v="MSV-163MS-638-NORTE/32.TE"/>
    <s v="MSV-163MS-638+600-EDI-EXE-DE-G1-008-R02.pdf"/>
    <s v="R00, R01, R02"/>
    <d v="2025-10-01T00:00:00"/>
    <s v="https://aterpa.sharepoint.com//sites/A373_Projetos/Documentos Compartilhados/11.Sala Tecnica/01.PROJETOS/ANO 01/MSV-163MS-638-NORTE/32.TE/MSV-163MS-638+600-EDI-EXE-DE-G1-008-R02.pdf"/>
    <s v="MSV-163MS-638-NORTE/32.TE/MSV-163MS-638+600-EDI-EXE-DE-G1-008-R02.pdf"/>
  </r>
  <r>
    <s v="MSV-163MS-638+600-EDI-EXE-DE-G1-009"/>
    <s v="R02"/>
    <x v="0"/>
    <x v="11"/>
    <s v="PROJETO DE TERRAPLANAGEM - DIAGRAMA UNIFILAR DE DISTRIBUIÇÃO DOS MATERIAIS"/>
    <s v="TERRAPLENAGEM"/>
    <s v="TE"/>
    <s v="MSV-163MS-638-NORTE/32.TE"/>
    <s v="MSV-163MS-638+600-EDI-EXE-DE-G1-009-R02.pdf"/>
    <s v="R00, R01, R02"/>
    <d v="2025-10-01T00:00:00"/>
    <s v="https://aterpa.sharepoint.com//sites/A373_Projetos/Documentos Compartilhados/11.Sala Tecnica/01.PROJETOS/ANO 01/MSV-163MS-638-NORTE/32.TE/MSV-163MS-638+600-EDI-EXE-DE-G1-009-R02.pdf"/>
    <s v="MSV-163MS-638-NORTE/32.TE/MSV-163MS-638+600-EDI-EXE-DE-G1-009-R02.pdf"/>
  </r>
  <r>
    <s v="MSV-163MS-638+600-EDI-EXE-DE-G1-010"/>
    <s v="R02"/>
    <x v="0"/>
    <x v="11"/>
    <s v="PROJETO DE TERRAPLANAGEM - DIAGRAMA LINEAR/QUADRO DE OCORRÊNCIA DE MATERIAIS (AE,DME)"/>
    <s v="TERRAPLENAGEM"/>
    <s v="TE"/>
    <s v="MSV-163MS-638-NORTE/32.TE"/>
    <s v="MSV-163MS-638+600-EDI-EXE-DE-G1-010-R02.pdf"/>
    <s v="R00, R01, R02"/>
    <d v="2025-10-01T00:00:00"/>
    <s v="https://aterpa.sharepoint.com//sites/A373_Projetos/Documentos Compartilhados/11.Sala Tecnica/01.PROJETOS/ANO 01/MSV-163MS-638-NORTE/32.TE/MSV-163MS-638+600-EDI-EXE-DE-G1-010-R02.pdf"/>
    <s v="MSV-163MS-638-NORTE/32.TE/MSV-163MS-638+600-EDI-EXE-DE-G1-010-R02.pdf"/>
  </r>
  <r>
    <s v="MSV-163MS-638+600-EDI-EXE-DE-G1-011"/>
    <s v="R01"/>
    <x v="0"/>
    <x v="11"/>
    <s v="PROJETO DE TERRAPLANAGEM - PLANTA DE LOCALIZAÇÃO DE OCORRÊNCIAS"/>
    <s v="TERRAPLENAGEM"/>
    <s v="TE"/>
    <s v="MSV-163MS-638-NORTE/32.TE"/>
    <s v="MSV-163MS-638+600-EDI-EXE-DE-G1-011-R01.pdf"/>
    <s v="R00, R01"/>
    <d v="2025-07-21T00:00:00"/>
    <s v="https://aterpa.sharepoint.com//sites/A373_Projetos/Documentos Compartilhados/11.Sala Tecnica/01.PROJETOS/ANO 01/MSV-163MS-638-NORTE/32.TE/MSV-163MS-638+600-EDI-EXE-DE-G1-011-R01.pdf"/>
    <s v="MSV-163MS-638-NORTE/32.TE/MSV-163MS-638+600-EDI-EXE-DE-G1-011-R01.pdf"/>
  </r>
  <r>
    <s v="MSV-163MS-638+600-EDI-EXE-DE-G1-012"/>
    <s v="R00"/>
    <x v="0"/>
    <x v="11"/>
    <s v="PROJETO DE TERRAPLANAGEM - QUADRO DE DISTRIBUIÇÃO E RESUMOS"/>
    <s v="TERRAPLENAGEM"/>
    <s v="TE"/>
    <s v="MSV-163MS-638-NORTE/32.TE"/>
    <s v="MSV-163MS-638+600-EDI-EXE-DE-G1-012-R00.pdf"/>
    <s v="R00"/>
    <d v="2025-06-30T00:00:00"/>
    <s v="https://aterpa.sharepoint.com//sites/A373_Projetos/Documentos Compartilhados/11.Sala Tecnica/01.PROJETOS/ANO 01/MSV-163MS-638-NORTE/32.TE/MSV-163MS-638+600-EDI-EXE-DE-G1-012-R00.pdf"/>
    <s v="MSV-163MS-638-NORTE/32.TE/MSV-163MS-638+600-EDI-EXE-DE-G1-012-R00.pdf"/>
  </r>
  <r>
    <s v="MSV-163MS-638+600-EDI-EXE-DE-G1-013"/>
    <s v="R00"/>
    <x v="0"/>
    <x v="11"/>
    <s v="PROJETO DE TERRAPLANAGEM - QUADRO DE DISTRIBUIÇÃO E RESUMOS"/>
    <s v="TERRAPLENAGEM"/>
    <s v="TE"/>
    <s v="MSV-163MS-638-NORTE/32.TE"/>
    <s v="MSV-163MS-638+600-EDI-EXE-DE-G1-013-R00.pdf"/>
    <s v="R00"/>
    <d v="2025-06-30T00:00:00"/>
    <s v="https://aterpa.sharepoint.com//sites/A373_Projetos/Documentos Compartilhados/11.Sala Tecnica/01.PROJETOS/ANO 01/MSV-163MS-638-NORTE/32.TE/MSV-163MS-638+600-EDI-EXE-DE-G1-013-R00.pdf"/>
    <s v="MSV-163MS-638-NORTE/32.TE/MSV-163MS-638+600-EDI-EXE-DE-G1-013-R00.pdf"/>
  </r>
  <r>
    <s v="MSV-163MS-638+600-EDI-EXE-DE-G1-014"/>
    <s v="R00"/>
    <x v="0"/>
    <x v="11"/>
    <s v="PROJETO DE TERRAPLANAGEM - DIAGRAMA LINEAR/QUADRO DE OCORRÊNCIA DE MATERIAIS (AE,DME)"/>
    <s v="TERRAPLENAGEM"/>
    <s v="TE"/>
    <s v="MSV-163MS-638-NORTE/32.TE"/>
    <s v="MSV-163MS-638+600-EDI-EXE-DE-G1-014-R00.pdf"/>
    <s v="R00"/>
    <d v="2025-06-30T00:00:00"/>
    <s v="https://aterpa.sharepoint.com//sites/A373_Projetos/Documentos Compartilhados/11.Sala Tecnica/01.PROJETOS/ANO 01/MSV-163MS-638-NORTE/32.TE/MSV-163MS-638+600-EDI-EXE-DE-G1-014-R00.pdf"/>
    <s v="MSV-163MS-638-NORTE/32.TE/MSV-163MS-638+600-EDI-EXE-DE-G1-014-R00.pdf"/>
  </r>
  <r>
    <s v="MSV-163MS-638+600-EDI-EXE-DE-G1-015"/>
    <s v="R00"/>
    <x v="0"/>
    <x v="11"/>
    <s v="PROJETO DE TERRAPLANAGEM - PLANTA DE LOCALIZAÇÃO DE OCORRÊNCIAS"/>
    <s v="TERRAPLENAGEM"/>
    <s v="TE"/>
    <s v="MSV-163MS-638-NORTE/32.TE"/>
    <s v="MSV-163MS-638+600-EDI-EXE-DE-G1-015-R00.pdf"/>
    <s v="R00"/>
    <d v="2025-06-30T00:00:00"/>
    <s v="https://aterpa.sharepoint.com//sites/A373_Projetos/Documentos Compartilhados/11.Sala Tecnica/01.PROJETOS/ANO 01/MSV-163MS-638-NORTE/32.TE/MSV-163MS-638+600-EDI-EXE-DE-G1-015-R00.pdf"/>
    <s v="MSV-163MS-638-NORTE/32.TE/MSV-163MS-638+600-EDI-EXE-DE-G1-015-R00.pdf"/>
  </r>
  <r>
    <s v="MSV-163MS-638+600-EDI-EXE-DE-G1-016"/>
    <s v="R02"/>
    <x v="0"/>
    <x v="11"/>
    <s v="PROJETO DE TERRAPLANAGEM - PLANTA DE LOCALIZAÇÃO DE AREAS DE TRATAMENTO DE FUNDO DE ATERROS"/>
    <s v="TERRAPLENAGEM"/>
    <s v="TE"/>
    <s v="MSV-163MS-638-NORTE/32.TE"/>
    <s v="MSV-163MS-638+600-EDI-EXE-DE-G1-016-R02.pdf"/>
    <s v="R00, R01, R02"/>
    <d v="2025-10-01T00:00:00"/>
    <s v="https://aterpa.sharepoint.com//sites/A373_Projetos/Documentos Compartilhados/11.Sala Tecnica/01.PROJETOS/ANO 01/MSV-163MS-638-NORTE/32.TE/MSV-163MS-638+600-EDI-EXE-DE-G1-016-R02.pdf"/>
    <s v="MSV-163MS-638-NORTE/32.TE/MSV-163MS-638+600-EDI-EXE-DE-G1-016-R02.pdf"/>
  </r>
  <r>
    <s v="MSV-163MS-638+600-EDI-EXE-DE-G1-017"/>
    <s v="R00"/>
    <x v="0"/>
    <x v="11"/>
    <s v="PROJETO DE TERRAPLANAGEM - PLANTA"/>
    <s v="TERRAPLENAGEM"/>
    <s v="TE"/>
    <s v="MSV-163MS-638-NORTE/32.TE"/>
    <s v="MSV-163MS-638+600-EDI-EXE-DE-G1-017-R00.pdf"/>
    <s v="R00"/>
    <d v="2025-06-30T00:00:00"/>
    <s v="https://aterpa.sharepoint.com//sites/A373_Projetos/Documentos Compartilhados/11.Sala Tecnica/01.PROJETOS/ANO 01/MSV-163MS-638-NORTE/32.TE/MSV-163MS-638+600-EDI-EXE-DE-G1-017-R00.pdf"/>
    <s v="MSV-163MS-638-NORTE/32.TE/MSV-163MS-638+600-EDI-EXE-DE-G1-017-R00.pdf"/>
  </r>
  <r>
    <s v="MSV-163MS-638+600-EDI-EXE-DE-G1-018"/>
    <s v="R00"/>
    <x v="0"/>
    <x v="11"/>
    <s v="PROJETO DE TERRAPLANAGEM - SEÇÕES TRANSVERSAIS GABARITADAS"/>
    <s v="TERRAPLENAGEM"/>
    <s v="TE"/>
    <s v="MSV-163MS-638-NORTE/32.TE"/>
    <s v="MSV-163MS-638+600-EDI-EXE-DE-G1-018-R00.pdf"/>
    <s v="R00"/>
    <d v="2025-06-30T00:00:00"/>
    <s v="https://aterpa.sharepoint.com//sites/A373_Projetos/Documentos Compartilhados/11.Sala Tecnica/01.PROJETOS/ANO 01/MSV-163MS-638-NORTE/32.TE/MSV-163MS-638+600-EDI-EXE-DE-G1-018-R00.pdf"/>
    <s v="MSV-163MS-638-NORTE/32.TE/MSV-163MS-638+600-EDI-EXE-DE-G1-018-R00.pdf"/>
  </r>
  <r>
    <s v="MSV-163MS-638+600-EDI-EXE-DE-G1-019"/>
    <s v="R00"/>
    <x v="0"/>
    <x v="11"/>
    <s v="PROJETO DE TERRAPLANAGEM - SEÇÕES TRANSVERSAIS GABARITADAS"/>
    <s v="TERRAPLENAGEM"/>
    <s v="TE"/>
    <s v="MSV-163MS-638-NORTE/32.TE"/>
    <s v="MSV-163MS-638+600-EDI-EXE-DE-G1-019-R00.pdf"/>
    <s v="R00"/>
    <d v="2025-06-30T00:00:00"/>
    <s v="https://aterpa.sharepoint.com//sites/A373_Projetos/Documentos Compartilhados/11.Sala Tecnica/01.PROJETOS/ANO 01/MSV-163MS-638-NORTE/32.TE/MSV-163MS-638+600-EDI-EXE-DE-G1-019-R00.pdf"/>
    <s v="MSV-163MS-638-NORTE/32.TE/MSV-163MS-638+600-EDI-EXE-DE-G1-019-R00.pdf"/>
  </r>
  <r>
    <s v="MSV-163MS-638+600-EDI-EXE-DE-G1-020"/>
    <s v="R00"/>
    <x v="0"/>
    <x v="11"/>
    <s v="PROJETO DE TERRAPLANAGEM - SEÇÕES TRANSVERSAIS GABARITADAS"/>
    <s v="TERRAPLENAGEM"/>
    <s v="TE"/>
    <s v="MSV-163MS-638-NORTE/32.TE"/>
    <s v="MSV-163MS-638+600-EDI-EXE-DE-G1-020-R00.pdf"/>
    <s v="R00"/>
    <d v="2025-06-30T00:00:00"/>
    <s v="https://aterpa.sharepoint.com//sites/A373_Projetos/Documentos Compartilhados/11.Sala Tecnica/01.PROJETOS/ANO 01/MSV-163MS-638-NORTE/32.TE/MSV-163MS-638+600-EDI-EXE-DE-G1-020-R00.pdf"/>
    <s v="MSV-163MS-638-NORTE/32.TE/MSV-163MS-638+600-EDI-EXE-DE-G1-020-R00.pdf"/>
  </r>
  <r>
    <s v="MSV-163MS-638+600-EDI-EXE-DE-H1-001"/>
    <s v="R01"/>
    <x v="0"/>
    <x v="11"/>
    <s v="ESTUDOS HIDROLÓGICOS - PLANTA DE BACIAS"/>
    <s v="DRENAGEM"/>
    <s v="DR"/>
    <s v="MSV-163MS-638-NORTE/10.DR"/>
    <s v="MSV-163MS-638+600-EDI-EXE-DE-H1-001-R01.pdf"/>
    <s v="R00, R01"/>
    <d v="2025-08-26T00:00:00"/>
    <s v="https://aterpa.sharepoint.com//sites/A373_Projetos/Documentos Compartilhados/11.Sala Tecnica/01.PROJETOS/ANO 01/MSV-163MS-638-NORTE/10.DR/MSV-163MS-638+600-EDI-EXE-DE-H1-001-R01.pdf"/>
    <s v="MSV-163MS-638-NORTE/10.DR/MSV-163MS-638+600-EDI-EXE-DE-H1-001-R01.pdf"/>
  </r>
  <r>
    <s v="MSV-163MS-638+600-EDI-EXE-DE-H2-001"/>
    <s v="R06"/>
    <x v="0"/>
    <x v="11"/>
    <s v="PROJETO DE DRENAGEM - PLANTA E PERFIL"/>
    <s v="DRENAGEM"/>
    <s v="DR"/>
    <s v="MSV-163MS-638-NORTE/10.DR"/>
    <s v="MSV-163MS-638+600-EDI-EXE-DE-H2-001-R06.pdf"/>
    <s v="R01, R02, R03, R06, R05"/>
    <d v="2025-10-01T00:00:00"/>
    <s v="https://aterpa.sharepoint.com//sites/A373_Projetos/Documentos Compartilhados/11.Sala Tecnica/01.PROJETOS/ANO 01/MSV-163MS-638-NORTE/10.DR/MSV-163MS-638+600-EDI-EXE-DE-H2-001-R06.pdf"/>
    <s v="MSV-163MS-638-NORTE/10.DR/MSV-163MS-638+600-EDI-EXE-DE-H2-001-R06.pdf"/>
  </r>
  <r>
    <s v="MSV-163MS-638+600-EDI-EXE-DE-H2-002"/>
    <s v="R02"/>
    <x v="0"/>
    <x v="11"/>
    <s v="PROJETO DE DRENAGEM - PERFIL"/>
    <s v="DRENAGEM"/>
    <s v="DR"/>
    <s v="MSV-163MS-638-NORTE/10.DR"/>
    <s v="MSV-163MS-638+600-EDI-EXE-DE-H2-002-R02.pdf"/>
    <s v="R01, R02"/>
    <d v="2025-07-21T00:00:00"/>
    <s v="https://aterpa.sharepoint.com//sites/A373_Projetos/Documentos Compartilhados/11.Sala Tecnica/01.PROJETOS/ANO 01/MSV-163MS-638-NORTE/10.DR/MSV-163MS-638+600-EDI-EXE-DE-H2-002-R02.pdf"/>
    <s v="MSV-163MS-638-NORTE/10.DR/MSV-163MS-638+600-EDI-EXE-DE-H2-002-R02.pdf"/>
  </r>
  <r>
    <s v="MSV-163MS-638+600-EDI-EXE-DE-H2-003"/>
    <s v="R04"/>
    <x v="0"/>
    <x v="11"/>
    <s v="PROJETO DE DRENAGEM - PLANTA E PERFIL"/>
    <s v="DRENAGEM"/>
    <s v="DR"/>
    <s v="MSV-163MS-638-NORTE/10.DR"/>
    <s v="MSV-163MS-638+600-EDI-EXE-DE-H2-003-R04.pdf"/>
    <s v="R01, R02, R03, R04"/>
    <d v="2025-10-16T00:00:00"/>
    <s v="https://aterpa.sharepoint.com//sites/A373_Projetos/Documentos Compartilhados/11.Sala Tecnica/01.PROJETOS/ANO 01/MSV-163MS-638-NORTE/10.DR/MSV-163MS-638+600-EDI-EXE-DE-H2-003-R04.pdf"/>
    <s v="MSV-163MS-638-NORTE/10.DR/MSV-163MS-638+600-EDI-EXE-DE-H2-003-R04.pdf"/>
  </r>
  <r>
    <s v="MSV-163MS-638+600-EDI-EXE-DE-H2-004"/>
    <s v="R05"/>
    <x v="0"/>
    <x v="11"/>
    <s v="PROJETO DE DRENAGEM - PLANTA"/>
    <s v="DRENAGEM"/>
    <s v="DR"/>
    <s v="MSV-163MS-638-NORTE/10.DR"/>
    <s v="MSV-163MS-638+600-EDI-EXE-DE-H2-004-R05.pdf"/>
    <s v="R01, R02, R03, R05, R04"/>
    <d v="2025-10-01T00:00:00"/>
    <s v="https://aterpa.sharepoint.com//sites/A373_Projetos/Documentos Compartilhados/11.Sala Tecnica/01.PROJETOS/ANO 01/MSV-163MS-638-NORTE/10.DR/MSV-163MS-638+600-EDI-EXE-DE-H2-004-R05.pdf"/>
    <s v="MSV-163MS-638-NORTE/10.DR/MSV-163MS-638+600-EDI-EXE-DE-H2-004-R05.pdf"/>
  </r>
  <r>
    <s v="MSV-163MS-638+600-EDI-EXE-DE-H2-005"/>
    <s v="R02"/>
    <x v="0"/>
    <x v="11"/>
    <s v="PROJETO DE DRENAGEM - PERFIL"/>
    <s v="DRENAGEM"/>
    <s v="DR"/>
    <s v="MSV-163MS-638-NORTE/10.DR"/>
    <s v="MSV-163MS-638+600-EDI-EXE-DE-H2-005-R02.pdf"/>
    <s v="R01, R02"/>
    <d v="2025-07-21T00:00:00"/>
    <s v="https://aterpa.sharepoint.com//sites/A373_Projetos/Documentos Compartilhados/11.Sala Tecnica/01.PROJETOS/ANO 01/MSV-163MS-638-NORTE/10.DR/MSV-163MS-638+600-EDI-EXE-DE-H2-005-R02.pdf"/>
    <s v="MSV-163MS-638-NORTE/10.DR/MSV-163MS-638+600-EDI-EXE-DE-H2-005-R02.pdf"/>
  </r>
  <r>
    <s v="MSV-163MS-638+600-EDI-EXE-DE-H2-006"/>
    <s v="R03"/>
    <x v="0"/>
    <x v="11"/>
    <s v="PROJETO DE DRENAGEM - PERFIL DE BUEIRO - KM 637+831 AO KM 637+843 - KM 638+029"/>
    <s v="DRENAGEM"/>
    <s v="DR"/>
    <s v="MSV-163MS-638-NORTE/10.DR"/>
    <s v="MSV-163MS-638+600-EDI-EXE-DE-H2-006-R03.pdf"/>
    <s v="R01, R02, R03"/>
    <d v="2025-08-26T00:00:00"/>
    <s v="https://aterpa.sharepoint.com//sites/A373_Projetos/Documentos Compartilhados/11.Sala Tecnica/01.PROJETOS/ANO 01/MSV-163MS-638-NORTE/10.DR/MSV-163MS-638+600-EDI-EXE-DE-H2-006-R03.pdf"/>
    <s v="MSV-163MS-638-NORTE/10.DR/MSV-163MS-638+600-EDI-EXE-DE-H2-006-R03.pdf"/>
  </r>
  <r>
    <s v="MSV-163MS-638+600-EDI-EXE-DE-H2-007"/>
    <s v="R04"/>
    <x v="0"/>
    <x v="11"/>
    <s v="PROJETO DE DRENAGEM - PERFIL DE BUEIRO - KM 638+206 AO KM 638+202 - KM 638+534 AO KM 638+538"/>
    <s v="DRENAGEM"/>
    <s v="DR"/>
    <s v="MSV-163MS-638-NORTE/10.DR"/>
    <s v="MSV-163MS-638+600-EDI-EXE-DE-H2-007-R04.pdf"/>
    <s v="R01, R02, R03, R04"/>
    <d v="2025-10-16T00:00:00"/>
    <s v="https://aterpa.sharepoint.com//sites/A373_Projetos/Documentos Compartilhados/11.Sala Tecnica/01.PROJETOS/ANO 01/MSV-163MS-638-NORTE/10.DR/MSV-163MS-638+600-EDI-EXE-DE-H2-007-R04.pdf"/>
    <s v="MSV-163MS-638-NORTE/10.DR/MSV-163MS-638+600-EDI-EXE-DE-H2-007-R04.pdf"/>
  </r>
  <r>
    <s v="MSV-163MS-638+600-EDI-EXE-DE-H2-008"/>
    <s v="R03"/>
    <x v="0"/>
    <x v="11"/>
    <s v="PROJETO DE DRENAGEM - PERFIL DE BUEIRO - KM 638+206 AO KM 638+202 - KM 638+534 AO KM 638+538"/>
    <s v="DRENAGEM"/>
    <s v="DR"/>
    <s v="MSV-163MS-638-NORTE/10.DR"/>
    <s v="MSV-163MS-638+600-EDI-EXE-DE-H2-008-R03.pdf"/>
    <s v="R01, R02, R03"/>
    <d v="2025-08-26T00:00:00"/>
    <s v="https://aterpa.sharepoint.com//sites/A373_Projetos/Documentos Compartilhados/11.Sala Tecnica/01.PROJETOS/ANO 01/MSV-163MS-638-NORTE/10.DR/MSV-163MS-638+600-EDI-EXE-DE-H2-008-R03.pdf"/>
    <s v="MSV-163MS-638-NORTE/10.DR/MSV-163MS-638+600-EDI-EXE-DE-H2-008-R03.pdf"/>
  </r>
  <r>
    <s v="MSV-163MS-638+600-EDI-EXE-DE-H2-009"/>
    <s v="R03"/>
    <x v="0"/>
    <x v="11"/>
    <s v="PROJETO DE DRENAGEM - PROJETO TIPO"/>
    <s v="DRENAGEM"/>
    <s v="DR"/>
    <s v="MSV-163MS-638-NORTE/10.DR"/>
    <s v="MSV-163MS-638+600-EDI-EXE-DE-H2-009-R03.pdf"/>
    <s v="R00, R02, R03"/>
    <d v="2025-08-26T00:00:00"/>
    <s v="https://aterpa.sharepoint.com//sites/A373_Projetos/Documentos Compartilhados/11.Sala Tecnica/01.PROJETOS/ANO 01/MSV-163MS-638-NORTE/10.DR/MSV-163MS-638+600-EDI-EXE-DE-H2-009-R03.pdf"/>
    <s v="MSV-163MS-638-NORTE/10.DR/MSV-163MS-638+600-EDI-EXE-DE-H2-009-R03.pdf"/>
  </r>
  <r>
    <s v="MSV-163MS-638+600-EDI-EXE-DE-H2-010"/>
    <s v="R00"/>
    <x v="0"/>
    <x v="11"/>
    <s v="PROJETO DE DRENAGEM - PROJETO TIPO"/>
    <s v="DRENAGEM"/>
    <s v="DR"/>
    <s v="MSV-163MS-638-NORTE/10.DR"/>
    <s v="MSV-163MS-638+600-EDI-EXE-DE-H2-010-R00.pdf"/>
    <s v="R00"/>
    <d v="2025-06-30T00:00:00"/>
    <s v="https://aterpa.sharepoint.com//sites/A373_Projetos/Documentos Compartilhados/11.Sala Tecnica/01.PROJETOS/ANO 01/MSV-163MS-638-NORTE/10.DR/MSV-163MS-638+600-EDI-EXE-DE-H2-010-R00.pdf"/>
    <s v="MSV-163MS-638-NORTE/10.DR/MSV-163MS-638+600-EDI-EXE-DE-H2-010-R00.pdf"/>
  </r>
  <r>
    <s v="MSV-163MS-638+600-EDI-EXE-DE-H2-011"/>
    <s v="R01"/>
    <x v="0"/>
    <x v="11"/>
    <s v="PROJETO DE DRENAGEM - PERFIL DE CANAL - KM 637+831 AO KM 637+843 - KM 638+029"/>
    <s v="DRENAGEM"/>
    <s v="DR"/>
    <s v="MSV-163MS-638-NORTE/10.DR"/>
    <s v="MSV-163MS-638+600-EDI-EXE-DE-H2-011-R01.pdf"/>
    <s v="R00, R01"/>
    <d v="2025-07-21T00:00:00"/>
    <s v="https://aterpa.sharepoint.com//sites/A373_Projetos/Documentos Compartilhados/11.Sala Tecnica/01.PROJETOS/ANO 01/MSV-163MS-638-NORTE/10.DR/MSV-163MS-638+600-EDI-EXE-DE-H2-011-R01.pdf"/>
    <s v="MSV-163MS-638-NORTE/10.DR/MSV-163MS-638+600-EDI-EXE-DE-H2-011-R01.pdf"/>
  </r>
  <r>
    <s v="MSV-163MS-638+600-EDI-EXE-DE-H2-012"/>
    <s v="R01"/>
    <x v="0"/>
    <x v="11"/>
    <s v="PROJETO DE DRENAGEM - PROJETO TIPO"/>
    <s v="DRENAGEM"/>
    <s v="DR"/>
    <s v="MSV-163MS-638-NORTE/10.DR"/>
    <s v="MSV-163MS-638+600-EDI-EXE-DE-H2-012-R01.pdf"/>
    <s v="R00, R01"/>
    <d v="2025-10-16T00:00:00"/>
    <s v="https://aterpa.sharepoint.com//sites/A373_Projetos/Documentos Compartilhados/11.Sala Tecnica/01.PROJETOS/ANO 01/MSV-163MS-638-NORTE/10.DR/MSV-163MS-638+600-EDI-EXE-DE-H2-012-R01.pdf"/>
    <s v="MSV-163MS-638-NORTE/10.DR/MSV-163MS-638+600-EDI-EXE-DE-H2-012-R01.pdf"/>
  </r>
  <r>
    <s v="MSV-163MS-638+600-EDI-EXE-DE-I2-001"/>
    <s v="R03"/>
    <x v="0"/>
    <x v="11"/>
    <s v="PLANTA"/>
    <s v="PAVIMENTAÇÃO"/>
    <s v="PV"/>
    <s v="MSV-163MS-638-NORTE/28.PV"/>
    <s v="MSV-163MS-638+600-EDI-EXE-DE-I2-001-R03.pdf"/>
    <s v="R01, R02, R03"/>
    <d v="2025-10-01T00:00:00"/>
    <s v="https://aterpa.sharepoint.com//sites/A373_Projetos/Documentos Compartilhados/11.Sala Tecnica/01.PROJETOS/ANO 01/MSV-163MS-638-NORTE/28.PV/MSV-163MS-638+600-EDI-EXE-DE-I2-001-R03.pdf"/>
    <s v="MSV-163MS-638-NORTE/28.PV/MSV-163MS-638+600-EDI-EXE-DE-I2-001-R03.pdf"/>
  </r>
  <r>
    <s v="MSV-163MS-638+600-EDI-EXE-DE-I2-002"/>
    <s v="R03"/>
    <x v="0"/>
    <x v="11"/>
    <s v="PLANTA"/>
    <s v="PAVIMENTAÇÃO"/>
    <s v="PV"/>
    <s v="MSV-163MS-638-NORTE/28.PV"/>
    <s v="MSV-163MS-638+600-EDI-EXE-DE-I2-002-R03.pdf"/>
    <s v="R01, R02, R03"/>
    <d v="2025-10-01T00:00:00"/>
    <s v="https://aterpa.sharepoint.com//sites/A373_Projetos/Documentos Compartilhados/11.Sala Tecnica/01.PROJETOS/ANO 01/MSV-163MS-638-NORTE/28.PV/MSV-163MS-638+600-EDI-EXE-DE-I2-002-R03.pdf"/>
    <s v="MSV-163MS-638-NORTE/28.PV/MSV-163MS-638+600-EDI-EXE-DE-I2-002-R03.pdf"/>
  </r>
  <r>
    <s v="MSV-163MS-638+600-EDI-EXE-DE-I2-003"/>
    <s v="R02"/>
    <x v="0"/>
    <x v="11"/>
    <s v="SEÇÕES TIPO"/>
    <s v="PAVIMENTAÇÃO"/>
    <s v="PV"/>
    <s v="MSV-163MS-638-NORTE/28.PV"/>
    <s v="MSV-163MS-638+600-EDI-EXE-DE-I2-003-R02.pdf"/>
    <s v="R01, R02"/>
    <d v="2025-07-21T00:00:00"/>
    <s v="https://aterpa.sharepoint.com//sites/A373_Projetos/Documentos Compartilhados/11.Sala Tecnica/01.PROJETOS/ANO 01/MSV-163MS-638-NORTE/28.PV/MSV-163MS-638+600-EDI-EXE-DE-I2-003-R02.pdf"/>
    <s v="MSV-163MS-638-NORTE/28.PV/MSV-163MS-638+600-EDI-EXE-DE-I2-003-R02.pdf"/>
  </r>
  <r>
    <s v="MSV-163MS-638+600-EDI-EXE-DE-I2-004"/>
    <s v="R02"/>
    <x v="0"/>
    <x v="11"/>
    <s v="SEÇÕES TIPO"/>
    <s v="PAVIMENTAÇÃO"/>
    <s v="PV"/>
    <s v="MSV-163MS-638-NORTE/28.PV"/>
    <s v="MSV-163MS-638+600-EDI-EXE-DE-I2-004-R02.pdf"/>
    <s v="R01, R02"/>
    <d v="2025-07-21T00:00:00"/>
    <s v="https://aterpa.sharepoint.com//sites/A373_Projetos/Documentos Compartilhados/11.Sala Tecnica/01.PROJETOS/ANO 01/MSV-163MS-638-NORTE/28.PV/MSV-163MS-638+600-EDI-EXE-DE-I2-004-R02.pdf"/>
    <s v="MSV-163MS-638-NORTE/28.PV/MSV-163MS-638+600-EDI-EXE-DE-I2-004-R02.pdf"/>
  </r>
  <r>
    <s v="MSV-163MS-638+600-EDI-EXE-DE-J1-001"/>
    <s v="R04"/>
    <x v="0"/>
    <x v="11"/>
    <s v="PLANTA"/>
    <s v="SINALIZAÇÃO"/>
    <s v="SI"/>
    <s v="MSV-163MS-638-NORTE/31.SI"/>
    <s v="MSV-163MS-638+600-EDI-EXE-DE-J1-001-R04.pdf"/>
    <s v="R02, R03, R04"/>
    <d v="2025-10-01T00:00:00"/>
    <s v="https://aterpa.sharepoint.com//sites/A373_Projetos/Documentos Compartilhados/11.Sala Tecnica/01.PROJETOS/ANO 01/MSV-163MS-638-NORTE/31.SI/MSV-163MS-638+600-EDI-EXE-DE-J1-001-R04.pdf"/>
    <s v="MSV-163MS-638-NORTE/31.SI/MSV-163MS-638+600-EDI-EXE-DE-J1-001-R04.pdf"/>
  </r>
  <r>
    <s v="MSV-163MS-638+600-EDI-EXE-DE-J1-002"/>
    <s v="R04"/>
    <x v="0"/>
    <x v="11"/>
    <s v="PLANTA"/>
    <s v="SINALIZAÇÃO"/>
    <s v="SI"/>
    <s v="MSV-163MS-638-NORTE/31.SI"/>
    <s v="MSV-163MS-638+600-EDI-EXE-DE-J1-002-R04.pdf"/>
    <s v="R02, R03, R04"/>
    <d v="2025-10-01T00:00:00"/>
    <s v="https://aterpa.sharepoint.com//sites/A373_Projetos/Documentos Compartilhados/11.Sala Tecnica/01.PROJETOS/ANO 01/MSV-163MS-638-NORTE/31.SI/MSV-163MS-638+600-EDI-EXE-DE-J1-002-R04.pdf"/>
    <s v="MSV-163MS-638-NORTE/31.SI/MSV-163MS-638+600-EDI-EXE-DE-J1-002-R04.pdf"/>
  </r>
  <r>
    <s v="MSV-163MS-638+600-EDI-EXE-DE-J1-003"/>
    <s v="R01"/>
    <x v="0"/>
    <x v="11"/>
    <s v="DETALHES TIPO DE SINALIZAÇÃO HORIZONTAL"/>
    <s v="SINALIZAÇÃO"/>
    <s v="SI"/>
    <s v="MSV-163MS-638-NORTE/31.SI"/>
    <s v="MSV-163MS-638+600-EDI-EXE-DE-J1-003-R01.pdf"/>
    <s v="R01"/>
    <d v="2025-06-30T00:00:00"/>
    <s v="https://aterpa.sharepoint.com//sites/A373_Projetos/Documentos Compartilhados/11.Sala Tecnica/01.PROJETOS/ANO 01/MSV-163MS-638-NORTE/31.SI/MSV-163MS-638+600-EDI-EXE-DE-J1-003-R01.pdf"/>
    <s v="MSV-163MS-638-NORTE/31.SI/MSV-163MS-638+600-EDI-EXE-DE-J1-003-R01.pdf"/>
  </r>
  <r>
    <s v="MSV-163MS-638+600-EDI-EXE-DE-J1-004"/>
    <s v="R01"/>
    <x v="0"/>
    <x v="11"/>
    <s v="DETALHES TIPO DE SINALIZAÇÃO HORIZONTAL"/>
    <s v="SINALIZAÇÃO"/>
    <s v="SI"/>
    <s v="MSV-163MS-638-NORTE/31.SI"/>
    <s v="MSV-163MS-638+600-EDI-EXE-DE-J1-004-R01.pdf"/>
    <s v="R01"/>
    <d v="2025-06-30T00:00:00"/>
    <s v="https://aterpa.sharepoint.com//sites/A373_Projetos/Documentos Compartilhados/11.Sala Tecnica/01.PROJETOS/ANO 01/MSV-163MS-638-NORTE/31.SI/MSV-163MS-638+600-EDI-EXE-DE-J1-004-R01.pdf"/>
    <s v="MSV-163MS-638-NORTE/31.SI/MSV-163MS-638+600-EDI-EXE-DE-J1-004-R01.pdf"/>
  </r>
  <r>
    <s v="MSV-163MS-638+600-EDI-EXE-DE-J1-005"/>
    <s v="R01"/>
    <x v="0"/>
    <x v="11"/>
    <s v="DETALHES TIPO "/>
    <s v="SINALIZAÇÃO"/>
    <s v="SI"/>
    <s v="MSV-163MS-638-NORTE/31.SI"/>
    <s v="MSV-163MS-638+600-EDI-EXE-DE-J1-005-R01.pdf"/>
    <s v="R01"/>
    <d v="2025-06-30T00:00:00"/>
    <s v="https://aterpa.sharepoint.com//sites/A373_Projetos/Documentos Compartilhados/11.Sala Tecnica/01.PROJETOS/ANO 01/MSV-163MS-638-NORTE/31.SI/MSV-163MS-638+600-EDI-EXE-DE-J1-005-R01.pdf"/>
    <s v="MSV-163MS-638-NORTE/31.SI/MSV-163MS-638+600-EDI-EXE-DE-J1-005-R01.pdf"/>
  </r>
  <r>
    <s v="MSV-163MS-638+600-EDI-EXE-DE-J1-006"/>
    <s v="R02"/>
    <x v="0"/>
    <x v="11"/>
    <s v="DETALHES DE SINALIZAÇÃO VERTICAL"/>
    <s v="SINALIZAÇÃO"/>
    <s v="SI"/>
    <s v="MSV-163MS-638-NORTE/31.SI"/>
    <s v="MSV-163MS-638+600-EDI-EXE-DE-J1-006-R02.pdf"/>
    <s v="R01, R02"/>
    <d v="2025-07-21T00:00:00"/>
    <s v="https://aterpa.sharepoint.com//sites/A373_Projetos/Documentos Compartilhados/11.Sala Tecnica/01.PROJETOS/ANO 01/MSV-163MS-638-NORTE/31.SI/MSV-163MS-638+600-EDI-EXE-DE-J1-006-R02.pdf"/>
    <s v="MSV-163MS-638-NORTE/31.SI/MSV-163MS-638+600-EDI-EXE-DE-J1-006-R02.pdf"/>
  </r>
  <r>
    <s v="MSV-163MS-638+600-EDI-EXE-DE-J1-007"/>
    <s v="R01"/>
    <x v="0"/>
    <x v="11"/>
    <s v="DETALHES DE SINALIZAÇÃO VERTICAL"/>
    <s v="SINALIZAÇÃO"/>
    <s v="SI"/>
    <s v="MSV-163MS-638-NORTE/31.SI"/>
    <s v="MSV-163MS-638+600-EDI-EXE-DE-J1-007-R01.pdf"/>
    <s v="R01"/>
    <d v="2025-06-30T00:00:00"/>
    <s v="https://aterpa.sharepoint.com//sites/A373_Projetos/Documentos Compartilhados/11.Sala Tecnica/01.PROJETOS/ANO 01/MSV-163MS-638-NORTE/31.SI/MSV-163MS-638+600-EDI-EXE-DE-J1-007-R01.pdf"/>
    <s v="MSV-163MS-638-NORTE/31.SI/MSV-163MS-638+600-EDI-EXE-DE-J1-007-R01.pdf"/>
  </r>
  <r>
    <s v="MSV-163MS-638+600-EDI-EXE-DE-J1-008"/>
    <s v="R02"/>
    <x v="0"/>
    <x v="11"/>
    <s v="DETALHES DE SINALIZAÇÃO VERTICAL"/>
    <s v="SINALIZAÇÃO"/>
    <s v="SI"/>
    <s v="MSV-163MS-638-NORTE/31.SI"/>
    <s v="MSV-163MS-638+600-EDI-EXE-DE-J1-008-R02.pdf"/>
    <s v="R01, R02"/>
    <d v="2025-07-21T00:00:00"/>
    <s v="https://aterpa.sharepoint.com//sites/A373_Projetos/Documentos Compartilhados/11.Sala Tecnica/01.PROJETOS/ANO 01/MSV-163MS-638-NORTE/31.SI/MSV-163MS-638+600-EDI-EXE-DE-J1-008-R02.pdf"/>
    <s v="MSV-163MS-638-NORTE/31.SI/MSV-163MS-638+600-EDI-EXE-DE-J1-008-R02.pdf"/>
  </r>
  <r>
    <s v="MSV-163MS-638+600-EDI-EXE-DE-J1-009"/>
    <s v="R01"/>
    <x v="0"/>
    <x v="11"/>
    <s v="DETALHES DE SINALIZAÇÃO VERTICAL"/>
    <s v="SINALIZAÇÃO"/>
    <s v="SI"/>
    <s v="MSV-163MS-638-NORTE/31.SI"/>
    <s v="MSV-163MS-638+600-EDI-EXE-DE-J1-009-R01.pdf"/>
    <s v="R01"/>
    <d v="2025-06-30T00:00:00"/>
    <s v="https://aterpa.sharepoint.com//sites/A373_Projetos/Documentos Compartilhados/11.Sala Tecnica/01.PROJETOS/ANO 01/MSV-163MS-638-NORTE/31.SI/MSV-163MS-638+600-EDI-EXE-DE-J1-009-R01.pdf"/>
    <s v="MSV-163MS-638-NORTE/31.SI/MSV-163MS-638+600-EDI-EXE-DE-J1-009-R01.pdf"/>
  </r>
  <r>
    <s v="MSV-163MS-638+600-EDI-EXE-DE-J1-010"/>
    <s v="R01"/>
    <x v="0"/>
    <x v="11"/>
    <s v="DIAGRAMAÇÃO SINALIZAÇÃO VERTICAL"/>
    <s v="SINALIZAÇÃO"/>
    <s v="SI"/>
    <s v="MSV-163MS-638-NORTE/31.SI"/>
    <s v="MSV-163MS-638+600-EDI-EXE-DE-J1-010-R01.pdf"/>
    <s v="R01"/>
    <d v="2025-06-30T00:00:00"/>
    <s v="https://aterpa.sharepoint.com//sites/A373_Projetos/Documentos Compartilhados/11.Sala Tecnica/01.PROJETOS/ANO 01/MSV-163MS-638-NORTE/31.SI/MSV-163MS-638+600-EDI-EXE-DE-J1-010-R01.pdf"/>
    <s v="MSV-163MS-638-NORTE/31.SI/MSV-163MS-638+600-EDI-EXE-DE-J1-010-R01.pdf"/>
  </r>
  <r>
    <s v="MSV-163MS-638+600-EDI-EXE-DE-J1-011"/>
    <s v="R00"/>
    <x v="0"/>
    <x v="11"/>
    <s v="DIAGRAMAÇÃO SINALIZAÇÃO VERTICAL"/>
    <s v="SINALIZAÇÃO"/>
    <s v="SI"/>
    <s v="MSV-163MS-638-NORTE/31.SI"/>
    <s v="MSV-163MS-638+600-EDI-EXE-DE-J1-011-R00.pdf"/>
    <s v="R00"/>
    <d v="2025-06-30T00:00:00"/>
    <s v="https://aterpa.sharepoint.com//sites/A373_Projetos/Documentos Compartilhados/11.Sala Tecnica/01.PROJETOS/ANO 01/MSV-163MS-638-NORTE/31.SI/MSV-163MS-638+600-EDI-EXE-DE-J1-011-R00.pdf"/>
    <s v="MSV-163MS-638-NORTE/31.SI/MSV-163MS-638+600-EDI-EXE-DE-J1-011-R00.pdf"/>
  </r>
  <r>
    <s v="MSV-163MS-638+600-EDI-EXE-DE-J1-012"/>
    <s v="R00"/>
    <x v="0"/>
    <x v="11"/>
    <s v="DIAGRAMAÇÃO SINALIZAÇÃO VERTICAL"/>
    <s v="SINALIZAÇÃO"/>
    <s v="SI"/>
    <s v="MSV-163MS-638-NORTE/31.SI"/>
    <s v="MSV-163MS-638+600-EDI-EXE-DE-J1-012-R00.pdf"/>
    <s v="R00"/>
    <d v="2025-06-30T00:00:00"/>
    <s v="https://aterpa.sharepoint.com//sites/A373_Projetos/Documentos Compartilhados/11.Sala Tecnica/01.PROJETOS/ANO 01/MSV-163MS-638-NORTE/31.SI/MSV-163MS-638+600-EDI-EXE-DE-J1-012-R00.pdf"/>
    <s v="MSV-163MS-638-NORTE/31.SI/MSV-163MS-638+600-EDI-EXE-DE-J1-012-R00.pdf"/>
  </r>
  <r>
    <s v="MSV-163MS-638+600-EDI-EXE-DE-J1-013"/>
    <s v="R00"/>
    <x v="0"/>
    <x v="11"/>
    <s v="DIAGRAMAÇÃO SINALIZAÇÃO VERTICAL"/>
    <s v="SINALIZAÇÃO"/>
    <s v="SI"/>
    <s v="MSV-163MS-638-NORTE/31.SI"/>
    <s v="MSV-163MS-638+600-EDI-EXE-DE-J1-013-R00.pdf"/>
    <s v="R00"/>
    <d v="2025-06-30T00:00:00"/>
    <s v="https://aterpa.sharepoint.com//sites/A373_Projetos/Documentos Compartilhados/11.Sala Tecnica/01.PROJETOS/ANO 01/MSV-163MS-638-NORTE/31.SI/MSV-163MS-638+600-EDI-EXE-DE-J1-013-R00.pdf"/>
    <s v="MSV-163MS-638-NORTE/31.SI/MSV-163MS-638+600-EDI-EXE-DE-J1-013-R00.pdf"/>
  </r>
  <r>
    <s v="MSV-163MS-638+600-EDI-EXE-DE-J1-014"/>
    <s v="R00"/>
    <x v="0"/>
    <x v="11"/>
    <s v="DETALHES DISPOSITIVO DE SEGURANÇA"/>
    <s v="SINALIZAÇÃO"/>
    <s v="SI"/>
    <s v="MSV-163MS-638-NORTE/31.SI"/>
    <s v="MSV-163MS-638+600-EDI-EXE-DE-J1-014-R00.pdf"/>
    <s v="R00"/>
    <d v="2025-06-30T00:00:00"/>
    <s v="https://aterpa.sharepoint.com//sites/A373_Projetos/Documentos Compartilhados/11.Sala Tecnica/01.PROJETOS/ANO 01/MSV-163MS-638-NORTE/31.SI/MSV-163MS-638+600-EDI-EXE-DE-J1-014-R00.pdf"/>
    <s v="MSV-163MS-638-NORTE/31.SI/MSV-163MS-638+600-EDI-EXE-DE-J1-014-R00.pdf"/>
  </r>
  <r>
    <s v="MSV-163MS-638+600-EDI-EXE-DE-K2-001"/>
    <s v="R05"/>
    <x v="0"/>
    <x v="11"/>
    <s v="PROJETO DE ELÉTRICA - IMPLANTA E SALA DO GERADOR PONTOS DE ELÉTRICA"/>
    <s v="ILUMINAÇÃO E INSTALAÇÕES ELÉTRICAS"/>
    <s v="EL"/>
    <s v="MSV-163MS-638-NORTE/14.EL"/>
    <s v="MSV-163MS-638+600-EDI-EXE-DE-K2-001-R05.pdf"/>
    <s v="R02, R03, R04, R05"/>
    <d v="2026-06-16T00:00:00"/>
    <s v="https://aterpa.sharepoint.com//sites/A373_Projetos/Documentos Compartilhados/11.Sala Tecnica/01.PROJETOS/ANO 01/MSV-163MS-638-NORTE/14.EL/MSV-163MS-638+600-EDI-EXE-DE-K2-001-R05.pdf"/>
    <s v="MSV-163MS-638-NORTE/14.EL/MSV-163MS-638+600-EDI-EXE-DE-K2-001-R05.pdf"/>
  </r>
  <r>
    <s v="MSV-163MS-638+600-EDI-EXE-DE-K2-002"/>
    <s v="R04"/>
    <x v="0"/>
    <x v="11"/>
    <s v="PROJETO DE ELÉTRICA - DETALHAMENTO"/>
    <s v="ILUMINAÇÃO E INSTALAÇÕES ELÉTRICAS"/>
    <s v="EL"/>
    <s v="MSV-163MS-638-NORTE/14.EL"/>
    <s v="MSV-163MS-638+600-EDI-EXE-DE-K2-002-R04.pdf"/>
    <s v="R02, R03, R04"/>
    <d v="2025-10-01T00:00:00"/>
    <s v="https://aterpa.sharepoint.com//sites/A373_Projetos/Documentos Compartilhados/11.Sala Tecnica/01.PROJETOS/ANO 01/MSV-163MS-638-NORTE/14.EL/MSV-163MS-638+600-EDI-EXE-DE-K2-002-R04.pdf"/>
    <s v="MSV-163MS-638-NORTE/14.EL/MSV-163MS-638+600-EDI-EXE-DE-K2-002-R04.pdf"/>
  </r>
  <r>
    <s v="MSV-163MS-638+600-EDI-EXE-DE-K2-003"/>
    <s v="R05"/>
    <x v="0"/>
    <x v="11"/>
    <s v="PROJETO DE ELÉTRICA - DIAGRAMA UNIFILAR GERAL"/>
    <s v="ILUMINAÇÃO E INSTALAÇÕES ELÉTRICAS"/>
    <s v="EL"/>
    <s v="MSV-163MS-638-NORTE/14.EL"/>
    <s v="MSV-163MS-638+600-EDI-EXE-DE-K2-003-R05.pdf"/>
    <s v="R02, R03, R04, R05"/>
    <d v="2026-06-16T00:00:00"/>
    <s v="https://aterpa.sharepoint.com//sites/A373_Projetos/Documentos Compartilhados/11.Sala Tecnica/01.PROJETOS/ANO 01/MSV-163MS-638-NORTE/14.EL/MSV-163MS-638+600-EDI-EXE-DE-K2-003-R05.pdf"/>
    <s v="MSV-163MS-638-NORTE/14.EL/MSV-163MS-638+600-EDI-EXE-DE-K2-003-R05.pdf"/>
  </r>
  <r>
    <s v="MSV-163MS-638+600-EDI-EXE-DE-K2-004"/>
    <s v="R05"/>
    <x v="0"/>
    <x v="11"/>
    <s v="PROJETO DE ELÉTRICA - DIAGRAMA UNIFILAR DE QL-ILUMINAÇÃO EXTERNA E QD.NOBREAK 2 GUARITA"/>
    <s v="ILUMINAÇÃO E INSTALAÇÕES ELÉTRICAS"/>
    <s v="EL"/>
    <s v="MSV-163MS-638-NORTE/14.EL"/>
    <s v="MSV-163MS-638+600-EDI-EXE-DE-K2-004-R05.pdf"/>
    <s v="R02, R03, R04, R05"/>
    <d v="2026-06-16T00:00:00"/>
    <s v="https://aterpa.sharepoint.com//sites/A373_Projetos/Documentos Compartilhados/11.Sala Tecnica/01.PROJETOS/ANO 01/MSV-163MS-638-NORTE/14.EL/MSV-163MS-638+600-EDI-EXE-DE-K2-004-R05.pdf"/>
    <s v="MSV-163MS-638-NORTE/14.EL/MSV-163MS-638+600-EDI-EXE-DE-K2-004-R05.pdf"/>
  </r>
  <r>
    <s v="MSV-163MS-638+600-EDI-EXE-DE-K2-005"/>
    <s v="R02"/>
    <x v="0"/>
    <x v="11"/>
    <s v="PROJETO ELÉTRICA - DIAGRAMA UNIFILAR DE QL-ILUMINAÇÃO EXTERNA E QD.NOBREAK 2 GUARITA"/>
    <s v="ILUMINAÇÃO E INSTALAÇÕES ELÉTRICAS"/>
    <s v="EL"/>
    <s v="MSV-163MS-638-NORTE/14.EL"/>
    <s v="MSV-163MS-638+600-EDI-EXE-DE-K2-005-R02.pdf"/>
    <s v="R01, R02"/>
    <d v="2025-10-01T00:00:00"/>
    <s v="https://aterpa.sharepoint.com//sites/A373_Projetos/Documentos Compartilhados/11.Sala Tecnica/01.PROJETOS/ANO 01/MSV-163MS-638-NORTE/14.EL/MSV-163MS-638+600-EDI-EXE-DE-K2-005-R02.pdf"/>
    <s v="MSV-163MS-638-NORTE/14.EL/MSV-163MS-638+600-EDI-EXE-DE-K2-005-R02.pdf"/>
  </r>
  <r>
    <s v="MSV-163MS-638+600-EDI-EXE-DE-K3-001"/>
    <s v="R05"/>
    <x v="0"/>
    <x v="11"/>
    <s v="PROJETO DE SPDA - IMPLANTAÇÃO"/>
    <s v="ILUMINAÇÃO E INSTALAÇÕES ELÉTRICAS"/>
    <s v="EL"/>
    <s v="MSV-163MS-638-NORTE/14.EL"/>
    <s v="MSV-163MS-638+600-EDI-EXE-DE-K3-001-R05.pdf"/>
    <s v="R02, R03, R05"/>
    <d v="2026-06-16T00:00:00"/>
    <s v="https://aterpa.sharepoint.com//sites/A373_Projetos/Documentos Compartilhados/11.Sala Tecnica/01.PROJETOS/ANO 01/MSV-163MS-638-NORTE/14.EL/MSV-163MS-638+600-EDI-EXE-DE-K3-001-R05.pdf"/>
    <s v="MSV-163MS-638-NORTE/14.EL/MSV-163MS-638+600-EDI-EXE-DE-K3-001-R05.pdf"/>
  </r>
  <r>
    <s v="MSV-163MS-638+600-EDI-EXE-DE-K3-002"/>
    <s v="R04"/>
    <x v="0"/>
    <x v="11"/>
    <s v="PROJETO DE ELÉTRIA - PROJETO DE SPDA E ATERRAMENTO - ABRIGO DO GERADOR"/>
    <s v="ILUMINAÇÃO E INSTALAÇÕES ELÉTRICAS"/>
    <s v="EL"/>
    <s v="MSV-163MS-638-NORTE/14.EL"/>
    <s v="MSV-163MS-638+600-EDI-EXE-DE-K3-002-R04.pdf"/>
    <s v="R02, R03, R04"/>
    <d v="2026-06-16T00:00:00"/>
    <s v="https://aterpa.sharepoint.com//sites/A373_Projetos/Documentos Compartilhados/11.Sala Tecnica/01.PROJETOS/ANO 01/MSV-163MS-638-NORTE/14.EL/MSV-163MS-638+600-EDI-EXE-DE-K3-002-R04.pdf"/>
    <s v="MSV-163MS-638-NORTE/14.EL/MSV-163MS-638+600-EDI-EXE-DE-K3-002-R04.pdf"/>
  </r>
  <r>
    <s v="MSV-163MS-638+600-EDI-EXE-DE-K3-003"/>
    <s v="R04"/>
    <x v="0"/>
    <x v="11"/>
    <s v="DETALHES DE SPDA - DETALHES"/>
    <s v="ILUMINAÇÃO E INSTALAÇÕES ELÉTRICAS"/>
    <s v="EL"/>
    <s v="MSV-163MS-638-NORTE/14.EL"/>
    <s v="MSV-163MS-638+600-EDI-EXE-DE-K3-003-R04.pdf"/>
    <s v="R02, R03, R04"/>
    <d v="2026-06-16T00:00:00"/>
    <s v="https://aterpa.sharepoint.com//sites/A373_Projetos/Documentos Compartilhados/11.Sala Tecnica/01.PROJETOS/ANO 01/MSV-163MS-638-NORTE/14.EL/MSV-163MS-638+600-EDI-EXE-DE-K3-003-R04.pdf"/>
    <s v="MSV-163MS-638-NORTE/14.EL/MSV-163MS-638+600-EDI-EXE-DE-K3-003-R04.pdf"/>
  </r>
  <r>
    <s v="MSV-163MS-638+600-EDI-EXE-DE-L2-001"/>
    <s v="R01"/>
    <x v="0"/>
    <x v="11"/>
    <s v="EDIFICAÇÃO PRINCIPAL - LOCAÇÃO DE PILARES E SAPATAS"/>
    <s v="ESTRUTURA"/>
    <s v="ES"/>
    <s v="MSV-163MS-638-NORTE/16.ES"/>
    <s v="MSV-163MS-638+600-EDI-EXE-DE-L2-001-R01.pdf"/>
    <s v="R00, R01"/>
    <d v="2025-10-01T00:00:00"/>
    <s v="https://aterpa.sharepoint.com//sites/A373_Projetos/Documentos Compartilhados/11.Sala Tecnica/01.PROJETOS/ANO 01/MSV-163MS-638-NORTE/16.ES/MSV-163MS-638+600-EDI-EXE-DE-L2-001-R01.pdf"/>
    <s v="MSV-163MS-638-NORTE/16.ES/MSV-163MS-638+600-EDI-EXE-DE-L2-001-R01.pdf"/>
  </r>
  <r>
    <s v="MSV-163MS-638+600-EDI-EXE-DE-L2-002"/>
    <s v="R01"/>
    <x v="0"/>
    <x v="11"/>
    <s v="EDIFICAÇÃO PRINCIPAL - FORMAS DE SAPATAS E BALDRAMES"/>
    <s v="ESTRUTURA"/>
    <s v="ES"/>
    <s v="MSV-163MS-638-NORTE/16.ES"/>
    <s v="MSV-163MS-638+600-EDI-EXE-DE-L2-002-R01.pdf"/>
    <s v="R00, R01"/>
    <d v="2025-10-01T00:00:00"/>
    <s v="https://aterpa.sharepoint.com//sites/A373_Projetos/Documentos Compartilhados/11.Sala Tecnica/01.PROJETOS/ANO 01/MSV-163MS-638-NORTE/16.ES/MSV-163MS-638+600-EDI-EXE-DE-L2-002-R01.pdf"/>
    <s v="MSV-163MS-638-NORTE/16.ES/MSV-163MS-638+600-EDI-EXE-DE-L2-002-R01.pdf"/>
  </r>
  <r>
    <s v="MSV-163MS-638+600-EDI-EXE-DE-L2-003"/>
    <s v="R01"/>
    <x v="0"/>
    <x v="11"/>
    <s v="EDIFICAÇÃO PRINCIPAL - FORMAS DE VIGAS NÍVEL 3,20M"/>
    <s v="ESTRUTURA"/>
    <s v="ES"/>
    <s v="MSV-163MS-638-NORTE/16.ES"/>
    <s v="MSV-163MS-638+600-EDI-EXE-DE-L2-003-R01.pdf"/>
    <s v="R00, R01"/>
    <d v="2025-10-01T00:00:00"/>
    <s v="https://aterpa.sharepoint.com//sites/A373_Projetos/Documentos Compartilhados/11.Sala Tecnica/01.PROJETOS/ANO 01/MSV-163MS-638-NORTE/16.ES/MSV-163MS-638+600-EDI-EXE-DE-L2-003-R01.pdf"/>
    <s v="MSV-163MS-638-NORTE/16.ES/MSV-163MS-638+600-EDI-EXE-DE-L2-003-R01.pdf"/>
  </r>
  <r>
    <s v="MSV-163MS-638+600-EDI-EXE-DE-L2-004"/>
    <s v="R01"/>
    <x v="0"/>
    <x v="11"/>
    <s v="EDIFICAÇÃO PRINCIPAL - PLANTA LOCAÇÃO VIGAS"/>
    <s v="ESTRUTURA"/>
    <s v="ES"/>
    <s v="MSV-163MS-638-NORTE/16.ES"/>
    <s v="MSV-163MS-638+600-EDI-EXE-DE-L2-004-R01.pdf"/>
    <s v="R00, R01"/>
    <d v="2025-10-01T00:00:00"/>
    <s v="https://aterpa.sharepoint.com//sites/A373_Projetos/Documentos Compartilhados/11.Sala Tecnica/01.PROJETOS/ANO 01/MSV-163MS-638-NORTE/16.ES/MSV-163MS-638+600-EDI-EXE-DE-L2-004-R01.pdf"/>
    <s v="MSV-163MS-638-NORTE/16.ES/MSV-163MS-638+600-EDI-EXE-DE-L2-004-R01.pdf"/>
  </r>
  <r>
    <s v="MSV-163MS-638+600-EDI-EXE-DE-L2-005"/>
    <s v="R01"/>
    <x v="0"/>
    <x v="11"/>
    <s v="EDIFICAÇÃO PRINCIPAL - CORTES"/>
    <s v="ESTRUTURA"/>
    <s v="ES"/>
    <s v="MSV-163MS-638-NORTE/16.ES"/>
    <s v="MSV-163MS-638+600-EDI-EXE-DE-L2-005-R01.pdf"/>
    <s v="R00, R01"/>
    <d v="2025-10-01T00:00:00"/>
    <s v="https://aterpa.sharepoint.com//sites/A373_Projetos/Documentos Compartilhados/11.Sala Tecnica/01.PROJETOS/ANO 01/MSV-163MS-638-NORTE/16.ES/MSV-163MS-638+600-EDI-EXE-DE-L2-005-R01.pdf"/>
    <s v="MSV-163MS-638-NORTE/16.ES/MSV-163MS-638+600-EDI-EXE-DE-L2-005-R01.pdf"/>
  </r>
  <r>
    <s v="MSV-163MS-638+600-EDI-EXE-DE-L2-006"/>
    <s v="R01"/>
    <x v="0"/>
    <x v="11"/>
    <s v="EDIFICAÇÃO PRINCIPAL - DETALHAMENTO SAPATAS"/>
    <s v="ESTRUTURA"/>
    <s v="ES"/>
    <s v="MSV-163MS-638-NORTE/16.ES"/>
    <s v="MSV-163MS-638+600-EDI-EXE-DE-L2-006-R01.pdf"/>
    <s v="R00, R01"/>
    <d v="2025-10-01T00:00:00"/>
    <s v="https://aterpa.sharepoint.com//sites/A373_Projetos/Documentos Compartilhados/11.Sala Tecnica/01.PROJETOS/ANO 01/MSV-163MS-638-NORTE/16.ES/MSV-163MS-638+600-EDI-EXE-DE-L2-006-R01.pdf"/>
    <s v="MSV-163MS-638-NORTE/16.ES/MSV-163MS-638+600-EDI-EXE-DE-L2-006-R01.pdf"/>
  </r>
  <r>
    <s v="MSV-163MS-638+600-EDI-EXE-DE-L2-007"/>
    <s v="R01"/>
    <x v="0"/>
    <x v="11"/>
    <s v="EDIFICAÇÃO PRINCIPAL - DETALHAMENTO SAPATAS"/>
    <s v="ESTRUTURA"/>
    <s v="ES"/>
    <s v="MSV-163MS-638-NORTE/16.ES"/>
    <s v="MSV-163MS-638+600-EDI-EXE-DE-L2-007-R01.pdf"/>
    <s v="R00, R01"/>
    <d v="2025-10-01T00:00:00"/>
    <s v="https://aterpa.sharepoint.com//sites/A373_Projetos/Documentos Compartilhados/11.Sala Tecnica/01.PROJETOS/ANO 01/MSV-163MS-638-NORTE/16.ES/MSV-163MS-638+600-EDI-EXE-DE-L2-007-R01.pdf"/>
    <s v="MSV-163MS-638-NORTE/16.ES/MSV-163MS-638+600-EDI-EXE-DE-L2-007-R01.pdf"/>
  </r>
  <r>
    <s v="MSV-163MS-638+600-EDI-EXE-DE-L2-008"/>
    <s v="R01"/>
    <x v="0"/>
    <x v="11"/>
    <s v="EDIFICAÇÃO PRINCIPAL - DETALHAMENTO PILARES"/>
    <s v="ESTRUTURA"/>
    <s v="ES"/>
    <s v="MSV-163MS-638-NORTE/16.ES"/>
    <s v="MSV-163MS-638+600-EDI-EXE-DE-L2-008-R01.pdf"/>
    <s v="R00, R01"/>
    <d v="2025-10-01T00:00:00"/>
    <s v="https://aterpa.sharepoint.com//sites/A373_Projetos/Documentos Compartilhados/11.Sala Tecnica/01.PROJETOS/ANO 01/MSV-163MS-638-NORTE/16.ES/MSV-163MS-638+600-EDI-EXE-DE-L2-008-R01.pdf"/>
    <s v="MSV-163MS-638-NORTE/16.ES/MSV-163MS-638+600-EDI-EXE-DE-L2-008-R01.pdf"/>
  </r>
  <r>
    <s v="MSV-163MS-638+600-EDI-EXE-DE-L2-009"/>
    <s v="R01"/>
    <x v="0"/>
    <x v="11"/>
    <s v="EDIFICAÇÃO PRINCIPAL - DETALHAMENTO PILARES"/>
    <s v="ESTRUTURA"/>
    <s v="ES"/>
    <s v="MSV-163MS-638-NORTE/16.ES"/>
    <s v="MSV-163MS-638+600-EDI-EXE-DE-L2-009-R01.pdf"/>
    <s v="R00, R01"/>
    <d v="2025-10-01T00:00:00"/>
    <s v="https://aterpa.sharepoint.com//sites/A373_Projetos/Documentos Compartilhados/11.Sala Tecnica/01.PROJETOS/ANO 01/MSV-163MS-638-NORTE/16.ES/MSV-163MS-638+600-EDI-EXE-DE-L2-009-R01.pdf"/>
    <s v="MSV-163MS-638-NORTE/16.ES/MSV-163MS-638+600-EDI-EXE-DE-L2-009-R01.pdf"/>
  </r>
  <r>
    <s v="MSV-163MS-638+600-EDI-EXE-DE-L2-010"/>
    <s v="R01"/>
    <x v="0"/>
    <x v="11"/>
    <s v="EDIFICAÇÃO PRINCIPAL - DETALHAMENTO VIGA BALDRAME"/>
    <s v="ESTRUTURA"/>
    <s v="ES"/>
    <s v="MSV-163MS-638-NORTE/16.ES"/>
    <s v="MSV-163MS-638+600-EDI-EXE-DE-L2-010-R01.pdf"/>
    <s v="R00, R01"/>
    <d v="2025-10-01T00:00:00"/>
    <s v="https://aterpa.sharepoint.com//sites/A373_Projetos/Documentos Compartilhados/11.Sala Tecnica/01.PROJETOS/ANO 01/MSV-163MS-638-NORTE/16.ES/MSV-163MS-638+600-EDI-EXE-DE-L2-010-R01.pdf"/>
    <s v="MSV-163MS-638-NORTE/16.ES/MSV-163MS-638+600-EDI-EXE-DE-L2-010-R01.pdf"/>
  </r>
  <r>
    <s v="MSV-163MS-638+600-EDI-EXE-DE-L2-011"/>
    <s v="R01"/>
    <x v="0"/>
    <x v="11"/>
    <s v="EDIFICAÇÃO PRINCIPAL - DETALHAMENTO VIGA BALDRAME"/>
    <s v="ESTRUTURA"/>
    <s v="ES"/>
    <s v="MSV-163MS-638-NORTE/16.ES"/>
    <s v="MSV-163MS-638+600-EDI-EXE-DE-L2-011-R01.pdf"/>
    <s v="R00, R01"/>
    <d v="2025-10-01T00:00:00"/>
    <s v="https://aterpa.sharepoint.com//sites/A373_Projetos/Documentos Compartilhados/11.Sala Tecnica/01.PROJETOS/ANO 01/MSV-163MS-638-NORTE/16.ES/MSV-163MS-638+600-EDI-EXE-DE-L2-011-R01.pdf"/>
    <s v="MSV-163MS-638-NORTE/16.ES/MSV-163MS-638+600-EDI-EXE-DE-L2-011-R01.pdf"/>
  </r>
  <r>
    <s v="MSV-163MS-638+600-EDI-EXE-DE-L2-012"/>
    <s v="R01"/>
    <x v="0"/>
    <x v="11"/>
    <s v="EDIFICAÇÃO PRINCIPAL - DETALHAMENTO VIGAS SUPERIORES"/>
    <s v="ESTRUTURA"/>
    <s v="ES"/>
    <s v="MSV-163MS-638-NORTE/16.ES"/>
    <s v="MSV-163MS-638+600-EDI-EXE-DE-L2-012-R01.pdf"/>
    <s v="R00, R01"/>
    <d v="2025-10-01T00:00:00"/>
    <s v="https://aterpa.sharepoint.com//sites/A373_Projetos/Documentos Compartilhados/11.Sala Tecnica/01.PROJETOS/ANO 01/MSV-163MS-638-NORTE/16.ES/MSV-163MS-638+600-EDI-EXE-DE-L2-012-R01.pdf"/>
    <s v="MSV-163MS-638-NORTE/16.ES/MSV-163MS-638+600-EDI-EXE-DE-L2-012-R01.pdf"/>
  </r>
  <r>
    <s v="MSV-163MS-638+600-EDI-EXE-DE-L2-201"/>
    <s v="R01"/>
    <x v="0"/>
    <x v="11"/>
    <s v="PORTARIA PRINCIPAL - PLANTA BAIXA - CORTES - ISOMETRICA"/>
    <s v="ESTRUTURA"/>
    <s v="ES"/>
    <s v="MSV-163MS-638-NORTE/16.ES"/>
    <s v="MSV-163MS-638+600-EDI-EXE-DE-L2-201-R01.pdf"/>
    <s v="R00, R01"/>
    <d v="2025-10-01T00:00:00"/>
    <s v="https://aterpa.sharepoint.com//sites/A373_Projetos/Documentos Compartilhados/11.Sala Tecnica/01.PROJETOS/ANO 01/MSV-163MS-638-NORTE/16.ES/MSV-163MS-638+600-EDI-EXE-DE-L2-201-R01.pdf"/>
    <s v="MSV-163MS-638-NORTE/16.ES/MSV-163MS-638+600-EDI-EXE-DE-L2-201-R01.pdf"/>
  </r>
  <r>
    <s v="MSV-163MS-638+600-EDI-EXE-DE-L2-202"/>
    <s v="R01"/>
    <x v="0"/>
    <x v="11"/>
    <s v="PORTARIA PRINCIPAL - DETALHAMENTO RADIER"/>
    <s v="ESTRUTURA"/>
    <s v="ES"/>
    <s v="MSV-163MS-638-NORTE/16.ES"/>
    <s v="MSV-163MS-638+600-EDI-EXE-DE-L2-202-R01.pdf"/>
    <s v="R00, R01"/>
    <d v="2025-10-01T00:00:00"/>
    <s v="https://aterpa.sharepoint.com//sites/A373_Projetos/Documentos Compartilhados/11.Sala Tecnica/01.PROJETOS/ANO 01/MSV-163MS-638-NORTE/16.ES/MSV-163MS-638+600-EDI-EXE-DE-L2-202-R01.pdf"/>
    <s v="MSV-163MS-638-NORTE/16.ES/MSV-163MS-638+600-EDI-EXE-DE-L2-202-R01.pdf"/>
  </r>
  <r>
    <s v="MSV-163MS-638+600-EDI-EXE-DE-L2-203"/>
    <s v="R01"/>
    <x v="0"/>
    <x v="11"/>
    <s v="PORTARIA PRINCIPAL - DETALHAMENTO - PILARES E VIGAS SUPERIORES"/>
    <s v="ESTRUTURA"/>
    <s v="ES"/>
    <s v="MSV-163MS-638-NORTE/16.ES"/>
    <s v="MSV-163MS-638+600-EDI-EXE-DE-L2-203-R01.pdf"/>
    <s v="R00, R01"/>
    <d v="2025-10-01T00:00:00"/>
    <s v="https://aterpa.sharepoint.com//sites/A373_Projetos/Documentos Compartilhados/11.Sala Tecnica/01.PROJETOS/ANO 01/MSV-163MS-638-NORTE/16.ES/MSV-163MS-638+600-EDI-EXE-DE-L2-203-R01.pdf"/>
    <s v="MSV-163MS-638-NORTE/16.ES/MSV-163MS-638+600-EDI-EXE-DE-L2-203-R01.pdf"/>
  </r>
  <r>
    <s v="MSV-163MS-638+600-EDI-EXE-DE-L2-301"/>
    <s v="R01"/>
    <x v="0"/>
    <x v="11"/>
    <s v="PORTARIA DE ACESSO AO POSTO - PLANTA BAIXA - CORTES - ISOMETRICA"/>
    <s v="ESTRUTURA"/>
    <s v="ES"/>
    <s v="MSV-163MS-638-NORTE/16.ES"/>
    <s v="MSV-163MS-638+600-EDI-EXE-DE-L2-301-R01.pdf"/>
    <s v="R00, R01"/>
    <d v="2025-10-01T00:00:00"/>
    <s v="https://aterpa.sharepoint.com//sites/A373_Projetos/Documentos Compartilhados/11.Sala Tecnica/01.PROJETOS/ANO 01/MSV-163MS-638-NORTE/16.ES/MSV-163MS-638+600-EDI-EXE-DE-L2-301-R01.pdf"/>
    <s v="MSV-163MS-638-NORTE/16.ES/MSV-163MS-638+600-EDI-EXE-DE-L2-301-R01.pdf"/>
  </r>
  <r>
    <s v="MSV-163MS-638+600-EDI-EXE-DE-L2-302"/>
    <s v="R01"/>
    <x v="0"/>
    <x v="11"/>
    <s v="PORTARIA DE ACESSO AO POSTO - DETALHAMENTO RADIER"/>
    <s v="ESTRUTURA"/>
    <s v="ES"/>
    <s v="MSV-163MS-638-NORTE/16.ES"/>
    <s v="MSV-163MS-638+600-EDI-EXE-DE-L2-302-R01.pdf"/>
    <s v="R00, R01"/>
    <d v="2025-10-01T00:00:00"/>
    <s v="https://aterpa.sharepoint.com//sites/A373_Projetos/Documentos Compartilhados/11.Sala Tecnica/01.PROJETOS/ANO 01/MSV-163MS-638-NORTE/16.ES/MSV-163MS-638+600-EDI-EXE-DE-L2-302-R01.pdf"/>
    <s v="MSV-163MS-638-NORTE/16.ES/MSV-163MS-638+600-EDI-EXE-DE-L2-302-R01.pdf"/>
  </r>
  <r>
    <s v="MSV-163MS-638+600-EDI-EXE-DE-L2-303"/>
    <s v="R01"/>
    <x v="0"/>
    <x v="11"/>
    <s v="PORTARIA DE ACESSO AO POSTO - DETALHAMENTO - PILARES E VIGAS SUPERIORES"/>
    <s v="ESTRUTURA"/>
    <s v="ES"/>
    <s v="MSV-163MS-638-NORTE/16.ES"/>
    <s v="MSV-163MS-638+600-EDI-EXE-DE-L2-303-R01.pdf"/>
    <s v="R00, R01"/>
    <d v="2025-10-01T00:00:00"/>
    <s v="https://aterpa.sharepoint.com//sites/A373_Projetos/Documentos Compartilhados/11.Sala Tecnica/01.PROJETOS/ANO 01/MSV-163MS-638-NORTE/16.ES/MSV-163MS-638+600-EDI-EXE-DE-L2-303-R01.pdf"/>
    <s v="MSV-163MS-638-NORTE/16.ES/MSV-163MS-638+600-EDI-EXE-DE-L2-303-R01.pdf"/>
  </r>
  <r>
    <s v="MSV-163MS-638+600-EDI-EXE-DE-L2-401"/>
    <s v="R02"/>
    <x v="0"/>
    <x v="11"/>
    <s v="SUBESTAÇÃO - LOCAÇÃO DE PILARES, FORMA DE VIGAS E CORTES"/>
    <s v="ESTRUTURA"/>
    <s v="ES"/>
    <s v="MSV-163MS-638-NORTE/16.ES"/>
    <s v="MSV-163MS-638+600-EDI-EXE-DE-L2-401-R02.pdf"/>
    <s v="R00, R01, R02"/>
    <d v="2026-04-17T00:00:00"/>
    <s v="https://aterpa.sharepoint.com//sites/A373_Projetos/Documentos Compartilhados/11.Sala Tecnica/01.PROJETOS/ANO 01/MSV-163MS-638-NORTE/16.ES/MSV-163MS-638+600-EDI-EXE-DE-L2-401-R02.pdf"/>
    <s v="MSV-163MS-638-NORTE/16.ES/MSV-163MS-638+600-EDI-EXE-DE-L2-401-R02.pdf"/>
  </r>
  <r>
    <s v="MSV-163MS-638+600-EDI-EXE-DE-L2-402"/>
    <s v="R01"/>
    <x v="0"/>
    <x v="11"/>
    <s v="SUBESTAÇÃO - DETALHAMENTO RADIER"/>
    <s v="ESTRUTURA"/>
    <s v="ES"/>
    <s v="MSV-163MS-638-NORTE/16.ES"/>
    <s v="MSV-163MS-638+600-EDI-EXE-DE-L2-402-R01.pdf"/>
    <s v="R00, R01"/>
    <d v="2025-10-01T00:00:00"/>
    <s v="https://aterpa.sharepoint.com//sites/A373_Projetos/Documentos Compartilhados/11.Sala Tecnica/01.PROJETOS/ANO 01/MSV-163MS-638-NORTE/16.ES/MSV-163MS-638+600-EDI-EXE-DE-L2-402-R01.pdf"/>
    <s v="MSV-163MS-638-NORTE/16.ES/MSV-163MS-638+600-EDI-EXE-DE-L2-402-R01.pdf"/>
  </r>
  <r>
    <s v="MSV-163MS-638+600-EDI-EXE-DE-L2-403"/>
    <s v="R01"/>
    <x v="0"/>
    <x v="11"/>
    <s v="SUBESTAÇÃO - DETALHAMENTO PILARES E VIGAS SUPERIORES"/>
    <s v="ESTRUTURA"/>
    <s v="ES"/>
    <s v="MSV-163MS-638-NORTE/16.ES"/>
    <s v="MSV-163MS-638+600-EDI-EXE-DE-L2-403-R01.pdf"/>
    <s v="R00, R01"/>
    <d v="2025-10-01T00:00:00"/>
    <s v="https://aterpa.sharepoint.com//sites/A373_Projetos/Documentos Compartilhados/11.Sala Tecnica/01.PROJETOS/ANO 01/MSV-163MS-638-NORTE/16.ES/MSV-163MS-638+600-EDI-EXE-DE-L2-403-R01.pdf"/>
    <s v="MSV-163MS-638-NORTE/16.ES/MSV-163MS-638+600-EDI-EXE-DE-L2-403-R01.pdf"/>
  </r>
  <r>
    <s v="MSV-163MS-638+600-EDI-EXE-DE-L2-404"/>
    <s v="R01"/>
    <x v="0"/>
    <x v="11"/>
    <s v="CANCELADO"/>
    <s v="ESTRUTURA"/>
    <s v="ES"/>
    <s v="MSV-163MS-638-NORTE/16.ES"/>
    <s v="MSV-163MS-638+600-EDI-EXE-DE-L2-404-R01.pdf"/>
    <s v="R00, R01"/>
    <d v="2025-10-01T00:00:00"/>
    <s v="https://aterpa.sharepoint.com//sites/A373_Projetos/Documentos Compartilhados/11.Sala Tecnica/01.PROJETOS/ANO 01/MSV-163MS-638-NORTE/16.ES/MSV-163MS-638+600-EDI-EXE-DE-L2-404-R01.pdf"/>
    <s v="MSV-163MS-638-NORTE/16.ES/MSV-163MS-638+600-EDI-EXE-DE-L2-404-R01.pdf"/>
  </r>
  <r>
    <s v="MSV-163MS-638+600-EDI-EXE-DE-L2-501"/>
    <s v="R02"/>
    <x v="0"/>
    <x v="11"/>
    <s v="RESERVATÓRIO - DETALHE FUNDAÇÃO DO RESERVATÓRIO"/>
    <s v="ESTRUTURA"/>
    <s v="ES"/>
    <s v="MSV-163MS-638-NORTE/16.ES"/>
    <s v="MSV-163MS-638+600-EDI-EXE-DE-L2-501-R02.pdf"/>
    <s v="R00, R01, R02"/>
    <d v="2026-04-17T00:00:00"/>
    <s v="https://aterpa.sharepoint.com//sites/A373_Projetos/Documentos Compartilhados/11.Sala Tecnica/01.PROJETOS/ANO 01/MSV-163MS-638-NORTE/16.ES/MSV-163MS-638+600-EDI-EXE-DE-L2-501-R02.pdf"/>
    <s v="MSV-163MS-638-NORTE/16.ES/MSV-163MS-638+600-EDI-EXE-DE-L2-501-R02.pdf"/>
  </r>
  <r>
    <s v="MSV-163MS-638+600-EDI-EXE-DE-L3-001"/>
    <s v="R01"/>
    <x v="0"/>
    <x v="11"/>
    <s v="EDIFICAÇÃO PRINCIPAL - VISTAS ISOMÉTRICAS"/>
    <s v="ESTRUTURA"/>
    <s v="ES"/>
    <s v="MSV-163MS-638-NORTE/16.ES"/>
    <s v="MSV-163MS-638+600-EDI-EXE-DE-L3-001-R01.pdf"/>
    <s v="R00, R01"/>
    <d v="2025-10-01T00:00:00"/>
    <s v="https://aterpa.sharepoint.com//sites/A373_Projetos/Documentos Compartilhados/11.Sala Tecnica/01.PROJETOS/ANO 01/MSV-163MS-638-NORTE/16.ES/MSV-163MS-638+600-EDI-EXE-DE-L3-001-R01.pdf"/>
    <s v="MSV-163MS-638-NORTE/16.ES/MSV-163MS-638+600-EDI-EXE-DE-L3-001-R01.pdf"/>
  </r>
  <r>
    <s v="MSV-163MS-638+600-EDI-EXE-DE-L3-002"/>
    <s v="R01"/>
    <x v="0"/>
    <x v="11"/>
    <s v="EDIFICAÇÃO PRINCIPAL - PLANTAS EXECUTIVAS E DETALHES"/>
    <s v="ESTRUTURA"/>
    <s v="ES"/>
    <s v="MSV-163MS-638-NORTE/16.ES"/>
    <s v="MSV-163MS-638+600-EDI-EXE-DE-L3-002-R01.pdf"/>
    <s v="R00, R01"/>
    <d v="2025-10-01T00:00:00"/>
    <s v="https://aterpa.sharepoint.com//sites/A373_Projetos/Documentos Compartilhados/11.Sala Tecnica/01.PROJETOS/ANO 01/MSV-163MS-638-NORTE/16.ES/MSV-163MS-638+600-EDI-EXE-DE-L3-002-R01.pdf"/>
    <s v="MSV-163MS-638-NORTE/16.ES/MSV-163MS-638+600-EDI-EXE-DE-L3-002-R01.pdf"/>
  </r>
  <r>
    <s v="MSV-163MS-638+600-EDI-EXE-DE-L3-003"/>
    <s v="R01"/>
    <x v="0"/>
    <x v="11"/>
    <s v="EDIFICAÇÃO PRINCIPAL - PLANTA COBERTURA E ELEVAÇÃO EIXOS 2 @ 7"/>
    <s v="ESTRUTURA"/>
    <s v="ES"/>
    <s v="MSV-163MS-638-NORTE/16.ES"/>
    <s v="MSV-163MS-638+600-EDI-EXE-DE-L3-003-R01.pdf"/>
    <s v="R00, R01"/>
    <d v="2025-10-01T00:00:00"/>
    <s v="https://aterpa.sharepoint.com//sites/A373_Projetos/Documentos Compartilhados/11.Sala Tecnica/01.PROJETOS/ANO 01/MSV-163MS-638-NORTE/16.ES/MSV-163MS-638+600-EDI-EXE-DE-L3-003-R01.pdf"/>
    <s v="MSV-163MS-638-NORTE/16.ES/MSV-163MS-638+600-EDI-EXE-DE-L3-003-R01.pdf"/>
  </r>
  <r>
    <s v="MSV-163MS-638+600-EDI-EXE-DE-L3-004"/>
    <s v="R01"/>
    <x v="0"/>
    <x v="11"/>
    <s v="EDIFICAÇÃO PRINCIPAL - ELEVAÇÕES E DETALHES EXECUTIVOS"/>
    <s v="ESTRUTURA"/>
    <s v="ES"/>
    <s v="MSV-163MS-638-NORTE/16.ES"/>
    <s v="MSV-163MS-638+600-EDI-EXE-DE-L3-004-R01.pdf"/>
    <s v="R00, R01"/>
    <d v="2025-10-01T00:00:00"/>
    <s v="https://aterpa.sharepoint.com//sites/A373_Projetos/Documentos Compartilhados/11.Sala Tecnica/01.PROJETOS/ANO 01/MSV-163MS-638-NORTE/16.ES/MSV-163MS-638+600-EDI-EXE-DE-L3-004-R01.pdf"/>
    <s v="MSV-163MS-638-NORTE/16.ES/MSV-163MS-638+600-EDI-EXE-DE-L3-004-R01.pdf"/>
  </r>
  <r>
    <s v="MSV-163MS-638+600-EDI-EXE-DE-L3-005"/>
    <s v="R01"/>
    <x v="0"/>
    <x v="11"/>
    <s v="CANCELADO"/>
    <s v="ESTRUTURA"/>
    <s v="ES"/>
    <s v="MSV-163MS-638-NORTE/16.ES"/>
    <s v="MSV-163MS-638+600-EDI-EXE-DE-L3-005-R01.pdf"/>
    <s v="R00, R01"/>
    <d v="2025-10-01T00:00:00"/>
    <s v="https://aterpa.sharepoint.com//sites/A373_Projetos/Documentos Compartilhados/11.Sala Tecnica/01.PROJETOS/ANO 01/MSV-163MS-638-NORTE/16.ES/MSV-163MS-638+600-EDI-EXE-DE-L3-005-R01.pdf"/>
    <s v="MSV-163MS-638-NORTE/16.ES/MSV-163MS-638+600-EDI-EXE-DE-L3-005-R01.pdf"/>
  </r>
  <r>
    <s v="MSV-163MS-638+600-EDI-EXE-DE-M1-001"/>
    <s v="R02"/>
    <x v="0"/>
    <x v="11"/>
    <s v="PLANTA"/>
    <s v="INTERFERÊNCIAS (FAIXA DE DOMÍNIO)"/>
    <s v="IN"/>
    <s v="MSV-163MS-638-NORTE/23.IN"/>
    <s v="MSV-163MS-638+600-EDI-EXE-DE-M1-001-R02.pdf"/>
    <s v="R00, R02"/>
    <d v="2025-10-01T00:00:00"/>
    <s v="https://aterpa.sharepoint.com//sites/A373_Projetos/Documentos Compartilhados/11.Sala Tecnica/01.PROJETOS/ANO 01/MSV-163MS-638-NORTE/23.IN/MSV-163MS-638+600-EDI-EXE-DE-M1-001-R02.pdf"/>
    <s v="MSV-163MS-638-NORTE/23.IN/MSV-163MS-638+600-EDI-EXE-DE-M1-001-R02.pdf"/>
  </r>
  <r>
    <s v="MSV-163MS-638+600-EDI-EXE-DE-N2-001"/>
    <s v="R03"/>
    <x v="0"/>
    <x v="11"/>
    <s v="PLANTA"/>
    <s v="PAISAGISMO"/>
    <s v="PA"/>
    <s v="MSV-163MS-638-NORTE/27.PA"/>
    <s v="MSV-163MS-638+600-EDI-EXE-DE-N2-001-R03.pdf"/>
    <s v="R01, R02, R03"/>
    <d v="2025-10-01T00:00:00"/>
    <s v="https://aterpa.sharepoint.com//sites/A373_Projetos/Documentos Compartilhados/11.Sala Tecnica/01.PROJETOS/ANO 01/MSV-163MS-638-NORTE/27.PA/MSV-163MS-638+600-EDI-EXE-DE-N2-001-R03.pdf"/>
    <s v="MSV-163MS-638-NORTE/27.PA/MSV-163MS-638+600-EDI-EXE-DE-N2-001-R03.pdf"/>
  </r>
  <r>
    <s v="MSV-163MS-638+600-EDI-EXE-DE-N2-002"/>
    <s v="R03"/>
    <x v="0"/>
    <x v="11"/>
    <s v="PLANTA"/>
    <s v="PAISAGISMO"/>
    <s v="PA"/>
    <s v="MSV-163MS-638-NORTE/27.PA"/>
    <s v="MSV-163MS-638+600-EDI-EXE-DE-N2-002-R03.pdf"/>
    <s v="R01, R02, R03"/>
    <d v="2025-10-01T00:00:00"/>
    <s v="https://aterpa.sharepoint.com//sites/A373_Projetos/Documentos Compartilhados/11.Sala Tecnica/01.PROJETOS/ANO 01/MSV-163MS-638-NORTE/27.PA/MSV-163MS-638+600-EDI-EXE-DE-N2-002-R03.pdf"/>
    <s v="MSV-163MS-638-NORTE/27.PA/MSV-163MS-638+600-EDI-EXE-DE-N2-002-R03.pdf"/>
  </r>
  <r>
    <s v="MSV-163MS-638+600-EDI-EXE-DE-N2-003"/>
    <s v="R02"/>
    <x v="0"/>
    <x v="11"/>
    <s v="DETALHE CERCA DE ARAME FARPADO"/>
    <s v="PAISAGISMO"/>
    <s v="PA"/>
    <s v="MSV-163MS-638-NORTE/27.PA"/>
    <s v="MSV-163MS-638+600-EDI-EXE-DE-N2-003-R02.pdf"/>
    <s v="R01, R02"/>
    <d v="2025-07-21T00:00:00"/>
    <s v="https://aterpa.sharepoint.com//sites/A373_Projetos/Documentos Compartilhados/11.Sala Tecnica/01.PROJETOS/ANO 01/MSV-163MS-638-NORTE/27.PA/MSV-163MS-638+600-EDI-EXE-DE-N2-003-R02.pdf"/>
    <s v="MSV-163MS-638-NORTE/27.PA/MSV-163MS-638+600-EDI-EXE-DE-N2-003-R02.pdf"/>
  </r>
  <r>
    <s v="MSV-163MS-638+600-EDI-EXE-DE-N2-004"/>
    <s v="R02"/>
    <x v="0"/>
    <x v="11"/>
    <s v="DETALHE DE PASSEIO EM CONCRETO E REVESTIMENTO VEGETAL"/>
    <s v="PAISAGISMO"/>
    <s v="PA"/>
    <s v="MSV-163MS-638-NORTE/27.PA"/>
    <s v="MSV-163MS-638+600-EDI-EXE-DE-N2-004-R02.pdf"/>
    <s v="R01, R02"/>
    <d v="2025-07-21T00:00:00"/>
    <s v="https://aterpa.sharepoint.com//sites/A373_Projetos/Documentos Compartilhados/11.Sala Tecnica/01.PROJETOS/ANO 01/MSV-163MS-638-NORTE/27.PA/MSV-163MS-638+600-EDI-EXE-DE-N2-004-R02.pdf"/>
    <s v="MSV-163MS-638-NORTE/27.PA/MSV-163MS-638+600-EDI-EXE-DE-N2-004-R02.pdf"/>
  </r>
  <r>
    <s v="MSV-163MS-638+600-EDI-EXE-DE-N2-005"/>
    <s v="R02"/>
    <x v="0"/>
    <x v="11"/>
    <s v="DETALHE DE PASSEIO EM CONCRETO E REVESTIMENTO VEGETAL"/>
    <s v="PAISAGISMO"/>
    <s v="PA"/>
    <s v="MSV-163MS-638-NORTE/27.PA"/>
    <s v="MSV-163MS-638+600-EDI-EXE-DE-N2-005-R02.pdf"/>
    <s v="R02"/>
    <d v="2025-07-21T00:00:00"/>
    <s v="https://aterpa.sharepoint.com//sites/A373_Projetos/Documentos Compartilhados/11.Sala Tecnica/01.PROJETOS/ANO 01/MSV-163MS-638-NORTE/27.PA/MSV-163MS-638+600-EDI-EXE-DE-N2-005-R02.pdf"/>
    <s v="MSV-163MS-638-NORTE/27.PA/MSV-163MS-638+600-EDI-EXE-DE-N2-005-R02.pdf"/>
  </r>
  <r>
    <s v="MSV-163MS-638+600-EDI-EXE-DE-O2-001"/>
    <s v="R03"/>
    <x v="0"/>
    <x v="11"/>
    <s v="PLANTA"/>
    <s v="DESVIO DE TRÁFEGO"/>
    <s v="DV"/>
    <s v="MSV-163MS-638-NORTE/12.DV"/>
    <s v="MSV-163MS-638+600-EDI-EXE-DE-O2-001-R03.pdf"/>
    <s v="R01, R03"/>
    <d v="2025-10-01T00:00:00"/>
    <s v="https://aterpa.sharepoint.com//sites/A373_Projetos/Documentos Compartilhados/11.Sala Tecnica/01.PROJETOS/ANO 01/MSV-163MS-638-NORTE/12.DV/MSV-163MS-638+600-EDI-EXE-DE-O2-001-R03.pdf"/>
    <s v="MSV-163MS-638-NORTE/12.DV/MSV-163MS-638+600-EDI-EXE-DE-O2-001-R03.pdf"/>
  </r>
  <r>
    <s v="MSV-163MS-638+600-EDI-EXE-DE-O2-002"/>
    <s v="R03"/>
    <x v="0"/>
    <x v="11"/>
    <s v="PLANTA"/>
    <s v="DESVIO DE TRÁFEGO"/>
    <s v="DV"/>
    <s v="MSV-163MS-638-NORTE/12.DV"/>
    <s v="MSV-163MS-638+600-EDI-EXE-DE-O2-002-R03.pdf"/>
    <s v="R01, R02, R03"/>
    <d v="2025-10-01T00:00:00"/>
    <s v="https://aterpa.sharepoint.com//sites/A373_Projetos/Documentos Compartilhados/11.Sala Tecnica/01.PROJETOS/ANO 01/MSV-163MS-638-NORTE/12.DV/MSV-163MS-638+600-EDI-EXE-DE-O2-002-R03.pdf"/>
    <s v="MSV-163MS-638-NORTE/12.DV/MSV-163MS-638+600-EDI-EXE-DE-O2-002-R03.pdf"/>
  </r>
  <r>
    <s v="MSV-163MS-638+600-EDI-EXE-DE-O2-003"/>
    <s v="R03"/>
    <x v="0"/>
    <x v="11"/>
    <s v="PLANTA"/>
    <s v="DESVIO DE TRÁFEGO"/>
    <s v="DV"/>
    <s v="MSV-163MS-638-NORTE/12.DV"/>
    <s v="MSV-163MS-638+600-EDI-EXE-DE-O2-003-R03.pdf"/>
    <s v="R01, R02, R03"/>
    <d v="2025-10-01T00:00:00"/>
    <s v="https://aterpa.sharepoint.com//sites/A373_Projetos/Documentos Compartilhados/11.Sala Tecnica/01.PROJETOS/ANO 01/MSV-163MS-638-NORTE/12.DV/MSV-163MS-638+600-EDI-EXE-DE-O2-003-R03.pdf"/>
    <s v="MSV-163MS-638-NORTE/12.DV/MSV-163MS-638+600-EDI-EXE-DE-O2-003-R03.pdf"/>
  </r>
  <r>
    <s v="MSV-163MS-638+600-EDI-EXE-DE-O2-004"/>
    <s v="R03"/>
    <x v="0"/>
    <x v="11"/>
    <s v="PLANTA"/>
    <s v="DESVIO DE TRÁFEGO"/>
    <s v="DV"/>
    <s v="MSV-163MS-638-NORTE/12.DV"/>
    <s v="MSV-163MS-638+600-EDI-EXE-DE-O2-004-R03.pdf"/>
    <s v="R01, R02, R03"/>
    <d v="2025-10-01T00:00:00"/>
    <s v="https://aterpa.sharepoint.com//sites/A373_Projetos/Documentos Compartilhados/11.Sala Tecnica/01.PROJETOS/ANO 01/MSV-163MS-638-NORTE/12.DV/MSV-163MS-638+600-EDI-EXE-DE-O2-004-R03.pdf"/>
    <s v="MSV-163MS-638-NORTE/12.DV/MSV-163MS-638+600-EDI-EXE-DE-O2-004-R03.pdf"/>
  </r>
  <r>
    <s v="MSV-163MS-638+600-EDI-EXE-DE-O2-005"/>
    <s v="R03"/>
    <x v="0"/>
    <x v="11"/>
    <s v="PLANTA"/>
    <s v="DESVIO DE TRÁFEGO"/>
    <s v="DV"/>
    <s v="MSV-163MS-638-NORTE/12.DV"/>
    <s v="MSV-163MS-638+600-EDI-EXE-DE-O2-005-R03.pdf"/>
    <s v="R01, R02, R03"/>
    <d v="2025-10-01T00:00:00"/>
    <s v="https://aterpa.sharepoint.com//sites/A373_Projetos/Documentos Compartilhados/11.Sala Tecnica/01.PROJETOS/ANO 01/MSV-163MS-638-NORTE/12.DV/MSV-163MS-638+600-EDI-EXE-DE-O2-005-R03.pdf"/>
    <s v="MSV-163MS-638-NORTE/12.DV/MSV-163MS-638+600-EDI-EXE-DE-O2-005-R03.pdf"/>
  </r>
  <r>
    <s v="MSV-163MS-638+600-EDI-EXE-DE-O2-006"/>
    <s v="R03"/>
    <x v="0"/>
    <x v="11"/>
    <s v="PLANTA"/>
    <s v="DESVIO DE TRÁFEGO"/>
    <s v="DV"/>
    <s v="MSV-163MS-638-NORTE/12.DV"/>
    <s v="MSV-163MS-638+600-EDI-EXE-DE-O2-006-R03.pdf"/>
    <s v="R01, R02, R03"/>
    <d v="2025-10-01T00:00:00"/>
    <s v="https://aterpa.sharepoint.com//sites/A373_Projetos/Documentos Compartilhados/11.Sala Tecnica/01.PROJETOS/ANO 01/MSV-163MS-638-NORTE/12.DV/MSV-163MS-638+600-EDI-EXE-DE-O2-006-R03.pdf"/>
    <s v="MSV-163MS-638-NORTE/12.DV/MSV-163MS-638+600-EDI-EXE-DE-O2-006-R03.pdf"/>
  </r>
  <r>
    <s v="MSV-163MS-638+600-EDI-EXE-DE-O2-007"/>
    <s v="R03"/>
    <x v="0"/>
    <x v="11"/>
    <s v="PLANTA"/>
    <s v="DESVIO DE TRÁFEGO"/>
    <s v="DV"/>
    <s v="MSV-163MS-638-NORTE/12.DV"/>
    <s v="MSV-163MS-638+600-EDI-EXE-DE-O2-007-R03.pdf"/>
    <s v="R01, R02, R03"/>
    <d v="2025-10-01T00:00:00"/>
    <s v="https://aterpa.sharepoint.com//sites/A373_Projetos/Documentos Compartilhados/11.Sala Tecnica/01.PROJETOS/ANO 01/MSV-163MS-638-NORTE/12.DV/MSV-163MS-638+600-EDI-EXE-DE-O2-007-R03.pdf"/>
    <s v="MSV-163MS-638-NORTE/12.DV/MSV-163MS-638+600-EDI-EXE-DE-O2-007-R03.pdf"/>
  </r>
  <r>
    <s v="MSV-163MS-638+600-EDI-EXE-DE-O2-008"/>
    <s v="R03"/>
    <x v="0"/>
    <x v="11"/>
    <s v="PLANTA"/>
    <s v="DESVIO DE TRÁFEGO"/>
    <s v="DV"/>
    <s v="MSV-163MS-638-NORTE/12.DV"/>
    <s v="MSV-163MS-638+600-EDI-EXE-DE-O2-008-R03.pdf"/>
    <s v="R01, R02, R03"/>
    <d v="2025-10-01T00:00:00"/>
    <s v="https://aterpa.sharepoint.com//sites/A373_Projetos/Documentos Compartilhados/11.Sala Tecnica/01.PROJETOS/ANO 01/MSV-163MS-638-NORTE/12.DV/MSV-163MS-638+600-EDI-EXE-DE-O2-008-R03.pdf"/>
    <s v="MSV-163MS-638-NORTE/12.DV/MSV-163MS-638+600-EDI-EXE-DE-O2-008-R03.pdf"/>
  </r>
  <r>
    <s v="MSV-163MS-638+600-EDI-EXE-DE-O2-009"/>
    <s v="R03"/>
    <x v="0"/>
    <x v="11"/>
    <s v="PLANTA"/>
    <s v="DESVIO DE TRÁFEGO"/>
    <s v="DV"/>
    <s v="MSV-163MS-638-NORTE/12.DV"/>
    <s v="MSV-163MS-638+600-EDI-EXE-DE-O2-009-R03.pdf"/>
    <s v="R01, R02, R03"/>
    <d v="2025-10-01T00:00:00"/>
    <s v="https://aterpa.sharepoint.com//sites/A373_Projetos/Documentos Compartilhados/11.Sala Tecnica/01.PROJETOS/ANO 01/MSV-163MS-638-NORTE/12.DV/MSV-163MS-638+600-EDI-EXE-DE-O2-009-R03.pdf"/>
    <s v="MSV-163MS-638-NORTE/12.DV/MSV-163MS-638+600-EDI-EXE-DE-O2-009-R03.pdf"/>
  </r>
  <r>
    <s v="MSV-163MS-638+600-EDI-EXE-DE-O2-010"/>
    <s v="R03"/>
    <x v="0"/>
    <x v="11"/>
    <s v="PLANTA"/>
    <s v="DESVIO DE TRÁFEGO"/>
    <s v="DV"/>
    <s v="MSV-163MS-638-NORTE/12.DV"/>
    <s v="MSV-163MS-638+600-EDI-EXE-DE-O2-010-R03.pdf"/>
    <s v="R01, R02, R03"/>
    <d v="2025-10-01T00:00:00"/>
    <s v="https://aterpa.sharepoint.com//sites/A373_Projetos/Documentos Compartilhados/11.Sala Tecnica/01.PROJETOS/ANO 01/MSV-163MS-638-NORTE/12.DV/MSV-163MS-638+600-EDI-EXE-DE-O2-010-R03.pdf"/>
    <s v="MSV-163MS-638-NORTE/12.DV/MSV-163MS-638+600-EDI-EXE-DE-O2-010-R03.pdf"/>
  </r>
  <r>
    <s v="MSV-163MS-638+600-EDI-EXE-DE-O2-011"/>
    <s v="R03"/>
    <x v="0"/>
    <x v="11"/>
    <s v="PLANTA"/>
    <s v="DESVIO DE TRÁFEGO"/>
    <s v="DV"/>
    <s v="MSV-163MS-638-NORTE/12.DV"/>
    <s v="MSV-163MS-638+600-EDI-EXE-DE-O2-011-R03.pdf"/>
    <s v="R01, R02, R03"/>
    <d v="2025-10-01T00:00:00"/>
    <s v="https://aterpa.sharepoint.com//sites/A373_Projetos/Documentos Compartilhados/11.Sala Tecnica/01.PROJETOS/ANO 01/MSV-163MS-638-NORTE/12.DV/MSV-163MS-638+600-EDI-EXE-DE-O2-011-R03.pdf"/>
    <s v="MSV-163MS-638-NORTE/12.DV/MSV-163MS-638+600-EDI-EXE-DE-O2-011-R03.pdf"/>
  </r>
  <r>
    <s v="MSV-163MS-638+600-EDI-EXE-DE-O2-012"/>
    <s v="R03"/>
    <x v="0"/>
    <x v="11"/>
    <s v="PLANTA"/>
    <s v="DESVIO DE TRÁFEGO"/>
    <s v="DV"/>
    <s v="MSV-163MS-638-NORTE/12.DV"/>
    <s v="MSV-163MS-638+600-EDI-EXE-DE-O2-012-R03.pdf"/>
    <s v="R01, R02, R03"/>
    <d v="2025-10-01T00:00:00"/>
    <s v="https://aterpa.sharepoint.com//sites/A373_Projetos/Documentos Compartilhados/11.Sala Tecnica/01.PROJETOS/ANO 01/MSV-163MS-638-NORTE/12.DV/MSV-163MS-638+600-EDI-EXE-DE-O2-012-R03.pdf"/>
    <s v="MSV-163MS-638-NORTE/12.DV/MSV-163MS-638+600-EDI-EXE-DE-O2-012-R03.pdf"/>
  </r>
  <r>
    <s v="MSV-163MS-638+600-EDI-EXE-DE-O2-013"/>
    <s v="R02"/>
    <x v="0"/>
    <x v="11"/>
    <s v="PLANTA- FASE 1"/>
    <s v="DESVIO DE TRÁFEGO"/>
    <s v="DV"/>
    <s v="MSV-163MS-638-NORTE/12.DV"/>
    <s v="MSV-163MS-638+600-EDI-EXE-DE-O2-013-R02.pdf"/>
    <s v="R00, R01, R02"/>
    <d v="2025-10-01T00:00:00"/>
    <s v="https://aterpa.sharepoint.com//sites/A373_Projetos/Documentos Compartilhados/11.Sala Tecnica/01.PROJETOS/ANO 01/MSV-163MS-638-NORTE/12.DV/MSV-163MS-638+600-EDI-EXE-DE-O2-013-R02.pdf"/>
    <s v="MSV-163MS-638-NORTE/12.DV/MSV-163MS-638+600-EDI-EXE-DE-O2-013-R02.pdf"/>
  </r>
  <r>
    <s v="MSV-163MS-638+600-EDI-EXE-DE-O2-014"/>
    <s v="R02"/>
    <x v="0"/>
    <x v="11"/>
    <s v="PLANTA- FASE 1"/>
    <s v="DESVIO DE TRÁFEGO"/>
    <s v="DV"/>
    <s v="MSV-163MS-638-NORTE/12.DV"/>
    <s v="MSV-163MS-638+600-EDI-EXE-DE-O2-014-R02.pdf"/>
    <s v="R00, R01, R02"/>
    <d v="2025-10-01T00:00:00"/>
    <s v="https://aterpa.sharepoint.com//sites/A373_Projetos/Documentos Compartilhados/11.Sala Tecnica/01.PROJETOS/ANO 01/MSV-163MS-638-NORTE/12.DV/MSV-163MS-638+600-EDI-EXE-DE-O2-014-R02.pdf"/>
    <s v="MSV-163MS-638-NORTE/12.DV/MSV-163MS-638+600-EDI-EXE-DE-O2-014-R02.pdf"/>
  </r>
  <r>
    <s v="MSV-163MS-638+600-EDI-EXE-DE-O2-015"/>
    <s v="R02"/>
    <x v="0"/>
    <x v="11"/>
    <s v="PLANTA- FASE 1"/>
    <s v="DESVIO DE TRÁFEGO"/>
    <s v="DV"/>
    <s v="MSV-163MS-638-NORTE/12.DV"/>
    <s v="MSV-163MS-638+600-EDI-EXE-DE-O2-015-R02.pdf"/>
    <s v="R00, R01, R02"/>
    <d v="2025-10-01T00:00:00"/>
    <s v="https://aterpa.sharepoint.com//sites/A373_Projetos/Documentos Compartilhados/11.Sala Tecnica/01.PROJETOS/ANO 01/MSV-163MS-638-NORTE/12.DV/MSV-163MS-638+600-EDI-EXE-DE-O2-015-R02.pdf"/>
    <s v="MSV-163MS-638-NORTE/12.DV/MSV-163MS-638+600-EDI-EXE-DE-O2-015-R02.pdf"/>
  </r>
  <r>
    <s v="MSV-163MS-638+600-EDI-EXE-DE-O2-016"/>
    <s v="R02"/>
    <x v="0"/>
    <x v="11"/>
    <s v="PLANTA- FASE 1"/>
    <s v="DESVIO DE TRÁFEGO"/>
    <s v="DV"/>
    <s v="MSV-163MS-638-NORTE/12.DV"/>
    <s v="MSV-163MS-638+600-EDI-EXE-DE-O2-016-R02.pdf"/>
    <s v="R00, R01, R02"/>
    <d v="2025-10-01T00:00:00"/>
    <s v="https://aterpa.sharepoint.com//sites/A373_Projetos/Documentos Compartilhados/11.Sala Tecnica/01.PROJETOS/ANO 01/MSV-163MS-638-NORTE/12.DV/MSV-163MS-638+600-EDI-EXE-DE-O2-016-R02.pdf"/>
    <s v="MSV-163MS-638-NORTE/12.DV/MSV-163MS-638+600-EDI-EXE-DE-O2-016-R02.pdf"/>
  </r>
  <r>
    <s v="MSV-163MS-638+600-EDI-EXE-DE-O2-017"/>
    <s v="R02"/>
    <x v="0"/>
    <x v="11"/>
    <s v="PLANTA- FASE 2"/>
    <s v="DESVIO DE TRÁFEGO"/>
    <s v="DV"/>
    <s v="MSV-163MS-638-NORTE/12.DV"/>
    <s v="MSV-163MS-638+600-EDI-EXE-DE-O2-017-R02.pdf"/>
    <s v="R00, R01, R02"/>
    <d v="2025-10-01T00:00:00"/>
    <s v="https://aterpa.sharepoint.com//sites/A373_Projetos/Documentos Compartilhados/11.Sala Tecnica/01.PROJETOS/ANO 01/MSV-163MS-638-NORTE/12.DV/MSV-163MS-638+600-EDI-EXE-DE-O2-017-R02.pdf"/>
    <s v="MSV-163MS-638-NORTE/12.DV/MSV-163MS-638+600-EDI-EXE-DE-O2-017-R02.pdf"/>
  </r>
  <r>
    <s v="MSV-163MS-638+600-EDI-EXE-DE-O2-018"/>
    <s v="R02"/>
    <x v="0"/>
    <x v="11"/>
    <s v="PLANTA- FASE2"/>
    <s v="DESVIO DE TRÁFEGO"/>
    <s v="DV"/>
    <s v="MSV-163MS-638-NORTE/12.DV"/>
    <s v="MSV-163MS-638+600-EDI-EXE-DE-O2-018-R02.pdf"/>
    <s v="R00, R01, R02"/>
    <d v="2025-10-01T00:00:00"/>
    <s v="https://aterpa.sharepoint.com//sites/A373_Projetos/Documentos Compartilhados/11.Sala Tecnica/01.PROJETOS/ANO 01/MSV-163MS-638-NORTE/12.DV/MSV-163MS-638+600-EDI-EXE-DE-O2-018-R02.pdf"/>
    <s v="MSV-163MS-638-NORTE/12.DV/MSV-163MS-638+600-EDI-EXE-DE-O2-018-R02.pdf"/>
  </r>
  <r>
    <s v="MSV-163MS-638+600-EDI-EXE-DE-O2-019"/>
    <s v="R01"/>
    <x v="0"/>
    <x v="11"/>
    <s v="DETALHES"/>
    <s v="DESVIO DE TRÁFEGO"/>
    <s v="DV"/>
    <s v="MSV-163MS-638-NORTE/12.DV"/>
    <s v="MSV-163MS-638+600-EDI-EXE-DE-O2-019-R01.pdf"/>
    <s v="R00, R01"/>
    <d v="2025-07-21T00:00:00"/>
    <s v="https://aterpa.sharepoint.com//sites/A373_Projetos/Documentos Compartilhados/11.Sala Tecnica/01.PROJETOS/ANO 01/MSV-163MS-638-NORTE/12.DV/MSV-163MS-638+600-EDI-EXE-DE-O2-019-R01.pdf"/>
    <s v="MSV-163MS-638-NORTE/12.DV/MSV-163MS-638+600-EDI-EXE-DE-O2-019-R01.pdf"/>
  </r>
  <r>
    <s v="MSV-163MS-638+600-EDI-EXE-DE-O2-020"/>
    <s v="R00"/>
    <x v="0"/>
    <x v="11"/>
    <s v="DETALHES-DIAGRAMAÇÃO DAS PLACAS DE OBRA"/>
    <s v="DESVIO DE TRÁFEGO"/>
    <s v="DV"/>
    <s v="MSV-163MS-638-NORTE/12.DV"/>
    <s v="MSV-163MS-638+600-EDI-EXE-DE-O2-020-R00.pdf"/>
    <s v="R00"/>
    <d v="2025-06-30T00:00:00"/>
    <s v="https://aterpa.sharepoint.com//sites/A373_Projetos/Documentos Compartilhados/11.Sala Tecnica/01.PROJETOS/ANO 01/MSV-163MS-638-NORTE/12.DV/MSV-163MS-638+600-EDI-EXE-DE-O2-020-R00.pdf"/>
    <s v="MSV-163MS-638-NORTE/12.DV/MSV-163MS-638+600-EDI-EXE-DE-O2-020-R00.pdf"/>
  </r>
  <r>
    <s v="MSV-163MS-638+600-EDI-EXE-DE-P1-001"/>
    <s v="R02"/>
    <x v="0"/>
    <x v="11"/>
    <s v="EDIFICAÇÃO PRINCIPAL - PLANTA BAIXA - ÁREA DE DESCANSO / BANHEIROS / ADMINISTRATIVO"/>
    <s v="ARQUITETURA"/>
    <s v="AQ"/>
    <s v="MSV-163MS-638-NORTE/03.AQ"/>
    <s v="MSV-163MS-638+600-EDI-EXE-DE-P1-001-R02.pdf"/>
    <s v="R00, R01, R02"/>
    <d v="2025-10-01T00:00:00"/>
    <s v="https://aterpa.sharepoint.com//sites/A373_Projetos/Documentos Compartilhados/11.Sala Tecnica/01.PROJETOS/ANO 01/MSV-163MS-638-NORTE/03.AQ/MSV-163MS-638+600-EDI-EXE-DE-P1-001-R02.pdf"/>
    <s v="MSV-163MS-638-NORTE/03.AQ/MSV-163MS-638+600-EDI-EXE-DE-P1-001-R02.pdf"/>
  </r>
  <r>
    <s v="MSV-163MS-638+600-EDI-EXE-DE-P1-002"/>
    <s v="R02"/>
    <x v="0"/>
    <x v="11"/>
    <s v="EDIFICAÇÃO PRINCIPAL - PLANTAS DE COBERTURA"/>
    <s v="ARQUITETURA"/>
    <s v="AQ"/>
    <s v="MSV-163MS-638-NORTE/03.AQ"/>
    <s v="MSV-163MS-638+600-EDI-EXE-DE-P1-002-R02.pdf"/>
    <s v="R00, R01, R02"/>
    <d v="2025-10-01T00:00:00"/>
    <s v="https://aterpa.sharepoint.com//sites/A373_Projetos/Documentos Compartilhados/11.Sala Tecnica/01.PROJETOS/ANO 01/MSV-163MS-638-NORTE/03.AQ/MSV-163MS-638+600-EDI-EXE-DE-P1-002-R02.pdf"/>
    <s v="MSV-163MS-638-NORTE/03.AQ/MSV-163MS-638+600-EDI-EXE-DE-P1-002-R02.pdf"/>
  </r>
  <r>
    <s v="MSV-163MS-638+600-EDI-EXE-DE-P1-003"/>
    <s v="R02"/>
    <x v="0"/>
    <x v="11"/>
    <s v="EDIFICAÇÃO PRINCIPAL - PONTOS DE HIDRÁULICA"/>
    <s v="ARQUITETURA"/>
    <s v="AQ"/>
    <s v="MSV-163MS-638-NORTE/03.AQ"/>
    <s v="MSV-163MS-638+600-EDI-EXE-DE-P1-003-R02.pdf"/>
    <s v="R00, R01, R02"/>
    <d v="2025-10-01T00:00:00"/>
    <s v="https://aterpa.sharepoint.com//sites/A373_Projetos/Documentos Compartilhados/11.Sala Tecnica/01.PROJETOS/ANO 01/MSV-163MS-638-NORTE/03.AQ/MSV-163MS-638+600-EDI-EXE-DE-P1-003-R02.pdf"/>
    <s v="MSV-163MS-638-NORTE/03.AQ/MSV-163MS-638+600-EDI-EXE-DE-P1-003-R02.pdf"/>
  </r>
  <r>
    <s v="MSV-163MS-638+600-EDI-EXE-DE-P1-004"/>
    <s v="R02"/>
    <x v="0"/>
    <x v="11"/>
    <s v="EDIFICAÇÃO PRINCIPAL - PLANTA DE REVESTIMENTOS"/>
    <s v="ARQUITETURA"/>
    <s v="AQ"/>
    <s v="MSV-163MS-638-NORTE/03.AQ"/>
    <s v="MSV-163MS-638+600-EDI-EXE-DE-P1-004-R02.pdf"/>
    <s v="R00, R01, R02"/>
    <d v="2025-10-01T00:00:00"/>
    <s v="https://aterpa.sharepoint.com//sites/A373_Projetos/Documentos Compartilhados/11.Sala Tecnica/01.PROJETOS/ANO 01/MSV-163MS-638-NORTE/03.AQ/MSV-163MS-638+600-EDI-EXE-DE-P1-004-R02.pdf"/>
    <s v="MSV-163MS-638-NORTE/03.AQ/MSV-163MS-638+600-EDI-EXE-DE-P1-004-R02.pdf"/>
  </r>
  <r>
    <s v="MSV-163MS-638+600-EDI-EXE-DE-P1-005"/>
    <s v="R02"/>
    <x v="0"/>
    <x v="11"/>
    <s v="EDIFICAÇÃO PRINCIPAL - PLANTA DIVISÓRIAS"/>
    <s v="ARQUITETURA"/>
    <s v="AQ"/>
    <s v="MSV-163MS-638-NORTE/03.AQ"/>
    <s v="MSV-163MS-638+600-EDI-EXE-DE-P1-005-R02.pdf"/>
    <s v="R00, R01, R02"/>
    <d v="2025-10-01T00:00:00"/>
    <s v="https://aterpa.sharepoint.com//sites/A373_Projetos/Documentos Compartilhados/11.Sala Tecnica/01.PROJETOS/ANO 01/MSV-163MS-638-NORTE/03.AQ/MSV-163MS-638+600-EDI-EXE-DE-P1-005-R02.pdf"/>
    <s v="MSV-163MS-638-NORTE/03.AQ/MSV-163MS-638+600-EDI-EXE-DE-P1-005-R02.pdf"/>
  </r>
  <r>
    <s v="MSV-163MS-638+600-EDI-EXE-DE-P1-006"/>
    <s v="R02"/>
    <x v="0"/>
    <x v="11"/>
    <s v="EDIFICAÇÃO PRINCIPAL - PLANTA DE FORMAS"/>
    <s v="ARQUITETURA"/>
    <s v="AQ"/>
    <s v="MSV-163MS-638-NORTE/03.AQ"/>
    <s v="MSV-163MS-638+600-EDI-EXE-DE-P1-006-R02.pdf"/>
    <s v="R00, R01, R02"/>
    <d v="2025-10-01T00:00:00"/>
    <s v="https://aterpa.sharepoint.com//sites/A373_Projetos/Documentos Compartilhados/11.Sala Tecnica/01.PROJETOS/ANO 01/MSV-163MS-638-NORTE/03.AQ/MSV-163MS-638+600-EDI-EXE-DE-P1-006-R02.pdf"/>
    <s v="MSV-163MS-638-NORTE/03.AQ/MSV-163MS-638+600-EDI-EXE-DE-P1-006-R02.pdf"/>
  </r>
  <r>
    <s v="MSV-163MS-638+600-EDI-EXE-DE-P1-007"/>
    <s v="R02"/>
    <x v="0"/>
    <x v="11"/>
    <s v="EDIFICAÇÃO PRINCIPAL - PLANTA DE CALÇAMENTO E IMPERMEABILIZAÇÃO"/>
    <s v="ARQUITETURA"/>
    <s v="AQ"/>
    <s v="MSV-163MS-638-NORTE/03.AQ"/>
    <s v="MSV-163MS-638+600-EDI-EXE-DE-P1-007-R02.pdf"/>
    <s v="R00, R01, R02"/>
    <d v="2025-10-01T00:00:00"/>
    <s v="https://aterpa.sharepoint.com//sites/A373_Projetos/Documentos Compartilhados/11.Sala Tecnica/01.PROJETOS/ANO 01/MSV-163MS-638-NORTE/03.AQ/MSV-163MS-638+600-EDI-EXE-DE-P1-007-R02.pdf"/>
    <s v="MSV-163MS-638-NORTE/03.AQ/MSV-163MS-638+600-EDI-EXE-DE-P1-007-R02.pdf"/>
  </r>
  <r>
    <s v="MSV-163MS-638+600-EDI-EXE-DE-P1-008"/>
    <s v="R02"/>
    <x v="0"/>
    <x v="11"/>
    <s v="EDIFICAÇÃO PRINCIPAL - CORTES A / B / C / D"/>
    <s v="ARQUITETURA"/>
    <s v="AQ"/>
    <s v="MSV-163MS-638-NORTE/03.AQ"/>
    <s v="MSV-163MS-638+600-EDI-EXE-DE-P1-008-R02.pdf"/>
    <s v="R00, R01, R02"/>
    <d v="2025-10-01T00:00:00"/>
    <s v="https://aterpa.sharepoint.com//sites/A373_Projetos/Documentos Compartilhados/11.Sala Tecnica/01.PROJETOS/ANO 01/MSV-163MS-638-NORTE/03.AQ/MSV-163MS-638+600-EDI-EXE-DE-P1-008-R02.pdf"/>
    <s v="MSV-163MS-638-NORTE/03.AQ/MSV-163MS-638+600-EDI-EXE-DE-P1-008-R02.pdf"/>
  </r>
  <r>
    <s v="MSV-163MS-638+600-EDI-EXE-DE-P1-009"/>
    <s v="R02"/>
    <x v="0"/>
    <x v="11"/>
    <s v="EDIFICAÇÃO PRINCIPAL - CORTES E / F / G"/>
    <s v="ARQUITETURA"/>
    <s v="AQ"/>
    <s v="MSV-163MS-638-NORTE/03.AQ"/>
    <s v="MSV-163MS-638+600-EDI-EXE-DE-P1-009-R02.pdf"/>
    <s v="R00, R01, R02"/>
    <d v="2025-10-01T00:00:00"/>
    <s v="https://aterpa.sharepoint.com//sites/A373_Projetos/Documentos Compartilhados/11.Sala Tecnica/01.PROJETOS/ANO 01/MSV-163MS-638-NORTE/03.AQ/MSV-163MS-638+600-EDI-EXE-DE-P1-009-R02.pdf"/>
    <s v="MSV-163MS-638-NORTE/03.AQ/MSV-163MS-638+600-EDI-EXE-DE-P1-009-R02.pdf"/>
  </r>
  <r>
    <s v="MSV-163MS-638+600-EDI-EXE-DE-P1-010"/>
    <s v="R02"/>
    <x v="0"/>
    <x v="11"/>
    <s v="EDIFICAÇÃO PRINCIPAL - FACHADAS 1 / 2 / 3 / 4"/>
    <s v="ARQUITETURA"/>
    <s v="AQ"/>
    <s v="MSV-163MS-638-NORTE/03.AQ"/>
    <s v="MSV-163MS-638+600-EDI-EXE-DE-P1-010-R02.pdf"/>
    <s v="R00, R01, R02"/>
    <d v="2025-10-01T00:00:00"/>
    <s v="https://aterpa.sharepoint.com//sites/A373_Projetos/Documentos Compartilhados/11.Sala Tecnica/01.PROJETOS/ANO 01/MSV-163MS-638-NORTE/03.AQ/MSV-163MS-638+600-EDI-EXE-DE-P1-010-R02.pdf"/>
    <s v="MSV-163MS-638-NORTE/03.AQ/MSV-163MS-638+600-EDI-EXE-DE-P1-010-R02.pdf"/>
  </r>
  <r>
    <s v="MSV-163MS-638+600-EDI-EXE-DE-P1-011"/>
    <s v="R02"/>
    <x v="0"/>
    <x v="11"/>
    <s v="EDIFICAÇÃO PRINCIPAL - DETALHAMENTO - SOLEIRAS E MURETAS"/>
    <s v="ARQUITETURA"/>
    <s v="AQ"/>
    <s v="MSV-163MS-638-NORTE/03.AQ"/>
    <s v="MSV-163MS-638+600-EDI-EXE-DE-P1-011-R02.pdf"/>
    <s v="R00, R01, R02"/>
    <d v="2025-10-01T00:00:00"/>
    <s v="https://aterpa.sharepoint.com//sites/A373_Projetos/Documentos Compartilhados/11.Sala Tecnica/01.PROJETOS/ANO 01/MSV-163MS-638-NORTE/03.AQ/MSV-163MS-638+600-EDI-EXE-DE-P1-011-R02.pdf"/>
    <s v="MSV-163MS-638-NORTE/03.AQ/MSV-163MS-638+600-EDI-EXE-DE-P1-011-R02.pdf"/>
  </r>
  <r>
    <s v="MSV-163MS-638+600-EDI-EXE-DE-P1-012"/>
    <s v="R02"/>
    <x v="0"/>
    <x v="11"/>
    <s v="EDIFICAÇÃO PRINCIPAL - DETALHAMENTO - BANCADAS, PIAS E LAVATÓRIOS"/>
    <s v="ARQUITETURA"/>
    <s v="AQ"/>
    <s v="MSV-163MS-638-NORTE/03.AQ"/>
    <s v="MSV-163MS-638+600-EDI-EXE-DE-P1-012-R02.pdf"/>
    <s v="R00, R01, R02"/>
    <d v="2025-10-01T00:00:00"/>
    <s v="https://aterpa.sharepoint.com//sites/A373_Projetos/Documentos Compartilhados/11.Sala Tecnica/01.PROJETOS/ANO 01/MSV-163MS-638-NORTE/03.AQ/MSV-163MS-638+600-EDI-EXE-DE-P1-012-R02.pdf"/>
    <s v="MSV-163MS-638-NORTE/03.AQ/MSV-163MS-638+600-EDI-EXE-DE-P1-012-R02.pdf"/>
  </r>
  <r>
    <s v="MSV-163MS-638+600-EDI-EXE-DE-P1-013"/>
    <s v="R02"/>
    <x v="0"/>
    <x v="11"/>
    <s v="EDIFICAÇÃO PRINCIPAL - DETALHAMENTO - ESQUADRIAS"/>
    <s v="ARQUITETURA"/>
    <s v="AQ"/>
    <s v="MSV-163MS-638-NORTE/03.AQ"/>
    <s v="MSV-163MS-638+600-EDI-EXE-DE-P1-013-R02.pdf"/>
    <s v="R00, R01, R02"/>
    <d v="2025-10-01T00:00:00"/>
    <s v="https://aterpa.sharepoint.com//sites/A373_Projetos/Documentos Compartilhados/11.Sala Tecnica/01.PROJETOS/ANO 01/MSV-163MS-638-NORTE/03.AQ/MSV-163MS-638+600-EDI-EXE-DE-P1-013-R02.pdf"/>
    <s v="MSV-163MS-638-NORTE/03.AQ/MSV-163MS-638+600-EDI-EXE-DE-P1-013-R02.pdf"/>
  </r>
  <r>
    <s v="MSV-163MS-638+600-EDI-EXE-DE-P1-014"/>
    <s v="R02"/>
    <x v="0"/>
    <x v="11"/>
    <s v="EDIFICAÇÃO PRINCIPAL - DETALHAMENTO - ESQUADRIAS"/>
    <s v="ARQUITETURA"/>
    <s v="AQ"/>
    <s v="MSV-163MS-638-NORTE/03.AQ"/>
    <s v="MSV-163MS-638+600-EDI-EXE-DE-P1-014-R02.pdf"/>
    <s v="R00, R01, R02"/>
    <d v="2025-10-01T00:00:00"/>
    <s v="https://aterpa.sharepoint.com//sites/A373_Projetos/Documentos Compartilhados/11.Sala Tecnica/01.PROJETOS/ANO 01/MSV-163MS-638-NORTE/03.AQ/MSV-163MS-638+600-EDI-EXE-DE-P1-014-R02.pdf"/>
    <s v="MSV-163MS-638-NORTE/03.AQ/MSV-163MS-638+600-EDI-EXE-DE-P1-014-R02.pdf"/>
  </r>
  <r>
    <s v="MSV-163MS-638+600-EDI-EXE-DE-P1-015"/>
    <s v="R02"/>
    <x v="0"/>
    <x v="11"/>
    <s v="EDIFICAÇÃO PRINCIPAL - DETALHAMENTO - BANHEIROS PCD"/>
    <s v="ARQUITETURA"/>
    <s v="AQ"/>
    <s v="MSV-163MS-638-NORTE/03.AQ"/>
    <s v="MSV-163MS-638+600-EDI-EXE-DE-P1-015-R02.pdf"/>
    <s v="R00, R01, R02"/>
    <d v="2025-10-01T00:00:00"/>
    <s v="https://aterpa.sharepoint.com//sites/A373_Projetos/Documentos Compartilhados/11.Sala Tecnica/01.PROJETOS/ANO 01/MSV-163MS-638-NORTE/03.AQ/MSV-163MS-638+600-EDI-EXE-DE-P1-015-R02.pdf"/>
    <s v="MSV-163MS-638-NORTE/03.AQ/MSV-163MS-638+600-EDI-EXE-DE-P1-015-R02.pdf"/>
  </r>
  <r>
    <s v="MSV-163MS-638+600-EDI-EXE-DE-P1-101"/>
    <s v="R03"/>
    <x v="0"/>
    <x v="11"/>
    <s v="IMPLANTAÇÃO DO PPD - PLANTA DE IMPLANTAÇÃO DO PPD"/>
    <s v="ARQUITETURA"/>
    <s v="AQ"/>
    <s v="MSV-163MS-638-NORTE/03.AQ"/>
    <s v="MSV-163MS-638+600-EDI-EXE-DE-P1-101-R03.pdf"/>
    <s v="R00, R01, R03"/>
    <d v="2026-04-17T00:00:00"/>
    <s v="https://aterpa.sharepoint.com//sites/A373_Projetos/Documentos Compartilhados/11.Sala Tecnica/01.PROJETOS/ANO 01/MSV-163MS-638-NORTE/03.AQ/MSV-163MS-638+600-EDI-EXE-DE-P1-101-R03.pdf"/>
    <s v="MSV-163MS-638-NORTE/03.AQ/MSV-163MS-638+600-EDI-EXE-DE-P1-101-R03.pdf"/>
  </r>
  <r>
    <s v="MSV-163MS-638+600-EDI-EXE-DE-P1-102"/>
    <s v="R01"/>
    <x v="0"/>
    <x v="11"/>
    <s v="IMPLANTAÇÃO DO PPD - DETALHAES DE ACESSIBILIDADE"/>
    <s v="ARQUITETURA"/>
    <s v="AQ"/>
    <s v="MSV-163MS-638-NORTE/03.AQ"/>
    <s v="MSV-163MS-638+600-EDI-EXE-DE-P1-102-R01.pdf"/>
    <s v="R00, R01"/>
    <d v="2025-10-01T00:00:00"/>
    <s v="https://aterpa.sharepoint.com//sites/A373_Projetos/Documentos Compartilhados/11.Sala Tecnica/01.PROJETOS/ANO 01/MSV-163MS-638-NORTE/03.AQ/MSV-163MS-638+600-EDI-EXE-DE-P1-102-R01.pdf"/>
    <s v="MSV-163MS-638-NORTE/03.AQ/MSV-163MS-638+600-EDI-EXE-DE-P1-102-R01.pdf"/>
  </r>
  <r>
    <s v="MSV-163MS-638+600-EDI-EXE-DE-P1-103"/>
    <s v="R01"/>
    <x v="0"/>
    <x v="11"/>
    <s v="IMPLANTAÇÃO DO PPD - FECHAMENTOS E GRADIS"/>
    <s v="ARQUITETURA"/>
    <s v="AQ"/>
    <s v="MSV-163MS-638-NORTE/03.AQ"/>
    <s v="MSV-163MS-638+600-EDI-EXE-DE-P1-103-R01.pdf"/>
    <s v="R00, R01"/>
    <d v="2025-10-01T00:00:00"/>
    <s v="https://aterpa.sharepoint.com//sites/A373_Projetos/Documentos Compartilhados/11.Sala Tecnica/01.PROJETOS/ANO 01/MSV-163MS-638-NORTE/03.AQ/MSV-163MS-638+600-EDI-EXE-DE-P1-103-R01.pdf"/>
    <s v="MSV-163MS-638-NORTE/03.AQ/MSV-163MS-638+600-EDI-EXE-DE-P1-103-R01.pdf"/>
  </r>
  <r>
    <s v="MSV-163MS-638+600-EDI-EXE-DE-P1-104"/>
    <s v="R01"/>
    <x v="0"/>
    <x v="11"/>
    <s v="IMPLANTAÇÃO DO PPD - FECHAMENTOS E GRADIS - PORTARIA PRINCIPAL"/>
    <s v="ARQUITETURA"/>
    <s v="AQ"/>
    <s v="MSV-163MS-638-NORTE/03.AQ"/>
    <s v="MSV-163MS-638+600-EDI-EXE-DE-P1-104-R01.pdf"/>
    <s v="R00, R01"/>
    <d v="2025-10-01T00:00:00"/>
    <s v="https://aterpa.sharepoint.com//sites/A373_Projetos/Documentos Compartilhados/11.Sala Tecnica/01.PROJETOS/ANO 01/MSV-163MS-638-NORTE/03.AQ/MSV-163MS-638+600-EDI-EXE-DE-P1-104-R01.pdf"/>
    <s v="MSV-163MS-638-NORTE/03.AQ/MSV-163MS-638+600-EDI-EXE-DE-P1-104-R01.pdf"/>
  </r>
  <r>
    <s v="MSV-163MS-638+600-EDI-EXE-DE-P1-105"/>
    <s v="R01"/>
    <x v="0"/>
    <x v="11"/>
    <s v="IMPLANTAÇÃO DO PPD - FECHAMENTOS E GRADIS - ACESSO POSTO"/>
    <s v="ARQUITETURA"/>
    <s v="AQ"/>
    <s v="MSV-163MS-638-NORTE/03.AQ"/>
    <s v="MSV-163MS-638+600-EDI-EXE-DE-P1-105-R01.pdf"/>
    <s v="R00, R01"/>
    <d v="2025-10-01T00:00:00"/>
    <s v="https://aterpa.sharepoint.com//sites/A373_Projetos/Documentos Compartilhados/11.Sala Tecnica/01.PROJETOS/ANO 01/MSV-163MS-638-NORTE/03.AQ/MSV-163MS-638+600-EDI-EXE-DE-P1-105-R01.pdf"/>
    <s v="MSV-163MS-638-NORTE/03.AQ/MSV-163MS-638+600-EDI-EXE-DE-P1-105-R01.pdf"/>
  </r>
  <r>
    <s v="MSV-163MS-638+600-EDI-EXE-DE-P1-201"/>
    <s v="R01"/>
    <x v="0"/>
    <x v="11"/>
    <s v="PORTARIA PRINCIPAL - PLANTA BAIXA - PLANTA DE COBERTURA - DETALHES"/>
    <s v="ARQUITETURA"/>
    <s v="AQ"/>
    <s v="MSV-163MS-638-NORTE/03.AQ"/>
    <s v="MSV-163MS-638+600-EDI-EXE-DE-P1-201-R01.pdf"/>
    <s v="R00, R01"/>
    <d v="2025-10-01T00:00:00"/>
    <s v="https://aterpa.sharepoint.com//sites/A373_Projetos/Documentos Compartilhados/11.Sala Tecnica/01.PROJETOS/ANO 01/MSV-163MS-638-NORTE/03.AQ/MSV-163MS-638+600-EDI-EXE-DE-P1-201-R01.pdf"/>
    <s v="MSV-163MS-638-NORTE/03.AQ/MSV-163MS-638+600-EDI-EXE-DE-P1-201-R01.pdf"/>
  </r>
  <r>
    <s v="MSV-163MS-638+600-EDI-EXE-DE-P1-202"/>
    <s v="R01"/>
    <x v="0"/>
    <x v="11"/>
    <s v="PORTARIA PRINCIPAL - PLANTA BAIXA - CORTES E FACHADAS"/>
    <s v="ARQUITETURA"/>
    <s v="AQ"/>
    <s v="MSV-163MS-638-NORTE/03.AQ"/>
    <s v="MSV-163MS-638+600-EDI-EXE-DE-P1-202-R01.pdf"/>
    <s v="R00, R01"/>
    <d v="2025-10-01T00:00:00"/>
    <s v="https://aterpa.sharepoint.com//sites/A373_Projetos/Documentos Compartilhados/11.Sala Tecnica/01.PROJETOS/ANO 01/MSV-163MS-638-NORTE/03.AQ/MSV-163MS-638+600-EDI-EXE-DE-P1-202-R01.pdf"/>
    <s v="MSV-163MS-638-NORTE/03.AQ/MSV-163MS-638+600-EDI-EXE-DE-P1-202-R01.pdf"/>
  </r>
  <r>
    <s v="MSV-163MS-638+600-EDI-EXE-DE-P1-203"/>
    <s v="R01"/>
    <x v="0"/>
    <x v="11"/>
    <s v="PORTARIA PRINCIPAL - DETALHES ESQUADRIAS / ESTRUTURA METÁLICA"/>
    <s v="ARQUITETURA"/>
    <s v="AQ"/>
    <s v="MSV-163MS-638-NORTE/03.AQ"/>
    <s v="MSV-163MS-638+600-EDI-EXE-DE-P1-203-R01.pdf"/>
    <s v="R00, R01"/>
    <d v="2025-10-01T00:00:00"/>
    <s v="https://aterpa.sharepoint.com//sites/A373_Projetos/Documentos Compartilhados/11.Sala Tecnica/01.PROJETOS/ANO 01/MSV-163MS-638-NORTE/03.AQ/MSV-163MS-638+600-EDI-EXE-DE-P1-203-R01.pdf"/>
    <s v="MSV-163MS-638-NORTE/03.AQ/MSV-163MS-638+600-EDI-EXE-DE-P1-203-R01.pdf"/>
  </r>
  <r>
    <s v="MSV-163MS-638+600-EDI-EXE-DE-P1-301"/>
    <s v="R01"/>
    <x v="0"/>
    <x v="11"/>
    <s v="PORTARIA DE ACESSO AO POSTO - PLANTA BAIXA - PLANTA DE COBERTURA - DETALHES"/>
    <s v="ARQUITETURA"/>
    <s v="AQ"/>
    <s v="MSV-163MS-638-NORTE/03.AQ"/>
    <s v="MSV-163MS-638+600-EDI-EXE-DE-P1-301-R01.pdf"/>
    <s v="R00, R01"/>
    <d v="2025-10-01T00:00:00"/>
    <s v="https://aterpa.sharepoint.com//sites/A373_Projetos/Documentos Compartilhados/11.Sala Tecnica/01.PROJETOS/ANO 01/MSV-163MS-638-NORTE/03.AQ/MSV-163MS-638+600-EDI-EXE-DE-P1-301-R01.pdf"/>
    <s v="MSV-163MS-638-NORTE/03.AQ/MSV-163MS-638+600-EDI-EXE-DE-P1-301-R01.pdf"/>
  </r>
  <r>
    <s v="MSV-163MS-638+600-EDI-EXE-DE-P1-302"/>
    <s v="R01"/>
    <x v="0"/>
    <x v="11"/>
    <s v="PORTARIA DE ACESSO AO POSTO - CORTES E FACHADAS"/>
    <s v="ARQUITETURA"/>
    <s v="AQ"/>
    <s v="MSV-163MS-638-NORTE/03.AQ"/>
    <s v="MSV-163MS-638+600-EDI-EXE-DE-P1-302-R01.pdf"/>
    <s v="R00, R01"/>
    <d v="2025-10-01T00:00:00"/>
    <s v="https://aterpa.sharepoint.com//sites/A373_Projetos/Documentos Compartilhados/11.Sala Tecnica/01.PROJETOS/ANO 01/MSV-163MS-638-NORTE/03.AQ/MSV-163MS-638+600-EDI-EXE-DE-P1-302-R01.pdf"/>
    <s v="MSV-163MS-638-NORTE/03.AQ/MSV-163MS-638+600-EDI-EXE-DE-P1-302-R01.pdf"/>
  </r>
  <r>
    <s v="MSV-163MS-638+600-EDI-EXE-DE-P1-303"/>
    <s v="R01"/>
    <x v="0"/>
    <x v="11"/>
    <s v="PORTARIA DE ACESSO AO POSTO - ESQUADRIAS E BANCADAS"/>
    <s v="ARQUITETURA"/>
    <s v="AQ"/>
    <s v="MSV-163MS-638-NORTE/03.AQ"/>
    <s v="MSV-163MS-638+600-EDI-EXE-DE-P1-303-R01.pdf"/>
    <s v="R00, R01"/>
    <d v="2025-10-01T00:00:00"/>
    <s v="https://aterpa.sharepoint.com//sites/A373_Projetos/Documentos Compartilhados/11.Sala Tecnica/01.PROJETOS/ANO 01/MSV-163MS-638-NORTE/03.AQ/MSV-163MS-638+600-EDI-EXE-DE-P1-303-R01.pdf"/>
    <s v="MSV-163MS-638-NORTE/03.AQ/MSV-163MS-638+600-EDI-EXE-DE-P1-303-R01.pdf"/>
  </r>
  <r>
    <s v="MSV-163MS-638+600-EDI-EXE-DE-P1-401"/>
    <s v="R01"/>
    <x v="0"/>
    <x v="11"/>
    <s v="SUBESTAÇÃO - PLANTA BAIXA - COBERTURA - DETALHES"/>
    <s v="ARQUITETURA"/>
    <s v="AQ"/>
    <s v="MSV-163MS-638-NORTE/03.AQ"/>
    <s v="MSV-163MS-638+600-EDI-EXE-DE-P1-401-R01.pdf"/>
    <s v="R00, R01"/>
    <d v="2025-10-01T00:00:00"/>
    <s v="https://aterpa.sharepoint.com//sites/A373_Projetos/Documentos Compartilhados/11.Sala Tecnica/01.PROJETOS/ANO 01/MSV-163MS-638-NORTE/03.AQ/MSV-163MS-638+600-EDI-EXE-DE-P1-401-R01.pdf"/>
    <s v="MSV-163MS-638-NORTE/03.AQ/MSV-163MS-638+600-EDI-EXE-DE-P1-401-R01.pdf"/>
  </r>
  <r>
    <s v="MSV-163MS-638+600-EDI-EXE-DE-P1-402"/>
    <s v="R01"/>
    <x v="0"/>
    <x v="11"/>
    <s v="SUBESTAÇÃO - CORTES - FACHADAS - ESQUADRIAS"/>
    <s v="ARQUITETURA"/>
    <s v="AQ"/>
    <s v="MSV-163MS-638-NORTE/03.AQ"/>
    <s v="MSV-163MS-638+600-EDI-EXE-DE-P1-402-R01.pdf"/>
    <s v="R00, R01"/>
    <d v="2025-10-01T00:00:00"/>
    <s v="https://aterpa.sharepoint.com//sites/A373_Projetos/Documentos Compartilhados/11.Sala Tecnica/01.PROJETOS/ANO 01/MSV-163MS-638-NORTE/03.AQ/MSV-163MS-638+600-EDI-EXE-DE-P1-402-R01.pdf"/>
    <s v="MSV-163MS-638-NORTE/03.AQ/MSV-163MS-638+600-EDI-EXE-DE-P1-402-R01.pdf"/>
  </r>
  <r>
    <s v="MSV-163MS-638+600-EDI-EXE-DE-P2-001"/>
    <s v="R00"/>
    <x v="0"/>
    <x v="11"/>
    <s v="PROJETO DE ELÉTRICA - ENTRADA DE ENERGIA E RESUMO DE CARGAS"/>
    <s v="ILUMINAÇÃO E INSTALAÇÕES ELÉTRICAS"/>
    <s v="EL"/>
    <s v="MSV-163MS-638-NORTE/14.EL"/>
    <s v="MSV-163MS-638+600-EDI-EXE-DE-P2-001-R00.pdf"/>
    <s v="R00"/>
    <d v="2025-06-30T00:00:00"/>
    <s v="https://aterpa.sharepoint.com//sites/A373_Projetos/Documentos Compartilhados/11.Sala Tecnica/01.PROJETOS/ANO 01/MSV-163MS-638-NORTE/14.EL/MSV-163MS-638+600-EDI-EXE-DE-P2-001-R00.pdf"/>
    <s v="MSV-163MS-638-NORTE/14.EL/MSV-163MS-638+600-EDI-EXE-DE-P2-001-R00.pdf"/>
  </r>
  <r>
    <s v="MSV-163MS-638+600-EDI-EXE-DE-P2-101"/>
    <s v="R01"/>
    <x v="0"/>
    <x v="11"/>
    <s v="EDIFICAÇÃO PRINCIPAL - FIAÇÃO EDIFICAÇÃO"/>
    <s v="ILUMINAÇÃO E INSTALAÇÕES ELÉTRICAS"/>
    <s v="EL"/>
    <s v="MSV-163MS-638-NORTE/14.EL"/>
    <s v="MSV-163MS-638+600-EDI-EXE-DE-P2-101-R01.pdf"/>
    <s v="R00, R01"/>
    <d v="2025-10-01T00:00:00"/>
    <s v="https://aterpa.sharepoint.com//sites/A373_Projetos/Documentos Compartilhados/11.Sala Tecnica/01.PROJETOS/ANO 01/MSV-163MS-638-NORTE/14.EL/MSV-163MS-638+600-EDI-EXE-DE-P2-101-R01.pdf"/>
    <s v="MSV-163MS-638-NORTE/14.EL/MSV-163MS-638+600-EDI-EXE-DE-P2-101-R01.pdf"/>
  </r>
  <r>
    <s v="MSV-163MS-638+600-EDI-EXE-DE-P2-102"/>
    <s v="R01"/>
    <x v="0"/>
    <x v="11"/>
    <s v="EDIFICAÇÃO PRINCIPAL - PONTOS DE ELÉTRICA E SISTEMAS"/>
    <s v="ILUMINAÇÃO E INSTALAÇÕES ELÉTRICAS"/>
    <s v="EL"/>
    <s v="MSV-163MS-638-NORTE/14.EL"/>
    <s v="MSV-163MS-638+600-EDI-EXE-DE-P2-102-R01.pdf"/>
    <s v="R00, R01"/>
    <d v="2025-10-01T00:00:00"/>
    <s v="https://aterpa.sharepoint.com//sites/A373_Projetos/Documentos Compartilhados/11.Sala Tecnica/01.PROJETOS/ANO 01/MSV-163MS-638-NORTE/14.EL/MSV-163MS-638+600-EDI-EXE-DE-P2-102-R01.pdf"/>
    <s v="MSV-163MS-638-NORTE/14.EL/MSV-163MS-638+600-EDI-EXE-DE-P2-102-R01.pdf"/>
  </r>
  <r>
    <s v="MSV-163MS-638+600-EDI-EXE-DE-P2-103"/>
    <s v="R01"/>
    <x v="0"/>
    <x v="11"/>
    <s v="EDIFICAÇÃO PRINCIPAL - PONTOS DIGI CODE"/>
    <s v="ILUMINAÇÃO E INSTALAÇÕES ELÉTRICAS"/>
    <s v="EL"/>
    <s v="MSV-163MS-638-NORTE/14.EL"/>
    <s v="MSV-163MS-638+600-EDI-EXE-DE-P2-103-R01.pdf"/>
    <s v="R00, R01"/>
    <d v="2025-10-01T00:00:00"/>
    <s v="https://aterpa.sharepoint.com//sites/A373_Projetos/Documentos Compartilhados/11.Sala Tecnica/01.PROJETOS/ANO 01/MSV-163MS-638-NORTE/14.EL/MSV-163MS-638+600-EDI-EXE-DE-P2-103-R01.pdf"/>
    <s v="MSV-163MS-638-NORTE/14.EL/MSV-163MS-638+600-EDI-EXE-DE-P2-103-R01.pdf"/>
  </r>
  <r>
    <s v="MSV-163MS-638+600-EDI-EXE-DE-P2-104"/>
    <s v="R01"/>
    <x v="0"/>
    <x v="11"/>
    <s v="EDIFICAÇÃO PRINCIPAL - SISTEMAS - CFTV"/>
    <s v="ILUMINAÇÃO E INSTALAÇÕES ELÉTRICAS"/>
    <s v="EL"/>
    <s v="MSV-163MS-638-NORTE/14.EL"/>
    <s v="MSV-163MS-638+600-EDI-EXE-DE-P2-104-R01.pdf"/>
    <s v="R00, R01"/>
    <d v="2025-10-01T00:00:00"/>
    <s v="https://aterpa.sharepoint.com//sites/A373_Projetos/Documentos Compartilhados/11.Sala Tecnica/01.PROJETOS/ANO 01/MSV-163MS-638-NORTE/14.EL/MSV-163MS-638+600-EDI-EXE-DE-P2-104-R01.pdf"/>
    <s v="MSV-163MS-638-NORTE/14.EL/MSV-163MS-638+600-EDI-EXE-DE-P2-104-R01.pdf"/>
  </r>
  <r>
    <s v="MSV-163MS-638+600-EDI-EXE-DE-P2-105"/>
    <s v="R01"/>
    <x v="0"/>
    <x v="11"/>
    <s v="EDIFICAÇÃO PRINCIPAL - PLANTAS DE SPDA"/>
    <s v="ILUMINAÇÃO E INSTALAÇÕES ELÉTRICAS"/>
    <s v="EL"/>
    <s v="MSV-163MS-638-NORTE/14.EL"/>
    <s v="MSV-163MS-638+600-EDI-EXE-DE-P2-105-R01.pdf"/>
    <s v="R00, R01"/>
    <d v="2025-10-01T00:00:00"/>
    <s v="https://aterpa.sharepoint.com//sites/A373_Projetos/Documentos Compartilhados/11.Sala Tecnica/01.PROJETOS/ANO 01/MSV-163MS-638-NORTE/14.EL/MSV-163MS-638+600-EDI-EXE-DE-P2-105-R01.pdf"/>
    <s v="MSV-163MS-638-NORTE/14.EL/MSV-163MS-638+600-EDI-EXE-DE-P2-105-R01.pdf"/>
  </r>
  <r>
    <s v="MSV-163MS-638+600-EDI-EXE-DE-P2-106"/>
    <s v="R01"/>
    <x v="0"/>
    <x v="11"/>
    <s v="EDIFICAÇÃO PRINCIPAL - DETALHES TÍPICOS"/>
    <s v="ILUMINAÇÃO E INSTALAÇÕES ELÉTRICAS"/>
    <s v="EL"/>
    <s v="MSV-163MS-638-NORTE/14.EL"/>
    <s v="MSV-163MS-638+600-EDI-EXE-DE-P2-106-R01.pdf"/>
    <s v="R00, R01"/>
    <d v="2025-10-01T00:00:00"/>
    <s v="https://aterpa.sharepoint.com//sites/A373_Projetos/Documentos Compartilhados/11.Sala Tecnica/01.PROJETOS/ANO 01/MSV-163MS-638-NORTE/14.EL/MSV-163MS-638+600-EDI-EXE-DE-P2-106-R01.pdf"/>
    <s v="MSV-163MS-638-NORTE/14.EL/MSV-163MS-638+600-EDI-EXE-DE-P2-106-R01.pdf"/>
  </r>
  <r>
    <s v="MSV-163MS-638+600-EDI-EXE-DE-P2-107"/>
    <s v="R02"/>
    <x v="0"/>
    <x v="11"/>
    <s v="EDIFICAÇÃO PRINCIPAL - QUADRO DE CARGAS E DIAGRAMA QD-EDIFICAÇÃO"/>
    <s v="ILUMINAÇÃO E INSTALAÇÕES ELÉTRICAS"/>
    <s v="EL"/>
    <s v="MSV-163MS-638-NORTE/14.EL"/>
    <s v="MSV-163MS-638+600-EDI-EXE-DE-P2-107-R02.pdf"/>
    <s v="R00, R02"/>
    <d v="2026-05-27T00:00:00"/>
    <s v="https://aterpa.sharepoint.com//sites/A373_Projetos/Documentos Compartilhados/11.Sala Tecnica/01.PROJETOS/ANO 01/MSV-163MS-638-NORTE/14.EL/MSV-163MS-638+600-EDI-EXE-DE-P2-107-R02.pdf"/>
    <s v="MSV-163MS-638-NORTE/14.EL/MSV-163MS-638+600-EDI-EXE-DE-P2-107-R02.pdf"/>
  </r>
  <r>
    <s v="MSV-163MS-638+600-EDI-EXE-DE-P2-108"/>
    <s v="R02"/>
    <x v="0"/>
    <x v="11"/>
    <s v="EDIFICAÇÃO PRINCIPAL - QUADRO DE CARGAS E DIAGRAMA QD-SERVIÇOS"/>
    <s v="ILUMINAÇÃO E INSTALAÇÕES ELÉTRICAS"/>
    <s v="EL"/>
    <s v="MSV-163MS-638-NORTE/14.EL"/>
    <s v="MSV-163MS-638+600-EDI-EXE-DE-P2-108-R02.pdf"/>
    <s v="R00, R02"/>
    <d v="2026-05-27T00:00:00"/>
    <s v="https://aterpa.sharepoint.com//sites/A373_Projetos/Documentos Compartilhados/11.Sala Tecnica/01.PROJETOS/ANO 01/MSV-163MS-638-NORTE/14.EL/MSV-163MS-638+600-EDI-EXE-DE-P2-108-R02.pdf"/>
    <s v="MSV-163MS-638-NORTE/14.EL/MSV-163MS-638+600-EDI-EXE-DE-P2-108-R02.pdf"/>
  </r>
  <r>
    <s v="MSV-163MS-638+600-EDI-EXE-DE-P2-201"/>
    <s v="R01"/>
    <x v="0"/>
    <x v="11"/>
    <s v="PORTARIA PRINCIPAL - PLANTAS DE SPDA E CAIXAS"/>
    <s v="ILUMINAÇÃO E INSTALAÇÕES ELÉTRICAS"/>
    <s v="EL"/>
    <s v="MSV-163MS-638-NORTE/14.EL"/>
    <s v="MSV-163MS-638+600-EDI-EXE-DE-P2-201-R01.pdf"/>
    <s v="R00, R01"/>
    <d v="2025-10-01T00:00:00"/>
    <s v="https://aterpa.sharepoint.com//sites/A373_Projetos/Documentos Compartilhados/11.Sala Tecnica/01.PROJETOS/ANO 01/MSV-163MS-638-NORTE/14.EL/MSV-163MS-638+600-EDI-EXE-DE-P2-201-R01.pdf"/>
    <s v="MSV-163MS-638-NORTE/14.EL/MSV-163MS-638+600-EDI-EXE-DE-P2-201-R01.pdf"/>
  </r>
  <r>
    <s v="MSV-163MS-638+600-EDI-EXE-DE-P2-202"/>
    <s v="R01"/>
    <x v="0"/>
    <x v="11"/>
    <s v="PORTARIA PRINCIPAL - SPDA E ATERRAMENTO"/>
    <s v="ILUMINAÇÃO E INSTALAÇÕES ELÉTRICAS"/>
    <s v="EL"/>
    <s v="MSV-163MS-638-NORTE/14.EL"/>
    <s v="MSV-163MS-638+600-EDI-EXE-DE-P2-202-R01.pdf"/>
    <s v="R00, R01"/>
    <d v="2025-10-01T00:00:00"/>
    <s v="https://aterpa.sharepoint.com//sites/A373_Projetos/Documentos Compartilhados/11.Sala Tecnica/01.PROJETOS/ANO 01/MSV-163MS-638-NORTE/14.EL/MSV-163MS-638+600-EDI-EXE-DE-P2-202-R01.pdf"/>
    <s v="MSV-163MS-638-NORTE/14.EL/MSV-163MS-638+600-EDI-EXE-DE-P2-202-R01.pdf"/>
  </r>
  <r>
    <s v="MSV-163MS-638+600-EDI-EXE-DE-P2-203"/>
    <s v="R03"/>
    <x v="0"/>
    <x v="11"/>
    <s v="PORTARIA PRINCIPAL - QUADROS DE DISTRIBUIÇÃO E DIAGRAMAS UNIFILARES"/>
    <s v="ILUMINAÇÃO E INSTALAÇÕES ELÉTRICAS"/>
    <s v="EL"/>
    <s v="MSV-163MS-638-NORTE/14.EL"/>
    <s v="MSV-163MS-638+600-EDI-EXE-DE-P2-203-R03.pdf"/>
    <s v="R00, R01, R03"/>
    <d v="2026-05-27T00:00:00"/>
    <s v="https://aterpa.sharepoint.com//sites/A373_Projetos/Documentos Compartilhados/11.Sala Tecnica/01.PROJETOS/ANO 01/MSV-163MS-638-NORTE/14.EL/MSV-163MS-638+600-EDI-EXE-DE-P2-203-R03.pdf"/>
    <s v="MSV-163MS-638-NORTE/14.EL/MSV-163MS-638+600-EDI-EXE-DE-P2-203-R03.pdf"/>
  </r>
  <r>
    <s v="MSV-163MS-638+600-EDI-EXE-DE-P2-301"/>
    <s v="R01"/>
    <x v="0"/>
    <x v="11"/>
    <s v="PORTARIA ACESSO POSTO - PLANTAS DE SPDA E CAIXAS"/>
    <s v="ILUMINAÇÃO E INSTALAÇÕES ELÉTRICAS"/>
    <s v="EL"/>
    <s v="MSV-163MS-638-NORTE/14.EL"/>
    <s v="MSV-163MS-638+600-EDI-EXE-DE-P2-301-R01.pdf"/>
    <s v="R00, R01"/>
    <d v="2025-10-01T00:00:00"/>
    <s v="https://aterpa.sharepoint.com//sites/A373_Projetos/Documentos Compartilhados/11.Sala Tecnica/01.PROJETOS/ANO 01/MSV-163MS-638-NORTE/14.EL/MSV-163MS-638+600-EDI-EXE-DE-P2-301-R01.pdf"/>
    <s v="MSV-163MS-638-NORTE/14.EL/MSV-163MS-638+600-EDI-EXE-DE-P2-301-R01.pdf"/>
  </r>
  <r>
    <s v="MSV-163MS-638+600-EDI-EXE-DE-P2-302"/>
    <s v="R01"/>
    <x v="0"/>
    <x v="11"/>
    <s v="PORTARIA ACESSO POSTO - SPDA E ATERRAMENTO"/>
    <s v="ILUMINAÇÃO E INSTALAÇÕES ELÉTRICAS"/>
    <s v="EL"/>
    <s v="MSV-163MS-638-NORTE/14.EL"/>
    <s v="MSV-163MS-638+600-EDI-EXE-DE-P2-302-R01.pdf"/>
    <s v="R00, R01"/>
    <d v="2025-10-01T00:00:00"/>
    <s v="https://aterpa.sharepoint.com//sites/A373_Projetos/Documentos Compartilhados/11.Sala Tecnica/01.PROJETOS/ANO 01/MSV-163MS-638-NORTE/14.EL/MSV-163MS-638+600-EDI-EXE-DE-P2-302-R01.pdf"/>
    <s v="MSV-163MS-638-NORTE/14.EL/MSV-163MS-638+600-EDI-EXE-DE-P2-302-R01.pdf"/>
  </r>
  <r>
    <s v="MSV-163MS-638+600-EDI-EXE-DE-P2-303"/>
    <s v="R01"/>
    <x v="0"/>
    <x v="11"/>
    <s v="PORTARIA ACESSO POSTO - QUADROS DE DISTRIBUIÇÃO E DIAGRAMAS UNIFILARES"/>
    <s v="ILUMINAÇÃO E INSTALAÇÕES ELÉTRICAS"/>
    <s v="EL"/>
    <s v="MSV-163MS-638-NORTE/14.EL"/>
    <s v="MSV-163MS-638+600-EDI-EXE-DE-P2-303-R01.pdf"/>
    <s v="R00, R01"/>
    <d v="2025-10-01T00:00:00"/>
    <s v="https://aterpa.sharepoint.com//sites/A373_Projetos/Documentos Compartilhados/11.Sala Tecnica/01.PROJETOS/ANO 01/MSV-163MS-638-NORTE/14.EL/MSV-163MS-638+600-EDI-EXE-DE-P2-303-R01.pdf"/>
    <s v="MSV-163MS-638-NORTE/14.EL/MSV-163MS-638+600-EDI-EXE-DE-P2-303-R01.pdf"/>
  </r>
  <r>
    <s v="MSV-163MS-638+600-EDI-EXE-DE-P2-401"/>
    <s v="R02"/>
    <x v="0"/>
    <x v="11"/>
    <s v="SUBESTAÇÃO - PLANTA BAIXA - COBERTURA E DETALHES"/>
    <s v="ILUMINAÇÃO E INSTALAÇÕES ELÉTRICAS"/>
    <s v="EL"/>
    <s v="MSV-163MS-638-NORTE/14.EL"/>
    <s v="MSV-163MS-638+600-EDI-EXE-DE-P2-401-R02.pdf"/>
    <s v="R00, R01, R02"/>
    <d v="2026-04-17T00:00:00"/>
    <s v="https://aterpa.sharepoint.com//sites/A373_Projetos/Documentos Compartilhados/11.Sala Tecnica/01.PROJETOS/ANO 01/MSV-163MS-638-NORTE/14.EL/MSV-163MS-638+600-EDI-EXE-DE-P2-401-R02.pdf"/>
    <s v="MSV-163MS-638-NORTE/14.EL/MSV-163MS-638+600-EDI-EXE-DE-P2-401-R02.pdf"/>
  </r>
  <r>
    <s v="MSV-163MS-638+600-EDI-EXE-DE-P2-402"/>
    <s v="R01"/>
    <x v="0"/>
    <x v="11"/>
    <s v="SUBESTAÇÃO - CORTES E VISTAS"/>
    <s v="ILUMINAÇÃO E INSTALAÇÕES ELÉTRICAS"/>
    <s v="EL"/>
    <s v="MSV-163MS-638-NORTE/14.EL"/>
    <s v="MSV-163MS-638+600-EDI-EXE-DE-P2-402-R01.pdf"/>
    <s v="R00, R01"/>
    <d v="2025-10-01T00:00:00"/>
    <s v="https://aterpa.sharepoint.com//sites/A373_Projetos/Documentos Compartilhados/11.Sala Tecnica/01.PROJETOS/ANO 01/MSV-163MS-638-NORTE/14.EL/MSV-163MS-638+600-EDI-EXE-DE-P2-402-R01.pdf"/>
    <s v="MSV-163MS-638-NORTE/14.EL/MSV-163MS-638+600-EDI-EXE-DE-P2-402-R01.pdf"/>
  </r>
  <r>
    <s v="MSV-163MS-638+600-EDI-EXE-DE-P2-403"/>
    <s v="R01"/>
    <x v="0"/>
    <x v="11"/>
    <s v="SUBESTAÇÃO - SPDA E ATERRAMENTO"/>
    <s v="ILUMINAÇÃO E INSTALAÇÕES ELÉTRICAS"/>
    <s v="EL"/>
    <s v="MSV-163MS-638-NORTE/14.EL"/>
    <s v="MSV-163MS-638+600-EDI-EXE-DE-P2-403-R01.pdf"/>
    <s v="R00, R01"/>
    <d v="2025-10-01T00:00:00"/>
    <s v="https://aterpa.sharepoint.com//sites/A373_Projetos/Documentos Compartilhados/11.Sala Tecnica/01.PROJETOS/ANO 01/MSV-163MS-638-NORTE/14.EL/MSV-163MS-638+600-EDI-EXE-DE-P2-403-R01.pdf"/>
    <s v="MSV-163MS-638-NORTE/14.EL/MSV-163MS-638+600-EDI-EXE-DE-P2-403-R01.pdf"/>
  </r>
  <r>
    <s v="MSV-163MS-638+600-EDI-EXE-DE-P2-404"/>
    <s v="R03"/>
    <x v="0"/>
    <x v="11"/>
    <s v="SUBESTAÇÃO - DIAGRAMAS UNIFILARES"/>
    <s v="ILUMINAÇÃO E INSTALAÇÕES ELÉTRICAS"/>
    <s v="EL"/>
    <s v="MSV-163MS-638-NORTE/14.EL"/>
    <s v="MSV-163MS-638+600-EDI-EXE-DE-P2-404-R03.pdf"/>
    <s v="R00, R01, R03"/>
    <d v="2026-05-27T00:00:00"/>
    <s v="https://aterpa.sharepoint.com//sites/A373_Projetos/Documentos Compartilhados/11.Sala Tecnica/01.PROJETOS/ANO 01/MSV-163MS-638-NORTE/14.EL/MSV-163MS-638+600-EDI-EXE-DE-P2-404-R03.pdf"/>
    <s v="MSV-163MS-638-NORTE/14.EL/MSV-163MS-638+600-EDI-EXE-DE-P2-404-R03.pdf"/>
  </r>
  <r>
    <s v="MSV-163MS-638+600-EDI-EXE-DE-P2-601"/>
    <s v="R00"/>
    <x v="0"/>
    <x v="11"/>
    <s v="IMPLANTAÇÃO DO PPD - CAIXAS DE ELÉTRICA E DADOS"/>
    <s v="ILUMINAÇÃO E INSTALAÇÕES ELÉTRICAS"/>
    <s v="EL"/>
    <s v="MSV-163MS-638-NORTE/14.EL"/>
    <s v="MSV-163MS-638+600-EDI-EXE-DE-P2-601-R00.pdf"/>
    <s v="R00"/>
    <d v="2026-04-17T00:00:00"/>
    <s v="https://aterpa.sharepoint.com//sites/A373_Projetos/Documentos Compartilhados/11.Sala Tecnica/01.PROJETOS/ANO 01/MSV-163MS-638-NORTE/14.EL/MSV-163MS-638+600-EDI-EXE-DE-P2-601-R00.pdf"/>
    <s v="MSV-163MS-638-NORTE/14.EL/MSV-163MS-638+600-EDI-EXE-DE-P2-601-R00.pdf"/>
  </r>
  <r>
    <s v="MSV-163MS-638+600-EDI-EXE-DE-P3-001"/>
    <s v="R01"/>
    <x v="0"/>
    <x v="11"/>
    <s v="EDIFICAÇÃO PRINCIPAL - REDE EXTERNA DE ABASTECIMENTO E ESGOTO"/>
    <s v="INSTALAÇÃO HIDRÁULICA"/>
    <s v="HI"/>
    <s v="MSV-163MS-638-NORTE/21.HI"/>
    <s v="MSV-163MS-638+600-EDI-EXE-DE-P3-001-R01.pdf"/>
    <s v="R00, R01"/>
    <d v="2025-10-01T00:00:00"/>
    <s v="https://aterpa.sharepoint.com//sites/A373_Projetos/Documentos Compartilhados/11.Sala Tecnica/01.PROJETOS/ANO 01/MSV-163MS-638-NORTE/21.HI/MSV-163MS-638+600-EDI-EXE-DE-P3-001-R01.pdf"/>
    <s v="MSV-163MS-638-NORTE/21.HI/MSV-163MS-638+600-EDI-EXE-DE-P3-001-R01.pdf"/>
  </r>
  <r>
    <s v="MSV-163MS-638+600-EDI-EXE-DE-P3-002"/>
    <s v="R01"/>
    <x v="0"/>
    <x v="11"/>
    <s v="EDIFICAÇÃO PRINCIPAL - VISTA ISOMÉTRICA - ABASTECIMENTO DO PPD"/>
    <s v="INSTALAÇÃO HIDRÁULICA"/>
    <s v="HI"/>
    <s v="MSV-163MS-638-NORTE/21.HI"/>
    <s v="MSV-163MS-638+600-EDI-EXE-DE-P3-002-R01.pdf"/>
    <s v="R00, R01"/>
    <d v="2025-10-01T00:00:00"/>
    <s v="https://aterpa.sharepoint.com//sites/A373_Projetos/Documentos Compartilhados/11.Sala Tecnica/01.PROJETOS/ANO 01/MSV-163MS-638-NORTE/21.HI/MSV-163MS-638+600-EDI-EXE-DE-P3-002-R01.pdf"/>
    <s v="MSV-163MS-638-NORTE/21.HI/MSV-163MS-638+600-EDI-EXE-DE-P3-002-R01.pdf"/>
  </r>
  <r>
    <s v="MSV-163MS-638+600-EDI-EXE-DE-P3-003"/>
    <s v="R01"/>
    <x v="0"/>
    <x v="11"/>
    <s v="EDIFICAÇÃO PRINCIPAL - PLANTA BAIXA DE BARRILETE - BANHEIROS"/>
    <s v="INSTALAÇÃO HIDRÁULICA"/>
    <s v="HI"/>
    <s v="MSV-163MS-638-NORTE/21.HI"/>
    <s v="MSV-163MS-638+600-EDI-EXE-DE-P3-003-R01.pdf"/>
    <s v="R00, R01"/>
    <d v="2025-10-01T00:00:00"/>
    <s v="https://aterpa.sharepoint.com//sites/A373_Projetos/Documentos Compartilhados/11.Sala Tecnica/01.PROJETOS/ANO 01/MSV-163MS-638-NORTE/21.HI/MSV-163MS-638+600-EDI-EXE-DE-P3-003-R01.pdf"/>
    <s v="MSV-163MS-638-NORTE/21.HI/MSV-163MS-638+600-EDI-EXE-DE-P3-003-R01.pdf"/>
  </r>
  <r>
    <s v="MSV-163MS-638+600-EDI-EXE-DE-P3-004"/>
    <s v="R01"/>
    <x v="0"/>
    <x v="11"/>
    <s v="EDIFICAÇÃO PRINCIPAL - PLANTA BAIXA DE BARRILETE - LAVANDERIA E ÁREA COMUM"/>
    <s v="INSTALAÇÃO HIDRÁULICA"/>
    <s v="HI"/>
    <s v="MSV-163MS-638-NORTE/21.HI"/>
    <s v="MSV-163MS-638+600-EDI-EXE-DE-P3-004-R01.pdf"/>
    <s v="R00, R01"/>
    <d v="2025-10-01T00:00:00"/>
    <s v="https://aterpa.sharepoint.com//sites/A373_Projetos/Documentos Compartilhados/11.Sala Tecnica/01.PROJETOS/ANO 01/MSV-163MS-638-NORTE/21.HI/MSV-163MS-638+600-EDI-EXE-DE-P3-004-R01.pdf"/>
    <s v="MSV-163MS-638-NORTE/21.HI/MSV-163MS-638+600-EDI-EXE-DE-P3-004-R01.pdf"/>
  </r>
  <r>
    <s v="MSV-163MS-638+600-EDI-EXE-DE-P3-005"/>
    <s v="R01"/>
    <x v="0"/>
    <x v="11"/>
    <s v="EDIFICAÇÃO PRINCIPAL - TUBULAÇÃO DE ESGOTO - BANHEIROS"/>
    <s v="INSTALAÇÃO HIDRÁULICA"/>
    <s v="HI"/>
    <s v="MSV-163MS-638-NORTE/21.HI"/>
    <s v="MSV-163MS-638+600-EDI-EXE-DE-P3-005-R01.pdf"/>
    <s v="R00, R01"/>
    <d v="2025-10-01T00:00:00"/>
    <s v="https://aterpa.sharepoint.com//sites/A373_Projetos/Documentos Compartilhados/11.Sala Tecnica/01.PROJETOS/ANO 01/MSV-163MS-638-NORTE/21.HI/MSV-163MS-638+600-EDI-EXE-DE-P3-005-R01.pdf"/>
    <s v="MSV-163MS-638-NORTE/21.HI/MSV-163MS-638+600-EDI-EXE-DE-P3-005-R01.pdf"/>
  </r>
  <r>
    <s v="MSV-163MS-638+600-EDI-EXE-DE-P3-006"/>
    <s v="R01"/>
    <x v="0"/>
    <x v="11"/>
    <s v="EDIFICAÇÃO PRINCIPAL - TUBULAÇÃO DE ESGOTO - LAVANDERIA E ÁREA COMUM"/>
    <s v="INSTALAÇÃO HIDRÁULICA"/>
    <s v="HI"/>
    <s v="MSV-163MS-638-NORTE/21.HI"/>
    <s v="MSV-163MS-638+600-EDI-EXE-DE-P3-006-R01.pdf"/>
    <s v="R00, R01"/>
    <d v="2025-10-01T00:00:00"/>
    <s v="https://aterpa.sharepoint.com//sites/A373_Projetos/Documentos Compartilhados/11.Sala Tecnica/01.PROJETOS/ANO 01/MSV-163MS-638-NORTE/21.HI/MSV-163MS-638+600-EDI-EXE-DE-P3-006-R01.pdf"/>
    <s v="MSV-163MS-638-NORTE/21.HI/MSV-163MS-638+600-EDI-EXE-DE-P3-006-R01.pdf"/>
  </r>
  <r>
    <s v="MSV-163MS-638+600-EDI-EXE-DE-P3-007"/>
    <s v="R01"/>
    <x v="0"/>
    <x v="11"/>
    <s v="EDIFICAÇÃO PRINCIPAL - CORTES E DETALHES - A / B / C"/>
    <s v="INSTALAÇÃO HIDRÁULICA"/>
    <s v="HI"/>
    <s v="MSV-163MS-638-NORTE/21.HI"/>
    <s v="MSV-163MS-638+600-EDI-EXE-DE-P3-007-R01.pdf"/>
    <s v="R00, R01"/>
    <d v="2025-10-01T00:00:00"/>
    <s v="https://aterpa.sharepoint.com//sites/A373_Projetos/Documentos Compartilhados/11.Sala Tecnica/01.PROJETOS/ANO 01/MSV-163MS-638-NORTE/21.HI/MSV-163MS-638+600-EDI-EXE-DE-P3-007-R01.pdf"/>
    <s v="MSV-163MS-638-NORTE/21.HI/MSV-163MS-638+600-EDI-EXE-DE-P3-007-R01.pdf"/>
  </r>
  <r>
    <s v="MSV-163MS-638+600-EDI-EXE-DE-P3-008"/>
    <s v="R01"/>
    <x v="0"/>
    <x v="11"/>
    <s v="EDIFICAÇÃO PRINCIPAL - CORTES E DETALHES - D / E"/>
    <s v="INSTALAÇÃO HIDRÁULICA"/>
    <s v="HI"/>
    <s v="MSV-163MS-638-NORTE/21.HI"/>
    <s v="MSV-163MS-638+600-EDI-EXE-DE-P3-008-R01.pdf"/>
    <s v="R00, R01"/>
    <d v="2025-10-01T00:00:00"/>
    <s v="https://aterpa.sharepoint.com//sites/A373_Projetos/Documentos Compartilhados/11.Sala Tecnica/01.PROJETOS/ANO 01/MSV-163MS-638-NORTE/21.HI/MSV-163MS-638+600-EDI-EXE-DE-P3-008-R01.pdf"/>
    <s v="MSV-163MS-638-NORTE/21.HI/MSV-163MS-638+600-EDI-EXE-DE-P3-008-R01.pdf"/>
  </r>
  <r>
    <s v="MSV-163MS-638+600-EDI-EXE-DE-P3-009"/>
    <s v="R01"/>
    <x v="0"/>
    <x v="11"/>
    <s v="EDIFICAÇÃO PRINCIPAL - CORTES E DETALHES - F / G / H"/>
    <s v="INSTALAÇÃO HIDRÁULICA"/>
    <s v="HI"/>
    <s v="MSV-163MS-638-NORTE/21.HI"/>
    <s v="MSV-163MS-638+600-EDI-EXE-DE-P3-009-R01.pdf"/>
    <s v="R00, R01"/>
    <d v="2025-10-01T00:00:00"/>
    <s v="https://aterpa.sharepoint.com//sites/A373_Projetos/Documentos Compartilhados/11.Sala Tecnica/01.PROJETOS/ANO 01/MSV-163MS-638-NORTE/21.HI/MSV-163MS-638+600-EDI-EXE-DE-P3-009-R01.pdf"/>
    <s v="MSV-163MS-638-NORTE/21.HI/MSV-163MS-638+600-EDI-EXE-DE-P3-009-R01.pdf"/>
  </r>
  <r>
    <s v="MSV-163MS-638+600-EDI-EXE-DE-P3-010"/>
    <s v="R01"/>
    <x v="0"/>
    <x v="11"/>
    <s v="EDIFICAÇÃO PRINCIPAL - CORTES E DETALHES - I / J"/>
    <s v="INSTALAÇÃO HIDRÁULICA"/>
    <s v="HI"/>
    <s v="MSV-163MS-638-NORTE/21.HI"/>
    <s v="MSV-163MS-638+600-EDI-EXE-DE-P3-010-R01.pdf"/>
    <s v="R00, R01"/>
    <d v="2025-10-01T00:00:00"/>
    <s v="https://aterpa.sharepoint.com//sites/A373_Projetos/Documentos Compartilhados/11.Sala Tecnica/01.PROJETOS/ANO 01/MSV-163MS-638-NORTE/21.HI/MSV-163MS-638+600-EDI-EXE-DE-P3-010-R01.pdf"/>
    <s v="MSV-163MS-638-NORTE/21.HI/MSV-163MS-638+600-EDI-EXE-DE-P3-010-R01.pdf"/>
  </r>
  <r>
    <s v="MSV-163MS-638+600-EDI-EXE-DE-P3-011"/>
    <s v="R01"/>
    <x v="0"/>
    <x v="11"/>
    <s v="EDIFICAÇÃO PRINCIPAL - ESTAÇÃO DE TRATAMENTO DE ESGOTO TIPO 1"/>
    <s v="INSTALAÇÃO HIDRÁULICA"/>
    <s v="HI"/>
    <s v="MSV-163MS-638-NORTE/21.HI"/>
    <s v="MSV-163MS-638+600-EDI-EXE-DE-P3-011-R01.pdf"/>
    <s v="R00, R01"/>
    <d v="2025-10-01T00:00:00"/>
    <s v="https://aterpa.sharepoint.com//sites/A373_Projetos/Documentos Compartilhados/11.Sala Tecnica/01.PROJETOS/ANO 01/MSV-163MS-638-NORTE/21.HI/MSV-163MS-638+600-EDI-EXE-DE-P3-011-R01.pdf"/>
    <s v="MSV-163MS-638-NORTE/21.HI/MSV-163MS-638+600-EDI-EXE-DE-P3-011-R01.pdf"/>
  </r>
  <r>
    <s v="MSV-163MS-638+600-EDI-EXE-DE-P3-012"/>
    <s v="R01"/>
    <x v="0"/>
    <x v="11"/>
    <s v="EDIFICAÇÃO PRINCIPAL - ESTAÇÃO DE TRATAMENTO DE ESGOTO TIPO 2"/>
    <s v="INSTALAÇÃO HIDRÁULICA"/>
    <s v="HI"/>
    <s v="MSV-163MS-638-NORTE/21.HI"/>
    <s v="MSV-163MS-638+600-EDI-EXE-DE-P3-012-R01.pdf"/>
    <s v="R00, R01"/>
    <d v="2025-10-01T00:00:00"/>
    <s v="https://aterpa.sharepoint.com//sites/A373_Projetos/Documentos Compartilhados/11.Sala Tecnica/01.PROJETOS/ANO 01/MSV-163MS-638-NORTE/21.HI/MSV-163MS-638+600-EDI-EXE-DE-P3-012-R01.pdf"/>
    <s v="MSV-163MS-638-NORTE/21.HI/MSV-163MS-638+600-EDI-EXE-DE-P3-012-R01.pdf"/>
  </r>
  <r>
    <s v="MSV-163MS-638+600-EDI-EXE-DE-P3-013"/>
    <s v="R01"/>
    <x v="0"/>
    <x v="11"/>
    <s v="EDIFICAÇÃO PRINCIPAL - PLANTA DE TUBULAÇÃO PLUVIAL"/>
    <s v="INSTALAÇÃO HIDRÁULICA"/>
    <s v="HI"/>
    <s v="MSV-163MS-638-NORTE/21.HI"/>
    <s v="MSV-163MS-638+600-EDI-EXE-DE-P3-013-R01.pdf"/>
    <s v="R00, R01"/>
    <d v="2025-10-01T00:00:00"/>
    <s v="https://aterpa.sharepoint.com//sites/A373_Projetos/Documentos Compartilhados/11.Sala Tecnica/01.PROJETOS/ANO 01/MSV-163MS-638-NORTE/21.HI/MSV-163MS-638+600-EDI-EXE-DE-P3-013-R01.pdf"/>
    <s v="MSV-163MS-638-NORTE/21.HI/MSV-163MS-638+600-EDI-EXE-DE-P3-013-R01.pdf"/>
  </r>
  <r>
    <s v="MSV-163MS-638+600-EDI-EXE-DE-P3-014"/>
    <s v="R00"/>
    <x v="0"/>
    <x v="11"/>
    <s v="EDIFICAÇÃO PRINCIPAL - PLANTA DE ESGOTO E BARRILETE - SERVIÇOS"/>
    <s v="INSTALAÇÃO HIDRÁULICA"/>
    <s v="HI"/>
    <s v="MSV-163MS-638-NORTE/21.HI"/>
    <s v="MSV-163MS-638+600-EDI-EXE-DE-P3-014-R00.pdf"/>
    <s v="R00"/>
    <d v="2025-10-01T00:00:00"/>
    <s v="https://aterpa.sharepoint.com//sites/A373_Projetos/Documentos Compartilhados/11.Sala Tecnica/01.PROJETOS/ANO 01/MSV-163MS-638-NORTE/21.HI/MSV-163MS-638+600-EDI-EXE-DE-P3-014-R00.pdf"/>
    <s v="MSV-163MS-638-NORTE/21.HI/MSV-163MS-638+600-EDI-EXE-DE-P3-014-R00.pdf"/>
  </r>
  <r>
    <s v="MSV-163MS-638+600-EDI-EXE-DE-P3-015"/>
    <s v="R00"/>
    <x v="0"/>
    <x v="11"/>
    <s v="EDIFICAÇÃO PRINCIPAL - CORTES E DETALHES K / L / M / N / O"/>
    <s v="INSTALAÇÃO HIDRÁULICA"/>
    <s v="HI"/>
    <s v="MSV-163MS-638-NORTE/21.HI"/>
    <s v="MSV-163MS-638+600-EDI-EXE-DE-P3-015-R00.pdf"/>
    <s v="R00"/>
    <d v="2025-10-01T00:00:00"/>
    <s v="https://aterpa.sharepoint.com//sites/A373_Projetos/Documentos Compartilhados/11.Sala Tecnica/01.PROJETOS/ANO 01/MSV-163MS-638-NORTE/21.HI/MSV-163MS-638+600-EDI-EXE-DE-P3-015-R00.pdf"/>
    <s v="MSV-163MS-638-NORTE/21.HI/MSV-163MS-638+600-EDI-EXE-DE-P3-015-R00.pdf"/>
  </r>
  <r>
    <s v="MSV-163MS-638+600-EDI-EXE-DE-P3-101"/>
    <s v="R02"/>
    <x v="0"/>
    <x v="11"/>
    <s v="EDIFICAÇÃO PRINCIPAL - PLANTA DE IMPLANTAÇÃO GERAL"/>
    <s v="INSTALAÇÃO HIDRÁULICA"/>
    <s v="HI"/>
    <s v="MSV-163MS-638-NORTE/21.HI"/>
    <s v="MSV-163MS-638+600-EDI-EXE-DE-P3-101-R02.pdf"/>
    <s v="R00, R01, R02"/>
    <d v="2026-04-30T00:00:00"/>
    <s v="https://aterpa.sharepoint.com//sites/A373_Projetos/Documentos Compartilhados/11.Sala Tecnica/01.PROJETOS/ANO 01/MSV-163MS-638-NORTE/21.HI/MSV-163MS-638+600-EDI-EXE-DE-P3-101-R02.pdf"/>
    <s v="MSV-163MS-638-NORTE/21.HI/MSV-163MS-638+600-EDI-EXE-DE-P3-101-R02.pdf"/>
  </r>
  <r>
    <s v="MSV-163MS-638+600-EDI-EXE-DE-P3-102"/>
    <s v="R01"/>
    <x v="0"/>
    <x v="11"/>
    <s v="EDIFICAÇÃO PRINCIPAL - PLANTA DE IMPLANTAÇÃO - ÁGUA FRIA"/>
    <s v="INSTALAÇÃO HIDRÁULICA"/>
    <s v="HI"/>
    <s v="MSV-163MS-638-NORTE/21.HI"/>
    <s v="MSV-163MS-638+600-EDI-EXE-DE-P3-102-R01.pdf"/>
    <s v="R00, R01"/>
    <d v="2026-04-30T00:00:00"/>
    <s v="https://aterpa.sharepoint.com//sites/A373_Projetos/Documentos Compartilhados/11.Sala Tecnica/01.PROJETOS/ANO 01/MSV-163MS-638-NORTE/21.HI/MSV-163MS-638+600-EDI-EXE-DE-P3-102-R01.pdf"/>
    <s v="MSV-163MS-638-NORTE/21.HI/MSV-163MS-638+600-EDI-EXE-DE-P3-102-R01.pdf"/>
  </r>
  <r>
    <s v="MSV-163MS-638+600-EDI-EXE-DE-P3-103"/>
    <s v="R01"/>
    <x v="0"/>
    <x v="11"/>
    <s v="EDIFICAÇÃO PRINCIPAL - PLANTA DE IMPLANTAÇÃO - ESGOTO"/>
    <s v="INSTALAÇÃO HIDRÁULICA"/>
    <s v="HI"/>
    <s v="MSV-163MS-638-NORTE/21.HI"/>
    <s v="MSV-163MS-638+600-EDI-EXE-DE-P3-103-R01.pdf"/>
    <s v="R00, R01"/>
    <d v="2026-04-30T00:00:00"/>
    <s v="https://aterpa.sharepoint.com//sites/A373_Projetos/Documentos Compartilhados/11.Sala Tecnica/01.PROJETOS/ANO 01/MSV-163MS-638-NORTE/21.HI/MSV-163MS-638+600-EDI-EXE-DE-P3-103-R01.pdf"/>
    <s v="MSV-163MS-638-NORTE/21.HI/MSV-163MS-638+600-EDI-EXE-DE-P3-103-R01.pdf"/>
  </r>
  <r>
    <s v="MSV-163MS-638+600-EDI-EXE-DE-P3-201"/>
    <s v="R01"/>
    <x v="0"/>
    <x v="11"/>
    <s v="PORTARIA PRINCIPAL - CORTES E DETALHES"/>
    <s v="INSTALAÇÃO HIDRÁULICA"/>
    <s v="HI"/>
    <s v="MSV-163MS-638-NORTE/21.HI"/>
    <s v="MSV-163MS-638+600-EDI-EXE-DE-P3-201-R01.pdf"/>
    <s v="R00, R01"/>
    <d v="2025-10-01T00:00:00"/>
    <s v="https://aterpa.sharepoint.com//sites/A373_Projetos/Documentos Compartilhados/11.Sala Tecnica/01.PROJETOS/ANO 01/MSV-163MS-638-NORTE/21.HI/MSV-163MS-638+600-EDI-EXE-DE-P3-201-R01.pdf"/>
    <s v="MSV-163MS-638-NORTE/21.HI/MSV-163MS-638+600-EDI-EXE-DE-P3-201-R01.pdf"/>
  </r>
  <r>
    <s v="MSV-163MS-638+600-EDI-EXE-DE-P3-301"/>
    <s v="R01"/>
    <x v="0"/>
    <x v="11"/>
    <s v="PORTARIA DE ACESSO AO POSTO - CORTES E DETALHES"/>
    <s v="INSTALAÇÃO HIDRÁULICA"/>
    <s v="HI"/>
    <s v="MSV-163MS-638-NORTE/21.HI"/>
    <s v="MSV-163MS-638+600-EDI-EXE-DE-P3-301-R01.pdf"/>
    <s v="R00, R01"/>
    <d v="2025-10-01T00:00:00"/>
    <s v="https://aterpa.sharepoint.com//sites/A373_Projetos/Documentos Compartilhados/11.Sala Tecnica/01.PROJETOS/ANO 01/MSV-163MS-638-NORTE/21.HI/MSV-163MS-638+600-EDI-EXE-DE-P3-301-R01.pdf"/>
    <s v="MSV-163MS-638-NORTE/21.HI/MSV-163MS-638+600-EDI-EXE-DE-P3-301-R01.pdf"/>
  </r>
  <r>
    <s v="MSV-163MS-638+600-EDI-EXE-DE-P3-501"/>
    <s v="R01"/>
    <x v="0"/>
    <x v="11"/>
    <s v="RESERVATÓRIO - PLANTA BAIXA - CORTES - DETALHES / RESERVATÓRIO"/>
    <s v="INSTALAÇÃO HIDRÁULICA"/>
    <s v="HI"/>
    <s v="MSV-163MS-638-NORTE/21.HI"/>
    <s v="MSV-163MS-638+600-EDI-EXE-DE-P3-501-R01.pdf"/>
    <s v="R00, R01"/>
    <d v="2025-10-01T00:00:00"/>
    <s v="https://aterpa.sharepoint.com//sites/A373_Projetos/Documentos Compartilhados/11.Sala Tecnica/01.PROJETOS/ANO 01/MSV-163MS-638-NORTE/21.HI/MSV-163MS-638+600-EDI-EXE-DE-P3-501-R01.pdf"/>
    <s v="MSV-163MS-638-NORTE/21.HI/MSV-163MS-638+600-EDI-EXE-DE-P3-501-R01.pdf"/>
  </r>
  <r>
    <s v="MSV-163MS-638+600-EDI-EXE-DE-P3-502"/>
    <s v="R01"/>
    <x v="0"/>
    <x v="11"/>
    <s v="RESERVATÓRIO - DETALHES DO POÇO ARTESIANO"/>
    <s v="INSTALAÇÃO HIDRÁULICA"/>
    <s v="HI"/>
    <s v="MSV-163MS-638-NORTE/21.HI"/>
    <s v="MSV-163MS-638+600-EDI-EXE-DE-P3-502-R01.pdf"/>
    <s v="R00, R01"/>
    <d v="2025-10-01T00:00:00"/>
    <s v="https://aterpa.sharepoint.com//sites/A373_Projetos/Documentos Compartilhados/11.Sala Tecnica/01.PROJETOS/ANO 01/MSV-163MS-638-NORTE/21.HI/MSV-163MS-638+600-EDI-EXE-DE-P3-502-R01.pdf"/>
    <s v="MSV-163MS-638-NORTE/21.HI/MSV-163MS-638+600-EDI-EXE-DE-P3-502-R01.pdf"/>
  </r>
  <r>
    <s v="MSV-163MS-638+600-EDI-EXE-DE-P4-001"/>
    <s v="R04"/>
    <x v="0"/>
    <x v="11"/>
    <s v="PROJETO DE SISTEMAS ELETRÔNICOS - PLANTA BAIXA PONTOS DE REDES E DADOS - IMPLANTAÇÃO"/>
    <s v="ILUMINAÇÃO E INSTALAÇÕES ELÉTRICAS"/>
    <s v="EL"/>
    <s v="MSV-163MS-638-NORTE/14.EL"/>
    <s v="MSV-163MS-638+600-EDI-EXE-DE-P4-001-R04.pdf"/>
    <s v="R02, R03, R04"/>
    <d v="2026-06-16T00:00:00"/>
    <s v="https://aterpa.sharepoint.com//sites/A373_Projetos/Documentos Compartilhados/11.Sala Tecnica/01.PROJETOS/ANO 01/MSV-163MS-638-NORTE/14.EL/MSV-163MS-638+600-EDI-EXE-DE-P4-001-R04.pdf"/>
    <s v="MSV-163MS-638-NORTE/14.EL/MSV-163MS-638+600-EDI-EXE-DE-P4-001-R04.pdf"/>
  </r>
  <r>
    <s v="MSV-163MS-638+600-EDI-EXE-DE-P4-002"/>
    <s v="R04"/>
    <x v="0"/>
    <x v="11"/>
    <s v="PROJETO DE SISTEMAS ELETRÔNICOS - PLANTA BAIXA PONTOS DE REDES E DADOS - DETALHES"/>
    <s v="ILUMINAÇÃO E INSTALAÇÕES ELÉTRICAS"/>
    <s v="EL"/>
    <s v="MSV-163MS-638-NORTE/14.EL"/>
    <s v="MSV-163MS-638+600-EDI-EXE-DE-P4-002-R04.pdf"/>
    <s v="R02, R03, R04"/>
    <d v="2026-06-16T00:00:00"/>
    <s v="https://aterpa.sharepoint.com//sites/A373_Projetos/Documentos Compartilhados/11.Sala Tecnica/01.PROJETOS/ANO 01/MSV-163MS-638-NORTE/14.EL/MSV-163MS-638+600-EDI-EXE-DE-P4-002-R04.pdf"/>
    <s v="MSV-163MS-638-NORTE/14.EL/MSV-163MS-638+600-EDI-EXE-DE-P4-002-R04.pdf"/>
  </r>
  <r>
    <s v="MSV-163MS-638+600-EDI-EXE-DE-P5-001"/>
    <s v="R01"/>
    <x v="0"/>
    <x v="11"/>
    <s v="EDIFICAÇÃO PRINCIPAL - PLANTA BAIXA DE CLIMATIZAÇÃO DO PPD"/>
    <s v="AR CONDICIONADO (VENTILAÇÃO)"/>
    <s v="AR"/>
    <s v="MSV-163MS-638-NORTE/04.AR"/>
    <s v="MSV-163MS-638+600-EDI-EXE-DE-P5-001-R01.pdf"/>
    <s v="R00, R01"/>
    <d v="2025-10-01T00:00:00"/>
    <s v="https://aterpa.sharepoint.com//sites/A373_Projetos/Documentos Compartilhados/11.Sala Tecnica/01.PROJETOS/ANO 01/MSV-163MS-638-NORTE/04.AR/MSV-163MS-638+600-EDI-EXE-DE-P5-001-R01.pdf"/>
    <s v="MSV-163MS-638-NORTE/04.AR/MSV-163MS-638+600-EDI-EXE-DE-P5-001-R01.pdf"/>
  </r>
  <r>
    <s v="MSV-163MS-638+600-EDI-EXE-DE-P5-002"/>
    <s v="R01"/>
    <x v="0"/>
    <x v="11"/>
    <s v="EDIFICAÇÃO PRINCIPAL - CORTES E DETALHES CLIMATIZAÇÃO"/>
    <s v="AR CONDICIONADO (VENTILAÇÃO)"/>
    <s v="AR"/>
    <s v="MSV-163MS-638-NORTE/04.AR"/>
    <s v="MSV-163MS-638+600-EDI-EXE-DE-P5-002-R01.pdf"/>
    <s v="R00, R01"/>
    <d v="2025-10-01T00:00:00"/>
    <s v="https://aterpa.sharepoint.com//sites/A373_Projetos/Documentos Compartilhados/11.Sala Tecnica/01.PROJETOS/ANO 01/MSV-163MS-638-NORTE/04.AR/MSV-163MS-638+600-EDI-EXE-DE-P5-002-R01.pdf"/>
    <s v="MSV-163MS-638-NORTE/04.AR/MSV-163MS-638+600-EDI-EXE-DE-P5-002-R01.pdf"/>
  </r>
  <r>
    <s v="MSV-163MS-638+600-EDI-EXE-DE-P5-201"/>
    <s v="R01"/>
    <x v="0"/>
    <x v="11"/>
    <s v="PORTARIA PRINCIPAL - PLANTA - CORTES E DETALHES"/>
    <s v="AR CONDICIONADO (VENTILAÇÃO)"/>
    <s v="AR"/>
    <s v="MSV-163MS-638-NORTE/04.AR"/>
    <s v="MSV-163MS-638+600-EDI-EXE-DE-P5-201-R01.pdf"/>
    <s v="R00, R01"/>
    <d v="2025-10-01T00:00:00"/>
    <s v="https://aterpa.sharepoint.com//sites/A373_Projetos/Documentos Compartilhados/11.Sala Tecnica/01.PROJETOS/ANO 01/MSV-163MS-638-NORTE/04.AR/MSV-163MS-638+600-EDI-EXE-DE-P5-201-R01.pdf"/>
    <s v="MSV-163MS-638-NORTE/04.AR/MSV-163MS-638+600-EDI-EXE-DE-P5-201-R01.pdf"/>
  </r>
  <r>
    <s v="MSV-163MS-638+600-EDI-EXE-DE-P5-301"/>
    <s v="R01"/>
    <x v="0"/>
    <x v="11"/>
    <s v="PORTARIA ACESSO AO POSTO - PLANTA - CORTES E DETALHES"/>
    <s v="AR CONDICIONADO (VENTILAÇÃO)"/>
    <s v="AR"/>
    <s v="MSV-163MS-638-NORTE/04.AR"/>
    <s v="MSV-163MS-638+600-EDI-EXE-DE-P5-301-R01.pdf"/>
    <s v="R00, R01"/>
    <d v="2025-10-01T00:00:00"/>
    <s v="https://aterpa.sharepoint.com//sites/A373_Projetos/Documentos Compartilhados/11.Sala Tecnica/01.PROJETOS/ANO 01/MSV-163MS-638-NORTE/04.AR/MSV-163MS-638+600-EDI-EXE-DE-P5-301-R01.pdf"/>
    <s v="MSV-163MS-638-NORTE/04.AR/MSV-163MS-638+600-EDI-EXE-DE-P5-301-R01.pdf"/>
  </r>
  <r>
    <s v="MSV-163MS-638+600-EDI-EXE-DE-P8-001"/>
    <s v="R01"/>
    <x v="0"/>
    <x v="11"/>
    <s v="EDIFICAÇÃO PRINCIPAL - PLANTAS DE COMBATE A INCÊNDIO PPD"/>
    <s v="INSTALAÇÃO HIDRÁULICA"/>
    <s v="HI"/>
    <s v="MSV-163MS-638-NORTE/21.HI"/>
    <s v="MSV-163MS-638+600-EDI-EXE-DE-P8-001-R01.pdf"/>
    <s v="R00, R01"/>
    <d v="2025-10-01T00:00:00"/>
    <s v="https://aterpa.sharepoint.com//sites/A373_Projetos/Documentos Compartilhados/11.Sala Tecnica/01.PROJETOS/ANO 01/MSV-163MS-638-NORTE/21.HI/MSV-163MS-638+600-EDI-EXE-DE-P8-001-R01.pdf"/>
    <s v="MSV-163MS-638-NORTE/21.HI/MSV-163MS-638+600-EDI-EXE-DE-P8-001-R01.pdf"/>
  </r>
  <r>
    <s v="MSV-163MS-638+600-EDI-EXE-DE-P8-201"/>
    <s v="R01"/>
    <x v="0"/>
    <x v="11"/>
    <s v="PORTARIA PRINCIPAL - PROJETO DE COMBATE A INCÊNDIO"/>
    <s v="INSTALAÇÃO HIDRÁULICA"/>
    <s v="HI"/>
    <s v="MSV-163MS-638-NORTE/21.HI"/>
    <s v="MSV-163MS-638+600-EDI-EXE-DE-P8-201-R01.pdf"/>
    <s v="R00, R01"/>
    <d v="2025-10-01T00:00:00"/>
    <s v="https://aterpa.sharepoint.com//sites/A373_Projetos/Documentos Compartilhados/11.Sala Tecnica/01.PROJETOS/ANO 01/MSV-163MS-638-NORTE/21.HI/MSV-163MS-638+600-EDI-EXE-DE-P8-201-R01.pdf"/>
    <s v="MSV-163MS-638-NORTE/21.HI/MSV-163MS-638+600-EDI-EXE-DE-P8-201-R01.pdf"/>
  </r>
  <r>
    <s v="MSV-163MS-638+600-EDI-EXE-DE-P8-301"/>
    <s v="R01"/>
    <x v="0"/>
    <x v="11"/>
    <s v="PORTARIA ACESSO AO POSTO - PROJETO DE COMBATE A INCÊNDIO"/>
    <s v="INSTALAÇÃO HIDRÁULICA"/>
    <s v="HI"/>
    <s v="MSV-163MS-638-NORTE/21.HI"/>
    <s v="MSV-163MS-638+600-EDI-EXE-DE-P8-301-R01.pdf"/>
    <s v="R00, R01"/>
    <d v="2025-10-01T00:00:00"/>
    <s v="https://aterpa.sharepoint.com//sites/A373_Projetos/Documentos Compartilhados/11.Sala Tecnica/01.PROJETOS/ANO 01/MSV-163MS-638-NORTE/21.HI/MSV-163MS-638+600-EDI-EXE-DE-P8-301-R01.pdf"/>
    <s v="MSV-163MS-638-NORTE/21.HI/MSV-163MS-638+600-EDI-EXE-DE-P8-301-R01.pdf"/>
  </r>
  <r>
    <s v="MSV-163MS-638+600-EDI-EXE-DE-P8-401"/>
    <s v="R01"/>
    <x v="0"/>
    <x v="11"/>
    <s v="SUBESTAÇÃO - PROJETO DE COMBATE A INCÊNDIO"/>
    <s v="INSTALAÇÃO HIDRÁULICA"/>
    <s v="HI"/>
    <s v="MSV-163MS-638-NORTE/21.HI"/>
    <s v="MSV-163MS-638+600-EDI-EXE-DE-P8-401-R01.pdf"/>
    <s v="R00, R01"/>
    <d v="2025-10-01T00:00:00"/>
    <s v="https://aterpa.sharepoint.com//sites/A373_Projetos/Documentos Compartilhados/11.Sala Tecnica/01.PROJETOS/ANO 01/MSV-163MS-638-NORTE/21.HI/MSV-163MS-638+600-EDI-EXE-DE-P8-401-R01.pdf"/>
    <s v="MSV-163MS-638-NORTE/21.HI/MSV-163MS-638+600-EDI-EXE-DE-P8-401-R01.pdf"/>
  </r>
  <r>
    <s v="MSV-163MS-638+600-EDI-EXE-DE-Q1-001"/>
    <s v="R03"/>
    <x v="0"/>
    <x v="11"/>
    <s v="PROJETO DE DESAPROPRIAÇÃO - PLANTA"/>
    <s v="DESAPROPRIAÇÃO"/>
    <s v="DS"/>
    <s v="MSV-163MS-638-NORTE/11.DS"/>
    <s v="MSV-163MS-638+600-EDI-EXE-DE-Q1-001-R03.pdf"/>
    <s v="R01, R02, R03"/>
    <d v="2025-10-01T00:00:00"/>
    <s v="https://aterpa.sharepoint.com//sites/A373_Projetos/Documentos Compartilhados/11.Sala Tecnica/01.PROJETOS/ANO 01/MSV-163MS-638-NORTE/11.DS/MSV-163MS-638+600-EDI-EXE-DE-Q1-001-R03.pdf"/>
    <s v="MSV-163MS-638-NORTE/11.DS/MSV-163MS-638+600-EDI-EXE-DE-Q1-001-R03.pdf"/>
  </r>
  <r>
    <s v="MSV-163MS-638+600-EDI-EXE-DE-Q1-002"/>
    <s v="R03"/>
    <x v="0"/>
    <x v="11"/>
    <s v="PROJETO DE DESAPROPRIAÇÃO - PLANTA"/>
    <s v="DESAPROPRIAÇÃO"/>
    <s v="DS"/>
    <s v="MSV-163MS-638-NORTE/11.DS"/>
    <s v="MSV-163MS-638+600-EDI-EXE-DE-Q1-002-R03.pdf"/>
    <s v="R01, R02, R03"/>
    <d v="2025-10-01T00:00:00"/>
    <s v="https://aterpa.sharepoint.com//sites/A373_Projetos/Documentos Compartilhados/11.Sala Tecnica/01.PROJETOS/ANO 01/MSV-163MS-638-NORTE/11.DS/MSV-163MS-638+600-EDI-EXE-DE-Q1-002-R03.pdf"/>
    <s v="MSV-163MS-638-NORTE/11.DS/MSV-163MS-638+600-EDI-EXE-DE-Q1-002-R03.pdf"/>
  </r>
  <r>
    <s v="MSV-163MS-638+600-EDI-EXE-MC-G1-001"/>
    <s v="R02"/>
    <x v="0"/>
    <x v="11"/>
    <s v="MEMÓRIA DE CÁLCULO DE TERRAPLANAGEM"/>
    <s v="TERRAPLENAGEM"/>
    <s v="TE"/>
    <s v="MSV-163MS-638-NORTE/32.TE"/>
    <s v="MSV-163MS-638+600-EDI-EXE-MC-G1-001-R02.pdf"/>
    <s v="R01, R02"/>
    <d v="2025-10-01T00:00:00"/>
    <s v="https://aterpa.sharepoint.com//sites/A373_Projetos/Documentos Compartilhados/11.Sala Tecnica/01.PROJETOS/ANO 01/MSV-163MS-638-NORTE/32.TE/MSV-163MS-638+600-EDI-EXE-MC-G1-001-R02.pdf"/>
    <s v="MSV-163MS-638-NORTE/32.TE/MSV-163MS-638+600-EDI-EXE-MC-G1-001-R02.pdf"/>
  </r>
  <r>
    <s v="MSV-163MS-638+600-EDI-EXE-MC-H2-001"/>
    <s v="R03"/>
    <x v="0"/>
    <x v="11"/>
    <s v="PROJETO EXECUTIVO - RELATÓRIO DE PROJETO DE DRENAGEM"/>
    <s v="DRENAGEM"/>
    <s v="DR"/>
    <s v="MSV-163MS-638-NORTE/10.DR"/>
    <s v="MSV-163MS-638+600-EDI-EXE-MC-H2-001-R03.pdf"/>
    <s v="R01, R02, R03"/>
    <d v="2025-08-26T00:00:00"/>
    <s v="https://aterpa.sharepoint.com//sites/A373_Projetos/Documentos Compartilhados/11.Sala Tecnica/01.PROJETOS/ANO 01/MSV-163MS-638-NORTE/10.DR/MSV-163MS-638+600-EDI-EXE-MC-H2-001-R03.pdf"/>
    <s v="MSV-163MS-638-NORTE/10.DR/MSV-163MS-638+600-EDI-EXE-MC-H2-001-R03.pdf"/>
  </r>
  <r>
    <s v="MSV-163MS-638+600-EDI-EXE-MC-I2-001"/>
    <s v="R02"/>
    <x v="0"/>
    <x v="11"/>
    <s v="PLANTA"/>
    <s v="PAVIMENTAÇÃO"/>
    <s v="PV"/>
    <s v="MSV-163MS-638-NORTE/28.PV"/>
    <s v="MSV-163MS-638+600-EDI-EXE-MC-I2-001-R02.pdf"/>
    <s v="R01, R02"/>
    <d v="2025-07-21T00:00:00"/>
    <s v="https://aterpa.sharepoint.com//sites/A373_Projetos/Documentos Compartilhados/11.Sala Tecnica/01.PROJETOS/ANO 01/MSV-163MS-638-NORTE/28.PV/MSV-163MS-638+600-EDI-EXE-MC-I2-001-R02.pdf"/>
    <s v="MSV-163MS-638-NORTE/28.PV/MSV-163MS-638+600-EDI-EXE-MC-I2-001-R02.pdf"/>
  </r>
  <r>
    <s v="MSV-163MS-638+600-EDI-EXE-MC-L2-001"/>
    <s v="R01"/>
    <x v="0"/>
    <x v="11"/>
    <s v="EDIFICAÇÃO PRINCIPAL - MEMORIAL DE CÁLCULO DE ESTRUTURA DE CONCRETO"/>
    <s v="ESTRUTURA"/>
    <s v="ES"/>
    <s v="MSV-163MS-638-NORTE/16.ES"/>
    <s v="MSV-163MS-638+600-EDI-EXE-MC-L2-001-R01.pdf"/>
    <s v="R00, R01"/>
    <d v="2025-10-01T00:00:00"/>
    <s v="https://aterpa.sharepoint.com//sites/A373_Projetos/Documentos Compartilhados/11.Sala Tecnica/01.PROJETOS/ANO 01/MSV-163MS-638-NORTE/16.ES/MSV-163MS-638+600-EDI-EXE-MC-L2-001-R01.pdf"/>
    <s v="MSV-163MS-638-NORTE/16.ES/MSV-163MS-638+600-EDI-EXE-MC-L2-001-R01.pdf"/>
  </r>
  <r>
    <s v="MSV-163MS-638+600-EDI-EXE-MC-L2-201"/>
    <s v="R01"/>
    <x v="0"/>
    <x v="11"/>
    <s v="PORTARIA PRINCIPAL - MEMORIAL DE CÁLCULO DE ESTRUTURA DE CONCRETO"/>
    <s v="ESTRUTURA"/>
    <s v="ES"/>
    <s v="MSV-163MS-638-NORTE/16.ES"/>
    <s v="MSV-163MS-638+600-EDI-EXE-MC-L2-201-R01.pdf"/>
    <s v="R00, R01"/>
    <d v="2025-10-01T00:00:00"/>
    <s v="https://aterpa.sharepoint.com//sites/A373_Projetos/Documentos Compartilhados/11.Sala Tecnica/01.PROJETOS/ANO 01/MSV-163MS-638-NORTE/16.ES/MSV-163MS-638+600-EDI-EXE-MC-L2-201-R01.pdf"/>
    <s v="MSV-163MS-638-NORTE/16.ES/MSV-163MS-638+600-EDI-EXE-MC-L2-201-R01.pdf"/>
  </r>
  <r>
    <s v="MSV-163MS-638+600-EDI-EXE-MC-L2-301"/>
    <s v="R01"/>
    <x v="0"/>
    <x v="11"/>
    <s v="PORTARIA DE ACESSO AO POSTO - MEMORIAL DE CÁLCULO DE ESTRUTURA DE CONCRETO"/>
    <s v="ESTRUTURA"/>
    <s v="ES"/>
    <s v="MSV-163MS-638-NORTE/16.ES"/>
    <s v="MSV-163MS-638+600-EDI-EXE-MC-L2-301-R01.pdf"/>
    <s v="R00, R01"/>
    <d v="2025-10-01T00:00:00"/>
    <s v="https://aterpa.sharepoint.com//sites/A373_Projetos/Documentos Compartilhados/11.Sala Tecnica/01.PROJETOS/ANO 01/MSV-163MS-638-NORTE/16.ES/MSV-163MS-638+600-EDI-EXE-MC-L2-301-R01.pdf"/>
    <s v="MSV-163MS-638-NORTE/16.ES/MSV-163MS-638+600-EDI-EXE-MC-L2-301-R01.pdf"/>
  </r>
  <r>
    <s v="MSV-163MS-638+600-EDI-EXE-MC-L2-401"/>
    <s v="R01"/>
    <x v="0"/>
    <x v="11"/>
    <s v="SUBESTAÇÃO - MEMORIAL DE CÁLCULO DE ESTRUTURA DE CONCRETO"/>
    <s v="ESTRUTURA"/>
    <s v="ES"/>
    <s v="MSV-163MS-638-NORTE/16.ES"/>
    <s v="MSV-163MS-638+600-EDI-EXE-MC-L2-401-R01.pdf"/>
    <s v="R00, R01"/>
    <d v="2025-10-01T00:00:00"/>
    <s v="https://aterpa.sharepoint.com//sites/A373_Projetos/Documentos Compartilhados/11.Sala Tecnica/01.PROJETOS/ANO 01/MSV-163MS-638-NORTE/16.ES/MSV-163MS-638+600-EDI-EXE-MC-L2-401-R01.pdf"/>
    <s v="MSV-163MS-638-NORTE/16.ES/MSV-163MS-638+600-EDI-EXE-MC-L2-401-R01.pdf"/>
  </r>
  <r>
    <s v="MSV-163MS-638+600-EDI-EXE-MC-L2-501"/>
    <s v="R01"/>
    <x v="0"/>
    <x v="11"/>
    <s v="BASE RESERVATÓRIO ELEVADO - MEMORIAL DE CÁLCULO DE ESTRUTURA DE CONCRETO"/>
    <s v="ESTRUTURA"/>
    <s v="ES"/>
    <s v="MSV-163MS-638-NORTE/16.ES"/>
    <s v="MSV-163MS-638+600-EDI-EXE-MC-L2-501-R01.pdf"/>
    <s v="R00, R01"/>
    <d v="2025-10-01T00:00:00"/>
    <s v="https://aterpa.sharepoint.com//sites/A373_Projetos/Documentos Compartilhados/11.Sala Tecnica/01.PROJETOS/ANO 01/MSV-163MS-638-NORTE/16.ES/MSV-163MS-638+600-EDI-EXE-MC-L2-501-R01.pdf"/>
    <s v="MSV-163MS-638-NORTE/16.ES/MSV-163MS-638+600-EDI-EXE-MC-L2-501-R01.pdf"/>
  </r>
  <r>
    <s v="MSV-163MS-638+600-EDI-EXE-MC-L3-001"/>
    <s v="R01"/>
    <x v="0"/>
    <x v="11"/>
    <s v="MEMORIAL DE CÁLCULO D ESTRUTURA METÁLICA"/>
    <s v="ESTRUTURA"/>
    <s v="ES"/>
    <s v="MSV-163MS-638-NORTE/16.ES"/>
    <s v="MSV-163MS-638+600-EDI-EXE-MC-L3-001-R01.pdf"/>
    <s v="R00, R01"/>
    <d v="2025-10-01T00:00:00"/>
    <s v="https://aterpa.sharepoint.com//sites/A373_Projetos/Documentos Compartilhados/11.Sala Tecnica/01.PROJETOS/ANO 01/MSV-163MS-638-NORTE/16.ES/MSV-163MS-638+600-EDI-EXE-MC-L3-001-R01.pdf"/>
    <s v="MSV-163MS-638-NORTE/16.ES/MSV-163MS-638+600-EDI-EXE-MC-L3-001-R01.pdf"/>
  </r>
  <r>
    <s v="MSV-163MS-638+600-EDI-EXE-MC-P2-101"/>
    <s v="R01"/>
    <x v="0"/>
    <x v="11"/>
    <s v="MEMORIAL DE CÁLCULO DAS INSTALAÇÕES ELÉTRICAS"/>
    <s v="ILUMINAÇÃO E INSTALAÇÕES ELÉTRICAS"/>
    <s v="EL"/>
    <s v="MSV-163MS-638-NORTE/14.EL"/>
    <s v="MSV-163MS-638+600-EDI-EXE-MC-P2-101-R01.pdf"/>
    <s v="R00, R01"/>
    <d v="2025-10-01T00:00:00"/>
    <s v="https://aterpa.sharepoint.com//sites/A373_Projetos/Documentos Compartilhados/11.Sala Tecnica/01.PROJETOS/ANO 01/MSV-163MS-638-NORTE/14.EL/MSV-163MS-638+600-EDI-EXE-MC-P2-101-R01.pdf"/>
    <s v="MSV-163MS-638-NORTE/14.EL/MSV-163MS-638+600-EDI-EXE-MC-P2-101-R01.pdf"/>
  </r>
  <r>
    <s v="MSV-163MS-638+600-EDI-EXE-MC-P3-001"/>
    <s v="R01"/>
    <x v="0"/>
    <x v="11"/>
    <s v="MEMORIAL DE CÁLCULO DE INSTALAÇÕES HIDROSANITÁRIAS"/>
    <s v="INSTALAÇÃO HIDRÁULICA"/>
    <s v="HI"/>
    <s v="MSV-163MS-638-NORTE/21.HI"/>
    <s v="MSV-163MS-638+600-EDI-EXE-MC-P3-001-R01.pdf"/>
    <s v="R00, R01"/>
    <d v="2025-10-01T00:00:00"/>
    <s v="https://aterpa.sharepoint.com//sites/A373_Projetos/Documentos Compartilhados/11.Sala Tecnica/01.PROJETOS/ANO 01/MSV-163MS-638-NORTE/21.HI/MSV-163MS-638+600-EDI-EXE-MC-P3-001-R01.pdf"/>
    <s v="MSV-163MS-638-NORTE/21.HI/MSV-163MS-638+600-EDI-EXE-MC-P3-001-R01.pdf"/>
  </r>
  <r>
    <s v="MSV-163MS-638+600-EDI-EXE-MD-D3-001"/>
    <s v="R02"/>
    <x v="0"/>
    <x v="11"/>
    <s v="PROJETO EXECUTIVO - MEMORIAL DESCRITIVO DE ESTUDOS GEOLÓGICOS E GEOTÉCNICOS"/>
    <s v="GEOTECNIA E GEOLOGIA"/>
    <s v="GG"/>
    <s v="MSV-163MS-638-NORTE/19.GG"/>
    <s v="MSV-163MS-638+600-EDI-EXE-MD-D3-001-R02.pdf"/>
    <s v="R01, R02"/>
    <d v="2025-10-01T00:00:00"/>
    <s v="https://aterpa.sharepoint.com//sites/A373_Projetos/Documentos Compartilhados/11.Sala Tecnica/01.PROJETOS/ANO 01/MSV-163MS-638-NORTE/19.GG/MSV-163MS-638+600-EDI-EXE-MD-D3-001-R02.pdf"/>
    <s v="MSV-163MS-638-NORTE/19.GG/MSV-163MS-638+600-EDI-EXE-MD-D3-001-R02.pdf"/>
  </r>
  <r>
    <s v="MSV-163MS-638+600-EDI-EXE-MD-D3-101"/>
    <s v="R01"/>
    <x v="0"/>
    <x v="11"/>
    <s v="PROJETO EXECUTIVO - RELATÓRIO DE INVESTIGAÇÕES GEOTÉCNICAS PARA ÁREA DE EMPRÉSTIMO"/>
    <s v="GEOTECNIA E GEOLOGIA"/>
    <s v="GG"/>
    <s v="MSV-163MS-638-NORTE/19.GG"/>
    <s v="MSV-163MS-638+600-EDI-EXE-MD-D3-101-R01.pdf"/>
    <s v="R00, R01"/>
    <d v="2025-10-01T00:00:00"/>
    <s v="https://aterpa.sharepoint.com//sites/A373_Projetos/Documentos Compartilhados/11.Sala Tecnica/01.PROJETOS/ANO 01/MSV-163MS-638-NORTE/19.GG/MSV-163MS-638+600-EDI-EXE-MD-D3-101-R01.pdf"/>
    <s v="MSV-163MS-638-NORTE/19.GG/MSV-163MS-638+600-EDI-EXE-MD-D3-101-R01.pdf"/>
  </r>
  <r>
    <s v="MSV-163MS-638+600-EDI-EXE-MD-H1-001"/>
    <s v="R01"/>
    <x v="0"/>
    <x v="11"/>
    <s v="PROJETO EXECUTIVO - RELATÓRIO DE ESTUDOS HIDROLÓGICOS"/>
    <s v="DRENAGEM"/>
    <s v="DR"/>
    <s v="MSV-163MS-638-NORTE/10.DR"/>
    <s v="MSV-163MS-638+600-EDI-EXE-MD-H1-001-R01.pdf"/>
    <s v="R00, R01"/>
    <d v="2025-08-26T00:00:00"/>
    <s v="https://aterpa.sharepoint.com//sites/A373_Projetos/Documentos Compartilhados/11.Sala Tecnica/01.PROJETOS/ANO 01/MSV-163MS-638-NORTE/10.DR/MSV-163MS-638+600-EDI-EXE-MD-H1-001-R01.pdf"/>
    <s v="MSV-163MS-638-NORTE/10.DR/MSV-163MS-638+600-EDI-EXE-MD-H1-001-R01.pdf"/>
  </r>
  <r>
    <s v="MSV-163MS-638+600-EDI-EXE-MD-K2-001"/>
    <s v="R05"/>
    <x v="0"/>
    <x v="11"/>
    <s v="PROJETO EXECUTIVO - MEMORIAL DESCRITIVO DE INSTALAÇÕES ELÉTRICAS"/>
    <s v="ILUMINAÇÃO E INSTALAÇÕES ELÉTRICAS"/>
    <s v="EL"/>
    <s v="MSV-163MS-638-NORTE/14.EL"/>
    <s v="MSV-163MS-638+600-EDI-EXE-MD-K2-001-R05.pdf"/>
    <s v="R01, R03, R05"/>
    <d v="2026-06-16T00:00:00"/>
    <s v="https://aterpa.sharepoint.com//sites/A373_Projetos/Documentos Compartilhados/11.Sala Tecnica/01.PROJETOS/ANO 01/MSV-163MS-638-NORTE/14.EL/MSV-163MS-638+600-EDI-EXE-MD-K2-001-R05.pdf"/>
    <s v="MSV-163MS-638-NORTE/14.EL/MSV-163MS-638+600-EDI-EXE-MD-K2-001-R05.pdf"/>
  </r>
  <r>
    <s v="MSV-163MS-638+600-EDI-EXE-MD-P1-001"/>
    <s v="R01"/>
    <x v="0"/>
    <x v="11"/>
    <s v="MEMORIAL DESCRITIVO DE ARQUITETURA - EDIFICAÇÃO PPD"/>
    <s v="ARQUITETURA"/>
    <s v="AQ"/>
    <s v="MSV-163MS-638-NORTE/03.AQ"/>
    <s v="MSV-163MS-638+600-EDI-EXE-MD-P1-001-R01.pdf"/>
    <s v="R00, R01"/>
    <d v="2025-10-01T00:00:00"/>
    <s v="https://aterpa.sharepoint.com//sites/A373_Projetos/Documentos Compartilhados/11.Sala Tecnica/01.PROJETOS/ANO 01/MSV-163MS-638-NORTE/03.AQ/MSV-163MS-638+600-EDI-EXE-MD-P1-001-R01.pdf"/>
    <s v="MSV-163MS-638-NORTE/03.AQ/MSV-163MS-638+600-EDI-EXE-MD-P1-001-R01.pdf"/>
  </r>
  <r>
    <s v="MSV-163MS-638+600-EDI-EXE-MD-P1-101"/>
    <s v="R01"/>
    <x v="0"/>
    <x v="11"/>
    <s v="MEMORIAL DESCRITIVO DE INFRA DE ARQUITETURA"/>
    <s v="ARQUITETURA"/>
    <s v="AQ"/>
    <s v="MSV-163MS-638-NORTE/03.AQ"/>
    <s v="MSV-163MS-638+600-EDI-EXE-MD-P1-101-R01.pdf"/>
    <s v="R00, R01"/>
    <d v="2025-10-01T00:00:00"/>
    <s v="https://aterpa.sharepoint.com//sites/A373_Projetos/Documentos Compartilhados/11.Sala Tecnica/01.PROJETOS/ANO 01/MSV-163MS-638-NORTE/03.AQ/MSV-163MS-638+600-EDI-EXE-MD-P1-101-R01.pdf"/>
    <s v="MSV-163MS-638-NORTE/03.AQ/MSV-163MS-638+600-EDI-EXE-MD-P1-101-R01.pdf"/>
  </r>
  <r>
    <s v="MSV-163MS-638+600-EDI-EXE-MD-P1-201"/>
    <s v="R01"/>
    <x v="0"/>
    <x v="11"/>
    <s v="MEMORIAL DESCRITIVO DE ARQUITETURA - PORTARIA PRINCIPAL"/>
    <s v="ARQUITETURA"/>
    <s v="AQ"/>
    <s v="MSV-163MS-638-NORTE/03.AQ"/>
    <s v="MSV-163MS-638+600-EDI-EXE-MD-P1-201-R01.pdf"/>
    <s v="R00, R01"/>
    <d v="2025-10-01T00:00:00"/>
    <s v="https://aterpa.sharepoint.com//sites/A373_Projetos/Documentos Compartilhados/11.Sala Tecnica/01.PROJETOS/ANO 01/MSV-163MS-638-NORTE/03.AQ/MSV-163MS-638+600-EDI-EXE-MD-P1-201-R01.pdf"/>
    <s v="MSV-163MS-638-NORTE/03.AQ/MSV-163MS-638+600-EDI-EXE-MD-P1-201-R01.pdf"/>
  </r>
  <r>
    <s v="MSV-163MS-638+600-EDI-EXE-MD-P1-301"/>
    <s v="R01"/>
    <x v="0"/>
    <x v="11"/>
    <s v="MEMORIAL DESCRITIVO DE ARQUITETURA - PORTARIA DE ACESSO AO POSTO"/>
    <s v="ARQUITETURA"/>
    <s v="AQ"/>
    <s v="MSV-163MS-638-NORTE/03.AQ"/>
    <s v="MSV-163MS-638+600-EDI-EXE-MD-P1-301-R01.pdf"/>
    <s v="R00, R01"/>
    <d v="2025-10-01T00:00:00"/>
    <s v="https://aterpa.sharepoint.com//sites/A373_Projetos/Documentos Compartilhados/11.Sala Tecnica/01.PROJETOS/ANO 01/MSV-163MS-638-NORTE/03.AQ/MSV-163MS-638+600-EDI-EXE-MD-P1-301-R01.pdf"/>
    <s v="MSV-163MS-638-NORTE/03.AQ/MSV-163MS-638+600-EDI-EXE-MD-P1-301-R01.pdf"/>
  </r>
  <r>
    <s v="MSV-163MS-638+600-EDI-EXE-MD-P1-401"/>
    <s v="R01"/>
    <x v="0"/>
    <x v="11"/>
    <s v="MEMORIAL DESCRITIVO DE ARQUITETURA - SUBESTAÇÃO"/>
    <s v="ARQUITETURA"/>
    <s v="AQ"/>
    <s v="MSV-163MS-638-NORTE/03.AQ"/>
    <s v="MSV-163MS-638+600-EDI-EXE-MD-P1-401-R01.pdf"/>
    <s v="R00, R01"/>
    <d v="2025-10-01T00:00:00"/>
    <s v="https://aterpa.sharepoint.com//sites/A373_Projetos/Documentos Compartilhados/11.Sala Tecnica/01.PROJETOS/ANO 01/MSV-163MS-638-NORTE/03.AQ/MSV-163MS-638+600-EDI-EXE-MD-P1-401-R01.pdf"/>
    <s v="MSV-163MS-638-NORTE/03.AQ/MSV-163MS-638+600-EDI-EXE-MD-P1-401-R01.pdf"/>
  </r>
  <r>
    <s v="MSV-163MS-638+600-EDI-EXE-MD-P2-101"/>
    <s v="R01"/>
    <x v="0"/>
    <x v="11"/>
    <s v="EDIFICAÇÃO PRINCIPAL - MEMORIAL DESCRITIVO DE INSTALAÇÕES ELÉTRICAS"/>
    <s v="ILUMINAÇÃO E INSTALAÇÕES ELÉTRICAS"/>
    <s v="EL"/>
    <s v="MSV-163MS-638-NORTE/14.EL"/>
    <s v="MSV-163MS-638+600-EDI-EXE-MD-P2-101-R01.pdf"/>
    <s v="R00, R01"/>
    <d v="2025-10-01T00:00:00"/>
    <s v="https://aterpa.sharepoint.com//sites/A373_Projetos/Documentos Compartilhados/11.Sala Tecnica/01.PROJETOS/ANO 01/MSV-163MS-638-NORTE/14.EL/MSV-163MS-638+600-EDI-EXE-MD-P2-101-R01.pdf"/>
    <s v="MSV-163MS-638-NORTE/14.EL/MSV-163MS-638+600-EDI-EXE-MD-P2-101-R01.pdf"/>
  </r>
  <r>
    <s v="MSV-163MS-638+600-EDI-EXE-MD-P2-201"/>
    <s v="R00"/>
    <x v="0"/>
    <x v="11"/>
    <s v="PORTARIA PRINCIPAL - MEMORIAL DESCRITIVO DE INSTALAÇÕES ELÉTRICAS"/>
    <s v="ILUMINAÇÃO E INSTALAÇÕES ELÉTRICAS"/>
    <s v="EL"/>
    <s v="MSV-163MS-638-NORTE/14.EL"/>
    <s v="MSV-163MS-638+600-EDI-EXE-MD-P2-201-R00.pdf"/>
    <s v="R00"/>
    <d v="2025-06-30T00:00:00"/>
    <s v="https://aterpa.sharepoint.com//sites/A373_Projetos/Documentos Compartilhados/11.Sala Tecnica/01.PROJETOS/ANO 01/MSV-163MS-638-NORTE/14.EL/MSV-163MS-638+600-EDI-EXE-MD-P2-201-R00.pdf"/>
    <s v="MSV-163MS-638-NORTE/14.EL/MSV-163MS-638+600-EDI-EXE-MD-P2-201-R00.pdf"/>
  </r>
  <r>
    <s v="MSV-163MS-638+600-EDI-EXE-MD-P2-301"/>
    <s v="R00"/>
    <x v="0"/>
    <x v="11"/>
    <s v="PORTARIA ACESSO POSTO - MEMORIAL DESCRITIVO DE INSTALAÇÕES ELÉTRICAS"/>
    <s v="ILUMINAÇÃO E INSTALAÇÕES ELÉTRICAS"/>
    <s v="EL"/>
    <s v="MSV-163MS-638-NORTE/14.EL"/>
    <s v="MSV-163MS-638+600-EDI-EXE-MD-P2-301-R00.pdf"/>
    <s v="R00"/>
    <d v="2025-06-30T00:00:00"/>
    <s v="https://aterpa.sharepoint.com//sites/A373_Projetos/Documentos Compartilhados/11.Sala Tecnica/01.PROJETOS/ANO 01/MSV-163MS-638-NORTE/14.EL/MSV-163MS-638+600-EDI-EXE-MD-P2-301-R00.pdf"/>
    <s v="MSV-163MS-638-NORTE/14.EL/MSV-163MS-638+600-EDI-EXE-MD-P2-301-R00.pdf"/>
  </r>
  <r>
    <s v="MSV-163MS-638+600-EDI-EXE-MD-P2-401"/>
    <s v="R00"/>
    <x v="0"/>
    <x v="11"/>
    <s v="SUBESTAÇÃO - MEMORIAL DESCRITIVO DE INSTALAÇÕES ELÉTRICAS"/>
    <s v="ILUMINAÇÃO E INSTALAÇÕES ELÉTRICAS"/>
    <s v="EL"/>
    <s v="MSV-163MS-638-NORTE/14.EL"/>
    <s v="MSV-163MS-638+600-EDI-EXE-MD-P2-401-R00.pdf"/>
    <s v="R00"/>
    <d v="2025-06-30T00:00:00"/>
    <s v="https://aterpa.sharepoint.com//sites/A373_Projetos/Documentos Compartilhados/11.Sala Tecnica/01.PROJETOS/ANO 01/MSV-163MS-638-NORTE/14.EL/MSV-163MS-638+600-EDI-EXE-MD-P2-401-R00.pdf"/>
    <s v="MSV-163MS-638-NORTE/14.EL/MSV-163MS-638+600-EDI-EXE-MD-P2-401-R00.pdf"/>
  </r>
  <r>
    <s v="MSV-163MS-638+600-EDI-EXE-MD-P5-001"/>
    <s v="R01"/>
    <x v="0"/>
    <x v="11"/>
    <s v="MEMORIAL DESCRITIVO DE CLIMATIZAÇÃO - EDIFICAÇÃO PRINCIPAL"/>
    <s v="AR CONDICIONADO (VENTILAÇÃO)"/>
    <s v="AR"/>
    <s v="MSV-163MS-638-NORTE/04.AR"/>
    <s v="MSV-163MS-638+600-EDI-EXE-MD-P5-001-R01.pdf"/>
    <s v="R00, R01"/>
    <d v="2025-10-01T00:00:00"/>
    <s v="https://aterpa.sharepoint.com//sites/A373_Projetos/Documentos Compartilhados/11.Sala Tecnica/01.PROJETOS/ANO 01/MSV-163MS-638-NORTE/04.AR/MSV-163MS-638+600-EDI-EXE-MD-P5-001-R01.pdf"/>
    <s v="MSV-163MS-638-NORTE/04.AR/MSV-163MS-638+600-EDI-EXE-MD-P5-001-R01.pdf"/>
  </r>
  <r>
    <s v="MSV-163MS-638+600-EDI-EXE-MD-P5-201"/>
    <s v="R01"/>
    <x v="0"/>
    <x v="11"/>
    <s v="MEMORIAL DESCRITIVO DE CLIMATIZAÇÃO - PORTARIA PRINCIPAL"/>
    <s v="AR CONDICIONADO (VENTILAÇÃO)"/>
    <s v="AR"/>
    <s v="MSV-163MS-638-NORTE/04.AR"/>
    <s v="MSV-163MS-638+600-EDI-EXE-MD-P5-201-R01.pdf"/>
    <s v="R00, R01"/>
    <d v="2025-10-01T00:00:00"/>
    <s v="https://aterpa.sharepoint.com//sites/A373_Projetos/Documentos Compartilhados/11.Sala Tecnica/01.PROJETOS/ANO 01/MSV-163MS-638-NORTE/04.AR/MSV-163MS-638+600-EDI-EXE-MD-P5-201-R01.pdf"/>
    <s v="MSV-163MS-638-NORTE/04.AR/MSV-163MS-638+600-EDI-EXE-MD-P5-201-R01.pdf"/>
  </r>
  <r>
    <s v="MSV-163MS-638+600-EDI-EXE-MD-P5-301"/>
    <s v="R01"/>
    <x v="0"/>
    <x v="11"/>
    <s v="MEMORIAL DESCRITIVO DE CLIMATIZAÇÃO - PORTARIA ACESSO POSTO"/>
    <s v="AR CONDICIONADO (VENTILAÇÃO)"/>
    <s v="AR"/>
    <s v="MSV-163MS-638-NORTE/04.AR"/>
    <s v="MSV-163MS-638+600-EDI-EXE-MD-P5-301-R01.pdf"/>
    <s v="R00, R01"/>
    <d v="2025-10-01T00:00:00"/>
    <s v="https://aterpa.sharepoint.com//sites/A373_Projetos/Documentos Compartilhados/11.Sala Tecnica/01.PROJETOS/ANO 01/MSV-163MS-638-NORTE/04.AR/MSV-163MS-638+600-EDI-EXE-MD-P5-301-R01.pdf"/>
    <s v="MSV-163MS-638-NORTE/04.AR/MSV-163MS-638+600-EDI-EXE-MD-P5-301-R01.pdf"/>
  </r>
  <r>
    <s v="MSV-163MS-638+600-EDI-EXE-MD-P8-001"/>
    <s v="R01"/>
    <x v="0"/>
    <x v="11"/>
    <s v="MEMORIAL DESCRITIVO DE PREVENÇÃO E COMBATE A INCÊNDIO"/>
    <s v="INSTALAÇÃO HIDRÁULICA"/>
    <s v="HI"/>
    <s v="MSV-163MS-638-NORTE/21.HI"/>
    <s v="MSV-163MS-638+600-EDI-EXE-MD-P8-001-R01.pdf"/>
    <s v="R00, R01"/>
    <d v="2025-10-01T00:00:00"/>
    <s v="https://aterpa.sharepoint.com//sites/A373_Projetos/Documentos Compartilhados/11.Sala Tecnica/01.PROJETOS/ANO 01/MSV-163MS-638-NORTE/21.HI/MSV-163MS-638+600-EDI-EXE-MD-P8-001-R01.pdf"/>
    <s v="MSV-163MS-638-NORTE/21.HI/MSV-163MS-638+600-EDI-EXE-MD-P8-001-R01.pdf"/>
  </r>
  <r>
    <s v="MSV-163MS-638+600-EDI-EXE-NS-C3-001"/>
    <s v="R03"/>
    <x v="0"/>
    <x v="11"/>
    <s v="SEÇÕES TRANSVERSAIS GABARITADAS"/>
    <s v="TERRAPLENAGEM"/>
    <s v="TE"/>
    <s v="MSV-163MS-638-NORTE/32.TE"/>
    <s v="MSV-163MS-638+600-EDI-EXE-NS-C3-001-R03.pdf"/>
    <s v="R00, R01, R02, R03"/>
    <d v="2025-10-01T00:00:00"/>
    <s v="https://aterpa.sharepoint.com//sites/A373_Projetos/Documentos Compartilhados/11.Sala Tecnica/01.PROJETOS/ANO 01/MSV-163MS-638-NORTE/32.TE/MSV-163MS-638+600-EDI-EXE-NS-C3-001-R03.pdf"/>
    <s v="MSV-163MS-638-NORTE/32.TE/MSV-163MS-638+600-EDI-EXE-NS-C3-001-R03.pdf"/>
  </r>
  <r>
    <s v="MSV-163MS-638+600-EDI-EXE-RT-C1-001"/>
    <s v="R00"/>
    <x v="0"/>
    <x v="11"/>
    <s v="RELATÓRIO DE ESTUDOS TOPOGRÁFICOS"/>
    <s v="TOPOGRAFIA"/>
    <s v="TO"/>
    <s v="MSV-163MS-638-NORTE/33.TO"/>
    <s v="MSV-163MS-638+600-EDI-EXE-RT-C1-001-R00.pdf"/>
    <s v="R00"/>
    <d v="2025-06-30T00:00:00"/>
    <s v="https://aterpa.sharepoint.com//sites/A373_Projetos/Documentos Compartilhados/11.Sala Tecnica/01.PROJETOS/ANO 01/MSV-163MS-638-NORTE/33.TO/MSV-163MS-638+600-EDI-EXE-RT-C1-001-R00.pdf"/>
    <s v="MSV-163MS-638-NORTE/33.TO/MSV-163MS-638+600-EDI-EXE-RT-C1-001-R00.pdf"/>
  </r>
  <r>
    <s v="MSV-163MS-638+600-EDI-EXE-RT-D3-001"/>
    <s v="R01"/>
    <x v="0"/>
    <x v="11"/>
    <s v="RELATÓRIO TÉCNICO DE FUNDAÇÕES DAS EDIFICAÇÕES"/>
    <s v="GEOTECNIA E GEOLOGIA"/>
    <s v="GG"/>
    <s v="MSV-163MS-638-NORTE/19.GG"/>
    <s v="MSV-163MS-638+600-EDI-EXE-RT-D3-001-R01.pdf"/>
    <s v="R00, R01"/>
    <d v="2025-10-01T00:00:00"/>
    <s v="https://aterpa.sharepoint.com//sites/A373_Projetos/Documentos Compartilhados/11.Sala Tecnica/01.PROJETOS/ANO 01/MSV-163MS-638-NORTE/19.GG/MSV-163MS-638+600-EDI-EXE-RT-D3-001-R01.pdf"/>
    <s v="MSV-163MS-638-NORTE/19.GG/MSV-163MS-638+600-EDI-EXE-RT-D3-001-R01.pdf"/>
  </r>
  <r>
    <s v="MSV-163MS-638+600-EDI-EXE-RT-E1-001"/>
    <s v="R01"/>
    <x v="0"/>
    <x v="11"/>
    <s v="RELATÓRIO DE ESTUDO LOCACIONAL"/>
    <s v="ESTUDO DE TRÁFEGO"/>
    <s v="TR"/>
    <s v="MSV-163MS-638-NORTE/34.TR"/>
    <s v="MSV-163MS-638+600-EDI-EXE-RT-E1-001-R01.pdf"/>
    <s v="R01"/>
    <d v="2025-06-30T00:00:00"/>
    <s v="https://aterpa.sharepoint.com//sites/A373_Projetos/Documentos Compartilhados/11.Sala Tecnica/01.PROJETOS/ANO 01/MSV-163MS-638-NORTE/34.TR/MSV-163MS-638+600-EDI-EXE-RT-E1-001-R01.pdf"/>
    <s v="MSV-163MS-638-NORTE/34.TR/MSV-163MS-638+600-EDI-EXE-RT-E1-001-R01.pdf"/>
  </r>
  <r>
    <s v="MSV-163MS-638+600-EDI-EXE-RT-F1-001"/>
    <s v="R03"/>
    <x v="0"/>
    <x v="11"/>
    <s v="PROJETO EXECUTIVO - RELATÓRIO DE GEOMETRIA"/>
    <s v="GEOMÉTRICO"/>
    <s v="GE"/>
    <s v="MSV-163MS-638-NORTE/18.GE"/>
    <s v="MSV-163MS-638+600-EDI-EXE-RT-F1-001-R03.pdf"/>
    <s v="R02, R03"/>
    <d v="2025-07-21T00:00:00"/>
    <s v="https://aterpa.sharepoint.com//sites/A373_Projetos/Documentos Compartilhados/11.Sala Tecnica/01.PROJETOS/ANO 01/MSV-163MS-638-NORTE/18.GE/MSV-163MS-638+600-EDI-EXE-RT-F1-001-R03.pdf"/>
    <s v="MSV-163MS-638-NORTE/18.GE/MSV-163MS-638+600-EDI-EXE-RT-F1-001-R03.pdf"/>
  </r>
  <r>
    <s v="MSV-163MS-638+600-EDI-EXE-RT-G1-001"/>
    <s v="R00"/>
    <x v="0"/>
    <x v="11"/>
    <s v="SEÇÕES TRANSVERSAIS TIPOS"/>
    <s v="TERRAPLENAGEM"/>
    <s v="TE"/>
    <s v="MSV-163MS-638-NORTE/32.TE"/>
    <s v="MSV-163MS-638+600-EDI-EXE-RT-G1-001-R00.pdf"/>
    <s v="R00"/>
    <d v="2025-06-30T00:00:00"/>
    <s v="https://aterpa.sharepoint.com//sites/A373_Projetos/Documentos Compartilhados/11.Sala Tecnica/01.PROJETOS/ANO 01/MSV-163MS-638-NORTE/32.TE/MSV-163MS-638+600-EDI-EXE-RT-G1-001-R00.pdf"/>
    <s v="MSV-163MS-638-NORTE/32.TE/MSV-163MS-638+600-EDI-EXE-RT-G1-001-R00.pdf"/>
  </r>
  <r>
    <s v="MSV-163MS-638+600-EDI-EXE-RT-J1-001"/>
    <s v="R01"/>
    <x v="0"/>
    <x v="11"/>
    <s v="RELATÓRIO DE SINALIZAÇÃO E SEGURANÇA VIÁRIA"/>
    <s v="SINALIZAÇÃO"/>
    <s v="SI"/>
    <s v="MSV-163MS-638-NORTE/31.SI"/>
    <s v="MSV-163MS-638+600-EDI-EXE-RT-J1-001-R01.pdf"/>
    <s v="R01"/>
    <d v="2025-06-30T00:00:00"/>
    <s v="https://aterpa.sharepoint.com//sites/A373_Projetos/Documentos Compartilhados/11.Sala Tecnica/01.PROJETOS/ANO 01/MSV-163MS-638-NORTE/31.SI/MSV-163MS-638+600-EDI-EXE-RT-J1-001-R01.pdf"/>
    <s v="MSV-163MS-638-NORTE/31.SI/MSV-163MS-638+600-EDI-EXE-RT-J1-001-R01.pdf"/>
  </r>
  <r>
    <s v="MSV-163MS-638+600-EDI-EXE-RT-K2-001"/>
    <s v="R03"/>
    <x v="0"/>
    <x v="11"/>
    <s v="PROJETO EXECUTIVO - RELATÓRIO DAS INSTALAÇÕES ELÉTRICAS"/>
    <s v="ILUMINAÇÃO E INSTALAÇÕES ELÉTRICAS"/>
    <s v="EL"/>
    <s v="MSV-163MS-638-NORTE/14.EL"/>
    <s v="MSV-163MS-638+600-EDI-EXE-RT-K2-001-R03.pdf"/>
    <s v="R02, R03"/>
    <d v="2025-10-01T00:00:00"/>
    <s v="https://aterpa.sharepoint.com//sites/A373_Projetos/Documentos Compartilhados/11.Sala Tecnica/01.PROJETOS/ANO 01/MSV-163MS-638-NORTE/14.EL/MSV-163MS-638+600-EDI-EXE-RT-K2-001-R03.pdf"/>
    <s v="MSV-163MS-638-NORTE/14.EL/MSV-163MS-638+600-EDI-EXE-RT-K2-001-R03.pdf"/>
  </r>
  <r>
    <s v="MSV-163MS-638+600-EDI-EXE-RT-M1-001"/>
    <s v="R02"/>
    <x v="0"/>
    <x v="11"/>
    <s v="PLANTA"/>
    <s v="INTERFERÊNCIAS (FAIXA DE DOMÍNIO)"/>
    <s v="IN"/>
    <s v="MSV-163MS-638-NORTE/23.IN"/>
    <s v="MSV-163MS-638+600-EDI-EXE-RT-M1-001-R02.pdf"/>
    <s v="R00, R02"/>
    <d v="2025-10-01T00:00:00"/>
    <s v="https://aterpa.sharepoint.com//sites/A373_Projetos/Documentos Compartilhados/11.Sala Tecnica/01.PROJETOS/ANO 01/MSV-163MS-638-NORTE/23.IN/MSV-163MS-638+600-EDI-EXE-RT-M1-001-R02.pdf"/>
    <s v="MSV-163MS-638-NORTE/23.IN/MSV-163MS-638+600-EDI-EXE-RT-M1-001-R02.pdf"/>
  </r>
  <r>
    <s v="MSV-163MS-638+600-EDI-EXE-RT-N2-001"/>
    <s v="R03"/>
    <x v="0"/>
    <x v="11"/>
    <s v="RELATÓRIO DE PAISAGISMO"/>
    <s v="PAISAGISMO"/>
    <s v="PA"/>
    <s v="MSV-163MS-638-NORTE/27.PA"/>
    <s v="MSV-163MS-638+600-EDI-EXE-RT-N2-001-R03.pdf"/>
    <s v="R01, R02, R03"/>
    <d v="2025-10-01T00:00:00"/>
    <s v="https://aterpa.sharepoint.com//sites/A373_Projetos/Documentos Compartilhados/11.Sala Tecnica/01.PROJETOS/ANO 01/MSV-163MS-638-NORTE/27.PA/MSV-163MS-638+600-EDI-EXE-RT-N2-001-R03.pdf"/>
    <s v="MSV-163MS-638-NORTE/27.PA/MSV-163MS-638+600-EDI-EXE-RT-N2-001-R03.pdf"/>
  </r>
  <r>
    <s v="MSV-163MS-638+600-EDI-EXE-RT-O2-001"/>
    <s v="R03"/>
    <x v="0"/>
    <x v="11"/>
    <s v="RELATÓRIO DE DESVIO DE TRÁFEGO"/>
    <s v="DESVIO DE TRÁFEGO"/>
    <s v="DV"/>
    <s v="MSV-163MS-638-NORTE/12.DV"/>
    <s v="MSV-163MS-638+600-EDI-EXE-RT-O2-001-R03.pdf"/>
    <s v="R02, R03"/>
    <d v="2025-10-01T00:00:00"/>
    <s v="https://aterpa.sharepoint.com//sites/A373_Projetos/Documentos Compartilhados/11.Sala Tecnica/01.PROJETOS/ANO 01/MSV-163MS-638-NORTE/12.DV/MSV-163MS-638+600-EDI-EXE-RT-O2-001-R03.pdf"/>
    <s v="MSV-163MS-638-NORTE/12.DV/MSV-163MS-638+600-EDI-EXE-RT-O2-001-R03.pdf"/>
  </r>
  <r>
    <s v="MSV-163MS-638+600-EDI-EXE-RT-P4-001"/>
    <s v="R02"/>
    <x v="0"/>
    <x v="11"/>
    <s v="PROJETO EXECUTIVO - RELATÓRIO DE SISTEMAS ELETRÔNICOS"/>
    <s v="ILUMINAÇÃO E INSTALAÇÕES ELÉTRICAS"/>
    <s v="EL"/>
    <s v="MSV-163MS-638-NORTE/14.EL"/>
    <s v="MSV-163MS-638+600-EDI-EXE-RT-P4-001-R02.pdf"/>
    <s v="R02"/>
    <d v="2025-06-30T00:00:00"/>
    <s v="https://aterpa.sharepoint.com//sites/A373_Projetos/Documentos Compartilhados/11.Sala Tecnica/01.PROJETOS/ANO 01/MSV-163MS-638-NORTE/14.EL/MSV-163MS-638+600-EDI-EXE-RT-P4-001-R02.pdf"/>
    <s v="MSV-163MS-638-NORTE/14.EL/MSV-163MS-638+600-EDI-EXE-RT-P4-001-R02.pdf"/>
  </r>
  <r>
    <s v="MSV-163MS-638+600-EDI-EXE-RT-Q1-001"/>
    <s v="R03"/>
    <x v="0"/>
    <x v="11"/>
    <s v="PROJETO EXECUTIVO - RELATÓRIO DE DESAPROPRIAÇÃO"/>
    <s v="DESAPROPRIAÇÃO"/>
    <s v="DS"/>
    <s v="MSV-163MS-638-NORTE/11.DS"/>
    <s v="MSV-163MS-638+600-EDI-EXE-RT-Q1-001-R03.pdf"/>
    <s v="R01, R02, R03"/>
    <d v="2025-10-01T00:00:00"/>
    <s v="https://aterpa.sharepoint.com//sites/A373_Projetos/Documentos Compartilhados/11.Sala Tecnica/01.PROJETOS/ANO 01/MSV-163MS-638-NORTE/11.DS/MSV-163MS-638+600-EDI-EXE-RT-Q1-001-R03.pdf"/>
    <s v="MSV-163MS-638-NORTE/11.DS/MSV-163MS-638+600-EDI-EXE-RT-Q1-001-R03.pdf"/>
  </r>
  <r>
    <s v="MSV-163MS-702+180-ACA-EXE-DE-K2-001"/>
    <s v="R02"/>
    <x v="0"/>
    <x v="12"/>
    <s v="PROJETO EXECUTIVO DE ELÉTRICA - ENTRADA DE ENERGIA KM 702"/>
    <s v="ILUMINAÇÃO E INSTALAÇÕES ELÉTRICAS"/>
    <s v="EL"/>
    <s v="MSV-163MS-702-NORTE/14.EL"/>
    <s v="MSV-163MS-702+180-ACA-EXE-DE-K2-001-R02.pdf"/>
    <s v="R02"/>
    <d v="2025-06-30T00:00:00"/>
    <s v="https://aterpa.sharepoint.com//sites/A373_Projetos/Documentos Compartilhados/11.Sala Tecnica/01.PROJETOS/ANO 01/MSV-163MS-702-NORTE/14.EL/MSV-163MS-702+180-ACA-EXE-DE-K2-001-R02.pdf"/>
    <s v="MSV-163MS-702-NORTE/14.EL/MSV-163MS-702+180-ACA-EXE-DE-K2-001-R02.pdf"/>
  </r>
  <r>
    <s v="MSV-163MS-702+180-ACA-EXE-DE-K2-002"/>
    <s v="R03"/>
    <x v="0"/>
    <x v="12"/>
    <s v="PROJETO EXECUTIVO DE ELÉTRICA - ESQUEMA UNIFILAR KM 702"/>
    <s v="ILUMINAÇÃO E INSTALAÇÕES ELÉTRICAS"/>
    <s v="EL"/>
    <s v="MSV-163MS-702-NORTE/14.EL"/>
    <s v="MSV-163MS-702+180-ACA-EXE-DE-K2-002-R03.pdf"/>
    <s v="R02, R03"/>
    <d v="2025-08-26T00:00:00"/>
    <s v="https://aterpa.sharepoint.com//sites/A373_Projetos/Documentos Compartilhados/11.Sala Tecnica/01.PROJETOS/ANO 01/MSV-163MS-702-NORTE/14.EL/MSV-163MS-702+180-ACA-EXE-DE-K2-002-R03.pdf"/>
    <s v="MSV-163MS-702-NORTE/14.EL/MSV-163MS-702+180-ACA-EXE-DE-K2-002-R03.pdf"/>
  </r>
  <r>
    <s v="MSV-163MS-702+180-ACA-EXE-DE-K2-003"/>
    <s v="R04"/>
    <x v="0"/>
    <x v="12"/>
    <s v="PROJETO EXECUTIVO DE ELÉTRICA - PLANTA DE ILUMINAÇÃO KM 702"/>
    <s v="ILUMINAÇÃO E INSTALAÇÕES ELÉTRICAS"/>
    <s v="EL"/>
    <s v="MSV-163MS-702-NORTE/14.EL"/>
    <s v="MSV-163MS-702+180-ACA-EXE-DE-K2-003-R04.pdf"/>
    <s v="R04"/>
    <d v="2025-06-30T00:00:00"/>
    <s v="https://aterpa.sharepoint.com//sites/A373_Projetos/Documentos Compartilhados/11.Sala Tecnica/01.PROJETOS/ANO 01/MSV-163MS-702-NORTE/14.EL/MSV-163MS-702+180-ACA-EXE-DE-K2-003-R04.pdf"/>
    <s v="MSV-163MS-702-NORTE/14.EL/MSV-163MS-702+180-ACA-EXE-DE-K2-003-R04.pdf"/>
  </r>
  <r>
    <s v="MSV-163MS-702+180-ACA-EXE-DE-K2-004"/>
    <s v="R03"/>
    <x v="0"/>
    <x v="12"/>
    <s v="PROJETO EXECUTIVO DE ELÉTRICA - CORTES E DETALHES"/>
    <s v="ILUMINAÇÃO E INSTALAÇÕES ELÉTRICAS"/>
    <s v="EL"/>
    <s v="MSV-163MS-702-NORTE/14.EL"/>
    <s v="MSV-163MS-702+180-ACA-EXE-DE-K2-004-R03.pdf"/>
    <s v="R02, R03"/>
    <d v="2025-08-26T00:00:00"/>
    <s v="https://aterpa.sharepoint.com//sites/A373_Projetos/Documentos Compartilhados/11.Sala Tecnica/01.PROJETOS/ANO 01/MSV-163MS-702-NORTE/14.EL/MSV-163MS-702+180-ACA-EXE-DE-K2-004-R03.pdf"/>
    <s v="MSV-163MS-702-NORTE/14.EL/MSV-163MS-702+180-ACA-EXE-DE-K2-004-R03.pdf"/>
  </r>
  <r>
    <s v="MSV-163MS-702+180-ACA-EXE-MC-K2-001"/>
    <s v="R03"/>
    <x v="0"/>
    <x v="12"/>
    <s v="PROJETO EXECUTIVO DE ELÉTRICA - MEMORIAL DE CÁLCULO LUMINOTÉCNICO"/>
    <s v="ILUMINAÇÃO E INSTALAÇÕES ELÉTRICAS"/>
    <s v="EL"/>
    <s v="MSV-163MS-702-NORTE/14.EL"/>
    <s v="MSV-163MS-702+180-ACA-EXE-MC-K2-001-R03.pdf"/>
    <s v="R03"/>
    <d v="2025-06-30T00:00:00"/>
    <s v="https://aterpa.sharepoint.com//sites/A373_Projetos/Documentos Compartilhados/11.Sala Tecnica/01.PROJETOS/ANO 01/MSV-163MS-702-NORTE/14.EL/MSV-163MS-702+180-ACA-EXE-MC-K2-001-R03.pdf"/>
    <s v="MSV-163MS-702-NORTE/14.EL/MSV-163MS-702+180-ACA-EXE-MC-K2-001-R03.pdf"/>
  </r>
  <r>
    <s v="MSV-163MS-702+180-ACA-EXE-MC-K2-002"/>
    <s v="R02"/>
    <x v="0"/>
    <x v="12"/>
    <s v="PROJETO EXECUTIVO DE ELÉTRICA - MEMORIAL DE CÁLCULOS DE CABOS E PROTEÇÕES"/>
    <s v="ILUMINAÇÃO E INSTALAÇÕES ELÉTRICAS"/>
    <s v="EL"/>
    <s v="MSV-163MS-702-NORTE/14.EL"/>
    <s v="MSV-163MS-702+180-ACA-EXE-MC-K2-002-R02.pdf"/>
    <s v="R02"/>
    <d v="2025-06-30T00:00:00"/>
    <s v="https://aterpa.sharepoint.com//sites/A373_Projetos/Documentos Compartilhados/11.Sala Tecnica/01.PROJETOS/ANO 01/MSV-163MS-702-NORTE/14.EL/MSV-163MS-702+180-ACA-EXE-MC-K2-002-R02.pdf"/>
    <s v="MSV-163MS-702-NORTE/14.EL/MSV-163MS-702+180-ACA-EXE-MC-K2-002-R02.pdf"/>
  </r>
  <r>
    <s v="MSV-163MS-702+180-ACA-EXE-MD-K2-001"/>
    <s v="R04"/>
    <x v="0"/>
    <x v="12"/>
    <s v="PROJETO EXECUTIVO DE ELÉTRICA - MEMORIAL DESCRITIVO"/>
    <s v="ILUMINAÇÃO E INSTALAÇÕES ELÉTRICAS"/>
    <s v="EL"/>
    <s v="MSV-163MS-702-NORTE/14.EL"/>
    <s v="MSV-163MS-702+180-ACA-EXE-MD-K2-001-R04.pdf"/>
    <s v="R02, R04"/>
    <d v="2025-10-16T00:00:00"/>
    <s v="https://aterpa.sharepoint.com//sites/A373_Projetos/Documentos Compartilhados/11.Sala Tecnica/01.PROJETOS/ANO 01/MSV-163MS-702-NORTE/14.EL/MSV-163MS-702+180-ACA-EXE-MD-K2-001-R04.pdf"/>
    <s v="MSV-163MS-702-NORTE/14.EL/MSV-163MS-702+180-ACA-EXE-MD-K2-001-R04.pdf"/>
  </r>
  <r>
    <s v="MSV-163MS-702+180-RET-EXE-DE-C1-001"/>
    <s v="R00"/>
    <x v="0"/>
    <x v="12"/>
    <s v="LEVANTAMENTO TOPOGRÁFICO - PLANTA"/>
    <s v="TOPOGRAFIA"/>
    <s v="TO"/>
    <s v="MSV-163MS-702-NORTE/33.TO"/>
    <s v="MSV-163MS-702+180-RET-EXE-DE-C1-001-R00.pdf"/>
    <s v="R00"/>
    <d v="2025-06-30T00:00:00"/>
    <s v="https://aterpa.sharepoint.com//sites/A373_Projetos/Documentos Compartilhados/11.Sala Tecnica/01.PROJETOS/ANO 01/MSV-163MS-702-NORTE/33.TO/MSV-163MS-702+180-RET-EXE-DE-C1-001-R00.pdf"/>
    <s v="MSV-163MS-702-NORTE/33.TO/MSV-163MS-702+180-RET-EXE-DE-C1-001-R00.pdf"/>
  </r>
  <r>
    <s v="MSV-163MS-702+180-RET-EXE-DE-D3-001"/>
    <s v="R02"/>
    <x v="0"/>
    <x v="12"/>
    <s v="PROJETO EXECUTIVO DE LOCALIZAÇÃO DE SONDAGENS - PLANTA E PERFIL LONGITUDINAL"/>
    <s v="GEOTECNIA E GEOLOGIA"/>
    <s v="GG"/>
    <s v="MSV-163MS-702-NORTE/19.GG"/>
    <s v="MSV-163MS-702+180-RET-EXE-DE-D3-001-R02.pdf"/>
    <s v="R02"/>
    <d v="2025-06-30T00:00:00"/>
    <s v="https://aterpa.sharepoint.com//sites/A373_Projetos/Documentos Compartilhados/11.Sala Tecnica/01.PROJETOS/ANO 01/MSV-163MS-702-NORTE/19.GG/MSV-163MS-702+180-RET-EXE-DE-D3-001-R02.pdf"/>
    <s v="MSV-163MS-702-NORTE/19.GG/MSV-163MS-702+180-RET-EXE-DE-D3-001-R02.pdf"/>
  </r>
  <r>
    <s v="MSV-163MS-702+180-RET-EXE-DE-D3-002"/>
    <s v="R02"/>
    <x v="0"/>
    <x v="12"/>
    <s v="PROJETO EXECUTIVO DE LOCALIZAÇÃO DE SONDAGENS - PLANTA E PERFIL LONGITUDINAL"/>
    <s v="GEOTECNIA E GEOLOGIA"/>
    <s v="GG"/>
    <s v="MSV-163MS-702-NORTE/19.GG"/>
    <s v="MSV-163MS-702+180-RET-EXE-DE-D3-002-R02.pdf"/>
    <s v="R02"/>
    <d v="2025-06-30T00:00:00"/>
    <s v="https://aterpa.sharepoint.com//sites/A373_Projetos/Documentos Compartilhados/11.Sala Tecnica/01.PROJETOS/ANO 01/MSV-163MS-702-NORTE/19.GG/MSV-163MS-702+180-RET-EXE-DE-D3-002-R02.pdf"/>
    <s v="MSV-163MS-702-NORTE/19.GG/MSV-163MS-702+180-RET-EXE-DE-D3-002-R02.pdf"/>
  </r>
  <r>
    <s v="MSV-163MS-702+180-RET-EXE-DE-F1-001"/>
    <s v="R03"/>
    <x v="0"/>
    <x v="12"/>
    <s v="PROJETO EXECUTIVO DE GEOMETRIA - PLANTA E PERFIL LONGITUDINAL"/>
    <s v="GEOMÉTRICO"/>
    <s v="GE"/>
    <s v="MSV-163MS-702-NORTE/18.GE"/>
    <s v="MSV-163MS-702+180-RET-EXE-DE-F1-001-R03.pdf"/>
    <s v="R03"/>
    <d v="2025-06-30T00:00:00"/>
    <s v="https://aterpa.sharepoint.com//sites/A373_Projetos/Documentos Compartilhados/11.Sala Tecnica/01.PROJETOS/ANO 01/MSV-163MS-702-NORTE/18.GE/MSV-163MS-702+180-RET-EXE-DE-F1-001-R03.pdf"/>
    <s v="MSV-163MS-702-NORTE/18.GE/MSV-163MS-702+180-RET-EXE-DE-F1-001-R03.pdf"/>
  </r>
  <r>
    <s v="MSV-163MS-702+180-RET-EXE-DE-F1-002"/>
    <s v="R02"/>
    <x v="0"/>
    <x v="12"/>
    <s v="PROJETO EXECUTIVO DE GEOMETRIA - PLANTA E PERFIL LONGITUDINAL"/>
    <s v="GEOMÉTRICO"/>
    <s v="GE"/>
    <s v="MSV-163MS-702-NORTE/18.GE"/>
    <s v="MSV-163MS-702+180-RET-EXE-DE-F1-002-R02.pdf"/>
    <s v="R02"/>
    <d v="2025-06-30T00:00:00"/>
    <s v="https://aterpa.sharepoint.com//sites/A373_Projetos/Documentos Compartilhados/11.Sala Tecnica/01.PROJETOS/ANO 01/MSV-163MS-702-NORTE/18.GE/MSV-163MS-702+180-RET-EXE-DE-F1-002-R02.pdf"/>
    <s v="MSV-163MS-702-NORTE/18.GE/MSV-163MS-702+180-RET-EXE-DE-F1-002-R02.pdf"/>
  </r>
  <r>
    <s v="MSV-163MS-702+180-RET-EXE-DE-F1-003"/>
    <s v="R01"/>
    <x v="0"/>
    <x v="12"/>
    <s v="PROJETO EXECUTIVO DE GEOMETRIA - SEÇÕES TIPO"/>
    <s v="GEOMÉTRICO"/>
    <s v="GE"/>
    <s v="MSV-163MS-702-NORTE/18.GE"/>
    <s v="MSV-163MS-702+180-RET-EXE-DE-F1-003-R01.pdf"/>
    <s v="R01"/>
    <d v="2025-06-30T00:00:00"/>
    <s v="https://aterpa.sharepoint.com//sites/A373_Projetos/Documentos Compartilhados/11.Sala Tecnica/01.PROJETOS/ANO 01/MSV-163MS-702-NORTE/18.GE/MSV-163MS-702+180-RET-EXE-DE-F1-003-R01.pdf"/>
    <s v="MSV-163MS-702-NORTE/18.GE/MSV-163MS-702+180-RET-EXE-DE-F1-003-R01.pdf"/>
  </r>
  <r>
    <s v="MSV-163MS-702+180-RET-EXE-DE-G1-001"/>
    <s v="R02"/>
    <x v="0"/>
    <x v="12"/>
    <s v="PROJETO DE TERRAPLENAGEM - PLANTA DE DISTRIBUIÇÃO DOS VOLUMES"/>
    <s v="TERRAPLENAGEM"/>
    <s v="TE"/>
    <s v="MSV-163MS-702-NORTE/32.TE"/>
    <s v="MSV-163MS-702+180-RET-EXE-DE-G1-001-R02.pdf"/>
    <s v="R02"/>
    <d v="2025-06-30T00:00:00"/>
    <s v="https://aterpa.sharepoint.com//sites/A373_Projetos/Documentos Compartilhados/11.Sala Tecnica/01.PROJETOS/ANO 01/MSV-163MS-702-NORTE/32.TE/MSV-163MS-702+180-RET-EXE-DE-G1-001-R02.pdf"/>
    <s v="MSV-163MS-702-NORTE/32.TE/MSV-163MS-702+180-RET-EXE-DE-G1-001-R02.pdf"/>
  </r>
  <r>
    <s v="MSV-163MS-702+180-RET-EXE-DE-G1-002"/>
    <s v="R02"/>
    <x v="0"/>
    <x v="12"/>
    <s v="PROJETO DE TERRAPLENAGEM - PERFIL DE DISTRIBUIÇÃO"/>
    <s v="TERRAPLENAGEM"/>
    <s v="TE"/>
    <s v="MSV-163MS-702-NORTE/32.TE"/>
    <s v="MSV-163MS-702+180-RET-EXE-DE-G1-002-R02.pdf"/>
    <s v="R02"/>
    <d v="2025-06-30T00:00:00"/>
    <s v="https://aterpa.sharepoint.com//sites/A373_Projetos/Documentos Compartilhados/11.Sala Tecnica/01.PROJETOS/ANO 01/MSV-163MS-702-NORTE/32.TE/MSV-163MS-702+180-RET-EXE-DE-G1-002-R02.pdf"/>
    <s v="MSV-163MS-702-NORTE/32.TE/MSV-163MS-702+180-RET-EXE-DE-G1-002-R02.pdf"/>
  </r>
  <r>
    <s v="MSV-163MS-702+180-RET-EXE-DE-G1-003"/>
    <s v="R01"/>
    <x v="0"/>
    <x v="12"/>
    <s v="PROJETO DE TERRAPLENAGEM - PERFIL DE DISTRIBUIÇÃO"/>
    <s v="TERRAPLENAGEM"/>
    <s v="TE"/>
    <s v="MSV-163MS-702-NORTE/32.TE"/>
    <s v="MSV-163MS-702+180-RET-EXE-DE-G1-003-R01.pdf"/>
    <s v="R01"/>
    <d v="2025-06-30T00:00:00"/>
    <s v="https://aterpa.sharepoint.com//sites/A373_Projetos/Documentos Compartilhados/11.Sala Tecnica/01.PROJETOS/ANO 01/MSV-163MS-702-NORTE/32.TE/MSV-163MS-702+180-RET-EXE-DE-G1-003-R01.pdf"/>
    <s v="MSV-163MS-702-NORTE/32.TE/MSV-163MS-702+180-RET-EXE-DE-G1-003-R01.pdf"/>
  </r>
  <r>
    <s v="MSV-163MS-702+180-RET-EXE-DE-G1-004"/>
    <s v="R01"/>
    <x v="0"/>
    <x v="12"/>
    <s v="PROJETO DE TERRAPLENAGEM - PERFIL DE DISTRIBUIÇÃO"/>
    <s v="TERRAPLENAGEM"/>
    <s v="TE"/>
    <s v="MSV-163MS-702-NORTE/32.TE"/>
    <s v="MSV-163MS-702+180-RET-EXE-DE-G1-004-R01.pdf"/>
    <s v="R01"/>
    <d v="2025-06-30T00:00:00"/>
    <s v="https://aterpa.sharepoint.com//sites/A373_Projetos/Documentos Compartilhados/11.Sala Tecnica/01.PROJETOS/ANO 01/MSV-163MS-702-NORTE/32.TE/MSV-163MS-702+180-RET-EXE-DE-G1-004-R01.pdf"/>
    <s v="MSV-163MS-702-NORTE/32.TE/MSV-163MS-702+180-RET-EXE-DE-G1-004-R01.pdf"/>
  </r>
  <r>
    <s v="MSV-163MS-702+180-RET-EXE-DE-G1-101"/>
    <s v="R02"/>
    <x v="0"/>
    <x v="12"/>
    <s v="PROJETO EXECUTIVO DE TERRPLANAGEM - JAZIDA/DME"/>
    <s v="TERRAPLENAGEM"/>
    <s v="TE"/>
    <s v="MSV-163MS-702-NORTE/32.TE"/>
    <s v="MSV-163MS-702+180-RET-EXE-DE-G1-101-R02.pdf"/>
    <s v="R02"/>
    <d v="2025-06-30T00:00:00"/>
    <s v="https://aterpa.sharepoint.com//sites/A373_Projetos/Documentos Compartilhados/11.Sala Tecnica/01.PROJETOS/ANO 01/MSV-163MS-702-NORTE/32.TE/MSV-163MS-702+180-RET-EXE-DE-G1-101-R02.pdf"/>
    <s v="MSV-163MS-702-NORTE/32.TE/MSV-163MS-702+180-RET-EXE-DE-G1-101-R02.pdf"/>
  </r>
  <r>
    <s v="MSV-163MS-702+180-RET-EXE-DE-H2-001"/>
    <s v="R04"/>
    <x v="0"/>
    <x v="12"/>
    <s v="PROJETO EXECUTIVO DE DRENAGEM - PLANTA E PERFIL LONGITUDINAL"/>
    <s v="DRENAGEM"/>
    <s v="DR"/>
    <s v="MSV-163MS-702-NORTE/10.DR"/>
    <s v="MSV-163MS-702+180-RET-EXE-DE-H2-001-R04.pdf"/>
    <s v="R03, R04"/>
    <d v="2025-08-26T00:00:00"/>
    <s v="https://aterpa.sharepoint.com//sites/A373_Projetos/Documentos Compartilhados/11.Sala Tecnica/01.PROJETOS/ANO 01/MSV-163MS-702-NORTE/10.DR/MSV-163MS-702+180-RET-EXE-DE-H2-001-R04.pdf"/>
    <s v="MSV-163MS-702-NORTE/10.DR/MSV-163MS-702+180-RET-EXE-DE-H2-001-R04.pdf"/>
  </r>
  <r>
    <s v="MSV-163MS-702+180-RET-EXE-DE-H2-002"/>
    <s v="R04"/>
    <x v="0"/>
    <x v="12"/>
    <s v="PROJETO EXECUTIVO DE DRENAGEM - PLANTA E PERFIL LONGITUDINAL"/>
    <s v="DRENAGEM"/>
    <s v="DR"/>
    <s v="MSV-163MS-702-NORTE/10.DR"/>
    <s v="MSV-163MS-702+180-RET-EXE-DE-H2-002-R04.pdf"/>
    <s v="R03, R04"/>
    <d v="2025-08-26T00:00:00"/>
    <s v="https://aterpa.sharepoint.com//sites/A373_Projetos/Documentos Compartilhados/11.Sala Tecnica/01.PROJETOS/ANO 01/MSV-163MS-702-NORTE/10.DR/MSV-163MS-702+180-RET-EXE-DE-H2-002-R04.pdf"/>
    <s v="MSV-163MS-702-NORTE/10.DR/MSV-163MS-702+180-RET-EXE-DE-H2-002-R04.pdf"/>
  </r>
  <r>
    <s v="MSV-163MS-702+180-RET-EXE-DE-H2-003"/>
    <s v="R02"/>
    <x v="0"/>
    <x v="12"/>
    <s v="PROJETO EXECUTIVO DE DRENAGEM - PERFIS DE BUEIRO"/>
    <s v="DRENAGEM"/>
    <s v="DR"/>
    <s v="MSV-163MS-702-NORTE/10.DR"/>
    <s v="MSV-163MS-702+180-RET-EXE-DE-H2-003-R02.pdf"/>
    <s v="R02"/>
    <d v="2025-06-30T00:00:00"/>
    <s v="https://aterpa.sharepoint.com//sites/A373_Projetos/Documentos Compartilhados/11.Sala Tecnica/01.PROJETOS/ANO 01/MSV-163MS-702-NORTE/10.DR/MSV-163MS-702+180-RET-EXE-DE-H2-003-R02.pdf"/>
    <s v="MSV-163MS-702-NORTE/10.DR/MSV-163MS-702+180-RET-EXE-DE-H2-003-R02.pdf"/>
  </r>
  <r>
    <s v="MSV-163MS-702+180-RET-EXE-DE-H2-101"/>
    <s v="R01"/>
    <x v="0"/>
    <x v="12"/>
    <s v="PROJETO EXECUTIVO DE DRENAGEM - DETALHES TIPO DE DRENAGEM - SARJETAS DE PROTEÇÃO"/>
    <s v="DRENAGEM"/>
    <s v="DR"/>
    <s v="MSV-163MS-702-NORTE/10.DR"/>
    <s v="MSV-163MS-702+180-RET-EXE-DE-H2-101-R01.pdf"/>
    <s v="R01"/>
    <d v="2025-06-30T00:00:00"/>
    <s v="https://aterpa.sharepoint.com//sites/A373_Projetos/Documentos Compartilhados/11.Sala Tecnica/01.PROJETOS/ANO 01/MSV-163MS-702-NORTE/10.DR/MSV-163MS-702+180-RET-EXE-DE-H2-101-R01.pdf"/>
    <s v="MSV-163MS-702-NORTE/10.DR/MSV-163MS-702+180-RET-EXE-DE-H2-101-R01.pdf"/>
  </r>
  <r>
    <s v="MSV-163MS-702+180-RET-EXE-DE-H2-102"/>
    <s v="R00"/>
    <x v="0"/>
    <x v="12"/>
    <s v="PROJETO EXECUTIVO DE DRENAGEM - DETALHES TIPO DE DRENAGEM - CAIXA DE TRANSIÇÃO PARA BUEIROS TIPO CT - FORMAS"/>
    <s v="DRENAGEM"/>
    <s v="DR"/>
    <s v="MSV-163MS-702-NORTE/10.DR"/>
    <s v="MSV-163MS-702+180-RET-EXE-DE-H2-102-R00.pdf"/>
    <s v="R00"/>
    <d v="2025-06-30T00:00:00"/>
    <s v="https://aterpa.sharepoint.com//sites/A373_Projetos/Documentos Compartilhados/11.Sala Tecnica/01.PROJETOS/ANO 01/MSV-163MS-702-NORTE/10.DR/MSV-163MS-702+180-RET-EXE-DE-H2-102-R00.pdf"/>
    <s v="MSV-163MS-702-NORTE/10.DR/MSV-163MS-702+180-RET-EXE-DE-H2-102-R00.pdf"/>
  </r>
  <r>
    <s v="MSV-163MS-702+180-RET-EXE-DE-H2-103"/>
    <s v="R00"/>
    <x v="0"/>
    <x v="12"/>
    <s v="PROJETO EXECUTIVO DE DRENAGEM - DETALHES TIPO DE DRENAGEM - CAIXA DE TRANSIÇÃO CT-1 - ARMAÇÃO"/>
    <s v="DRENAGEM"/>
    <s v="DR"/>
    <s v="MSV-163MS-702-NORTE/10.DR"/>
    <s v="MSV-163MS-702+180-RET-EXE-DE-H2-103-R00.pdf"/>
    <s v="R00"/>
    <d v="2025-06-30T00:00:00"/>
    <s v="https://aterpa.sharepoint.com//sites/A373_Projetos/Documentos Compartilhados/11.Sala Tecnica/01.PROJETOS/ANO 01/MSV-163MS-702-NORTE/10.DR/MSV-163MS-702+180-RET-EXE-DE-H2-103-R00.pdf"/>
    <s v="MSV-163MS-702-NORTE/10.DR/MSV-163MS-702+180-RET-EXE-DE-H2-103-R00.pdf"/>
  </r>
  <r>
    <s v="MSV-163MS-702+180-RET-EXE-DE-H2-104"/>
    <s v="R00"/>
    <x v="0"/>
    <x v="12"/>
    <s v="PROJETO EXECUTIVO DE DRENAGEM - DETALHES TIPO DE DRENAGEM - CAIXA DE TRANSIÇÃO CT-1 - TABELA DE ARMAÇÃO"/>
    <s v="DRENAGEM"/>
    <s v="DR"/>
    <s v="MSV-163MS-702-NORTE/10.DR"/>
    <s v="MSV-163MS-702+180-RET-EXE-DE-H2-104-R00.pdf"/>
    <s v="R00"/>
    <d v="2025-06-30T00:00:00"/>
    <s v="https://aterpa.sharepoint.com//sites/A373_Projetos/Documentos Compartilhados/11.Sala Tecnica/01.PROJETOS/ANO 01/MSV-163MS-702-NORTE/10.DR/MSV-163MS-702+180-RET-EXE-DE-H2-104-R00.pdf"/>
    <s v="MSV-163MS-702-NORTE/10.DR/MSV-163MS-702+180-RET-EXE-DE-H2-104-R00.pdf"/>
  </r>
  <r>
    <s v="MSV-163MS-702+180-RET-EXE-DE-H2-105"/>
    <s v="R00"/>
    <x v="0"/>
    <x v="12"/>
    <s v="PROJETO EXECUTIVO DE DRENAGEM - DETALHES TIPO DE DRENAGEM - LAJE PRÉ-MOLDADA PARA CAIXA DE TRANSIÇÃO TIPO CT"/>
    <s v="DRENAGEM"/>
    <s v="DR"/>
    <s v="MSV-163MS-702-NORTE/10.DR"/>
    <s v="MSV-163MS-702+180-RET-EXE-DE-H2-105-R00.pdf"/>
    <s v="R00"/>
    <d v="2025-06-30T00:00:00"/>
    <s v="https://aterpa.sharepoint.com//sites/A373_Projetos/Documentos Compartilhados/11.Sala Tecnica/01.PROJETOS/ANO 01/MSV-163MS-702-NORTE/10.DR/MSV-163MS-702+180-RET-EXE-DE-H2-105-R00.pdf"/>
    <s v="MSV-163MS-702-NORTE/10.DR/MSV-163MS-702+180-RET-EXE-DE-H2-105-R00.pdf"/>
  </r>
  <r>
    <s v="MSV-163MS-702+180-RET-EXE-DE-I2-001"/>
    <s v="R01"/>
    <x v="0"/>
    <x v="12"/>
    <s v="PROJETO EXECUTIVO DE PAVIMENTAÇÃO - PLANTA"/>
    <s v="PAVIMENTAÇÃO"/>
    <s v="PV"/>
    <s v="MSV-163MS-702-NORTE/28.PV"/>
    <s v="MSV-163MS-702+180-RET-EXE-DE-I2-001-R01.pdf"/>
    <s v="R01"/>
    <d v="2025-06-30T00:00:00"/>
    <s v="https://aterpa.sharepoint.com//sites/A373_Projetos/Documentos Compartilhados/11.Sala Tecnica/01.PROJETOS/ANO 01/MSV-163MS-702-NORTE/28.PV/MSV-163MS-702+180-RET-EXE-DE-I2-001-R01.pdf"/>
    <s v="MSV-163MS-702-NORTE/28.PV/MSV-163MS-702+180-RET-EXE-DE-I2-001-R01.pdf"/>
  </r>
  <r>
    <s v="MSV-163MS-702+180-RET-EXE-DE-I2-002"/>
    <s v="R01"/>
    <x v="0"/>
    <x v="12"/>
    <s v="PROJETO EXECUTIVO DE PAVIMENTAÇÃO - PLANTA"/>
    <s v="PAVIMENTAÇÃO"/>
    <s v="PV"/>
    <s v="MSV-163MS-702-NORTE/28.PV"/>
    <s v="MSV-163MS-702+180-RET-EXE-DE-I2-002-R01.pdf"/>
    <s v="R01"/>
    <d v="2025-06-30T00:00:00"/>
    <s v="https://aterpa.sharepoint.com//sites/A373_Projetos/Documentos Compartilhados/11.Sala Tecnica/01.PROJETOS/ANO 01/MSV-163MS-702-NORTE/28.PV/MSV-163MS-702+180-RET-EXE-DE-I2-002-R01.pdf"/>
    <s v="MSV-163MS-702-NORTE/28.PV/MSV-163MS-702+180-RET-EXE-DE-I2-002-R01.pdf"/>
  </r>
  <r>
    <s v="MSV-163MS-702+180-RET-EXE-DE-I2-003"/>
    <s v="R04"/>
    <x v="0"/>
    <x v="12"/>
    <s v="PROJETO EXECUTIVO DE PAVIMENTAÇÃO - ESTRUTURAS E SEÇÕES"/>
    <s v="PAVIMENTAÇÃO"/>
    <s v="PV"/>
    <s v="MSV-163MS-702-NORTE/28.PV"/>
    <s v="MSV-163MS-702+180-RET-EXE-DE-I2-003-R04.pdf"/>
    <s v="R03, R04"/>
    <d v="2025-08-26T00:00:00"/>
    <s v="https://aterpa.sharepoint.com//sites/A373_Projetos/Documentos Compartilhados/11.Sala Tecnica/01.PROJETOS/ANO 01/MSV-163MS-702-NORTE/28.PV/MSV-163MS-702+180-RET-EXE-DE-I2-003-R04.pdf"/>
    <s v="MSV-163MS-702-NORTE/28.PV/MSV-163MS-702+180-RET-EXE-DE-I2-003-R04.pdf"/>
  </r>
  <r>
    <s v="MSV-163MS-702+180-RET-EXE-DE-I2-004"/>
    <s v="R03"/>
    <x v="0"/>
    <x v="12"/>
    <s v="PROJETO EXECUTIVO DE PAVIMENTAÇÃO - DETALHES"/>
    <s v="PAVIMENTAÇÃO"/>
    <s v="PV"/>
    <s v="MSV-163MS-702-NORTE/28.PV"/>
    <s v="MSV-163MS-702+180-RET-EXE-DE-I2-004-R03.pdf"/>
    <s v="R03"/>
    <d v="2025-06-30T00:00:00"/>
    <s v="https://aterpa.sharepoint.com//sites/A373_Projetos/Documentos Compartilhados/11.Sala Tecnica/01.PROJETOS/ANO 01/MSV-163MS-702-NORTE/28.PV/MSV-163MS-702+180-RET-EXE-DE-I2-004-R03.pdf"/>
    <s v="MSV-163MS-702-NORTE/28.PV/MSV-163MS-702+180-RET-EXE-DE-I2-004-R03.pdf"/>
  </r>
  <r>
    <s v="MSV-163MS-702+180-RET-EXE-DE-J1-001"/>
    <s v="R04"/>
    <x v="0"/>
    <x v="12"/>
    <s v="PROJETO EXECUTIVO DE SINALIZAÇÃO - PLANTA"/>
    <s v="SINALIZAÇÃO"/>
    <s v="SI"/>
    <s v="MSV-163MS-702-NORTE/31.SI"/>
    <s v="MSV-163MS-702+180-RET-EXE-DE-J1-001-R04.pdf"/>
    <s v="R04"/>
    <d v="2025-06-30T00:00:00"/>
    <s v="https://aterpa.sharepoint.com//sites/A373_Projetos/Documentos Compartilhados/11.Sala Tecnica/01.PROJETOS/ANO 01/MSV-163MS-702-NORTE/31.SI/MSV-163MS-702+180-RET-EXE-DE-J1-001-R04.pdf"/>
    <s v="MSV-163MS-702-NORTE/31.SI/MSV-163MS-702+180-RET-EXE-DE-J1-001-R04.pdf"/>
  </r>
  <r>
    <s v="MSV-163MS-702+180-RET-EXE-DE-J1-002"/>
    <s v="R01"/>
    <x v="0"/>
    <x v="12"/>
    <s v="PROJETO EXECUTIVO DE SINALIZAÇÃO - DETALHES HORIZONTAIS"/>
    <s v="SINALIZAÇÃO"/>
    <s v="SI"/>
    <s v="MSV-163MS-702-NORTE/31.SI"/>
    <s v="MSV-163MS-702+180-RET-EXE-DE-J1-002-R01.pdf"/>
    <s v="R01"/>
    <d v="2025-06-30T00:00:00"/>
    <s v="https://aterpa.sharepoint.com//sites/A373_Projetos/Documentos Compartilhados/11.Sala Tecnica/01.PROJETOS/ANO 01/MSV-163MS-702-NORTE/31.SI/MSV-163MS-702+180-RET-EXE-DE-J1-002-R01.pdf"/>
    <s v="MSV-163MS-702-NORTE/31.SI/MSV-163MS-702+180-RET-EXE-DE-J1-002-R01.pdf"/>
  </r>
  <r>
    <s v="MSV-163MS-702+180-RET-EXE-DE-J1-003"/>
    <s v="R01"/>
    <x v="0"/>
    <x v="12"/>
    <s v="PROJETO EXECUTIVO DE SINALIZAÇÃO - DETALHES VERTICAIS"/>
    <s v="SINALIZAÇÃO"/>
    <s v="SI"/>
    <s v="MSV-163MS-702-NORTE/31.SI"/>
    <s v="MSV-163MS-702+180-RET-EXE-DE-J1-003-R01.pdf"/>
    <s v="R01"/>
    <d v="2025-06-30T00:00:00"/>
    <s v="https://aterpa.sharepoint.com//sites/A373_Projetos/Documentos Compartilhados/11.Sala Tecnica/01.PROJETOS/ANO 01/MSV-163MS-702-NORTE/31.SI/MSV-163MS-702+180-RET-EXE-DE-J1-003-R01.pdf"/>
    <s v="MSV-163MS-702-NORTE/31.SI/MSV-163MS-702+180-RET-EXE-DE-J1-003-R01.pdf"/>
  </r>
  <r>
    <s v="MSV-163MS-702+180-RET-EXE-DE-J1-004"/>
    <s v="R01"/>
    <x v="0"/>
    <x v="12"/>
    <s v="PROJETO EXECUTIVO DE SINALIZAÇÃO - DETALHES DE DISPOSITIVOS DE SEGURANÇA"/>
    <s v="SINALIZAÇÃO"/>
    <s v="SI"/>
    <s v="MSV-163MS-702-NORTE/31.SI"/>
    <s v="MSV-163MS-702+180-RET-EXE-DE-J1-004-R01.pdf"/>
    <s v="R01"/>
    <d v="2025-06-30T00:00:00"/>
    <s v="https://aterpa.sharepoint.com//sites/A373_Projetos/Documentos Compartilhados/11.Sala Tecnica/01.PROJETOS/ANO 01/MSV-163MS-702-NORTE/31.SI/MSV-163MS-702+180-RET-EXE-DE-J1-004-R01.pdf"/>
    <s v="MSV-163MS-702-NORTE/31.SI/MSV-163MS-702+180-RET-EXE-DE-J1-004-R01.pdf"/>
  </r>
  <r>
    <s v="MSV-163MS-702+180-RET-EXE-DE-M1-001"/>
    <s v="R03"/>
    <x v="0"/>
    <x v="12"/>
    <s v="PROJETO EXECUTIVO DE INTERFERÊNCIAS - PLANTA"/>
    <s v="INTERFERÊNCIAS (FAIXA DE DOMÍNIO)"/>
    <s v="IN"/>
    <s v="MSV-163MS-702-NORTE/23.IN"/>
    <s v="MSV-163MS-702+180-RET-EXE-DE-M1-001-R03.pdf"/>
    <s v="R03"/>
    <d v="2025-06-30T00:00:00"/>
    <s v="https://aterpa.sharepoint.com//sites/A373_Projetos/Documentos Compartilhados/11.Sala Tecnica/01.PROJETOS/ANO 01/MSV-163MS-702-NORTE/23.IN/MSV-163MS-702+180-RET-EXE-DE-M1-001-R03.pdf"/>
    <s v="MSV-163MS-702-NORTE/23.IN/MSV-163MS-702+180-RET-EXE-DE-M1-001-R03.pdf"/>
  </r>
  <r>
    <s v="MSV-163MS-702+180-RET-EXE-DE-N2-001"/>
    <s v="R03"/>
    <x v="0"/>
    <x v="12"/>
    <s v="PROJETO EXECUTIVO DE REVESTIMENTO VEGETAL - PLANTA"/>
    <s v="PAISAGISMO"/>
    <s v="PA"/>
    <s v="MSV-163MS-702-NORTE/27.PA"/>
    <s v="MSV-163MS-702+180-RET-EXE-DE-N2-001-R03.pdf"/>
    <s v="R03"/>
    <d v="2025-06-30T00:00:00"/>
    <s v="https://aterpa.sharepoint.com//sites/A373_Projetos/Documentos Compartilhados/11.Sala Tecnica/01.PROJETOS/ANO 01/MSV-163MS-702-NORTE/27.PA/MSV-163MS-702+180-RET-EXE-DE-N2-001-R03.pdf"/>
    <s v="MSV-163MS-702-NORTE/27.PA/MSV-163MS-702+180-RET-EXE-DE-N2-001-R03.pdf"/>
  </r>
  <r>
    <s v="MSV-163MS-702+180-RET-EXE-DE-O2-001"/>
    <s v="R02"/>
    <x v="0"/>
    <x v="12"/>
    <s v="PROJETO EXECUTIVO DE DESVIO DE TRÁFEGO - PLANTA - FASE 1"/>
    <s v="DESVIO DE TRÁFEGO"/>
    <s v="DV"/>
    <s v="MSV-163MS-702-NORTE/12.DV"/>
    <s v="MSV-163MS-702+180-RET-EXE-DE-O2-001-R02.pdf"/>
    <s v="R02"/>
    <d v="2025-06-30T00:00:00"/>
    <s v="https://aterpa.sharepoint.com//sites/A373_Projetos/Documentos Compartilhados/11.Sala Tecnica/01.PROJETOS/ANO 01/MSV-163MS-702-NORTE/12.DV/MSV-163MS-702+180-RET-EXE-DE-O2-001-R02.pdf"/>
    <s v="MSV-163MS-702-NORTE/12.DV/MSV-163MS-702+180-RET-EXE-DE-O2-001-R02.pdf"/>
  </r>
  <r>
    <s v="MSV-163MS-702+180-RET-EXE-DE-O2-002"/>
    <s v="R02"/>
    <x v="0"/>
    <x v="12"/>
    <s v="PROJETO EXECUTIVO DE DESVIO DE TRÁFEGO - PLANTA - FASE 2"/>
    <s v="DESVIO DE TRÁFEGO"/>
    <s v="DV"/>
    <s v="MSV-163MS-702-NORTE/12.DV"/>
    <s v="MSV-163MS-702+180-RET-EXE-DE-O2-002-R02.pdf"/>
    <s v="R02"/>
    <d v="2025-06-30T00:00:00"/>
    <s v="https://aterpa.sharepoint.com//sites/A373_Projetos/Documentos Compartilhados/11.Sala Tecnica/01.PROJETOS/ANO 01/MSV-163MS-702-NORTE/12.DV/MSV-163MS-702+180-RET-EXE-DE-O2-002-R02.pdf"/>
    <s v="MSV-163MS-702-NORTE/12.DV/MSV-163MS-702+180-RET-EXE-DE-O2-002-R02.pdf"/>
  </r>
  <r>
    <s v="MSV-163MS-702+180-RET-EXE-DE-O2-003"/>
    <s v="R02"/>
    <x v="0"/>
    <x v="12"/>
    <s v="PROJETO EXECUTIVO DE DESVIO DE TRÁFEGO - DETALHES"/>
    <s v="DESVIO DE TRÁFEGO"/>
    <s v="DV"/>
    <s v="MSV-163MS-702-NORTE/12.DV"/>
    <s v="MSV-163MS-702+180-RET-EXE-DE-O2-003-R02.pdf"/>
    <s v="R02"/>
    <d v="2025-06-30T00:00:00"/>
    <s v="https://aterpa.sharepoint.com//sites/A373_Projetos/Documentos Compartilhados/11.Sala Tecnica/01.PROJETOS/ANO 01/MSV-163MS-702-NORTE/12.DV/MSV-163MS-702+180-RET-EXE-DE-O2-003-R02.pdf"/>
    <s v="MSV-163MS-702-NORTE/12.DV/MSV-163MS-702+180-RET-EXE-DE-O2-003-R02.pdf"/>
  </r>
  <r>
    <s v="MSV-163MS-702+180-RET-EXE-MC-G1-001"/>
    <s v="R06"/>
    <x v="0"/>
    <x v="12"/>
    <s v="PROJETO EXECUTIVO DE TERRPLANAGEM - MEMÓRIA DE CÁLCULO DE VOLUMES"/>
    <s v="TERRAPLENAGEM"/>
    <s v="TE"/>
    <s v="MSV-163MS-702-NORTE/32.TE"/>
    <s v="MSV-163MS-702+180-RET-EXE-MC-G1-001-R06.pdf"/>
    <s v="R06"/>
    <d v="2025-06-30T00:00:00"/>
    <s v="https://aterpa.sharepoint.com//sites/A373_Projetos/Documentos Compartilhados/11.Sala Tecnica/01.PROJETOS/ANO 01/MSV-163MS-702-NORTE/32.TE/MSV-163MS-702+180-RET-EXE-MC-G1-001-R06.pdf"/>
    <s v="MSV-163MS-702-NORTE/32.TE/MSV-163MS-702+180-RET-EXE-MC-G1-001-R06.pdf"/>
  </r>
  <r>
    <s v="MSV-163MS-702+180-RET-EXE-MC-H2-001"/>
    <s v="R04"/>
    <x v="0"/>
    <x v="12"/>
    <s v="PROJETO EXECUTIVO DE DRENAGEM - MEMÓRIA DE CÁLCULO"/>
    <s v="DRENAGEM"/>
    <s v="DR"/>
    <s v="MSV-163MS-702-NORTE/10.DR"/>
    <s v="MSV-163MS-702+180-RET-EXE-MC-H2-001-R04.pdf"/>
    <s v="R03, R04"/>
    <d v="2025-08-26T00:00:00"/>
    <s v="https://aterpa.sharepoint.com//sites/A373_Projetos/Documentos Compartilhados/11.Sala Tecnica/01.PROJETOS/ANO 01/MSV-163MS-702-NORTE/10.DR/MSV-163MS-702+180-RET-EXE-MC-H2-001-R04.pdf"/>
    <s v="MSV-163MS-702-NORTE/10.DR/MSV-163MS-702+180-RET-EXE-MC-H2-001-R04.pdf"/>
  </r>
  <r>
    <s v="MSV-163MS-702+180-RET-EXE-MD-H1-001"/>
    <s v="R01"/>
    <x v="0"/>
    <x v="12"/>
    <s v="PROJETO EXECUTIVO DE DRENAGEM - ESTUDOS HIDROLÓGICOS"/>
    <s v="DRENAGEM"/>
    <s v="DR"/>
    <s v="MSV-163MS-702-NORTE/10.DR"/>
    <s v="MSV-163MS-702+180-RET-EXE-MD-H1-001-R01.pdf"/>
    <s v="R01"/>
    <d v="2025-06-30T00:00:00"/>
    <s v="https://aterpa.sharepoint.com//sites/A373_Projetos/Documentos Compartilhados/11.Sala Tecnica/01.PROJETOS/ANO 01/MSV-163MS-702-NORTE/10.DR/MSV-163MS-702+180-RET-EXE-MD-H1-001-R01.pdf"/>
    <s v="MSV-163MS-702-NORTE/10.DR/MSV-163MS-702+180-RET-EXE-MD-H1-001-R01.pdf"/>
  </r>
  <r>
    <s v="MSV-163MS-702+180-RET-EXE-MD-I2-001"/>
    <s v="R04"/>
    <x v="0"/>
    <x v="12"/>
    <s v="PROJETO EXECUTIVO DE PAVIMENTAÇÃO - MEMORIAL DESCRITIVO E DE CÁLCULO"/>
    <s v="PAVIMENTAÇÃO"/>
    <s v="PV"/>
    <s v="MSV-163MS-702-NORTE/28.PV"/>
    <s v="MSV-163MS-702+180-RET-EXE-MD-I2-001-R04.pdf"/>
    <s v="R03, R04"/>
    <d v="2025-08-26T00:00:00"/>
    <s v="https://aterpa.sharepoint.com//sites/A373_Projetos/Documentos Compartilhados/11.Sala Tecnica/01.PROJETOS/ANO 01/MSV-163MS-702-NORTE/28.PV/MSV-163MS-702+180-RET-EXE-MD-I2-001-R04.pdf"/>
    <s v="MSV-163MS-702-NORTE/28.PV/MSV-163MS-702+180-RET-EXE-MD-I2-001-R04.pdf"/>
  </r>
  <r>
    <s v="MSV-163MS-702+180-RET-EXE-MD-J1-001"/>
    <s v="R00"/>
    <x v="0"/>
    <x v="12"/>
    <s v="MEMORIAL DESCRITIVO DO PROJETO DE SINALIZAÇÃO E DISPOSITIVOS DE SEGURANÇA"/>
    <s v="SINALIZAÇÃO"/>
    <s v="SI"/>
    <s v="MSV-163MS-702-NORTE/31.SI"/>
    <s v="MSV-163MS-702+180-RET-EXE-MD-J1-001-R00.pdf"/>
    <s v="R00"/>
    <d v="2025-08-26T00:00:00"/>
    <s v="https://aterpa.sharepoint.com//sites/A373_Projetos/Documentos Compartilhados/11.Sala Tecnica/01.PROJETOS/ANO 01/MSV-163MS-702-NORTE/31.SI/MSV-163MS-702+180-RET-EXE-MD-J1-001-R00.pdf"/>
    <s v="MSV-163MS-702-NORTE/31.SI/MSV-163MS-702+180-RET-EXE-MD-J1-001-R00.pdf"/>
  </r>
  <r>
    <s v="MSV-163MS-702+180-RET-EXE-MD-N2-001"/>
    <s v="R00"/>
    <x v="0"/>
    <x v="12"/>
    <s v="MEMORIAL DESCRITIVO DO PROJETO DE REVESTIMENTO VEGETAL"/>
    <s v="PAISAGISMO"/>
    <s v="PA"/>
    <s v="MSV-163MS-702-NORTE/27.PA"/>
    <s v="MSV-163MS-702+180-RET-EXE-MD-N2-001-R00.pdf"/>
    <s v="R00"/>
    <d v="2025-06-30T00:00:00"/>
    <s v="https://aterpa.sharepoint.com//sites/A373_Projetos/Documentos Compartilhados/11.Sala Tecnica/01.PROJETOS/ANO 01/MSV-163MS-702-NORTE/27.PA/MSV-163MS-702+180-RET-EXE-MD-N2-001-R00.pdf"/>
    <s v="MSV-163MS-702-NORTE/27.PA/MSV-163MS-702+180-RET-EXE-MD-N2-001-R00.pdf"/>
  </r>
  <r>
    <s v="MSV-163MS-702+180-RET-EXE-MD-O2-001"/>
    <s v="R00"/>
    <x v="0"/>
    <x v="12"/>
    <s v="MEMORIAL DESCRITIVO DO PROJETO DE DESVIO DE TRÁFEGO"/>
    <s v="DESVIO DE TRÁFEGO"/>
    <s v="DV"/>
    <s v="MSV-163MS-702-NORTE/12.DV"/>
    <s v="MSV-163MS-702+180-RET-EXE-MD-O2-001-R00.pdf"/>
    <s v="R00"/>
    <d v="2025-06-30T00:00:00"/>
    <s v="https://aterpa.sharepoint.com//sites/A373_Projetos/Documentos Compartilhados/11.Sala Tecnica/01.PROJETOS/ANO 01/MSV-163MS-702-NORTE/12.DV/MSV-163MS-702+180-RET-EXE-MD-O2-001-R00.pdf"/>
    <s v="MSV-163MS-702-NORTE/12.DV/MSV-163MS-702+180-RET-EXE-MD-O2-001-R00.pdf"/>
  </r>
  <r>
    <s v="MSV-163MS-702+180-RET-EXE-NS-C3-001"/>
    <s v="R01"/>
    <x v="0"/>
    <x v="12"/>
    <s v="PROJETO EXECUTIVO - NOTA DE SERVIÇO DE PAVIMENTO ACABADO"/>
    <s v="PAVIMENTAÇÃO"/>
    <s v="PV"/>
    <s v="MSV-163MS-702-NORTE/28.PV"/>
    <s v="MSV-163MS-702+180-RET-EXE-NS-C3-001-R01.pdf"/>
    <s v="R01"/>
    <d v="2025-06-30T00:00:00"/>
    <s v="https://aterpa.sharepoint.com//sites/A373_Projetos/Documentos Compartilhados/11.Sala Tecnica/01.PROJETOS/ANO 01/MSV-163MS-702-NORTE/28.PV/MSV-163MS-702+180-RET-EXE-NS-C3-001-R01.pdf"/>
    <s v="MSV-163MS-702-NORTE/28.PV/MSV-163MS-702+180-RET-EXE-NS-C3-001-R01.pdf"/>
  </r>
  <r>
    <s v="MSV-163MS-702+180-RET-EXE-RT-C1-001"/>
    <s v="R01"/>
    <x v="0"/>
    <x v="12"/>
    <s v="RELATÓRIO DE LEVANTAMENTO TOPOGRÁFICO"/>
    <s v="TOPOGRAFIA"/>
    <s v="TO"/>
    <s v="MSV-163MS-702-NORTE/33.TO"/>
    <s v="MSV-163MS-702+180-RET-EXE-RT-C1-001-R01.pdf"/>
    <s v="R01"/>
    <d v="2025-06-30T00:00:00"/>
    <s v="https://aterpa.sharepoint.com//sites/A373_Projetos/Documentos Compartilhados/11.Sala Tecnica/01.PROJETOS/ANO 01/MSV-163MS-702-NORTE/33.TO/MSV-163MS-702+180-RET-EXE-RT-C1-001-R01.pdf"/>
    <s v="MSV-163MS-702-NORTE/33.TO/MSV-163MS-702+180-RET-EXE-RT-C1-001-R01.pdf"/>
  </r>
  <r>
    <s v="MSV-163MS-702+180-RET-EXE-RT-D3-001"/>
    <s v="R01"/>
    <x v="0"/>
    <x v="12"/>
    <s v="RELATÓRIO DE INVESTIGAÇÕES GEOTÉCNICAS"/>
    <s v="GEOTECNIA E GEOLOGIA"/>
    <s v="GG"/>
    <s v="MSV-163MS-702-NORTE/19.GG"/>
    <s v="MSV-163MS-702+180-RET-EXE-RT-D3-001-R01.pdf"/>
    <s v="R01"/>
    <d v="2025-06-30T00:00:00"/>
    <s v="https://aterpa.sharepoint.com//sites/A373_Projetos/Documentos Compartilhados/11.Sala Tecnica/01.PROJETOS/ANO 01/MSV-163MS-702-NORTE/19.GG/MSV-163MS-702+180-RET-EXE-RT-D3-001-R01.pdf"/>
    <s v="MSV-163MS-702-NORTE/19.GG/MSV-163MS-702+180-RET-EXE-RT-D3-001-R01.pdf"/>
  </r>
  <r>
    <s v="MSV-163MS-702+180-RET-EXE-RT-D3-101"/>
    <s v="R00"/>
    <x v="0"/>
    <x v="12"/>
    <s v="PROJETO EXECUTIVO DE GEOTECNIA - ESTABILIDADE DE TALUDES"/>
    <s v="GEOTECNIA E GEOLOGIA"/>
    <s v="GG"/>
    <s v="MSV-163MS-702-NORTE/19.GG"/>
    <s v="MSV-163MS-702+180-RET-EXE-RT-D3-101-R00.pdf"/>
    <s v="R00"/>
    <d v="2025-06-30T00:00:00"/>
    <s v="https://aterpa.sharepoint.com//sites/A373_Projetos/Documentos Compartilhados/11.Sala Tecnica/01.PROJETOS/ANO 01/MSV-163MS-702-NORTE/19.GG/MSV-163MS-702+180-RET-EXE-RT-D3-101-R00.pdf"/>
    <s v="MSV-163MS-702-NORTE/19.GG/MSV-163MS-702+180-RET-EXE-RT-D3-101-R00.pdf"/>
  </r>
  <r>
    <s v="MSV-163MS-702+180-RET-EXE-RT-E1-001"/>
    <s v="R00"/>
    <x v="0"/>
    <x v="12"/>
    <s v="ESTUDOS DE TRÁFEGO"/>
    <s v="ESTUDO DE TRÁFEGO"/>
    <s v="TR"/>
    <s v="MSV-163MS-702-NORTE/34.TR"/>
    <s v="MSV-163MS-702+180-RET-EXE-RT-E1-001-R00.pdf"/>
    <s v="R00"/>
    <d v="2025-06-30T00:00:00"/>
    <s v="https://aterpa.sharepoint.com//sites/A373_Projetos/Documentos Compartilhados/11.Sala Tecnica/01.PROJETOS/ANO 01/MSV-163MS-702-NORTE/34.TR/MSV-163MS-702+180-RET-EXE-RT-E1-001-R00.pdf"/>
    <s v="MSV-163MS-702-NORTE/34.TR/MSV-163MS-702+180-RET-EXE-RT-E1-001-R00.pdf"/>
  </r>
  <r>
    <s v="MSV-163MS-702+180-RET-EXE-RT-M1-001"/>
    <s v="R01"/>
    <x v="0"/>
    <x v="12"/>
    <s v="CADASTRO DE INTERFERÊNCIAS"/>
    <s v="INTERFERÊNCIAS (FAIXA DE DOMÍNIO)"/>
    <s v="IN"/>
    <s v="MSV-163MS-702-NORTE/23.IN"/>
    <s v="MSV-163MS-702+180-RET-EXE-RT-M1-001-R01.pdf"/>
    <s v="R01"/>
    <d v="2025-06-30T00:00:00"/>
    <s v="https://aterpa.sharepoint.com//sites/A373_Projetos/Documentos Compartilhados/11.Sala Tecnica/01.PROJETOS/ANO 01/MSV-163MS-702-NORTE/23.IN/MSV-163MS-702+180-RET-EXE-RT-M1-001-R01.pdf"/>
    <s v="MSV-163MS-702-NORTE/23.IN/MSV-163MS-702+180-RET-EXE-RT-M1-001-R01.pdf"/>
  </r>
  <r>
    <s v="MSV-163MS-703+000-RET-EXE-RT-F1-001"/>
    <s v="R01"/>
    <x v="0"/>
    <x v="12"/>
    <s v="PROJETO EXECUTIVO DE GEOMETRIA - ALINHAMENTOS HORIZONTAIS E VERTICAIS"/>
    <s v="GEOMÉTRICO"/>
    <s v="GE"/>
    <s v="MSV-163MS-702-NORTE/18.GE"/>
    <s v="MSV-163MS-703+000-RET-EXE-RT-F1-001-R01.pdf"/>
    <s v="R01"/>
    <d v="2025-06-30T00:00:00"/>
    <s v="https://aterpa.sharepoint.com//sites/A373_Projetos/Documentos Compartilhados/11.Sala Tecnica/01.PROJETOS/ANO 01/MSV-163MS-702-NORTE/18.GE/MSV-163MS-703+000-RET-EXE-RT-F1-001-R01.pdf"/>
    <s v="MSV-163MS-702-NORTE/18.GE/MSV-163MS-703+000-RET-EXE-RT-F1-001-R01.pdf"/>
  </r>
  <r>
    <s v="MSV-163MS-730-732-ACA-EXE-DE-C1-001"/>
    <s v="R00"/>
    <x v="0"/>
    <x v="13"/>
    <s v="LEVANTAMENTO TOPOGRÁFICO - PLANTA"/>
    <s v="TOPOGRAFIA"/>
    <s v="TO"/>
    <s v="MSV-163MS-730-732/33.TO"/>
    <s v="MSV-163MS-730-732-ACA-EXE-DE-C1-001-R00.pdf"/>
    <s v="R00"/>
    <d v="2025-06-30T00:00:00"/>
    <s v="https://aterpa.sharepoint.com//sites/A373_Projetos/Documentos Compartilhados/11.Sala Tecnica/01.PROJETOS/ANO 01/MSV-163MS-730-732/33.TO/MSV-163MS-730-732-ACA-EXE-DE-C1-001-R00.pdf"/>
    <s v="MSV-163MS-730-732/33.TO/MSV-163MS-730-732-ACA-EXE-DE-C1-001-R00.pdf"/>
  </r>
  <r>
    <s v="MSV-163MS-730-732-ACA-EXE-DE-C1-002"/>
    <s v="R00"/>
    <x v="0"/>
    <x v="13"/>
    <s v="LEVANTAMENTO TOPOGRÁFICO - PLANTA"/>
    <s v="TOPOGRAFIA"/>
    <s v="TO"/>
    <s v="MSV-163MS-730-732/33.TO"/>
    <s v="MSV-163MS-730-732-ACA-EXE-DE-C1-002-R00.pdf"/>
    <s v="R00"/>
    <d v="2025-06-30T00:00:00"/>
    <s v="https://aterpa.sharepoint.com//sites/A373_Projetos/Documentos Compartilhados/11.Sala Tecnica/01.PROJETOS/ANO 01/MSV-163MS-730-732/33.TO/MSV-163MS-730-732-ACA-EXE-DE-C1-002-R00.pdf"/>
    <s v="MSV-163MS-730-732/33.TO/MSV-163MS-730-732-ACA-EXE-DE-C1-002-R00.pdf"/>
  </r>
  <r>
    <s v="MSV-163MS-730-732-ACA-EXE-DE-D3-001"/>
    <s v="R03"/>
    <x v="0"/>
    <x v="13"/>
    <s v="PLANTA"/>
    <s v="GEOTECNIA E GEOLOGIA"/>
    <s v="GG"/>
    <s v="MSV-163MS-730-732/19.GG"/>
    <s v="MSV-163MS-730-731-ACA-EXE-DE-D3-001-R03.pdf"/>
    <s v="R02, R03"/>
    <d v="2025-08-26T00:00:00"/>
    <s v="https://aterpa.sharepoint.com//sites/A373_Projetos/Documentos Compartilhados/11.Sala Tecnica/01.PROJETOS/ANO 01/MSV-163MS-730-732/19.GG/MSV-163MS-730-731-ACA-EXE-DE-D3-001-R03.pdf"/>
    <s v="MSV-163MS-730-732/19.GG/MSV-163MS-730-731-ACA-EXE-DE-D3-001-R03.pdf"/>
  </r>
  <r>
    <s v="MSV-163MS-730-732-ACA-EXE-DE-D3-002"/>
    <s v="R03"/>
    <x v="0"/>
    <x v="13"/>
    <s v="PLANTA"/>
    <s v="GEOTECNIA E GEOLOGIA"/>
    <s v="GG"/>
    <s v="MSV-163MS-730-732/19.GG"/>
    <s v="MSV-163MS-730-731-ACA-EXE-DE-D3-002-R03.pdf"/>
    <s v="R02, R03"/>
    <d v="2025-08-26T00:00:00"/>
    <s v="https://aterpa.sharepoint.com//sites/A373_Projetos/Documentos Compartilhados/11.Sala Tecnica/01.PROJETOS/ANO 01/MSV-163MS-730-732/19.GG/MSV-163MS-730-731-ACA-EXE-DE-D3-002-R03.pdf"/>
    <s v="MSV-163MS-730-732/19.GG/MSV-163MS-730-731-ACA-EXE-DE-D3-002-R03.pdf"/>
  </r>
  <r>
    <s v="MSV-163MS-730-732-ACA-EXE-DE-D3-003"/>
    <s v="R00"/>
    <x v="0"/>
    <x v="13"/>
    <s v="PERFIL LONGITUDINAL"/>
    <s v="GEOTECNIA E GEOLOGIA"/>
    <s v="GG"/>
    <s v="MSV-163MS-730-732/19.GG"/>
    <s v="MSV-163MS-730-732-ACA-EXE-DE-D3-003-R00.pdf"/>
    <s v="R00"/>
    <d v="2025-06-30T00:00:00"/>
    <s v="https://aterpa.sharepoint.com//sites/A373_Projetos/Documentos Compartilhados/11.Sala Tecnica/01.PROJETOS/ANO 01/MSV-163MS-730-732/19.GG/MSV-163MS-730-732-ACA-EXE-DE-D3-003-R00.pdf"/>
    <s v="MSV-163MS-730-732/19.GG/MSV-163MS-730-732-ACA-EXE-DE-D3-003-R00.pdf"/>
  </r>
  <r>
    <s v="MSV-163MS-730-732-ACA-EXE-DE-D3-004"/>
    <s v="R01"/>
    <x v="0"/>
    <x v="13"/>
    <s v="PERFIL LONGITUDINAL"/>
    <s v="GEOTECNIA E GEOLOGIA"/>
    <s v="GG"/>
    <s v="MSV-163MS-730-732/19.GG"/>
    <s v="MSV-163MS-730-732-ACA-EXE-DE-D3-004-R01.pdf"/>
    <s v="R01"/>
    <d v="2025-06-30T00:00:00"/>
    <s v="https://aterpa.sharepoint.com//sites/A373_Projetos/Documentos Compartilhados/11.Sala Tecnica/01.PROJETOS/ANO 01/MSV-163MS-730-732/19.GG/MSV-163MS-730-732-ACA-EXE-DE-D3-004-R01.pdf"/>
    <s v="MSV-163MS-730-732/19.GG/MSV-163MS-730-732-ACA-EXE-DE-D3-004-R01.pdf"/>
  </r>
  <r>
    <s v="MSV-163MS-730-732-ACA-EXE-DE-D3-005"/>
    <s v="R00"/>
    <x v="0"/>
    <x v="13"/>
    <s v="PERFIL LONGITUDINAL"/>
    <s v="GEOTECNIA E GEOLOGIA"/>
    <s v="GG"/>
    <s v="MSV-163MS-730-732/19.GG"/>
    <s v="MSV-163MS-730-732-ACA-EXE-DE-D3-005-R00.pdf"/>
    <s v="R00"/>
    <d v="2025-06-30T00:00:00"/>
    <s v="https://aterpa.sharepoint.com//sites/A373_Projetos/Documentos Compartilhados/11.Sala Tecnica/01.PROJETOS/ANO 01/MSV-163MS-730-732/19.GG/MSV-163MS-730-732-ACA-EXE-DE-D3-005-R00.pdf"/>
    <s v="MSV-163MS-730-732/19.GG/MSV-163MS-730-732-ACA-EXE-DE-D3-005-R00.pdf"/>
  </r>
  <r>
    <s v="MSV-163MS-730-732-ACA-EXE-DE-F1-001"/>
    <s v="R07"/>
    <x v="0"/>
    <x v="13"/>
    <s v="PROJETO EXECUTIVO DE GEOMETRIA - PROJETO EXECUTIVO - PLANTA"/>
    <s v="GEOMÉTRICO"/>
    <s v="GE"/>
    <s v="MSV-163MS-730-732/18.GE"/>
    <s v="MSV-163MS-730-732-ACA-EXE-DE-F1-001-R07.pdf"/>
    <s v="R06, R07"/>
    <d v="2025-08-26T00:00:00"/>
    <s v="https://aterpa.sharepoint.com//sites/A373_Projetos/Documentos Compartilhados/11.Sala Tecnica/01.PROJETOS/ANO 01/MSV-163MS-730-732/18.GE/MSV-163MS-730-732-ACA-EXE-DE-F1-001-R07.pdf"/>
    <s v="MSV-163MS-730-732/18.GE/MSV-163MS-730-732-ACA-EXE-DE-F1-001-R07.pdf"/>
  </r>
  <r>
    <s v="MSV-163MS-730-732-ACA-EXE-DE-F1-002"/>
    <s v="R06"/>
    <x v="0"/>
    <x v="13"/>
    <s v="PROJETO EXECUTIVO DE GEOMETRIA - PROJETO EXECUTIVO - PLANTA"/>
    <s v="GEOMÉTRICO"/>
    <s v="GE"/>
    <s v="MSV-163MS-730-732/18.GE"/>
    <s v="MSV-163MS-730-732-ACA-EXE-DE-F1-002-R06.pdf"/>
    <s v="R05, R06"/>
    <d v="2025-08-26T00:00:00"/>
    <s v="https://aterpa.sharepoint.com//sites/A373_Projetos/Documentos Compartilhados/11.Sala Tecnica/01.PROJETOS/ANO 01/MSV-163MS-730-732/18.GE/MSV-163MS-730-732-ACA-EXE-DE-F1-002-R06.pdf"/>
    <s v="MSV-163MS-730-732/18.GE/MSV-163MS-730-732-ACA-EXE-DE-F1-002-R06.pdf"/>
  </r>
  <r>
    <s v="MSV-163MS-730-732-ACA-EXE-DE-F1-003"/>
    <s v="R03"/>
    <x v="0"/>
    <x v="13"/>
    <s v="PROJETO EXECUTIVO DE GEOMETRIA - PERFIL"/>
    <s v="GEOMÉTRICO"/>
    <s v="GE"/>
    <s v="MSV-163MS-730-732/18.GE"/>
    <s v="MSV-163MS-730-732-ACA-EXE-DE-F1-003-R03.pdf"/>
    <s v="R02, R03"/>
    <d v="2025-08-26T00:00:00"/>
    <s v="https://aterpa.sharepoint.com//sites/A373_Projetos/Documentos Compartilhados/11.Sala Tecnica/01.PROJETOS/ANO 01/MSV-163MS-730-732/18.GE/MSV-163MS-730-732-ACA-EXE-DE-F1-003-R03.pdf"/>
    <s v="MSV-163MS-730-732/18.GE/MSV-163MS-730-732-ACA-EXE-DE-F1-003-R03.pdf"/>
  </r>
  <r>
    <s v="MSV-163MS-730-732-ACA-EXE-DE-F1-004"/>
    <s v="R04"/>
    <x v="0"/>
    <x v="13"/>
    <s v="PROJETO EXECUTIVO DE GEOMETRIA - PERFIL"/>
    <s v="GEOMÉTRICO"/>
    <s v="GE"/>
    <s v="MSV-163MS-730-732/18.GE"/>
    <s v="MSV-163MS-730-732-ACA-EXE-DE-F1-004-R04.pdf"/>
    <s v="R03, R04"/>
    <d v="2025-08-26T00:00:00"/>
    <s v="https://aterpa.sharepoint.com//sites/A373_Projetos/Documentos Compartilhados/11.Sala Tecnica/01.PROJETOS/ANO 01/MSV-163MS-730-732/18.GE/MSV-163MS-730-732-ACA-EXE-DE-F1-004-R04.pdf"/>
    <s v="MSV-163MS-730-732/18.GE/MSV-163MS-730-732-ACA-EXE-DE-F1-004-R04.pdf"/>
  </r>
  <r>
    <s v="MSV-163MS-730-732-ACA-EXE-DE-F1-005"/>
    <s v="R01"/>
    <x v="0"/>
    <x v="13"/>
    <s v="PROJETO EXECUTIVO DE GEOMETRIA - PERFIL"/>
    <s v="GEOMÉTRICO"/>
    <s v="GE"/>
    <s v="MSV-163MS-730-732/18.GE"/>
    <s v="MSV-163MS-730-732-ACA-EXE-DE-F1-005-R01.pdf"/>
    <s v="R01"/>
    <d v="2025-06-30T00:00:00"/>
    <s v="https://aterpa.sharepoint.com//sites/A373_Projetos/Documentos Compartilhados/11.Sala Tecnica/01.PROJETOS/ANO 01/MSV-163MS-730-732/18.GE/MSV-163MS-730-732-ACA-EXE-DE-F1-005-R01.pdf"/>
    <s v="MSV-163MS-730-732/18.GE/MSV-163MS-730-732-ACA-EXE-DE-F1-005-R01.pdf"/>
  </r>
  <r>
    <s v="MSV-163MS-730-732-ACA-EXE-DE-F1-006"/>
    <s v="R03"/>
    <x v="0"/>
    <x v="13"/>
    <s v="PROJETO EXECUTIVO DE GEOMETRIA - SEÇÕES TIPO"/>
    <s v="GEOMÉTRICO"/>
    <s v="GE"/>
    <s v="MSV-163MS-730-732/18.GE"/>
    <s v="MSV-163MS-730-732-ACA-EXE-DE-F1-006-R03.pdf"/>
    <s v="R02, R03"/>
    <d v="2025-08-26T00:00:00"/>
    <s v="https://aterpa.sharepoint.com//sites/A373_Projetos/Documentos Compartilhados/11.Sala Tecnica/01.PROJETOS/ANO 01/MSV-163MS-730-732/18.GE/MSV-163MS-730-732-ACA-EXE-DE-F1-006-R03.pdf"/>
    <s v="MSV-163MS-730-732/18.GE/MSV-163MS-730-732-ACA-EXE-DE-F1-006-R03.pdf"/>
  </r>
  <r>
    <s v="MSV-163MS-730-732-ACA-EXE-DE-G1-001"/>
    <s v="R02"/>
    <x v="0"/>
    <x v="13"/>
    <s v="PROJETO DE TERRAPLENAGEM - PLANTA DE DISTRIBUIÇÃO"/>
    <s v="TERRAPLENAGEM"/>
    <s v="TE"/>
    <s v="MSV-163MS-730-732/32.TE"/>
    <s v="MSV-163MS-730-732-ACA-EXE-DE-G1-001-R02.pdf"/>
    <s v="R02"/>
    <d v="2025-06-30T00:00:00"/>
    <s v="https://aterpa.sharepoint.com//sites/A373_Projetos/Documentos Compartilhados/11.Sala Tecnica/01.PROJETOS/ANO 01/MSV-163MS-730-732/32.TE/MSV-163MS-730-732-ACA-EXE-DE-G1-001-R02.pdf"/>
    <s v="MSV-163MS-730-732/32.TE/MSV-163MS-730-732-ACA-EXE-DE-G1-001-R02.pdf"/>
  </r>
  <r>
    <s v="MSV-163MS-730-732-ACA-EXE-DE-G1-002"/>
    <s v="R02"/>
    <x v="0"/>
    <x v="13"/>
    <s v="PROJETO DE TERRAPLENAGEM - PLANTA DE DISTRIBUIÇÃO"/>
    <s v="TERRAPLENAGEM"/>
    <s v="TE"/>
    <s v="MSV-163MS-730-732/32.TE"/>
    <s v="MSV-163MS-730-732-ACA-EXE-DE-G1-002-R02.pdf"/>
    <s v="R02"/>
    <d v="2025-06-30T00:00:00"/>
    <s v="https://aterpa.sharepoint.com//sites/A373_Projetos/Documentos Compartilhados/11.Sala Tecnica/01.PROJETOS/ANO 01/MSV-163MS-730-732/32.TE/MSV-163MS-730-732-ACA-EXE-DE-G1-002-R02.pdf"/>
    <s v="MSV-163MS-730-732/32.TE/MSV-163MS-730-732-ACA-EXE-DE-G1-002-R02.pdf"/>
  </r>
  <r>
    <s v="MSV-163MS-730-732-ACA-EXE-DE-G1-003"/>
    <s v="R02"/>
    <x v="0"/>
    <x v="13"/>
    <s v="PROJETO DE TERRAPLENAGEM - PLANTA DE DISTRIBUIÇÃO"/>
    <s v="TERRAPLENAGEM"/>
    <s v="TE"/>
    <s v="MSV-163MS-730-732/32.TE"/>
    <s v="MSV-163MS-730-732-ACA-EXE-DE-G1-003-R02.pdf"/>
    <s v="R02"/>
    <d v="2025-06-30T00:00:00"/>
    <s v="https://aterpa.sharepoint.com//sites/A373_Projetos/Documentos Compartilhados/11.Sala Tecnica/01.PROJETOS/ANO 01/MSV-163MS-730-732/32.TE/MSV-163MS-730-732-ACA-EXE-DE-G1-003-R02.pdf"/>
    <s v="MSV-163MS-730-732/32.TE/MSV-163MS-730-732-ACA-EXE-DE-G1-003-R02.pdf"/>
  </r>
  <r>
    <s v="MSV-163MS-730-732-ACA-EXE-DE-G1-004"/>
    <s v="R04"/>
    <x v="0"/>
    <x v="13"/>
    <s v="PROJETO DE TERRAPLENAGEM - PLANTA DE DISTRIBUIÇÃO"/>
    <s v="TERRAPLENAGEM"/>
    <s v="TE"/>
    <s v="MSV-163MS-730-732/32.TE"/>
    <s v="MSV-163MS-730-732-ACA-EXE-DE-G1-004-R04.pdf"/>
    <s v="R03, R04"/>
    <d v="2025-08-26T00:00:00"/>
    <s v="https://aterpa.sharepoint.com//sites/A373_Projetos/Documentos Compartilhados/11.Sala Tecnica/01.PROJETOS/ANO 01/MSV-163MS-730-732/32.TE/MSV-163MS-730-732-ACA-EXE-DE-G1-004-R04.pdf"/>
    <s v="MSV-163MS-730-732/32.TE/MSV-163MS-730-732-ACA-EXE-DE-G1-004-R04.pdf"/>
  </r>
  <r>
    <s v="MSV-163MS-730-732-ACA-EXE-DE-G1-005"/>
    <s v="R04"/>
    <x v="0"/>
    <x v="13"/>
    <s v="PROJETO DE TERRAPLENAGEM - PLANTA DE DISTRIBUIÇÃO"/>
    <s v="TERRAPLENAGEM"/>
    <s v="TE"/>
    <s v="MSV-163MS-730-732/32.TE"/>
    <s v="MSV-163MS-730-732-ACA-EXE-DE-G1-005-R04.pdf"/>
    <s v="R03, R04"/>
    <d v="2025-08-26T00:00:00"/>
    <s v="https://aterpa.sharepoint.com//sites/A373_Projetos/Documentos Compartilhados/11.Sala Tecnica/01.PROJETOS/ANO 01/MSV-163MS-730-732/32.TE/MSV-163MS-730-732-ACA-EXE-DE-G1-005-R04.pdf"/>
    <s v="MSV-163MS-730-732/32.TE/MSV-163MS-730-732-ACA-EXE-DE-G1-005-R04.pdf"/>
  </r>
  <r>
    <s v="MSV-163MS-730-732-ACA-EXE-DE-G1-006"/>
    <s v="R04"/>
    <x v="0"/>
    <x v="13"/>
    <s v="PROJETO DE TERRAPLENAGEM - PLANTA DE DISTRIBUIÇÃO"/>
    <s v="TERRAPLENAGEM"/>
    <s v="TE"/>
    <s v="MSV-163MS-730-732/32.TE"/>
    <s v="MSV-163MS-730-732-ACA-EXE-DE-G1-006-R04.pdf"/>
    <s v="R03, R04"/>
    <d v="2025-08-26T00:00:00"/>
    <s v="https://aterpa.sharepoint.com//sites/A373_Projetos/Documentos Compartilhados/11.Sala Tecnica/01.PROJETOS/ANO 01/MSV-163MS-730-732/32.TE/MSV-163MS-730-732-ACA-EXE-DE-G1-006-R04.pdf"/>
    <s v="MSV-163MS-730-732/32.TE/MSV-163MS-730-732-ACA-EXE-DE-G1-006-R04.pdf"/>
  </r>
  <r>
    <s v="MSV-163MS-730-732-ACA-EXE-DE-G1-007"/>
    <s v="R04"/>
    <x v="0"/>
    <x v="13"/>
    <s v="PROJETO DE TERRAPLENAGEM - PLANTA DE DISTRIBUIÇÃO"/>
    <s v="TERRAPLENAGEM"/>
    <s v="TE"/>
    <s v="MSV-163MS-730-732/32.TE"/>
    <s v="MSV-163MS-730-732-ACA-EXE-DE-G1-007-R04.pdf"/>
    <s v="R03, R04"/>
    <d v="2025-08-26T00:00:00"/>
    <s v="https://aterpa.sharepoint.com//sites/A373_Projetos/Documentos Compartilhados/11.Sala Tecnica/01.PROJETOS/ANO 01/MSV-163MS-730-732/32.TE/MSV-163MS-730-732-ACA-EXE-DE-G1-007-R04.pdf"/>
    <s v="MSV-163MS-730-732/32.TE/MSV-163MS-730-732-ACA-EXE-DE-G1-007-R04.pdf"/>
  </r>
  <r>
    <s v="MSV-163MS-730-732-ACA-EXE-DE-G1-101"/>
    <s v="R02"/>
    <x v="0"/>
    <x v="13"/>
    <s v="PROJETO EXECUTIVO DE TERRAPLANAGEM - JAZIDA/DME"/>
    <s v="TERRAPLENAGEM"/>
    <s v="TE"/>
    <s v="MSV-163MS-730-732/32.TE"/>
    <s v="MSV-163MS-730-732-ACA-EXE-DE-G1-101-R02.pdf"/>
    <s v="R02"/>
    <d v="2025-06-30T00:00:00"/>
    <s v="https://aterpa.sharepoint.com//sites/A373_Projetos/Documentos Compartilhados/11.Sala Tecnica/01.PROJETOS/ANO 01/MSV-163MS-730-732/32.TE/MSV-163MS-730-732-ACA-EXE-DE-G1-101-R02.pdf"/>
    <s v="MSV-163MS-730-732/32.TE/MSV-163MS-730-732-ACA-EXE-DE-G1-101-R02.pdf"/>
  </r>
  <r>
    <s v="MSV-163MS-730-732-ACA-EXE-DE-G1-102"/>
    <s v="R02"/>
    <x v="0"/>
    <x v="13"/>
    <s v="PROJETO EXECUTIVO DE TERRAPLANAGEM - JAZIDA/DME"/>
    <s v="TERRAPLENAGEM"/>
    <s v="TE"/>
    <s v="MSV-163MS-730-732/32.TE"/>
    <s v="MSV-163MS-730-732-ACA-EXE-DE-G1-102-R02.pdf"/>
    <s v="R02"/>
    <d v="2025-06-30T00:00:00"/>
    <s v="https://aterpa.sharepoint.com//sites/A373_Projetos/Documentos Compartilhados/11.Sala Tecnica/01.PROJETOS/ANO 01/MSV-163MS-730-732/32.TE/MSV-163MS-730-732-ACA-EXE-DE-G1-102-R02.pdf"/>
    <s v="MSV-163MS-730-732/32.TE/MSV-163MS-730-732-ACA-EXE-DE-G1-102-R02.pdf"/>
  </r>
  <r>
    <s v="MSV-163MS-730-732-ACA-EXE-DE-H2-001"/>
    <s v="R06"/>
    <x v="0"/>
    <x v="13"/>
    <s v="PROJETO EXECUTIVO - PLANTA"/>
    <s v="DRENAGEM"/>
    <s v="DR"/>
    <s v="MSV-163MS-730-732/10.DR"/>
    <s v="MSV-163MS-730-732-ACA-EXE-DE-H2-001-R06.pdf"/>
    <s v="R05, R06"/>
    <d v="2025-08-26T00:00:00"/>
    <s v="https://aterpa.sharepoint.com//sites/A373_Projetos/Documentos Compartilhados/11.Sala Tecnica/01.PROJETOS/ANO 01/MSV-163MS-730-732/10.DR/MSV-163MS-730-732-ACA-EXE-DE-H2-001-R06.pdf"/>
    <s v="MSV-163MS-730-732/10.DR/MSV-163MS-730-732-ACA-EXE-DE-H2-001-R06.pdf"/>
  </r>
  <r>
    <s v="MSV-163MS-730-732-ACA-EXE-DE-H2-002"/>
    <s v="R08"/>
    <x v="0"/>
    <x v="13"/>
    <s v="PROJETO EXECUTIVO - PLANTA"/>
    <s v="DRENAGEM"/>
    <s v="DR"/>
    <s v="MSV-163MS-730-732/10.DR"/>
    <s v="MSV-163MS-730-732-ACA-EXE-DE-H2-002-R08.pdf"/>
    <s v="R06, R08"/>
    <d v="2025-08-26T00:00:00"/>
    <s v="https://aterpa.sharepoint.com//sites/A373_Projetos/Documentos Compartilhados/11.Sala Tecnica/01.PROJETOS/ANO 01/MSV-163MS-730-732/10.DR/MSV-163MS-730-732-ACA-EXE-DE-H2-002-R08.pdf"/>
    <s v="MSV-163MS-730-732/10.DR/MSV-163MS-730-732-ACA-EXE-DE-H2-002-R08.pdf"/>
  </r>
  <r>
    <s v="MSV-163MS-730-732-ACA-EXE-DE-H2-003"/>
    <s v="R02"/>
    <x v="0"/>
    <x v="13"/>
    <s v="PROJETO EXECUTIVO - PERFIS DE BUEIRO"/>
    <s v="DRENAGEM"/>
    <s v="DR"/>
    <s v="MSV-163MS-730-732/10.DR"/>
    <s v="MSV-163MS-730-732-ACA-EXE-DE-H2-003-R02.pdf"/>
    <s v="R02"/>
    <d v="2025-06-30T00:00:00"/>
    <s v="https://aterpa.sharepoint.com//sites/A373_Projetos/Documentos Compartilhados/11.Sala Tecnica/01.PROJETOS/ANO 01/MSV-163MS-730-732/10.DR/MSV-163MS-730-732-ACA-EXE-DE-H2-003-R02.pdf"/>
    <s v="MSV-163MS-730-732/10.DR/MSV-163MS-730-732-ACA-EXE-DE-H2-003-R02.pdf"/>
  </r>
  <r>
    <s v="MSV-163MS-730-732-ACA-EXE-DE-H2-004"/>
    <s v="R05"/>
    <x v="0"/>
    <x v="13"/>
    <s v="PROJETO EXECUTIVO - PERFIS DE BUEIRO"/>
    <s v="DRENAGEM"/>
    <s v="DR"/>
    <s v="MSV-163MS-730-732/10.DR"/>
    <s v="MSV-163MS-730-732-ACA-EXE-DE-H2-004-R05.pdf"/>
    <s v="R05"/>
    <d v="2025-06-30T00:00:00"/>
    <s v="https://aterpa.sharepoint.com//sites/A373_Projetos/Documentos Compartilhados/11.Sala Tecnica/01.PROJETOS/ANO 01/MSV-163MS-730-732/10.DR/MSV-163MS-730-732-ACA-EXE-DE-H2-004-R05.pdf"/>
    <s v="MSV-163MS-730-732/10.DR/MSV-163MS-730-732-ACA-EXE-DE-H2-004-R05.pdf"/>
  </r>
  <r>
    <s v="MSV-163MS-730-732-ACA-EXE-DE-H2-005"/>
    <s v="R04"/>
    <x v="0"/>
    <x v="13"/>
    <s v="PROJETO EXECUTIVO - PERFIS DE BUEIRO"/>
    <s v="DRENAGEM"/>
    <s v="DR"/>
    <s v="MSV-163MS-730-732/10.DR"/>
    <s v="MSV-163MS-730-732-ACA-EXE-DE-H2-005-R04.pdf"/>
    <s v="R04"/>
    <d v="2025-06-30T00:00:00"/>
    <s v="https://aterpa.sharepoint.com//sites/A373_Projetos/Documentos Compartilhados/11.Sala Tecnica/01.PROJETOS/ANO 01/MSV-163MS-730-732/10.DR/MSV-163MS-730-732-ACA-EXE-DE-H2-005-R04.pdf"/>
    <s v="MSV-163MS-730-732/10.DR/MSV-163MS-730-732-ACA-EXE-DE-H2-005-R04.pdf"/>
  </r>
  <r>
    <s v="MSV-163MS-730-732-ACA-EXE-DE-H2-006"/>
    <s v="R03"/>
    <x v="0"/>
    <x v="13"/>
    <s v="PROJETO EXECUTIVO - PERFIS DE BUEIRO"/>
    <s v="DRENAGEM"/>
    <s v="DR"/>
    <s v="MSV-163MS-730-732/10.DR"/>
    <s v="MSV-163MS-730-732-ACA-EXE-DE-H2-006-R03.pdf"/>
    <s v="R03"/>
    <d v="2025-06-30T00:00:00"/>
    <s v="https://aterpa.sharepoint.com//sites/A373_Projetos/Documentos Compartilhados/11.Sala Tecnica/01.PROJETOS/ANO 01/MSV-163MS-730-732/10.DR/MSV-163MS-730-732-ACA-EXE-DE-H2-006-R03.pdf"/>
    <s v="MSV-163MS-730-732/10.DR/MSV-163MS-730-732-ACA-EXE-DE-H2-006-R03.pdf"/>
  </r>
  <r>
    <s v="MSV-163MS-730-732-ACA-EXE-DE-H2-101"/>
    <s v="R00"/>
    <x v="0"/>
    <x v="13"/>
    <s v="DISPOSITIVOS DE DRENAGEM - VALETAS DE PROTEÇÃO"/>
    <s v="DRENAGEM"/>
    <s v="DR"/>
    <s v="MSV-163MS-730-732/10.DR"/>
    <s v="MSV-163MS-730-732-ACA-EXE-DE-H2-101-R00.pdf"/>
    <s v="R00"/>
    <d v="2025-06-30T00:00:00"/>
    <s v="https://aterpa.sharepoint.com//sites/A373_Projetos/Documentos Compartilhados/11.Sala Tecnica/01.PROJETOS/ANO 01/MSV-163MS-730-732/10.DR/MSV-163MS-730-732-ACA-EXE-DE-H2-101-R00.pdf"/>
    <s v="MSV-163MS-730-732/10.DR/MSV-163MS-730-732-ACA-EXE-DE-H2-101-R00.pdf"/>
  </r>
  <r>
    <s v="MSV-163MS-730-732-ACA-EXE-DE-H2-102"/>
    <s v="R02"/>
    <x v="0"/>
    <x v="13"/>
    <s v="DISPOSITIVOS DE DRENAGEM - SARJETAS DE CANTEIRO CENTRAL, SARJETAS TRAPEZOIDAIS, VALETA DE BANQUETA E SARJETÃO"/>
    <s v="DRENAGEM"/>
    <s v="DR"/>
    <s v="MSV-163MS-730-732/10.DR"/>
    <s v="MSV-163MS-730-732-ACA-EXE-DE-H2-102-R02.pdf"/>
    <s v="R01, R02"/>
    <d v="2025-08-26T00:00:00"/>
    <s v="https://aterpa.sharepoint.com//sites/A373_Projetos/Documentos Compartilhados/11.Sala Tecnica/01.PROJETOS/ANO 01/MSV-163MS-730-732/10.DR/MSV-163MS-730-732-ACA-EXE-DE-H2-102-R02.pdf"/>
    <s v="MSV-163MS-730-732/10.DR/MSV-163MS-730-732-ACA-EXE-DE-H2-102-R02.pdf"/>
  </r>
  <r>
    <s v="MSV-163MS-730-732-ACA-EXE-DE-H2-103"/>
    <s v="R00"/>
    <x v="0"/>
    <x v="13"/>
    <s v="DISPOSITIVOS DE DRENAGEM - DISSIPADORES DE ENERGIA E BACIA DE CAPTAÇÃO"/>
    <s v="DRENAGEM"/>
    <s v="DR"/>
    <s v="MSV-163MS-730-732/10.DR"/>
    <s v="MSV-163MS-730-732-ACA-EXE-DE-H2-103-R00.pdf"/>
    <s v="R00"/>
    <d v="2025-06-30T00:00:00"/>
    <s v="https://aterpa.sharepoint.com//sites/A373_Projetos/Documentos Compartilhados/11.Sala Tecnica/01.PROJETOS/ANO 01/MSV-163MS-730-732/10.DR/MSV-163MS-730-732-ACA-EXE-DE-H2-103-R00.pdf"/>
    <s v="MSV-163MS-730-732/10.DR/MSV-163MS-730-732-ACA-EXE-DE-H2-103-R00.pdf"/>
  </r>
  <r>
    <s v="MSV-163MS-730-732-ACA-EXE-DE-H2-104"/>
    <s v="R01"/>
    <x v="0"/>
    <x v="13"/>
    <s v="DISPOSITIVOS DE DRENAGEM - GÁRGULAS SIMPLES E DUPLAS"/>
    <s v="DRENAGEM"/>
    <s v="DR"/>
    <s v="MSV-163MS-730-732/10.DR"/>
    <s v="MSV-163MS-730-732-ACA-EXE-DE-H2-104-R01.pdf"/>
    <s v="R01"/>
    <d v="2025-06-30T00:00:00"/>
    <s v="https://aterpa.sharepoint.com//sites/A373_Projetos/Documentos Compartilhados/11.Sala Tecnica/01.PROJETOS/ANO 01/MSV-163MS-730-732/10.DR/MSV-163MS-730-732-ACA-EXE-DE-H2-104-R01.pdf"/>
    <s v="MSV-163MS-730-732/10.DR/MSV-163MS-730-732-ACA-EXE-DE-H2-104-R01.pdf"/>
  </r>
  <r>
    <s v="MSV-163MS-730-732-ACA-EXE-DE-H2-105"/>
    <s v="R00"/>
    <x v="0"/>
    <x v="13"/>
    <s v="DISPOSITIVO DE DRENAGEM - CAIXA COLETORA TIPO CCS21D - FORMA E ARMAÇÃO"/>
    <s v="DRENAGEM"/>
    <s v="DR"/>
    <s v="MSV-163MS-730-732/10.DR"/>
    <s v="MSV-163MS-730-732-ACA-EXE-DE-H2-105-R00.pdf"/>
    <s v="R00"/>
    <d v="2025-06-30T00:00:00"/>
    <s v="https://aterpa.sharepoint.com//sites/A373_Projetos/Documentos Compartilhados/11.Sala Tecnica/01.PROJETOS/ANO 01/MSV-163MS-730-732/10.DR/MSV-163MS-730-732-ACA-EXE-DE-H2-105-R00.pdf"/>
    <s v="MSV-163MS-730-732/10.DR/MSV-163MS-730-732-ACA-EXE-DE-H2-105-R00.pdf"/>
  </r>
  <r>
    <s v="MSV-163MS-730-732-ACA-EXE-DE-H2-106"/>
    <s v="R00"/>
    <x v="0"/>
    <x v="13"/>
    <s v="DISPOSITIVOS DE DRENAGEM - CANAL RETANGULAR DE CONCRETO TIPOS R1 E R2 - FORMA E ARMAÇÃO"/>
    <s v="DRENAGEM"/>
    <s v="DR"/>
    <s v="MSV-163MS-730-732/10.DR"/>
    <s v="MSV-163MS-730-732-ACA-EXE-DE-H2-106-R00.pdf"/>
    <s v="R00"/>
    <d v="2025-06-30T00:00:00"/>
    <s v="https://aterpa.sharepoint.com//sites/A373_Projetos/Documentos Compartilhados/11.Sala Tecnica/01.PROJETOS/ANO 01/MSV-163MS-730-732/10.DR/MSV-163MS-730-732-ACA-EXE-DE-H2-106-R00.pdf"/>
    <s v="MSV-163MS-730-732/10.DR/MSV-163MS-730-732-ACA-EXE-DE-H2-106-R00.pdf"/>
  </r>
  <r>
    <s v="MSV-163MS-730-732-ACA-EXE-DE-H2-107"/>
    <s v="R01"/>
    <x v="0"/>
    <x v="13"/>
    <s v="PROJETO EXECUTIVO DE DRENAGEM - DETALHES TIPO DE DRENAGEM SARJETAS DE PROTEÇÃO E TRANSIÇÃO DE SARJETAS DE CORTE."/>
    <s v="DRENAGEM"/>
    <s v="DR"/>
    <s v="MSV-163MS-730-732/10.DR"/>
    <s v="MSV-163MS-730-732-ACA-EXE-DE-H2-107-R01.pdf"/>
    <s v="R01"/>
    <d v="2025-06-30T00:00:00"/>
    <s v="https://aterpa.sharepoint.com//sites/A373_Projetos/Documentos Compartilhados/11.Sala Tecnica/01.PROJETOS/ANO 01/MSV-163MS-730-732/10.DR/MSV-163MS-730-732-ACA-EXE-DE-H2-107-R01.pdf"/>
    <s v="MSV-163MS-730-732/10.DR/MSV-163MS-730-732-ACA-EXE-DE-H2-107-R01.pdf"/>
  </r>
  <r>
    <s v="MSV-163MS-730-732-ACA-EXE-DE-I2-001"/>
    <s v="R02"/>
    <x v="0"/>
    <x v="13"/>
    <s v="PLANTA"/>
    <s v="PAVIMENTAÇÃO"/>
    <s v="PV"/>
    <s v="MSV-163MS-730-732/28.PV"/>
    <s v="MSV-163MS-730-732-ACA-EXE-DE-I2-001-R02.pdf"/>
    <s v="R01, R02"/>
    <d v="2025-08-26T00:00:00"/>
    <s v="https://aterpa.sharepoint.com//sites/A373_Projetos/Documentos Compartilhados/11.Sala Tecnica/01.PROJETOS/ANO 01/MSV-163MS-730-732/28.PV/MSV-163MS-730-732-ACA-EXE-DE-I2-001-R02.pdf"/>
    <s v="MSV-163MS-730-732/28.PV/MSV-163MS-730-732-ACA-EXE-DE-I2-001-R02.pdf"/>
  </r>
  <r>
    <s v="MSV-163MS-730-732-ACA-EXE-DE-I2-002"/>
    <s v="R02"/>
    <x v="0"/>
    <x v="13"/>
    <s v="PLANTA"/>
    <s v="PAVIMENTAÇÃO"/>
    <s v="PV"/>
    <s v="MSV-163MS-730-732/28.PV"/>
    <s v="MSV-163MS-730-732-ACA-EXE-DE-I2-002-R02.pdf"/>
    <s v="R01, R02"/>
    <d v="2025-08-26T00:00:00"/>
    <s v="https://aterpa.sharepoint.com//sites/A373_Projetos/Documentos Compartilhados/11.Sala Tecnica/01.PROJETOS/ANO 01/MSV-163MS-730-732/28.PV/MSV-163MS-730-732-ACA-EXE-DE-I2-002-R02.pdf"/>
    <s v="MSV-163MS-730-732/28.PV/MSV-163MS-730-732-ACA-EXE-DE-I2-002-R02.pdf"/>
  </r>
  <r>
    <s v="MSV-163MS-730-732-ACA-EXE-DE-I2-003"/>
    <s v="R02"/>
    <x v="0"/>
    <x v="13"/>
    <s v="PLANTA"/>
    <s v="PAVIMENTAÇÃO"/>
    <s v="PV"/>
    <s v="MSV-163MS-730-732/28.PV"/>
    <s v="MSV-163MS-730-732-ACA-EXE-DE-I2-003-R02.pdf"/>
    <s v="R01, R02"/>
    <d v="2025-08-26T00:00:00"/>
    <s v="https://aterpa.sharepoint.com//sites/A373_Projetos/Documentos Compartilhados/11.Sala Tecnica/01.PROJETOS/ANO 01/MSV-163MS-730-732/28.PV/MSV-163MS-730-732-ACA-EXE-DE-I2-003-R02.pdf"/>
    <s v="MSV-163MS-730-732/28.PV/MSV-163MS-730-732-ACA-EXE-DE-I2-003-R02.pdf"/>
  </r>
  <r>
    <s v="MSV-163MS-730-732-ACA-EXE-DE-I2-004"/>
    <s v="R02"/>
    <x v="0"/>
    <x v="13"/>
    <s v="PLANTA"/>
    <s v="PAVIMENTAÇÃO"/>
    <s v="PV"/>
    <s v="MSV-163MS-730-732/28.PV"/>
    <s v="MSV-163MS-730-732-ACA-EXE-DE-I2-004-R02.pdf"/>
    <s v="R02"/>
    <d v="2025-06-30T00:00:00"/>
    <s v="https://aterpa.sharepoint.com//sites/A373_Projetos/Documentos Compartilhados/11.Sala Tecnica/01.PROJETOS/ANO 01/MSV-163MS-730-732/28.PV/MSV-163MS-730-732-ACA-EXE-DE-I2-004-R02.pdf"/>
    <s v="MSV-163MS-730-732/28.PV/MSV-163MS-730-732-ACA-EXE-DE-I2-004-R02.pdf"/>
  </r>
  <r>
    <s v="MSV-163MS-730-732-ACA-EXE-DE-I2-005"/>
    <s v="R05"/>
    <x v="0"/>
    <x v="13"/>
    <s v="ESTRUTURAS E SEÇÕES"/>
    <s v="PAVIMENTAÇÃO"/>
    <s v="PV"/>
    <s v="MSV-163MS-730-732/28.PV"/>
    <s v="MSV-163MS-730-732-ACA-EXE-DE-I2-005-R05.pdf"/>
    <s v="R04, R05"/>
    <d v="2025-08-26T00:00:00"/>
    <s v="https://aterpa.sharepoint.com//sites/A373_Projetos/Documentos Compartilhados/11.Sala Tecnica/01.PROJETOS/ANO 01/MSV-163MS-730-732/28.PV/MSV-163MS-730-732-ACA-EXE-DE-I2-005-R05.pdf"/>
    <s v="MSV-163MS-730-732/28.PV/MSV-163MS-730-732-ACA-EXE-DE-I2-005-R05.pdf"/>
  </r>
  <r>
    <s v="MSV-163MS-730-732-ACA-EXE-DE-I2-006"/>
    <s v="R04"/>
    <x v="0"/>
    <x v="13"/>
    <s v="SEÇÕES"/>
    <s v="PAVIMENTAÇÃO"/>
    <s v="PV"/>
    <s v="MSV-163MS-730-732/28.PV"/>
    <s v="MSV-163MS-730-732-ACA-EXE-DE-I2-006-R04.pdf"/>
    <s v="R04"/>
    <d v="2025-06-30T00:00:00"/>
    <s v="https://aterpa.sharepoint.com//sites/A373_Projetos/Documentos Compartilhados/11.Sala Tecnica/01.PROJETOS/ANO 01/MSV-163MS-730-732/28.PV/MSV-163MS-730-732-ACA-EXE-DE-I2-006-R04.pdf"/>
    <s v="MSV-163MS-730-732/28.PV/MSV-163MS-730-732-ACA-EXE-DE-I2-006-R04.pdf"/>
  </r>
  <r>
    <s v="MSV-163MS-730-732-ACA-EXE-DE-I2-007"/>
    <s v="R04"/>
    <x v="0"/>
    <x v="13"/>
    <s v="SEÇÕES"/>
    <s v="PAVIMENTAÇÃO"/>
    <s v="PV"/>
    <s v="MSV-163MS-730-732/28.PV"/>
    <s v="MSV-163MS-730-732-ACA-EXE-DE-I2-007-R04.pdf"/>
    <s v="R04"/>
    <d v="2025-06-30T00:00:00"/>
    <s v="https://aterpa.sharepoint.com//sites/A373_Projetos/Documentos Compartilhados/11.Sala Tecnica/01.PROJETOS/ANO 01/MSV-163MS-730-732/28.PV/MSV-163MS-730-732-ACA-EXE-DE-I2-007-R04.pdf"/>
    <s v="MSV-163MS-730-732/28.PV/MSV-163MS-730-732-ACA-EXE-DE-I2-007-R04.pdf"/>
  </r>
  <r>
    <s v="MSV-163MS-730-732-ACA-EXE-DE-J1-001"/>
    <s v="R05"/>
    <x v="0"/>
    <x v="13"/>
    <s v="PROJETO EXECUTIVO DE SINALIZAÇÃO - PLANTA"/>
    <s v="SINALIZAÇÃO"/>
    <s v="SI"/>
    <s v="MSV-163MS-730-732/31.SI"/>
    <s v="MSV-163MS-730-732-ACA-EXE-DE-J1-001-R05.pdf"/>
    <s v="R04, R05"/>
    <d v="2025-08-26T00:00:00"/>
    <s v="https://aterpa.sharepoint.com//sites/A373_Projetos/Documentos Compartilhados/11.Sala Tecnica/01.PROJETOS/ANO 01/MSV-163MS-730-732/31.SI/MSV-163MS-730-732-ACA-EXE-DE-J1-001-R05.pdf"/>
    <s v="MSV-163MS-730-732/31.SI/MSV-163MS-730-732-ACA-EXE-DE-J1-001-R05.pdf"/>
  </r>
  <r>
    <s v="MSV-163MS-730-732-ACA-EXE-DE-J1-002"/>
    <s v="R08"/>
    <x v="0"/>
    <x v="13"/>
    <s v="PROJETO EXECUTIVO DE SINALIZAÇÃO - PLANTA"/>
    <s v="SINALIZAÇÃO"/>
    <s v="SI"/>
    <s v="MSV-163MS-730-732/31.SI"/>
    <s v="MSV-163MS-730-732-ACA-EXE-DE-J1-002-R08.pdf"/>
    <s v="R06, R08"/>
    <d v="2025-08-26T00:00:00"/>
    <s v="https://aterpa.sharepoint.com//sites/A373_Projetos/Documentos Compartilhados/11.Sala Tecnica/01.PROJETOS/ANO 01/MSV-163MS-730-732/31.SI/MSV-163MS-730-732-ACA-EXE-DE-J1-002-R08.pdf"/>
    <s v="MSV-163MS-730-732/31.SI/MSV-163MS-730-732-ACA-EXE-DE-J1-002-R08.pdf"/>
  </r>
  <r>
    <s v="MSV-163MS-730-732-ACA-EXE-DE-J1-003"/>
    <s v="R01"/>
    <x v="0"/>
    <x v="13"/>
    <s v="DETALHES SINALIZAÇÃO HORIZONTAL"/>
    <s v="SINALIZAÇÃO"/>
    <s v="SI"/>
    <s v="MSV-163MS-730-732/31.SI"/>
    <s v="MSV-163MS-730-732-ACA-EXE-DE-J1-003-R01.pdf"/>
    <s v="R01"/>
    <d v="2025-06-30T00:00:00"/>
    <s v="https://aterpa.sharepoint.com//sites/A373_Projetos/Documentos Compartilhados/11.Sala Tecnica/01.PROJETOS/ANO 01/MSV-163MS-730-732/31.SI/MSV-163MS-730-732-ACA-EXE-DE-J1-003-R01.pdf"/>
    <s v="MSV-163MS-730-732/31.SI/MSV-163MS-730-732-ACA-EXE-DE-J1-003-R01.pdf"/>
  </r>
  <r>
    <s v="MSV-163MS-730-732-ACA-EXE-DE-J1-004"/>
    <s v="R01"/>
    <x v="0"/>
    <x v="13"/>
    <s v="DETALHES SINALIZAÇÃO VERTICAL"/>
    <s v="SINALIZAÇÃO"/>
    <s v="SI"/>
    <s v="MSV-163MS-730-732/31.SI"/>
    <s v="MSV-163MS-730-732-ACA-EXE-DE-J1-004-R01.pdf"/>
    <s v="R01"/>
    <d v="2025-06-30T00:00:00"/>
    <s v="https://aterpa.sharepoint.com//sites/A373_Projetos/Documentos Compartilhados/11.Sala Tecnica/01.PROJETOS/ANO 01/MSV-163MS-730-732/31.SI/MSV-163MS-730-732-ACA-EXE-DE-J1-004-R01.pdf"/>
    <s v="MSV-163MS-730-732/31.SI/MSV-163MS-730-732-ACA-EXE-DE-J1-004-R01.pdf"/>
  </r>
  <r>
    <s v="MSV-163MS-730-732-ACA-EXE-DE-J1-005"/>
    <s v="R01"/>
    <x v="0"/>
    <x v="13"/>
    <s v="DETALHES SEGURANÇA"/>
    <s v="SINALIZAÇÃO"/>
    <s v="SI"/>
    <s v="MSV-163MS-730-732/31.SI"/>
    <s v="MSV-163MS-730-732-ACA-EXE-DE-J1-005-R01.pdf"/>
    <s v="R01"/>
    <d v="2025-06-30T00:00:00"/>
    <s v="https://aterpa.sharepoint.com//sites/A373_Projetos/Documentos Compartilhados/11.Sala Tecnica/01.PROJETOS/ANO 01/MSV-163MS-730-732/31.SI/MSV-163MS-730-732-ACA-EXE-DE-J1-005-R01.pdf"/>
    <s v="MSV-163MS-730-732/31.SI/MSV-163MS-730-732-ACA-EXE-DE-J1-005-R01.pdf"/>
  </r>
  <r>
    <s v="MSV-163MS-730-732-ACA-EXE-DE-K2-001"/>
    <s v="R02"/>
    <x v="0"/>
    <x v="13"/>
    <s v="PROJETO EXECUTIVO DE ELÉTRICA - ENTRADA DE ENERGIA KM 731"/>
    <s v="ILUMINAÇÃO E INSTALAÇÕES ELÉTRICAS"/>
    <s v="EL"/>
    <s v="MSV-163MS-730-732/14.EL"/>
    <s v="MSV-163MS-730-732-ACA-EXE-DE-K2-001-R02.pdf"/>
    <s v="R02"/>
    <d v="2025-06-30T00:00:00"/>
    <s v="https://aterpa.sharepoint.com//sites/A373_Projetos/Documentos Compartilhados/11.Sala Tecnica/01.PROJETOS/ANO 01/MSV-163MS-730-732/14.EL/MSV-163MS-730-732-ACA-EXE-DE-K2-001-R02.pdf"/>
    <s v="MSV-163MS-730-732/14.EL/MSV-163MS-730-732-ACA-EXE-DE-K2-001-R02.pdf"/>
  </r>
  <r>
    <s v="MSV-163MS-730-732-ACA-EXE-DE-K2-002"/>
    <s v="R03"/>
    <x v="0"/>
    <x v="13"/>
    <s v="PROJETO EXECUTIVO DE ELÉTRICA - ESQUEMA UNIFILAR KM 731"/>
    <s v="ILUMINAÇÃO E INSTALAÇÕES ELÉTRICAS"/>
    <s v="EL"/>
    <s v="MSV-163MS-730-732/14.EL"/>
    <s v="MSV-163MS-730-732-ACA-EXE-DE-K2-002-R03.pdf"/>
    <s v="R02, R03"/>
    <d v="2025-08-26T00:00:00"/>
    <s v="https://aterpa.sharepoint.com//sites/A373_Projetos/Documentos Compartilhados/11.Sala Tecnica/01.PROJETOS/ANO 01/MSV-163MS-730-732/14.EL/MSV-163MS-730-732-ACA-EXE-DE-K2-002-R03.pdf"/>
    <s v="MSV-163MS-730-732/14.EL/MSV-163MS-730-732-ACA-EXE-DE-K2-002-R03.pdf"/>
  </r>
  <r>
    <s v="MSV-163MS-730-732-ACA-EXE-DE-K2-003"/>
    <s v="R03"/>
    <x v="0"/>
    <x v="13"/>
    <s v="PROJETO EXECUTIVO DE ELÉTRICA - PLANTA DE ILUMINAÇÃO KM 731"/>
    <s v="ILUMINAÇÃO E INSTALAÇÕES ELÉTRICAS"/>
    <s v="EL"/>
    <s v="MSV-163MS-730-732/14.EL"/>
    <s v="MSV-163MS-730-732-ACA-EXE-DE-K2-003-R03.pdf"/>
    <s v="R03"/>
    <d v="2025-06-30T00:00:00"/>
    <s v="https://aterpa.sharepoint.com//sites/A373_Projetos/Documentos Compartilhados/11.Sala Tecnica/01.PROJETOS/ANO 01/MSV-163MS-730-732/14.EL/MSV-163MS-730-732-ACA-EXE-DE-K2-003-R03.pdf"/>
    <s v="MSV-163MS-730-732/14.EL/MSV-163MS-730-732-ACA-EXE-DE-K2-003-R03.pdf"/>
  </r>
  <r>
    <s v="MSV-163MS-730-732-ACA-EXE-DE-K2-004"/>
    <s v="R03"/>
    <x v="0"/>
    <x v="13"/>
    <s v="PROJETO EXECUTIVO DE ELÉTRICA - PLANTA DE ILUMINAÇÃO KM 731"/>
    <s v="ILUMINAÇÃO E INSTALAÇÕES ELÉTRICAS"/>
    <s v="EL"/>
    <s v="MSV-163MS-730-732/14.EL"/>
    <s v="MSV-163MS-730-732-ACA-EXE-DE-K2-004-R03.pdf"/>
    <s v="R03"/>
    <d v="2025-06-30T00:00:00"/>
    <s v="https://aterpa.sharepoint.com//sites/A373_Projetos/Documentos Compartilhados/11.Sala Tecnica/01.PROJETOS/ANO 01/MSV-163MS-730-732/14.EL/MSV-163MS-730-732-ACA-EXE-DE-K2-004-R03.pdf"/>
    <s v="MSV-163MS-730-732/14.EL/MSV-163MS-730-732-ACA-EXE-DE-K2-004-R03.pdf"/>
  </r>
  <r>
    <s v="MSV-163MS-730-732-ACA-EXE-DE-K2-005"/>
    <s v="R04"/>
    <x v="0"/>
    <x v="13"/>
    <s v="PROJETO EXECUTIVO DE ELÉTRICA - PLANTA DE ILUMINAÇÃO KM 731"/>
    <s v="ILUMINAÇÃO E INSTALAÇÕES ELÉTRICAS"/>
    <s v="EL"/>
    <s v="MSV-163MS-730-732/14.EL"/>
    <s v="MSV-163MS-730-732-ACA-EXE-DE-K2-005-R04.pdf"/>
    <s v="R04"/>
    <d v="2025-06-30T00:00:00"/>
    <s v="https://aterpa.sharepoint.com//sites/A373_Projetos/Documentos Compartilhados/11.Sala Tecnica/01.PROJETOS/ANO 01/MSV-163MS-730-732/14.EL/MSV-163MS-730-732-ACA-EXE-DE-K2-005-R04.pdf"/>
    <s v="MSV-163MS-730-732/14.EL/MSV-163MS-730-732-ACA-EXE-DE-K2-005-R04.pdf"/>
  </r>
  <r>
    <s v="MSV-163MS-730-732-ACA-EXE-DE-K2-006"/>
    <s v="R02"/>
    <x v="0"/>
    <x v="13"/>
    <s v="PROJETO EXECUTIVO DE ELÉTRICA - ENTRADA DE ENERGIA KM 732"/>
    <s v="ILUMINAÇÃO E INSTALAÇÕES ELÉTRICAS"/>
    <s v="EL"/>
    <s v="MSV-163MS-730-732/14.EL"/>
    <s v="MSV-163MS-730-732-ACA-EXE-DE-K2-006-R02.pdf"/>
    <s v="R02"/>
    <d v="2025-06-30T00:00:00"/>
    <s v="https://aterpa.sharepoint.com//sites/A373_Projetos/Documentos Compartilhados/11.Sala Tecnica/01.PROJETOS/ANO 01/MSV-163MS-730-732/14.EL/MSV-163MS-730-732-ACA-EXE-DE-K2-006-R02.pdf"/>
    <s v="MSV-163MS-730-732/14.EL/MSV-163MS-730-732-ACA-EXE-DE-K2-006-R02.pdf"/>
  </r>
  <r>
    <s v="MSV-163MS-730-732-ACA-EXE-DE-K2-007"/>
    <s v="R01"/>
    <x v="0"/>
    <x v="13"/>
    <s v="PROJETO EXECUTIVO DE ELÉTRICA - ESQUEMA UNIFILAR KM 732"/>
    <s v="ILUMINAÇÃO E INSTALAÇÕES ELÉTRICAS"/>
    <s v="EL"/>
    <s v="MSV-163MS-730-732/14.EL"/>
    <s v="MSV-163MS-730-732-ACA-EXE-DE-K2-007-R01.pdf"/>
    <s v="R01"/>
    <d v="2025-06-30T00:00:00"/>
    <s v="https://aterpa.sharepoint.com//sites/A373_Projetos/Documentos Compartilhados/11.Sala Tecnica/01.PROJETOS/ANO 01/MSV-163MS-730-732/14.EL/MSV-163MS-730-732-ACA-EXE-DE-K2-007-R01.pdf"/>
    <s v="MSV-163MS-730-732/14.EL/MSV-163MS-730-732-ACA-EXE-DE-K2-007-R01.pdf"/>
  </r>
  <r>
    <s v="MSV-163MS-730-732-ACA-EXE-DE-K2-008"/>
    <s v="R03"/>
    <x v="0"/>
    <x v="13"/>
    <s v="PROJETO EXECUTIVO DE ELÉTRICA - PLANTA DE ILUMINAÇÃO KM 732"/>
    <s v="ILUMINAÇÃO E INSTALAÇÕES ELÉTRICAS"/>
    <s v="EL"/>
    <s v="MSV-163MS-730-732/14.EL"/>
    <s v="MSV-163MS-730-732-ACA-EXE-DE-K2-008-R03.pdf"/>
    <s v="R03"/>
    <d v="2025-06-30T00:00:00"/>
    <s v="https://aterpa.sharepoint.com//sites/A373_Projetos/Documentos Compartilhados/11.Sala Tecnica/01.PROJETOS/ANO 01/MSV-163MS-730-732/14.EL/MSV-163MS-730-732-ACA-EXE-DE-K2-008-R03.pdf"/>
    <s v="MSV-163MS-730-732/14.EL/MSV-163MS-730-732-ACA-EXE-DE-K2-008-R03.pdf"/>
  </r>
  <r>
    <s v="MSV-163MS-730-732-ACA-EXE-DE-K2-009"/>
    <s v="R03"/>
    <x v="0"/>
    <x v="13"/>
    <s v="PROJETO EXECUTIVO DE ELÉTRICA - CORTES E DETALHES"/>
    <s v="ILUMINAÇÃO E INSTALAÇÕES ELÉTRICAS"/>
    <s v="EL"/>
    <s v="MSV-163MS-730-732/14.EL"/>
    <s v="MSV-163MS-730-732-ACA-EXE-DE-K2-009-R03.pdf"/>
    <s v="R02, R03"/>
    <d v="2025-08-26T00:00:00"/>
    <s v="https://aterpa.sharepoint.com//sites/A373_Projetos/Documentos Compartilhados/11.Sala Tecnica/01.PROJETOS/ANO 01/MSV-163MS-730-732/14.EL/MSV-163MS-730-732-ACA-EXE-DE-K2-009-R03.pdf"/>
    <s v="MSV-163MS-730-732/14.EL/MSV-163MS-730-732-ACA-EXE-DE-K2-009-R03.pdf"/>
  </r>
  <r>
    <s v="MSV-163MS-730-732-ACA-EXE-DE-M1-001"/>
    <s v="R05"/>
    <x v="0"/>
    <x v="13"/>
    <s v="PROJETO EXECUTIVO DE INTERFERÊNCIAS - PLANTA"/>
    <s v="INTERFERÊNCIAS (FAIXA DE DOMÍNIO)"/>
    <s v="IN"/>
    <s v="MSV-163MS-730-732/23.IN"/>
    <s v="MSV-163MS-730-732-ACA-EXE-DE-M1-001-R05.pdf"/>
    <s v="R04, R05"/>
    <d v="2025-08-26T00:00:00"/>
    <s v="https://aterpa.sharepoint.com//sites/A373_Projetos/Documentos Compartilhados/11.Sala Tecnica/01.PROJETOS/ANO 01/MSV-163MS-730-732/23.IN/MSV-163MS-730-732-ACA-EXE-DE-M1-001-R05.pdf"/>
    <s v="MSV-163MS-730-732/23.IN/MSV-163MS-730-732-ACA-EXE-DE-M1-001-R05.pdf"/>
  </r>
  <r>
    <s v="MSV-163MS-730-732-ACA-EXE-DE-M1-002"/>
    <s v="R05"/>
    <x v="0"/>
    <x v="13"/>
    <s v="PROJETO EXECUTIVO DE INTERFERÊNCIAS - PLANTA"/>
    <s v="INTERFERÊNCIAS (FAIXA DE DOMÍNIO)"/>
    <s v="IN"/>
    <s v="MSV-163MS-730-732/23.IN"/>
    <s v="MSV-163MS-730-732-ACA-EXE-DE-M1-002-R05.pdf"/>
    <s v="R04, R05"/>
    <d v="2025-08-26T00:00:00"/>
    <s v="https://aterpa.sharepoint.com//sites/A373_Projetos/Documentos Compartilhados/11.Sala Tecnica/01.PROJETOS/ANO 01/MSV-163MS-730-732/23.IN/MSV-163MS-730-732-ACA-EXE-DE-M1-002-R05.pdf"/>
    <s v="MSV-163MS-730-732/23.IN/MSV-163MS-730-732-ACA-EXE-DE-M1-002-R05.pdf"/>
  </r>
  <r>
    <s v="MSV-163MS-730-732-ACA-EXE-DE-N2-001"/>
    <s v="R04"/>
    <x v="0"/>
    <x v="13"/>
    <s v="PROJETO EXECUTIVO DE REVESTIMENTO VEGETAL - PLANTA"/>
    <s v="PAISAGISMO"/>
    <s v="PA"/>
    <s v="MSV-163MS-730-732/27.PA"/>
    <s v="MSV-163MS-730-732-ACA-EXE-DE-N2-001-R04.pdf"/>
    <s v="R03, R04"/>
    <d v="2025-08-26T00:00:00"/>
    <s v="https://aterpa.sharepoint.com//sites/A373_Projetos/Documentos Compartilhados/11.Sala Tecnica/01.PROJETOS/ANO 01/MSV-163MS-730-732/27.PA/MSV-163MS-730-732-ACA-EXE-DE-N2-001-R04.pdf"/>
    <s v="MSV-163MS-730-732/27.PA/MSV-163MS-730-732-ACA-EXE-DE-N2-001-R04.pdf"/>
  </r>
  <r>
    <s v="MSV-163MS-730-732-ACA-EXE-DE-N2-002"/>
    <s v="R04"/>
    <x v="0"/>
    <x v="13"/>
    <s v="PROJETO EXECUTIVO DE REVESTIMENTO VEGETAL - PLANTA"/>
    <s v="PAISAGISMO"/>
    <s v="PA"/>
    <s v="MSV-163MS-730-732/27.PA"/>
    <s v="MSV-163MS-730-732-ACA-EXE-DE-N2-002-R04.pdf"/>
    <s v="R03, R04"/>
    <d v="2025-08-26T00:00:00"/>
    <s v="https://aterpa.sharepoint.com//sites/A373_Projetos/Documentos Compartilhados/11.Sala Tecnica/01.PROJETOS/ANO 01/MSV-163MS-730-732/27.PA/MSV-163MS-730-732-ACA-EXE-DE-N2-002-R04.pdf"/>
    <s v="MSV-163MS-730-732/27.PA/MSV-163MS-730-732-ACA-EXE-DE-N2-002-R04.pdf"/>
  </r>
  <r>
    <s v="MSV-163MS-730-732-ACA-EXE-DE-O2-001"/>
    <s v="R02"/>
    <x v="0"/>
    <x v="13"/>
    <s v="PLANTA - FASE 1"/>
    <s v="DESVIO DE TRÁFEGO"/>
    <s v="DV"/>
    <s v="MSV-163MS-730-732/12.DV"/>
    <s v="MSV-163MS-730-732-ACA-EXE-DE-O2-001-R02.pdf"/>
    <s v="R02"/>
    <d v="2025-06-30T00:00:00"/>
    <s v="https://aterpa.sharepoint.com//sites/A373_Projetos/Documentos Compartilhados/11.Sala Tecnica/01.PROJETOS/ANO 01/MSV-163MS-730-732/12.DV/MSV-163MS-730-732-ACA-EXE-DE-O2-001-R02.pdf"/>
    <s v="MSV-163MS-730-732/12.DV/MSV-163MS-730-732-ACA-EXE-DE-O2-001-R02.pdf"/>
  </r>
  <r>
    <s v="MSV-163MS-730-732-ACA-EXE-DE-O2-002"/>
    <s v="R02"/>
    <x v="0"/>
    <x v="13"/>
    <s v="PLANTA - FASE 1"/>
    <s v="DESVIO DE TRÁFEGO"/>
    <s v="DV"/>
    <s v="MSV-163MS-730-732/12.DV"/>
    <s v="MSV-163MS-730-732-ACA-EXE-DE-O2-002-R02.pdf"/>
    <s v="R02"/>
    <d v="2025-06-30T00:00:00"/>
    <s v="https://aterpa.sharepoint.com//sites/A373_Projetos/Documentos Compartilhados/11.Sala Tecnica/01.PROJETOS/ANO 01/MSV-163MS-730-732/12.DV/MSV-163MS-730-732-ACA-EXE-DE-O2-002-R02.pdf"/>
    <s v="MSV-163MS-730-732/12.DV/MSV-163MS-730-732-ACA-EXE-DE-O2-002-R02.pdf"/>
  </r>
  <r>
    <s v="MSV-163MS-730-732-ACA-EXE-DE-O2-003"/>
    <s v="R01"/>
    <x v="0"/>
    <x v="13"/>
    <s v="PLANTA - FASE 2"/>
    <s v="DESVIO DE TRÁFEGO"/>
    <s v="DV"/>
    <s v="MSV-163MS-730-732/12.DV"/>
    <s v="MSV-163MS-730-732-ACA-EXE-DE-O2-003-R01.pdf"/>
    <s v="R01"/>
    <d v="2025-06-30T00:00:00"/>
    <s v="https://aterpa.sharepoint.com//sites/A373_Projetos/Documentos Compartilhados/11.Sala Tecnica/01.PROJETOS/ANO 01/MSV-163MS-730-732/12.DV/MSV-163MS-730-732-ACA-EXE-DE-O2-003-R01.pdf"/>
    <s v="MSV-163MS-730-732/12.DV/MSV-163MS-730-732-ACA-EXE-DE-O2-003-R01.pdf"/>
  </r>
  <r>
    <s v="MSV-163MS-730-732-ACA-EXE-DE-O2-004"/>
    <s v="R01"/>
    <x v="0"/>
    <x v="13"/>
    <s v="PLANTA - FASE 2"/>
    <s v="DESVIO DE TRÁFEGO"/>
    <s v="DV"/>
    <s v="MSV-163MS-730-732/12.DV"/>
    <s v="MSV-163MS-730-732-ACA-EXE-DE-O2-004-R01.pdf"/>
    <s v="R01"/>
    <d v="2025-06-30T00:00:00"/>
    <s v="https://aterpa.sharepoint.com//sites/A373_Projetos/Documentos Compartilhados/11.Sala Tecnica/01.PROJETOS/ANO 01/MSV-163MS-730-732/12.DV/MSV-163MS-730-732-ACA-EXE-DE-O2-004-R01.pdf"/>
    <s v="MSV-163MS-730-732/12.DV/MSV-163MS-730-732-ACA-EXE-DE-O2-004-R01.pdf"/>
  </r>
  <r>
    <s v="MSV-163MS-730-732-ACA-EXE-DE-O2-005"/>
    <s v="R01"/>
    <x v="0"/>
    <x v="13"/>
    <s v="PLANTA - FASE 3"/>
    <s v="DESVIO DE TRÁFEGO"/>
    <s v="DV"/>
    <s v="MSV-163MS-730-732/12.DV"/>
    <s v="MSV-163MS-730-732-ACA-EXE-DE-O2-005-R01.pdf"/>
    <s v="R01"/>
    <d v="2025-06-30T00:00:00"/>
    <s v="https://aterpa.sharepoint.com//sites/A373_Projetos/Documentos Compartilhados/11.Sala Tecnica/01.PROJETOS/ANO 01/MSV-163MS-730-732/12.DV/MSV-163MS-730-732-ACA-EXE-DE-O2-005-R01.pdf"/>
    <s v="MSV-163MS-730-732/12.DV/MSV-163MS-730-732-ACA-EXE-DE-O2-005-R01.pdf"/>
  </r>
  <r>
    <s v="MSV-163MS-730-732-ACA-EXE-DE-O2-006"/>
    <s v="R02"/>
    <x v="0"/>
    <x v="13"/>
    <s v="DETALHES"/>
    <s v="DESVIO DE TRÁFEGO"/>
    <s v="DV"/>
    <s v="MSV-163MS-730-732/12.DV"/>
    <s v="MSV-163MS-730-732-ACA-EXE-DE-O2-006-R02.pdf"/>
    <s v="R02"/>
    <d v="2025-06-30T00:00:00"/>
    <s v="https://aterpa.sharepoint.com//sites/A373_Projetos/Documentos Compartilhados/11.Sala Tecnica/01.PROJETOS/ANO 01/MSV-163MS-730-732/12.DV/MSV-163MS-730-732-ACA-EXE-DE-O2-006-R02.pdf"/>
    <s v="MSV-163MS-730-732/12.DV/MSV-163MS-730-732-ACA-EXE-DE-O2-006-R02.pdf"/>
  </r>
  <r>
    <s v="MSV-163MS-730-732-ACA-EXE-MC-G1-001"/>
    <s v="R09"/>
    <x v="0"/>
    <x v="13"/>
    <s v="PROJETO EXECUTIVO DE TERRAPLENAGEM – MEMÓRIA DE CÁLCULO DE VOLUMES"/>
    <s v="TERRAPLENAGEM"/>
    <s v="TE"/>
    <s v="MSV-163MS-730-732/32.TE"/>
    <s v="MSV-163MS-730-732-ACA-EXE-MC-G1-001-R09.pdf"/>
    <s v="R08, R09"/>
    <d v="2025-08-26T00:00:00"/>
    <s v="https://aterpa.sharepoint.com//sites/A373_Projetos/Documentos Compartilhados/11.Sala Tecnica/01.PROJETOS/ANO 01/MSV-163MS-730-732/32.TE/MSV-163MS-730-732-ACA-EXE-MC-G1-001-R09.pdf"/>
    <s v="MSV-163MS-730-732/32.TE/MSV-163MS-730-732-ACA-EXE-MC-G1-001-R09.pdf"/>
  </r>
  <r>
    <s v="MSV-163MS-730-732-ACA-EXE-MC-H2-001"/>
    <s v="R05"/>
    <x v="0"/>
    <x v="13"/>
    <s v="PROJETO EXECUTIVO DE DRENAGEM – MEMÓRIA DE CALCULO"/>
    <s v="DRENAGEM"/>
    <s v="DR"/>
    <s v="MSV-163MS-730-732/10.DR"/>
    <s v="MSV-163MS-730-732-ACA-EXE-MC-H2-001-R05.pdf"/>
    <s v="R04, R05"/>
    <d v="2025-08-26T00:00:00"/>
    <s v="https://aterpa.sharepoint.com//sites/A373_Projetos/Documentos Compartilhados/11.Sala Tecnica/01.PROJETOS/ANO 01/MSV-163MS-730-732/10.DR/MSV-163MS-730-732-ACA-EXE-MC-H2-001-R05.pdf"/>
    <s v="MSV-163MS-730-732/10.DR/MSV-163MS-730-732-ACA-EXE-MC-H2-001-R05.pdf"/>
  </r>
  <r>
    <s v="MSV-163MS-730-732-ACA-EXE-MC-K2-001"/>
    <s v="R04"/>
    <x v="0"/>
    <x v="13"/>
    <s v="PROJETO EXECUTIVO DE ELÉTRICA - MEMORIAL DE CÁLCULOS LUMINOTÉCNICO"/>
    <s v="ILUMINAÇÃO E INSTALAÇÕES ELÉTRICAS"/>
    <s v="EL"/>
    <s v="MSV-163MS-730-732/14.EL"/>
    <s v="MSV-163MS-730-732-ACA-EXE-MC-K2-001-R04.pdf"/>
    <s v="R03, R04"/>
    <d v="2025-10-16T00:00:00"/>
    <s v="https://aterpa.sharepoint.com//sites/A373_Projetos/Documentos Compartilhados/11.Sala Tecnica/01.PROJETOS/ANO 01/MSV-163MS-730-732/14.EL/MSV-163MS-730-732-ACA-EXE-MC-K2-001-R04.pdf"/>
    <s v="MSV-163MS-730-732/14.EL/MSV-163MS-730-732-ACA-EXE-MC-K2-001-R04.pdf"/>
  </r>
  <r>
    <s v="MSV-163MS-730-732-ACA-EXE-MC-K2-002"/>
    <s v="R04"/>
    <x v="0"/>
    <x v="13"/>
    <s v="PROJETO EXECUTIVO DE ELÉTRICA - MEMORIAL DE CÁLCULOS DE CABOS E PROTEÇÕES"/>
    <s v="ILUMINAÇÃO E INSTALAÇÕES ELÉTRICAS"/>
    <s v="EL"/>
    <s v="MSV-163MS-730-732/14.EL"/>
    <s v="MSV-163MS-730-732-ACA-EXE-MC-K2-002-R04.pdf"/>
    <s v="R03, R04"/>
    <d v="2025-10-16T00:00:00"/>
    <s v="https://aterpa.sharepoint.com//sites/A373_Projetos/Documentos Compartilhados/11.Sala Tecnica/01.PROJETOS/ANO 01/MSV-163MS-730-732/14.EL/MSV-163MS-730-732-ACA-EXE-MC-K2-002-R04.pdf"/>
    <s v="MSV-163MS-730-732/14.EL/MSV-163MS-730-732-ACA-EXE-MC-K2-002-R04.pdf"/>
  </r>
  <r>
    <s v="MSV-163MS-730-732-ACA-EXE-MD-H1-001"/>
    <s v="R01"/>
    <x v="0"/>
    <x v="13"/>
    <s v="PROJETO EXECUTIVO DE DRENAGEM – ESTUDO HIDROLÓGICOS"/>
    <s v="DRENAGEM"/>
    <s v="DR"/>
    <s v="MSV-163MS-730-732/10.DR"/>
    <s v="MSV-163MS-730-732-ACA-EXE-MD-H1-001-R01.pdf"/>
    <s v="R01"/>
    <d v="2025-06-30T00:00:00"/>
    <s v="https://aterpa.sharepoint.com//sites/A373_Projetos/Documentos Compartilhados/11.Sala Tecnica/01.PROJETOS/ANO 01/MSV-163MS-730-732/10.DR/MSV-163MS-730-732-ACA-EXE-MD-H1-001-R01.pdf"/>
    <s v="MSV-163MS-730-732/10.DR/MSV-163MS-730-732-ACA-EXE-MD-H1-001-R01.pdf"/>
  </r>
  <r>
    <s v="MSV-163MS-730-732-ACA-EXE-MD-I2-001"/>
    <s v="R05"/>
    <x v="0"/>
    <x v="13"/>
    <s v="MEMORIAL DESCRITIVO E CÁLCULO"/>
    <s v="PAVIMENTAÇÃO"/>
    <s v="PV"/>
    <s v="MSV-163MS-730-732/28.PV"/>
    <s v="MSV-163MS-730-732-ACA-EXE-MD-I2-001-R05.pdf"/>
    <s v="R04, R05"/>
    <d v="2025-08-26T00:00:00"/>
    <s v="https://aterpa.sharepoint.com//sites/A373_Projetos/Documentos Compartilhados/11.Sala Tecnica/01.PROJETOS/ANO 01/MSV-163MS-730-732/28.PV/MSV-163MS-730-732-ACA-EXE-MD-I2-001-R05.pdf"/>
    <s v="MSV-163MS-730-732/28.PV/MSV-163MS-730-732-ACA-EXE-MD-I2-001-R05.pdf"/>
  </r>
  <r>
    <s v="MSV-163MS-730-732-ACA-EXE-MD-J1-001"/>
    <s v="R00"/>
    <x v="0"/>
    <x v="13"/>
    <s v="MEMORIAL DESCRITIVO DO PROJETO DE SINALIZAÇÃO E DISPOSITIVOS DE SEGURANÇA"/>
    <s v="SINALIZAÇÃO"/>
    <s v="SI"/>
    <s v="MSV-163MS-730-732/31.SI"/>
    <s v="MSV-163MS-730-732-ACA-EXE-MD-J1-001-R00.pdf"/>
    <s v="R00"/>
    <d v="2025-08-26T00:00:00"/>
    <s v="https://aterpa.sharepoint.com//sites/A373_Projetos/Documentos Compartilhados/11.Sala Tecnica/01.PROJETOS/ANO 01/MSV-163MS-730-732/31.SI/MSV-163MS-730-732-ACA-EXE-MD-J1-001-R00.pdf"/>
    <s v="MSV-163MS-730-732/31.SI/MSV-163MS-730-732-ACA-EXE-MD-J1-001-R00.pdf"/>
  </r>
  <r>
    <s v="MSV-163MS-730-732-ACA-EXE-MD-K2-001"/>
    <s v="R04"/>
    <x v="0"/>
    <x v="13"/>
    <s v="PROJETO EXECUTIVO DE ELÉTRICA - MEMORIAL DESCRITIVO"/>
    <s v="ILUMINAÇÃO E INSTALAÇÕES ELÉTRICAS"/>
    <s v="EL"/>
    <s v="MSV-163MS-730-732/14.EL"/>
    <s v="MSV-163MS-730-732-ACA-EXE-MD-K2-001-R04.pdf"/>
    <s v="R02, R04"/>
    <d v="2025-10-16T00:00:00"/>
    <s v="https://aterpa.sharepoint.com//sites/A373_Projetos/Documentos Compartilhados/11.Sala Tecnica/01.PROJETOS/ANO 01/MSV-163MS-730-732/14.EL/MSV-163MS-730-732-ACA-EXE-MD-K2-001-R04.pdf"/>
    <s v="MSV-163MS-730-732/14.EL/MSV-163MS-730-732-ACA-EXE-MD-K2-001-R04.pdf"/>
  </r>
  <r>
    <s v="MSV-163MS-730-732-ACA-EXE-MD-N2-001"/>
    <s v="R00"/>
    <x v="0"/>
    <x v="13"/>
    <s v="MEMORIAL DESCRITIVO DO PROJETO DE REVESTIMENTO VEGETAL"/>
    <s v="PAISAGISMO"/>
    <s v="PA"/>
    <s v="MSV-163MS-730-732/27.PA"/>
    <s v="MSV-163MS-730-732-ACA-EXE-MD-N2-001-R00.pdf"/>
    <s v="R00"/>
    <d v="2025-06-30T00:00:00"/>
    <s v="https://aterpa.sharepoint.com//sites/A373_Projetos/Documentos Compartilhados/11.Sala Tecnica/01.PROJETOS/ANO 01/MSV-163MS-730-732/27.PA/MSV-163MS-730-732-ACA-EXE-MD-N2-001-R00.pdf"/>
    <s v="MSV-163MS-730-732/27.PA/MSV-163MS-730-732-ACA-EXE-MD-N2-001-R00.pdf"/>
  </r>
  <r>
    <s v="MSV-163MS-730-732-ACA-EXE-MD-O2-001"/>
    <s v="R00"/>
    <x v="0"/>
    <x v="13"/>
    <s v="MEMORIAL DESCRITIVO DO PROJETO DE DESVIO DE TRÁFEGO"/>
    <s v="DESVIO DE TRÁFEGO"/>
    <s v="DV"/>
    <s v="MSV-163MS-730-732/12.DV"/>
    <s v="MSV-163MS-730-732-ACA-EXE-MD-O2-001-R00.pdf"/>
    <s v="R00"/>
    <d v="2025-06-30T00:00:00"/>
    <s v="https://aterpa.sharepoint.com//sites/A373_Projetos/Documentos Compartilhados/11.Sala Tecnica/01.PROJETOS/ANO 01/MSV-163MS-730-732/12.DV/MSV-163MS-730-732-ACA-EXE-MD-O2-001-R00.pdf"/>
    <s v="MSV-163MS-730-732/12.DV/MSV-163MS-730-732-ACA-EXE-MD-O2-001-R00.pdf"/>
  </r>
  <r>
    <s v="MSV-163MS-730-732-ACA-EXE-NS-C3-001"/>
    <s v="R03"/>
    <x v="0"/>
    <x v="13"/>
    <s v="NOTAS DE SERVIÇOS DE PAVIMENTO ACABADO"/>
    <s v="PAVIMENTAÇÃO"/>
    <s v="PV"/>
    <s v="MSV-163MS-730-732/28.PV"/>
    <s v="MSV-163MS-730-732-ACA-EXE-NS-C3-001-R03.pdf"/>
    <s v="R02, R03"/>
    <d v="2025-08-26T00:00:00"/>
    <s v="https://aterpa.sharepoint.com//sites/A373_Projetos/Documentos Compartilhados/11.Sala Tecnica/01.PROJETOS/ANO 01/MSV-163MS-730-732/28.PV/MSV-163MS-730-732-ACA-EXE-NS-C3-001-R03.pdf"/>
    <s v="MSV-163MS-730-732/28.PV/MSV-163MS-730-732-ACA-EXE-NS-C3-001-R03.pdf"/>
  </r>
  <r>
    <s v="MSV-163MS-730-732-ACA-EXE-RT-C1-001"/>
    <s v="R01"/>
    <x v="0"/>
    <x v="13"/>
    <s v="RELATÓRIO DE LEVANTAMENTO TOPOGRÁFICO"/>
    <s v="TOPOGRAFIA"/>
    <s v="TO"/>
    <s v="MSV-163MS-730-732/33.TO"/>
    <s v="MSV-163MS-730-732-ACA-EXE-RT-C1-001-R01.pdf"/>
    <s v="R01"/>
    <d v="2025-06-30T00:00:00"/>
    <s v="https://aterpa.sharepoint.com//sites/A373_Projetos/Documentos Compartilhados/11.Sala Tecnica/01.PROJETOS/ANO 01/MSV-163MS-730-732/33.TO/MSV-163MS-730-732-ACA-EXE-RT-C1-001-R01.pdf"/>
    <s v="MSV-163MS-730-732/33.TO/MSV-163MS-730-732-ACA-EXE-RT-C1-001-R01.pdf"/>
  </r>
  <r>
    <s v="MSV-163MS-730-732-ACA-EXE-RT-D3-001"/>
    <s v="R02"/>
    <x v="0"/>
    <x v="13"/>
    <s v="RELATÓRIO DE INVESTIGAÇÕES GEOTÉCNICAS"/>
    <s v="GEOTECNIA E GEOLOGIA"/>
    <s v="GG"/>
    <s v="MSV-163MS-730-732/19.GG"/>
    <s v="MSV-163MS-730-732-ACA-EXE-RT-D3-001-R02.pdf"/>
    <s v="R02"/>
    <d v="2025-06-30T00:00:00"/>
    <s v="https://aterpa.sharepoint.com//sites/A373_Projetos/Documentos Compartilhados/11.Sala Tecnica/01.PROJETOS/ANO 01/MSV-163MS-730-732/19.GG/MSV-163MS-730-732-ACA-EXE-RT-D3-001-R02.pdf"/>
    <s v="MSV-163MS-730-732/19.GG/MSV-163MS-730-732-ACA-EXE-RT-D3-001-R02.pdf"/>
  </r>
  <r>
    <s v="MSV-163MS-730-732-ACA-EXE-RT-D3-101"/>
    <s v="R00"/>
    <x v="0"/>
    <x v="13"/>
    <s v="RELATÓRIO GEOTÉCNICO DE ESTABILIDADE DE TALUDES"/>
    <s v="GEOTECNIA E GEOLOGIA"/>
    <s v="GG"/>
    <s v="MSV-163MS-730-732/19.GG"/>
    <s v="MSV-163MS-730-732-ACA-EXE-RT-D3-101-R00.pdf"/>
    <s v="R00"/>
    <d v="2025-06-30T00:00:00"/>
    <s v="https://aterpa.sharepoint.com//sites/A373_Projetos/Documentos Compartilhados/11.Sala Tecnica/01.PROJETOS/ANO 01/MSV-163MS-730-732/19.GG/MSV-163MS-730-732-ACA-EXE-RT-D3-101-R00.pdf"/>
    <s v="MSV-163MS-730-732/19.GG/MSV-163MS-730-732-ACA-EXE-RT-D3-101-R00.pdf"/>
  </r>
  <r>
    <s v="MSV-163MS-730-732-ACA-EXE-RT-E1-001"/>
    <s v="R00"/>
    <x v="0"/>
    <x v="13"/>
    <s v="ESTUDOS DE TRÁFEGO"/>
    <s v="ESTUDO DE TRÁFEGO"/>
    <s v="TR"/>
    <s v="MSV-163MS-730-732/34.TR"/>
    <s v="MSV-163MS-730-732-ACA-EXE-RT-E1-001-R00.pdf"/>
    <s v="R00"/>
    <d v="2025-06-30T00:00:00"/>
    <s v="https://aterpa.sharepoint.com//sites/A373_Projetos/Documentos Compartilhados/11.Sala Tecnica/01.PROJETOS/ANO 01/MSV-163MS-730-732/34.TR/MSV-163MS-730-732-ACA-EXE-RT-E1-001-R00.pdf"/>
    <s v="MSV-163MS-730-732/34.TR/MSV-163MS-730-732-ACA-EXE-RT-E1-001-R00.pdf"/>
  </r>
  <r>
    <s v="MSV-163MS-730-732-ACA-EXE-RT-F1-001"/>
    <s v="R03"/>
    <x v="0"/>
    <x v="13"/>
    <s v="PROJETO EXECUTIVO DE GEOMETRIA - ALINHAMENTOS HORIZONTAIS E VERTICAIS"/>
    <s v="GEOMÉTRICO"/>
    <s v="GE"/>
    <s v="MSV-163MS-730-732/18.GE"/>
    <s v="MSV-163MS-730-732-ACA-EXE-RT-F1-001-R03.pdf"/>
    <s v="R02, R03"/>
    <d v="2025-08-26T00:00:00"/>
    <s v="https://aterpa.sharepoint.com//sites/A373_Projetos/Documentos Compartilhados/11.Sala Tecnica/01.PROJETOS/ANO 01/MSV-163MS-730-732/18.GE/MSV-163MS-730-732-ACA-EXE-RT-F1-001-R03.pdf"/>
    <s v="MSV-163MS-730-732/18.GE/MSV-163MS-730-732-ACA-EXE-RT-F1-001-R03.pdf"/>
  </r>
  <r>
    <s v="MSV-163MS-730-732-ACA-EXE-RT-M1-001"/>
    <s v="R01"/>
    <x v="0"/>
    <x v="13"/>
    <s v="CADASTRO DE INTERFERÊNCIAS"/>
    <s v="INTERFERÊNCIAS (FAIXA DE DOMÍNIO)"/>
    <s v="IN"/>
    <s v="MSV-163MS-730-732/23.IN"/>
    <s v="MSV-163MS-730-732-ACA-EXE-RT-M1-001-R01.pdf"/>
    <s v="R01"/>
    <d v="2025-06-30T00:00:00"/>
    <s v="https://aterpa.sharepoint.com//sites/A373_Projetos/Documentos Compartilhados/11.Sala Tecnica/01.PROJETOS/ANO 01/MSV-163MS-730-732/23.IN/MSV-163MS-730-732-ACA-EXE-RT-M1-001-R01.pdf"/>
    <s v="MSV-163MS-730-732/23.IN/MSV-163MS-730-732-ACA-EXE-RT-M1-001-R01.pdf"/>
  </r>
  <r>
    <s v="MSV-163MS-647-650-ACA-EXE-DE-C1-001"/>
    <s v="R00.2"/>
    <x v="1"/>
    <x v="14"/>
    <s v="PROJETO EXECUTIVO - DUPLICAÇÃO  - ESTUDOS TOPOGRÁFICOS - PLANTA"/>
    <s v="TOPOGRAFIA"/>
    <s v="TO"/>
    <s v="MSV-163MS-647-650/33.TO"/>
    <s v="MSV-163MS-647-650-ACA-EXE-DE-C1-001-R00.2.pdf"/>
    <s v="R00.2"/>
    <d v="2026-01-21T00:00:00"/>
    <s v="https://aterpa.sharepoint.com//sites/A373_Projetos/Documentos Compartilhados/11.Sala Tecnica/01.PROJETOS/ANO 02/MSV-163MS-647-650/33.TO/MSV-163MS-647-650-ACA-EXE-DE-C1-001-R00.2.pdf"/>
    <s v="MSV-163MS-647-650/33.TO/MSV-163MS-647-650-ACA-EXE-DE-C1-001-R00.2.pdf"/>
  </r>
  <r>
    <s v="MSV-163MS-647-650-ACA-EXE-DE-C1-002"/>
    <s v="R00.2"/>
    <x v="1"/>
    <x v="14"/>
    <s v="PROJETO EXECUTIVO - DUPLICAÇÃO  - ESTUDOS TOPOGRÁFICOS - PLANTA"/>
    <s v="TOPOGRAFIA"/>
    <s v="TO"/>
    <s v="MSV-163MS-647-650/33.TO"/>
    <s v="MSV-163MS-647-650-ACA-EXE-DE-C1-002-R00.2.pdf"/>
    <s v="R00.2"/>
    <d v="2026-01-21T00:00:00"/>
    <s v="https://aterpa.sharepoint.com//sites/A373_Projetos/Documentos Compartilhados/11.Sala Tecnica/01.PROJETOS/ANO 02/MSV-163MS-647-650/33.TO/MSV-163MS-647-650-ACA-EXE-DE-C1-002-R00.2.pdf"/>
    <s v="MSV-163MS-647-650/33.TO/MSV-163MS-647-650-ACA-EXE-DE-C1-002-R00.2.pdf"/>
  </r>
  <r>
    <s v="MSV-163MS-647-650-ACA-EXE-DE-C1-003"/>
    <s v="R00.2"/>
    <x v="1"/>
    <x v="14"/>
    <s v="PROJETO EXECUTIVO - DUPLICAÇÃO  - ESTUDOS TOPOGRÁFICOS - PLANTA"/>
    <s v="TOPOGRAFIA"/>
    <s v="TO"/>
    <s v="MSV-163MS-647-650/33.TO"/>
    <s v="MSV-163MS-647-650-ACA-EXE-DE-C1-003-R00.2.pdf"/>
    <s v="R00.2"/>
    <d v="2026-01-21T00:00:00"/>
    <s v="https://aterpa.sharepoint.com//sites/A373_Projetos/Documentos Compartilhados/11.Sala Tecnica/01.PROJETOS/ANO 02/MSV-163MS-647-650/33.TO/MSV-163MS-647-650-ACA-EXE-DE-C1-003-R00.2.pdf"/>
    <s v="MSV-163MS-647-650/33.TO/MSV-163MS-647-650-ACA-EXE-DE-C1-003-R00.2.pdf"/>
  </r>
  <r>
    <s v="MSV-163MS-647-650-ACA-EXE-DE-C1-004"/>
    <s v="R00.2"/>
    <x v="1"/>
    <x v="14"/>
    <s v="PROJETO EXECUTIVO - DUPLICAÇÃO  - ESTUDOS TOPOGRÁFICOS - PLANTA"/>
    <s v="TOPOGRAFIA"/>
    <s v="TO"/>
    <s v="MSV-163MS-647-650/33.TO"/>
    <s v="MSV-163MS-647-650-ACA-EXE-DE-C1-004-R00.2.pdf"/>
    <s v="R00.2"/>
    <d v="2026-01-21T00:00:00"/>
    <s v="https://aterpa.sharepoint.com//sites/A373_Projetos/Documentos Compartilhados/11.Sala Tecnica/01.PROJETOS/ANO 02/MSV-163MS-647-650/33.TO/MSV-163MS-647-650-ACA-EXE-DE-C1-004-R00.2.pdf"/>
    <s v="MSV-163MS-647-650/33.TO/MSV-163MS-647-650-ACA-EXE-DE-C1-004-R00.2.pdf"/>
  </r>
  <r>
    <s v="MSV-163MS-647-650-ACA-EXE-DE-D3-001"/>
    <s v="R00.3"/>
    <x v="1"/>
    <x v="14"/>
    <s v="PROJETO EXECUTIVO - DUPLICAÇÃO  - ESTUDOS GEOTÉCNICOS - PLANTA E PERFIL"/>
    <s v="GEOTECNIA E GEOLOGIA"/>
    <s v="GG"/>
    <s v="MSV-163MS-647-650/19.GG"/>
    <s v="MSV-163MS-647-650-ACA-EXE-DE-D3-001-R00.3.pdf"/>
    <s v="R00.3"/>
    <d v="2026-01-21T00:00:00"/>
    <s v="https://aterpa.sharepoint.com//sites/A373_Projetos/Documentos Compartilhados/11.Sala Tecnica/01.PROJETOS/ANO 02/MSV-163MS-647-650/19.GG/MSV-163MS-647-650-ACA-EXE-DE-D3-001-R00.3.pdf"/>
    <s v="MSV-163MS-647-650/19.GG/MSV-163MS-647-650-ACA-EXE-DE-D3-001-R00.3.pdf"/>
  </r>
  <r>
    <s v="MSV-163MS-647-650-ACA-EXE-DE-D3-002"/>
    <s v="R00.3"/>
    <x v="1"/>
    <x v="14"/>
    <s v="PROJETO EXECUTIVO - DUPLICAÇÃO  - ESTUDOS GEOTÉCNICOS - PLANTA E PERFIL"/>
    <s v="GEOTECNIA E GEOLOGIA"/>
    <s v="GG"/>
    <s v="MSV-163MS-647-650/19.GG"/>
    <s v="MSV-163MS-647-650-ACA-EXE-DE-D3-002-R00.3.pdf"/>
    <s v="R00.3"/>
    <d v="2026-01-21T00:00:00"/>
    <s v="https://aterpa.sharepoint.com//sites/A373_Projetos/Documentos Compartilhados/11.Sala Tecnica/01.PROJETOS/ANO 02/MSV-163MS-647-650/19.GG/MSV-163MS-647-650-ACA-EXE-DE-D3-002-R00.3.pdf"/>
    <s v="MSV-163MS-647-650/19.GG/MSV-163MS-647-650-ACA-EXE-DE-D3-002-R00.3.pdf"/>
  </r>
  <r>
    <s v="MSV-163MS-647-650-ACA-EXE-DE-D3-003"/>
    <s v="R00.3"/>
    <x v="1"/>
    <x v="14"/>
    <s v="PROJETO EXECUTIVO - DUPLICAÇÃO  - ESTUDOS GEOTÉCNICOS - PLANTA E PERFIL"/>
    <s v="GEOTECNIA E GEOLOGIA"/>
    <s v="GG"/>
    <s v="MSV-163MS-647-650/19.GG"/>
    <s v="MSV-163MS-647-650-ACA-EXE-DE-D3-003-R00.3.pdf"/>
    <s v="R00.3"/>
    <d v="2026-01-21T00:00:00"/>
    <s v="https://aterpa.sharepoint.com//sites/A373_Projetos/Documentos Compartilhados/11.Sala Tecnica/01.PROJETOS/ANO 02/MSV-163MS-647-650/19.GG/MSV-163MS-647-650-ACA-EXE-DE-D3-003-R00.3.pdf"/>
    <s v="MSV-163MS-647-650/19.GG/MSV-163MS-647-650-ACA-EXE-DE-D3-003-R00.3.pdf"/>
  </r>
  <r>
    <s v="MSV-163MS-647-650-ACA-EXE-DE-D3-004"/>
    <s v="R00.3"/>
    <x v="1"/>
    <x v="14"/>
    <s v="PROJETO EXECUTIVO - DUPLICAÇÃO  - ESTUDOS GEOTÉCNICOS - PLANTA E PERFIL"/>
    <s v="GEOTECNIA E GEOLOGIA"/>
    <s v="GG"/>
    <s v="MSV-163MS-647-650/19.GG"/>
    <s v="MSV-163MS-647-650-ACA-EXE-DE-D3-004-R00.3.pdf"/>
    <s v="R00.3"/>
    <d v="2026-01-21T00:00:00"/>
    <s v="https://aterpa.sharepoint.com//sites/A373_Projetos/Documentos Compartilhados/11.Sala Tecnica/01.PROJETOS/ANO 02/MSV-163MS-647-650/19.GG/MSV-163MS-647-650-ACA-EXE-DE-D3-004-R00.3.pdf"/>
    <s v="MSV-163MS-647-650/19.GG/MSV-163MS-647-650-ACA-EXE-DE-D3-004-R00.3.pdf"/>
  </r>
  <r>
    <s v="MSV-163MS-647-650-ACA-EXE-DE-D3-005"/>
    <s v="R00.3"/>
    <x v="1"/>
    <x v="14"/>
    <s v="PROJETO EXECUTIVO - DUPLICAÇÃO  - ESTUDOS GEOTÉCNICOS - PLANTA E PERFIL"/>
    <s v="GEOTECNIA E GEOLOGIA"/>
    <s v="GG"/>
    <s v="MSV-163MS-647-650/19.GG"/>
    <s v="MSV-163MS-647-650-ACA-EXE-DE-D3-005-R00.3.pdf"/>
    <s v="R00.3"/>
    <d v="2026-01-21T00:00:00"/>
    <s v="https://aterpa.sharepoint.com//sites/A373_Projetos/Documentos Compartilhados/11.Sala Tecnica/01.PROJETOS/ANO 02/MSV-163MS-647-650/19.GG/MSV-163MS-647-650-ACA-EXE-DE-D3-005-R00.3.pdf"/>
    <s v="MSV-163MS-647-650/19.GG/MSV-163MS-647-650-ACA-EXE-DE-D3-005-R00.3.pdf"/>
  </r>
  <r>
    <s v="MSV-163MS-647-650-ACA-EXE-DE-D3-006"/>
    <s v="R00.3"/>
    <x v="1"/>
    <x v="14"/>
    <s v="PROJETO EXECUTIVO - DUPLICAÇÃO  - ESTUDOS GEOTÉCNICOS - PLANTA E PERFIL"/>
    <s v="GEOTECNIA E GEOLOGIA"/>
    <s v="GG"/>
    <s v="MSV-163MS-647-650/19.GG"/>
    <s v="MSV-163MS-647-650-ACA-EXE-DE-D3-006-R00.3.pdf"/>
    <s v="R00.3"/>
    <d v="2026-01-21T00:00:00"/>
    <s v="https://aterpa.sharepoint.com//sites/A373_Projetos/Documentos Compartilhados/11.Sala Tecnica/01.PROJETOS/ANO 02/MSV-163MS-647-650/19.GG/MSV-163MS-647-650-ACA-EXE-DE-D3-006-R00.3.pdf"/>
    <s v="MSV-163MS-647-650/19.GG/MSV-163MS-647-650-ACA-EXE-DE-D3-006-R00.3.pdf"/>
  </r>
  <r>
    <s v="MSV-163MS-647-650-ACA-EXE-DE-D3-007"/>
    <s v="R00.3"/>
    <x v="1"/>
    <x v="14"/>
    <s v="PROJETO EXECUTIVO - DUPLICAÇÃO  - ESTUDOS GEOTÉCNICOS - PLANTA E PERFIL"/>
    <s v="GEOTECNIA E GEOLOGIA"/>
    <s v="GG"/>
    <s v="MSV-163MS-647-650/19.GG"/>
    <s v="MSV-163MS-647-650-ACA-EXE-DE-D3-007-R00.3.pdf"/>
    <s v="R00.3"/>
    <d v="2026-01-21T00:00:00"/>
    <s v="https://aterpa.sharepoint.com//sites/A373_Projetos/Documentos Compartilhados/11.Sala Tecnica/01.PROJETOS/ANO 02/MSV-163MS-647-650/19.GG/MSV-163MS-647-650-ACA-EXE-DE-D3-007-R00.3.pdf"/>
    <s v="MSV-163MS-647-650/19.GG/MSV-163MS-647-650-ACA-EXE-DE-D3-007-R00.3.pdf"/>
  </r>
  <r>
    <s v="MSV-163MS-647-650-ACA-EXE-DE-D3-008"/>
    <s v="R00.3"/>
    <x v="1"/>
    <x v="14"/>
    <s v="PROJETO EXECUTIVO - DUPLICAÇÃO  - ESTUDOS GEOTÉCNICOS - PLANTA E PERFIL"/>
    <s v="GEOTECNIA E GEOLOGIA"/>
    <s v="GG"/>
    <s v="MSV-163MS-647-650/19.GG"/>
    <s v="MSV-163MS-647-650-ACA-EXE-DE-D3-008-R00.3.pdf"/>
    <s v="R00.3"/>
    <d v="2026-01-21T00:00:00"/>
    <s v="https://aterpa.sharepoint.com//sites/A373_Projetos/Documentos Compartilhados/11.Sala Tecnica/01.PROJETOS/ANO 02/MSV-163MS-647-650/19.GG/MSV-163MS-647-650-ACA-EXE-DE-D3-008-R00.3.pdf"/>
    <s v="MSV-163MS-647-650/19.GG/MSV-163MS-647-650-ACA-EXE-DE-D3-008-R00.3.pdf"/>
  </r>
  <r>
    <s v="MSV-163MS-647-650-ACA-EXE-DE-D3-009"/>
    <s v="R00.4"/>
    <x v="1"/>
    <x v="14"/>
    <s v="PROJETO EXECUTIVO - DUPLICAÇÃO  - ESTUDOS GEOTÉCNICOS - PLANTA DE TRATAMENTO"/>
    <s v="GEOTECNIA E GEOLOGIA"/>
    <s v="GG"/>
    <s v="MSV-163MS-647-650/19.GG"/>
    <s v="MSV-163MS-647-650-ACA-EXE-DE-D3-009-R00.4.pdf"/>
    <s v="R00.4"/>
    <d v="2026-01-21T00:00:00"/>
    <s v="https://aterpa.sharepoint.com//sites/A373_Projetos/Documentos Compartilhados/11.Sala Tecnica/01.PROJETOS/ANO 02/MSV-163MS-647-650/19.GG/MSV-163MS-647-650-ACA-EXE-DE-D3-009-R00.4.pdf"/>
    <s v="MSV-163MS-647-650/19.GG/MSV-163MS-647-650-ACA-EXE-DE-D3-009-R00.4.pdf"/>
  </r>
  <r>
    <s v="MSV-163MS-647-650-ACA-EXE-DE-D3-010"/>
    <s v="R00.4"/>
    <x v="1"/>
    <x v="14"/>
    <s v="PROJETO EXECUTIVO - DUPLICAÇÃO  - ESTUDOS GEOTÉCNICOS - PLANTA DE TRATAMENTO"/>
    <s v="GEOTECNIA E GEOLOGIA"/>
    <s v="GG"/>
    <s v="MSV-163MS-647-650/19.GG"/>
    <s v="MSV-163MS-647-650-ACA-EXE-DE-D3-010-R00.4.pdf"/>
    <s v="R00.4"/>
    <d v="2026-01-21T00:00:00"/>
    <s v="https://aterpa.sharepoint.com//sites/A373_Projetos/Documentos Compartilhados/11.Sala Tecnica/01.PROJETOS/ANO 02/MSV-163MS-647-650/19.GG/MSV-163MS-647-650-ACA-EXE-DE-D3-010-R00.4.pdf"/>
    <s v="MSV-163MS-647-650/19.GG/MSV-163MS-647-650-ACA-EXE-DE-D3-010-R00.4.pdf"/>
  </r>
  <r>
    <s v="MSV-163MS-647-650-ACA-EXE-DE-D3-011"/>
    <s v="R00.4"/>
    <x v="1"/>
    <x v="14"/>
    <s v="PROJETO EXECUTIVO - DUPLICAÇÃO  - ESTUDOS GEOTÉCNICOS - PLANTA DE TRATAMENTO"/>
    <s v="GEOTECNIA E GEOLOGIA"/>
    <s v="GG"/>
    <s v="MSV-163MS-647-650/19.GG"/>
    <s v="MSV-163MS-647-650-ACA-EXE-DE-D3-011-R00.4.pdf"/>
    <s v="R00.4"/>
    <d v="2026-01-21T00:00:00"/>
    <s v="https://aterpa.sharepoint.com//sites/A373_Projetos/Documentos Compartilhados/11.Sala Tecnica/01.PROJETOS/ANO 02/MSV-163MS-647-650/19.GG/MSV-163MS-647-650-ACA-EXE-DE-D3-011-R00.4.pdf"/>
    <s v="MSV-163MS-647-650/19.GG/MSV-163MS-647-650-ACA-EXE-DE-D3-011-R00.4.pdf"/>
  </r>
  <r>
    <s v="MSV-163MS-647-650-ACA-EXE-DE-D3-012"/>
    <s v="R00.4"/>
    <x v="1"/>
    <x v="14"/>
    <s v="PROJETO EXECUTIVO - DUPLICAÇÃO  - ESTUDOS GEOTÉCNICOS - PLANTA DE TRATAMENTO"/>
    <s v="GEOTECNIA E GEOLOGIA"/>
    <s v="GG"/>
    <s v="MSV-163MS-647-650/19.GG"/>
    <s v="MSV-163MS-647-650-ACA-EXE-DE-D3-012-R00.4.pdf"/>
    <s v="R00.4"/>
    <d v="2026-01-21T00:00:00"/>
    <s v="https://aterpa.sharepoint.com//sites/A373_Projetos/Documentos Compartilhados/11.Sala Tecnica/01.PROJETOS/ANO 02/MSV-163MS-647-650/19.GG/MSV-163MS-647-650-ACA-EXE-DE-D3-012-R00.4.pdf"/>
    <s v="MSV-163MS-647-650/19.GG/MSV-163MS-647-650-ACA-EXE-DE-D3-012-R00.4.pdf"/>
  </r>
  <r>
    <s v="MSV-163MS-647-650-ACA-EXE-DE-D3-013"/>
    <s v="R00.4"/>
    <x v="1"/>
    <x v="14"/>
    <s v="PROJETO EXECUTIVO - DUPLICAÇÃO  - ESTUDOS GEOTÉCNICOS - PLANTA DE TRATAMENTO"/>
    <s v="GEOTECNIA E GEOLOGIA"/>
    <s v="GG"/>
    <s v="MSV-163MS-647-650/19.GG"/>
    <s v="MSV-163MS-647-650-ACA-EXE-DE-D3-013-R00.4.pdf"/>
    <s v="R00.4"/>
    <d v="2026-01-21T00:00:00"/>
    <s v="https://aterpa.sharepoint.com//sites/A373_Projetos/Documentos Compartilhados/11.Sala Tecnica/01.PROJETOS/ANO 02/MSV-163MS-647-650/19.GG/MSV-163MS-647-650-ACA-EXE-DE-D3-013-R00.4.pdf"/>
    <s v="MSV-163MS-647-650/19.GG/MSV-163MS-647-650-ACA-EXE-DE-D3-013-R00.4.pdf"/>
  </r>
  <r>
    <s v="MSV-163MS-647-650-ACA-EXE-DE-D3-014"/>
    <s v="R00.4"/>
    <x v="1"/>
    <x v="14"/>
    <s v="PROJETO EXECUTIVO - DUPLICAÇÃO  - ESTUDOS GEOTÉCNICOS - PLANTA DE TRATAMENTO"/>
    <s v="GEOTECNIA E GEOLOGIA"/>
    <s v="GG"/>
    <s v="MSV-163MS-647-650/19.GG"/>
    <s v="MSV-163MS-647-650-ACA-EXE-DE-D3-014-R00.4.pdf"/>
    <s v="R00.4"/>
    <d v="2026-01-21T00:00:00"/>
    <s v="https://aterpa.sharepoint.com//sites/A373_Projetos/Documentos Compartilhados/11.Sala Tecnica/01.PROJETOS/ANO 02/MSV-163MS-647-650/19.GG/MSV-163MS-647-650-ACA-EXE-DE-D3-014-R00.4.pdf"/>
    <s v="MSV-163MS-647-650/19.GG/MSV-163MS-647-650-ACA-EXE-DE-D3-014-R00.4.pdf"/>
  </r>
  <r>
    <s v="MSV-163MS-647-650-ACA-EXE-DE-D3-015"/>
    <s v="R00.4"/>
    <x v="1"/>
    <x v="14"/>
    <s v="PROJETO EXECUTIVO - DUPLICAÇÃO  - ESTUDOS GEOTÉCNICOS - PLANTA DE TRATAMENTO"/>
    <s v="GEOTECNIA E GEOLOGIA"/>
    <s v="GG"/>
    <s v="MSV-163MS-647-650/19.GG"/>
    <s v="MSV-163MS-647-650-ACA-EXE-DE-D3-015-R00.4.pdf"/>
    <s v="R00.4"/>
    <d v="2026-01-21T00:00:00"/>
    <s v="https://aterpa.sharepoint.com//sites/A373_Projetos/Documentos Compartilhados/11.Sala Tecnica/01.PROJETOS/ANO 02/MSV-163MS-647-650/19.GG/MSV-163MS-647-650-ACA-EXE-DE-D3-015-R00.4.pdf"/>
    <s v="MSV-163MS-647-650/19.GG/MSV-163MS-647-650-ACA-EXE-DE-D3-015-R00.4.pdf"/>
  </r>
  <r>
    <s v="MSV-163MS-647-650-ACA-EXE-DE-D3-016"/>
    <s v="R00.4"/>
    <x v="1"/>
    <x v="14"/>
    <s v="PROJETO EXECUTIVO - DUPLICAÇÃO  - ESTUDOS GEOTÉCNICOS - PLANTA DE TRATAMENTO"/>
    <s v="GEOTECNIA E GEOLOGIA"/>
    <s v="GG"/>
    <s v="MSV-163MS-647-650/19.GG"/>
    <s v="MSV-163MS-647-650-ACA-EXE-DE-D3-016-R00.4.pdf"/>
    <s v="R00.4"/>
    <d v="2026-01-21T00:00:00"/>
    <s v="https://aterpa.sharepoint.com//sites/A373_Projetos/Documentos Compartilhados/11.Sala Tecnica/01.PROJETOS/ANO 02/MSV-163MS-647-650/19.GG/MSV-163MS-647-650-ACA-EXE-DE-D3-016-R00.4.pdf"/>
    <s v="MSV-163MS-647-650/19.GG/MSV-163MS-647-650-ACA-EXE-DE-D3-016-R00.4.pdf"/>
  </r>
  <r>
    <s v="MSV-163MS-647-650-ACA-EXE-DE-D3-017"/>
    <s v="R00.4"/>
    <x v="1"/>
    <x v="14"/>
    <s v="PROJETO EXECUTIVO - DUPLICAÇÃO  - ESTUDOS GEOTÉCNICOS - PLANTA DE TRATAMENTO - SEÇÃO TIPO"/>
    <s v="GEOTECNIA E GEOLOGIA"/>
    <s v="GG"/>
    <s v="MSV-163MS-647-650/19.GG"/>
    <s v="MSV-163MS-647-650-ACA-EXE-DE-D3-017-R00.4.pdf"/>
    <s v="R00.4"/>
    <d v="2026-01-21T00:00:00"/>
    <s v="https://aterpa.sharepoint.com//sites/A373_Projetos/Documentos Compartilhados/11.Sala Tecnica/01.PROJETOS/ANO 02/MSV-163MS-647-650/19.GG/MSV-163MS-647-650-ACA-EXE-DE-D3-017-R00.4.pdf"/>
    <s v="MSV-163MS-647-650/19.GG/MSV-163MS-647-650-ACA-EXE-DE-D3-017-R00.4.pdf"/>
  </r>
  <r>
    <s v="MSV-163MS-647-650-ACA-EXE-DE-D3-018"/>
    <s v="R00.4"/>
    <x v="1"/>
    <x v="14"/>
    <s v="PROJETO EXECUTIVO - DUPLICAÇÃO  - ESTUDOS GEOTÉCNICOS - PLANTA DE TRATAMENTO - SEÇÃO TIPO"/>
    <s v="GEOTECNIA E GEOLOGIA"/>
    <s v="GG"/>
    <s v="MSV-163MS-647-650/19.GG"/>
    <s v="MSV-163MS-647-650-ACA-EXE-DE-D3-018-R00.4.pdf"/>
    <s v="R00.4"/>
    <d v="2026-01-21T00:00:00"/>
    <s v="https://aterpa.sharepoint.com//sites/A373_Projetos/Documentos Compartilhados/11.Sala Tecnica/01.PROJETOS/ANO 02/MSV-163MS-647-650/19.GG/MSV-163MS-647-650-ACA-EXE-DE-D3-018-R00.4.pdf"/>
    <s v="MSV-163MS-647-650/19.GG/MSV-163MS-647-650-ACA-EXE-DE-D3-018-R00.4.pdf"/>
  </r>
  <r>
    <s v="MSV-163MS-647-650-ACA-EXE-DE-D3-019"/>
    <s v="R00.4"/>
    <x v="1"/>
    <x v="14"/>
    <s v="PROJETO EXECUTIVO - DUPLICAÇÃO  - ESTUDOS GEOTÉCNICOS - PLANTA DE TRATAMENTO - SEÇÃO TIPO PROTEÇÃO DE MARGENS"/>
    <s v="GEOTECNIA E GEOLOGIA"/>
    <s v="GG"/>
    <s v="MSV-163MS-647-650/19.GG"/>
    <s v="MSV-163MS-647-650-ACA-EXE-DE-D3-019-R00.4.pdf"/>
    <s v="R00.4"/>
    <d v="2026-01-21T00:00:00"/>
    <s v="https://aterpa.sharepoint.com//sites/A373_Projetos/Documentos Compartilhados/11.Sala Tecnica/01.PROJETOS/ANO 02/MSV-163MS-647-650/19.GG/MSV-163MS-647-650-ACA-EXE-DE-D3-019-R00.4.pdf"/>
    <s v="MSV-163MS-647-650/19.GG/MSV-163MS-647-650-ACA-EXE-DE-D3-019-R00.4.pdf"/>
  </r>
  <r>
    <s v="MSV-163MS-647-650-ACA-EXE-DE-D3-020"/>
    <s v="R00.1"/>
    <x v="1"/>
    <x v="14"/>
    <s v="PROJETO EXECUTIVO - DUPLICAÇÃO  - ESTUDOS GEOTÉCNICOS - PLANTA DE TRATAMENTO - SEQUÊNCIA EXECUTIVA"/>
    <s v="GEOTECNIA E GEOLOGIA"/>
    <s v="GG"/>
    <s v="MSV-163MS-647-650/19.GG"/>
    <s v="MSV-163MS-647-650-ACA-EXE-DE-D3-020-R00.1.pdf"/>
    <s v="R00.1"/>
    <d v="2026-01-21T00:00:00"/>
    <s v="https://aterpa.sharepoint.com//sites/A373_Projetos/Documentos Compartilhados/11.Sala Tecnica/01.PROJETOS/ANO 02/MSV-163MS-647-650/19.GG/MSV-163MS-647-650-ACA-EXE-DE-D3-020-R00.1.pdf"/>
    <s v="MSV-163MS-647-650/19.GG/MSV-163MS-647-650-ACA-EXE-DE-D3-020-R00.1.pdf"/>
  </r>
  <r>
    <s v="MSV-163MS-647-650-ACA-EXE-DE-D3-021"/>
    <s v="R00.1"/>
    <x v="1"/>
    <x v="14"/>
    <s v="PROJETO EXECUTIVO - DUPLICAÇÃO  - ESTUDOS GEOTÉCNICOS - PLANTA DE TRATAMENTO - SEQUÊNCIA EXECUTIVA"/>
    <s v="GEOTECNIA E GEOLOGIA"/>
    <s v="GG"/>
    <s v="MSV-163MS-647-650/19.GG"/>
    <s v="MSV-163MS-647-650-ACA-EXE-DE-D3-021-R00.1.pdf"/>
    <s v="R00.1"/>
    <d v="2026-01-21T00:00:00"/>
    <s v="https://aterpa.sharepoint.com//sites/A373_Projetos/Documentos Compartilhados/11.Sala Tecnica/01.PROJETOS/ANO 02/MSV-163MS-647-650/19.GG/MSV-163MS-647-650-ACA-EXE-DE-D3-021-R00.1.pdf"/>
    <s v="MSV-163MS-647-650/19.GG/MSV-163MS-647-650-ACA-EXE-DE-D3-021-R00.1.pdf"/>
  </r>
  <r>
    <s v="MSV-163MS-647-650-ACA-EXE-DE-D3-022"/>
    <s v="R00.1"/>
    <x v="1"/>
    <x v="14"/>
    <s v="PROJETO EXECUTIVO - DUPLICAÇÃO  - ESTUDOS GEOTÉCNICOS - PLANTA DE TRATAMENTO - ENSECADEIRA - OAE"/>
    <s v="GEOTECNIA E GEOLOGIA"/>
    <s v="GG"/>
    <s v="MSV-163MS-647-650/19.GG"/>
    <s v="MSV-163MS-647-650-ACA-EXE-DE-D3-022-R00.1.pdf"/>
    <s v="R00.1"/>
    <d v="2026-01-21T00:00:00"/>
    <s v="https://aterpa.sharepoint.com//sites/A373_Projetos/Documentos Compartilhados/11.Sala Tecnica/01.PROJETOS/ANO 02/MSV-163MS-647-650/19.GG/MSV-163MS-647-650-ACA-EXE-DE-D3-022-R00.1.pdf"/>
    <s v="MSV-163MS-647-650/19.GG/MSV-163MS-647-650-ACA-EXE-DE-D3-022-R00.1.pdf"/>
  </r>
  <r>
    <s v="MSV-163MS-647-650-ACA-EXE-DE-F1-001"/>
    <s v="R00.3"/>
    <x v="1"/>
    <x v="14"/>
    <s v="PROJETO EXECUTIVO - DUPLICAÇÃO  - PROJETO GEOMÉTRICO - PLANTA E PERFIL"/>
    <s v="GEOMÉTRICO"/>
    <s v="GE"/>
    <s v="MSV-163MS-647-650/18.GE"/>
    <s v="MSV-163MS-647-650-ACA-EXE-DE-F1-001-R00.3.pdf"/>
    <s v="R00.3"/>
    <d v="2026-01-21T00:00:00"/>
    <s v="https://aterpa.sharepoint.com//sites/A373_Projetos/Documentos Compartilhados/11.Sala Tecnica/01.PROJETOS/ANO 02/MSV-163MS-647-650/18.GE/MSV-163MS-647-650-ACA-EXE-DE-F1-001-R00.3.pdf"/>
    <s v="MSV-163MS-647-650/18.GE/MSV-163MS-647-650-ACA-EXE-DE-F1-001-R00.3.pdf"/>
  </r>
  <r>
    <s v="MSV-163MS-647-650-ACA-EXE-DE-F1-002"/>
    <s v="R00.3"/>
    <x v="1"/>
    <x v="14"/>
    <s v="PROJETO EXECUTIVO - DUPLICAÇÃO  - PROJETO GEOMÉTRICO - PLANTA E PERFIL"/>
    <s v="GEOMÉTRICO"/>
    <s v="GE"/>
    <s v="MSV-163MS-647-650/18.GE"/>
    <s v="MSV-163MS-647-650-ACA-EXE-DE-F1-002-R00.3.pdf"/>
    <s v="R00.3"/>
    <d v="2026-01-21T00:00:00"/>
    <s v="https://aterpa.sharepoint.com//sites/A373_Projetos/Documentos Compartilhados/11.Sala Tecnica/01.PROJETOS/ANO 02/MSV-163MS-647-650/18.GE/MSV-163MS-647-650-ACA-EXE-DE-F1-002-R00.3.pdf"/>
    <s v="MSV-163MS-647-650/18.GE/MSV-163MS-647-650-ACA-EXE-DE-F1-002-R00.3.pdf"/>
  </r>
  <r>
    <s v="MSV-163MS-647-650-ACA-EXE-DE-F1-003"/>
    <s v="R00.3"/>
    <x v="1"/>
    <x v="14"/>
    <s v="PROJETO EXECUTIVO - DUPLICAÇÃO  - PROJETO GEOMÉTRICO - PLANTA E PERFIL"/>
    <s v="GEOMÉTRICO"/>
    <s v="GE"/>
    <s v="MSV-163MS-647-650/18.GE"/>
    <s v="MSV-163MS-647-650-ACA-EXE-DE-F1-003-R00.3.pdf"/>
    <s v="R00.3"/>
    <d v="2026-01-21T00:00:00"/>
    <s v="https://aterpa.sharepoint.com//sites/A373_Projetos/Documentos Compartilhados/11.Sala Tecnica/01.PROJETOS/ANO 02/MSV-163MS-647-650/18.GE/MSV-163MS-647-650-ACA-EXE-DE-F1-003-R00.3.pdf"/>
    <s v="MSV-163MS-647-650/18.GE/MSV-163MS-647-650-ACA-EXE-DE-F1-003-R00.3.pdf"/>
  </r>
  <r>
    <s v="MSV-163MS-647-650-ACA-EXE-DE-F1-004"/>
    <s v="R00.3"/>
    <x v="1"/>
    <x v="14"/>
    <s v="PROJETO EXECUTIVO - DUPLICAÇÃO  - PROJETO GEOMÉTRICO - PLANTA E PERFIL"/>
    <s v="GEOMÉTRICO"/>
    <s v="GE"/>
    <s v="MSV-163MS-647-650/18.GE"/>
    <s v="MSV-163MS-647-650-ACA-EXE-DE-F1-004-R00.3.pdf"/>
    <s v="R00.3"/>
    <d v="2026-01-21T00:00:00"/>
    <s v="https://aterpa.sharepoint.com//sites/A373_Projetos/Documentos Compartilhados/11.Sala Tecnica/01.PROJETOS/ANO 02/MSV-163MS-647-650/18.GE/MSV-163MS-647-650-ACA-EXE-DE-F1-004-R00.3.pdf"/>
    <s v="MSV-163MS-647-650/18.GE/MSV-163MS-647-650-ACA-EXE-DE-F1-004-R00.3.pdf"/>
  </r>
  <r>
    <s v="MSV-163MS-647-650-ACA-EXE-DE-F1-005"/>
    <s v="R00.3"/>
    <x v="1"/>
    <x v="14"/>
    <s v="PROJETO EXECUTIVO - DUPLICAÇÃO  - PROJETO GEOMÉTRICO - PLANTA E PERFIL"/>
    <s v="GEOMÉTRICO"/>
    <s v="GE"/>
    <s v="MSV-163MS-647-650/18.GE"/>
    <s v="MSV-163MS-647-650-ACA-EXE-DE-F1-005-R00.3.pdf"/>
    <s v="R00.3"/>
    <d v="2026-01-21T00:00:00"/>
    <s v="https://aterpa.sharepoint.com//sites/A373_Projetos/Documentos Compartilhados/11.Sala Tecnica/01.PROJETOS/ANO 02/MSV-163MS-647-650/18.GE/MSV-163MS-647-650-ACA-EXE-DE-F1-005-R00.3.pdf"/>
    <s v="MSV-163MS-647-650/18.GE/MSV-163MS-647-650-ACA-EXE-DE-F1-005-R00.3.pdf"/>
  </r>
  <r>
    <s v="MSV-163MS-647-650-ACA-EXE-DE-F1-006"/>
    <s v="R00.3"/>
    <x v="1"/>
    <x v="14"/>
    <s v="PROJETO EXECUTIVO - DUPLICAÇÃO  - PROJETO GEOMÉTRICO - PLANTA E PERFIL"/>
    <s v="GEOMÉTRICO"/>
    <s v="GE"/>
    <s v="MSV-163MS-647-650/18.GE"/>
    <s v="MSV-163MS-647-650-ACA-EXE-DE-F1-006-R00.3.pdf"/>
    <s v="R00.3"/>
    <d v="2026-01-21T00:00:00"/>
    <s v="https://aterpa.sharepoint.com//sites/A373_Projetos/Documentos Compartilhados/11.Sala Tecnica/01.PROJETOS/ANO 02/MSV-163MS-647-650/18.GE/MSV-163MS-647-650-ACA-EXE-DE-F1-006-R00.3.pdf"/>
    <s v="MSV-163MS-647-650/18.GE/MSV-163MS-647-650-ACA-EXE-DE-F1-006-R00.3.pdf"/>
  </r>
  <r>
    <s v="MSV-163MS-647-650-ACA-EXE-DE-F1-007"/>
    <s v="R00.3"/>
    <x v="1"/>
    <x v="14"/>
    <s v="PROJETO EXECUTIVO - DUPLICAÇÃO  - PROJETO GEOMÉTRICO - PERFIL - RETORNO R100 E R200"/>
    <s v="GEOMÉTRICO"/>
    <s v="GE"/>
    <s v="MSV-163MS-647-650/18.GE"/>
    <s v="MSV-163MS-647-650-ACA-EXE-DE-F1-007-R00.3.pdf"/>
    <s v="R00.3"/>
    <d v="2026-01-21T00:00:00"/>
    <s v="https://aterpa.sharepoint.com//sites/A373_Projetos/Documentos Compartilhados/11.Sala Tecnica/01.PROJETOS/ANO 02/MSV-163MS-647-650/18.GE/MSV-163MS-647-650-ACA-EXE-DE-F1-007-R00.3.pdf"/>
    <s v="MSV-163MS-647-650/18.GE/MSV-163MS-647-650-ACA-EXE-DE-F1-007-R00.3.pdf"/>
  </r>
  <r>
    <s v="MSV-163MS-647-650-ACA-EXE-DE-F1-008"/>
    <s v="R00.3"/>
    <x v="1"/>
    <x v="14"/>
    <s v="PROJETO EXECUTIVO - DUPLICAÇÃO  - PROJETO GEOMÉTRICO - PERFIL - ACESSOS R300 E R400"/>
    <s v="GEOMÉTRICO"/>
    <s v="GE"/>
    <s v="MSV-163MS-647-650/18.GE"/>
    <s v="MSV-163MS-647-650-ACA-EXE-DE-F1-008-R00.3.pdf"/>
    <s v="R00.3"/>
    <d v="2026-01-21T00:00:00"/>
    <s v="https://aterpa.sharepoint.com//sites/A373_Projetos/Documentos Compartilhados/11.Sala Tecnica/01.PROJETOS/ANO 02/MSV-163MS-647-650/18.GE/MSV-163MS-647-650-ACA-EXE-DE-F1-008-R00.3.pdf"/>
    <s v="MSV-163MS-647-650/18.GE/MSV-163MS-647-650-ACA-EXE-DE-F1-008-R00.3.pdf"/>
  </r>
  <r>
    <s v="MSV-163MS-647-650-ACA-EXE-DE-F1-009"/>
    <s v="R00.3"/>
    <x v="1"/>
    <x v="14"/>
    <s v="PROJETO EXECUTIVO - DUPLICAÇÃO  - PROJETO GEOMÉTRICO - SEÇÕES TIPO "/>
    <s v="GEOMÉTRICO"/>
    <s v="GE"/>
    <s v="MSV-163MS-647-650/18.GE"/>
    <s v="MSV-163MS-647-650-ACA-EXE-DE-F1-009-R00.3.pdf"/>
    <s v="R00.3"/>
    <d v="2026-01-21T00:00:00"/>
    <s v="https://aterpa.sharepoint.com//sites/A373_Projetos/Documentos Compartilhados/11.Sala Tecnica/01.PROJETOS/ANO 02/MSV-163MS-647-650/18.GE/MSV-163MS-647-650-ACA-EXE-DE-F1-009-R00.3.pdf"/>
    <s v="MSV-163MS-647-650/18.GE/MSV-163MS-647-650-ACA-EXE-DE-F1-009-R00.3.pdf"/>
  </r>
  <r>
    <s v="MSV-163MS-647-650-ACA-EXE-DE-F1-010"/>
    <s v="R00.3"/>
    <x v="1"/>
    <x v="14"/>
    <s v="PROJETO EXECUTIVO - DUPLICAÇÃO  - PROJETO GEOMÉTRICO - GABARITO DE GIRO"/>
    <s v="GEOMÉTRICO"/>
    <s v="GE"/>
    <s v="MSV-163MS-647-650/18.GE"/>
    <s v="MSV-163MS-647-650-ACA-EXE-DE-F1-010-R00.3.pdf"/>
    <s v="R00.3"/>
    <d v="2026-01-21T00:00:00"/>
    <s v="https://aterpa.sharepoint.com//sites/A373_Projetos/Documentos Compartilhados/11.Sala Tecnica/01.PROJETOS/ANO 02/MSV-163MS-647-650/18.GE/MSV-163MS-647-650-ACA-EXE-DE-F1-010-R00.3.pdf"/>
    <s v="MSV-163MS-647-650/18.GE/MSV-163MS-647-650-ACA-EXE-DE-F1-010-R00.3.pdf"/>
  </r>
  <r>
    <s v="MSV-163MS-647-650-ACA-EXE-DE-G1-001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1-R00.1.pdf"/>
    <s v="R00.1"/>
    <d v="2026-01-21T00:00:00"/>
    <s v="https://aterpa.sharepoint.com//sites/A373_Projetos/Documentos Compartilhados/11.Sala Tecnica/01.PROJETOS/ANO 02/MSV-163MS-647-650/32.TE/MSV-163MS-647-650-ACA-EXE-DE-G1-001-R00.1.pdf"/>
    <s v="MSV-163MS-647-650/32.TE/MSV-163MS-647-650-ACA-EXE-DE-G1-001-R00.1.pdf"/>
  </r>
  <r>
    <s v="MSV-163MS-647-650-ACA-EXE-DE-G1-002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2-R00.1.pdf"/>
    <s v="R00.1"/>
    <d v="2026-01-21T00:00:00"/>
    <s v="https://aterpa.sharepoint.com//sites/A373_Projetos/Documentos Compartilhados/11.Sala Tecnica/01.PROJETOS/ANO 02/MSV-163MS-647-650/32.TE/MSV-163MS-647-650-ACA-EXE-DE-G1-002-R00.1.pdf"/>
    <s v="MSV-163MS-647-650/32.TE/MSV-163MS-647-650-ACA-EXE-DE-G1-002-R00.1.pdf"/>
  </r>
  <r>
    <s v="MSV-163MS-647-650-ACA-EXE-DE-G1-003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3-R00.1.pdf"/>
    <s v="R00.1"/>
    <d v="2026-01-21T00:00:00"/>
    <s v="https://aterpa.sharepoint.com//sites/A373_Projetos/Documentos Compartilhados/11.Sala Tecnica/01.PROJETOS/ANO 02/MSV-163MS-647-650/32.TE/MSV-163MS-647-650-ACA-EXE-DE-G1-003-R00.1.pdf"/>
    <s v="MSV-163MS-647-650/32.TE/MSV-163MS-647-650-ACA-EXE-DE-G1-003-R00.1.pdf"/>
  </r>
  <r>
    <s v="MSV-163MS-647-650-ACA-EXE-DE-G1-004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4-R00.1.pdf"/>
    <s v="R00.1"/>
    <d v="2026-01-21T00:00:00"/>
    <s v="https://aterpa.sharepoint.com//sites/A373_Projetos/Documentos Compartilhados/11.Sala Tecnica/01.PROJETOS/ANO 02/MSV-163MS-647-650/32.TE/MSV-163MS-647-650-ACA-EXE-DE-G1-004-R00.1.pdf"/>
    <s v="MSV-163MS-647-650/32.TE/MSV-163MS-647-650-ACA-EXE-DE-G1-004-R00.1.pdf"/>
  </r>
  <r>
    <s v="MSV-163MS-647-650-ACA-EXE-DE-G1-005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5-R00.1.pdf"/>
    <s v="R00.1"/>
    <d v="2026-01-21T00:00:00"/>
    <s v="https://aterpa.sharepoint.com//sites/A373_Projetos/Documentos Compartilhados/11.Sala Tecnica/01.PROJETOS/ANO 02/MSV-163MS-647-650/32.TE/MSV-163MS-647-650-ACA-EXE-DE-G1-005-R00.1.pdf"/>
    <s v="MSV-163MS-647-650/32.TE/MSV-163MS-647-650-ACA-EXE-DE-G1-005-R00.1.pdf"/>
  </r>
  <r>
    <s v="MSV-163MS-647-650-ACA-EXE-DE-G1-006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6-R00.1.pdf"/>
    <s v="R00.1"/>
    <d v="2026-01-21T00:00:00"/>
    <s v="https://aterpa.sharepoint.com//sites/A373_Projetos/Documentos Compartilhados/11.Sala Tecnica/01.PROJETOS/ANO 02/MSV-163MS-647-650/32.TE/MSV-163MS-647-650-ACA-EXE-DE-G1-006-R00.1.pdf"/>
    <s v="MSV-163MS-647-650/32.TE/MSV-163MS-647-650-ACA-EXE-DE-G1-006-R00.1.pdf"/>
  </r>
  <r>
    <s v="MSV-163MS-647-650-ACA-EXE-DE-G1-007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7-R00.1.pdf"/>
    <s v="R00.1"/>
    <d v="2026-01-21T00:00:00"/>
    <s v="https://aterpa.sharepoint.com//sites/A373_Projetos/Documentos Compartilhados/11.Sala Tecnica/01.PROJETOS/ANO 02/MSV-163MS-647-650/32.TE/MSV-163MS-647-650-ACA-EXE-DE-G1-007-R00.1.pdf"/>
    <s v="MSV-163MS-647-650/32.TE/MSV-163MS-647-650-ACA-EXE-DE-G1-007-R00.1.pdf"/>
  </r>
  <r>
    <s v="MSV-163MS-647-650-ACA-EXE-DE-G1-008"/>
    <s v="R00.1"/>
    <x v="1"/>
    <x v="14"/>
    <s v="PROJETO EXECUTIVO - DUPLICAÇÃO  - PROJETO DE TERRAPLENAGEM - SEÇÕES TRANSVERSAIS TIPO"/>
    <s v="TERRAPLENAGEM"/>
    <s v="TE"/>
    <s v="MSV-163MS-647-650/32.TE"/>
    <s v="MSV-163MS-647-650-ACA-EXE-DE-G1-008-R00.1.pdf"/>
    <s v="R00.1"/>
    <d v="2026-01-21T00:00:00"/>
    <s v="https://aterpa.sharepoint.com//sites/A373_Projetos/Documentos Compartilhados/11.Sala Tecnica/01.PROJETOS/ANO 02/MSV-163MS-647-650/32.TE/MSV-163MS-647-650-ACA-EXE-DE-G1-008-R00.1.pdf"/>
    <s v="MSV-163MS-647-650/32.TE/MSV-163MS-647-650-ACA-EXE-DE-G1-008-R00.1.pdf"/>
  </r>
  <r>
    <s v="MSV-163MS-647-650-ACA-EXE-DE-G1-015"/>
    <s v="R00.6"/>
    <x v="1"/>
    <x v="14"/>
    <s v="PROJETO EXECUTIVO - DUPLICAÇÃO  - PROJETO DE TERRAPLENAGEM - DIAGRAMA LINEAR/QUADROS DE OCORRÊNCIAS DE MATERIAIS (AE, DME)"/>
    <s v="TERRAPLENAGEM"/>
    <s v="TE"/>
    <s v="MSV-163MS-647-650/32.TE"/>
    <s v="MSV-163MS-647-650-ACA-EXE-DE-G1-015-R00.6.pdf"/>
    <s v="R00.6"/>
    <d v="2026-01-21T00:00:00"/>
    <s v="https://aterpa.sharepoint.com//sites/A373_Projetos/Documentos Compartilhados/11.Sala Tecnica/01.PROJETOS/ANO 02/MSV-163MS-647-650/32.TE/MSV-163MS-647-650-ACA-EXE-DE-G1-015-R00.6.pdf"/>
    <s v="MSV-163MS-647-650/32.TE/MSV-163MS-647-650-ACA-EXE-DE-G1-015-R00.6.pdf"/>
  </r>
  <r>
    <s v="MSV-163MS-647-650-ACA-EXE-DE-G1-018"/>
    <s v="R00.3"/>
    <x v="1"/>
    <x v="14"/>
    <s v="CANCELADO"/>
    <s v="TERRAPLENAGEM"/>
    <s v="TE"/>
    <s v="MSV-163MS-647-650/32.TE"/>
    <s v="MSV-163MS-647-650-ACA-EXE-DE-G1-018-R00.3.pdf"/>
    <s v="R00.3"/>
    <d v="2026-01-21T00:00:00"/>
    <s v="https://aterpa.sharepoint.com//sites/A373_Projetos/Documentos Compartilhados/11.Sala Tecnica/01.PROJETOS/ANO 02/MSV-163MS-647-650/32.TE/MSV-163MS-647-650-ACA-EXE-DE-G1-018-R00.3.pdf"/>
    <s v="MSV-163MS-647-650/32.TE/MSV-163MS-647-650-ACA-EXE-DE-G1-018-R00.3.pdf"/>
  </r>
  <r>
    <s v="MSV-163MS-647-650-ACA-EXE-DE-G1-019"/>
    <s v="R00.1"/>
    <x v="1"/>
    <x v="14"/>
    <s v="PROJETO EXECUTIVO - DUPLICAÇÃO  - PROJETO DE TERRAPLENAGEM - PLANTA DE LOCALIZAÇÃO DE OCORRÊNCIAS "/>
    <s v="TERRAPLENAGEM"/>
    <s v="TE"/>
    <s v="MSV-163MS-647-650/32.TE"/>
    <s v="MSV-163MS-647-650-ACA-EXE-DE-G1-019-R00.1.pdf"/>
    <s v="R00.1"/>
    <d v="2026-01-21T00:00:00"/>
    <s v="https://aterpa.sharepoint.com//sites/A373_Projetos/Documentos Compartilhados/11.Sala Tecnica/01.PROJETOS/ANO 02/MSV-163MS-647-650/32.TE/MSV-163MS-647-650-ACA-EXE-DE-G1-019-R00.1.pdf"/>
    <s v="MSV-163MS-647-650/32.TE/MSV-163MS-647-650-ACA-EXE-DE-G1-019-R00.1.pdf"/>
  </r>
  <r>
    <s v="MSV-163MS-647-650-ACA-EXE-DE-G1-020"/>
    <s v="R00.1"/>
    <x v="1"/>
    <x v="14"/>
    <s v="PROJETO EXECUTIVO - DUPLICAÇÃO  - PROJETO DE TERRAPLENAGEM - PLANTA DE LOCALIZAÇÃO DE OCORRÊNCIAS "/>
    <s v="TERRAPLENAGEM"/>
    <s v="TE"/>
    <s v="MSV-163MS-647-650/32.TE"/>
    <s v="MSV-163MS-647-650-ACA-EXE-DE-G1-020-R00.1.pdf"/>
    <s v="R00.1"/>
    <d v="2026-01-21T00:00:00"/>
    <s v="https://aterpa.sharepoint.com//sites/A373_Projetos/Documentos Compartilhados/11.Sala Tecnica/01.PROJETOS/ANO 02/MSV-163MS-647-650/32.TE/MSV-163MS-647-650-ACA-EXE-DE-G1-020-R00.1.pdf"/>
    <s v="MSV-163MS-647-650/32.TE/MSV-163MS-647-650-ACA-EXE-DE-G1-020-R00.1.pdf"/>
  </r>
  <r>
    <s v="MSV-163MS-647-650-ACA-EXE-DE-G1-021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1-R00.5.pdf"/>
    <s v="R00.5"/>
    <d v="2026-01-21T00:00:00"/>
    <s v="https://aterpa.sharepoint.com//sites/A373_Projetos/Documentos Compartilhados/11.Sala Tecnica/01.PROJETOS/ANO 02/MSV-163MS-647-650/32.TE/MSV-163MS-647-650-ACA-EXE-DE-G1-021-R00.5.pdf"/>
    <s v="MSV-163MS-647-650/32.TE/MSV-163MS-647-650-ACA-EXE-DE-G1-021-R00.5.pdf"/>
  </r>
  <r>
    <s v="MSV-163MS-647-650-ACA-EXE-DE-G1-022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2-R00.5.pdf"/>
    <s v="R00.5"/>
    <d v="2026-01-21T00:00:00"/>
    <s v="https://aterpa.sharepoint.com//sites/A373_Projetos/Documentos Compartilhados/11.Sala Tecnica/01.PROJETOS/ANO 02/MSV-163MS-647-650/32.TE/MSV-163MS-647-650-ACA-EXE-DE-G1-022-R00.5.pdf"/>
    <s v="MSV-163MS-647-650/32.TE/MSV-163MS-647-650-ACA-EXE-DE-G1-022-R00.5.pdf"/>
  </r>
  <r>
    <s v="MSV-163MS-647-650-ACA-EXE-DE-G1-023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3-R00.5.pdf"/>
    <s v="R00.5"/>
    <d v="2026-01-21T00:00:00"/>
    <s v="https://aterpa.sharepoint.com//sites/A373_Projetos/Documentos Compartilhados/11.Sala Tecnica/01.PROJETOS/ANO 02/MSV-163MS-647-650/32.TE/MSV-163MS-647-650-ACA-EXE-DE-G1-023-R00.5.pdf"/>
    <s v="MSV-163MS-647-650/32.TE/MSV-163MS-647-650-ACA-EXE-DE-G1-023-R00.5.pdf"/>
  </r>
  <r>
    <s v="MSV-163MS-647-650-ACA-EXE-DE-G1-024"/>
    <s v="R00.6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4-R00.6.pdf"/>
    <s v="R00.6"/>
    <d v="2026-01-21T00:00:00"/>
    <s v="https://aterpa.sharepoint.com//sites/A373_Projetos/Documentos Compartilhados/11.Sala Tecnica/01.PROJETOS/ANO 02/MSV-163MS-647-650/32.TE/MSV-163MS-647-650-ACA-EXE-DE-G1-024-R00.6.pdf"/>
    <s v="MSV-163MS-647-650/32.TE/MSV-163MS-647-650-ACA-EXE-DE-G1-024-R00.6.pdf"/>
  </r>
  <r>
    <s v="MSV-163MS-647-650-ACA-EXE-DE-G1-025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5-R00.5.pdf"/>
    <s v="R00.5"/>
    <d v="2026-01-21T00:00:00"/>
    <s v="https://aterpa.sharepoint.com//sites/A373_Projetos/Documentos Compartilhados/11.Sala Tecnica/01.PROJETOS/ANO 02/MSV-163MS-647-650/32.TE/MSV-163MS-647-650-ACA-EXE-DE-G1-025-R00.5.pdf"/>
    <s v="MSV-163MS-647-650/32.TE/MSV-163MS-647-650-ACA-EXE-DE-G1-025-R00.5.pdf"/>
  </r>
  <r>
    <s v="MSV-163MS-647-650-ACA-EXE-DE-G1-026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6-R00.5.pdf"/>
    <s v="R00.5"/>
    <d v="2026-01-21T00:00:00"/>
    <s v="https://aterpa.sharepoint.com//sites/A373_Projetos/Documentos Compartilhados/11.Sala Tecnica/01.PROJETOS/ANO 02/MSV-163MS-647-650/32.TE/MSV-163MS-647-650-ACA-EXE-DE-G1-026-R00.5.pdf"/>
    <s v="MSV-163MS-647-650/32.TE/MSV-163MS-647-650-ACA-EXE-DE-G1-026-R00.5.pdf"/>
  </r>
  <r>
    <s v="MSV-163MS-647-650-ACA-EXE-DE-G1-027"/>
    <s v="R00.5"/>
    <x v="1"/>
    <x v="14"/>
    <s v="PROJETO EXECUTIVO - DUPLICAÇÃO  - PROJETO DE TERRAPLENAGEM - DIAGRAMA UNIFILAR DE DISTRIBUIÇÃO DOS MATERIAIS"/>
    <s v="TERRAPLENAGEM"/>
    <s v="TE"/>
    <s v="MSV-163MS-647-650/32.TE"/>
    <s v="MSV-163MS-647-650-ACA-EXE-DE-G1-027-R00.5.pdf"/>
    <s v="R00.5"/>
    <d v="2026-01-21T00:00:00"/>
    <s v="https://aterpa.sharepoint.com//sites/A373_Projetos/Documentos Compartilhados/11.Sala Tecnica/01.PROJETOS/ANO 02/MSV-163MS-647-650/32.TE/MSV-163MS-647-650-ACA-EXE-DE-G1-027-R00.5.pdf"/>
    <s v="MSV-163MS-647-650/32.TE/MSV-163MS-647-650-ACA-EXE-DE-G1-027-R00.5.pdf"/>
  </r>
  <r>
    <s v="MSV-163MS-647-650-ACA-EXE-DE-H1-001"/>
    <s v="R00.2"/>
    <x v="1"/>
    <x v="14"/>
    <s v="PROJETO EXECUTIVO - DUPLICAÇÃO  - ESTUDOS HIDROLÓGICOS - PLANTA DE BACIAS "/>
    <s v="DRENAGEM"/>
    <s v="DR"/>
    <s v="MSV-163MS-647-650/10.DR"/>
    <s v="MSV-163MS-647-650-ACA-EXE-DE-H1-001-R00.2.pdf"/>
    <s v="R00.2"/>
    <d v="2026-01-21T00:00:00"/>
    <s v="https://aterpa.sharepoint.com//sites/A373_Projetos/Documentos Compartilhados/11.Sala Tecnica/01.PROJETOS/ANO 02/MSV-163MS-647-650/10.DR/MSV-163MS-647-650-ACA-EXE-DE-H1-001-R00.2.pdf"/>
    <s v="MSV-163MS-647-650/10.DR/MSV-163MS-647-650-ACA-EXE-DE-H1-001-R00.2.pdf"/>
  </r>
  <r>
    <s v="MSV-163MS-647-650-ACA-EXE-DE-H2-001"/>
    <s v="R00.4"/>
    <x v="1"/>
    <x v="14"/>
    <s v="PROJETO EXECUTIVO - DUPLICAÇÃO  - PROJETO DE DRENAGEM E OAC - PLANTA E PERFIL"/>
    <s v="DRENAGEM"/>
    <s v="DR"/>
    <s v="MSV-163MS-647-650/10.DR"/>
    <s v="MSV-163MS-647-650-ACA-EXE-DE-H2-001-R00.4.pdf"/>
    <s v="R00.4"/>
    <d v="2026-01-21T00:00:00"/>
    <s v="https://aterpa.sharepoint.com//sites/A373_Projetos/Documentos Compartilhados/11.Sala Tecnica/01.PROJETOS/ANO 02/MSV-163MS-647-650/10.DR/MSV-163MS-647-650-ACA-EXE-DE-H2-001-R00.4.pdf"/>
    <s v="MSV-163MS-647-650/10.DR/MSV-163MS-647-650-ACA-EXE-DE-H2-001-R00.4.pdf"/>
  </r>
  <r>
    <s v="MSV-163MS-647-650-ACA-EXE-DE-H2-002"/>
    <s v="R00.4"/>
    <x v="1"/>
    <x v="14"/>
    <s v="PROJETO EXECUTIVO - DUPLICAÇÃO  - PROJETO DE DRENAGEM E OAC - PLANTA E PERFIL"/>
    <s v="DRENAGEM"/>
    <s v="DR"/>
    <s v="MSV-163MS-647-650/10.DR"/>
    <s v="MSV-163MS-647-650-ACA-EXE-DE-H2-002-R00.4.pdf"/>
    <s v="R00.4"/>
    <d v="2026-01-21T00:00:00"/>
    <s v="https://aterpa.sharepoint.com//sites/A373_Projetos/Documentos Compartilhados/11.Sala Tecnica/01.PROJETOS/ANO 02/MSV-163MS-647-650/10.DR/MSV-163MS-647-650-ACA-EXE-DE-H2-002-R00.4.pdf"/>
    <s v="MSV-163MS-647-650/10.DR/MSV-163MS-647-650-ACA-EXE-DE-H2-002-R00.4.pdf"/>
  </r>
  <r>
    <s v="MSV-163MS-647-650-ACA-EXE-DE-H2-003"/>
    <s v="R00.4"/>
    <x v="1"/>
    <x v="14"/>
    <s v="PROJETO EXECUTIVO - DUPLICAÇÃO  - PROJETO DE DRENAGEM E OAC - PLANTA E PERFIL"/>
    <s v="DRENAGEM"/>
    <s v="DR"/>
    <s v="MSV-163MS-647-650/10.DR"/>
    <s v="MSV-163MS-647-650-ACA-EXE-DE-H2-003-R00.4.pdf"/>
    <s v="R00.4"/>
    <d v="2026-01-21T00:00:00"/>
    <s v="https://aterpa.sharepoint.com//sites/A373_Projetos/Documentos Compartilhados/11.Sala Tecnica/01.PROJETOS/ANO 02/MSV-163MS-647-650/10.DR/MSV-163MS-647-650-ACA-EXE-DE-H2-003-R00.4.pdf"/>
    <s v="MSV-163MS-647-650/10.DR/MSV-163MS-647-650-ACA-EXE-DE-H2-003-R00.4.pdf"/>
  </r>
  <r>
    <s v="MSV-163MS-647-650-ACA-EXE-DE-H2-004"/>
    <s v="R00.4"/>
    <x v="1"/>
    <x v="14"/>
    <s v="PROJETO EXECUTIVO - DUPLICAÇÃO  - PROJETO DE DRENAGEM E OAC - PLANTA E PERFIL"/>
    <s v="DRENAGEM"/>
    <s v="DR"/>
    <s v="MSV-163MS-647-650/10.DR"/>
    <s v="MSV-163MS-647-650-ACA-EXE-DE-H2-004-R00.4.pdf"/>
    <s v="R00.4"/>
    <d v="2026-01-21T00:00:00"/>
    <s v="https://aterpa.sharepoint.com//sites/A373_Projetos/Documentos Compartilhados/11.Sala Tecnica/01.PROJETOS/ANO 02/MSV-163MS-647-650/10.DR/MSV-163MS-647-650-ACA-EXE-DE-H2-004-R00.4.pdf"/>
    <s v="MSV-163MS-647-650/10.DR/MSV-163MS-647-650-ACA-EXE-DE-H2-004-R00.4.pdf"/>
  </r>
  <r>
    <s v="MSV-163MS-647-650-ACA-EXE-DE-H2-005"/>
    <s v="R00.4"/>
    <x v="1"/>
    <x v="14"/>
    <s v="PROJETO EXECUTIVO - DUPLICAÇÃO  - PROJETO DE DRENAGEM E OAC - PLANTA E PERFIL"/>
    <s v="DRENAGEM"/>
    <s v="DR"/>
    <s v="MSV-163MS-647-650/10.DR"/>
    <s v="MSV-163MS-647-650-ACA-EXE-DE-H2-005-R00.4.pdf"/>
    <s v="R00.4"/>
    <d v="2026-01-21T00:00:00"/>
    <s v="https://aterpa.sharepoint.com//sites/A373_Projetos/Documentos Compartilhados/11.Sala Tecnica/01.PROJETOS/ANO 02/MSV-163MS-647-650/10.DR/MSV-163MS-647-650-ACA-EXE-DE-H2-005-R00.4.pdf"/>
    <s v="MSV-163MS-647-650/10.DR/MSV-163MS-647-650-ACA-EXE-DE-H2-005-R00.4.pdf"/>
  </r>
  <r>
    <s v="MSV-163MS-647-650-ACA-EXE-DE-H2-006"/>
    <s v="R00.4"/>
    <x v="1"/>
    <x v="14"/>
    <s v="PROJETO EXECUTIVO - DUPLICAÇÃO  - PROJETO DE DRENAGEM E OAC - PLANTA E PERFIL"/>
    <s v="DRENAGEM"/>
    <s v="DR"/>
    <s v="MSV-163MS-647-650/10.DR"/>
    <s v="MSV-163MS-647-650-ACA-EXE-DE-H2-006-R00.4.pdf"/>
    <s v="R00.4"/>
    <d v="2026-01-21T00:00:00"/>
    <s v="https://aterpa.sharepoint.com//sites/A373_Projetos/Documentos Compartilhados/11.Sala Tecnica/01.PROJETOS/ANO 02/MSV-163MS-647-650/10.DR/MSV-163MS-647-650-ACA-EXE-DE-H2-006-R00.4.pdf"/>
    <s v="MSV-163MS-647-650/10.DR/MSV-163MS-647-650-ACA-EXE-DE-H2-006-R00.4.pdf"/>
  </r>
  <r>
    <s v="MSV-163MS-647-650-ACA-EXE-DE-H2-007"/>
    <s v="R00.4"/>
    <x v="1"/>
    <x v="14"/>
    <s v="PROJETO EXECUTIVO - DUPLICAÇÃO  - PROJETO DE DRENAGEM E OAC - PERFIL DE BUEIROS"/>
    <s v="DRENAGEM"/>
    <s v="DR"/>
    <s v="MSV-163MS-647-650/10.DR"/>
    <s v="MSV-163MS-647-650-ACA-EXE-DE-H2-007-R00.4.pdf"/>
    <s v="R00.4"/>
    <d v="2026-01-21T00:00:00"/>
    <s v="https://aterpa.sharepoint.com//sites/A373_Projetos/Documentos Compartilhados/11.Sala Tecnica/01.PROJETOS/ANO 02/MSV-163MS-647-650/10.DR/MSV-163MS-647-650-ACA-EXE-DE-H2-007-R00.4.pdf"/>
    <s v="MSV-163MS-647-650/10.DR/MSV-163MS-647-650-ACA-EXE-DE-H2-007-R00.4.pdf"/>
  </r>
  <r>
    <s v="MSV-163MS-647-650-ACA-EXE-DE-I2-001"/>
    <s v="R00.3"/>
    <x v="1"/>
    <x v="14"/>
    <s v="PROJETO EXECUTIVO - DUPLICAÇÃO  - PROJETO DE PAVIMENTAÇÃO - PLANTA"/>
    <s v="PAVIMENTAÇÃO"/>
    <s v="PV"/>
    <s v="MSV-163MS-647-650/28.PV"/>
    <s v="MSV-163MS-647-650-ACA-EXE-DE-I2-001-R00.3.pdf"/>
    <s v="R00.3"/>
    <d v="2026-01-21T00:00:00"/>
    <s v="https://aterpa.sharepoint.com//sites/A373_Projetos/Documentos Compartilhados/11.Sala Tecnica/01.PROJETOS/ANO 02/MSV-163MS-647-650/28.PV/MSV-163MS-647-650-ACA-EXE-DE-I2-001-R00.3.pdf"/>
    <s v="MSV-163MS-647-650/28.PV/MSV-163MS-647-650-ACA-EXE-DE-I2-001-R00.3.pdf"/>
  </r>
  <r>
    <s v="MSV-163MS-647-650-ACA-EXE-DE-I2-002"/>
    <s v="R00.3"/>
    <x v="1"/>
    <x v="14"/>
    <s v="PROJETO EXECUTIVO - DUPLICAÇÃO  - PROJETO DE PAVIMENTAÇÃO - PLANTA"/>
    <s v="PAVIMENTAÇÃO"/>
    <s v="PV"/>
    <s v="MSV-163MS-647-650/28.PV"/>
    <s v="MSV-163MS-647-650-ACA-EXE-DE-I2-002-R00.3.pdf"/>
    <s v="R00.3"/>
    <d v="2026-01-21T00:00:00"/>
    <s v="https://aterpa.sharepoint.com//sites/A373_Projetos/Documentos Compartilhados/11.Sala Tecnica/01.PROJETOS/ANO 02/MSV-163MS-647-650/28.PV/MSV-163MS-647-650-ACA-EXE-DE-I2-002-R00.3.pdf"/>
    <s v="MSV-163MS-647-650/28.PV/MSV-163MS-647-650-ACA-EXE-DE-I2-002-R00.3.pdf"/>
  </r>
  <r>
    <s v="MSV-163MS-647-650-ACA-EXE-DE-I2-003"/>
    <s v="R00.3"/>
    <x v="1"/>
    <x v="14"/>
    <s v="PROJETO EXECUTIVO - DUPLICAÇÃO  - PROJETO DE PAVIMENTAÇÃO - PLANTA"/>
    <s v="PAVIMENTAÇÃO"/>
    <s v="PV"/>
    <s v="MSV-163MS-647-650/28.PV"/>
    <s v="MSV-163MS-647-650-ACA-EXE-DE-I2-003-R00.3.pdf"/>
    <s v="R00.3"/>
    <d v="2026-01-21T00:00:00"/>
    <s v="https://aterpa.sharepoint.com//sites/A373_Projetos/Documentos Compartilhados/11.Sala Tecnica/01.PROJETOS/ANO 02/MSV-163MS-647-650/28.PV/MSV-163MS-647-650-ACA-EXE-DE-I2-003-R00.3.pdf"/>
    <s v="MSV-163MS-647-650/28.PV/MSV-163MS-647-650-ACA-EXE-DE-I2-003-R00.3.pdf"/>
  </r>
  <r>
    <s v="MSV-163MS-647-650-ACA-EXE-DE-I2-004"/>
    <s v="R00.3"/>
    <x v="1"/>
    <x v="14"/>
    <s v="PROJETO EXECUTIVO - DUPLICAÇÃO  - PROJETO DE PAVIMENTAÇÃO - PLANTA"/>
    <s v="PAVIMENTAÇÃO"/>
    <s v="PV"/>
    <s v="MSV-163MS-647-650/28.PV"/>
    <s v="MSV-163MS-647-650-ACA-EXE-DE-I2-004-R00.3.pdf"/>
    <s v="R00.3"/>
    <d v="2026-01-21T00:00:00"/>
    <s v="https://aterpa.sharepoint.com//sites/A373_Projetos/Documentos Compartilhados/11.Sala Tecnica/01.PROJETOS/ANO 02/MSV-163MS-647-650/28.PV/MSV-163MS-647-650-ACA-EXE-DE-I2-004-R00.3.pdf"/>
    <s v="MSV-163MS-647-650/28.PV/MSV-163MS-647-650-ACA-EXE-DE-I2-004-R00.3.pdf"/>
  </r>
  <r>
    <s v="MSV-163MS-647-650-ACA-EXE-DE-I2-005"/>
    <s v="R00.3"/>
    <x v="1"/>
    <x v="14"/>
    <s v="PROJETO EXECUTIVO - DUPLICAÇÃO  - PROJETO DE PAVIMENTAÇÃO - PLANTA"/>
    <s v="PAVIMENTAÇÃO"/>
    <s v="PV"/>
    <s v="MSV-163MS-647-650/28.PV"/>
    <s v="MSV-163MS-647-650-ACA-EXE-DE-I2-005-R00.3.pdf"/>
    <s v="R00.3"/>
    <d v="2026-01-21T00:00:00"/>
    <s v="https://aterpa.sharepoint.com//sites/A373_Projetos/Documentos Compartilhados/11.Sala Tecnica/01.PROJETOS/ANO 02/MSV-163MS-647-650/28.PV/MSV-163MS-647-650-ACA-EXE-DE-I2-005-R00.3.pdf"/>
    <s v="MSV-163MS-647-650/28.PV/MSV-163MS-647-650-ACA-EXE-DE-I2-005-R00.3.pdf"/>
  </r>
  <r>
    <s v="MSV-163MS-647-650-ACA-EXE-DE-I2-006"/>
    <s v="R00.3"/>
    <x v="1"/>
    <x v="14"/>
    <s v="PROJETO EXECUTIVO - DUPLICAÇÃO  - PROJETO DE PAVIMENTAÇÃO - PLANTA"/>
    <s v="PAVIMENTAÇÃO"/>
    <s v="PV"/>
    <s v="MSV-163MS-647-650/28.PV"/>
    <s v="MSV-163MS-647-650-ACA-EXE-DE-I2-006-R00.3.pdf"/>
    <s v="R00.3"/>
    <d v="2026-01-21T00:00:00"/>
    <s v="https://aterpa.sharepoint.com//sites/A373_Projetos/Documentos Compartilhados/11.Sala Tecnica/01.PROJETOS/ANO 02/MSV-163MS-647-650/28.PV/MSV-163MS-647-650-ACA-EXE-DE-I2-006-R00.3.pdf"/>
    <s v="MSV-163MS-647-650/28.PV/MSV-163MS-647-650-ACA-EXE-DE-I2-006-R00.3.pdf"/>
  </r>
  <r>
    <s v="MSV-163MS-647-650-ACA-EXE-DE-I2-007"/>
    <s v="R00.3"/>
    <x v="1"/>
    <x v="14"/>
    <s v="PROJETO EXECUTIVO - DUPLICAÇÃO  - PROJETO DE PAVIMENTAÇÃO - SEÇÕES TIPO "/>
    <s v="PAVIMENTAÇÃO"/>
    <s v="PV"/>
    <s v="MSV-163MS-647-650/28.PV"/>
    <s v="MSV-163MS-647-650-ACA-EXE-DE-I2-007-R00.3.pdf"/>
    <s v="R00.3"/>
    <d v="2026-01-21T00:00:00"/>
    <s v="https://aterpa.sharepoint.com//sites/A373_Projetos/Documentos Compartilhados/11.Sala Tecnica/01.PROJETOS/ANO 02/MSV-163MS-647-650/28.PV/MSV-163MS-647-650-ACA-EXE-DE-I2-007-R00.3.pdf"/>
    <s v="MSV-163MS-647-650/28.PV/MSV-163MS-647-650-ACA-EXE-DE-I2-007-R00.3.pdf"/>
  </r>
  <r>
    <s v="MSV-163MS-647-650-ACA-EXE-DE-I2-008"/>
    <s v="R00.3"/>
    <x v="1"/>
    <x v="14"/>
    <s v="PROJETO EXECUTIVO - DUPLICAÇÃO  - PROJETO DE PAVIMENTAÇÃO - SEÇÕES TIPO "/>
    <s v="PAVIMENTAÇÃO"/>
    <s v="PV"/>
    <s v="MSV-163MS-647-650/28.PV"/>
    <s v="MSV-163MS-647-650-ACA-EXE-DE-I2-008-R00.3.pdf"/>
    <s v="R00.3"/>
    <d v="2026-01-21T00:00:00"/>
    <s v="https://aterpa.sharepoint.com//sites/A373_Projetos/Documentos Compartilhados/11.Sala Tecnica/01.PROJETOS/ANO 02/MSV-163MS-647-650/28.PV/MSV-163MS-647-650-ACA-EXE-DE-I2-008-R00.3.pdf"/>
    <s v="MSV-163MS-647-650/28.PV/MSV-163MS-647-650-ACA-EXE-DE-I2-008-R00.3.pdf"/>
  </r>
  <r>
    <s v="MSV-163MS-647-650-ACA-EXE-DE-I2-009"/>
    <s v="R00.3"/>
    <x v="1"/>
    <x v="14"/>
    <s v="PROJETO EXECUTIVO - DUPLICAÇÃO  - PROJETO DE PAVIMENTAÇÃO - SEÇÕES TIPO "/>
    <s v="PAVIMENTAÇÃO"/>
    <s v="PV"/>
    <s v="MSV-163MS-647-650/28.PV"/>
    <s v="MSV-163MS-647-650-ACA-EXE-DE-I2-009-R00.3.pdf"/>
    <s v="R00.3"/>
    <d v="2026-01-21T00:00:00"/>
    <s v="https://aterpa.sharepoint.com//sites/A373_Projetos/Documentos Compartilhados/11.Sala Tecnica/01.PROJETOS/ANO 02/MSV-163MS-647-650/28.PV/MSV-163MS-647-650-ACA-EXE-DE-I2-009-R00.3.pdf"/>
    <s v="MSV-163MS-647-650/28.PV/MSV-163MS-647-650-ACA-EXE-DE-I2-009-R00.3.pdf"/>
  </r>
  <r>
    <s v="MSV-163MS-647-650-ACA-EXE-DE-I2-010"/>
    <s v="R00.3"/>
    <x v="1"/>
    <x v="14"/>
    <s v="PROJETO EXECUTIVO - DUPLICAÇÃO  - PROJETO DE PAVIMENTAÇÃO - SEÇÕES TIPO "/>
    <s v="PAVIMENTAÇÃO"/>
    <s v="PV"/>
    <s v="MSV-163MS-647-650/28.PV"/>
    <s v="MSV-163MS-647-650-ACA-EXE-DE-I2-010-R00.3.pdf"/>
    <s v="R00.3"/>
    <d v="2026-01-21T00:00:00"/>
    <s v="https://aterpa.sharepoint.com//sites/A373_Projetos/Documentos Compartilhados/11.Sala Tecnica/01.PROJETOS/ANO 02/MSV-163MS-647-650/28.PV/MSV-163MS-647-650-ACA-EXE-DE-I2-010-R00.3.pdf"/>
    <s v="MSV-163MS-647-650/28.PV/MSV-163MS-647-650-ACA-EXE-DE-I2-010-R00.3.pdf"/>
  </r>
  <r>
    <s v="MSV-163MS-647-650-ACA-EXE-DE-I2-011"/>
    <s v="R00.3"/>
    <x v="1"/>
    <x v="14"/>
    <s v="PROJETO EXECUTIVO - DUPLICAÇÃO  - PROJETO DE PAVIMENTAÇÃO - SEÇÕES TIPO "/>
    <s v="PAVIMENTAÇÃO"/>
    <s v="PV"/>
    <s v="MSV-163MS-647-650/28.PV"/>
    <s v="MSV-163MS-647-650-ACA-EXE-DE-I2-011-R00.3.pdf"/>
    <s v="R00.3"/>
    <d v="2026-01-21T00:00:00"/>
    <s v="https://aterpa.sharepoint.com//sites/A373_Projetos/Documentos Compartilhados/11.Sala Tecnica/01.PROJETOS/ANO 02/MSV-163MS-647-650/28.PV/MSV-163MS-647-650-ACA-EXE-DE-I2-011-R00.3.pdf"/>
    <s v="MSV-163MS-647-650/28.PV/MSV-163MS-647-650-ACA-EXE-DE-I2-011-R00.3.pdf"/>
  </r>
  <r>
    <s v="MSV-163MS-647-650-ACA-EXE-DE-J1-001"/>
    <s v="R00.3"/>
    <x v="1"/>
    <x v="14"/>
    <s v="PROJETO EXECUTIVO - DUPLICAÇÃO  - PROJETO DE SINALIZAÇÃO E DISP. SEG. - PLANTA"/>
    <s v="SINALIZAÇÃO"/>
    <s v="SI"/>
    <s v="MSV-163MS-647-650/31.SI"/>
    <s v="MSV-163MS-647-650-ACA-EXE-DE-J1-001-R00.3.pdf"/>
    <s v="R00.3"/>
    <d v="2026-01-21T00:00:00"/>
    <s v="https://aterpa.sharepoint.com//sites/A373_Projetos/Documentos Compartilhados/11.Sala Tecnica/01.PROJETOS/ANO 02/MSV-163MS-647-650/31.SI/MSV-163MS-647-650-ACA-EXE-DE-J1-001-R00.3.pdf"/>
    <s v="MSV-163MS-647-650/31.SI/MSV-163MS-647-650-ACA-EXE-DE-J1-001-R00.3.pdf"/>
  </r>
  <r>
    <s v="MSV-163MS-647-650-ACA-EXE-DE-J1-002"/>
    <s v="R00.3"/>
    <x v="1"/>
    <x v="14"/>
    <s v="PROJETO EXECUTIVO - DUPLICAÇÃO  - PROJETO DE SINALIZAÇÃO E DISP. SEG. - PLANTA"/>
    <s v="SINALIZAÇÃO"/>
    <s v="SI"/>
    <s v="MSV-163MS-647-650/31.SI"/>
    <s v="MSV-163MS-647-650-ACA-EXE-DE-J1-002-R00.3.pdf"/>
    <s v="R00.3"/>
    <d v="2026-01-21T00:00:00"/>
    <s v="https://aterpa.sharepoint.com//sites/A373_Projetos/Documentos Compartilhados/11.Sala Tecnica/01.PROJETOS/ANO 02/MSV-163MS-647-650/31.SI/MSV-163MS-647-650-ACA-EXE-DE-J1-002-R00.3.pdf"/>
    <s v="MSV-163MS-647-650/31.SI/MSV-163MS-647-650-ACA-EXE-DE-J1-002-R00.3.pdf"/>
  </r>
  <r>
    <s v="MSV-163MS-647-650-ACA-EXE-DE-J1-003"/>
    <s v="R00.3"/>
    <x v="1"/>
    <x v="14"/>
    <s v="PROJETO EXECUTIVO - DUPLICAÇÃO  - PROJETO DE SINALIZAÇÃO E DISP. SEG. - PLANTA"/>
    <s v="SINALIZAÇÃO"/>
    <s v="SI"/>
    <s v="MSV-163MS-647-650/31.SI"/>
    <s v="MSV-163MS-647-650-ACA-EXE-DE-J1-003-R00.3.pdf"/>
    <s v="R00.3"/>
    <d v="2026-01-21T00:00:00"/>
    <s v="https://aterpa.sharepoint.com//sites/A373_Projetos/Documentos Compartilhados/11.Sala Tecnica/01.PROJETOS/ANO 02/MSV-163MS-647-650/31.SI/MSV-163MS-647-650-ACA-EXE-DE-J1-003-R00.3.pdf"/>
    <s v="MSV-163MS-647-650/31.SI/MSV-163MS-647-650-ACA-EXE-DE-J1-003-R00.3.pdf"/>
  </r>
  <r>
    <s v="MSV-163MS-647-650-ACA-EXE-DE-J1-004"/>
    <s v="R00.3"/>
    <x v="1"/>
    <x v="14"/>
    <s v="PROJETO EXECUTIVO - DUPLICAÇÃO  - PROJETO DE SINALIZAÇÃO E DISP. SEG. - PLANTA"/>
    <s v="SINALIZAÇÃO"/>
    <s v="SI"/>
    <s v="MSV-163MS-647-650/31.SI"/>
    <s v="MSV-163MS-647-650-ACA-EXE-DE-J1-004-R00.3.pdf"/>
    <s v="R00.3"/>
    <d v="2026-01-21T00:00:00"/>
    <s v="https://aterpa.sharepoint.com//sites/A373_Projetos/Documentos Compartilhados/11.Sala Tecnica/01.PROJETOS/ANO 02/MSV-163MS-647-650/31.SI/MSV-163MS-647-650-ACA-EXE-DE-J1-004-R00.3.pdf"/>
    <s v="MSV-163MS-647-650/31.SI/MSV-163MS-647-650-ACA-EXE-DE-J1-004-R00.3.pdf"/>
  </r>
  <r>
    <s v="MSV-163MS-647-650-ACA-EXE-DE-J1-005"/>
    <s v="R00.3"/>
    <x v="1"/>
    <x v="14"/>
    <s v="PROJETO EXECUTIVO - DUPLICAÇÃO  - PROJETO DE SINALIZAÇÃO E DISP. SEG. - PLANTA"/>
    <s v="SINALIZAÇÃO"/>
    <s v="SI"/>
    <s v="MSV-163MS-647-650/31.SI"/>
    <s v="MSV-163MS-647-650-ACA-EXE-DE-J1-005-R00.3.pdf"/>
    <s v="R00.3"/>
    <d v="2026-01-21T00:00:00"/>
    <s v="https://aterpa.sharepoint.com//sites/A373_Projetos/Documentos Compartilhados/11.Sala Tecnica/01.PROJETOS/ANO 02/MSV-163MS-647-650/31.SI/MSV-163MS-647-650-ACA-EXE-DE-J1-005-R00.3.pdf"/>
    <s v="MSV-163MS-647-650/31.SI/MSV-163MS-647-650-ACA-EXE-DE-J1-005-R00.3.pdf"/>
  </r>
  <r>
    <s v="MSV-163MS-647-650-ACA-EXE-DE-J1-006"/>
    <s v="R00.3"/>
    <x v="1"/>
    <x v="14"/>
    <s v="PROJETO EXECUTIVO - DUPLICAÇÃO  - PROJETO DE SINALIZAÇÃO E DISP. SEG. - PLANTA"/>
    <s v="SINALIZAÇÃO"/>
    <s v="SI"/>
    <s v="MSV-163MS-647-650/31.SI"/>
    <s v="MSV-163MS-647-650-ACA-EXE-DE-J1-006-R00.3.pdf"/>
    <s v="R00.3"/>
    <d v="2026-01-21T00:00:00"/>
    <s v="https://aterpa.sharepoint.com//sites/A373_Projetos/Documentos Compartilhados/11.Sala Tecnica/01.PROJETOS/ANO 02/MSV-163MS-647-650/31.SI/MSV-163MS-647-650-ACA-EXE-DE-J1-006-R00.3.pdf"/>
    <s v="MSV-163MS-647-650/31.SI/MSV-163MS-647-650-ACA-EXE-DE-J1-006-R00.3.pdf"/>
  </r>
  <r>
    <s v="MSV-163MS-647-650-ACA-EXE-DE-J1-007"/>
    <s v="R00.2"/>
    <x v="1"/>
    <x v="14"/>
    <s v="PROJETO EXECUTIVO - DUPLICAÇÃO  - PROJETO DE SINALIZAÇÃO E DISP. SEG. - PROJETOS TIPO  "/>
    <s v="SINALIZAÇÃO"/>
    <s v="SI"/>
    <s v="MSV-163MS-647-650/31.SI"/>
    <s v="MSV-163MS-647-650-ACA-EXE-DE-J1-007-R00.2.pdf"/>
    <s v="R00.2"/>
    <d v="2026-01-21T00:00:00"/>
    <s v="https://aterpa.sharepoint.com//sites/A373_Projetos/Documentos Compartilhados/11.Sala Tecnica/01.PROJETOS/ANO 02/MSV-163MS-647-650/31.SI/MSV-163MS-647-650-ACA-EXE-DE-J1-007-R00.2.pdf"/>
    <s v="MSV-163MS-647-650/31.SI/MSV-163MS-647-650-ACA-EXE-DE-J1-007-R00.2.pdf"/>
  </r>
  <r>
    <s v="MSV-163MS-647-650-ACA-EXE-DE-J1-008"/>
    <s v="R00.2"/>
    <x v="1"/>
    <x v="14"/>
    <s v="PROJETO EXECUTIVO - DUPLICAÇÃO  - PROJETO DE SINALIZAÇÃO E DISP. SEG. - PROJETOS TIPO  "/>
    <s v="SINALIZAÇÃO"/>
    <s v="SI"/>
    <s v="MSV-163MS-647-650/31.SI"/>
    <s v="MSV-163MS-647-650-ACA-EXE-DE-J1-008-R00.2.pdf"/>
    <s v="R00.2"/>
    <d v="2026-01-21T00:00:00"/>
    <s v="https://aterpa.sharepoint.com//sites/A373_Projetos/Documentos Compartilhados/11.Sala Tecnica/01.PROJETOS/ANO 02/MSV-163MS-647-650/31.SI/MSV-163MS-647-650-ACA-EXE-DE-J1-008-R00.2.pdf"/>
    <s v="MSV-163MS-647-650/31.SI/MSV-163MS-647-650-ACA-EXE-DE-J1-008-R00.2.pdf"/>
  </r>
  <r>
    <s v="MSV-163MS-647-650-ACA-EXE-DE-J1-009"/>
    <s v="R00.2"/>
    <x v="1"/>
    <x v="14"/>
    <s v="PROJETO EXECUTIVO - DUPLICAÇÃO  - PROJETO DE SINALIZAÇÃO E DISP. SEG. - PROJETOS TIPO  "/>
    <s v="SINALIZAÇÃO"/>
    <s v="SI"/>
    <s v="MSV-163MS-647-650/31.SI"/>
    <s v="MSV-163MS-647-650-ACA-EXE-DE-J1-009-R00.2.pdf"/>
    <s v="R00.2"/>
    <d v="2026-01-21T00:00:00"/>
    <s v="https://aterpa.sharepoint.com//sites/A373_Projetos/Documentos Compartilhados/11.Sala Tecnica/01.PROJETOS/ANO 02/MSV-163MS-647-650/31.SI/MSV-163MS-647-650-ACA-EXE-DE-J1-009-R00.2.pdf"/>
    <s v="MSV-163MS-647-650/31.SI/MSV-163MS-647-650-ACA-EXE-DE-J1-009-R00.2.pdf"/>
  </r>
  <r>
    <s v="MSV-163MS-647-650-ACA-EXE-DE-J1-010"/>
    <s v="R00.3"/>
    <x v="1"/>
    <x v="14"/>
    <s v="PROJETO EXECUTIVO - DUPLICAÇÃO  - PROJETO DE SINALIZAÇÃO E DISP. SEG. - PROJETOS TIPO  "/>
    <s v="SINALIZAÇÃO"/>
    <s v="SI"/>
    <s v="MSV-163MS-647-650/31.SI"/>
    <s v="MSV-163MS-647-650-ACA-EXE-DE-J1-010-R00.3.pdf"/>
    <s v="R00.3"/>
    <d v="2026-01-21T00:00:00"/>
    <s v="https://aterpa.sharepoint.com//sites/A373_Projetos/Documentos Compartilhados/11.Sala Tecnica/01.PROJETOS/ANO 02/MSV-163MS-647-650/31.SI/MSV-163MS-647-650-ACA-EXE-DE-J1-010-R00.3.pdf"/>
    <s v="MSV-163MS-647-650/31.SI/MSV-163MS-647-650-ACA-EXE-DE-J1-010-R00.3.pdf"/>
  </r>
  <r>
    <s v="MSV-163MS-647-650-ACA-EXE-DE-J1-011"/>
    <s v="R00.2"/>
    <x v="1"/>
    <x v="14"/>
    <s v="PROJETO EXECUTIVO - DUPLICAÇÃO  - PROJETO DE SINALIZAÇÃO E DISP. SEG. - PROJETOS TIPO  "/>
    <s v="SINALIZAÇÃO"/>
    <s v="SI"/>
    <s v="MSV-163MS-647-650/31.SI"/>
    <s v="MSV-163MS-647-650-ACA-EXE-DE-J1-011-R00.2.pdf"/>
    <s v="R00.2"/>
    <d v="2026-01-21T00:00:00"/>
    <s v="https://aterpa.sharepoint.com//sites/A373_Projetos/Documentos Compartilhados/11.Sala Tecnica/01.PROJETOS/ANO 02/MSV-163MS-647-650/31.SI/MSV-163MS-647-650-ACA-EXE-DE-J1-011-R00.2.pdf"/>
    <s v="MSV-163MS-647-650/31.SI/MSV-163MS-647-650-ACA-EXE-DE-J1-011-R00.2.pdf"/>
  </r>
  <r>
    <s v="MSV-163MS-647-650-ACA-EXE-DE-J1-012"/>
    <s v="R00.3"/>
    <x v="1"/>
    <x v="14"/>
    <s v="PROJETO EXECUTIVO - DUPLICAÇÃO  - PROJETO DE SINALIZAÇÃO E DISP. SEG. - DIAGRAMAÇÃO DE PLACAS"/>
    <s v="SINALIZAÇÃO"/>
    <s v="SI"/>
    <s v="MSV-163MS-647-650/31.SI"/>
    <s v="MSV-163MS-647-650-ACA-EXE-DE-J1-012-R00.3.pdf"/>
    <s v="R00.3"/>
    <d v="2026-01-21T00:00:00"/>
    <s v="https://aterpa.sharepoint.com//sites/A373_Projetos/Documentos Compartilhados/11.Sala Tecnica/01.PROJETOS/ANO 02/MSV-163MS-647-650/31.SI/MSV-163MS-647-650-ACA-EXE-DE-J1-012-R00.3.pdf"/>
    <s v="MSV-163MS-647-650/31.SI/MSV-163MS-647-650-ACA-EXE-DE-J1-012-R00.3.pdf"/>
  </r>
  <r>
    <s v="MSV-163MS-647-650-ACA-EXE-DE-J1-013"/>
    <s v="R00.3"/>
    <x v="1"/>
    <x v="14"/>
    <s v="PROJETO EXECUTIVO - DUPLICAÇÃO  - PROJETO DE SINALIZAÇÃO E DISP. SEG. - PROJETOS TIPO  "/>
    <s v="SINALIZAÇÃO"/>
    <s v="SI"/>
    <s v="MSV-163MS-647-650/31.SI"/>
    <s v="MSV-163MS-647-650-ACA-EXE-DE-J1-013-R00.3.pdf"/>
    <s v="R00.3"/>
    <d v="2026-01-21T00:00:00"/>
    <s v="https://aterpa.sharepoint.com//sites/A373_Projetos/Documentos Compartilhados/11.Sala Tecnica/01.PROJETOS/ANO 02/MSV-163MS-647-650/31.SI/MSV-163MS-647-650-ACA-EXE-DE-J1-013-R00.3.pdf"/>
    <s v="MSV-163MS-647-650/31.SI/MSV-163MS-647-650-ACA-EXE-DE-J1-013-R00.3.pdf"/>
  </r>
  <r>
    <s v="MSV-163MS-647-650-ACA-EXE-DE-L2-001"/>
    <s v="R00.3"/>
    <x v="1"/>
    <x v="14"/>
    <s v="PROJETO EXECUTIVO - OBRA DE ARTES ESPECIAIS - PROJETO ESTRUTURAL - IMPLANTAÇÃO OAE "/>
    <s v="ESTRUTURA"/>
    <s v="ES"/>
    <s v="MSV-163MS-647-650/16.ES"/>
    <s v="MSV-163MS-647-650-ACA-EXE-DE-L2-001-R00.3.pdf"/>
    <s v="R00.3"/>
    <d v="2026-01-21T00:00:00"/>
    <s v="https://aterpa.sharepoint.com//sites/A373_Projetos/Documentos Compartilhados/11.Sala Tecnica/01.PROJETOS/ANO 02/MSV-163MS-647-650/16.ES/MSV-163MS-647-650-ACA-EXE-DE-L2-001-R00.3.pdf"/>
    <s v="MSV-163MS-647-650/16.ES/MSV-163MS-647-650-ACA-EXE-DE-L2-001-R00.3.pdf"/>
  </r>
  <r>
    <s v="MSV-163MS-647-650-ACA-EXE-DE-L2-002"/>
    <s v="R00.3"/>
    <x v="1"/>
    <x v="14"/>
    <s v="PROJETO EXECUTIVO - OBRA DE ARTES ESPECIAIS - PROJETO ESTRUTURAL - IMPLANTAÇÃO OAE  - ELEVAÇÃO LONGITUDINAL E VISTA INFERIOR DA SUPERSTRUTURA"/>
    <s v="ESTRUTURA"/>
    <s v="ES"/>
    <s v="MSV-163MS-647-650/16.ES"/>
    <s v="MSV-163MS-647-650-ACA-EXE-DE-L2-002-R00.3.pdf"/>
    <s v="R00.3"/>
    <d v="2026-01-21T00:00:00"/>
    <s v="https://aterpa.sharepoint.com//sites/A373_Projetos/Documentos Compartilhados/11.Sala Tecnica/01.PROJETOS/ANO 02/MSV-163MS-647-650/16.ES/MSV-163MS-647-650-ACA-EXE-DE-L2-002-R00.3.pdf"/>
    <s v="MSV-163MS-647-650/16.ES/MSV-163MS-647-650-ACA-EXE-DE-L2-002-R00.3.pdf"/>
  </r>
  <r>
    <s v="MSV-163MS-647-650-ACA-EXE-DE-L2-003"/>
    <s v="R00.5"/>
    <x v="1"/>
    <x v="14"/>
    <s v="PROJETO EXECUTIVO - OBRA DE ARTES ESPECIAIS - PROJETO ESTRUTURAL - IMPLANTAÇÃO OAE  - SEÇÕES TRANSVERSAIS E DETALHES"/>
    <s v="ESTRUTURA"/>
    <s v="ES"/>
    <s v="MSV-163MS-647-650/16.ES"/>
    <s v="MSV-163MS-647-650-ACA-EXE-DE-L2-003-R00.5.pdf"/>
    <s v="R00.5"/>
    <d v="2026-01-21T00:00:00"/>
    <s v="https://aterpa.sharepoint.com//sites/A373_Projetos/Documentos Compartilhados/11.Sala Tecnica/01.PROJETOS/ANO 02/MSV-163MS-647-650/16.ES/MSV-163MS-647-650-ACA-EXE-DE-L2-003-R00.5.pdf"/>
    <s v="MSV-163MS-647-650/16.ES/MSV-163MS-647-650-ACA-EXE-DE-L2-003-R00.5.pdf"/>
  </r>
  <r>
    <s v="MSV-163MS-647-650-ACA-EXE-DE-L2-004"/>
    <s v="R00.3"/>
    <x v="1"/>
    <x v="14"/>
    <s v="PROJETO EXECUTIVO - OBRA DE ARTES ESPECIAIS - PROJETO ESTRUTURAL - IMPLANTAÇÃO OAE  - PLANTA DE LOCAÇÃO DA ESTACAS"/>
    <s v="ESTRUTURA"/>
    <s v="ES"/>
    <s v="MSV-163MS-647-650/16.ES"/>
    <s v="MSV-163MS-647-650-ACA-EXE-DE-L2-004-R00.3.pdf"/>
    <s v="R00.3"/>
    <d v="2026-01-21T00:00:00"/>
    <s v="https://aterpa.sharepoint.com//sites/A373_Projetos/Documentos Compartilhados/11.Sala Tecnica/01.PROJETOS/ANO 02/MSV-163MS-647-650/16.ES/MSV-163MS-647-650-ACA-EXE-DE-L2-004-R00.3.pdf"/>
    <s v="MSV-163MS-647-650/16.ES/MSV-163MS-647-650-ACA-EXE-DE-L2-004-R00.3.pdf"/>
  </r>
  <r>
    <s v="MSV-163MS-647-650-ACA-EXE-DE-L2-005"/>
    <s v="R00.3"/>
    <x v="1"/>
    <x v="14"/>
    <s v="PROJETO EXECUTIVO - OBRA DE ARTES ESPECIAIS - PROJETO ESTRUTURAL - IMPLANTAÇÃO OAE  - FORMAS DO ENCONTRO 01"/>
    <s v="ESTRUTURA"/>
    <s v="ES"/>
    <s v="MSV-163MS-647-650/16.ES"/>
    <s v="MSV-163MS-647-650-ACA-EXE-DE-L2-005-R00.3.pdf"/>
    <s v="R00.3"/>
    <d v="2026-01-21T00:00:00"/>
    <s v="https://aterpa.sharepoint.com//sites/A373_Projetos/Documentos Compartilhados/11.Sala Tecnica/01.PROJETOS/ANO 02/MSV-163MS-647-650/16.ES/MSV-163MS-647-650-ACA-EXE-DE-L2-005-R00.3.pdf"/>
    <s v="MSV-163MS-647-650/16.ES/MSV-163MS-647-650-ACA-EXE-DE-L2-005-R00.3.pdf"/>
  </r>
  <r>
    <s v="MSV-163MS-647-650-ACA-EXE-DE-L2-006"/>
    <s v="R00.3"/>
    <x v="1"/>
    <x v="14"/>
    <s v="PROJETO EXECUTIVO - OBRA DE ARTES ESPECIAIS - PROJETO ESTRUTURAL - IMPLANTAÇÃO OAE  - FORMAS DO ENCONTRO 02"/>
    <s v="ESTRUTURA"/>
    <s v="ES"/>
    <s v="MSV-163MS-647-650/16.ES"/>
    <s v="MSV-163MS-647-650-ACA-EXE-DE-L2-006-R00.3.pdf"/>
    <s v="R00.3"/>
    <d v="2026-01-21T00:00:00"/>
    <s v="https://aterpa.sharepoint.com//sites/A373_Projetos/Documentos Compartilhados/11.Sala Tecnica/01.PROJETOS/ANO 02/MSV-163MS-647-650/16.ES/MSV-163MS-647-650-ACA-EXE-DE-L2-006-R00.3.pdf"/>
    <s v="MSV-163MS-647-650/16.ES/MSV-163MS-647-650-ACA-EXE-DE-L2-006-R00.3.pdf"/>
  </r>
  <r>
    <s v="MSV-163MS-647-650-ACA-EXE-DE-L2-007"/>
    <s v="R00.3"/>
    <x v="1"/>
    <x v="14"/>
    <s v="PROJETO EXECUTIVO - OBRA DE ARTES ESPECIAIS - PROJETO ESTRUTURAL - IMPLANTAÇÃO OAE  - FORMAS DA VIGA TRAVESSA"/>
    <s v="ESTRUTURA"/>
    <s v="ES"/>
    <s v="MSV-163MS-647-650/16.ES"/>
    <s v="MSV-163MS-647-650-ACA-EXE-DE-L2-007-R00.3.pdf"/>
    <s v="R00.3"/>
    <d v="2026-01-21T00:00:00"/>
    <s v="https://aterpa.sharepoint.com//sites/A373_Projetos/Documentos Compartilhados/11.Sala Tecnica/01.PROJETOS/ANO 02/MSV-163MS-647-650/16.ES/MSV-163MS-647-650-ACA-EXE-DE-L2-007-R00.3.pdf"/>
    <s v="MSV-163MS-647-650/16.ES/MSV-163MS-647-650-ACA-EXE-DE-L2-007-R00.3.pdf"/>
  </r>
  <r>
    <s v="MSV-163MS-647-650-ACA-EXE-DE-L2-008"/>
    <s v="R00.1"/>
    <x v="1"/>
    <x v="14"/>
    <s v="PROJETO EXECUTIVO - OBRA DE ARTES ESPECIAIS - PROJETO ESTRUTURAL - IMPLANTAÇÃO OAE  - FORMAS DA VIGA LONGARIA L01"/>
    <s v="ESTRUTURA"/>
    <s v="ES"/>
    <s v="MSV-163MS-647-650/16.ES"/>
    <s v="MSV-163MS-647-650-ACA-EXE-DE-L2-008-R00.1.pdf"/>
    <s v="R00.1"/>
    <d v="2026-01-21T00:00:00"/>
    <s v="https://aterpa.sharepoint.com//sites/A373_Projetos/Documentos Compartilhados/11.Sala Tecnica/01.PROJETOS/ANO 02/MSV-163MS-647-650/16.ES/MSV-163MS-647-650-ACA-EXE-DE-L2-008-R00.1.pdf"/>
    <s v="MSV-163MS-647-650/16.ES/MSV-163MS-647-650-ACA-EXE-DE-L2-008-R00.1.pdf"/>
  </r>
  <r>
    <s v="MSV-163MS-647-650-ACA-EXE-DE-L2-009"/>
    <s v="R00.1"/>
    <x v="1"/>
    <x v="14"/>
    <s v="PROJETO EXECUTIVO - OBRA DE ARTES ESPECIAIS - PROJETO ESTRUTURAL - IMPLANTAÇÃO OAE  - FORMAS DA VIGA LONGARIA L02"/>
    <s v="ESTRUTURA"/>
    <s v="ES"/>
    <s v="MSV-163MS-647-650/16.ES"/>
    <s v="MSV-163MS-647-650-ACA-EXE-DE-L2-009-R00.1.pdf"/>
    <s v="R00.1"/>
    <d v="2026-01-21T00:00:00"/>
    <s v="https://aterpa.sharepoint.com//sites/A373_Projetos/Documentos Compartilhados/11.Sala Tecnica/01.PROJETOS/ANO 02/MSV-163MS-647-650/16.ES/MSV-163MS-647-650-ACA-EXE-DE-L2-009-R00.1.pdf"/>
    <s v="MSV-163MS-647-650/16.ES/MSV-163MS-647-650-ACA-EXE-DE-L2-009-R00.1.pdf"/>
  </r>
  <r>
    <s v="MSV-163MS-647-650-ACA-EXE-DE-L2-010"/>
    <s v="R00.2"/>
    <x v="1"/>
    <x v="14"/>
    <s v="PROJETO EXECUTIVO - OBRA DE ARTES ESPECIAIS - PROJETO ESTRUTURAL - IMPLANTAÇÃO OAE  - ARMADURA DAS ESTACAS (FL.01/02)"/>
    <s v="ESTRUTURA"/>
    <s v="ES"/>
    <s v="MSV-163MS-647-650/16.ES"/>
    <s v="MSV-163MS-647-650-ACA-EXE-DE-L2-010-R00.2.pdf"/>
    <s v="R00.2"/>
    <d v="2026-01-21T00:00:00"/>
    <s v="https://aterpa.sharepoint.com//sites/A373_Projetos/Documentos Compartilhados/11.Sala Tecnica/01.PROJETOS/ANO 02/MSV-163MS-647-650/16.ES/MSV-163MS-647-650-ACA-EXE-DE-L2-010-R00.2.pdf"/>
    <s v="MSV-163MS-647-650/16.ES/MSV-163MS-647-650-ACA-EXE-DE-L2-010-R00.2.pdf"/>
  </r>
  <r>
    <s v="MSV-163MS-647-650-ACA-EXE-DE-L2-011"/>
    <s v="R00.2"/>
    <x v="1"/>
    <x v="14"/>
    <s v="PROJETO EXECUTIVO - OBRA DE ARTES ESPECIAIS - PROJETO ESTRUTURAL - IMPLANTAÇÃO OAE  - ARMADURA DAS ESTACAS (FL.02/02)"/>
    <s v="ESTRUTURA"/>
    <s v="ES"/>
    <s v="MSV-163MS-647-650/16.ES"/>
    <s v="MSV-163MS-647-650-ACA-EXE-DE-L2-011-R00.2.pdf"/>
    <s v="R00.2"/>
    <d v="2026-01-21T00:00:00"/>
    <s v="https://aterpa.sharepoint.com//sites/A373_Projetos/Documentos Compartilhados/11.Sala Tecnica/01.PROJETOS/ANO 02/MSV-163MS-647-650/16.ES/MSV-163MS-647-650-ACA-EXE-DE-L2-011-R00.2.pdf"/>
    <s v="MSV-163MS-647-650/16.ES/MSV-163MS-647-650-ACA-EXE-DE-L2-011-R00.2.pdf"/>
  </r>
  <r>
    <s v="MSV-163MS-647-650-ACA-EXE-DE-L2-012"/>
    <s v="R00.2"/>
    <x v="1"/>
    <x v="14"/>
    <s v="PROJETO EXECUTIVO - OBRA DE ARTES ESPECIAIS - PROJETO ESTRUTURAL - IMPLANTAÇÃO OAE  - ARMADURA DOS BLOCOS BL01"/>
    <s v="ESTRUTURA"/>
    <s v="ES"/>
    <s v="MSV-163MS-647-650/16.ES"/>
    <s v="MSV-163MS-647-650-ACA-EXE-DE-L2-012-R00.2.pdf"/>
    <s v="R00.2"/>
    <d v="2026-01-21T00:00:00"/>
    <s v="https://aterpa.sharepoint.com//sites/A373_Projetos/Documentos Compartilhados/11.Sala Tecnica/01.PROJETOS/ANO 02/MSV-163MS-647-650/16.ES/MSV-163MS-647-650-ACA-EXE-DE-L2-012-R00.2.pdf"/>
    <s v="MSV-163MS-647-650/16.ES/MSV-163MS-647-650-ACA-EXE-DE-L2-012-R00.2.pdf"/>
  </r>
  <r>
    <s v="MSV-163MS-647-650-ACA-EXE-DE-L2-013"/>
    <s v="R00.2"/>
    <x v="1"/>
    <x v="14"/>
    <s v="PROJETO EXECUTIVO - OBRA DE ARTES ESPECIAIS - PROJETO ESTRUTURAL - IMPLANTAÇÃO OAE  - ARMADURA DOS PILARES"/>
    <s v="ESTRUTURA"/>
    <s v="ES"/>
    <s v="MSV-163MS-647-650/16.ES"/>
    <s v="MSV-163MS-647-650-ACA-EXE-DE-L2-013-R00.2.pdf"/>
    <s v="R00.2"/>
    <d v="2026-01-21T00:00:00"/>
    <s v="https://aterpa.sharepoint.com//sites/A373_Projetos/Documentos Compartilhados/11.Sala Tecnica/01.PROJETOS/ANO 02/MSV-163MS-647-650/16.ES/MSV-163MS-647-650-ACA-EXE-DE-L2-013-R00.2.pdf"/>
    <s v="MSV-163MS-647-650/16.ES/MSV-163MS-647-650-ACA-EXE-DE-L2-013-R00.2.pdf"/>
  </r>
  <r>
    <s v="MSV-163MS-647-650-ACA-EXE-DE-L2-014"/>
    <s v="R00.1"/>
    <x v="1"/>
    <x v="14"/>
    <s v="PROJETO EXECUTIVO - OBRA DE ARTES ESPECIAIS - PROJETO ESTRUTURAL - IMPLANTAÇÃO OAE  - ARMADURA DA VIGA TRAVESSA"/>
    <s v="ESTRUTURA"/>
    <s v="ES"/>
    <s v="MSV-163MS-647-650/16.ES"/>
    <s v="MSV-163MS-647-650-ACA-EXE-DE-L2-014-R00.1.pdf"/>
    <s v="R00.1"/>
    <d v="2026-01-21T00:00:00"/>
    <s v="https://aterpa.sharepoint.com//sites/A373_Projetos/Documentos Compartilhados/11.Sala Tecnica/01.PROJETOS/ANO 02/MSV-163MS-647-650/16.ES/MSV-163MS-647-650-ACA-EXE-DE-L2-014-R00.1.pdf"/>
    <s v="MSV-163MS-647-650/16.ES/MSV-163MS-647-650-ACA-EXE-DE-L2-014-R00.1.pdf"/>
  </r>
  <r>
    <s v="MSV-163MS-647-650-ACA-EXE-DE-L2-015"/>
    <s v="R00.2"/>
    <x v="1"/>
    <x v="14"/>
    <s v="PROJETO EXECUTIVO - OBRA DE ARTES ESPECIAIS - PROJETO ESTRUTURAL - IMPLANTAÇÃO OAE  -  ARMADURA DOS ENCONTROS 01 E 02"/>
    <s v="ESTRUTURA"/>
    <s v="ES"/>
    <s v="MSV-163MS-647-650/16.ES"/>
    <s v="MSV-163MS-647-650-ACA-EXE-DE-L2-015-R00.2.pdf"/>
    <s v="R00.2"/>
    <d v="2026-01-21T00:00:00"/>
    <s v="https://aterpa.sharepoint.com//sites/A373_Projetos/Documentos Compartilhados/11.Sala Tecnica/01.PROJETOS/ANO 02/MSV-163MS-647-650/16.ES/MSV-163MS-647-650-ACA-EXE-DE-L2-015-R00.2.pdf"/>
    <s v="MSV-163MS-647-650/16.ES/MSV-163MS-647-650-ACA-EXE-DE-L2-015-R00.2.pdf"/>
  </r>
  <r>
    <s v="MSV-163MS-647-650-ACA-EXE-DE-L2-016"/>
    <s v="R00.1"/>
    <x v="1"/>
    <x v="14"/>
    <s v="PROJETO EXECUTIVO - OBRA DE ARTES ESPECIAIS - PROJETO ESTRUTURAL - IMPLANTAÇÃO OAE  - ARMADURAS DA VIGA LONGARIA L01"/>
    <s v="ESTRUTURA"/>
    <s v="ES"/>
    <s v="MSV-163MS-647-650/16.ES"/>
    <s v="MSV-163MS-647-650-ACA-EXE-DE-L2-016-R00.1.pdf"/>
    <s v="R00.1"/>
    <d v="2026-01-21T00:00:00"/>
    <s v="https://aterpa.sharepoint.com//sites/A373_Projetos/Documentos Compartilhados/11.Sala Tecnica/01.PROJETOS/ANO 02/MSV-163MS-647-650/16.ES/MSV-163MS-647-650-ACA-EXE-DE-L2-016-R00.1.pdf"/>
    <s v="MSV-163MS-647-650/16.ES/MSV-163MS-647-650-ACA-EXE-DE-L2-016-R00.1.pdf"/>
  </r>
  <r>
    <s v="MSV-163MS-647-650-ACA-EXE-DE-L2-017"/>
    <s v="R00.1"/>
    <x v="1"/>
    <x v="14"/>
    <s v="PROJETO EXECUTIVO - OBRA DE ARTES ESPECIAIS - PROJETO ESTRUTURAL - IMPLANTAÇÃO OAE  - ELEVAÇÃO DOS CABOS DA LONGARINA L01"/>
    <s v="ESTRUTURA"/>
    <s v="ES"/>
    <s v="MSV-163MS-647-650/16.ES"/>
    <s v="MSV-163MS-647-650-ACA-EXE-DE-L2-017-R00.1.pdf"/>
    <s v="R00.1"/>
    <d v="2026-01-21T00:00:00"/>
    <s v="https://aterpa.sharepoint.com//sites/A373_Projetos/Documentos Compartilhados/11.Sala Tecnica/01.PROJETOS/ANO 02/MSV-163MS-647-650/16.ES/MSV-163MS-647-650-ACA-EXE-DE-L2-017-R00.1.pdf"/>
    <s v="MSV-163MS-647-650/16.ES/MSV-163MS-647-650-ACA-EXE-DE-L2-017-R00.1.pdf"/>
  </r>
  <r>
    <s v="MSV-163MS-647-650-ACA-EXE-DE-L2-018"/>
    <s v="R00.1"/>
    <x v="1"/>
    <x v="14"/>
    <s v="PROJETO EXECUTIVO - OBRA DE ARTES ESPECIAIS - PROJETO ESTRUTURAL - IMPLANTAÇÃO OAE  - ARMADURAS DA VIGA LONGARIA L02"/>
    <s v="ESTRUTURA"/>
    <s v="ES"/>
    <s v="MSV-163MS-647-650/16.ES"/>
    <s v="MSV-163MS-647-650-ACA-EXE-DE-L2-018-R00.1.pdf"/>
    <s v="R00.1"/>
    <d v="2026-01-21T00:00:00"/>
    <s v="https://aterpa.sharepoint.com//sites/A373_Projetos/Documentos Compartilhados/11.Sala Tecnica/01.PROJETOS/ANO 02/MSV-163MS-647-650/16.ES/MSV-163MS-647-650-ACA-EXE-DE-L2-018-R00.1.pdf"/>
    <s v="MSV-163MS-647-650/16.ES/MSV-163MS-647-650-ACA-EXE-DE-L2-018-R00.1.pdf"/>
  </r>
  <r>
    <s v="MSV-163MS-647-650-ACA-EXE-DE-L2-019"/>
    <s v="R00.1"/>
    <x v="1"/>
    <x v="14"/>
    <s v="PROJETO EXECUTIVO - OBRA DE ARTES ESPECIAIS - PROJETO ESTRUTURAL - IMPLANTAÇÃO OAE  - ELEVAÇÃO DOS CABOS DA LONGARINA L02"/>
    <s v="ESTRUTURA"/>
    <s v="ES"/>
    <s v="MSV-163MS-647-650/16.ES"/>
    <s v="MSV-163MS-647-650-ACA-EXE-DE-L2-019-R00.1.pdf"/>
    <s v="R00.1"/>
    <d v="2026-01-21T00:00:00"/>
    <s v="https://aterpa.sharepoint.com//sites/A373_Projetos/Documentos Compartilhados/11.Sala Tecnica/01.PROJETOS/ANO 02/MSV-163MS-647-650/16.ES/MSV-163MS-647-650-ACA-EXE-DE-L2-019-R00.1.pdf"/>
    <s v="MSV-163MS-647-650/16.ES/MSV-163MS-647-650-ACA-EXE-DE-L2-019-R00.1.pdf"/>
  </r>
  <r>
    <s v="MSV-163MS-647-650-ACA-EXE-DE-L2-020"/>
    <s v="R00.1"/>
    <x v="1"/>
    <x v="14"/>
    <s v="PROJETO EXECUTIVO - OBRA DE ARTES ESPECIAIS - PROJETO ESTRUTURAL - IMPLANTAÇÃO OAE  -  ARMADURAS DAS TRANSVERSINAS"/>
    <s v="ESTRUTURA"/>
    <s v="ES"/>
    <s v="MSV-163MS-647-650/16.ES"/>
    <s v="MSV-163MS-647-650-ACA-EXE-DE-L2-020-R00.1.pdf"/>
    <s v="R00.1"/>
    <d v="2026-01-21T00:00:00"/>
    <s v="https://aterpa.sharepoint.com//sites/A373_Projetos/Documentos Compartilhados/11.Sala Tecnica/01.PROJETOS/ANO 02/MSV-163MS-647-650/16.ES/MSV-163MS-647-650-ACA-EXE-DE-L2-020-R00.1.pdf"/>
    <s v="MSV-163MS-647-650/16.ES/MSV-163MS-647-650-ACA-EXE-DE-L2-020-R00.1.pdf"/>
  </r>
  <r>
    <s v="MSV-163MS-647-650-ACA-EXE-DE-L2-021"/>
    <s v="R00.1"/>
    <x v="1"/>
    <x v="14"/>
    <s v="PROJETO EXECUTIVO - OBRA DE ARTES ESPECIAIS - PROJETO ESTRUTURAL - IMPLANTAÇÃO OAE  -  FORMA E AMADURAS DAS PRÉ-LAJES"/>
    <s v="ESTRUTURA"/>
    <s v="ES"/>
    <s v="MSV-163MS-647-650/16.ES"/>
    <s v="MSV-163MS-647-650-ACA-EXE-DE-L2-021-R00.1.pdf"/>
    <s v="R00.1"/>
    <d v="2026-01-21T00:00:00"/>
    <s v="https://aterpa.sharepoint.com//sites/A373_Projetos/Documentos Compartilhados/11.Sala Tecnica/01.PROJETOS/ANO 02/MSV-163MS-647-650/16.ES/MSV-163MS-647-650-ACA-EXE-DE-L2-021-R00.1.pdf"/>
    <s v="MSV-163MS-647-650/16.ES/MSV-163MS-647-650-ACA-EXE-DE-L2-021-R00.1.pdf"/>
  </r>
  <r>
    <s v="MSV-163MS-647-650-ACA-EXE-DE-L2-022"/>
    <s v="R00.1"/>
    <x v="1"/>
    <x v="14"/>
    <s v="PROJETO EXECUTIVO - OBRA DE ARTES ESPECIAIS - PROJETO ESTRUTURAL - IMPLANTAÇÃO OAE  -  ARMADURAS DAS LAGES E BARREIRAS"/>
    <s v="ESTRUTURA"/>
    <s v="ES"/>
    <s v="MSV-163MS-647-650/16.ES"/>
    <s v="MSV-163MS-647-650-ACA-EXE-DE-L2-022-R00.1.pdf"/>
    <s v="R00.1"/>
    <d v="2026-01-21T00:00:00"/>
    <s v="https://aterpa.sharepoint.com//sites/A373_Projetos/Documentos Compartilhados/11.Sala Tecnica/01.PROJETOS/ANO 02/MSV-163MS-647-650/16.ES/MSV-163MS-647-650-ACA-EXE-DE-L2-022-R00.1.pdf"/>
    <s v="MSV-163MS-647-650/16.ES/MSV-163MS-647-650-ACA-EXE-DE-L2-022-R00.1.pdf"/>
  </r>
  <r>
    <s v="MSV-163MS-647-650-ACA-EXE-DE-L2-023"/>
    <s v="R00.1"/>
    <x v="1"/>
    <x v="14"/>
    <s v="PROJETO EXECUTIVO - OBRA DE ARTES ESPECIAIS - PROJETO ESTRUTURAL - IMPLANTAÇÃO OAE  -  ARMADURAS DAS LAGES DE TRANSIÇÃO"/>
    <s v="ESTRUTURA"/>
    <s v="ES"/>
    <s v="MSV-163MS-647-650/16.ES"/>
    <s v="MSV-163MS-647-650-ACA-EXE-DE-L2-023-R00.1.pdf"/>
    <s v="R00.1"/>
    <d v="2026-01-21T00:00:00"/>
    <s v="https://aterpa.sharepoint.com//sites/A373_Projetos/Documentos Compartilhados/11.Sala Tecnica/01.PROJETOS/ANO 02/MSV-163MS-647-650/16.ES/MSV-163MS-647-650-ACA-EXE-DE-L2-023-R00.1.pdf"/>
    <s v="MSV-163MS-647-650/16.ES/MSV-163MS-647-650-ACA-EXE-DE-L2-023-R00.1.pdf"/>
  </r>
  <r>
    <s v="MSV-163MS-647-650-ACA-EXE-DE-M1-001"/>
    <s v="R00.2"/>
    <x v="1"/>
    <x v="14"/>
    <s v="PROJETO EXECUTIVO - DUPLICAÇÃO  - PROJETO DE INTERFERÊNCIAS - PLANTA "/>
    <s v="INTERFERÊNCIAS (FAIXA DE DOMÍNIO)"/>
    <s v="IN"/>
    <s v="MSV-163MS-647-650/23.IN"/>
    <s v="MSV-163MS-647-650-ACA-EXE-DE-M1-001-R00.2.pdf"/>
    <s v="R00.2"/>
    <d v="2026-01-21T00:00:00"/>
    <s v="https://aterpa.sharepoint.com//sites/A373_Projetos/Documentos Compartilhados/11.Sala Tecnica/01.PROJETOS/ANO 02/MSV-163MS-647-650/23.IN/MSV-163MS-647-650-ACA-EXE-DE-M1-001-R00.2.pdf"/>
    <s v="MSV-163MS-647-650/23.IN/MSV-163MS-647-650-ACA-EXE-DE-M1-001-R00.2.pdf"/>
  </r>
  <r>
    <s v="MSV-163MS-647-650-ACA-EXE-DE-M1-002"/>
    <s v="R00.2"/>
    <x v="1"/>
    <x v="14"/>
    <s v="PROJETO EXECUTIVO - DUPLICAÇÃO  - PROJETO DE INTERFERÊNCIAS - PLANTA "/>
    <s v="INTERFERÊNCIAS (FAIXA DE DOMÍNIO)"/>
    <s v="IN"/>
    <s v="MSV-163MS-647-650/23.IN"/>
    <s v="MSV-163MS-647-650-ACA-EXE-DE-M1-002-R00.2.pdf"/>
    <s v="R00.2"/>
    <d v="2026-01-21T00:00:00"/>
    <s v="https://aterpa.sharepoint.com//sites/A373_Projetos/Documentos Compartilhados/11.Sala Tecnica/01.PROJETOS/ANO 02/MSV-163MS-647-650/23.IN/MSV-163MS-647-650-ACA-EXE-DE-M1-002-R00.2.pdf"/>
    <s v="MSV-163MS-647-650/23.IN/MSV-163MS-647-650-ACA-EXE-DE-M1-002-R00.2.pdf"/>
  </r>
  <r>
    <s v="MSV-163MS-647-650-ACA-EXE-DE-M1-003"/>
    <s v="R00.2"/>
    <x v="1"/>
    <x v="14"/>
    <s v="PROJETO EXECUTIVO - DUPLICAÇÃO  - PROJETO DE INTERFERÊNCIAS - PLANTA "/>
    <s v="INTERFERÊNCIAS (FAIXA DE DOMÍNIO)"/>
    <s v="IN"/>
    <s v="MSV-163MS-647-650/23.IN"/>
    <s v="MSV-163MS-647-650-ACA-EXE-DE-M1-003-R00.2.pdf"/>
    <s v="R00.2"/>
    <d v="2026-01-21T00:00:00"/>
    <s v="https://aterpa.sharepoint.com//sites/A373_Projetos/Documentos Compartilhados/11.Sala Tecnica/01.PROJETOS/ANO 02/MSV-163MS-647-650/23.IN/MSV-163MS-647-650-ACA-EXE-DE-M1-003-R00.2.pdf"/>
    <s v="MSV-163MS-647-650/23.IN/MSV-163MS-647-650-ACA-EXE-DE-M1-003-R00.2.pdf"/>
  </r>
  <r>
    <s v="MSV-163MS-647-650-ACA-EXE-DE-N2-001"/>
    <s v="R00.3"/>
    <x v="1"/>
    <x v="14"/>
    <s v="PROJETO EXECUTIVO - DUPLICAÇÃO  - PROJETO DE PAISAGISMO - PLANTA"/>
    <s v="PAISAGISMO"/>
    <s v="PA"/>
    <s v="MSV-163MS-647-650/27.PA"/>
    <s v="MSV-163MS-647-650-ACA-EXE-DE-N2-001-R00.3.pdf"/>
    <s v="R00.3"/>
    <d v="2026-01-21T00:00:00"/>
    <s v="https://aterpa.sharepoint.com//sites/A373_Projetos/Documentos Compartilhados/11.Sala Tecnica/01.PROJETOS/ANO 02/MSV-163MS-647-650/27.PA/MSV-163MS-647-650-ACA-EXE-DE-N2-001-R00.3.pdf"/>
    <s v="MSV-163MS-647-650/27.PA/MSV-163MS-647-650-ACA-EXE-DE-N2-001-R00.3.pdf"/>
  </r>
  <r>
    <s v="MSV-163MS-647-650-ACA-EXE-DE-N2-002"/>
    <s v="R00.3"/>
    <x v="1"/>
    <x v="14"/>
    <s v="PROJETO EXECUTIVO - DUPLICAÇÃO  - PROJETO DE PAISAGISMO - PLANTA"/>
    <s v="PAISAGISMO"/>
    <s v="PA"/>
    <s v="MSV-163MS-647-650/27.PA"/>
    <s v="MSV-163MS-647-650-ACA-EXE-DE-N2-002-R00.3.pdf"/>
    <s v="R00.3"/>
    <d v="2026-01-21T00:00:00"/>
    <s v="https://aterpa.sharepoint.com//sites/A373_Projetos/Documentos Compartilhados/11.Sala Tecnica/01.PROJETOS/ANO 02/MSV-163MS-647-650/27.PA/MSV-163MS-647-650-ACA-EXE-DE-N2-002-R00.3.pdf"/>
    <s v="MSV-163MS-647-650/27.PA/MSV-163MS-647-650-ACA-EXE-DE-N2-002-R00.3.pdf"/>
  </r>
  <r>
    <s v="MSV-163MS-647-650-ACA-EXE-DE-N2-003"/>
    <s v="R00.3"/>
    <x v="1"/>
    <x v="14"/>
    <s v="PROJETO EXECUTIVO - DUPLICAÇÃO  - PROJETO DE PAISAGISMO - PLANTA"/>
    <s v="PAISAGISMO"/>
    <s v="PA"/>
    <s v="MSV-163MS-647-650/27.PA"/>
    <s v="MSV-163MS-647-650-ACA-EXE-DE-N2-003-R00.3.pdf"/>
    <s v="R00.3"/>
    <d v="2026-01-21T00:00:00"/>
    <s v="https://aterpa.sharepoint.com//sites/A373_Projetos/Documentos Compartilhados/11.Sala Tecnica/01.PROJETOS/ANO 02/MSV-163MS-647-650/27.PA/MSV-163MS-647-650-ACA-EXE-DE-N2-003-R00.3.pdf"/>
    <s v="MSV-163MS-647-650/27.PA/MSV-163MS-647-650-ACA-EXE-DE-N2-003-R00.3.pdf"/>
  </r>
  <r>
    <s v="MSV-163MS-647-650-ACA-EXE-DE-N2-004"/>
    <s v="R00.1"/>
    <x v="1"/>
    <x v="14"/>
    <s v="PROJETO EXECUTIVO - DUPLICAÇÃO  - PROJETO DE PAISAGISMO - SEÇÃO TIPO"/>
    <s v="PAISAGISMO"/>
    <s v="PA"/>
    <s v="MSV-163MS-647-650/27.PA"/>
    <s v="MSV-163MS-647-650-ACA-EXE-DE-N2-004-R00.1.pdf"/>
    <s v="R00.1"/>
    <d v="2026-01-21T00:00:00"/>
    <s v="https://aterpa.sharepoint.com//sites/A373_Projetos/Documentos Compartilhados/11.Sala Tecnica/01.PROJETOS/ANO 02/MSV-163MS-647-650/27.PA/MSV-163MS-647-650-ACA-EXE-DE-N2-004-R00.1.pdf"/>
    <s v="MSV-163MS-647-650/27.PA/MSV-163MS-647-650-ACA-EXE-DE-N2-004-R00.1.pdf"/>
  </r>
  <r>
    <s v="MSV-163MS-647-650-ACA-EXE-DE-N2-005"/>
    <s v="R00.1"/>
    <x v="1"/>
    <x v="14"/>
    <s v="PROJETO EXECUTIVO - DUPLICAÇÃO  - PROJETO DE PAISAGISMO - SEÇÃO TIPO"/>
    <s v="PAISAGISMO"/>
    <s v="PA"/>
    <s v="MSV-163MS-647-650/27.PA"/>
    <s v="MSV-163MS-647-650-ACA-EXE-DE-N2-005-R00.1.pdf"/>
    <s v="R00.1"/>
    <d v="2026-01-21T00:00:00"/>
    <s v="https://aterpa.sharepoint.com//sites/A373_Projetos/Documentos Compartilhados/11.Sala Tecnica/01.PROJETOS/ANO 02/MSV-163MS-647-650/27.PA/MSV-163MS-647-650-ACA-EXE-DE-N2-005-R00.1.pdf"/>
    <s v="MSV-163MS-647-650/27.PA/MSV-163MS-647-650-ACA-EXE-DE-N2-005-R00.1.pdf"/>
  </r>
  <r>
    <s v="MSV-163MS-647-650-ACA-EXE-DE-N2-100"/>
    <s v="R00.0"/>
    <x v="1"/>
    <x v="14"/>
    <s v="PROJETO DE PASSAGEM DE FAUNA - PLANTA"/>
    <s v="DRENAGEM"/>
    <s v="DR"/>
    <s v="MSV-163MS-647-650/10.DR"/>
    <s v="MSV-163MS-647-650-ACA-EXE-DE-N2-100-R00.0.pdf"/>
    <s v="R00.0"/>
    <d v="2026-01-21T00:00:00"/>
    <s v="https://aterpa.sharepoint.com//sites/A373_Projetos/Documentos Compartilhados/11.Sala Tecnica/01.PROJETOS/ANO 02/MSV-163MS-647-650/10.DR/MSV-163MS-647-650-ACA-EXE-DE-N2-100-R00.0.pdf"/>
    <s v="MSV-163MS-647-650/10.DR/MSV-163MS-647-650-ACA-EXE-DE-N2-100-R00.0.pdf"/>
  </r>
  <r>
    <s v="MSV-163MS-647-650-ACA-EXE-DE-N2-101"/>
    <s v="R00.0"/>
    <x v="1"/>
    <x v="14"/>
    <s v="PROJETO DE PASSAGEM DE FAUNA - DETALHES"/>
    <s v="DRENAGEM"/>
    <s v="DR"/>
    <s v="MSV-163MS-647-650/10.DR"/>
    <s v="MSV-163MS-647-650-ACA-EXE-DE-N2-101-R00.0.pdf"/>
    <s v="R00.0"/>
    <d v="2026-01-21T00:00:00"/>
    <s v="https://aterpa.sharepoint.com//sites/A373_Projetos/Documentos Compartilhados/11.Sala Tecnica/01.PROJETOS/ANO 02/MSV-163MS-647-650/10.DR/MSV-163MS-647-650-ACA-EXE-DE-N2-101-R00.0.pdf"/>
    <s v="MSV-163MS-647-650/10.DR/MSV-163MS-647-650-ACA-EXE-DE-N2-101-R00.0.pdf"/>
  </r>
  <r>
    <s v="MSV-163MS-647-650-ACA-EXE-DE-O2-001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1-R00.3.pdf"/>
    <s v="R00.3"/>
    <d v="2026-01-21T00:00:00"/>
    <s v="https://aterpa.sharepoint.com//sites/A373_Projetos/Documentos Compartilhados/11.Sala Tecnica/01.PROJETOS/ANO 02/MSV-163MS-647-650/12.DV/MSV-163MS-647-650-ACA-EXE-DE-O2-001-R00.3.pdf"/>
    <s v="MSV-163MS-647-650/12.DV/MSV-163MS-647-650-ACA-EXE-DE-O2-001-R00.3.pdf"/>
  </r>
  <r>
    <s v="MSV-163MS-647-650-ACA-EXE-DE-O2-002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2-R00.3.pdf"/>
    <s v="R00.3"/>
    <d v="2026-01-21T00:00:00"/>
    <s v="https://aterpa.sharepoint.com//sites/A373_Projetos/Documentos Compartilhados/11.Sala Tecnica/01.PROJETOS/ANO 02/MSV-163MS-647-650/12.DV/MSV-163MS-647-650-ACA-EXE-DE-O2-002-R00.3.pdf"/>
    <s v="MSV-163MS-647-650/12.DV/MSV-163MS-647-650-ACA-EXE-DE-O2-002-R00.3.pdf"/>
  </r>
  <r>
    <s v="MSV-163MS-647-650-ACA-EXE-DE-O2-003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3-R00.3.pdf"/>
    <s v="R00.3"/>
    <d v="2026-01-21T00:00:00"/>
    <s v="https://aterpa.sharepoint.com//sites/A373_Projetos/Documentos Compartilhados/11.Sala Tecnica/01.PROJETOS/ANO 02/MSV-163MS-647-650/12.DV/MSV-163MS-647-650-ACA-EXE-DE-O2-003-R00.3.pdf"/>
    <s v="MSV-163MS-647-650/12.DV/MSV-163MS-647-650-ACA-EXE-DE-O2-003-R00.3.pdf"/>
  </r>
  <r>
    <s v="MSV-163MS-647-650-ACA-EXE-DE-O2-004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4-R00.3.pdf"/>
    <s v="R00.3"/>
    <d v="2026-01-21T00:00:00"/>
    <s v="https://aterpa.sharepoint.com//sites/A373_Projetos/Documentos Compartilhados/11.Sala Tecnica/01.PROJETOS/ANO 02/MSV-163MS-647-650/12.DV/MSV-163MS-647-650-ACA-EXE-DE-O2-004-R00.3.pdf"/>
    <s v="MSV-163MS-647-650/12.DV/MSV-163MS-647-650-ACA-EXE-DE-O2-004-R00.3.pdf"/>
  </r>
  <r>
    <s v="MSV-163MS-647-650-ACA-EXE-DE-O2-005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5-R00.3.pdf"/>
    <s v="R00.3"/>
    <d v="2026-01-21T00:00:00"/>
    <s v="https://aterpa.sharepoint.com//sites/A373_Projetos/Documentos Compartilhados/11.Sala Tecnica/01.PROJETOS/ANO 02/MSV-163MS-647-650/12.DV/MSV-163MS-647-650-ACA-EXE-DE-O2-005-R00.3.pdf"/>
    <s v="MSV-163MS-647-650/12.DV/MSV-163MS-647-650-ACA-EXE-DE-O2-005-R00.3.pdf"/>
  </r>
  <r>
    <s v="MSV-163MS-647-650-ACA-EXE-DE-O2-006"/>
    <s v="R00.3"/>
    <x v="1"/>
    <x v="14"/>
    <s v="PROJETO EXECUTIVO - DUPLICAÇÃO  - PROJETO DE DESVIO DE TRÁFEGO - SEQUÊNCIA EXECUTIVA - PLANTA"/>
    <s v="DESVIO DE TRÁFEGO"/>
    <s v="DV"/>
    <s v="MSV-163MS-647-650/12.DV"/>
    <s v="MSV-163MS-647-650-ACA-EXE-DE-O2-006-R00.3.pdf"/>
    <s v="R00.3"/>
    <d v="2026-01-21T00:00:00"/>
    <s v="https://aterpa.sharepoint.com//sites/A373_Projetos/Documentos Compartilhados/11.Sala Tecnica/01.PROJETOS/ANO 02/MSV-163MS-647-650/12.DV/MSV-163MS-647-650-ACA-EXE-DE-O2-006-R00.3.pdf"/>
    <s v="MSV-163MS-647-650/12.DV/MSV-163MS-647-650-ACA-EXE-DE-O2-006-R00.3.pdf"/>
  </r>
  <r>
    <s v="MSV-163MS-647-650-ACA-EXE-DE-O2-007"/>
    <s v="R00.3"/>
    <x v="1"/>
    <x v="14"/>
    <s v="PROJETO EXECUTIVO - DUPLICAÇÃO  - PROJETO DE DESVIO DE TRÁFEGO - PLANTA"/>
    <s v="DESVIO DE TRÁFEGO"/>
    <s v="DV"/>
    <s v="MSV-163MS-647-650/12.DV"/>
    <s v="MSV-163MS-647-650-ACA-EXE-DE-O2-007-R00.3.pdf"/>
    <s v="R00.3"/>
    <d v="2026-01-21T00:00:00"/>
    <s v="https://aterpa.sharepoint.com//sites/A373_Projetos/Documentos Compartilhados/11.Sala Tecnica/01.PROJETOS/ANO 02/MSV-163MS-647-650/12.DV/MSV-163MS-647-650-ACA-EXE-DE-O2-007-R00.3.pdf"/>
    <s v="MSV-163MS-647-650/12.DV/MSV-163MS-647-650-ACA-EXE-DE-O2-007-R00.3.pdf"/>
  </r>
  <r>
    <s v="MSV-163MS-647-650-ACA-EXE-DE-O2-008"/>
    <s v="R00.3"/>
    <x v="1"/>
    <x v="14"/>
    <s v="PROJETO EXECUTIVO - DUPLICAÇÃO  - PROJETO DE DESVIO DE TRÁFEGO - PLANTA"/>
    <s v="DESVIO DE TRÁFEGO"/>
    <s v="DV"/>
    <s v="MSV-163MS-647-650/12.DV"/>
    <s v="MSV-163MS-647-650-ACA-EXE-DE-O2-008-R00.3.pdf"/>
    <s v="R00.3"/>
    <d v="2026-01-21T00:00:00"/>
    <s v="https://aterpa.sharepoint.com//sites/A373_Projetos/Documentos Compartilhados/11.Sala Tecnica/01.PROJETOS/ANO 02/MSV-163MS-647-650/12.DV/MSV-163MS-647-650-ACA-EXE-DE-O2-008-R00.3.pdf"/>
    <s v="MSV-163MS-647-650/12.DV/MSV-163MS-647-650-ACA-EXE-DE-O2-008-R00.3.pdf"/>
  </r>
  <r>
    <s v="MSV-163MS-647-650-ACA-EXE-DE-O2-009"/>
    <s v="R00.3"/>
    <x v="1"/>
    <x v="14"/>
    <s v="PROJETO EXECUTIVO - DUPLICAÇÃO  - PROJETO DE DESVIO DE TRÁFEGO - PROJETO TIPO"/>
    <s v="DESVIO DE TRÁFEGO"/>
    <s v="DV"/>
    <s v="MSV-163MS-647-650/12.DV"/>
    <s v="MSV-163MS-647-650-ACA-EXE-DE-O2-009-R00.3.pdf"/>
    <s v="R00.3"/>
    <d v="2026-01-21T00:00:00"/>
    <s v="https://aterpa.sharepoint.com//sites/A373_Projetos/Documentos Compartilhados/11.Sala Tecnica/01.PROJETOS/ANO 02/MSV-163MS-647-650/12.DV/MSV-163MS-647-650-ACA-EXE-DE-O2-009-R00.3.pdf"/>
    <s v="MSV-163MS-647-650/12.DV/MSV-163MS-647-650-ACA-EXE-DE-O2-009-R00.3.pdf"/>
  </r>
  <r>
    <s v="MSV-163MS-647-650-ACA-EXE-DE-O2-010"/>
    <s v="R00.3"/>
    <x v="1"/>
    <x v="14"/>
    <s v="PROJETO EXECUTIVO - DUPLICAÇÃO  - PROJETO DE DESVIO DE TRÁFEGO - PROJETO TIPO"/>
    <s v="DESVIO DE TRÁFEGO"/>
    <s v="DV"/>
    <s v="MSV-163MS-647-650/12.DV"/>
    <s v="MSV-163MS-647-650-ACA-EXE-DE-O2-010-R00.3.pdf"/>
    <s v="R00.3"/>
    <d v="2026-01-21T00:00:00"/>
    <s v="https://aterpa.sharepoint.com//sites/A373_Projetos/Documentos Compartilhados/11.Sala Tecnica/01.PROJETOS/ANO 02/MSV-163MS-647-650/12.DV/MSV-163MS-647-650-ACA-EXE-DE-O2-010-R00.3.pdf"/>
    <s v="MSV-163MS-647-650/12.DV/MSV-163MS-647-650-ACA-EXE-DE-O2-010-R00.3.pdf"/>
  </r>
  <r>
    <s v="MSV-163MS-647-650-ACA-EXE-DE-O2-011"/>
    <s v="R00.3"/>
    <x v="1"/>
    <x v="14"/>
    <s v="PROJETO EXECUTIVO - DUPLICAÇÃO  - PROJETO DE DESVIO DE TRÁFEGO - PROJETO TIPO"/>
    <s v="DESVIO DE TRÁFEGO"/>
    <s v="DV"/>
    <s v="MSV-163MS-647-650/12.DV"/>
    <s v="MSV-163MS-647-650-ACA-EXE-DE-O2-011-R00.3.pdf"/>
    <s v="R00.3"/>
    <d v="2026-01-21T00:00:00"/>
    <s v="https://aterpa.sharepoint.com//sites/A373_Projetos/Documentos Compartilhados/11.Sala Tecnica/01.PROJETOS/ANO 02/MSV-163MS-647-650/12.DV/MSV-163MS-647-650-ACA-EXE-DE-O2-011-R00.3.pdf"/>
    <s v="MSV-163MS-647-650/12.DV/MSV-163MS-647-650-ACA-EXE-DE-O2-011-R00.3.pdf"/>
  </r>
  <r>
    <s v="MSV-163MS-647-650-ACA-EXE-DE-Q1-001"/>
    <s v="R00.2"/>
    <x v="1"/>
    <x v="14"/>
    <s v="PROJETO EXECUTIVO - DUPLICAÇÃO  - PROJETO DE DESAPROPRIAÇÃO - PLANTA"/>
    <s v="DESAPROPRIAÇÃO"/>
    <s v="DS"/>
    <s v="MSV-163MS-647-650/11.DS"/>
    <s v="MSV-163MS-647-650-ACA-EXE-DE-Q1-001-R00.2.pdf"/>
    <s v="R00.2"/>
    <d v="2026-01-21T00:00:00"/>
    <s v="https://aterpa.sharepoint.com//sites/A373_Projetos/Documentos Compartilhados/11.Sala Tecnica/01.PROJETOS/ANO 02/MSV-163MS-647-650/11.DS/MSV-163MS-647-650-ACA-EXE-DE-Q1-001-R00.2.pdf"/>
    <s v="MSV-163MS-647-650/11.DS/MSV-163MS-647-650-ACA-EXE-DE-Q1-001-R00.2.pdf"/>
  </r>
  <r>
    <s v="MSV-163MS-647-650-ACA-EXE-DE-Q1-002"/>
    <s v="R00.2"/>
    <x v="1"/>
    <x v="14"/>
    <s v="PROJETO EXECUTIVO - DUPLICAÇÃO  - PROJETO DE DESAPROPRIAÇÃO - PLANTA"/>
    <s v="DESAPROPRIAÇÃO"/>
    <s v="DS"/>
    <s v="MSV-163MS-647-650/11.DS"/>
    <s v="MSV-163MS-647-650-ACA-EXE-DE-Q1-002-R00.2.pdf"/>
    <s v="R00.2"/>
    <d v="2026-01-21T00:00:00"/>
    <s v="https://aterpa.sharepoint.com//sites/A373_Projetos/Documentos Compartilhados/11.Sala Tecnica/01.PROJETOS/ANO 02/MSV-163MS-647-650/11.DS/MSV-163MS-647-650-ACA-EXE-DE-Q1-002-R00.2.pdf"/>
    <s v="MSV-163MS-647-650/11.DS/MSV-163MS-647-650-ACA-EXE-DE-Q1-002-R00.2.pdf"/>
  </r>
  <r>
    <s v="MSV-163MS-647-650-ACA-EXE-DE-Q1-003"/>
    <s v="R00.2"/>
    <x v="1"/>
    <x v="14"/>
    <s v="PROJETO EXECUTIVO - DUPLICAÇÃO  - PROJETO DE DESAPROPRIAÇÃO - PLANTA"/>
    <s v="DESAPROPRIAÇÃO"/>
    <s v="DS"/>
    <s v="MSV-163MS-647-650/11.DS"/>
    <s v="MSV-163MS-647-650-ACA-EXE-DE-Q1-003-R00.2.pdf"/>
    <s v="R00.2"/>
    <d v="2026-01-21T00:00:00"/>
    <s v="https://aterpa.sharepoint.com//sites/A373_Projetos/Documentos Compartilhados/11.Sala Tecnica/01.PROJETOS/ANO 02/MSV-163MS-647-650/11.DS/MSV-163MS-647-650-ACA-EXE-DE-Q1-003-R00.2.pdf"/>
    <s v="MSV-163MS-647-650/11.DS/MSV-163MS-647-650-ACA-EXE-DE-Q1-003-R00.2.pdf"/>
  </r>
  <r>
    <s v="MSV-163MS-647-650-ACA-EXE-MC-G1-001"/>
    <s v="R00.5"/>
    <x v="1"/>
    <x v="14"/>
    <s v="PROJETO EXECUTIVO - DUPLICAÇÃO  - PROJETO DE TERRAPLENAGEM - MEMORIA DE CALCULO DE PROJETO DE TERRAPLENAGEM"/>
    <s v="TERRAPLENAGEM"/>
    <s v="TE"/>
    <s v="MSV-163MS-647-650/32.TE"/>
    <s v="MSV-163MS-647-650-ACA-EXE-MC-G1-001-R00.5.pdf"/>
    <s v="R00.5"/>
    <d v="2026-01-21T00:00:00"/>
    <s v="https://aterpa.sharepoint.com//sites/A373_Projetos/Documentos Compartilhados/11.Sala Tecnica/01.PROJETOS/ANO 02/MSV-163MS-647-650/32.TE/MSV-163MS-647-650-ACA-EXE-MC-G1-001-R00.5.pdf"/>
    <s v="MSV-163MS-647-650/32.TE/MSV-163MS-647-650-ACA-EXE-MC-G1-001-R00.5.pdf"/>
  </r>
  <r>
    <s v="MSV-163MS-647-650-ACA-EXE-MC-H2-001"/>
    <s v="R00.4"/>
    <x v="1"/>
    <x v="14"/>
    <s v="PROJETO EXECUTIVO - DUPLICAÇÃO  - PROJETO DE DRENAGEM E OAC - MEMORIAL DE CÁLCULO DO PROJETO DE DRENAGEM E OAC"/>
    <s v="DRENAGEM"/>
    <s v="DR"/>
    <s v="MSV-163MS-647-650/10.DR"/>
    <s v="MSV-163MS-647-650-ACA-EXE-MC-H2-001-R00.4.pdf"/>
    <s v="R00.4"/>
    <d v="2026-01-21T00:00:00"/>
    <s v="https://aterpa.sharepoint.com//sites/A373_Projetos/Documentos Compartilhados/11.Sala Tecnica/01.PROJETOS/ANO 02/MSV-163MS-647-650/10.DR/MSV-163MS-647-650-ACA-EXE-MC-H2-001-R00.4.pdf"/>
    <s v="MSV-163MS-647-650/10.DR/MSV-163MS-647-650-ACA-EXE-MC-H2-001-R00.4.pdf"/>
  </r>
  <r>
    <s v="MSV-163MS-647-650-ACA-EXE-MC-I2-001"/>
    <s v="R00.2"/>
    <x v="1"/>
    <x v="14"/>
    <s v="PROJETO EXECUTIVO - DUPLICAÇÃO  - PROJETO DE PAVIMENTAÇÃO - MEMORIAL DE CÁLCULO DO PROJETO DE PAVIMENTAÇÃO "/>
    <s v="PAVIMENTAÇÃO"/>
    <s v="PV"/>
    <s v="MSV-163MS-647-650/28.PV"/>
    <s v="MSV-163MS-647-650-ACA-EXE-MC-I2-001-R00.2.pdf"/>
    <s v="R00.2"/>
    <d v="2026-01-21T00:00:00"/>
    <s v="https://aterpa.sharepoint.com//sites/A373_Projetos/Documentos Compartilhados/11.Sala Tecnica/01.PROJETOS/ANO 02/MSV-163MS-647-650/28.PV/MSV-163MS-647-650-ACA-EXE-MC-I2-001-R00.2.pdf"/>
    <s v="MSV-163MS-647-650/28.PV/MSV-163MS-647-650-ACA-EXE-MC-I2-001-R00.2.pdf"/>
  </r>
  <r>
    <s v="MSV-163MS-647-650-ACA-EXE-MC-L2-001"/>
    <s v="R00.4"/>
    <x v="1"/>
    <x v="14"/>
    <s v="OBRA DE ARTE ESPECIAL - PROJETO DE OAE - MEMORIA DE CALCULO - IMPLANTAÇÃO - OAE KM 649,840"/>
    <s v="ESTRUTURA"/>
    <s v="ES"/>
    <s v="MSV-163MS-647-650/16.ES"/>
    <s v="MSV-163MS-647-650-ACA-EXE-MC-L2-001-R00.4.pdf"/>
    <s v="R00.4"/>
    <d v="2026-01-21T00:00:00"/>
    <s v="https://aterpa.sharepoint.com//sites/A373_Projetos/Documentos Compartilhados/11.Sala Tecnica/01.PROJETOS/ANO 02/MSV-163MS-647-650/16.ES/MSV-163MS-647-650-ACA-EXE-MC-L2-001-R00.4.pdf"/>
    <s v="MSV-163MS-647-650/16.ES/MSV-163MS-647-650-ACA-EXE-MC-L2-001-R00.4.pdf"/>
  </r>
  <r>
    <s v="MSV-163MS-647-650-ACA-EXE-MD-D3-001"/>
    <s v="R00.3"/>
    <x v="1"/>
    <x v="14"/>
    <s v="PROJETO EXECUTIVO - DUPLICAÇÃO  - ESTUDOS GEOTÉCNICOS - MEMORIAL DESCRITIVO - TOMO I"/>
    <s v="GEOTECNIA E GEOLOGIA"/>
    <s v="GG"/>
    <s v="MSV-163MS-647-650/19.GG"/>
    <s v="MSV-163MS-647-650-ACA-EXE-MD-D3-001-R00.3.pdf"/>
    <s v="R00.3"/>
    <d v="2026-01-21T00:00:00"/>
    <s v="https://aterpa.sharepoint.com//sites/A373_Projetos/Documentos Compartilhados/11.Sala Tecnica/01.PROJETOS/ANO 02/MSV-163MS-647-650/19.GG/MSV-163MS-647-650-ACA-EXE-MD-D3-001-R00.3.pdf"/>
    <s v="MSV-163MS-647-650/19.GG/MSV-163MS-647-650-ACA-EXE-MD-D3-001-R00.3.pdf"/>
  </r>
  <r>
    <s v="MSV-163MS-647-650-ACA-EXE-MD-D3-002"/>
    <s v="R00.2"/>
    <x v="1"/>
    <x v="14"/>
    <s v="PROJETO EXECUTIVO - DUPLICAÇÃO  - ESTUDOS GEOTÉCNICOS - MEMORIAL DESCRITIVO - TOMO II"/>
    <s v="GEOTECNIA E GEOLOGIA"/>
    <s v="GG"/>
    <s v="MSV-163MS-647-650/19.GG"/>
    <s v="MSV-163MS-647-650-ACA-EXE-MD-D3-002-R00.2.pdf"/>
    <s v="R00.2"/>
    <d v="2026-01-21T00:00:00"/>
    <s v="https://aterpa.sharepoint.com//sites/A373_Projetos/Documentos Compartilhados/11.Sala Tecnica/01.PROJETOS/ANO 02/MSV-163MS-647-650/19.GG/MSV-163MS-647-650-ACA-EXE-MD-D3-002-R00.2.pdf"/>
    <s v="MSV-163MS-647-650/19.GG/MSV-163MS-647-650-ACA-EXE-MD-D3-002-R00.2.pdf"/>
  </r>
  <r>
    <s v="MSV-163MS-647-650-ACA-EXE-MD-D3-003"/>
    <s v="R00.2"/>
    <x v="1"/>
    <x v="14"/>
    <s v="PROJETO EXECUTIVO - DUPLICAÇÃO  - ESTUDOS GEOTÉCNICOS - MEMORIAL DESCRITIVO - TOMO II"/>
    <s v="GEOTECNIA E GEOLOGIA"/>
    <s v="GG"/>
    <s v="MSV-163MS-647-650/19.GG"/>
    <s v="MSV-163MS-647-650-ACA-EXE-MD-D3-003-R00.2.pdf"/>
    <s v="R00.2"/>
    <d v="2026-01-21T00:00:00"/>
    <s v="https://aterpa.sharepoint.com//sites/A373_Projetos/Documentos Compartilhados/11.Sala Tecnica/01.PROJETOS/ANO 02/MSV-163MS-647-650/19.GG/MSV-163MS-647-650-ACA-EXE-MD-D3-003-R00.2.pdf"/>
    <s v="MSV-163MS-647-650/19.GG/MSV-163MS-647-650-ACA-EXE-MD-D3-003-R00.2.pdf"/>
  </r>
  <r>
    <s v="MSV-163MS-647-650-ACA-EXE-MD-H1-001"/>
    <s v="R00.3"/>
    <x v="1"/>
    <x v="14"/>
    <s v="PROJETO EXECUTIVO - DUPLICAÇÃO  - ESTUDOS HIDROLÓGICOS - MEMORIAL DESCRITIVO DE ESTUDOS HIDROLÓGICOS "/>
    <s v="DRENAGEM"/>
    <s v="DR"/>
    <s v="MSV-163MS-647-650/10.DR"/>
    <s v="MSV-163MS-647-650-ACA-EXE-MD-H1-001-R00.3.pdf"/>
    <s v="R00.3"/>
    <d v="2026-01-21T00:00:00"/>
    <s v="https://aterpa.sharepoint.com//sites/A373_Projetos/Documentos Compartilhados/11.Sala Tecnica/01.PROJETOS/ANO 02/MSV-163MS-647-650/10.DR/MSV-163MS-647-650-ACA-EXE-MD-H1-001-R00.3.pdf"/>
    <s v="MSV-163MS-647-650/10.DR/MSV-163MS-647-650-ACA-EXE-MD-H1-001-R00.3.pdf"/>
  </r>
  <r>
    <s v="MSV-163MS-647-650-ACA-EXE-NS-G1-001"/>
    <s v="R00.3"/>
    <x v="1"/>
    <x v="14"/>
    <s v="PROJETO EXECUTIVO - DUPLICAÇÃO  - PROJETO DE TERRAPLENAGEM - SEÇÕES TRANSVERSAIS GABARITADAS "/>
    <s v="TERRAPLENAGEM"/>
    <s v="TE"/>
    <s v="MSV-163MS-647-650/32.TE"/>
    <s v="MSV-163MS-647-650-ACA-EXE-NS-G1-001-R00.3.pdf"/>
    <s v="R00.3"/>
    <d v="2026-01-21T00:00:00"/>
    <s v="https://aterpa.sharepoint.com//sites/A373_Projetos/Documentos Compartilhados/11.Sala Tecnica/01.PROJETOS/ANO 02/MSV-163MS-647-650/32.TE/MSV-163MS-647-650-ACA-EXE-NS-G1-001-R00.3.pdf"/>
    <s v="MSV-163MS-647-650/32.TE/MSV-163MS-647-650-ACA-EXE-NS-G1-001-R00.3.pdf"/>
  </r>
  <r>
    <s v="MSV-163MS-647-650-ACA-EXE-RT-C1-001"/>
    <s v="R00.2"/>
    <x v="1"/>
    <x v="14"/>
    <s v="RELATÓRIO DE ESTUDOS TOPOGRÁFICOS"/>
    <s v="TOPOGRAFIA"/>
    <s v="TO"/>
    <s v="MSV-163MS-647-650/33.TO"/>
    <s v="MSV-163MS-647-650-ACA-EXE-RT-C1-001-R00.2.pdf"/>
    <s v="R00.2"/>
    <d v="2026-01-21T00:00:00"/>
    <s v="https://aterpa.sharepoint.com//sites/A373_Projetos/Documentos Compartilhados/11.Sala Tecnica/01.PROJETOS/ANO 02/MSV-163MS-647-650/33.TO/MSV-163MS-647-650-ACA-EXE-RT-C1-001-R00.2.pdf"/>
    <s v="MSV-163MS-647-650/33.TO/MSV-163MS-647-650-ACA-EXE-RT-C1-001-R00.2.pdf"/>
  </r>
  <r>
    <s v="MSV-163MS-647-650-ACA-EXE-RT-E1-001"/>
    <s v="R00.2"/>
    <x v="1"/>
    <x v="14"/>
    <s v="ESTUDOS DE TRÁFEGO"/>
    <s v="ESTUDO DE TRÁFEGO"/>
    <s v="TR"/>
    <s v="MSV-163MS-647-650/34.TR"/>
    <s v="MSV-163MS-647-650-ACA-EXE-RT-E1-001-R00.2.pdf"/>
    <s v="R00.2"/>
    <d v="2026-01-21T00:00:00"/>
    <s v="https://aterpa.sharepoint.com//sites/A373_Projetos/Documentos Compartilhados/11.Sala Tecnica/01.PROJETOS/ANO 02/MSV-163MS-647-650/34.TR/MSV-163MS-647-650-ACA-EXE-RT-E1-001-R00.2.pdf"/>
    <s v="MSV-163MS-647-650/34.TR/MSV-163MS-647-650-ACA-EXE-RT-E1-001-R00.2.pdf"/>
  </r>
  <r>
    <s v="MSV-163MS-647-650-ACA-EXE-RT-F1-001"/>
    <s v="R00.3"/>
    <x v="1"/>
    <x v="14"/>
    <s v="PROJETO EXECUTIVO - DUPLICAÇÃO  - PROJETO GEOMÉTRICO - RELATÓRIO DE PROJETO GEOMÉTRICO"/>
    <s v="GEOMÉTRICO"/>
    <s v="GE"/>
    <s v="MSV-163MS-647-650/18.GE"/>
    <s v="MSV-163MS-647-650-ACA-EXE-RT-F1-001-R00.3.pdf"/>
    <s v="R00.3"/>
    <d v="2026-01-21T00:00:00"/>
    <s v="https://aterpa.sharepoint.com//sites/A373_Projetos/Documentos Compartilhados/11.Sala Tecnica/01.PROJETOS/ANO 02/MSV-163MS-647-650/18.GE/MSV-163MS-647-650-ACA-EXE-RT-F1-001-R00.3.pdf"/>
    <s v="MSV-163MS-647-650/18.GE/MSV-163MS-647-650-ACA-EXE-RT-F1-001-R00.3.pdf"/>
  </r>
  <r>
    <s v="MSV-163MS-647-650-ACA-EXE-RT-J1-001"/>
    <s v="R00.1"/>
    <x v="1"/>
    <x v="14"/>
    <s v="PROJETO EXECUTIVO - DUPLICAÇÃO  - PROJETO DE SINALIZAÇÃO E DISP. SEG. - RELATÓRIO DO PROJETO DE SINALIZAÇÃO "/>
    <s v="SINALIZAÇÃO"/>
    <s v="SI"/>
    <s v="MSV-163MS-647-650/31.SI"/>
    <s v="MSV-163MS-647-650-ACA-EXE-RT-J1-001-R00.1.pdf"/>
    <s v="R00.1"/>
    <d v="2026-01-21T00:00:00"/>
    <s v="https://aterpa.sharepoint.com//sites/A373_Projetos/Documentos Compartilhados/11.Sala Tecnica/01.PROJETOS/ANO 02/MSV-163MS-647-650/31.SI/MSV-163MS-647-650-ACA-EXE-RT-J1-001-R00.1.pdf"/>
    <s v="MSV-163MS-647-650/31.SI/MSV-163MS-647-650-ACA-EXE-RT-J1-001-R00.1.pdf"/>
  </r>
  <r>
    <s v="MSV-163MS-647-650-ACA-EXE-RT-M1-001"/>
    <s v="R00.2"/>
    <x v="1"/>
    <x v="14"/>
    <s v="PROJETO EXECUTIVO - DUPLICAÇÃO  - PROJETO DE INTERFERÊNCIAS - RELATÓRIO DE INTERFERÊNCIAS "/>
    <s v="INTERFERÊNCIAS (FAIXA DE DOMÍNIO)"/>
    <s v="IN"/>
    <s v="MSV-163MS-647-650/23.IN"/>
    <s v="MSV-163MS-647-650-ACA-EXE-RT-M1-001-R00.2.pdf"/>
    <s v="R00.2"/>
    <d v="2026-01-21T00:00:00"/>
    <s v="https://aterpa.sharepoint.com//sites/A373_Projetos/Documentos Compartilhados/11.Sala Tecnica/01.PROJETOS/ANO 02/MSV-163MS-647-650/23.IN/MSV-163MS-647-650-ACA-EXE-RT-M1-001-R00.2.pdf"/>
    <s v="MSV-163MS-647-650/23.IN/MSV-163MS-647-650-ACA-EXE-RT-M1-001-R00.2.pdf"/>
  </r>
  <r>
    <s v="MSV-163MS-647-650-ACA-EXE-RT-N2-001"/>
    <s v="R00.1"/>
    <x v="1"/>
    <x v="14"/>
    <s v="PROJETO EXECUTIVO - DUPLICAÇÃO  - PROJETO DE PAISAGISMO - RELATÓRIO DO PROJETO DE PAISAGISMO"/>
    <s v="PAISAGISMO"/>
    <s v="PA"/>
    <s v="MSV-163MS-647-650/27.PA"/>
    <s v="MSV-163MS-647-650-ACA-EXE-RT-N2-001-R00.1.pdf"/>
    <s v="R00.1"/>
    <d v="2026-01-21T00:00:00"/>
    <s v="https://aterpa.sharepoint.com//sites/A373_Projetos/Documentos Compartilhados/11.Sala Tecnica/01.PROJETOS/ANO 02/MSV-163MS-647-650/27.PA/MSV-163MS-647-650-ACA-EXE-RT-N2-001-R00.1.pdf"/>
    <s v="MSV-163MS-647-650/27.PA/MSV-163MS-647-650-ACA-EXE-RT-N2-001-R00.1.pdf"/>
  </r>
  <r>
    <s v="MSV-163MS-647-650-ACA-EXE-RT-N2-100"/>
    <s v="R00.0"/>
    <x v="1"/>
    <x v="14"/>
    <s v="PROJETO EXECUTIVO - DUPLICAÇÃO  - ESTUDOS TOPOGRÁFICOS - PLANTA"/>
    <s v="DRENAGEM"/>
    <s v="DR"/>
    <s v="MSV-163MS-647-650/10.DR"/>
    <s v="MSV-163MS-647-650-ACA-EXE-RT-N2-100-R00.0.pdf"/>
    <s v="R00.0"/>
    <d v="2026-01-21T00:00:00"/>
    <s v="https://aterpa.sharepoint.com//sites/A373_Projetos/Documentos Compartilhados/11.Sala Tecnica/01.PROJETOS/ANO 02/MSV-163MS-647-650/10.DR/MSV-163MS-647-650-ACA-EXE-RT-N2-100-R00.0.pdf"/>
    <s v="MSV-163MS-647-650/10.DR/MSV-163MS-647-650-ACA-EXE-RT-N2-100-R00.0.pdf"/>
  </r>
  <r>
    <s v="MSV-163MS-647-650-ACA-EXE-RT-O2-001"/>
    <s v="R00.3"/>
    <x v="1"/>
    <x v="14"/>
    <s v="PROJETO EXECUTIVO - DUPLICAÇÃO  - PROJETO DE DESVIO DE TRÁFEGO - RELATÓRIO DO PROJETO DE DESVIO DE TRÁFEGO"/>
    <s v="DESVIO DE TRÁFEGO"/>
    <s v="DV"/>
    <s v="MSV-163MS-647-650/12.DV"/>
    <s v="MSV-163MS-647-650-ACA-EXE-RT-O2-001-R00.3.pdf"/>
    <s v="R00.3"/>
    <d v="2026-01-21T00:00:00"/>
    <s v="https://aterpa.sharepoint.com//sites/A373_Projetos/Documentos Compartilhados/11.Sala Tecnica/01.PROJETOS/ANO 02/MSV-163MS-647-650/12.DV/MSV-163MS-647-650-ACA-EXE-RT-O2-001-R00.3.pdf"/>
    <s v="MSV-163MS-647-650/12.DV/MSV-163MS-647-650-ACA-EXE-RT-O2-001-R00.3.pdf"/>
  </r>
  <r>
    <s v="MSV-163MS-647-650-ACA-EXE-RT-Q1-001"/>
    <s v="R00.2"/>
    <x v="1"/>
    <x v="14"/>
    <s v="PROJETO EXECUTIVO - DUPLICAÇÃO  - PROJETO DE DESAPROPRIAÇÃO - RELATÓRIO DO PROJETO DE DESAPROPRIAÇÃO "/>
    <s v="DESAPROPRIAÇÃO"/>
    <s v="DS"/>
    <s v="MSV-163MS-647-650/11.DS"/>
    <s v="MSV-163MS-647-650-ACA-EXE-RT-Q1-001-R00.2.pdf"/>
    <s v="R00.2"/>
    <d v="2026-01-21T00:00:00"/>
    <s v="https://aterpa.sharepoint.com//sites/A373_Projetos/Documentos Compartilhados/11.Sala Tecnica/01.PROJETOS/ANO 02/MSV-163MS-647-650/11.DS/MSV-163MS-647-650-ACA-EXE-RT-Q1-001-R00.2.pdf"/>
    <s v="MSV-163MS-647-650/11.DS/MSV-163MS-647-650-ACA-EXE-RT-Q1-001-R00.2.pdf"/>
  </r>
  <r>
    <s v="MSV-163MS-366-369-ACA-EXE-DE-C1-001"/>
    <s v="R00.2"/>
    <x v="1"/>
    <x v="15"/>
    <s v="PROJETO EXECUTIVO DE DUPLICAÇÃO - PISTA PRINCIPAL - ESTUDOS TOPOGRÁFICOS - PLANTA"/>
    <s v="TOPOGRAFIA"/>
    <s v="TO"/>
    <s v="MSV-163MS-366-369/33.TO"/>
    <s v="MSV-163MS-366-369-ACA-EXE-DE-C1-001-R00.2.pdf"/>
    <s v="R00.2"/>
    <d v="2026-01-16T00:00:00"/>
    <s v="https://aterpa.sharepoint.com//sites/A373_Projetos/Documentos Compartilhados/11.Sala Tecnica/01.PROJETOS/ANO 02/MSV-163MS-366-369/33.TO/MSV-163MS-366-369-ACA-EXE-DE-C1-001-R00.2.pdf"/>
    <s v="MSV-163MS-366-369/33.TO/MSV-163MS-366-369-ACA-EXE-DE-C1-001-R00.2.pdf"/>
  </r>
  <r>
    <s v="MSV-163MS-366-369-ACA-EXE-DE-C1-002"/>
    <s v="R00.2"/>
    <x v="1"/>
    <x v="15"/>
    <s v="PROJETO EXECUTIVO DE DUPLICAÇÃO - PISTA PRINCIPAL - ESTUDOS TOPOGRÁFICOS - PLANTA"/>
    <s v="TOPOGRAFIA"/>
    <s v="TO"/>
    <s v="MSV-163MS-366-369/33.TO"/>
    <s v="MSV-163MS-366-369-ACA-EXE-DE-C1-002-R00.2.pdf"/>
    <s v="R00.2"/>
    <d v="2026-01-16T00:00:00"/>
    <s v="https://aterpa.sharepoint.com//sites/A373_Projetos/Documentos Compartilhados/11.Sala Tecnica/01.PROJETOS/ANO 02/MSV-163MS-366-369/33.TO/MSV-163MS-366-369-ACA-EXE-DE-C1-002-R00.2.pdf"/>
    <s v="MSV-163MS-366-369/33.TO/MSV-163MS-366-369-ACA-EXE-DE-C1-002-R00.2.pdf"/>
  </r>
  <r>
    <s v="MSV-163MS-366-369-ACA-EXE-DE-C1-003"/>
    <s v="R00.2"/>
    <x v="1"/>
    <x v="15"/>
    <s v="PROJETO EXECUTIVO DE DUPLICAÇÃO - PISTA PRINCIPAL - ESTUDOS TOPOGRÁFICOS - PLANTA"/>
    <s v="TOPOGRAFIA"/>
    <s v="TO"/>
    <s v="MSV-163MS-366-369/33.TO"/>
    <s v="MSV-163MS-366-369-ACA-EXE-DE-C1-003-R00.2.pdf"/>
    <s v="R00.2"/>
    <d v="2026-01-16T00:00:00"/>
    <s v="https://aterpa.sharepoint.com//sites/A373_Projetos/Documentos Compartilhados/11.Sala Tecnica/01.PROJETOS/ANO 02/MSV-163MS-366-369/33.TO/MSV-163MS-366-369-ACA-EXE-DE-C1-003-R00.2.pdf"/>
    <s v="MSV-163MS-366-369/33.TO/MSV-163MS-366-369-ACA-EXE-DE-C1-003-R00.2.pdf"/>
  </r>
  <r>
    <s v="MSV-163MS-366-369-ACA-EXE-DE-C1-004"/>
    <s v="R00.2"/>
    <x v="1"/>
    <x v="15"/>
    <s v="PROJETO EXECUTIVO DE DUPLICAÇÃO - PISTA PRINCIPAL - ESTUDOS TOPOGRÁFICOS - PLANTA"/>
    <s v="TOPOGRAFIA"/>
    <s v="TO"/>
    <s v="MSV-163MS-366-369/33.TO"/>
    <s v="MSV-163MS-366-369-ACA-EXE-DE-C1-004-R00.2.pdf"/>
    <s v="R00.2"/>
    <d v="2026-01-16T00:00:00"/>
    <s v="https://aterpa.sharepoint.com//sites/A373_Projetos/Documentos Compartilhados/11.Sala Tecnica/01.PROJETOS/ANO 02/MSV-163MS-366-369/33.TO/MSV-163MS-366-369-ACA-EXE-DE-C1-004-R00.2.pdf"/>
    <s v="MSV-163MS-366-369/33.TO/MSV-163MS-366-369-ACA-EXE-DE-C1-004-R00.2.pdf"/>
  </r>
  <r>
    <s v="MSV-163MS-366-369-ACA-EXE-DE-D3-001"/>
    <s v="R00.3"/>
    <x v="1"/>
    <x v="15"/>
    <s v="EXECUTIVO - PISTA PRINCIPAL - ESTUDOS GEOTÉCNICOS - PLANTA E PERFIL"/>
    <s v="GEOTECNIA E GEOLOGIA"/>
    <s v="GG"/>
    <s v="MSV-163MS-366-369/19.GG"/>
    <s v="MSV-163MS-366-369-ACA-EXE-DE-D3-001-R00.3.pdf"/>
    <s v="R00.3"/>
    <d v="2026-01-16T00:00:00"/>
    <s v="https://aterpa.sharepoint.com//sites/A373_Projetos/Documentos Compartilhados/11.Sala Tecnica/01.PROJETOS/ANO 02/MSV-163MS-366-369/19.GG/MSV-163MS-366-369-ACA-EXE-DE-D3-001-R00.3.pdf"/>
    <s v="MSV-163MS-366-369/19.GG/MSV-163MS-366-369-ACA-EXE-DE-D3-001-R00.3.pdf"/>
  </r>
  <r>
    <s v="MSV-163MS-366-369-ACA-EXE-DE-D3-002"/>
    <s v="R00.3"/>
    <x v="1"/>
    <x v="15"/>
    <s v="EXECUTIVO - PISTA PRINCIPAL - ESTUDOS GEOTÉCNICOS - PLANTA E PERFIL"/>
    <s v="GEOTECNIA E GEOLOGIA"/>
    <s v="GG"/>
    <s v="MSV-163MS-366-369/19.GG"/>
    <s v="MSV-163MS-366-369-ACA-EXE-DE-D3-002-R00.3.pdf"/>
    <s v="R00.3"/>
    <d v="2026-01-16T00:00:00"/>
    <s v="https://aterpa.sharepoint.com//sites/A373_Projetos/Documentos Compartilhados/11.Sala Tecnica/01.PROJETOS/ANO 02/MSV-163MS-366-369/19.GG/MSV-163MS-366-369-ACA-EXE-DE-D3-002-R00.3.pdf"/>
    <s v="MSV-163MS-366-369/19.GG/MSV-163MS-366-369-ACA-EXE-DE-D3-002-R00.3.pdf"/>
  </r>
  <r>
    <s v="MSV-163MS-366-369-ACA-EXE-DE-D3-003"/>
    <s v="R00.3"/>
    <x v="1"/>
    <x v="15"/>
    <s v="EXECUTIVO - PISTA PRINCIPAL - ESTUDOS GEOTÉCNICOS - PLANTA E PERFIL"/>
    <s v="GEOTECNIA E GEOLOGIA"/>
    <s v="GG"/>
    <s v="MSV-163MS-366-369/19.GG"/>
    <s v="MSV-163MS-366-369-ACA-EXE-DE-D3-003-R00.3.pdf"/>
    <s v="R00.3"/>
    <d v="2026-01-16T00:00:00"/>
    <s v="https://aterpa.sharepoint.com//sites/A373_Projetos/Documentos Compartilhados/11.Sala Tecnica/01.PROJETOS/ANO 02/MSV-163MS-366-369/19.GG/MSV-163MS-366-369-ACA-EXE-DE-D3-003-R00.3.pdf"/>
    <s v="MSV-163MS-366-369/19.GG/MSV-163MS-366-369-ACA-EXE-DE-D3-003-R00.3.pdf"/>
  </r>
  <r>
    <s v="MSV-163MS-366-369-ACA-EXE-DE-D3-004"/>
    <s v="R00.3"/>
    <x v="1"/>
    <x v="15"/>
    <s v="EXECUTIVO - PISTA PRINCIPAL - ESTUDOS GEOTÉCNICOS - PLANTA E PERFIL"/>
    <s v="GEOTECNIA E GEOLOGIA"/>
    <s v="GG"/>
    <s v="MSV-163MS-366-369/19.GG"/>
    <s v="MSV-163MS-366-369-ACA-EXE-DE-D3-004-R00.3.pdf"/>
    <s v="R00.3"/>
    <d v="2026-01-16T00:00:00"/>
    <s v="https://aterpa.sharepoint.com//sites/A373_Projetos/Documentos Compartilhados/11.Sala Tecnica/01.PROJETOS/ANO 02/MSV-163MS-366-369/19.GG/MSV-163MS-366-369-ACA-EXE-DE-D3-004-R00.3.pdf"/>
    <s v="MSV-163MS-366-369/19.GG/MSV-163MS-366-369-ACA-EXE-DE-D3-004-R00.3.pdf"/>
  </r>
  <r>
    <s v="MSV-163MS-366-369-ACA-EXE-DE-D3-005"/>
    <s v="R00.3"/>
    <x v="1"/>
    <x v="15"/>
    <s v="EXECUTIVO - PISTA PRINCIPAL - ESTUDOS GEOTÉCNICOS - PLANTA E PERFIL"/>
    <s v="GEOTECNIA E GEOLOGIA"/>
    <s v="GG"/>
    <s v="MSV-163MS-366-369/19.GG"/>
    <s v="MSV-163MS-366-369-ACA-EXE-DE-D3-005-R00.3.pdf"/>
    <s v="R00.3"/>
    <d v="2026-01-16T00:00:00"/>
    <s v="https://aterpa.sharepoint.com//sites/A373_Projetos/Documentos Compartilhados/11.Sala Tecnica/01.PROJETOS/ANO 02/MSV-163MS-366-369/19.GG/MSV-163MS-366-369-ACA-EXE-DE-D3-005-R00.3.pdf"/>
    <s v="MSV-163MS-366-369/19.GG/MSV-163MS-366-369-ACA-EXE-DE-D3-005-R00.3.pdf"/>
  </r>
  <r>
    <s v="MSV-163MS-366-369-ACA-EXE-DE-D3-006"/>
    <s v="R00.3"/>
    <x v="1"/>
    <x v="15"/>
    <s v="EXECUTIVO - PISTA PRINCIPAL - ESTUDOS GEOTÉCNICOS - PLANTA E PERFIL"/>
    <s v="GEOTECNIA E GEOLOGIA"/>
    <s v="GG"/>
    <s v="MSV-163MS-366-369/19.GG"/>
    <s v="MSV-163MS-366-369-ACA-EXE-DE-D3-006-R00.3.pdf"/>
    <s v="R00.3"/>
    <d v="2026-01-16T00:00:00"/>
    <s v="https://aterpa.sharepoint.com//sites/A373_Projetos/Documentos Compartilhados/11.Sala Tecnica/01.PROJETOS/ANO 02/MSV-163MS-366-369/19.GG/MSV-163MS-366-369-ACA-EXE-DE-D3-006-R00.3.pdf"/>
    <s v="MSV-163MS-366-369/19.GG/MSV-163MS-366-369-ACA-EXE-DE-D3-006-R00.3.pdf"/>
  </r>
  <r>
    <s v="MSV-163MS-366-369-ACA-EXE-DE-D3-007"/>
    <s v="R00.3"/>
    <x v="1"/>
    <x v="15"/>
    <s v="EXECUTIVO - PISTA PRINCIPAL - ESTUDOS GEOTÉCNICOS - PLANTA DE TRATAMENTO"/>
    <s v="GEOTECNIA E GEOLOGIA"/>
    <s v="GG"/>
    <s v="MSV-163MS-366-369/19.GG"/>
    <s v="MSV-163MS-366-369-ACA-EXE-DE-D3-007-R00.3.pdf"/>
    <s v="R00.3"/>
    <d v="2026-01-16T00:00:00"/>
    <s v="https://aterpa.sharepoint.com//sites/A373_Projetos/Documentos Compartilhados/11.Sala Tecnica/01.PROJETOS/ANO 02/MSV-163MS-366-369/19.GG/MSV-163MS-366-369-ACA-EXE-DE-D3-007-R00.3.pdf"/>
    <s v="MSV-163MS-366-369/19.GG/MSV-163MS-366-369-ACA-EXE-DE-D3-007-R00.3.pdf"/>
  </r>
  <r>
    <s v="MSV-163MS-366-369-ACA-EXE-DE-D3-008"/>
    <s v="R00.3"/>
    <x v="1"/>
    <x v="15"/>
    <s v="EXECUTIVO - PISTA PRINCIPAL - ESTUDOS GEOTÉCNICOS - PLANTA DE TRATAMENTO"/>
    <s v="GEOTECNIA E GEOLOGIA"/>
    <s v="GG"/>
    <s v="MSV-163MS-366-369/19.GG"/>
    <s v="MSV-163MS-366-369-ACA-EXE-DE-D3-008-R00.3.pdf"/>
    <s v="R00.3"/>
    <d v="2026-01-16T00:00:00"/>
    <s v="https://aterpa.sharepoint.com//sites/A373_Projetos/Documentos Compartilhados/11.Sala Tecnica/01.PROJETOS/ANO 02/MSV-163MS-366-369/19.GG/MSV-163MS-366-369-ACA-EXE-DE-D3-008-R00.3.pdf"/>
    <s v="MSV-163MS-366-369/19.GG/MSV-163MS-366-369-ACA-EXE-DE-D3-008-R00.3.pdf"/>
  </r>
  <r>
    <s v="MSV-163MS-366-369-ACA-EXE-DE-D3-009"/>
    <s v="R00.3"/>
    <x v="1"/>
    <x v="15"/>
    <s v="EXECUTIVO - PISTA PRINCIPAL - ESTUDOS GEOTÉCNICOS - PLANTA DE TRATAMENTO"/>
    <s v="GEOTECNIA E GEOLOGIA"/>
    <s v="GG"/>
    <s v="MSV-163MS-366-369/19.GG"/>
    <s v="MSV-163MS-366-369-ACA-EXE-DE-D3-009-R00.3.pdf"/>
    <s v="R00.3"/>
    <d v="2026-01-16T00:00:00"/>
    <s v="https://aterpa.sharepoint.com//sites/A373_Projetos/Documentos Compartilhados/11.Sala Tecnica/01.PROJETOS/ANO 02/MSV-163MS-366-369/19.GG/MSV-163MS-366-369-ACA-EXE-DE-D3-009-R00.3.pdf"/>
    <s v="MSV-163MS-366-369/19.GG/MSV-163MS-366-369-ACA-EXE-DE-D3-009-R00.3.pdf"/>
  </r>
  <r>
    <s v="MSV-163MS-366-369-ACA-EXE-DE-D3-010"/>
    <s v="R00.3"/>
    <x v="1"/>
    <x v="15"/>
    <s v="EXECUTIVO - PISTA PRINCIPAL - ESTUDOS GEOTÉCNICOS - PLANTA DE TRATAMENTO"/>
    <s v="GEOTECNIA E GEOLOGIA"/>
    <s v="GG"/>
    <s v="MSV-163MS-366-369/19.GG"/>
    <s v="MSV-163MS-366-369-ACA-EXE-DE-D3-010-R00.3.pdf"/>
    <s v="R00.3"/>
    <d v="2026-01-16T00:00:00"/>
    <s v="https://aterpa.sharepoint.com//sites/A373_Projetos/Documentos Compartilhados/11.Sala Tecnica/01.PROJETOS/ANO 02/MSV-163MS-366-369/19.GG/MSV-163MS-366-369-ACA-EXE-DE-D3-010-R00.3.pdf"/>
    <s v="MSV-163MS-366-369/19.GG/MSV-163MS-366-369-ACA-EXE-DE-D3-010-R00.3.pdf"/>
  </r>
  <r>
    <s v="MSV-163MS-366-369-ACA-EXE-DE-D3-011"/>
    <s v="R00.3"/>
    <x v="1"/>
    <x v="15"/>
    <s v="EXECUTIVO - PISTA PRINCIPAL - ESTUDOS GEOTÉCNICOS - PLANTA DE TRATAMENTO"/>
    <s v="GEOTECNIA E GEOLOGIA"/>
    <s v="GG"/>
    <s v="MSV-163MS-366-369/19.GG"/>
    <s v="MSV-163MS-366-369-ACA-EXE-DE-D3-011-R00.3.pdf"/>
    <s v="R00.3"/>
    <d v="2026-01-16T00:00:00"/>
    <s v="https://aterpa.sharepoint.com//sites/A373_Projetos/Documentos Compartilhados/11.Sala Tecnica/01.PROJETOS/ANO 02/MSV-163MS-366-369/19.GG/MSV-163MS-366-369-ACA-EXE-DE-D3-011-R00.3.pdf"/>
    <s v="MSV-163MS-366-369/19.GG/MSV-163MS-366-369-ACA-EXE-DE-D3-011-R00.3.pdf"/>
  </r>
  <r>
    <s v="MSV-163MS-366-369-ACA-EXE-DE-D3-012"/>
    <s v="R00.3"/>
    <x v="1"/>
    <x v="15"/>
    <s v="EXECUTIVO - PISTA PRINCIPAL - ESTUDOS GEOTÉCNICOS - PLANTA DE TRATAMENTO"/>
    <s v="GEOTECNIA E GEOLOGIA"/>
    <s v="GG"/>
    <s v="MSV-163MS-366-369/19.GG"/>
    <s v="MSV-163MS-366-369-ACA-EXE-DE-D3-012-R00.3.pdf"/>
    <s v="R00.3"/>
    <d v="2026-01-16T00:00:00"/>
    <s v="https://aterpa.sharepoint.com//sites/A373_Projetos/Documentos Compartilhados/11.Sala Tecnica/01.PROJETOS/ANO 02/MSV-163MS-366-369/19.GG/MSV-163MS-366-369-ACA-EXE-DE-D3-012-R00.3.pdf"/>
    <s v="MSV-163MS-366-369/19.GG/MSV-163MS-366-369-ACA-EXE-DE-D3-012-R00.3.pdf"/>
  </r>
  <r>
    <s v="MSV-163MS-366-369-ACA-EXE-DE-D3-013"/>
    <s v="R00.3"/>
    <x v="1"/>
    <x v="15"/>
    <s v="EXECUTIVO - PISTA PRINCIPAL - ESTUDOS GEOTÉCNICOS - PLANTA DE TRATAMENTO - SEÇÃO TIPO"/>
    <s v="GEOTECNIA E GEOLOGIA"/>
    <s v="GG"/>
    <s v="MSV-163MS-366-369/19.GG"/>
    <s v="MSV-163MS-366-369-ACA-EXE-DE-D3-013-R00.3.pdf"/>
    <s v="R00.3"/>
    <d v="2026-01-16T00:00:00"/>
    <s v="https://aterpa.sharepoint.com//sites/A373_Projetos/Documentos Compartilhados/11.Sala Tecnica/01.PROJETOS/ANO 02/MSV-163MS-366-369/19.GG/MSV-163MS-366-369-ACA-EXE-DE-D3-013-R00.3.pdf"/>
    <s v="MSV-163MS-366-369/19.GG/MSV-163MS-366-369-ACA-EXE-DE-D3-013-R00.3.pdf"/>
  </r>
  <r>
    <s v="MSV-163MS-366-369-ACA-EXE-DE-D3-014"/>
    <s v="R00.3"/>
    <x v="1"/>
    <x v="15"/>
    <s v="EXECUTIVO - PISTA PRINCIPAL - ESTUDOS GEOTÉCNICOS - PLANTA DE TRATAMENTO - SEQUÊNCIA EXECUTIVA"/>
    <s v="GEOTECNIA E GEOLOGIA"/>
    <s v="GG"/>
    <s v="MSV-163MS-366-369/19.GG"/>
    <s v="MSV-163MS-366-369-ACA-EXE-DE-D3-014-R00.3.pdf"/>
    <s v="R00.3"/>
    <d v="2026-01-16T00:00:00"/>
    <s v="https://aterpa.sharepoint.com//sites/A373_Projetos/Documentos Compartilhados/11.Sala Tecnica/01.PROJETOS/ANO 02/MSV-163MS-366-369/19.GG/MSV-163MS-366-369-ACA-EXE-DE-D3-014-R00.3.pdf"/>
    <s v="MSV-163MS-366-369/19.GG/MSV-163MS-366-369-ACA-EXE-DE-D3-014-R00.3.pdf"/>
  </r>
  <r>
    <s v="MSV-163MS-366-369-ACA-EXE-DE-F1-001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1-R00.3.pdf"/>
    <s v="R00.3"/>
    <d v="2026-01-16T00:00:00"/>
    <s v="https://aterpa.sharepoint.com//sites/A373_Projetos/Documentos Compartilhados/11.Sala Tecnica/01.PROJETOS/ANO 02/MSV-163MS-366-369/18.GE/MSV-163MS-366-369-ACA-EXE-DE-F1-001-R00.3.pdf"/>
    <s v="MSV-163MS-366-369/18.GE/MSV-163MS-366-369-ACA-EXE-DE-F1-001-R00.3.pdf"/>
  </r>
  <r>
    <s v="MSV-163MS-366-369-ACA-EXE-DE-F1-002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2-R00.3.pdf"/>
    <s v="R00.3"/>
    <d v="2026-01-16T00:00:00"/>
    <s v="https://aterpa.sharepoint.com//sites/A373_Projetos/Documentos Compartilhados/11.Sala Tecnica/01.PROJETOS/ANO 02/MSV-163MS-366-369/18.GE/MSV-163MS-366-369-ACA-EXE-DE-F1-002-R00.3.pdf"/>
    <s v="MSV-163MS-366-369/18.GE/MSV-163MS-366-369-ACA-EXE-DE-F1-002-R00.3.pdf"/>
  </r>
  <r>
    <s v="MSV-163MS-366-369-ACA-EXE-DE-F1-003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3-R00.3.pdf"/>
    <s v="R00.3"/>
    <d v="2026-01-16T00:00:00"/>
    <s v="https://aterpa.sharepoint.com//sites/A373_Projetos/Documentos Compartilhados/11.Sala Tecnica/01.PROJETOS/ANO 02/MSV-163MS-366-369/18.GE/MSV-163MS-366-369-ACA-EXE-DE-F1-003-R00.3.pdf"/>
    <s v="MSV-163MS-366-369/18.GE/MSV-163MS-366-369-ACA-EXE-DE-F1-003-R00.3.pdf"/>
  </r>
  <r>
    <s v="MSV-163MS-366-369-ACA-EXE-DE-F1-004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4-R00.3.pdf"/>
    <s v="R00.3"/>
    <d v="2026-01-16T00:00:00"/>
    <s v="https://aterpa.sharepoint.com//sites/A373_Projetos/Documentos Compartilhados/11.Sala Tecnica/01.PROJETOS/ANO 02/MSV-163MS-366-369/18.GE/MSV-163MS-366-369-ACA-EXE-DE-F1-004-R00.3.pdf"/>
    <s v="MSV-163MS-366-369/18.GE/MSV-163MS-366-369-ACA-EXE-DE-F1-004-R00.3.pdf"/>
  </r>
  <r>
    <s v="MSV-163MS-366-369-ACA-EXE-DE-F1-005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5-R00.3.pdf"/>
    <s v="R00.3"/>
    <d v="2026-01-16T00:00:00"/>
    <s v="https://aterpa.sharepoint.com//sites/A373_Projetos/Documentos Compartilhados/11.Sala Tecnica/01.PROJETOS/ANO 02/MSV-163MS-366-369/18.GE/MSV-163MS-366-369-ACA-EXE-DE-F1-005-R00.3.pdf"/>
    <s v="MSV-163MS-366-369/18.GE/MSV-163MS-366-369-ACA-EXE-DE-F1-005-R00.3.pdf"/>
  </r>
  <r>
    <s v="MSV-163MS-366-369-ACA-EXE-DE-F1-006"/>
    <s v="R00.3"/>
    <x v="1"/>
    <x v="15"/>
    <s v="PROJETO EXECUTIVO DE IMPLANTAÇÃO DE DUPLICAÇÃO - PROJETO GEOMÉTRICO - PLANTA E PERFIL"/>
    <s v="GEOMÉTRICO"/>
    <s v="GE"/>
    <s v="MSV-163MS-366-369/18.GE"/>
    <s v="MSV-163MS-366-369-ACA-EXE-DE-F1-006-R00.3.pdf"/>
    <s v="R00.3"/>
    <d v="2026-01-16T00:00:00"/>
    <s v="https://aterpa.sharepoint.com//sites/A373_Projetos/Documentos Compartilhados/11.Sala Tecnica/01.PROJETOS/ANO 02/MSV-163MS-366-369/18.GE/MSV-163MS-366-369-ACA-EXE-DE-F1-006-R00.3.pdf"/>
    <s v="MSV-163MS-366-369/18.GE/MSV-163MS-366-369-ACA-EXE-DE-F1-006-R00.3.pdf"/>
  </r>
  <r>
    <s v="MSV-163MS-366-369-ACA-EXE-DE-F1-007"/>
    <s v="R00.3"/>
    <x v="1"/>
    <x v="15"/>
    <s v="PROJETO EXECUTIVO DE IMPLANTAÇÃO DE DUPLICAÇÃO - PROJETO GEOMÉTRICO - SEÇÕES TIPO "/>
    <s v="GEOMÉTRICO"/>
    <s v="GE"/>
    <s v="MSV-163MS-366-369/18.GE"/>
    <s v="MSV-163MS-366-369-ACA-EXE-DE-F1-007-R00.3.pdf"/>
    <s v="R00.3"/>
    <d v="2026-01-16T00:00:00"/>
    <s v="https://aterpa.sharepoint.com//sites/A373_Projetos/Documentos Compartilhados/11.Sala Tecnica/01.PROJETOS/ANO 02/MSV-163MS-366-369/18.GE/MSV-163MS-366-369-ACA-EXE-DE-F1-007-R00.3.pdf"/>
    <s v="MSV-163MS-366-369/18.GE/MSV-163MS-366-369-ACA-EXE-DE-F1-007-R00.3.pdf"/>
  </r>
  <r>
    <s v="MSV-163MS-366-369-ACA-EXE-DE-F1-008"/>
    <s v="R00.3"/>
    <x v="1"/>
    <x v="15"/>
    <s v="PROJETO EXECUTIVO DE IMPLANTAÇÃO DE DUPLICAÇÃO - PROJETO GEOMÉTRICO - GABARITO DE GIRO BT9"/>
    <s v="GEOMÉTRICO"/>
    <s v="GE"/>
    <s v="MSV-163MS-366-369/18.GE"/>
    <s v="MSV-163MS-366-369-ACA-EXE-DE-F1-008-R00.3.pdf"/>
    <s v="R00.3"/>
    <d v="2026-01-16T00:00:00"/>
    <s v="https://aterpa.sharepoint.com//sites/A373_Projetos/Documentos Compartilhados/11.Sala Tecnica/01.PROJETOS/ANO 02/MSV-163MS-366-369/18.GE/MSV-163MS-366-369-ACA-EXE-DE-F1-008-R00.3.pdf"/>
    <s v="MSV-163MS-366-369/18.GE/MSV-163MS-366-369-ACA-EXE-DE-F1-008-R00.3.pdf"/>
  </r>
  <r>
    <s v="MSV-163MS-366-369-ACA-EXE-DE-F1-009"/>
    <s v="R00.1"/>
    <x v="1"/>
    <x v="15"/>
    <s v="PROJETO EXECUTIVO DE IMPLANTAÇÃO DE DUPLICAÇÃO - PROJETO GEOMÉTRICO - GABARITO DE GIRO BT7"/>
    <s v="GEOMÉTRICO"/>
    <s v="GE"/>
    <s v="MSV-163MS-366-369/18.GE"/>
    <s v="MSV-163MS-366-369-ACA-EXE-DE-F1-009-R00.1.pdf"/>
    <s v="R00.1"/>
    <d v="2026-01-16T00:00:00"/>
    <s v="https://aterpa.sharepoint.com//sites/A373_Projetos/Documentos Compartilhados/11.Sala Tecnica/01.PROJETOS/ANO 02/MSV-163MS-366-369/18.GE/MSV-163MS-366-369-ACA-EXE-DE-F1-009-R00.1.pdf"/>
    <s v="MSV-163MS-366-369/18.GE/MSV-163MS-366-369-ACA-EXE-DE-F1-009-R00.1.pdf"/>
  </r>
  <r>
    <s v="MSV-163MS-366-369-ACA-EXE-DE-G1-001"/>
    <s v="R00.3"/>
    <x v="1"/>
    <x v="15"/>
    <s v="PISTA PRINCIPAL - PROJETO DE TERRAPLENAGEM - SEÇÕES TRANSVERSAIS TIPO"/>
    <s v="TERRAPLENAGEM"/>
    <s v="TE"/>
    <s v="MSV-163MS-366-369/32.TE"/>
    <s v="MSV-163MS-366-369-ACA-EXE-DE-G1-001-R00.3.pdf"/>
    <s v="R00.3"/>
    <d v="2026-01-16T00:00:00"/>
    <s v="https://aterpa.sharepoint.com//sites/A373_Projetos/Documentos Compartilhados/11.Sala Tecnica/01.PROJETOS/ANO 02/MSV-163MS-366-369/32.TE/MSV-163MS-366-369-ACA-EXE-DE-G1-001-R00.3.pdf"/>
    <s v="MSV-163MS-366-369/32.TE/MSV-163MS-366-369-ACA-EXE-DE-G1-001-R00.3.pdf"/>
  </r>
  <r>
    <s v="MSV-163MS-366-369-ACA-EXE-DE-G1-002"/>
    <s v="R00.3"/>
    <x v="1"/>
    <x v="15"/>
    <s v="PISTA PRINCIPAL - PROJETO DE TERRAPLENAGEM - SEÇÕES TRANSVERSAIS TIPO"/>
    <s v="TERRAPLENAGEM"/>
    <s v="TE"/>
    <s v="MSV-163MS-366-369/32.TE"/>
    <s v="MSV-163MS-366-369-ACA-EXE-DE-G1-002-R00.3.pdf"/>
    <s v="R00.3"/>
    <d v="2026-01-16T00:00:00"/>
    <s v="https://aterpa.sharepoint.com//sites/A373_Projetos/Documentos Compartilhados/11.Sala Tecnica/01.PROJETOS/ANO 02/MSV-163MS-366-369/32.TE/MSV-163MS-366-369-ACA-EXE-DE-G1-002-R00.3.pdf"/>
    <s v="MSV-163MS-366-369/32.TE/MSV-163MS-366-369-ACA-EXE-DE-G1-002-R00.3.pdf"/>
  </r>
  <r>
    <s v="MSV-163MS-366-369-ACA-EXE-DE-G1-003"/>
    <s v="R00.3"/>
    <x v="1"/>
    <x v="15"/>
    <s v="PISTA PRINCIPAL - PROJETO DE TERRAPLENAGEM - SEÇÕES TRANSVERSAIS TIPO"/>
    <s v="TERRAPLENAGEM"/>
    <s v="TE"/>
    <s v="MSV-163MS-366-369/32.TE"/>
    <s v="MSV-163MS-366-369-ACA-EXE-DE-G1-003-R00.3.pdf"/>
    <s v="R00.3"/>
    <d v="2026-01-16T00:00:00"/>
    <s v="https://aterpa.sharepoint.com//sites/A373_Projetos/Documentos Compartilhados/11.Sala Tecnica/01.PROJETOS/ANO 02/MSV-163MS-366-369/32.TE/MSV-163MS-366-369-ACA-EXE-DE-G1-003-R00.3.pdf"/>
    <s v="MSV-163MS-366-369/32.TE/MSV-163MS-366-369-ACA-EXE-DE-G1-003-R00.3.pdf"/>
  </r>
  <r>
    <s v="MSV-163MS-366-369-ACA-EXE-DE-G1-004"/>
    <s v="R00.3"/>
    <x v="1"/>
    <x v="15"/>
    <s v="PISTA PRINCIPAL - PROJETO DE TERRAPLENAGEM - DIAGRAMA LINEAR/QUADROS DE OCORRÊNCIAS DE MATERIAIS (AE, DME)"/>
    <s v="TERRAPLENAGEM"/>
    <s v="TE"/>
    <s v="MSV-163MS-366-369/32.TE"/>
    <s v="MSV-163MS-366-369-ACA-EXE-DE-G1-004-R00.3.pdf"/>
    <s v="R00.3"/>
    <d v="2026-01-16T00:00:00"/>
    <s v="https://aterpa.sharepoint.com//sites/A373_Projetos/Documentos Compartilhados/11.Sala Tecnica/01.PROJETOS/ANO 02/MSV-163MS-366-369/32.TE/MSV-163MS-366-369-ACA-EXE-DE-G1-004-R00.3.pdf"/>
    <s v="MSV-163MS-366-369/32.TE/MSV-163MS-366-369-ACA-EXE-DE-G1-004-R00.3.pdf"/>
  </r>
  <r>
    <s v="MSV-163MS-366-369-ACA-EXE-DE-G1-005"/>
    <s v="R00.3"/>
    <x v="1"/>
    <x v="15"/>
    <s v="PISTA PRINCIPAL - PROJETO DE TERRAPLENAGEM - PLANTA DE LOCALIZAÇÃO DE OCORRÊNCIAS"/>
    <s v="TERRAPLENAGEM"/>
    <s v="TE"/>
    <s v="MSV-163MS-366-369/32.TE"/>
    <s v="MSV-163MS-366-369-ACA-EXE-DE-G1-005-R00.3.pdf"/>
    <s v="R00.3"/>
    <d v="2026-01-16T00:00:00"/>
    <s v="https://aterpa.sharepoint.com//sites/A373_Projetos/Documentos Compartilhados/11.Sala Tecnica/01.PROJETOS/ANO 02/MSV-163MS-366-369/32.TE/MSV-163MS-366-369-ACA-EXE-DE-G1-005-R00.3.pdf"/>
    <s v="MSV-163MS-366-369/32.TE/MSV-163MS-366-369-ACA-EXE-DE-G1-005-R00.3.pdf"/>
  </r>
  <r>
    <s v="MSV-163MS-366-369-ACA-EXE-DE-G1-006"/>
    <s v="R00.3"/>
    <x v="1"/>
    <x v="15"/>
    <s v="PISTA PRINCIPAL - PROJETO DE TERRAPLENAGEM - PLANTA DE LOCALIZAÇÃO DE OCORRÊNCIAS"/>
    <s v="TERRAPLENAGEM"/>
    <s v="TE"/>
    <s v="MSV-163MS-366-369/32.TE"/>
    <s v="MSV-163MS-366-369-ACA-EXE-DE-G1-006-R00.3.pdf"/>
    <s v="R00.3"/>
    <d v="2026-01-16T00:00:00"/>
    <s v="https://aterpa.sharepoint.com//sites/A373_Projetos/Documentos Compartilhados/11.Sala Tecnica/01.PROJETOS/ANO 02/MSV-163MS-366-369/32.TE/MSV-163MS-366-369-ACA-EXE-DE-G1-006-R00.3.pdf"/>
    <s v="MSV-163MS-366-369/32.TE/MSV-163MS-366-369-ACA-EXE-DE-G1-006-R00.3.pdf"/>
  </r>
  <r>
    <s v="MSV-163MS-366-369-ACA-EXE-DE-G1-007"/>
    <s v="R00.3"/>
    <x v="1"/>
    <x v="15"/>
    <s v="PISTA PRINCIPAL - PROJETO DE TERRAPLENAGEM - DIAGRAMA UNIFILAR DE DISTRIBUIÇÃO DOS MATERIAIS"/>
    <s v="TERRAPLENAGEM"/>
    <s v="TE"/>
    <s v="MSV-163MS-366-369/32.TE"/>
    <s v="MSV-163MS-366-369-ACA-EXE-DE-G1-007-R00.3.pdf"/>
    <s v="R00.3"/>
    <d v="2026-01-16T00:00:00"/>
    <s v="https://aterpa.sharepoint.com//sites/A373_Projetos/Documentos Compartilhados/11.Sala Tecnica/01.PROJETOS/ANO 02/MSV-163MS-366-369/32.TE/MSV-163MS-366-369-ACA-EXE-DE-G1-007-R00.3.pdf"/>
    <s v="MSV-163MS-366-369/32.TE/MSV-163MS-366-369-ACA-EXE-DE-G1-007-R00.3.pdf"/>
  </r>
  <r>
    <s v="MSV-163MS-366-369-ACA-EXE-DE-G1-008"/>
    <s v="R00.3"/>
    <x v="1"/>
    <x v="15"/>
    <s v="PISTA PRINCIPAL - PROJETO DE TERRAPLENAGEM - DIAGRAMA UNIFILAR DE DISTRIBUIÇÃO DOS MATERIAIS"/>
    <s v="TERRAPLENAGEM"/>
    <s v="TE"/>
    <s v="MSV-163MS-366-369/32.TE"/>
    <s v="MSV-163MS-366-369-ACA-EXE-DE-G1-008-R00.3.pdf"/>
    <s v="R00.3"/>
    <d v="2026-01-16T00:00:00"/>
    <s v="https://aterpa.sharepoint.com//sites/A373_Projetos/Documentos Compartilhados/11.Sala Tecnica/01.PROJETOS/ANO 02/MSV-163MS-366-369/32.TE/MSV-163MS-366-369-ACA-EXE-DE-G1-008-R00.3.pdf"/>
    <s v="MSV-163MS-366-369/32.TE/MSV-163MS-366-369-ACA-EXE-DE-G1-008-R00.3.pdf"/>
  </r>
  <r>
    <s v="MSV-163MS-366-369-ACA-EXE-DE-G1-009"/>
    <s v="R00.3"/>
    <x v="1"/>
    <x v="15"/>
    <s v="PISTA PRINCIPAL - PROJETO DE TERRAPLENAGEM - DIAGRAMA UNIFILAR DE DISTRIBUIÇÃO DOS MATERIAIS"/>
    <s v="TERRAPLENAGEM"/>
    <s v="TE"/>
    <s v="MSV-163MS-366-369/32.TE"/>
    <s v="MSV-163MS-366-369-ACA-EXE-DE-G1-009-R00.3.pdf"/>
    <s v="R00.3"/>
    <d v="2026-01-16T00:00:00"/>
    <s v="https://aterpa.sharepoint.com//sites/A373_Projetos/Documentos Compartilhados/11.Sala Tecnica/01.PROJETOS/ANO 02/MSV-163MS-366-369/32.TE/MSV-163MS-366-369-ACA-EXE-DE-G1-009-R00.3.pdf"/>
    <s v="MSV-163MS-366-369/32.TE/MSV-163MS-366-369-ACA-EXE-DE-G1-009-R00.3.pdf"/>
  </r>
  <r>
    <s v="MSV-163MS-366-369-ACA-EXE-DE-G1-010"/>
    <s v="R00.3"/>
    <x v="1"/>
    <x v="15"/>
    <s v="PISTA PRINCIPAL - PROJETO DE TERRAPLENAGEM - DIAGRAMA UNIFILAR DE DISTRIBUIÇÃO DOS MATERIAIS"/>
    <s v="TERRAPLENAGEM"/>
    <s v="TE"/>
    <s v="MSV-163MS-366-369/32.TE"/>
    <s v="MSV-163MS-366-369-ACA-EXE-DE-G1-010-R00.3.pdf"/>
    <s v="R00.3"/>
    <d v="2026-01-16T00:00:00"/>
    <s v="https://aterpa.sharepoint.com//sites/A373_Projetos/Documentos Compartilhados/11.Sala Tecnica/01.PROJETOS/ANO 02/MSV-163MS-366-369/32.TE/MSV-163MS-366-369-ACA-EXE-DE-G1-010-R00.3.pdf"/>
    <s v="MSV-163MS-366-369/32.TE/MSV-163MS-366-369-ACA-EXE-DE-G1-010-R00.3.pdf"/>
  </r>
  <r>
    <s v="MSV-163MS-366-369-ACA-EXE-DE-G1-101"/>
    <s v="R00.1"/>
    <x v="1"/>
    <x v="15"/>
    <s v="PISTA PRINCIPAL - PROJETO DE TERRAPLENAGEM - NOTA DE SERVIÇO DE PAVIMENTO ACABADO"/>
    <s v="TERRAPLENAGEM"/>
    <s v="TE"/>
    <s v="MSV-163MS-366-369/32.TE"/>
    <s v="MSV-163MS-366-369-ACA-EXE-DE-G1-101-R00.1.pdf"/>
    <s v="R00.1"/>
    <d v="2026-01-16T00:00:00"/>
    <s v="https://aterpa.sharepoint.com//sites/A373_Projetos/Documentos Compartilhados/11.Sala Tecnica/01.PROJETOS/ANO 02/MSV-163MS-366-369/32.TE/MSV-163MS-366-369-ACA-EXE-DE-G1-101-R00.1.pdf"/>
    <s v="MSV-163MS-366-369/32.TE/MSV-163MS-366-369-ACA-EXE-DE-G1-101-R00.1.pdf"/>
  </r>
  <r>
    <s v="MSV-163MS-366-369-ACA-EXE-DE-H1-001"/>
    <s v="R00.2"/>
    <x v="1"/>
    <x v="15"/>
    <s v="PROJETO EXECUTIVO DE IMPLANTAÇÃO DE DUPLICAÇÃO  - ESTUDOS HIDROLÓGICOS - PLANTA DE BACIAS"/>
    <s v="DRENAGEM"/>
    <s v="DR"/>
    <s v="MSV-163MS-366-369/10.DR"/>
    <s v="MSV-163MS-366-369-ACA-EXE-DE-H1-001-R00.2.pdf"/>
    <s v="R00.2"/>
    <d v="2026-01-16T00:00:00"/>
    <s v="https://aterpa.sharepoint.com//sites/A373_Projetos/Documentos Compartilhados/11.Sala Tecnica/01.PROJETOS/ANO 02/MSV-163MS-366-369/10.DR/MSV-163MS-366-369-ACA-EXE-DE-H1-001-R00.2.pdf"/>
    <s v="MSV-163MS-366-369/10.DR/MSV-163MS-366-369-ACA-EXE-DE-H1-001-R00.2.pdf"/>
  </r>
  <r>
    <s v="MSV-163MS-366-369-ACA-EXE-DE-H1-002"/>
    <s v="R00.2"/>
    <x v="1"/>
    <x v="15"/>
    <s v="PROJETO EXECUTIVO DE IMPLANTAÇÃO DE DUPLICAÇÃO  - ESTUDOS HIDROLÓGICOS - DIAGRAMA DE THIESSEN"/>
    <s v="DRENAGEM"/>
    <s v="DR"/>
    <s v="MSV-163MS-366-369/10.DR"/>
    <s v="MSV-163MS-366-369-ACA-EXE-DE-H1-002-R00.2.pdf"/>
    <s v="R00.2"/>
    <d v="2026-01-16T00:00:00"/>
    <s v="https://aterpa.sharepoint.com//sites/A373_Projetos/Documentos Compartilhados/11.Sala Tecnica/01.PROJETOS/ANO 02/MSV-163MS-366-369/10.DR/MSV-163MS-366-369-ACA-EXE-DE-H1-002-R00.2.pdf"/>
    <s v="MSV-163MS-366-369/10.DR/MSV-163MS-366-369-ACA-EXE-DE-H1-002-R00.2.pdf"/>
  </r>
  <r>
    <s v="MSV-163MS-366-369-ACA-EXE-DE-H1-003"/>
    <s v="R00.2"/>
    <x v="1"/>
    <x v="15"/>
    <s v="PROJETO EXECUTIVO DE IMPLANTAÇÃO DE DUPLICAÇÃO  - ESTUDOS HIDROLÓGICOS - MANCHA DE INUNDAÇÃO"/>
    <s v="DRENAGEM"/>
    <s v="DR"/>
    <s v="MSV-163MS-366-369/10.DR"/>
    <s v="MSV-163MS-366-369-ACA-EXE-DE-H1-003-R00.2.pdf"/>
    <s v="R00.2"/>
    <d v="2026-01-16T00:00:00"/>
    <s v="https://aterpa.sharepoint.com//sites/A373_Projetos/Documentos Compartilhados/11.Sala Tecnica/01.PROJETOS/ANO 02/MSV-163MS-366-369/10.DR/MSV-163MS-366-369-ACA-EXE-DE-H1-003-R00.2.pdf"/>
    <s v="MSV-163MS-366-369/10.DR/MSV-163MS-366-369-ACA-EXE-DE-H1-003-R00.2.pdf"/>
  </r>
  <r>
    <s v="MSV-163MS-366-369-ACA-EXE-DE-H2-001"/>
    <s v="R00.6"/>
    <x v="1"/>
    <x v="15"/>
    <s v="PISTA PRINCIPAL - PROJETO DE DRENAGEM E OAC - PLANTA E PERFIL"/>
    <s v="DRENAGEM"/>
    <s v="DR"/>
    <s v="MSV-163MS-366-369/10.DR"/>
    <s v="MSV-163MS-366-369-ACA-EXE-DE-H2-001-R00.6.pdf"/>
    <s v="R00.6"/>
    <d v="2026-01-16T00:00:00"/>
    <s v="https://aterpa.sharepoint.com//sites/A373_Projetos/Documentos Compartilhados/11.Sala Tecnica/01.PROJETOS/ANO 02/MSV-163MS-366-369/10.DR/MSV-163MS-366-369-ACA-EXE-DE-H2-001-R00.6.pdf"/>
    <s v="MSV-163MS-366-369/10.DR/MSV-163MS-366-369-ACA-EXE-DE-H2-001-R00.6.pdf"/>
  </r>
  <r>
    <s v="MSV-163MS-366-369-ACA-EXE-DE-H2-002"/>
    <s v="R00.6"/>
    <x v="1"/>
    <x v="15"/>
    <s v="PISTA PRINCIPAL - PROJETO DE DRENAGEM E OAC - PLANTA E PERFIL"/>
    <s v="DRENAGEM"/>
    <s v="DR"/>
    <s v="MSV-163MS-366-369/10.DR"/>
    <s v="MSV-163MS-366-369-ACA-EXE-DE-H2-002-R00.6.pdf"/>
    <s v="R00.6"/>
    <d v="2026-01-16T00:00:00"/>
    <s v="https://aterpa.sharepoint.com//sites/A373_Projetos/Documentos Compartilhados/11.Sala Tecnica/01.PROJETOS/ANO 02/MSV-163MS-366-369/10.DR/MSV-163MS-366-369-ACA-EXE-DE-H2-002-R00.6.pdf"/>
    <s v="MSV-163MS-366-369/10.DR/MSV-163MS-366-369-ACA-EXE-DE-H2-002-R00.6.pdf"/>
  </r>
  <r>
    <s v="MSV-163MS-366-369-ACA-EXE-DE-H2-003"/>
    <s v="R00.6"/>
    <x v="1"/>
    <x v="15"/>
    <s v="PISTA PRINCIPAL - PROJETO DE DRENAGEM E OAC - PLANTA E PERFIL"/>
    <s v="DRENAGEM"/>
    <s v="DR"/>
    <s v="MSV-163MS-366-369/10.DR"/>
    <s v="MSV-163MS-366-369-ACA-EXE-DE-H2-003-R00.6.pdf"/>
    <s v="R00.6"/>
    <d v="2026-01-16T00:00:00"/>
    <s v="https://aterpa.sharepoint.com//sites/A373_Projetos/Documentos Compartilhados/11.Sala Tecnica/01.PROJETOS/ANO 02/MSV-163MS-366-369/10.DR/MSV-163MS-366-369-ACA-EXE-DE-H2-003-R00.6.pdf"/>
    <s v="MSV-163MS-366-369/10.DR/MSV-163MS-366-369-ACA-EXE-DE-H2-003-R00.6.pdf"/>
  </r>
  <r>
    <s v="MSV-163MS-366-369-ACA-EXE-DE-H2-004"/>
    <s v="R00.5"/>
    <x v="1"/>
    <x v="15"/>
    <s v="PISTA PRINCIPAL - PROJETO DE DRENAGEM E OAC - PLANTA E PERFIL"/>
    <s v="DRENAGEM"/>
    <s v="DR"/>
    <s v="MSV-163MS-366-369/10.DR"/>
    <s v="MSV-163MS-366-369-ACA-EXE-DE-H2-004-R00.5.pdf"/>
    <s v="R00.5"/>
    <d v="2026-01-16T00:00:00"/>
    <s v="https://aterpa.sharepoint.com//sites/A373_Projetos/Documentos Compartilhados/11.Sala Tecnica/01.PROJETOS/ANO 02/MSV-163MS-366-369/10.DR/MSV-163MS-366-369-ACA-EXE-DE-H2-004-R00.5.pdf"/>
    <s v="MSV-163MS-366-369/10.DR/MSV-163MS-366-369-ACA-EXE-DE-H2-004-R00.5.pdf"/>
  </r>
  <r>
    <s v="MSV-163MS-366-369-ACA-EXE-DE-H2-005"/>
    <s v="R00.5"/>
    <x v="1"/>
    <x v="15"/>
    <s v="PISTA PRINCIPAL - PROJETO DE DRENAGEM E OAC - PLANTA E PERFIL"/>
    <s v="DRENAGEM"/>
    <s v="DR"/>
    <s v="MSV-163MS-366-369/10.DR"/>
    <s v="MSV-163MS-366-369-ACA-EXE-DE-H2-005-R00.5.pdf"/>
    <s v="R00.5"/>
    <d v="2026-01-16T00:00:00"/>
    <s v="https://aterpa.sharepoint.com//sites/A373_Projetos/Documentos Compartilhados/11.Sala Tecnica/01.PROJETOS/ANO 02/MSV-163MS-366-369/10.DR/MSV-163MS-366-369-ACA-EXE-DE-H2-005-R00.5.pdf"/>
    <s v="MSV-163MS-366-369/10.DR/MSV-163MS-366-369-ACA-EXE-DE-H2-005-R00.5.pdf"/>
  </r>
  <r>
    <s v="MSV-163MS-366-369-ACA-EXE-DE-H2-006"/>
    <s v="R00.5"/>
    <x v="1"/>
    <x v="15"/>
    <s v="PISTA PRINCIPAL - PROJETO DE DRENAGEM E OAC - PLANTA E PERFIL"/>
    <s v="DRENAGEM"/>
    <s v="DR"/>
    <s v="MSV-163MS-366-369/10.DR"/>
    <s v="MSV-163MS-366-369-ACA-EXE-DE-H2-006-R00.5.pdf"/>
    <s v="R00.5"/>
    <d v="2026-01-16T00:00:00"/>
    <s v="https://aterpa.sharepoint.com//sites/A373_Projetos/Documentos Compartilhados/11.Sala Tecnica/01.PROJETOS/ANO 02/MSV-163MS-366-369/10.DR/MSV-163MS-366-369-ACA-EXE-DE-H2-006-R00.5.pdf"/>
    <s v="MSV-163MS-366-369/10.DR/MSV-163MS-366-369-ACA-EXE-DE-H2-006-R00.5.pdf"/>
  </r>
  <r>
    <s v="MSV-163MS-366-369-ACA-EXE-DE-H2-007"/>
    <s v="R00.4"/>
    <x v="1"/>
    <x v="15"/>
    <s v="PISTA PRINCIPAL - PROJETO DE DRENAGEM E OAC - PERFIL DO BUEIROS"/>
    <s v="DRENAGEM"/>
    <s v="DR"/>
    <s v="MSV-163MS-366-369/10.DR"/>
    <s v="MSV-163MS-366-369-ACA-EXE-DE-H2-007-R00.4.pdf"/>
    <s v="R00.4"/>
    <d v="2026-01-16T00:00:00"/>
    <s v="https://aterpa.sharepoint.com//sites/A373_Projetos/Documentos Compartilhados/11.Sala Tecnica/01.PROJETOS/ANO 02/MSV-163MS-366-369/10.DR/MSV-163MS-366-369-ACA-EXE-DE-H2-007-R00.4.pdf"/>
    <s v="MSV-163MS-366-369/10.DR/MSV-163MS-366-369-ACA-EXE-DE-H2-007-R00.4.pdf"/>
  </r>
  <r>
    <s v="MSV-163MS-366-369-ACA-EXE-DE-H2-008"/>
    <s v="R00.6"/>
    <x v="1"/>
    <x v="15"/>
    <s v="PISTA PRINCIPAL - PROJETO DE DRENAGEM E OAC - PERFIL DO BUEIROS"/>
    <s v="DRENAGEM"/>
    <s v="DR"/>
    <s v="MSV-163MS-366-369/10.DR"/>
    <s v="MSV-163MS-366-369-ACA-EXE-DE-H2-008-R00.6.pdf"/>
    <s v="R00.6"/>
    <d v="2026-01-16T00:00:00"/>
    <s v="https://aterpa.sharepoint.com//sites/A373_Projetos/Documentos Compartilhados/11.Sala Tecnica/01.PROJETOS/ANO 02/MSV-163MS-366-369/10.DR/MSV-163MS-366-369-ACA-EXE-DE-H2-008-R00.6.pdf"/>
    <s v="MSV-163MS-366-369/10.DR/MSV-163MS-366-369-ACA-EXE-DE-H2-008-R00.6.pdf"/>
  </r>
  <r>
    <s v="MSV-163MS-366-369-ACA-EXE-DE-H2-009"/>
    <s v="R00.5"/>
    <x v="1"/>
    <x v="15"/>
    <s v="PISTA PRINCIPAL - PROJETO DE DRENAGEM E OAC - PERFIL DO BUEIROS"/>
    <s v="DRENAGEM"/>
    <s v="DR"/>
    <s v="MSV-163MS-366-369/10.DR"/>
    <s v="MSV-163MS-366-369-ACA-EXE-DE-H2-009-R00.5.pdf"/>
    <s v="R00.5"/>
    <d v="2026-01-16T00:00:00"/>
    <s v="https://aterpa.sharepoint.com//sites/A373_Projetos/Documentos Compartilhados/11.Sala Tecnica/01.PROJETOS/ANO 02/MSV-163MS-366-369/10.DR/MSV-163MS-366-369-ACA-EXE-DE-H2-009-R00.5.pdf"/>
    <s v="MSV-163MS-366-369/10.DR/MSV-163MS-366-369-ACA-EXE-DE-H2-009-R00.5.pdf"/>
  </r>
  <r>
    <s v="MSV-163MS-366-369-ACA-EXE-DE-H2-010"/>
    <s v="R00.6"/>
    <x v="1"/>
    <x v="15"/>
    <s v="PISTA PRINCIPAL - PROJETO DE DRENAGEM E OAC - PERFIL DO BUEIROS"/>
    <s v="DRENAGEM"/>
    <s v="DR"/>
    <s v="MSV-163MS-366-369/10.DR"/>
    <s v="MSV-163MS-366-369-ACA-EXE-DE-H2-010-R00.6.pdf"/>
    <s v="R00.6"/>
    <d v="2026-01-16T00:00:00"/>
    <s v="https://aterpa.sharepoint.com//sites/A373_Projetos/Documentos Compartilhados/11.Sala Tecnica/01.PROJETOS/ANO 02/MSV-163MS-366-369/10.DR/MSV-163MS-366-369-ACA-EXE-DE-H2-010-R00.6.pdf"/>
    <s v="MSV-163MS-366-369/10.DR/MSV-163MS-366-369-ACA-EXE-DE-H2-010-R00.6.pdf"/>
  </r>
  <r>
    <s v="MSV-163MS-366-369-ACA-EXE-DE-H2-101"/>
    <s v="R00.5"/>
    <x v="1"/>
    <x v="15"/>
    <s v="PISTA PRINCIPAL - PROJETO DE DRENAGEM E OAC - DETALHES TIPO DE DRENAGEM"/>
    <s v="DRENAGEM"/>
    <s v="DR"/>
    <s v="MSV-163MS-366-369/10.DR"/>
    <s v="MSV-163MS-366-369-ACA-EXE-DE-H2-101-R00.5.pdf"/>
    <s v="R00.5"/>
    <d v="2026-01-16T00:00:00"/>
    <s v="https://aterpa.sharepoint.com//sites/A373_Projetos/Documentos Compartilhados/11.Sala Tecnica/01.PROJETOS/ANO 02/MSV-163MS-366-369/10.DR/MSV-163MS-366-369-ACA-EXE-DE-H2-101-R00.5.pdf"/>
    <s v="MSV-163MS-366-369/10.DR/MSV-163MS-366-369-ACA-EXE-DE-H2-101-R00.5.pdf"/>
  </r>
  <r>
    <s v="MSV-163MS-366-369-ACA-EXE-DE-H2-102"/>
    <s v="R00.2"/>
    <x v="1"/>
    <x v="15"/>
    <s v="PISTA PRINCIPAL - PROJETO DE DRENAGEM E OAC - DETALHES TIPO DE DRENAGEM"/>
    <s v="DRENAGEM"/>
    <s v="DR"/>
    <s v="MSV-163MS-366-369/10.DR"/>
    <s v="MSV-163MS-366-369-ACA-EXE-DE-H2-102-R00.2.pdf"/>
    <s v="R00.2"/>
    <d v="2026-01-16T00:00:00"/>
    <s v="https://aterpa.sharepoint.com//sites/A373_Projetos/Documentos Compartilhados/11.Sala Tecnica/01.PROJETOS/ANO 02/MSV-163MS-366-369/10.DR/MSV-163MS-366-369-ACA-EXE-DE-H2-102-R00.2.pdf"/>
    <s v="MSV-163MS-366-369/10.DR/MSV-163MS-366-369-ACA-EXE-DE-H2-102-R00.2.pdf"/>
  </r>
  <r>
    <s v="MSV-163MS-366-369-ACA-EXE-DE-H2-103"/>
    <s v="R00.1"/>
    <x v="1"/>
    <x v="15"/>
    <s v="PISTA PRINCIPAL - PROJETO DE DRENAGEM E OAC - DETALHES TIPO DE DRENAGEM"/>
    <s v="DRENAGEM"/>
    <s v="DR"/>
    <s v="MSV-163MS-366-369/10.DR"/>
    <s v="MSV-163MS-366-369-ACA-EXE-DE-H2-103-R00.1.pdf"/>
    <s v="R00.1"/>
    <d v="2026-01-16T00:00:00"/>
    <s v="https://aterpa.sharepoint.com//sites/A373_Projetos/Documentos Compartilhados/11.Sala Tecnica/01.PROJETOS/ANO 02/MSV-163MS-366-369/10.DR/MSV-163MS-366-369-ACA-EXE-DE-H2-103-R00.1.pdf"/>
    <s v="MSV-163MS-366-369/10.DR/MSV-163MS-366-369-ACA-EXE-DE-H2-103-R00.1.pdf"/>
  </r>
  <r>
    <s v="MSV-163MS-366-369-ACA-EXE-DE-I2-001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1-R00.3.pdf"/>
    <s v="R00.3"/>
    <d v="2026-01-16T00:00:00"/>
    <s v="https://aterpa.sharepoint.com//sites/A373_Projetos/Documentos Compartilhados/11.Sala Tecnica/01.PROJETOS/ANO 02/MSV-163MS-366-369/28.PV/MSV-163MS-366-369-ACA-EXE-DE-I2-001-R00.3.pdf"/>
    <s v="MSV-163MS-366-369/28.PV/MSV-163MS-366-369-ACA-EXE-DE-I2-001-R00.3.pdf"/>
  </r>
  <r>
    <s v="MSV-163MS-366-369-ACA-EXE-DE-I2-002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2-R00.3.pdf"/>
    <s v="R00.3"/>
    <d v="2026-01-16T00:00:00"/>
    <s v="https://aterpa.sharepoint.com//sites/A373_Projetos/Documentos Compartilhados/11.Sala Tecnica/01.PROJETOS/ANO 02/MSV-163MS-366-369/28.PV/MSV-163MS-366-369-ACA-EXE-DE-I2-002-R00.3.pdf"/>
    <s v="MSV-163MS-366-369/28.PV/MSV-163MS-366-369-ACA-EXE-DE-I2-002-R00.3.pdf"/>
  </r>
  <r>
    <s v="MSV-163MS-366-369-ACA-EXE-DE-I2-003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3-R00.3.pdf"/>
    <s v="R00.3"/>
    <d v="2026-01-16T00:00:00"/>
    <s v="https://aterpa.sharepoint.com//sites/A373_Projetos/Documentos Compartilhados/11.Sala Tecnica/01.PROJETOS/ANO 02/MSV-163MS-366-369/28.PV/MSV-163MS-366-369-ACA-EXE-DE-I2-003-R00.3.pdf"/>
    <s v="MSV-163MS-366-369/28.PV/MSV-163MS-366-369-ACA-EXE-DE-I2-003-R00.3.pdf"/>
  </r>
  <r>
    <s v="MSV-163MS-366-369-ACA-EXE-DE-I2-004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4-R00.3.pdf"/>
    <s v="R00.3"/>
    <d v="2026-01-16T00:00:00"/>
    <s v="https://aterpa.sharepoint.com//sites/A373_Projetos/Documentos Compartilhados/11.Sala Tecnica/01.PROJETOS/ANO 02/MSV-163MS-366-369/28.PV/MSV-163MS-366-369-ACA-EXE-DE-I2-004-R00.3.pdf"/>
    <s v="MSV-163MS-366-369/28.PV/MSV-163MS-366-369-ACA-EXE-DE-I2-004-R00.3.pdf"/>
  </r>
  <r>
    <s v="MSV-163MS-366-369-ACA-EXE-DE-I2-005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5-R00.3.pdf"/>
    <s v="R00.3"/>
    <d v="2026-01-16T00:00:00"/>
    <s v="https://aterpa.sharepoint.com//sites/A373_Projetos/Documentos Compartilhados/11.Sala Tecnica/01.PROJETOS/ANO 02/MSV-163MS-366-369/28.PV/MSV-163MS-366-369-ACA-EXE-DE-I2-005-R00.3.pdf"/>
    <s v="MSV-163MS-366-369/28.PV/MSV-163MS-366-369-ACA-EXE-DE-I2-005-R00.3.pdf"/>
  </r>
  <r>
    <s v="MSV-163MS-366-369-ACA-EXE-DE-I2-006"/>
    <s v="R00.3"/>
    <x v="1"/>
    <x v="15"/>
    <s v="PROJETO EXECUTIVO DE IMPLANTAÇÃO DE DUPLICAÇÃO - PROJETO DE PAVIMENTAÇÃO - PLANTA"/>
    <s v="PAVIMENTAÇÃO"/>
    <s v="PV"/>
    <s v="MSV-163MS-366-369/28.PV"/>
    <s v="MSV-163MS-366-369-ACA-EXE-DE-I2-006-R00.3.pdf"/>
    <s v="R00.3"/>
    <d v="2026-01-16T00:00:00"/>
    <s v="https://aterpa.sharepoint.com//sites/A373_Projetos/Documentos Compartilhados/11.Sala Tecnica/01.PROJETOS/ANO 02/MSV-163MS-366-369/28.PV/MSV-163MS-366-369-ACA-EXE-DE-I2-006-R00.3.pdf"/>
    <s v="MSV-163MS-366-369/28.PV/MSV-163MS-366-369-ACA-EXE-DE-I2-006-R00.3.pdf"/>
  </r>
  <r>
    <s v="MSV-163MS-366-369-ACA-EXE-DE-I2-007"/>
    <s v="R00.3"/>
    <x v="1"/>
    <x v="15"/>
    <s v="PROJETO EXECUTIVO DE IMPLANTAÇÃO DE DUPLICAÇÃO - PROJETO DE PAVIMENTAÇÃO - SEÇÕES TIPO "/>
    <s v="PAVIMENTAÇÃO"/>
    <s v="PV"/>
    <s v="MSV-163MS-366-369/28.PV"/>
    <s v="MSV-163MS-366-369-ACA-EXE-DE-I2-007-R00.3.pdf"/>
    <s v="R00.3"/>
    <d v="2026-01-16T00:00:00"/>
    <s v="https://aterpa.sharepoint.com//sites/A373_Projetos/Documentos Compartilhados/11.Sala Tecnica/01.PROJETOS/ANO 02/MSV-163MS-366-369/28.PV/MSV-163MS-366-369-ACA-EXE-DE-I2-007-R00.3.pdf"/>
    <s v="MSV-163MS-366-369/28.PV/MSV-163MS-366-369-ACA-EXE-DE-I2-007-R00.3.pdf"/>
  </r>
  <r>
    <s v="MSV-163MS-366-369-ACA-EXE-DE-I2-008"/>
    <s v="R00.3"/>
    <x v="1"/>
    <x v="15"/>
    <s v="PROJETO EXECUTIVO DE IMPLANTAÇÃO DE DUPLICAÇÃO - PROJETO DE PAVIMENTAÇÃO - SEÇÕES TIPO "/>
    <s v="PAVIMENTAÇÃO"/>
    <s v="PV"/>
    <s v="MSV-163MS-366-369/28.PV"/>
    <s v="MSV-163MS-366-369-ACA-EXE-DE-I2-008-R00.3.pdf"/>
    <s v="R00.3"/>
    <d v="2026-01-16T00:00:00"/>
    <s v="https://aterpa.sharepoint.com//sites/A373_Projetos/Documentos Compartilhados/11.Sala Tecnica/01.PROJETOS/ANO 02/MSV-163MS-366-369/28.PV/MSV-163MS-366-369-ACA-EXE-DE-I2-008-R00.3.pdf"/>
    <s v="MSV-163MS-366-369/28.PV/MSV-163MS-366-369-ACA-EXE-DE-I2-008-R00.3.pdf"/>
  </r>
  <r>
    <s v="MSV-163MS-366-369-ACA-EXE-DE-I2-009"/>
    <s v="R00.3"/>
    <x v="1"/>
    <x v="15"/>
    <s v="PROJETO EXECUTIVO DE IMPLANTAÇÃO DE DUPLICAÇÃO - PROJETO DE PAVIMENTAÇÃO - SEÇÕES TIPO "/>
    <s v="PAVIMENTAÇÃO"/>
    <s v="PV"/>
    <s v="MSV-163MS-366-369/28.PV"/>
    <s v="MSV-163MS-366-369-ACA-EXE-DE-I2-009-R00.3.pdf"/>
    <s v="R00.3"/>
    <d v="2026-01-16T00:00:00"/>
    <s v="https://aterpa.sharepoint.com//sites/A373_Projetos/Documentos Compartilhados/11.Sala Tecnica/01.PROJETOS/ANO 02/MSV-163MS-366-369/28.PV/MSV-163MS-366-369-ACA-EXE-DE-I2-009-R00.3.pdf"/>
    <s v="MSV-163MS-366-369/28.PV/MSV-163MS-366-369-ACA-EXE-DE-I2-009-R00.3.pdf"/>
  </r>
  <r>
    <s v="MSV-163MS-366-369-ACA-EXE-DE-J1-001"/>
    <s v="R00.4"/>
    <x v="1"/>
    <x v="15"/>
    <s v="PISTA PRINCIPAL - PROJETO DE SINALIZAÇÃO E DISP. SEG. - PLANTA"/>
    <s v="SINALIZAÇÃO"/>
    <s v="SI"/>
    <s v="MSV-163MS-366-369/31.SI"/>
    <s v="MSV-163MS-366-369-ACA-EXE-DE-J1-001-R00.4.pdf"/>
    <s v="R00.4"/>
    <d v="2026-01-16T00:00:00"/>
    <s v="https://aterpa.sharepoint.com//sites/A373_Projetos/Documentos Compartilhados/11.Sala Tecnica/01.PROJETOS/ANO 02/MSV-163MS-366-369/31.SI/MSV-163MS-366-369-ACA-EXE-DE-J1-001-R00.4.pdf"/>
    <s v="MSV-163MS-366-369/31.SI/MSV-163MS-366-369-ACA-EXE-DE-J1-001-R00.4.pdf"/>
  </r>
  <r>
    <s v="MSV-163MS-366-369-ACA-EXE-DE-J1-002"/>
    <s v="R00.4"/>
    <x v="1"/>
    <x v="15"/>
    <s v="PISTA PRINCIPAL - PROJETO DE SINALIZAÇÃO E DISP. SEG. - PLANTA"/>
    <s v="SINALIZAÇÃO"/>
    <s v="SI"/>
    <s v="MSV-163MS-366-369/31.SI"/>
    <s v="MSV-163MS-366-369-ACA-EXE-DE-J1-002-R00.4.pdf"/>
    <s v="R00.4"/>
    <d v="2026-01-16T00:00:00"/>
    <s v="https://aterpa.sharepoint.com//sites/A373_Projetos/Documentos Compartilhados/11.Sala Tecnica/01.PROJETOS/ANO 02/MSV-163MS-366-369/31.SI/MSV-163MS-366-369-ACA-EXE-DE-J1-002-R00.4.pdf"/>
    <s v="MSV-163MS-366-369/31.SI/MSV-163MS-366-369-ACA-EXE-DE-J1-002-R00.4.pdf"/>
  </r>
  <r>
    <s v="MSV-163MS-366-369-ACA-EXE-DE-J1-003"/>
    <s v="R00.4"/>
    <x v="1"/>
    <x v="15"/>
    <s v="PISTA PRINCIPAL - PROJETO DE SINALIZAÇÃO E DISP. SEG. - PLANTA"/>
    <s v="SINALIZAÇÃO"/>
    <s v="SI"/>
    <s v="MSV-163MS-366-369/31.SI"/>
    <s v="MSV-163MS-366-369-ACA-EXE-DE-J1-003-R00.4.pdf"/>
    <s v="R00.4"/>
    <d v="2026-01-16T00:00:00"/>
    <s v="https://aterpa.sharepoint.com//sites/A373_Projetos/Documentos Compartilhados/11.Sala Tecnica/01.PROJETOS/ANO 02/MSV-163MS-366-369/31.SI/MSV-163MS-366-369-ACA-EXE-DE-J1-003-R00.4.pdf"/>
    <s v="MSV-163MS-366-369/31.SI/MSV-163MS-366-369-ACA-EXE-DE-J1-003-R00.4.pdf"/>
  </r>
  <r>
    <s v="MSV-163MS-366-369-ACA-EXE-DE-J1-004"/>
    <s v="R00.4"/>
    <x v="1"/>
    <x v="15"/>
    <s v="PISTA PRINCIPAL - PROJETO DE SINALIZAÇÃO E DISP. SEG. - PLANTA"/>
    <s v="SINALIZAÇÃO"/>
    <s v="SI"/>
    <s v="MSV-163MS-366-369/31.SI"/>
    <s v="MSV-163MS-366-369-ACA-EXE-DE-J1-004-R00.4.pdf"/>
    <s v="R00.4"/>
    <d v="2026-01-16T00:00:00"/>
    <s v="https://aterpa.sharepoint.com//sites/A373_Projetos/Documentos Compartilhados/11.Sala Tecnica/01.PROJETOS/ANO 02/MSV-163MS-366-369/31.SI/MSV-163MS-366-369-ACA-EXE-DE-J1-004-R00.4.pdf"/>
    <s v="MSV-163MS-366-369/31.SI/MSV-163MS-366-369-ACA-EXE-DE-J1-004-R00.4.pdf"/>
  </r>
  <r>
    <s v="MSV-163MS-366-369-ACA-EXE-DE-J1-005"/>
    <s v="R00.4"/>
    <x v="1"/>
    <x v="15"/>
    <s v="PISTA PRINCIPAL - PROJETO DE SINALIZAÇÃO E DISP. SEG. - PLANTA"/>
    <s v="SINALIZAÇÃO"/>
    <s v="SI"/>
    <s v="MSV-163MS-366-369/31.SI"/>
    <s v="MSV-163MS-366-369-ACA-EXE-DE-J1-005-R00.4.pdf"/>
    <s v="R00.4"/>
    <d v="2026-01-16T00:00:00"/>
    <s v="https://aterpa.sharepoint.com//sites/A373_Projetos/Documentos Compartilhados/11.Sala Tecnica/01.PROJETOS/ANO 02/MSV-163MS-366-369/31.SI/MSV-163MS-366-369-ACA-EXE-DE-J1-005-R00.4.pdf"/>
    <s v="MSV-163MS-366-369/31.SI/MSV-163MS-366-369-ACA-EXE-DE-J1-005-R00.4.pdf"/>
  </r>
  <r>
    <s v="MSV-163MS-366-369-ACA-EXE-DE-J1-006"/>
    <s v="R00.4"/>
    <x v="1"/>
    <x v="15"/>
    <s v="PISTA PRINCIPAL - PROJETO DE SINALIZAÇÃO E DISP. SEG. - PLANTA"/>
    <s v="SINALIZAÇÃO"/>
    <s v="SI"/>
    <s v="MSV-163MS-366-369/31.SI"/>
    <s v="MSV-163MS-366-369-ACA-EXE-DE-J1-006-R00.4.pdf"/>
    <s v="R00.4"/>
    <d v="2026-01-16T00:00:00"/>
    <s v="https://aterpa.sharepoint.com//sites/A373_Projetos/Documentos Compartilhados/11.Sala Tecnica/01.PROJETOS/ANO 02/MSV-163MS-366-369/31.SI/MSV-163MS-366-369-ACA-EXE-DE-J1-006-R00.4.pdf"/>
    <s v="MSV-163MS-366-369/31.SI/MSV-163MS-366-369-ACA-EXE-DE-J1-006-R00.4.pdf"/>
  </r>
  <r>
    <s v="MSV-163MS-366-369-ACA-EXE-DE-J1-007"/>
    <s v="R00.3"/>
    <x v="1"/>
    <x v="15"/>
    <s v="PISTA PRINCIPAL - PROJETO DE SINALIZAÇÃO E DISP. SEG. - DETALHAMENTO - SINALIZAÇÃO HORIZONTAL"/>
    <s v="SINALIZAÇÃO"/>
    <s v="SI"/>
    <s v="MSV-163MS-366-369/31.SI"/>
    <s v="MSV-163MS-366-369-ACA-EXE-DE-J1-007-R00.3.pdf"/>
    <s v="R00.3"/>
    <d v="2026-01-16T00:00:00"/>
    <s v="https://aterpa.sharepoint.com//sites/A373_Projetos/Documentos Compartilhados/11.Sala Tecnica/01.PROJETOS/ANO 02/MSV-163MS-366-369/31.SI/MSV-163MS-366-369-ACA-EXE-DE-J1-007-R00.3.pdf"/>
    <s v="MSV-163MS-366-369/31.SI/MSV-163MS-366-369-ACA-EXE-DE-J1-007-R00.3.pdf"/>
  </r>
  <r>
    <s v="MSV-163MS-366-369-ACA-EXE-DE-J1-008"/>
    <s v="R00.3"/>
    <x v="1"/>
    <x v="15"/>
    <s v="PISTA PRINCIPAL - PROJETO DE SINALIZAÇÃO E DISP. SEG. - DETALHAMENTO - PROJETOS TIPO"/>
    <s v="SINALIZAÇÃO"/>
    <s v="SI"/>
    <s v="MSV-163MS-366-369/31.SI"/>
    <s v="MSV-163MS-366-369-ACA-EXE-DE-J1-008-R00.3.pdf"/>
    <s v="R00.3"/>
    <d v="2026-01-16T00:00:00"/>
    <s v="https://aterpa.sharepoint.com//sites/A373_Projetos/Documentos Compartilhados/11.Sala Tecnica/01.PROJETOS/ANO 02/MSV-163MS-366-369/31.SI/MSV-163MS-366-369-ACA-EXE-DE-J1-008-R00.3.pdf"/>
    <s v="MSV-163MS-366-369/31.SI/MSV-163MS-366-369-ACA-EXE-DE-J1-008-R00.3.pdf"/>
  </r>
  <r>
    <s v="MSV-163MS-366-369-ACA-EXE-DE-J1-009"/>
    <s v="R00.3"/>
    <x v="1"/>
    <x v="15"/>
    <s v="PISTA PRINCIPAL - PROJETO DE SINALIZAÇÃO E DISP. SEG. - DETALHAMENTO - SINALIZAÇÃO VERTICAL "/>
    <s v="SINALIZAÇÃO"/>
    <s v="SI"/>
    <s v="MSV-163MS-366-369/31.SI"/>
    <s v="MSV-163MS-366-369-ACA-EXE-DE-J1-009-R00.3.pdf"/>
    <s v="R00.3"/>
    <d v="2026-01-16T00:00:00"/>
    <s v="https://aterpa.sharepoint.com//sites/A373_Projetos/Documentos Compartilhados/11.Sala Tecnica/01.PROJETOS/ANO 02/MSV-163MS-366-369/31.SI/MSV-163MS-366-369-ACA-EXE-DE-J1-009-R00.3.pdf"/>
    <s v="MSV-163MS-366-369/31.SI/MSV-163MS-366-369-ACA-EXE-DE-J1-009-R00.3.pdf"/>
  </r>
  <r>
    <s v="MSV-163MS-366-369-ACA-EXE-DE-J1-010"/>
    <s v="R00.3"/>
    <x v="1"/>
    <x v="15"/>
    <s v="PISTA PRINCIPAL - PROJETO DE SINALIZAÇÃO E DISP. SEG. - DETALHAMENTO - SINALIZAÇÃO VERTICAL "/>
    <s v="SINALIZAÇÃO"/>
    <s v="SI"/>
    <s v="MSV-163MS-366-369/31.SI"/>
    <s v="MSV-163MS-366-369-ACA-EXE-DE-J1-010-R00.3.pdf"/>
    <s v="R00.3"/>
    <d v="2026-01-16T00:00:00"/>
    <s v="https://aterpa.sharepoint.com//sites/A373_Projetos/Documentos Compartilhados/11.Sala Tecnica/01.PROJETOS/ANO 02/MSV-163MS-366-369/31.SI/MSV-163MS-366-369-ACA-EXE-DE-J1-010-R00.3.pdf"/>
    <s v="MSV-163MS-366-369/31.SI/MSV-163MS-366-369-ACA-EXE-DE-J1-010-R00.3.pdf"/>
  </r>
  <r>
    <s v="MSV-163MS-366-369-ACA-EXE-DE-J1-011"/>
    <s v="R00.3"/>
    <x v="1"/>
    <x v="15"/>
    <s v="PISTA PRINCIPAL - PROJETO DE SINALIZAÇÃO E DISP. SEG. - DETALHAMENTO - DIAGRAMAÇÃO SINALIZAÇÃO VERTICAL "/>
    <s v="SINALIZAÇÃO"/>
    <s v="SI"/>
    <s v="MSV-163MS-366-369/31.SI"/>
    <s v="MSV-163MS-366-369-ACA-EXE-DE-J1-011-R00.3.pdf"/>
    <s v="R00.3"/>
    <d v="2026-01-16T00:00:00"/>
    <s v="https://aterpa.sharepoint.com//sites/A373_Projetos/Documentos Compartilhados/11.Sala Tecnica/01.PROJETOS/ANO 02/MSV-163MS-366-369/31.SI/MSV-163MS-366-369-ACA-EXE-DE-J1-011-R00.3.pdf"/>
    <s v="MSV-163MS-366-369/31.SI/MSV-163MS-366-369-ACA-EXE-DE-J1-011-R00.3.pdf"/>
  </r>
  <r>
    <s v="MSV-163MS-366-369-ACA-EXE-DE-J1-012"/>
    <s v="R00.3"/>
    <x v="1"/>
    <x v="15"/>
    <s v="PISTA PRINCIPAL - PROJETO DE SINALIZAÇÃO E DISP. SEG. - DETALHAMENTO DE DISPOSITIVOS DE SEGURANÇA VIÁRIA"/>
    <s v="SINALIZAÇÃO"/>
    <s v="SI"/>
    <s v="MSV-163MS-366-369/31.SI"/>
    <s v="MSV-163MS-366-369-ACA-EXE-DE-J1-012-R00.3.pdf"/>
    <s v="R00.3"/>
    <d v="2026-01-16T00:00:00"/>
    <s v="https://aterpa.sharepoint.com//sites/A373_Projetos/Documentos Compartilhados/11.Sala Tecnica/01.PROJETOS/ANO 02/MSV-163MS-366-369/31.SI/MSV-163MS-366-369-ACA-EXE-DE-J1-012-R00.3.pdf"/>
    <s v="MSV-163MS-366-369/31.SI/MSV-163MS-366-369-ACA-EXE-DE-J1-012-R00.3.pdf"/>
  </r>
  <r>
    <s v="MSV-163MS-366-369-ACA-EXE-DE-M1-001"/>
    <s v="R00.3"/>
    <x v="1"/>
    <x v="15"/>
    <s v="PISTA PRINCIPAL - PROJETO DE INTERFERÊNCIAS - PLANTA "/>
    <s v="INTERFERÊNCIAS (FAIXA DE DOMÍNIO)"/>
    <s v="IN"/>
    <s v="MSV-163MS-366-369/23.IN"/>
    <s v="MSV-163MS-366-369-ACA-EXE-DE-M1-001-R00.3.pdf"/>
    <s v="R00.3"/>
    <d v="2026-01-16T00:00:00"/>
    <s v="https://aterpa.sharepoint.com//sites/A373_Projetos/Documentos Compartilhados/11.Sala Tecnica/01.PROJETOS/ANO 02/MSV-163MS-366-369/23.IN/MSV-163MS-366-369-ACA-EXE-DE-M1-001-R00.3.pdf"/>
    <s v="MSV-163MS-366-369/23.IN/MSV-163MS-366-369-ACA-EXE-DE-M1-001-R00.3.pdf"/>
  </r>
  <r>
    <s v="MSV-163MS-366-369-ACA-EXE-DE-M1-002"/>
    <s v="R00.3"/>
    <x v="1"/>
    <x v="15"/>
    <s v="PISTA PRINCIPAL - PROJETO DE INTERFERÊNCIAS - PLANTA "/>
    <s v="INTERFERÊNCIAS (FAIXA DE DOMÍNIO)"/>
    <s v="IN"/>
    <s v="MSV-163MS-366-369/23.IN"/>
    <s v="MSV-163MS-366-369-ACA-EXE-DE-M1-002-R00.3.pdf"/>
    <s v="R00.3"/>
    <d v="2026-01-16T00:00:00"/>
    <s v="https://aterpa.sharepoint.com//sites/A373_Projetos/Documentos Compartilhados/11.Sala Tecnica/01.PROJETOS/ANO 02/MSV-163MS-366-369/23.IN/MSV-163MS-366-369-ACA-EXE-DE-M1-002-R00.3.pdf"/>
    <s v="MSV-163MS-366-369/23.IN/MSV-163MS-366-369-ACA-EXE-DE-M1-002-R00.3.pdf"/>
  </r>
  <r>
    <s v="MSV-163MS-366-369-ACA-EXE-DE-M1-003"/>
    <s v="R00.3"/>
    <x v="1"/>
    <x v="15"/>
    <s v="PISTA PRINCIPAL - PROJETO DE INTERFERÊNCIAS - PLANTA "/>
    <s v="INTERFERÊNCIAS (FAIXA DE DOMÍNIO)"/>
    <s v="IN"/>
    <s v="MSV-163MS-366-369/23.IN"/>
    <s v="MSV-163MS-366-369-ACA-EXE-DE-M1-003-R00.3.pdf"/>
    <s v="R00.3"/>
    <d v="2026-01-16T00:00:00"/>
    <s v="https://aterpa.sharepoint.com//sites/A373_Projetos/Documentos Compartilhados/11.Sala Tecnica/01.PROJETOS/ANO 02/MSV-163MS-366-369/23.IN/MSV-163MS-366-369-ACA-EXE-DE-M1-003-R00.3.pdf"/>
    <s v="MSV-163MS-366-369/23.IN/MSV-163MS-366-369-ACA-EXE-DE-M1-003-R00.3.pdf"/>
  </r>
  <r>
    <s v="MSV-163MS-366-369-ACA-EXE-DE-N2-001"/>
    <s v="R00.3"/>
    <x v="1"/>
    <x v="15"/>
    <s v="PROJETO EXECUTIVO - DUPLICAÇÃO - PROJETO DE PAISAGISMO - PROJETO TIPO - DETALHE DE REVESTIMENTO VEGETAL"/>
    <s v="PAISAGISMO"/>
    <s v="PA"/>
    <s v="MSV-163MS-366-369/27.PA"/>
    <s v="MSV-163MS-366-369-ACA-EXE-DE-N2-001-R00.3.pdf"/>
    <s v="R00.3"/>
    <d v="2026-01-16T00:00:00"/>
    <s v="https://aterpa.sharepoint.com//sites/A373_Projetos/Documentos Compartilhados/11.Sala Tecnica/01.PROJETOS/ANO 02/MSV-163MS-366-369/27.PA/MSV-163MS-366-369-ACA-EXE-DE-N2-001-R00.3.pdf"/>
    <s v="MSV-163MS-366-369/27.PA/MSV-163MS-366-369-ACA-EXE-DE-N2-001-R00.3.pdf"/>
  </r>
  <r>
    <s v="MSV-163MS-366-369-ACA-EXE-DE-N2-002"/>
    <s v="R00.3"/>
    <x v="1"/>
    <x v="15"/>
    <s v="PROJETO EXECUTIVO - DUPLICAÇÃO - PROJETO DE PAISAGISMO - PROJETO TIPO CERCAS - DETALHE CERCA DE ARAME FARPADO"/>
    <s v="PAISAGISMO"/>
    <s v="PA"/>
    <s v="MSV-163MS-366-369/27.PA"/>
    <s v="MSV-163MS-366-369-ACA-EXE-DE-N2-002-R00.3.pdf"/>
    <s v="R00.3"/>
    <d v="2026-01-16T00:00:00"/>
    <s v="https://aterpa.sharepoint.com//sites/A373_Projetos/Documentos Compartilhados/11.Sala Tecnica/01.PROJETOS/ANO 02/MSV-163MS-366-369/27.PA/MSV-163MS-366-369-ACA-EXE-DE-N2-002-R00.3.pdf"/>
    <s v="MSV-163MS-366-369/27.PA/MSV-163MS-366-369-ACA-EXE-DE-N2-002-R00.3.pdf"/>
  </r>
  <r>
    <s v="MSV-163MS-366-369-ACA-EXE-DE-N2-003"/>
    <s v="R00.3"/>
    <x v="1"/>
    <x v="15"/>
    <s v="PROJETO EXECUTIVO - DUPLICAÇÃO - PROJETO DE PAISAGISMO - PLANTA"/>
    <s v="PAISAGISMO"/>
    <s v="PA"/>
    <s v="MSV-163MS-366-369/27.PA"/>
    <s v="MSV-163MS-366-369-ACA-EXE-DE-N2-003-R00.3.pdf"/>
    <s v="R00.3"/>
    <d v="2026-01-16T00:00:00"/>
    <s v="https://aterpa.sharepoint.com//sites/A373_Projetos/Documentos Compartilhados/11.Sala Tecnica/01.PROJETOS/ANO 02/MSV-163MS-366-369/27.PA/MSV-163MS-366-369-ACA-EXE-DE-N2-003-R00.3.pdf"/>
    <s v="MSV-163MS-366-369/27.PA/MSV-163MS-366-369-ACA-EXE-DE-N2-003-R00.3.pdf"/>
  </r>
  <r>
    <s v="MSV-163MS-366-369-ACA-EXE-DE-N2-004"/>
    <s v="R00.3"/>
    <x v="1"/>
    <x v="15"/>
    <s v="PROJETO EXECUTIVO - DUPLICAÇÃO - PROJETO DE PAISAGISMO - PLANTA"/>
    <s v="PAISAGISMO"/>
    <s v="PA"/>
    <s v="MSV-163MS-366-369/27.PA"/>
    <s v="MSV-163MS-366-369-ACA-EXE-DE-N2-004-R00.3.pdf"/>
    <s v="R00.3"/>
    <d v="2026-01-16T00:00:00"/>
    <s v="https://aterpa.sharepoint.com//sites/A373_Projetos/Documentos Compartilhados/11.Sala Tecnica/01.PROJETOS/ANO 02/MSV-163MS-366-369/27.PA/MSV-163MS-366-369-ACA-EXE-DE-N2-004-R00.3.pdf"/>
    <s v="MSV-163MS-366-369/27.PA/MSV-163MS-366-369-ACA-EXE-DE-N2-004-R00.3.pdf"/>
  </r>
  <r>
    <s v="MSV-163MS-366-369-ACA-EXE-DE-N2-005"/>
    <s v="R00.3"/>
    <x v="1"/>
    <x v="15"/>
    <s v="PROJETO EXECUTIVO - DUPLICAÇÃO - PROJETO DE PAISAGISMO - PLANTA"/>
    <s v="PAISAGISMO"/>
    <s v="PA"/>
    <s v="MSV-163MS-366-369/27.PA"/>
    <s v="MSV-163MS-366-369-ACA-EXE-DE-N2-005-R00.3.pdf"/>
    <s v="R00.3"/>
    <d v="2026-01-16T00:00:00"/>
    <s v="https://aterpa.sharepoint.com//sites/A373_Projetos/Documentos Compartilhados/11.Sala Tecnica/01.PROJETOS/ANO 02/MSV-163MS-366-369/27.PA/MSV-163MS-366-369-ACA-EXE-DE-N2-005-R00.3.pdf"/>
    <s v="MSV-163MS-366-369/27.PA/MSV-163MS-366-369-ACA-EXE-DE-N2-005-R00.3.pdf"/>
  </r>
  <r>
    <s v="MSV-163MS-366-369-ACA-EXE-DE-O2-001"/>
    <s v="R00.3"/>
    <x v="1"/>
    <x v="15"/>
    <s v="PISTA PRINCIPAL - PROJETO DE DESVIO DE TRÁFEGO - SEQUÊNCIA EXECUTIVA - PLANTA"/>
    <s v="DESVIO DE TRÁFEGO"/>
    <s v="DV"/>
    <s v="MSV-163MS-366-369/12.DV"/>
    <s v="MSV-163MS-366-369-ACA-EXE-DE-O2-001-R00.3.pdf"/>
    <s v="R00.3"/>
    <d v="2026-01-16T00:00:00"/>
    <s v="https://aterpa.sharepoint.com//sites/A373_Projetos/Documentos Compartilhados/11.Sala Tecnica/01.PROJETOS/ANO 02/MSV-163MS-366-369/12.DV/MSV-163MS-366-369-ACA-EXE-DE-O2-001-R00.3.pdf"/>
    <s v="MSV-163MS-366-369/12.DV/MSV-163MS-366-369-ACA-EXE-DE-O2-001-R00.3.pdf"/>
  </r>
  <r>
    <s v="MSV-163MS-366-369-ACA-EXE-DE-O2-002"/>
    <s v="R00.3"/>
    <x v="1"/>
    <x v="15"/>
    <s v="PISTA PRINCIPAL - PROJETO DE DESVIO DE TRÁFEGO - SEQUÊNCIA EXECUTIVA - PLANTA"/>
    <s v="DESVIO DE TRÁFEGO"/>
    <s v="DV"/>
    <s v="MSV-163MS-366-369/12.DV"/>
    <s v="MSV-163MS-366-369-ACA-EXE-DE-O2-002-R00.3.pdf"/>
    <s v="R00.3"/>
    <d v="2026-01-16T00:00:00"/>
    <s v="https://aterpa.sharepoint.com//sites/A373_Projetos/Documentos Compartilhados/11.Sala Tecnica/01.PROJETOS/ANO 02/MSV-163MS-366-369/12.DV/MSV-163MS-366-369-ACA-EXE-DE-O2-002-R00.3.pdf"/>
    <s v="MSV-163MS-366-369/12.DV/MSV-163MS-366-369-ACA-EXE-DE-O2-002-R00.3.pdf"/>
  </r>
  <r>
    <s v="MSV-163MS-366-369-ACA-EXE-DE-O2-003"/>
    <s v="R00.3"/>
    <x v="1"/>
    <x v="15"/>
    <s v="PISTA PRINCIPAL - PROJETO DE DESVIO DE TRÁFEGO - SEQUÊNCIA EXECUTIVA - PLANTA"/>
    <s v="DESVIO DE TRÁFEGO"/>
    <s v="DV"/>
    <s v="MSV-163MS-366-369/12.DV"/>
    <s v="MSV-163MS-366-369-ACA-EXE-DE-O2-003-R00.3.pdf"/>
    <s v="R00.3"/>
    <d v="2026-01-16T00:00:00"/>
    <s v="https://aterpa.sharepoint.com//sites/A373_Projetos/Documentos Compartilhados/11.Sala Tecnica/01.PROJETOS/ANO 02/MSV-163MS-366-369/12.DV/MSV-163MS-366-369-ACA-EXE-DE-O2-003-R00.3.pdf"/>
    <s v="MSV-163MS-366-369/12.DV/MSV-163MS-366-369-ACA-EXE-DE-O2-003-R00.3.pdf"/>
  </r>
  <r>
    <s v="MSV-163MS-366-369-ACA-EXE-DE-O2-004"/>
    <s v="R00.3"/>
    <x v="1"/>
    <x v="15"/>
    <s v="PISTA PRINCIPAL - PROJETO DE DESVIO DE TRÁFEGO - SEQUÊNCIA EXECUTIVA - PLANTA"/>
    <s v="DESVIO DE TRÁFEGO"/>
    <s v="DV"/>
    <s v="MSV-163MS-366-369/12.DV"/>
    <s v="MSV-163MS-366-369-ACA-EXE-DE-O2-004-R00.3.pdf"/>
    <s v="R00.3"/>
    <d v="2026-01-16T00:00:00"/>
    <s v="https://aterpa.sharepoint.com//sites/A373_Projetos/Documentos Compartilhados/11.Sala Tecnica/01.PROJETOS/ANO 02/MSV-163MS-366-369/12.DV/MSV-163MS-366-369-ACA-EXE-DE-O2-004-R00.3.pdf"/>
    <s v="MSV-163MS-366-369/12.DV/MSV-163MS-366-369-ACA-EXE-DE-O2-004-R00.3.pdf"/>
  </r>
  <r>
    <s v="MSV-163MS-366-369-ACA-EXE-DE-O2-005"/>
    <s v="R00.3"/>
    <x v="1"/>
    <x v="15"/>
    <s v="PISTA PRINCIPAL - PROJETO DE DESVIO DE TRÁFEGO - SEQUÊNCIA EXECUTIVA - PLANTA"/>
    <s v="DESVIO DE TRÁFEGO"/>
    <s v="DV"/>
    <s v="MSV-163MS-366-369/12.DV"/>
    <s v="MSV-163MS-366-369-ACA-EXE-DE-O2-005-R00.3.pdf"/>
    <s v="R00.3"/>
    <d v="2026-01-16T00:00:00"/>
    <s v="https://aterpa.sharepoint.com//sites/A373_Projetos/Documentos Compartilhados/11.Sala Tecnica/01.PROJETOS/ANO 02/MSV-163MS-366-369/12.DV/MSV-163MS-366-369-ACA-EXE-DE-O2-005-R00.3.pdf"/>
    <s v="MSV-163MS-366-369/12.DV/MSV-163MS-366-369-ACA-EXE-DE-O2-005-R00.3.pdf"/>
  </r>
  <r>
    <s v="MSV-163MS-366-369-ACA-EXE-DE-O2-006"/>
    <s v="R00.3"/>
    <x v="1"/>
    <x v="15"/>
    <s v="PISTA PRINCIPAL - PROJETO DE DESVIO DE TRÁFEGO - SEQUÊNCIA EXECUTIVA - PLANTA"/>
    <s v="DESVIO DE TRÁFEGO"/>
    <s v="DV"/>
    <s v="MSV-163MS-366-369/12.DV"/>
    <s v="MSV-163MS-366-369-ACA-EXE-DE-O2-006-R00.3.pdf"/>
    <s v="R00.3"/>
    <d v="2026-01-16T00:00:00"/>
    <s v="https://aterpa.sharepoint.com//sites/A373_Projetos/Documentos Compartilhados/11.Sala Tecnica/01.PROJETOS/ANO 02/MSV-163MS-366-369/12.DV/MSV-163MS-366-369-ACA-EXE-DE-O2-006-R00.3.pdf"/>
    <s v="MSV-163MS-366-369/12.DV/MSV-163MS-366-369-ACA-EXE-DE-O2-006-R00.3.pdf"/>
  </r>
  <r>
    <s v="MSV-163MS-366-369-ACA-EXE-DE-O2-007"/>
    <s v="R00.3"/>
    <x v="1"/>
    <x v="15"/>
    <s v="PISTA PRINCIPAL - PROJETO DE DESVIO DE TRÁFEGO - SEQUÊNCIA EXECUTIVA - PLANTA"/>
    <s v="DESVIO DE TRÁFEGO"/>
    <s v="DV"/>
    <s v="MSV-163MS-366-369/12.DV"/>
    <s v="MSV-163MS-366-369-ACA-EXE-DE-O2-007-R00.3.pdf"/>
    <s v="R00.3"/>
    <d v="2026-01-16T00:00:00"/>
    <s v="https://aterpa.sharepoint.com//sites/A373_Projetos/Documentos Compartilhados/11.Sala Tecnica/01.PROJETOS/ANO 02/MSV-163MS-366-369/12.DV/MSV-163MS-366-369-ACA-EXE-DE-O2-007-R00.3.pdf"/>
    <s v="MSV-163MS-366-369/12.DV/MSV-163MS-366-369-ACA-EXE-DE-O2-007-R00.3.pdf"/>
  </r>
  <r>
    <s v="MSV-163MS-366-369-ACA-EXE-DE-O2-008"/>
    <s v="R00.3"/>
    <x v="1"/>
    <x v="15"/>
    <s v="PISTA PRINCIPAL - PROJETO DE DESVIO DE TRÁFEGO - SEQUÊNCIA EXECUTIVA - PLANTA"/>
    <s v="DESVIO DE TRÁFEGO"/>
    <s v="DV"/>
    <s v="MSV-163MS-366-369/12.DV"/>
    <s v="MSV-163MS-366-369-ACA-EXE-DE-O2-008-R00.3.pdf"/>
    <s v="R00.3"/>
    <d v="2026-01-16T00:00:00"/>
    <s v="https://aterpa.sharepoint.com//sites/A373_Projetos/Documentos Compartilhados/11.Sala Tecnica/01.PROJETOS/ANO 02/MSV-163MS-366-369/12.DV/MSV-163MS-366-369-ACA-EXE-DE-O2-008-R00.3.pdf"/>
    <s v="MSV-163MS-366-369/12.DV/MSV-163MS-366-369-ACA-EXE-DE-O2-008-R00.3.pdf"/>
  </r>
  <r>
    <s v="MSV-163MS-366-369-ACA-EXE-DE-O2-009"/>
    <s v="R00.3"/>
    <x v="1"/>
    <x v="15"/>
    <s v="PISTA PRINCIPAL - PROJETO DE DESVIO DE TRÁFEGO - SEQUÊNCIA EXECUTIVA - PLANTA"/>
    <s v="DESVIO DE TRÁFEGO"/>
    <s v="DV"/>
    <s v="MSV-163MS-366-369/12.DV"/>
    <s v="MSV-163MS-366-369-ACA-EXE-DE-O2-009-R00.3.pdf"/>
    <s v="R00.3"/>
    <d v="2026-01-16T00:00:00"/>
    <s v="https://aterpa.sharepoint.com//sites/A373_Projetos/Documentos Compartilhados/11.Sala Tecnica/01.PROJETOS/ANO 02/MSV-163MS-366-369/12.DV/MSV-163MS-366-369-ACA-EXE-DE-O2-009-R00.3.pdf"/>
    <s v="MSV-163MS-366-369/12.DV/MSV-163MS-366-369-ACA-EXE-DE-O2-009-R00.3.pdf"/>
  </r>
  <r>
    <s v="MSV-163MS-366-369-ACA-EXE-DE-Q1-001"/>
    <s v="R00.2"/>
    <x v="1"/>
    <x v="15"/>
    <s v="PISTA PRINCIPAL - PROJETO DE DESAPROPRIAÇÃO - PLANTA"/>
    <s v="DESAPROPRIAÇÃO"/>
    <s v="DS"/>
    <s v="MSV-163MS-366-369/11.DS"/>
    <s v="MSV-163MS-366-369-ACA-EXE-DE-Q1-001-R00.2.pdf"/>
    <s v="R00.2"/>
    <d v="2026-01-16T00:00:00"/>
    <s v="https://aterpa.sharepoint.com//sites/A373_Projetos/Documentos Compartilhados/11.Sala Tecnica/01.PROJETOS/ANO 02/MSV-163MS-366-369/11.DS/MSV-163MS-366-369-ACA-EXE-DE-Q1-001-R00.2.pdf"/>
    <s v="MSV-163MS-366-369/11.DS/MSV-163MS-366-369-ACA-EXE-DE-Q1-001-R00.2.pdf"/>
  </r>
  <r>
    <s v="MSV-163MS-366-369-ACA-EXE-DE-Q1-002"/>
    <s v="R00.2"/>
    <x v="1"/>
    <x v="15"/>
    <s v="PISTA PRINCIPAL - PROJETO DE DESAPROPRIAÇÃO - PLANTA"/>
    <s v="DESAPROPRIAÇÃO"/>
    <s v="DS"/>
    <s v="MSV-163MS-366-369/11.DS"/>
    <s v="MSV-163MS-366-369-ACA-EXE-DE-Q1-002-R00.2.pdf"/>
    <s v="R00.2"/>
    <d v="2026-01-16T00:00:00"/>
    <s v="https://aterpa.sharepoint.com//sites/A373_Projetos/Documentos Compartilhados/11.Sala Tecnica/01.PROJETOS/ANO 02/MSV-163MS-366-369/11.DS/MSV-163MS-366-369-ACA-EXE-DE-Q1-002-R00.2.pdf"/>
    <s v="MSV-163MS-366-369/11.DS/MSV-163MS-366-369-ACA-EXE-DE-Q1-002-R00.2.pdf"/>
  </r>
  <r>
    <s v="MSV-163MS-366-369-ACA-EXE-DE-Q1-003"/>
    <s v="R00.2"/>
    <x v="1"/>
    <x v="15"/>
    <s v="PISTA PRINCIPAL - PROJETO DE DESAPROPRIAÇÃO - PLANTA"/>
    <s v="DESAPROPRIAÇÃO"/>
    <s v="DS"/>
    <s v="MSV-163MS-366-369/11.DS"/>
    <s v="MSV-163MS-366-369-ACA-EXE-DE-Q1-003-R00.2.pdf"/>
    <s v="R00.2"/>
    <d v="2026-01-16T00:00:00"/>
    <s v="https://aterpa.sharepoint.com//sites/A373_Projetos/Documentos Compartilhados/11.Sala Tecnica/01.PROJETOS/ANO 02/MSV-163MS-366-369/11.DS/MSV-163MS-366-369-ACA-EXE-DE-Q1-003-R00.2.pdf"/>
    <s v="MSV-163MS-366-369/11.DS/MSV-163MS-366-369-ACA-EXE-DE-Q1-003-R00.2.pdf"/>
  </r>
  <r>
    <s v="MSV-163MS-366-369-ACA-EXE-MC-H2-001"/>
    <s v="R00.6"/>
    <x v="1"/>
    <x v="15"/>
    <s v="PISTA PRINCIPAL - PROJETO DE DRENAGEM E OAC - MEMORIAL DE CÁLCULO DO PROJETO DE DRENAGEM E OAC"/>
    <s v="DRENAGEM"/>
    <s v="DR"/>
    <s v="MSV-163MS-366-369/10.DR"/>
    <s v="MSV-163MS-366-369-ACA-EXE-MC-H2-001-R00.6.pdf"/>
    <s v="R00.6"/>
    <d v="2026-01-16T00:00:00"/>
    <s v="https://aterpa.sharepoint.com//sites/A373_Projetos/Documentos Compartilhados/11.Sala Tecnica/01.PROJETOS/ANO 02/MSV-163MS-366-369/10.DR/MSV-163MS-366-369-ACA-EXE-MC-H2-001-R00.6.pdf"/>
    <s v="MSV-163MS-366-369/10.DR/MSV-163MS-366-369-ACA-EXE-MC-H2-001-R00.6.pdf"/>
  </r>
  <r>
    <s v="MSV-163MS-366-369-ACA-EXE-MC-I2-001"/>
    <s v="R00.3"/>
    <x v="1"/>
    <x v="15"/>
    <s v="PROJETO DE PAVIMENTAÇÃO - MEMORIAL DE CÁLCULO DO PROJETO DE PAVIMENTAÇÃO "/>
    <s v="PAVIMENTAÇÃO"/>
    <s v="PV"/>
    <s v="MSV-163MS-366-369/28.PV"/>
    <s v="MSV-163MS-366-369-ACA-EXE-MC-I2-001-R00.3.pdf"/>
    <s v="R00.3"/>
    <d v="2026-01-16T00:00:00"/>
    <s v="https://aterpa.sharepoint.com//sites/A373_Projetos/Documentos Compartilhados/11.Sala Tecnica/01.PROJETOS/ANO 02/MSV-163MS-366-369/28.PV/MSV-163MS-366-369-ACA-EXE-MC-I2-001-R00.3.pdf"/>
    <s v="MSV-163MS-366-369/28.PV/MSV-163MS-366-369-ACA-EXE-MC-I2-001-R00.3.pdf"/>
  </r>
  <r>
    <s v="MSV-163MS-366-369-ACA-EXE-MD-D3-001"/>
    <s v="R00.2"/>
    <x v="1"/>
    <x v="15"/>
    <s v="PROJETO EXECUTIVO - DUPLICAÇÃO - PISTA PRINCIPAL - ESTUDOS GEOTÉCNICOS - MEMORIAL DESCRITIVO - TOMO I"/>
    <s v="GEOTECNIA E GEOLOGIA"/>
    <s v="GG"/>
    <s v="MSV-163MS-366-369/19.GG"/>
    <s v="MSV-163MS-366-369-ACA-EXE-MD-D3-001-R00.2.pdf"/>
    <s v="R00.2"/>
    <d v="2026-01-16T00:00:00"/>
    <s v="https://aterpa.sharepoint.com//sites/A373_Projetos/Documentos Compartilhados/11.Sala Tecnica/01.PROJETOS/ANO 02/MSV-163MS-366-369/19.GG/MSV-163MS-366-369-ACA-EXE-MD-D3-001-R00.2.pdf"/>
    <s v="MSV-163MS-366-369/19.GG/MSV-163MS-366-369-ACA-EXE-MD-D3-001-R00.2.pdf"/>
  </r>
  <r>
    <s v="MSV-163MS-366-369-ACA-EXE-MD-D3-002"/>
    <s v="R00.2"/>
    <x v="1"/>
    <x v="15"/>
    <s v="PROJETO EXECUTIVO - DUPLICAÇÃO - PISTA PRINCIPAL - ESTUDOS GEOTÉCNICOS - MEMORIAL DESCRITIVO - TOMO II"/>
    <s v="GEOTECNIA E GEOLOGIA"/>
    <s v="GG"/>
    <s v="MSV-163MS-366-369/19.GG"/>
    <s v="MSV-163MS-366-369-ACA-EXE-MD-D3-002-R00.2.pdf"/>
    <s v="R00.2"/>
    <d v="2026-01-16T00:00:00"/>
    <s v="https://aterpa.sharepoint.com//sites/A373_Projetos/Documentos Compartilhados/11.Sala Tecnica/01.PROJETOS/ANO 02/MSV-163MS-366-369/19.GG/MSV-163MS-366-369-ACA-EXE-MD-D3-002-R00.2.pdf"/>
    <s v="MSV-163MS-366-369/19.GG/MSV-163MS-366-369-ACA-EXE-MD-D3-002-R00.2.pdf"/>
  </r>
  <r>
    <s v="MSV-163MS-366-369-ACA-EXE-MD-D3-003"/>
    <s v="R00.2"/>
    <x v="1"/>
    <x v="15"/>
    <s v="PROJETO EXECUTIVO - DUPLICAÇÃO - PISTA PRINCIPAL - ESTUDOS GEOTÉCNICOS - MEMORIAL DESCRITIVO - TOMO III"/>
    <s v="GEOTECNIA E GEOLOGIA"/>
    <s v="GG"/>
    <s v="MSV-163MS-366-369/19.GG"/>
    <s v="MSV-163MS-366-369-ACA-EXE-MD-D3-003-R00.2.pdf"/>
    <s v="R00.2"/>
    <d v="2026-01-16T00:00:00"/>
    <s v="https://aterpa.sharepoint.com//sites/A373_Projetos/Documentos Compartilhados/11.Sala Tecnica/01.PROJETOS/ANO 02/MSV-163MS-366-369/19.GG/MSV-163MS-366-369-ACA-EXE-MD-D3-003-R00.2.pdf"/>
    <s v="MSV-163MS-366-369/19.GG/MSV-163MS-366-369-ACA-EXE-MD-D3-003-R00.2.pdf"/>
  </r>
  <r>
    <s v="MSV-163MS-366-369-ACA-EXE-MD-H1-001"/>
    <s v="R00.3"/>
    <x v="1"/>
    <x v="15"/>
    <s v="PISTA PRINCIPAL - ESTUDOS HIDROLÓGICOS - MEMORIAL DESCRITIVO DE ESTUDOS HIDROLÓGICOS "/>
    <s v="DRENAGEM"/>
    <s v="DR"/>
    <s v="MSV-163MS-366-369/10.DR"/>
    <s v="MSV-163MS-366-369-ACA-EXE-MD-H1-001-R00.3.pdf"/>
    <s v="R00.3"/>
    <d v="2026-01-16T00:00:00"/>
    <s v="https://aterpa.sharepoint.com//sites/A373_Projetos/Documentos Compartilhados/11.Sala Tecnica/01.PROJETOS/ANO 02/MSV-163MS-366-369/10.DR/MSV-163MS-366-369-ACA-EXE-MD-H1-001-R00.3.pdf"/>
    <s v="MSV-163MS-366-369/10.DR/MSV-163MS-366-369-ACA-EXE-MD-H1-001-R00.3.pdf"/>
  </r>
  <r>
    <s v="MSV-163MS-366-369-ACA-EXE-RT-C1-001"/>
    <s v="R00.2"/>
    <x v="1"/>
    <x v="15"/>
    <s v="RELATÓRIO DE ESTUDOS TOPOGRÁFICOS"/>
    <s v="TOPOGRAFIA"/>
    <s v="TO"/>
    <s v="MSV-163MS-366-369/33.TO"/>
    <s v="MSV-163MS-366-369-ACA-EXE-RT-C1-001-R00.2.pdf"/>
    <s v="R00.2"/>
    <d v="2026-01-16T00:00:00"/>
    <s v="https://aterpa.sharepoint.com//sites/A373_Projetos/Documentos Compartilhados/11.Sala Tecnica/01.PROJETOS/ANO 02/MSV-163MS-366-369/33.TO/MSV-163MS-366-369-ACA-EXE-RT-C1-001-R00.2.pdf"/>
    <s v="MSV-163MS-366-369/33.TO/MSV-163MS-366-369-ACA-EXE-RT-C1-001-R00.2.pdf"/>
  </r>
  <r>
    <s v="MSV-163MS-366-369-ACA-EXE-RT-E1-001"/>
    <s v="R00.2"/>
    <x v="1"/>
    <x v="15"/>
    <s v="ESTUDOS DE TRÁFEGO"/>
    <s v="ESTUDO DE TRÁFEGO"/>
    <s v="TR"/>
    <s v="MSV-163MS-366-369/34.TR"/>
    <s v="MSV-163MS-366-369-ACA-EXE-RT-E1-001-R00.2.pdf"/>
    <s v="R00.2"/>
    <d v="2026-01-16T00:00:00"/>
    <s v="https://aterpa.sharepoint.com//sites/A373_Projetos/Documentos Compartilhados/11.Sala Tecnica/01.PROJETOS/ANO 02/MSV-163MS-366-369/34.TR/MSV-163MS-366-369-ACA-EXE-RT-E1-001-R00.2.pdf"/>
    <s v="MSV-163MS-366-369/34.TR/MSV-163MS-366-369-ACA-EXE-RT-E1-001-R00.2.pdf"/>
  </r>
  <r>
    <s v="MSV-163MS-366-369-ACA-EXE-RT-F1-001"/>
    <s v="R00.3"/>
    <x v="1"/>
    <x v="15"/>
    <s v="PROJETO EXECUTIVO DE IMPLANTAÇÃO DE DUPLICAÇÃO - PROJETO GEOMÉTRICO - RELATÓRIO DE PROJETO GEOMÉTRICO"/>
    <s v="GEOMÉTRICO"/>
    <s v="GE"/>
    <s v="MSV-163MS-366-369/18.GE"/>
    <s v="MSV-163MS-366-369-ACA-EXE-RT-F1-001-R00.3.pdf"/>
    <s v="R00.3"/>
    <d v="2026-01-16T00:00:00"/>
    <s v="https://aterpa.sharepoint.com//sites/A373_Projetos/Documentos Compartilhados/11.Sala Tecnica/01.PROJETOS/ANO 02/MSV-163MS-366-369/18.GE/MSV-163MS-366-369-ACA-EXE-RT-F1-001-R00.3.pdf"/>
    <s v="MSV-163MS-366-369/18.GE/MSV-163MS-366-369-ACA-EXE-RT-F1-001-R00.3.pdf"/>
  </r>
  <r>
    <s v="MSV-163MS-366-369-ACA-EXE-RT-G1-001"/>
    <s v="R00.3"/>
    <x v="1"/>
    <x v="15"/>
    <s v="PISTA PRINCIPAL - PROJETO DE TERRAPLENAGEM - RELATÓRIO PROJETO DE TERRAPLENAGEM"/>
    <s v="TERRAPLENAGEM"/>
    <s v="TE"/>
    <s v="MSV-163MS-366-369/32.TE"/>
    <s v="MSV-163MS-366-369-ACA-EXE-RT-G1-001-R00.3.pdf"/>
    <s v="R00.3"/>
    <d v="2026-01-16T00:00:00"/>
    <s v="https://aterpa.sharepoint.com//sites/A373_Projetos/Documentos Compartilhados/11.Sala Tecnica/01.PROJETOS/ANO 02/MSV-163MS-366-369/32.TE/MSV-163MS-366-369-ACA-EXE-RT-G1-001-R00.3.pdf"/>
    <s v="MSV-163MS-366-369/32.TE/MSV-163MS-366-369-ACA-EXE-RT-G1-001-R00.3.pdf"/>
  </r>
  <r>
    <s v="MSV-163MS-366-369-ACA-EXE-RT-J1-001"/>
    <s v="R00.3"/>
    <x v="1"/>
    <x v="15"/>
    <s v="PROJETO DE SINALIZAÇÃO E DISP. SEG. - RELATÓRIO DO PROJETO DE SINALIZAÇÃO "/>
    <s v="SINALIZAÇÃO"/>
    <s v="SI"/>
    <s v="MSV-163MS-366-369/31.SI"/>
    <s v="MSV-163MS-366-369-ACA-EXE-RT-J1-001-R00.3.pdf"/>
    <s v="R00.3"/>
    <d v="2026-01-16T00:00:00"/>
    <s v="https://aterpa.sharepoint.com//sites/A373_Projetos/Documentos Compartilhados/11.Sala Tecnica/01.PROJETOS/ANO 02/MSV-163MS-366-369/31.SI/MSV-163MS-366-369-ACA-EXE-RT-J1-001-R00.3.pdf"/>
    <s v="MSV-163MS-366-369/31.SI/MSV-163MS-366-369-ACA-EXE-RT-J1-001-R00.3.pdf"/>
  </r>
  <r>
    <s v="MSV-163MS-366-369-ACA-EXE-RT-M1-001"/>
    <s v="R00.3"/>
    <x v="1"/>
    <x v="15"/>
    <s v="PISTA PRINCIPAL - PROJETO DE INTERFERÊNCIAS - RELATÓRIO DE INTERFERÊNCIAS "/>
    <s v="INTERFERÊNCIAS (FAIXA DE DOMÍNIO)"/>
    <s v="IN"/>
    <s v="MSV-163MS-366-369/23.IN"/>
    <s v="MSV-163MS-366-369-ACA-EXE-RT-M1-001-R00.3.pdf"/>
    <s v="R00.3"/>
    <d v="2026-01-16T00:00:00"/>
    <s v="https://aterpa.sharepoint.com//sites/A373_Projetos/Documentos Compartilhados/11.Sala Tecnica/01.PROJETOS/ANO 02/MSV-163MS-366-369/23.IN/MSV-163MS-366-369-ACA-EXE-RT-M1-001-R00.3.pdf"/>
    <s v="MSV-163MS-366-369/23.IN/MSV-163MS-366-369-ACA-EXE-RT-M1-001-R00.3.pdf"/>
  </r>
  <r>
    <s v="MSV-163MS-366-369-ACA-EXE-RT-N2-001"/>
    <s v="R00.3"/>
    <x v="1"/>
    <x v="15"/>
    <s v="PROJETO EXECUTIVO - DUPLICAÇÃO - PROJETO DE PAISAGISMO - RELATÓRIO DO PROJETO DE PAISAGISMO"/>
    <s v="PAISAGISMO"/>
    <s v="PA"/>
    <s v="MSV-163MS-366-369/27.PA"/>
    <s v="MSV-163MS-366-369-ACA-EXE-RT-N2-001-R00.3.pdf"/>
    <s v="R00.3"/>
    <d v="2026-01-16T00:00:00"/>
    <s v="https://aterpa.sharepoint.com//sites/A373_Projetos/Documentos Compartilhados/11.Sala Tecnica/01.PROJETOS/ANO 02/MSV-163MS-366-369/27.PA/MSV-163MS-366-369-ACA-EXE-RT-N2-001-R00.3.pdf"/>
    <s v="MSV-163MS-366-369/27.PA/MSV-163MS-366-369-ACA-EXE-RT-N2-001-R00.3.pdf"/>
  </r>
  <r>
    <s v="MSV-163MS-366-369-ACA-EXE-RT-O2-001"/>
    <s v="R00.3"/>
    <x v="1"/>
    <x v="15"/>
    <s v="PISTA PRINCIPAL - PROJETO DE DESVIO DE TRÁFEGO - RELATÓRIO DO PROJETO DE DESVIO DE TRÁFEGO"/>
    <s v="DESVIO DE TRÁFEGO"/>
    <s v="DV"/>
    <s v="MSV-163MS-366-369/12.DV"/>
    <s v="MSV-163MS-366-369-ACA-EXE-RT-O2-001-R00.3.pdf"/>
    <s v="R00.3"/>
    <d v="2026-01-16T00:00:00"/>
    <s v="https://aterpa.sharepoint.com//sites/A373_Projetos/Documentos Compartilhados/11.Sala Tecnica/01.PROJETOS/ANO 02/MSV-163MS-366-369/12.DV/MSV-163MS-366-369-ACA-EXE-RT-O2-001-R00.3.pdf"/>
    <s v="MSV-163MS-366-369/12.DV/MSV-163MS-366-369-ACA-EXE-RT-O2-001-R00.3.pdf"/>
  </r>
  <r>
    <s v="MSV-163MS-366-369-ACA-EXE-RT-Q1-001"/>
    <s v="R00.2"/>
    <x v="1"/>
    <x v="15"/>
    <s v="PISTA PRINCIPAL - PROJETO DE DESAPROPRIAÇÃO - RELATÓRIO DO PROJETO DE DESAPROPRIAÇÃO "/>
    <s v="DESAPROPRIAÇÃO"/>
    <s v="DS"/>
    <s v="MSV-163MS-366-369/11.DS"/>
    <s v="MSV-163MS-366-369-ACA-EXE-RT-Q1-001-R00.2.pdf"/>
    <s v="R00.2"/>
    <d v="2026-01-16T00:00:00"/>
    <s v="https://aterpa.sharepoint.com//sites/A373_Projetos/Documentos Compartilhados/11.Sala Tecnica/01.PROJETOS/ANO 02/MSV-163MS-366-369/11.DS/MSV-163MS-366-369-ACA-EXE-RT-Q1-001-R00.2.pdf"/>
    <s v="MSV-163MS-366-369/11.DS/MSV-163MS-366-369-ACA-EXE-RT-Q1-001-R00.2.pdf"/>
  </r>
  <r>
    <s v="MSV-163MS-373-385-ACA-EXE-DE-C1-001"/>
    <s v="R00.3"/>
    <x v="1"/>
    <x v="16"/>
    <s v="PROJETO EXECUTIVO DE DUPLICAÇÃO - PISTA PRINCIPAL - ESTUDOS TOPOGRÁFICOS - PLANTA"/>
    <s v="TOPOGRAFIA"/>
    <s v="TO"/>
    <s v="MSV-163MS-373-385/33.TO"/>
    <s v="MSV-163MS-373-385-ACA-EXE-DE-C1-001-R00.3.pdf"/>
    <s v="R00.3"/>
    <d v="2026-01-19T00:00:00"/>
    <s v="https://aterpa.sharepoint.com//sites/A373_Projetos/Documentos Compartilhados/11.Sala Tecnica/01.PROJETOS/ANO 02/MSV-163MS-373-385/33.TO/MSV-163MS-373-385-ACA-EXE-DE-C1-001-R00.3.pdf"/>
    <s v="MSV-163MS-373-385/33.TO/MSV-163MS-373-385-ACA-EXE-DE-C1-001-R00.3.pdf"/>
  </r>
  <r>
    <s v="MSV-163MS-373-385-ACA-EXE-DE-C1-002"/>
    <s v="R00.3"/>
    <x v="1"/>
    <x v="16"/>
    <s v="PROJETO EXECUTIVO DE DUPLICAÇÃO - PISTA PRINCIPAL - ESTUDOS TOPOGRÁFICOS - PLANTA"/>
    <s v="TOPOGRAFIA"/>
    <s v="TO"/>
    <s v="MSV-163MS-373-385/33.TO"/>
    <s v="MSV-163MS-373-385-ACA-EXE-DE-C1-002-R00.3.pdf"/>
    <s v="R00.3"/>
    <d v="2026-01-19T00:00:00"/>
    <s v="https://aterpa.sharepoint.com//sites/A373_Projetos/Documentos Compartilhados/11.Sala Tecnica/01.PROJETOS/ANO 02/MSV-163MS-373-385/33.TO/MSV-163MS-373-385-ACA-EXE-DE-C1-002-R00.3.pdf"/>
    <s v="MSV-163MS-373-385/33.TO/MSV-163MS-373-385-ACA-EXE-DE-C1-002-R00.3.pdf"/>
  </r>
  <r>
    <s v="MSV-163MS-373-385-ACA-EXE-DE-C1-003"/>
    <s v="R00.3"/>
    <x v="1"/>
    <x v="16"/>
    <s v="PROJETO EXECUTIVO DE DUPLICAÇÃO - PISTA PRINCIPAL - ESTUDOS TOPOGRÁFICOS - PLANTA"/>
    <s v="TOPOGRAFIA"/>
    <s v="TO"/>
    <s v="MSV-163MS-373-385/33.TO"/>
    <s v="MSV-163MS-373-385-ACA-EXE-DE-C1-003-R00.3.pdf"/>
    <s v="R00.3"/>
    <d v="2026-01-19T00:00:00"/>
    <s v="https://aterpa.sharepoint.com//sites/A373_Projetos/Documentos Compartilhados/11.Sala Tecnica/01.PROJETOS/ANO 02/MSV-163MS-373-385/33.TO/MSV-163MS-373-385-ACA-EXE-DE-C1-003-R00.3.pdf"/>
    <s v="MSV-163MS-373-385/33.TO/MSV-163MS-373-385-ACA-EXE-DE-C1-003-R00.3.pdf"/>
  </r>
  <r>
    <s v="MSV-163MS-373-385-ACA-EXE-DE-C1-004"/>
    <s v="R00.3"/>
    <x v="1"/>
    <x v="16"/>
    <s v="PROJETO EXECUTIVO DE DUPLICAÇÃO - PISTA PRINCIPAL - ESTUDOS TOPOGRÁFICOS - PLANTA"/>
    <s v="TOPOGRAFIA"/>
    <s v="TO"/>
    <s v="MSV-163MS-373-385/33.TO"/>
    <s v="MSV-163MS-373-385-ACA-EXE-DE-C1-004-R00.3.pdf"/>
    <s v="R00.3"/>
    <d v="2026-01-19T00:00:00"/>
    <s v="https://aterpa.sharepoint.com//sites/A373_Projetos/Documentos Compartilhados/11.Sala Tecnica/01.PROJETOS/ANO 02/MSV-163MS-373-385/33.TO/MSV-163MS-373-385-ACA-EXE-DE-C1-004-R00.3.pdf"/>
    <s v="MSV-163MS-373-385/33.TO/MSV-163MS-373-385-ACA-EXE-DE-C1-004-R00.3.pdf"/>
  </r>
  <r>
    <s v="MSV-163MS-373-385-ACA-EXE-DE-C1-005"/>
    <s v="R00.3"/>
    <x v="1"/>
    <x v="16"/>
    <s v="PROJETO EXECUTIVO DE DUPLICAÇÃO - PISTA PRINCIPAL - ESTUDOS TOPOGRÁFICOS - PLANTA"/>
    <s v="TOPOGRAFIA"/>
    <s v="TO"/>
    <s v="MSV-163MS-373-385/33.TO"/>
    <s v="MSV-163MS-373-385-ACA-EXE-DE-C1-005-R00.3.pdf"/>
    <s v="R00.3"/>
    <d v="2026-01-19T00:00:00"/>
    <s v="https://aterpa.sharepoint.com//sites/A373_Projetos/Documentos Compartilhados/11.Sala Tecnica/01.PROJETOS/ANO 02/MSV-163MS-373-385/33.TO/MSV-163MS-373-385-ACA-EXE-DE-C1-005-R00.3.pdf"/>
    <s v="MSV-163MS-373-385/33.TO/MSV-163MS-373-385-ACA-EXE-DE-C1-005-R00.3.pdf"/>
  </r>
  <r>
    <s v="MSV-163MS-373-385-ACA-EXE-DE-C1-006"/>
    <s v="R00.3"/>
    <x v="1"/>
    <x v="16"/>
    <s v="PROJETO EXECUTIVO DE DUPLICAÇÃO - PISTA PRINCIPAL - ESTUDOS TOPOGRÁFICOS - PLANTA"/>
    <s v="TOPOGRAFIA"/>
    <s v="TO"/>
    <s v="MSV-163MS-373-385/33.TO"/>
    <s v="MSV-163MS-373-385-ACA-EXE-DE-C1-006-R00.3.pdf"/>
    <s v="R00.3"/>
    <d v="2026-01-19T00:00:00"/>
    <s v="https://aterpa.sharepoint.com//sites/A373_Projetos/Documentos Compartilhados/11.Sala Tecnica/01.PROJETOS/ANO 02/MSV-163MS-373-385/33.TO/MSV-163MS-373-385-ACA-EXE-DE-C1-006-R00.3.pdf"/>
    <s v="MSV-163MS-373-385/33.TO/MSV-163MS-373-385-ACA-EXE-DE-C1-006-R00.3.pdf"/>
  </r>
  <r>
    <s v="MSV-163MS-373-385-ACA-EXE-DE-C1-007"/>
    <s v="R00.3"/>
    <x v="1"/>
    <x v="16"/>
    <s v="PROJETO EXECUTIVO DE DUPLICAÇÃO - PISTA PRINCIPAL - ESTUDOS TOPOGRÁFICOS - PLANTA"/>
    <s v="TOPOGRAFIA"/>
    <s v="TO"/>
    <s v="MSV-163MS-373-385/33.TO"/>
    <s v="MSV-163MS-373-385-ACA-EXE-DE-C1-007-R00.3.pdf"/>
    <s v="R00.3"/>
    <d v="2026-01-19T00:00:00"/>
    <s v="https://aterpa.sharepoint.com//sites/A373_Projetos/Documentos Compartilhados/11.Sala Tecnica/01.PROJETOS/ANO 02/MSV-163MS-373-385/33.TO/MSV-163MS-373-385-ACA-EXE-DE-C1-007-R00.3.pdf"/>
    <s v="MSV-163MS-373-385/33.TO/MSV-163MS-373-385-ACA-EXE-DE-C1-007-R00.3.pdf"/>
  </r>
  <r>
    <s v="MSV-163MS-373-385-ACA-EXE-DE-C1-008"/>
    <s v="R00.3"/>
    <x v="1"/>
    <x v="16"/>
    <s v="PROJETO EXECUTIVO DE DUPLICAÇÃO - PISTA PRINCIPAL - ESTUDOS TOPOGRÁFICOS - PLANTA"/>
    <s v="TOPOGRAFIA"/>
    <s v="TO"/>
    <s v="MSV-163MS-373-385/33.TO"/>
    <s v="MSV-163MS-373-385-ACA-EXE-DE-C1-008-R00.3.pdf"/>
    <s v="R00.3"/>
    <d v="2026-01-19T00:00:00"/>
    <s v="https://aterpa.sharepoint.com//sites/A373_Projetos/Documentos Compartilhados/11.Sala Tecnica/01.PROJETOS/ANO 02/MSV-163MS-373-385/33.TO/MSV-163MS-373-385-ACA-EXE-DE-C1-008-R00.3.pdf"/>
    <s v="MSV-163MS-373-385/33.TO/MSV-163MS-373-385-ACA-EXE-DE-C1-008-R00.3.pdf"/>
  </r>
  <r>
    <s v="MSV-163MS-373-385-ACA-EXE-DE-C1-009"/>
    <s v="R00.3"/>
    <x v="1"/>
    <x v="16"/>
    <s v="PROJETO EXECUTIVO DE DUPLICAÇÃO - PISTA PRINCIPAL - ESTUDOS TOPOGRÁFICOS - PLANTA"/>
    <s v="TOPOGRAFIA"/>
    <s v="TO"/>
    <s v="MSV-163MS-373-385/33.TO"/>
    <s v="MSV-163MS-373-385-ACA-EXE-DE-C1-009-R00.3.pdf"/>
    <s v="R00.3"/>
    <d v="2026-01-19T00:00:00"/>
    <s v="https://aterpa.sharepoint.com//sites/A373_Projetos/Documentos Compartilhados/11.Sala Tecnica/01.PROJETOS/ANO 02/MSV-163MS-373-385/33.TO/MSV-163MS-373-385-ACA-EXE-DE-C1-009-R00.3.pdf"/>
    <s v="MSV-163MS-373-385/33.TO/MSV-163MS-373-385-ACA-EXE-DE-C1-009-R00.3.pdf"/>
  </r>
  <r>
    <s v="MSV-163MS-373-385-ACA-EXE-DE-C1-010"/>
    <s v="R00.3"/>
    <x v="1"/>
    <x v="16"/>
    <s v="PROJETO EXECUTIVO DE DUPLICAÇÃO - PISTA PRINCIPAL - ESTUDOS TOPOGRÁFICOS - PLANTA"/>
    <s v="TOPOGRAFIA"/>
    <s v="TO"/>
    <s v="MSV-163MS-373-385/33.TO"/>
    <s v="MSV-163MS-373-385-ACA-EXE-DE-C1-010-R00.3.pdf"/>
    <s v="R00.3"/>
    <d v="2026-01-19T00:00:00"/>
    <s v="https://aterpa.sharepoint.com//sites/A373_Projetos/Documentos Compartilhados/11.Sala Tecnica/01.PROJETOS/ANO 02/MSV-163MS-373-385/33.TO/MSV-163MS-373-385-ACA-EXE-DE-C1-010-R00.3.pdf"/>
    <s v="MSV-163MS-373-385/33.TO/MSV-163MS-373-385-ACA-EXE-DE-C1-010-R00.3.pdf"/>
  </r>
  <r>
    <s v="MSV-163MS-373-385-ACA-EXE-DE-C1-011"/>
    <s v="R00.3"/>
    <x v="1"/>
    <x v="16"/>
    <s v="PROJETO EXECUTIVO DE DUPLICAÇÃO - PISTA PRINCIPAL - ESTUDOS TOPOGRÁFICOS - PLANTA"/>
    <s v="TOPOGRAFIA"/>
    <s v="TO"/>
    <s v="MSV-163MS-373-385/33.TO"/>
    <s v="MSV-163MS-373-385-ACA-EXE-DE-C1-011-R00.3.pdf"/>
    <s v="R00.3"/>
    <d v="2026-01-19T00:00:00"/>
    <s v="https://aterpa.sharepoint.com//sites/A373_Projetos/Documentos Compartilhados/11.Sala Tecnica/01.PROJETOS/ANO 02/MSV-163MS-373-385/33.TO/MSV-163MS-373-385-ACA-EXE-DE-C1-011-R00.3.pdf"/>
    <s v="MSV-163MS-373-385/33.TO/MSV-163MS-373-385-ACA-EXE-DE-C1-011-R00.3.pdf"/>
  </r>
  <r>
    <s v="MSV-163MS-373-385-ACA-EXE-DE-C1-012"/>
    <s v="R00.2"/>
    <x v="1"/>
    <x v="16"/>
    <s v="PROJETO EXECUTIVO DE DUPLICAÇÃO - PISTA PRINCIPAL - ESTUDOS TOPOGRÁFICOS - PLANTA"/>
    <s v="TOPOGRAFIA"/>
    <s v="TO"/>
    <s v="MSV-163MS-373-385/33.TO"/>
    <s v="MSV-163MS-373-385-ACA-EXE-DE-C1-012-R00.2.pdf"/>
    <s v="R00.2"/>
    <d v="2026-01-19T00:00:00"/>
    <s v="https://aterpa.sharepoint.com//sites/A373_Projetos/Documentos Compartilhados/11.Sala Tecnica/01.PROJETOS/ANO 02/MSV-163MS-373-385/33.TO/MSV-163MS-373-385-ACA-EXE-DE-C1-012-R00.2.pdf"/>
    <s v="MSV-163MS-373-385/33.TO/MSV-163MS-373-385-ACA-EXE-DE-C1-012-R00.2.pdf"/>
  </r>
  <r>
    <s v="MSV-163MS-373-385-ACA-EXE-DE-D3-001"/>
    <s v="R00.3"/>
    <x v="1"/>
    <x v="16"/>
    <s v="PISTA PRINCIPAL - ESTUDOS GEOTÉCNICOS - PLANTA E PERFIL GEOLOGICO "/>
    <s v="GEOTECNIA E GEOLOGIA"/>
    <s v="GG"/>
    <s v="MSV-163MS-373-385/19.GG"/>
    <s v="MSV-163MS-373-385-ACA-EXE-DE-D3-001-R00.3.pdf"/>
    <s v="R00.3"/>
    <d v="2026-01-19T00:00:00"/>
    <s v="https://aterpa.sharepoint.com//sites/A373_Projetos/Documentos Compartilhados/11.Sala Tecnica/01.PROJETOS/ANO 02/MSV-163MS-373-385/19.GG/MSV-163MS-373-385-ACA-EXE-DE-D3-001-R00.3.pdf"/>
    <s v="MSV-163MS-373-385/19.GG/MSV-163MS-373-385-ACA-EXE-DE-D3-001-R00.3.pdf"/>
  </r>
  <r>
    <s v="MSV-163MS-373-385-ACA-EXE-DE-D3-002"/>
    <s v="R00.3"/>
    <x v="1"/>
    <x v="16"/>
    <s v="PISTA PRINCIPAL - ESTUDOS GEOTÉCNICOS - PLANTA E PERFIL GEOLOGICO "/>
    <s v="GEOTECNIA E GEOLOGIA"/>
    <s v="GG"/>
    <s v="MSV-163MS-373-385/19.GG"/>
    <s v="MSV-163MS-373-385-ACA-EXE-DE-D3-002-R00.3.pdf"/>
    <s v="R00.3"/>
    <d v="2026-01-19T00:00:00"/>
    <s v="https://aterpa.sharepoint.com//sites/A373_Projetos/Documentos Compartilhados/11.Sala Tecnica/01.PROJETOS/ANO 02/MSV-163MS-373-385/19.GG/MSV-163MS-373-385-ACA-EXE-DE-D3-002-R00.3.pdf"/>
    <s v="MSV-163MS-373-385/19.GG/MSV-163MS-373-385-ACA-EXE-DE-D3-002-R00.3.pdf"/>
  </r>
  <r>
    <s v="MSV-163MS-373-385-ACA-EXE-DE-D3-003"/>
    <s v="R00.3"/>
    <x v="1"/>
    <x v="16"/>
    <s v="PISTA PRINCIPAL - ESTUDOS GEOTÉCNICOS - PLANTA E PERFIL GEOLOGICO "/>
    <s v="GEOTECNIA E GEOLOGIA"/>
    <s v="GG"/>
    <s v="MSV-163MS-373-385/19.GG"/>
    <s v="MSV-163MS-373-385-ACA-EXE-DE-D3-003-R00.3.pdf"/>
    <s v="R00.3"/>
    <d v="2026-01-19T00:00:00"/>
    <s v="https://aterpa.sharepoint.com//sites/A373_Projetos/Documentos Compartilhados/11.Sala Tecnica/01.PROJETOS/ANO 02/MSV-163MS-373-385/19.GG/MSV-163MS-373-385-ACA-EXE-DE-D3-003-R00.3.pdf"/>
    <s v="MSV-163MS-373-385/19.GG/MSV-163MS-373-385-ACA-EXE-DE-D3-003-R00.3.pdf"/>
  </r>
  <r>
    <s v="MSV-163MS-373-385-ACA-EXE-DE-D3-004"/>
    <s v="R00.3"/>
    <x v="1"/>
    <x v="16"/>
    <s v="PISTA PRINCIPAL - ESTUDOS GEOTÉCNICOS - PLANTA E PERFIL GEOLOGICO "/>
    <s v="GEOTECNIA E GEOLOGIA"/>
    <s v="GG"/>
    <s v="MSV-163MS-373-385/19.GG"/>
    <s v="MSV-163MS-373-385-ACA-EXE-DE-D3-004-R00.3.pdf"/>
    <s v="R00.3"/>
    <d v="2026-01-19T00:00:00"/>
    <s v="https://aterpa.sharepoint.com//sites/A373_Projetos/Documentos Compartilhados/11.Sala Tecnica/01.PROJETOS/ANO 02/MSV-163MS-373-385/19.GG/MSV-163MS-373-385-ACA-EXE-DE-D3-004-R00.3.pdf"/>
    <s v="MSV-163MS-373-385/19.GG/MSV-163MS-373-385-ACA-EXE-DE-D3-004-R00.3.pdf"/>
  </r>
  <r>
    <s v="MSV-163MS-373-385-ACA-EXE-DE-D3-005"/>
    <s v="R00.3"/>
    <x v="1"/>
    <x v="16"/>
    <s v="PISTA PRINCIPAL - ESTUDOS GEOTÉCNICOS - PLANTA E PERFIL GEOLOGICO "/>
    <s v="GEOTECNIA E GEOLOGIA"/>
    <s v="GG"/>
    <s v="MSV-163MS-373-385/19.GG"/>
    <s v="MSV-163MS-373-385-ACA-EXE-DE-D3-005-R00.3.pdf"/>
    <s v="R00.3"/>
    <d v="2026-01-19T00:00:00"/>
    <s v="https://aterpa.sharepoint.com//sites/A373_Projetos/Documentos Compartilhados/11.Sala Tecnica/01.PROJETOS/ANO 02/MSV-163MS-373-385/19.GG/MSV-163MS-373-385-ACA-EXE-DE-D3-005-R00.3.pdf"/>
    <s v="MSV-163MS-373-385/19.GG/MSV-163MS-373-385-ACA-EXE-DE-D3-005-R00.3.pdf"/>
  </r>
  <r>
    <s v="MSV-163MS-373-385-ACA-EXE-DE-D3-006"/>
    <s v="R00.3"/>
    <x v="1"/>
    <x v="16"/>
    <s v="PISTA PRINCIPAL - ESTUDOS GEOTÉCNICOS - PLANTA E PERFIL GEOLOGICO "/>
    <s v="GEOTECNIA E GEOLOGIA"/>
    <s v="GG"/>
    <s v="MSV-163MS-373-385/19.GG"/>
    <s v="MSV-163MS-373-385-ACA-EXE-DE-D3-006-R00.3.pdf"/>
    <s v="R00.3"/>
    <d v="2026-01-19T00:00:00"/>
    <s v="https://aterpa.sharepoint.com//sites/A373_Projetos/Documentos Compartilhados/11.Sala Tecnica/01.PROJETOS/ANO 02/MSV-163MS-373-385/19.GG/MSV-163MS-373-385-ACA-EXE-DE-D3-006-R00.3.pdf"/>
    <s v="MSV-163MS-373-385/19.GG/MSV-163MS-373-385-ACA-EXE-DE-D3-006-R00.3.pdf"/>
  </r>
  <r>
    <s v="MSV-163MS-373-385-ACA-EXE-DE-D3-007"/>
    <s v="R00.3"/>
    <x v="1"/>
    <x v="16"/>
    <s v="PISTA PRINCIPAL - ESTUDOS GEOTÉCNICOS - PLANTA E PERFIL GEOLOGICO "/>
    <s v="GEOTECNIA E GEOLOGIA"/>
    <s v="GG"/>
    <s v="MSV-163MS-373-385/19.GG"/>
    <s v="MSV-163MS-373-385-ACA-EXE-DE-D3-007-R00.3.pdf"/>
    <s v="R00.3"/>
    <d v="2026-01-19T00:00:00"/>
    <s v="https://aterpa.sharepoint.com//sites/A373_Projetos/Documentos Compartilhados/11.Sala Tecnica/01.PROJETOS/ANO 02/MSV-163MS-373-385/19.GG/MSV-163MS-373-385-ACA-EXE-DE-D3-007-R00.3.pdf"/>
    <s v="MSV-163MS-373-385/19.GG/MSV-163MS-373-385-ACA-EXE-DE-D3-007-R00.3.pdf"/>
  </r>
  <r>
    <s v="MSV-163MS-373-385-ACA-EXE-DE-D3-008"/>
    <s v="R00.3"/>
    <x v="1"/>
    <x v="16"/>
    <s v="PISTA PRINCIPAL - ESTUDOS GEOTÉCNICOS - PLANTA E PERFIL GEOLOGICO "/>
    <s v="GEOTECNIA E GEOLOGIA"/>
    <s v="GG"/>
    <s v="MSV-163MS-373-385/19.GG"/>
    <s v="MSV-163MS-373-385-ACA-EXE-DE-D3-008-R00.3.pdf"/>
    <s v="R00.3"/>
    <d v="2026-01-19T00:00:00"/>
    <s v="https://aterpa.sharepoint.com//sites/A373_Projetos/Documentos Compartilhados/11.Sala Tecnica/01.PROJETOS/ANO 02/MSV-163MS-373-385/19.GG/MSV-163MS-373-385-ACA-EXE-DE-D3-008-R00.3.pdf"/>
    <s v="MSV-163MS-373-385/19.GG/MSV-163MS-373-385-ACA-EXE-DE-D3-008-R00.3.pdf"/>
  </r>
  <r>
    <s v="MSV-163MS-373-385-ACA-EXE-DE-D3-009"/>
    <s v="R00.3"/>
    <x v="1"/>
    <x v="16"/>
    <s v="PISTA PRINCIPAL - ESTUDOS GEOTÉCNICOS - PLANTA E PERFIL GEOLOGICO "/>
    <s v="GEOTECNIA E GEOLOGIA"/>
    <s v="GG"/>
    <s v="MSV-163MS-373-385/19.GG"/>
    <s v="MSV-163MS-373-385-ACA-EXE-DE-D3-009-R00.3.pdf"/>
    <s v="R00.3"/>
    <d v="2026-01-19T00:00:00"/>
    <s v="https://aterpa.sharepoint.com//sites/A373_Projetos/Documentos Compartilhados/11.Sala Tecnica/01.PROJETOS/ANO 02/MSV-163MS-373-385/19.GG/MSV-163MS-373-385-ACA-EXE-DE-D3-009-R00.3.pdf"/>
    <s v="MSV-163MS-373-385/19.GG/MSV-163MS-373-385-ACA-EXE-DE-D3-009-R00.3.pdf"/>
  </r>
  <r>
    <s v="MSV-163MS-373-385-ACA-EXE-DE-D3-010"/>
    <s v="R00.3"/>
    <x v="1"/>
    <x v="16"/>
    <s v="PISTA PRINCIPAL - ESTUDOS GEOTÉCNICOS - PLANTA E PERFIL GEOLOGICO "/>
    <s v="GEOTECNIA E GEOLOGIA"/>
    <s v="GG"/>
    <s v="MSV-163MS-373-385/19.GG"/>
    <s v="MSV-163MS-373-385-ACA-EXE-DE-D3-010-R00.3.pdf"/>
    <s v="R00.3"/>
    <d v="2026-01-19T00:00:00"/>
    <s v="https://aterpa.sharepoint.com//sites/A373_Projetos/Documentos Compartilhados/11.Sala Tecnica/01.PROJETOS/ANO 02/MSV-163MS-373-385/19.GG/MSV-163MS-373-385-ACA-EXE-DE-D3-010-R00.3.pdf"/>
    <s v="MSV-163MS-373-385/19.GG/MSV-163MS-373-385-ACA-EXE-DE-D3-010-R00.3.pdf"/>
  </r>
  <r>
    <s v="MSV-163MS-373-385-ACA-EXE-DE-D3-011"/>
    <s v="R00.3"/>
    <x v="1"/>
    <x v="16"/>
    <s v="PISTA PRINCIPAL - ESTUDOS GEOTÉCNICOS - PLANTA E PERFIL GEOLOGICO "/>
    <s v="GEOTECNIA E GEOLOGIA"/>
    <s v="GG"/>
    <s v="MSV-163MS-373-385/19.GG"/>
    <s v="MSV-163MS-373-385-ACA-EXE-DE-D3-011-R00.3.pdf"/>
    <s v="R00.3"/>
    <d v="2026-01-19T00:00:00"/>
    <s v="https://aterpa.sharepoint.com//sites/A373_Projetos/Documentos Compartilhados/11.Sala Tecnica/01.PROJETOS/ANO 02/MSV-163MS-373-385/19.GG/MSV-163MS-373-385-ACA-EXE-DE-D3-011-R00.3.pdf"/>
    <s v="MSV-163MS-373-385/19.GG/MSV-163MS-373-385-ACA-EXE-DE-D3-011-R00.3.pdf"/>
  </r>
  <r>
    <s v="MSV-163MS-373-385-ACA-EXE-DE-D3-012"/>
    <s v="R00.3"/>
    <x v="1"/>
    <x v="16"/>
    <s v="PISTA PRINCIPAL - ESTUDOS GEOTÉCNICOS - PLANTA E PERFIL GEOLOGICO "/>
    <s v="GEOTECNIA E GEOLOGIA"/>
    <s v="GG"/>
    <s v="MSV-163MS-373-385/19.GG"/>
    <s v="MSV-163MS-373-385-ACA-EXE-DE-D3-012-R00.3.pdf"/>
    <s v="R00.3"/>
    <d v="2026-01-19T00:00:00"/>
    <s v="https://aterpa.sharepoint.com//sites/A373_Projetos/Documentos Compartilhados/11.Sala Tecnica/01.PROJETOS/ANO 02/MSV-163MS-373-385/19.GG/MSV-163MS-373-385-ACA-EXE-DE-D3-012-R00.3.pdf"/>
    <s v="MSV-163MS-373-385/19.GG/MSV-163MS-373-385-ACA-EXE-DE-D3-012-R00.3.pdf"/>
  </r>
  <r>
    <s v="MSV-163MS-373-385-ACA-EXE-DE-D3-013"/>
    <s v="R00.3"/>
    <x v="1"/>
    <x v="16"/>
    <s v="PISTA PRINCIPAL - ESTUDOS GEOTÉCNICOS - PLANTA E PERFIL GEOLOGICO "/>
    <s v="GEOTECNIA E GEOLOGIA"/>
    <s v="GG"/>
    <s v="MSV-163MS-373-385/19.GG"/>
    <s v="MSV-163MS-373-385-ACA-EXE-DE-D3-013-R00.3.pdf"/>
    <s v="R00.3"/>
    <d v="2026-01-19T00:00:00"/>
    <s v="https://aterpa.sharepoint.com//sites/A373_Projetos/Documentos Compartilhados/11.Sala Tecnica/01.PROJETOS/ANO 02/MSV-163MS-373-385/19.GG/MSV-163MS-373-385-ACA-EXE-DE-D3-013-R00.3.pdf"/>
    <s v="MSV-163MS-373-385/19.GG/MSV-163MS-373-385-ACA-EXE-DE-D3-013-R00.3.pdf"/>
  </r>
  <r>
    <s v="MSV-163MS-373-385-ACA-EXE-DE-D3-014"/>
    <s v="R00.3"/>
    <x v="1"/>
    <x v="16"/>
    <s v="PISTA PRINCIPAL - ESTUDOS GEOTÉCNICOS - PLANTA E PERFIL GEOLOGICO "/>
    <s v="GEOTECNIA E GEOLOGIA"/>
    <s v="GG"/>
    <s v="MSV-163MS-373-385/19.GG"/>
    <s v="MSV-163MS-373-385-ACA-EXE-DE-D3-014-R00.3.pdf"/>
    <s v="R00.3"/>
    <d v="2026-01-19T00:00:00"/>
    <s v="https://aterpa.sharepoint.com//sites/A373_Projetos/Documentos Compartilhados/11.Sala Tecnica/01.PROJETOS/ANO 02/MSV-163MS-373-385/19.GG/MSV-163MS-373-385-ACA-EXE-DE-D3-014-R00.3.pdf"/>
    <s v="MSV-163MS-373-385/19.GG/MSV-163MS-373-385-ACA-EXE-DE-D3-014-R00.3.pdf"/>
  </r>
  <r>
    <s v="MSV-163MS-373-385-ACA-EXE-DE-D3-015"/>
    <s v="R00.3"/>
    <x v="1"/>
    <x v="16"/>
    <s v="PISTA PRINCIPAL - ESTUDOS GEOTÉCNICOS - PLANTA E PERFIL GEOLOGICO "/>
    <s v="GEOTECNIA E GEOLOGIA"/>
    <s v="GG"/>
    <s v="MSV-163MS-373-385/19.GG"/>
    <s v="MSV-163MS-373-385-ACA-EXE-DE-D3-015-R00.3.pdf"/>
    <s v="R00.3"/>
    <d v="2026-01-19T00:00:00"/>
    <s v="https://aterpa.sharepoint.com//sites/A373_Projetos/Documentos Compartilhados/11.Sala Tecnica/01.PROJETOS/ANO 02/MSV-163MS-373-385/19.GG/MSV-163MS-373-385-ACA-EXE-DE-D3-015-R00.3.pdf"/>
    <s v="MSV-163MS-373-385/19.GG/MSV-163MS-373-385-ACA-EXE-DE-D3-015-R00.3.pdf"/>
  </r>
  <r>
    <s v="MSV-163MS-373-385-ACA-EXE-DE-D3-016"/>
    <s v="R00.3"/>
    <x v="1"/>
    <x v="16"/>
    <s v="PISTA PRINCIPAL - ESTUDOS GEOTÉCNICOS - PLANTA E PERFIL GEOLOGICO "/>
    <s v="GEOTECNIA E GEOLOGIA"/>
    <s v="GG"/>
    <s v="MSV-163MS-373-385/19.GG"/>
    <s v="MSV-163MS-373-385-ACA-EXE-DE-D3-016-R00.3.pdf"/>
    <s v="R00.3"/>
    <d v="2026-01-19T00:00:00"/>
    <s v="https://aterpa.sharepoint.com//sites/A373_Projetos/Documentos Compartilhados/11.Sala Tecnica/01.PROJETOS/ANO 02/MSV-163MS-373-385/19.GG/MSV-163MS-373-385-ACA-EXE-DE-D3-016-R00.3.pdf"/>
    <s v="MSV-163MS-373-385/19.GG/MSV-163MS-373-385-ACA-EXE-DE-D3-016-R00.3.pdf"/>
  </r>
  <r>
    <s v="MSV-163MS-373-385-ACA-EXE-DE-D3-017"/>
    <s v="R00.3"/>
    <x v="1"/>
    <x v="16"/>
    <s v="PISTA PRINCIPAL - ESTUDOS GEOTÉCNICOS - PLANTA E PERFIL GEOLOGICO "/>
    <s v="GEOTECNIA E GEOLOGIA"/>
    <s v="GG"/>
    <s v="MSV-163MS-373-385/19.GG"/>
    <s v="MSV-163MS-373-385-ACA-EXE-DE-D3-017-R00.3.pdf"/>
    <s v="R00.3"/>
    <d v="2026-01-19T00:00:00"/>
    <s v="https://aterpa.sharepoint.com//sites/A373_Projetos/Documentos Compartilhados/11.Sala Tecnica/01.PROJETOS/ANO 02/MSV-163MS-373-385/19.GG/MSV-163MS-373-385-ACA-EXE-DE-D3-017-R00.3.pdf"/>
    <s v="MSV-163MS-373-385/19.GG/MSV-163MS-373-385-ACA-EXE-DE-D3-017-R00.3.pdf"/>
  </r>
  <r>
    <s v="MSV-163MS-373-385-ACA-EXE-DE-D3-018"/>
    <s v="R00.3"/>
    <x v="1"/>
    <x v="16"/>
    <s v="PISTA PRINCIPAL - ESTUDOS GEOTÉCNICOS - PLANTA E PERFIL GEOLOGICO "/>
    <s v="GEOTECNIA E GEOLOGIA"/>
    <s v="GG"/>
    <s v="MSV-163MS-373-385/19.GG"/>
    <s v="MSV-163MS-373-385-ACA-EXE-DE-D3-018-R00.3.pdf"/>
    <s v="R00.3"/>
    <d v="2026-01-19T00:00:00"/>
    <s v="https://aterpa.sharepoint.com//sites/A373_Projetos/Documentos Compartilhados/11.Sala Tecnica/01.PROJETOS/ANO 02/MSV-163MS-373-385/19.GG/MSV-163MS-373-385-ACA-EXE-DE-D3-018-R00.3.pdf"/>
    <s v="MSV-163MS-373-385/19.GG/MSV-163MS-373-385-ACA-EXE-DE-D3-018-R00.3.pdf"/>
  </r>
  <r>
    <s v="MSV-163MS-373-385-ACA-EXE-DE-D3-019"/>
    <s v="R00.3"/>
    <x v="1"/>
    <x v="16"/>
    <s v="PISTA PRINCIPAL - ESTUDOS GEOTÉCNICOS - PLANTA E PERFIL GEOLOGICO "/>
    <s v="GEOTECNIA E GEOLOGIA"/>
    <s v="GG"/>
    <s v="MSV-163MS-373-385/19.GG"/>
    <s v="MSV-163MS-373-385-ACA-EXE-DE-D3-019-R00.3.pdf"/>
    <s v="R00.3"/>
    <d v="2026-01-19T00:00:00"/>
    <s v="https://aterpa.sharepoint.com//sites/A373_Projetos/Documentos Compartilhados/11.Sala Tecnica/01.PROJETOS/ANO 02/MSV-163MS-373-385/19.GG/MSV-163MS-373-385-ACA-EXE-DE-D3-019-R00.3.pdf"/>
    <s v="MSV-163MS-373-385/19.GG/MSV-163MS-373-385-ACA-EXE-DE-D3-019-R00.3.pdf"/>
  </r>
  <r>
    <s v="MSV-163MS-373-385-ACA-EXE-DE-D3-020"/>
    <s v="R00.3"/>
    <x v="1"/>
    <x v="16"/>
    <s v="PISTA PRINCIPAL - ESTUDOS GEOTÉCNICOS - PLANTA E PERFIL GEOLOGICO "/>
    <s v="GEOTECNIA E GEOLOGIA"/>
    <s v="GG"/>
    <s v="MSV-163MS-373-385/19.GG"/>
    <s v="MSV-163MS-373-385-ACA-EXE-DE-D3-020-R00.3.pdf"/>
    <s v="R00.3"/>
    <d v="2026-01-19T00:00:00"/>
    <s v="https://aterpa.sharepoint.com//sites/A373_Projetos/Documentos Compartilhados/11.Sala Tecnica/01.PROJETOS/ANO 02/MSV-163MS-373-385/19.GG/MSV-163MS-373-385-ACA-EXE-DE-D3-020-R00.3.pdf"/>
    <s v="MSV-163MS-373-385/19.GG/MSV-163MS-373-385-ACA-EXE-DE-D3-020-R00.3.pdf"/>
  </r>
  <r>
    <s v="MSV-163MS-373-385-ACA-EXE-DE-D3-021"/>
    <s v="R00.3"/>
    <x v="1"/>
    <x v="16"/>
    <s v="PISTA PRINCIPAL - ESTUDOS GEOTÉCNICOS - PLANTA E PERFIL GEOLOGICO "/>
    <s v="GEOTECNIA E GEOLOGIA"/>
    <s v="GG"/>
    <s v="MSV-163MS-373-385/19.GG"/>
    <s v="MSV-163MS-373-385-ACA-EXE-DE-D3-021-R00.3.pdf"/>
    <s v="R00.3"/>
    <d v="2026-01-19T00:00:00"/>
    <s v="https://aterpa.sharepoint.com//sites/A373_Projetos/Documentos Compartilhados/11.Sala Tecnica/01.PROJETOS/ANO 02/MSV-163MS-373-385/19.GG/MSV-163MS-373-385-ACA-EXE-DE-D3-021-R00.3.pdf"/>
    <s v="MSV-163MS-373-385/19.GG/MSV-163MS-373-385-ACA-EXE-DE-D3-021-R00.3.pdf"/>
  </r>
  <r>
    <s v="MSV-163MS-373-385-ACA-EXE-DE-D3-022"/>
    <s v="R00.6"/>
    <x v="1"/>
    <x v="16"/>
    <s v="PISTA PRINCIPAL - ESTUDOS GEOTÉCNICOS - PLANTA DE TRATAMENTO"/>
    <s v="GEOTECNIA E GEOLOGIA"/>
    <s v="GG"/>
    <s v="MSV-163MS-373-385/19.GG"/>
    <s v="MSV-163MS-373-385-ACA-EXE-DE-D3-022-R00.6.pdf"/>
    <s v="R00.6"/>
    <d v="2026-01-19T00:00:00"/>
    <s v="https://aterpa.sharepoint.com//sites/A373_Projetos/Documentos Compartilhados/11.Sala Tecnica/01.PROJETOS/ANO 02/MSV-163MS-373-385/19.GG/MSV-163MS-373-385-ACA-EXE-DE-D3-022-R00.6.pdf"/>
    <s v="MSV-163MS-373-385/19.GG/MSV-163MS-373-385-ACA-EXE-DE-D3-022-R00.6.pdf"/>
  </r>
  <r>
    <s v="MSV-163MS-373-385-ACA-EXE-DE-D3-023"/>
    <s v="R00.6"/>
    <x v="1"/>
    <x v="16"/>
    <s v="PISTA PRINCIPAL - ESTUDOS GEOTÉCNICOS - PLANTA DE TRATAMENTO"/>
    <s v="GEOTECNIA E GEOLOGIA"/>
    <s v="GG"/>
    <s v="MSV-163MS-373-385/19.GG"/>
    <s v="MSV-163MS-373-385-ACA-EXE-DE-D3-023-R00.6.pdf"/>
    <s v="R00.6"/>
    <d v="2026-01-19T00:00:00"/>
    <s v="https://aterpa.sharepoint.com//sites/A373_Projetos/Documentos Compartilhados/11.Sala Tecnica/01.PROJETOS/ANO 02/MSV-163MS-373-385/19.GG/MSV-163MS-373-385-ACA-EXE-DE-D3-023-R00.6.pdf"/>
    <s v="MSV-163MS-373-385/19.GG/MSV-163MS-373-385-ACA-EXE-DE-D3-023-R00.6.pdf"/>
  </r>
  <r>
    <s v="MSV-163MS-373-385-ACA-EXE-DE-D3-024"/>
    <s v="R00.6"/>
    <x v="1"/>
    <x v="16"/>
    <s v="PISTA PRINCIPAL - ESTUDOS GEOTÉCNICOS - PLANTA DE TRATAMENTO"/>
    <s v="GEOTECNIA E GEOLOGIA"/>
    <s v="GG"/>
    <s v="MSV-163MS-373-385/19.GG"/>
    <s v="MSV-163MS-373-385-ACA-EXE-DE-D3-024-R00.6.pdf"/>
    <s v="R00.6"/>
    <d v="2026-01-19T00:00:00"/>
    <s v="https://aterpa.sharepoint.com//sites/A373_Projetos/Documentos Compartilhados/11.Sala Tecnica/01.PROJETOS/ANO 02/MSV-163MS-373-385/19.GG/MSV-163MS-373-385-ACA-EXE-DE-D3-024-R00.6.pdf"/>
    <s v="MSV-163MS-373-385/19.GG/MSV-163MS-373-385-ACA-EXE-DE-D3-024-R00.6.pdf"/>
  </r>
  <r>
    <s v="MSV-163MS-373-385-ACA-EXE-DE-D3-025"/>
    <s v="R00.6"/>
    <x v="1"/>
    <x v="16"/>
    <s v="PISTA PRINCIPAL - ESTUDOS GEOTÉCNICOS - PLANTA DE TRATAMENTO"/>
    <s v="GEOTECNIA E GEOLOGIA"/>
    <s v="GG"/>
    <s v="MSV-163MS-373-385/19.GG"/>
    <s v="MSV-163MS-373-385-ACA-EXE-DE-D3-025-R00.6.pdf"/>
    <s v="R00.6"/>
    <d v="2026-01-19T00:00:00"/>
    <s v="https://aterpa.sharepoint.com//sites/A373_Projetos/Documentos Compartilhados/11.Sala Tecnica/01.PROJETOS/ANO 02/MSV-163MS-373-385/19.GG/MSV-163MS-373-385-ACA-EXE-DE-D3-025-R00.6.pdf"/>
    <s v="MSV-163MS-373-385/19.GG/MSV-163MS-373-385-ACA-EXE-DE-D3-025-R00.6.pdf"/>
  </r>
  <r>
    <s v="MSV-163MS-373-385-ACA-EXE-DE-D3-026"/>
    <s v="R00.6"/>
    <x v="1"/>
    <x v="16"/>
    <s v="PISTA PRINCIPAL - ESTUDOS GEOTÉCNICOS - PLANTA DE TRATAMENTO"/>
    <s v="GEOTECNIA E GEOLOGIA"/>
    <s v="GG"/>
    <s v="MSV-163MS-373-385/19.GG"/>
    <s v="MSV-163MS-373-385-ACA-EXE-DE-D3-026-R00.6.pdf"/>
    <s v="R00.6"/>
    <d v="2026-01-19T00:00:00"/>
    <s v="https://aterpa.sharepoint.com//sites/A373_Projetos/Documentos Compartilhados/11.Sala Tecnica/01.PROJETOS/ANO 02/MSV-163MS-373-385/19.GG/MSV-163MS-373-385-ACA-EXE-DE-D3-026-R00.6.pdf"/>
    <s v="MSV-163MS-373-385/19.GG/MSV-163MS-373-385-ACA-EXE-DE-D3-026-R00.6.pdf"/>
  </r>
  <r>
    <s v="MSV-163MS-373-385-ACA-EXE-DE-D3-027"/>
    <s v="R00.6"/>
    <x v="1"/>
    <x v="16"/>
    <s v="PISTA PRINCIPAL - ESTUDOS GEOTÉCNICOS - PLANTA DE TRATAMENTO"/>
    <s v="GEOTECNIA E GEOLOGIA"/>
    <s v="GG"/>
    <s v="MSV-163MS-373-385/19.GG"/>
    <s v="MSV-163MS-373-385-ACA-EXE-DE-D3-027-R00.6.pdf"/>
    <s v="R00.6"/>
    <d v="2026-01-19T00:00:00"/>
    <s v="https://aterpa.sharepoint.com//sites/A373_Projetos/Documentos Compartilhados/11.Sala Tecnica/01.PROJETOS/ANO 02/MSV-163MS-373-385/19.GG/MSV-163MS-373-385-ACA-EXE-DE-D3-027-R00.6.pdf"/>
    <s v="MSV-163MS-373-385/19.GG/MSV-163MS-373-385-ACA-EXE-DE-D3-027-R00.6.pdf"/>
  </r>
  <r>
    <s v="MSV-163MS-373-385-ACA-EXE-DE-D3-028"/>
    <s v="R00.6"/>
    <x v="1"/>
    <x v="16"/>
    <s v="PISTA PRINCIPAL - ESTUDOS GEOTÉCNICOS - PLANTA DE TRATAMENTO"/>
    <s v="GEOTECNIA E GEOLOGIA"/>
    <s v="GG"/>
    <s v="MSV-163MS-373-385/19.GG"/>
    <s v="MSV-163MS-373-385-ACA-EXE-DE-D3-028-R00.6.pdf"/>
    <s v="R00.6"/>
    <d v="2026-01-19T00:00:00"/>
    <s v="https://aterpa.sharepoint.com//sites/A373_Projetos/Documentos Compartilhados/11.Sala Tecnica/01.PROJETOS/ANO 02/MSV-163MS-373-385/19.GG/MSV-163MS-373-385-ACA-EXE-DE-D3-028-R00.6.pdf"/>
    <s v="MSV-163MS-373-385/19.GG/MSV-163MS-373-385-ACA-EXE-DE-D3-028-R00.6.pdf"/>
  </r>
  <r>
    <s v="MSV-163MS-373-385-ACA-EXE-DE-D3-029"/>
    <s v="R00.6"/>
    <x v="1"/>
    <x v="16"/>
    <s v="PISTA PRINCIPAL - ESTUDOS GEOTÉCNICOS - PLANTA DE TRATAMENTO"/>
    <s v="GEOTECNIA E GEOLOGIA"/>
    <s v="GG"/>
    <s v="MSV-163MS-373-385/19.GG"/>
    <s v="MSV-163MS-373-385-ACA-EXE-DE-D3-029-R00.6.pdf"/>
    <s v="R00.6"/>
    <d v="2026-01-19T00:00:00"/>
    <s v="https://aterpa.sharepoint.com//sites/A373_Projetos/Documentos Compartilhados/11.Sala Tecnica/01.PROJETOS/ANO 02/MSV-163MS-373-385/19.GG/MSV-163MS-373-385-ACA-EXE-DE-D3-029-R00.6.pdf"/>
    <s v="MSV-163MS-373-385/19.GG/MSV-163MS-373-385-ACA-EXE-DE-D3-029-R00.6.pdf"/>
  </r>
  <r>
    <s v="MSV-163MS-373-385-ACA-EXE-DE-D3-030"/>
    <s v="R00.6"/>
    <x v="1"/>
    <x v="16"/>
    <s v="PISTA PRINCIPAL - ESTUDOS GEOTÉCNICOS - PLANTA DE TRATAMENTO"/>
    <s v="GEOTECNIA E GEOLOGIA"/>
    <s v="GG"/>
    <s v="MSV-163MS-373-385/19.GG"/>
    <s v="MSV-163MS-373-385-ACA-EXE-DE-D3-030-R00.6.pdf"/>
    <s v="R00.6"/>
    <d v="2026-01-19T00:00:00"/>
    <s v="https://aterpa.sharepoint.com//sites/A373_Projetos/Documentos Compartilhados/11.Sala Tecnica/01.PROJETOS/ANO 02/MSV-163MS-373-385/19.GG/MSV-163MS-373-385-ACA-EXE-DE-D3-030-R00.6.pdf"/>
    <s v="MSV-163MS-373-385/19.GG/MSV-163MS-373-385-ACA-EXE-DE-D3-030-R00.6.pdf"/>
  </r>
  <r>
    <s v="MSV-163MS-373-385-ACA-EXE-DE-D3-031"/>
    <s v="R00.6"/>
    <x v="1"/>
    <x v="16"/>
    <s v="PISTA PRINCIPAL - ESTUDOS GEOTÉCNICOS - PLANTA DE TRATAMENTO"/>
    <s v="GEOTECNIA E GEOLOGIA"/>
    <s v="GG"/>
    <s v="MSV-163MS-373-385/19.GG"/>
    <s v="MSV-163MS-373-385-ACA-EXE-DE-D3-031-R00.6.pdf"/>
    <s v="R00.6"/>
    <d v="2026-01-19T00:00:00"/>
    <s v="https://aterpa.sharepoint.com//sites/A373_Projetos/Documentos Compartilhados/11.Sala Tecnica/01.PROJETOS/ANO 02/MSV-163MS-373-385/19.GG/MSV-163MS-373-385-ACA-EXE-DE-D3-031-R00.6.pdf"/>
    <s v="MSV-163MS-373-385/19.GG/MSV-163MS-373-385-ACA-EXE-DE-D3-031-R00.6.pdf"/>
  </r>
  <r>
    <s v="MSV-163MS-373-385-ACA-EXE-DE-D3-032"/>
    <s v="R00.6"/>
    <x v="1"/>
    <x v="16"/>
    <s v="PISTA PRINCIPAL - ESTUDOS GEOTÉCNICOS - PLANTA DE TRATAMENTO"/>
    <s v="GEOTECNIA E GEOLOGIA"/>
    <s v="GG"/>
    <s v="MSV-163MS-373-385/19.GG"/>
    <s v="MSV-163MS-373-385-ACA-EXE-DE-D3-032-R00.6.pdf"/>
    <s v="R00.6"/>
    <d v="2026-01-19T00:00:00"/>
    <s v="https://aterpa.sharepoint.com//sites/A373_Projetos/Documentos Compartilhados/11.Sala Tecnica/01.PROJETOS/ANO 02/MSV-163MS-373-385/19.GG/MSV-163MS-373-385-ACA-EXE-DE-D3-032-R00.6.pdf"/>
    <s v="MSV-163MS-373-385/19.GG/MSV-163MS-373-385-ACA-EXE-DE-D3-032-R00.6.pdf"/>
  </r>
  <r>
    <s v="MSV-163MS-373-385-ACA-EXE-DE-D3-033"/>
    <s v="R00.6"/>
    <x v="1"/>
    <x v="16"/>
    <s v="PISTA PRINCIPAL - ESTUDOS GEOTÉCNICOS - PLANTA DE TRATAMENTO"/>
    <s v="GEOTECNIA E GEOLOGIA"/>
    <s v="GG"/>
    <s v="MSV-163MS-373-385/19.GG"/>
    <s v="MSV-163MS-373-385-ACA-EXE-DE-D3-033-R00.6.pdf"/>
    <s v="R00.6"/>
    <d v="2026-01-19T00:00:00"/>
    <s v="https://aterpa.sharepoint.com//sites/A373_Projetos/Documentos Compartilhados/11.Sala Tecnica/01.PROJETOS/ANO 02/MSV-163MS-373-385/19.GG/MSV-163MS-373-385-ACA-EXE-DE-D3-033-R00.6.pdf"/>
    <s v="MSV-163MS-373-385/19.GG/MSV-163MS-373-385-ACA-EXE-DE-D3-033-R00.6.pdf"/>
  </r>
  <r>
    <s v="MSV-163MS-373-385-ACA-EXE-DE-D3-034"/>
    <s v="R00.6"/>
    <x v="1"/>
    <x v="16"/>
    <s v="PISTA PRINCIPAL - ESTUDOS GEOTÉCNICOS - PLANTA DE TRATAMENTO"/>
    <s v="GEOTECNIA E GEOLOGIA"/>
    <s v="GG"/>
    <s v="MSV-163MS-373-385/19.GG"/>
    <s v="MSV-163MS-373-385-ACA-EXE-DE-D3-034-R00.6.pdf"/>
    <s v="R00.6"/>
    <d v="2026-01-19T00:00:00"/>
    <s v="https://aterpa.sharepoint.com//sites/A373_Projetos/Documentos Compartilhados/11.Sala Tecnica/01.PROJETOS/ANO 02/MSV-163MS-373-385/19.GG/MSV-163MS-373-385-ACA-EXE-DE-D3-034-R00.6.pdf"/>
    <s v="MSV-163MS-373-385/19.GG/MSV-163MS-373-385-ACA-EXE-DE-D3-034-R00.6.pdf"/>
  </r>
  <r>
    <s v="MSV-163MS-373-385-ACA-EXE-DE-D3-035"/>
    <s v="R00.6"/>
    <x v="1"/>
    <x v="16"/>
    <s v="PISTA PRINCIPAL - ESTUDOS GEOTÉCNICOS - PLANTA DE TRATAMENTO"/>
    <s v="GEOTECNIA E GEOLOGIA"/>
    <s v="GG"/>
    <s v="MSV-163MS-373-385/19.GG"/>
    <s v="MSV-163MS-373-385-ACA-EXE-DE-D3-035-R00.6.pdf"/>
    <s v="R00.6"/>
    <d v="2026-01-19T00:00:00"/>
    <s v="https://aterpa.sharepoint.com//sites/A373_Projetos/Documentos Compartilhados/11.Sala Tecnica/01.PROJETOS/ANO 02/MSV-163MS-373-385/19.GG/MSV-163MS-373-385-ACA-EXE-DE-D3-035-R00.6.pdf"/>
    <s v="MSV-163MS-373-385/19.GG/MSV-163MS-373-385-ACA-EXE-DE-D3-035-R00.6.pdf"/>
  </r>
  <r>
    <s v="MSV-163MS-373-385-ACA-EXE-DE-D3-036"/>
    <s v="R00.6"/>
    <x v="1"/>
    <x v="16"/>
    <s v="PISTA PRINCIPAL - ESTUDOS GEOTÉCNICOS - PLANTA DE TRATAMENTO"/>
    <s v="GEOTECNIA E GEOLOGIA"/>
    <s v="GG"/>
    <s v="MSV-163MS-373-385/19.GG"/>
    <s v="MSV-163MS-373-385-ACA-EXE-DE-D3-036-R00.6.pdf"/>
    <s v="R00.6"/>
    <d v="2026-01-19T00:00:00"/>
    <s v="https://aterpa.sharepoint.com//sites/A373_Projetos/Documentos Compartilhados/11.Sala Tecnica/01.PROJETOS/ANO 02/MSV-163MS-373-385/19.GG/MSV-163MS-373-385-ACA-EXE-DE-D3-036-R00.6.pdf"/>
    <s v="MSV-163MS-373-385/19.GG/MSV-163MS-373-385-ACA-EXE-DE-D3-036-R00.6.pdf"/>
  </r>
  <r>
    <s v="MSV-163MS-373-385-ACA-EXE-DE-D3-037"/>
    <s v="R00.6"/>
    <x v="1"/>
    <x v="16"/>
    <s v="PISTA PRINCIPAL - ESTUDOS GEOTÉCNICOS - PLANTA DE TRATAMENTO"/>
    <s v="GEOTECNIA E GEOLOGIA"/>
    <s v="GG"/>
    <s v="MSV-163MS-373-385/19.GG"/>
    <s v="MSV-163MS-373-385-ACA-EXE-DE-D3-037-R00.6.pdf"/>
    <s v="R00.6"/>
    <d v="2026-01-19T00:00:00"/>
    <s v="https://aterpa.sharepoint.com//sites/A373_Projetos/Documentos Compartilhados/11.Sala Tecnica/01.PROJETOS/ANO 02/MSV-163MS-373-385/19.GG/MSV-163MS-373-385-ACA-EXE-DE-D3-037-R00.6.pdf"/>
    <s v="MSV-163MS-373-385/19.GG/MSV-163MS-373-385-ACA-EXE-DE-D3-037-R00.6.pdf"/>
  </r>
  <r>
    <s v="MSV-163MS-373-385-ACA-EXE-DE-D3-038"/>
    <s v="R00.6"/>
    <x v="1"/>
    <x v="16"/>
    <s v="PISTA PRINCIPAL - ESTUDOS GEOTÉCNICOS - PLANTA DE TRATAMENTO"/>
    <s v="GEOTECNIA E GEOLOGIA"/>
    <s v="GG"/>
    <s v="MSV-163MS-373-385/19.GG"/>
    <s v="MSV-163MS-373-385-ACA-EXE-DE-D3-038-R00.6.pdf"/>
    <s v="R00.6"/>
    <d v="2026-01-19T00:00:00"/>
    <s v="https://aterpa.sharepoint.com//sites/A373_Projetos/Documentos Compartilhados/11.Sala Tecnica/01.PROJETOS/ANO 02/MSV-163MS-373-385/19.GG/MSV-163MS-373-385-ACA-EXE-DE-D3-038-R00.6.pdf"/>
    <s v="MSV-163MS-373-385/19.GG/MSV-163MS-373-385-ACA-EXE-DE-D3-038-R00.6.pdf"/>
  </r>
  <r>
    <s v="MSV-163MS-373-385-ACA-EXE-DE-D3-039"/>
    <s v="R00.6"/>
    <x v="1"/>
    <x v="16"/>
    <s v="PISTA PRINCIPAL - ESTUDOS GEOTÉCNICOS - PLANTA DE TRATAMENTO"/>
    <s v="GEOTECNIA E GEOLOGIA"/>
    <s v="GG"/>
    <s v="MSV-163MS-373-385/19.GG"/>
    <s v="MSV-163MS-373-385-ACA-EXE-DE-D3-039-R00.6.pdf"/>
    <s v="R00.6"/>
    <d v="2026-01-19T00:00:00"/>
    <s v="https://aterpa.sharepoint.com//sites/A373_Projetos/Documentos Compartilhados/11.Sala Tecnica/01.PROJETOS/ANO 02/MSV-163MS-373-385/19.GG/MSV-163MS-373-385-ACA-EXE-DE-D3-039-R00.6.pdf"/>
    <s v="MSV-163MS-373-385/19.GG/MSV-163MS-373-385-ACA-EXE-DE-D3-039-R00.6.pdf"/>
  </r>
  <r>
    <s v="MSV-163MS-373-385-ACA-EXE-DE-D3-040"/>
    <s v="R00.6"/>
    <x v="1"/>
    <x v="16"/>
    <s v="PISTA PRINCIPAL - ESTUDOS GEOTÉCNICOS - PLANTA DE TRATAMENTO"/>
    <s v="GEOTECNIA E GEOLOGIA"/>
    <s v="GG"/>
    <s v="MSV-163MS-373-385/19.GG"/>
    <s v="MSV-163MS-373-385-ACA-EXE-DE-D3-040-R00.6.pdf"/>
    <s v="R00.6"/>
    <d v="2026-01-19T00:00:00"/>
    <s v="https://aterpa.sharepoint.com//sites/A373_Projetos/Documentos Compartilhados/11.Sala Tecnica/01.PROJETOS/ANO 02/MSV-163MS-373-385/19.GG/MSV-163MS-373-385-ACA-EXE-DE-D3-040-R00.6.pdf"/>
    <s v="MSV-163MS-373-385/19.GG/MSV-163MS-373-385-ACA-EXE-DE-D3-040-R00.6.pdf"/>
  </r>
  <r>
    <s v="MSV-163MS-373-385-ACA-EXE-DE-D3-041"/>
    <s v="R00.6"/>
    <x v="1"/>
    <x v="16"/>
    <s v="PISTA PRINCIPAL - ESTUDOS GEOTÉCNICOS - PLANTA DE TRATAMENTO"/>
    <s v="GEOTECNIA E GEOLOGIA"/>
    <s v="GG"/>
    <s v="MSV-163MS-373-385/19.GG"/>
    <s v="MSV-163MS-373-385-ACA-EXE-DE-D3-041-R00.6.pdf"/>
    <s v="R00.6"/>
    <d v="2026-01-19T00:00:00"/>
    <s v="https://aterpa.sharepoint.com//sites/A373_Projetos/Documentos Compartilhados/11.Sala Tecnica/01.PROJETOS/ANO 02/MSV-163MS-373-385/19.GG/MSV-163MS-373-385-ACA-EXE-DE-D3-041-R00.6.pdf"/>
    <s v="MSV-163MS-373-385/19.GG/MSV-163MS-373-385-ACA-EXE-DE-D3-041-R00.6.pdf"/>
  </r>
  <r>
    <s v="MSV-163MS-373-385-ACA-EXE-DE-D3-042"/>
    <s v="R00.6"/>
    <x v="1"/>
    <x v="16"/>
    <s v="PISTA PRINCIPAL - ESTUDOS GEOTÉCNICOS - PLANTA DE TRATAMENTO"/>
    <s v="GEOTECNIA E GEOLOGIA"/>
    <s v="GG"/>
    <s v="MSV-163MS-373-385/19.GG"/>
    <s v="MSV-163MS-373-385-ACA-EXE-DE-D3-042-R00.6.pdf"/>
    <s v="R00.6"/>
    <d v="2026-01-19T00:00:00"/>
    <s v="https://aterpa.sharepoint.com//sites/A373_Projetos/Documentos Compartilhados/11.Sala Tecnica/01.PROJETOS/ANO 02/MSV-163MS-373-385/19.GG/MSV-163MS-373-385-ACA-EXE-DE-D3-042-R00.6.pdf"/>
    <s v="MSV-163MS-373-385/19.GG/MSV-163MS-373-385-ACA-EXE-DE-D3-042-R00.6.pdf"/>
  </r>
  <r>
    <s v="MSV-163MS-373-385-ACA-EXE-DE-D3-043"/>
    <s v="R00.6"/>
    <x v="1"/>
    <x v="16"/>
    <s v="PISTA PRINCIPAL - ESTUDOS GEOTÉCNICOS - PLANTA DE TRATAMENTO"/>
    <s v="GEOTECNIA E GEOLOGIA"/>
    <s v="GG"/>
    <s v="MSV-163MS-373-385/19.GG"/>
    <s v="MSV-163MS-373-385-ACA-EXE-DE-D3-043-R00.6.pdf"/>
    <s v="R00.6"/>
    <d v="2026-01-19T00:00:00"/>
    <s v="https://aterpa.sharepoint.com//sites/A373_Projetos/Documentos Compartilhados/11.Sala Tecnica/01.PROJETOS/ANO 02/MSV-163MS-373-385/19.GG/MSV-163MS-373-385-ACA-EXE-DE-D3-043-R00.6.pdf"/>
    <s v="MSV-163MS-373-385/19.GG/MSV-163MS-373-385-ACA-EXE-DE-D3-043-R00.6.pdf"/>
  </r>
  <r>
    <s v="MSV-163MS-373-385-ACA-EXE-DE-D3-044"/>
    <s v="R00.6"/>
    <x v="1"/>
    <x v="16"/>
    <s v="PISTA PRINCIPAL - ESTUDOS GEOTÉCNICOS - PLANTA DE TRATAMENTO"/>
    <s v="GEOTECNIA E GEOLOGIA"/>
    <s v="GG"/>
    <s v="MSV-163MS-373-385/19.GG"/>
    <s v="MSV-163MS-373-385-ACA-EXE-DE-D3-044-R00.6.pdf"/>
    <s v="R00.6"/>
    <d v="2026-01-19T00:00:00"/>
    <s v="https://aterpa.sharepoint.com//sites/A373_Projetos/Documentos Compartilhados/11.Sala Tecnica/01.PROJETOS/ANO 02/MSV-163MS-373-385/19.GG/MSV-163MS-373-385-ACA-EXE-DE-D3-044-R00.6.pdf"/>
    <s v="MSV-163MS-373-385/19.GG/MSV-163MS-373-385-ACA-EXE-DE-D3-044-R00.6.pdf"/>
  </r>
  <r>
    <s v="MSV-163MS-373-385-ACA-EXE-DE-D3-045"/>
    <s v="R00.6"/>
    <x v="1"/>
    <x v="16"/>
    <s v="PISTA PRINCIPAL - ESTUDOS GEOTÉCNICOS - PLANTA DE TRATAMENTO"/>
    <s v="GEOTECNIA E GEOLOGIA"/>
    <s v="GG"/>
    <s v="MSV-163MS-373-385/19.GG"/>
    <s v="MSV-163MS-373-385-ACA-EXE-DE-D3-045-R00.6.pdf"/>
    <s v="R00.6"/>
    <d v="2026-01-19T00:00:00"/>
    <s v="https://aterpa.sharepoint.com//sites/A373_Projetos/Documentos Compartilhados/11.Sala Tecnica/01.PROJETOS/ANO 02/MSV-163MS-373-385/19.GG/MSV-163MS-373-385-ACA-EXE-DE-D3-045-R00.6.pdf"/>
    <s v="MSV-163MS-373-385/19.GG/MSV-163MS-373-385-ACA-EXE-DE-D3-045-R00.6.pdf"/>
  </r>
  <r>
    <s v="MSV-163MS-373-385-ACA-EXE-DE-D3-046"/>
    <s v="R00.6"/>
    <x v="1"/>
    <x v="16"/>
    <s v="PISTA PRINCIPAL - ESTUDOS GEOTÉCNICOS - PLANTA DE TRATAMENTO"/>
    <s v="GEOTECNIA E GEOLOGIA"/>
    <s v="GG"/>
    <s v="MSV-163MS-373-385/19.GG"/>
    <s v="MSV-163MS-373-385-ACA-EXE-DE-D3-046-R00.6.pdf"/>
    <s v="R00.6"/>
    <d v="2026-01-19T00:00:00"/>
    <s v="https://aterpa.sharepoint.com//sites/A373_Projetos/Documentos Compartilhados/11.Sala Tecnica/01.PROJETOS/ANO 02/MSV-163MS-373-385/19.GG/MSV-163MS-373-385-ACA-EXE-DE-D3-046-R00.6.pdf"/>
    <s v="MSV-163MS-373-385/19.GG/MSV-163MS-373-385-ACA-EXE-DE-D3-046-R00.6.pdf"/>
  </r>
  <r>
    <s v="MSV-163MS-373-385-ACA-EXE-DE-D3-047"/>
    <s v="R00.6"/>
    <x v="1"/>
    <x v="16"/>
    <s v="PISTA PRINCIPAL - ESTUDOS GEOTÉCNICOS - PLANTA DE TRATAMENTO"/>
    <s v="GEOTECNIA E GEOLOGIA"/>
    <s v="GG"/>
    <s v="MSV-163MS-373-385/19.GG"/>
    <s v="MSV-163MS-373-385-ACA-EXE-DE-D3-047-R00.6.pdf"/>
    <s v="R00.6"/>
    <d v="2026-01-19T00:00:00"/>
    <s v="https://aterpa.sharepoint.com//sites/A373_Projetos/Documentos Compartilhados/11.Sala Tecnica/01.PROJETOS/ANO 02/MSV-163MS-373-385/19.GG/MSV-163MS-373-385-ACA-EXE-DE-D3-047-R00.6.pdf"/>
    <s v="MSV-163MS-373-385/19.GG/MSV-163MS-373-385-ACA-EXE-DE-D3-047-R00.6.pdf"/>
  </r>
  <r>
    <s v="MSV-163MS-373-385-ACA-EXE-DE-D3-048"/>
    <s v="R00.6"/>
    <x v="1"/>
    <x v="16"/>
    <s v="PISTA PRINCIPAL - ESTUDOS GEOTÉCNICOS - PLANTA DE TRATAMENTO"/>
    <s v="GEOTECNIA E GEOLOGIA"/>
    <s v="GG"/>
    <s v="MSV-163MS-373-385/19.GG"/>
    <s v="MSV-163MS-373-385-ACA-EXE-DE-D3-048-R00.6.pdf"/>
    <s v="R00.6"/>
    <d v="2026-01-19T00:00:00"/>
    <s v="https://aterpa.sharepoint.com//sites/A373_Projetos/Documentos Compartilhados/11.Sala Tecnica/01.PROJETOS/ANO 02/MSV-163MS-373-385/19.GG/MSV-163MS-373-385-ACA-EXE-DE-D3-048-R00.6.pdf"/>
    <s v="MSV-163MS-373-385/19.GG/MSV-163MS-373-385-ACA-EXE-DE-D3-048-R00.6.pdf"/>
  </r>
  <r>
    <s v="MSV-163MS-373-385-ACA-EXE-DE-D3-049"/>
    <s v="R00.6"/>
    <x v="1"/>
    <x v="16"/>
    <s v="PISTA PRINCIPAL - ESTUDOS GEOTÉCNICOS - PLANTA DE TRATAMENTO"/>
    <s v="GEOTECNIA E GEOLOGIA"/>
    <s v="GG"/>
    <s v="MSV-163MS-373-385/19.GG"/>
    <s v="MSV-163MS-373-385-ACA-EXE-DE-D3-049-R00.6.pdf"/>
    <s v="R00.6"/>
    <d v="2026-01-19T00:00:00"/>
    <s v="https://aterpa.sharepoint.com//sites/A373_Projetos/Documentos Compartilhados/11.Sala Tecnica/01.PROJETOS/ANO 02/MSV-163MS-373-385/19.GG/MSV-163MS-373-385-ACA-EXE-DE-D3-049-R00.6.pdf"/>
    <s v="MSV-163MS-373-385/19.GG/MSV-163MS-373-385-ACA-EXE-DE-D3-049-R00.6.pdf"/>
  </r>
  <r>
    <s v="MSV-163MS-373-385-ACA-EXE-DE-D3-050"/>
    <s v="R00.6"/>
    <x v="1"/>
    <x v="16"/>
    <s v="PISTA PRINCIPAL - ESTUDOS GEOTÉCNICOS - PLANTA DE TRATAMENTO - ENSECADEIRA - OAE"/>
    <s v="GEOTECNIA E GEOLOGIA"/>
    <s v="GG"/>
    <s v="MSV-163MS-373-385/19.GG"/>
    <s v="MSV-163MS-373-385-ACA-EXE-DE-D3-050-R00.6.pdf"/>
    <s v="R00.6"/>
    <d v="2026-01-19T00:00:00"/>
    <s v="https://aterpa.sharepoint.com//sites/A373_Projetos/Documentos Compartilhados/11.Sala Tecnica/01.PROJETOS/ANO 02/MSV-163MS-373-385/19.GG/MSV-163MS-373-385-ACA-EXE-DE-D3-050-R00.6.pdf"/>
    <s v="MSV-163MS-373-385/19.GG/MSV-163MS-373-385-ACA-EXE-DE-D3-050-R00.6.pdf"/>
  </r>
  <r>
    <s v="MSV-163MS-373-385-ACA-EXE-DE-D3-051"/>
    <s v="R00.6"/>
    <x v="1"/>
    <x v="16"/>
    <s v="PISTA PRINCIPAL - ESTUDOS GEOTÉCNICOS - PLANTA DE TRATAMENTO - MURO GABIÃO"/>
    <s v="GEOTECNIA E GEOLOGIA"/>
    <s v="GG"/>
    <s v="MSV-163MS-373-385/19.GG"/>
    <s v="MSV-163MS-373-385-ACA-EXE-DE-D3-051-R00.6.pdf"/>
    <s v="R00.6"/>
    <d v="2026-01-19T00:00:00"/>
    <s v="https://aterpa.sharepoint.com//sites/A373_Projetos/Documentos Compartilhados/11.Sala Tecnica/01.PROJETOS/ANO 02/MSV-163MS-373-385/19.GG/MSV-163MS-373-385-ACA-EXE-DE-D3-051-R00.6.pdf"/>
    <s v="MSV-163MS-373-385/19.GG/MSV-163MS-373-385-ACA-EXE-DE-D3-051-R00.6.pdf"/>
  </r>
  <r>
    <s v="MSV-163MS-373-385-ACA-EXE-DE-D3-052"/>
    <s v="R00.5"/>
    <x v="1"/>
    <x v="16"/>
    <s v="PISTA PRINCIPAL - ESTUDOS GEOTÉCNICOS - PLANTA DE TRATAMENTO - MURO GABIÃO - SEÇÕES TRANSVERSAIS"/>
    <s v="GEOTECNIA E GEOLOGIA"/>
    <s v="GG"/>
    <s v="MSV-163MS-373-385/19.GG"/>
    <s v="MSV-163MS-373-385-ACA-EXE-DE-D3-052-R00.5.pdf"/>
    <s v="R00.5"/>
    <d v="2026-01-19T00:00:00"/>
    <s v="https://aterpa.sharepoint.com//sites/A373_Projetos/Documentos Compartilhados/11.Sala Tecnica/01.PROJETOS/ANO 02/MSV-163MS-373-385/19.GG/MSV-163MS-373-385-ACA-EXE-DE-D3-052-R00.5.pdf"/>
    <s v="MSV-163MS-373-385/19.GG/MSV-163MS-373-385-ACA-EXE-DE-D3-052-R00.5.pdf"/>
  </r>
  <r>
    <s v="MSV-163MS-373-385-ACA-EXE-DE-D3-053"/>
    <s v="R00.1"/>
    <x v="1"/>
    <x v="16"/>
    <s v="PISTA PRINCIPAL - ESTUDOS GEOTÉCNICOS - PLANTA DE TRATAMENTO - MURO GABIÃO - SEÇÃO TIPO"/>
    <s v="GEOTECNIA E GEOLOGIA"/>
    <s v="GG"/>
    <s v="MSV-163MS-373-385/19.GG"/>
    <s v="MSV-163MS-373-385-ACA-EXE-DE-D3-053-R00.1.pdf"/>
    <s v="R00.1"/>
    <d v="2026-01-19T00:00:00"/>
    <s v="https://aterpa.sharepoint.com//sites/A373_Projetos/Documentos Compartilhados/11.Sala Tecnica/01.PROJETOS/ANO 02/MSV-163MS-373-385/19.GG/MSV-163MS-373-385-ACA-EXE-DE-D3-053-R00.1.pdf"/>
    <s v="MSV-163MS-373-385/19.GG/MSV-163MS-373-385-ACA-EXE-DE-D3-053-R00.1.pdf"/>
  </r>
  <r>
    <s v="MSV-163MS-373-385-ACA-EXE-DE-D3-054"/>
    <s v="R00.1"/>
    <x v="1"/>
    <x v="16"/>
    <s v="PISTA PRINCIPAL - ESTUDOS GEOTÉCNICOS - PLANTA DE TRATAMENTO - MURO GABIÃO - DETALHES"/>
    <s v="GEOTECNIA E GEOLOGIA"/>
    <s v="GG"/>
    <s v="MSV-163MS-373-385/19.GG"/>
    <s v="MSV-163MS-373-385-ACA-EXE-DE-D3-054-R00.1.pdf"/>
    <s v="R00.1"/>
    <d v="2026-01-19T00:00:00"/>
    <s v="https://aterpa.sharepoint.com//sites/A373_Projetos/Documentos Compartilhados/11.Sala Tecnica/01.PROJETOS/ANO 02/MSV-163MS-373-385/19.GG/MSV-163MS-373-385-ACA-EXE-DE-D3-054-R00.1.pdf"/>
    <s v="MSV-163MS-373-385/19.GG/MSV-163MS-373-385-ACA-EXE-DE-D3-054-R00.1.pdf"/>
  </r>
  <r>
    <s v="MSV-163MS-373-385-ACA-EXE-DE-D3-055"/>
    <s v="R00.1"/>
    <x v="1"/>
    <x v="16"/>
    <s v="PISTA PRINCIPAL - ESTUDOS GEOTÉCNICOS - PLANTA DE TRATAMENTO - GABIÃO: COLCHÃO RENO - DETALHES"/>
    <s v="GEOTECNIA E GEOLOGIA"/>
    <s v="GG"/>
    <s v="MSV-163MS-373-385/19.GG"/>
    <s v="MSV-163MS-373-385-ACA-EXE-DE-D3-055-R00.1.pdf"/>
    <s v="R00.1"/>
    <d v="2026-01-19T00:00:00"/>
    <s v="https://aterpa.sharepoint.com//sites/A373_Projetos/Documentos Compartilhados/11.Sala Tecnica/01.PROJETOS/ANO 02/MSV-163MS-373-385/19.GG/MSV-163MS-373-385-ACA-EXE-DE-D3-055-R00.1.pdf"/>
    <s v="MSV-163MS-373-385/19.GG/MSV-163MS-373-385-ACA-EXE-DE-D3-055-R00.1.pdf"/>
  </r>
  <r>
    <s v="MSV-163MS-373-385-ACA-EXE-DE-D3-056"/>
    <s v="R00.1"/>
    <x v="1"/>
    <x v="16"/>
    <s v="PISTA PRINCIPAL - ESTUDOS GEOTÉCNICOS - INSTRUMENTAÇÃO"/>
    <s v="GEOTECNIA E GEOLOGIA"/>
    <s v="GG"/>
    <s v="MSV-163MS-373-385/19.GG"/>
    <s v="MSV-163MS-373-385-ACA-EXE-DE-D3-056-R00.1.pdf"/>
    <s v="R00.1"/>
    <d v="2026-01-19T00:00:00"/>
    <s v="https://aterpa.sharepoint.com//sites/A373_Projetos/Documentos Compartilhados/11.Sala Tecnica/01.PROJETOS/ANO 02/MSV-163MS-373-385/19.GG/MSV-163MS-373-385-ACA-EXE-DE-D3-056-R00.1.pdf"/>
    <s v="MSV-163MS-373-385/19.GG/MSV-163MS-373-385-ACA-EXE-DE-D3-056-R00.1.pdf"/>
  </r>
  <r>
    <s v="MSV-163MS-373-385-ACA-EXE-DE-D3-057"/>
    <s v="R00.1"/>
    <x v="1"/>
    <x v="16"/>
    <s v="PISTA PRINCIPAL - ESTUDOS GEOTÉCNICOS - DETALHES INSTRUMENTAÇÃO"/>
    <s v="GEOTECNIA E GEOLOGIA"/>
    <s v="GG"/>
    <s v="MSV-163MS-373-385/19.GG"/>
    <s v="MSV-163MS-373-385-ACA-EXE-DE-D3-057-R00.1.pdf"/>
    <s v="R00.1"/>
    <d v="2026-01-19T00:00:00"/>
    <s v="https://aterpa.sharepoint.com//sites/A373_Projetos/Documentos Compartilhados/11.Sala Tecnica/01.PROJETOS/ANO 02/MSV-163MS-373-385/19.GG/MSV-163MS-373-385-ACA-EXE-DE-D3-057-R00.1.pdf"/>
    <s v="MSV-163MS-373-385/19.GG/MSV-163MS-373-385-ACA-EXE-DE-D3-057-R00.1.pdf"/>
  </r>
  <r>
    <s v="MSV-163MS-373-385-ACA-EXE-DE-F1-001"/>
    <s v="R00.3"/>
    <x v="1"/>
    <x v="16"/>
    <s v="PISTA PRINCIPAL - PROJETO GEOMÉTRICO - PLANTA E PERFIL"/>
    <s v="GEOMÉTRICO"/>
    <s v="GE"/>
    <s v="MSV-163MS-373-385/18.GE"/>
    <s v="MSV-163MS-373-385-ACA-EXE-DE-F1-001-R00.3.pdf"/>
    <s v="R00.3"/>
    <d v="2026-01-19T00:00:00"/>
    <s v="https://aterpa.sharepoint.com//sites/A373_Projetos/Documentos Compartilhados/11.Sala Tecnica/01.PROJETOS/ANO 02/MSV-163MS-373-385/18.GE/MSV-163MS-373-385-ACA-EXE-DE-F1-001-R00.3.pdf"/>
    <s v="MSV-163MS-373-385/18.GE/MSV-163MS-373-385-ACA-EXE-DE-F1-001-R00.3.pdf"/>
  </r>
  <r>
    <s v="MSV-163MS-373-385-ACA-EXE-DE-F1-002"/>
    <s v="R00.3"/>
    <x v="1"/>
    <x v="16"/>
    <s v="PISTA PRINCIPAL - PROJETO GEOMÉTRICO - PLANTA E PERFIL"/>
    <s v="GEOMÉTRICO"/>
    <s v="GE"/>
    <s v="MSV-163MS-373-385/18.GE"/>
    <s v="MSV-163MS-373-385-ACA-EXE-DE-F1-002-R00.3.pdf"/>
    <s v="R00.3"/>
    <d v="2026-01-19T00:00:00"/>
    <s v="https://aterpa.sharepoint.com//sites/A373_Projetos/Documentos Compartilhados/11.Sala Tecnica/01.PROJETOS/ANO 02/MSV-163MS-373-385/18.GE/MSV-163MS-373-385-ACA-EXE-DE-F1-002-R00.3.pdf"/>
    <s v="MSV-163MS-373-385/18.GE/MSV-163MS-373-385-ACA-EXE-DE-F1-002-R00.3.pdf"/>
  </r>
  <r>
    <s v="MSV-163MS-373-385-ACA-EXE-DE-F1-003"/>
    <s v="R00.3"/>
    <x v="1"/>
    <x v="16"/>
    <s v="PISTA PRINCIPAL - PROJETO GEOMÉTRICO - PLANTA E PERFIL"/>
    <s v="GEOMÉTRICO"/>
    <s v="GE"/>
    <s v="MSV-163MS-373-385/18.GE"/>
    <s v="MSV-163MS-373-385-ACA-EXE-DE-F1-003-R00.3.pdf"/>
    <s v="R00.3"/>
    <d v="2026-01-19T00:00:00"/>
    <s v="https://aterpa.sharepoint.com//sites/A373_Projetos/Documentos Compartilhados/11.Sala Tecnica/01.PROJETOS/ANO 02/MSV-163MS-373-385/18.GE/MSV-163MS-373-385-ACA-EXE-DE-F1-003-R00.3.pdf"/>
    <s v="MSV-163MS-373-385/18.GE/MSV-163MS-373-385-ACA-EXE-DE-F1-003-R00.3.pdf"/>
  </r>
  <r>
    <s v="MSV-163MS-373-385-ACA-EXE-DE-F1-004"/>
    <s v="R00.3"/>
    <x v="1"/>
    <x v="16"/>
    <s v="PISTA PRINCIPAL - PROJETO GEOMÉTRICO - PLANTA E PERFIL"/>
    <s v="GEOMÉTRICO"/>
    <s v="GE"/>
    <s v="MSV-163MS-373-385/18.GE"/>
    <s v="MSV-163MS-373-385-ACA-EXE-DE-F1-004-R00.3.pdf"/>
    <s v="R00.3"/>
    <d v="2026-01-19T00:00:00"/>
    <s v="https://aterpa.sharepoint.com//sites/A373_Projetos/Documentos Compartilhados/11.Sala Tecnica/01.PROJETOS/ANO 02/MSV-163MS-373-385/18.GE/MSV-163MS-373-385-ACA-EXE-DE-F1-004-R00.3.pdf"/>
    <s v="MSV-163MS-373-385/18.GE/MSV-163MS-373-385-ACA-EXE-DE-F1-004-R00.3.pdf"/>
  </r>
  <r>
    <s v="MSV-163MS-373-385-ACA-EXE-DE-F1-005"/>
    <s v="R00.3"/>
    <x v="1"/>
    <x v="16"/>
    <s v="PISTA PRINCIPAL - PROJETO GEOMÉTRICO - PLANTA E PERFIL"/>
    <s v="GEOMÉTRICO"/>
    <s v="GE"/>
    <s v="MSV-163MS-373-385/18.GE"/>
    <s v="MSV-163MS-373-385-ACA-EXE-DE-F1-005-R00.3.pdf"/>
    <s v="R00.3"/>
    <d v="2026-01-19T00:00:00"/>
    <s v="https://aterpa.sharepoint.com//sites/A373_Projetos/Documentos Compartilhados/11.Sala Tecnica/01.PROJETOS/ANO 02/MSV-163MS-373-385/18.GE/MSV-163MS-373-385-ACA-EXE-DE-F1-005-R00.3.pdf"/>
    <s v="MSV-163MS-373-385/18.GE/MSV-163MS-373-385-ACA-EXE-DE-F1-005-R00.3.pdf"/>
  </r>
  <r>
    <s v="MSV-163MS-373-385-ACA-EXE-DE-F1-006"/>
    <s v="R00.3"/>
    <x v="1"/>
    <x v="16"/>
    <s v="PISTA PRINCIPAL - PROJETO GEOMÉTRICO - PLANTA E PERFIL"/>
    <s v="GEOMÉTRICO"/>
    <s v="GE"/>
    <s v="MSV-163MS-373-385/18.GE"/>
    <s v="MSV-163MS-373-385-ACA-EXE-DE-F1-006-R00.3.pdf"/>
    <s v="R00.3"/>
    <d v="2026-01-19T00:00:00"/>
    <s v="https://aterpa.sharepoint.com//sites/A373_Projetos/Documentos Compartilhados/11.Sala Tecnica/01.PROJETOS/ANO 02/MSV-163MS-373-385/18.GE/MSV-163MS-373-385-ACA-EXE-DE-F1-006-R00.3.pdf"/>
    <s v="MSV-163MS-373-385/18.GE/MSV-163MS-373-385-ACA-EXE-DE-F1-006-R00.3.pdf"/>
  </r>
  <r>
    <s v="MSV-163MS-373-385-ACA-EXE-DE-F1-007"/>
    <s v="R00.3"/>
    <x v="1"/>
    <x v="16"/>
    <s v="PISTA PRINCIPAL - PROJETO GEOMÉTRICO - PLANTA E PERFIL"/>
    <s v="GEOMÉTRICO"/>
    <s v="GE"/>
    <s v="MSV-163MS-373-385/18.GE"/>
    <s v="MSV-163MS-373-385-ACA-EXE-DE-F1-007-R00.3.pdf"/>
    <s v="R00.3"/>
    <d v="2026-01-19T00:00:00"/>
    <s v="https://aterpa.sharepoint.com//sites/A373_Projetos/Documentos Compartilhados/11.Sala Tecnica/01.PROJETOS/ANO 02/MSV-163MS-373-385/18.GE/MSV-163MS-373-385-ACA-EXE-DE-F1-007-R00.3.pdf"/>
    <s v="MSV-163MS-373-385/18.GE/MSV-163MS-373-385-ACA-EXE-DE-F1-007-R00.3.pdf"/>
  </r>
  <r>
    <s v="MSV-163MS-373-385-ACA-EXE-DE-F1-008"/>
    <s v="R00.3"/>
    <x v="1"/>
    <x v="16"/>
    <s v="PISTA PRINCIPAL - PROJETO GEOMÉTRICO - PLANTA E PERFIL"/>
    <s v="GEOMÉTRICO"/>
    <s v="GE"/>
    <s v="MSV-163MS-373-385/18.GE"/>
    <s v="MSV-163MS-373-385-ACA-EXE-DE-F1-008-R00.3.pdf"/>
    <s v="R00.3"/>
    <d v="2026-01-19T00:00:00"/>
    <s v="https://aterpa.sharepoint.com//sites/A373_Projetos/Documentos Compartilhados/11.Sala Tecnica/01.PROJETOS/ANO 02/MSV-163MS-373-385/18.GE/MSV-163MS-373-385-ACA-EXE-DE-F1-008-R00.3.pdf"/>
    <s v="MSV-163MS-373-385/18.GE/MSV-163MS-373-385-ACA-EXE-DE-F1-008-R00.3.pdf"/>
  </r>
  <r>
    <s v="MSV-163MS-373-385-ACA-EXE-DE-F1-009"/>
    <s v="R00.3"/>
    <x v="1"/>
    <x v="16"/>
    <s v="PISTA PRINCIPAL - PROJETO GEOMÉTRICO - PLANTA E PERFIL"/>
    <s v="GEOMÉTRICO"/>
    <s v="GE"/>
    <s v="MSV-163MS-373-385/18.GE"/>
    <s v="MSV-163MS-373-385-ACA-EXE-DE-F1-009-R00.3.pdf"/>
    <s v="R00.3"/>
    <d v="2026-01-19T00:00:00"/>
    <s v="https://aterpa.sharepoint.com//sites/A373_Projetos/Documentos Compartilhados/11.Sala Tecnica/01.PROJETOS/ANO 02/MSV-163MS-373-385/18.GE/MSV-163MS-373-385-ACA-EXE-DE-F1-009-R00.3.pdf"/>
    <s v="MSV-163MS-373-385/18.GE/MSV-163MS-373-385-ACA-EXE-DE-F1-009-R00.3.pdf"/>
  </r>
  <r>
    <s v="MSV-163MS-373-385-ACA-EXE-DE-F1-010"/>
    <s v="R00.3"/>
    <x v="1"/>
    <x v="16"/>
    <s v="PISTA PRINCIPAL - PROJETO GEOMÉTRICO - PLANTA E PERFIL"/>
    <s v="GEOMÉTRICO"/>
    <s v="GE"/>
    <s v="MSV-163MS-373-385/18.GE"/>
    <s v="MSV-163MS-373-385-ACA-EXE-DE-F1-010-R00.3.pdf"/>
    <s v="R00.3"/>
    <d v="2026-01-19T00:00:00"/>
    <s v="https://aterpa.sharepoint.com//sites/A373_Projetos/Documentos Compartilhados/11.Sala Tecnica/01.PROJETOS/ANO 02/MSV-163MS-373-385/18.GE/MSV-163MS-373-385-ACA-EXE-DE-F1-010-R00.3.pdf"/>
    <s v="MSV-163MS-373-385/18.GE/MSV-163MS-373-385-ACA-EXE-DE-F1-010-R00.3.pdf"/>
  </r>
  <r>
    <s v="MSV-163MS-373-385-ACA-EXE-DE-F1-011"/>
    <s v="R00.3"/>
    <x v="1"/>
    <x v="16"/>
    <s v="PISTA PRINCIPAL - PROJETO GEOMÉTRICO - PLANTA E PERFIL"/>
    <s v="GEOMÉTRICO"/>
    <s v="GE"/>
    <s v="MSV-163MS-373-385/18.GE"/>
    <s v="MSV-163MS-373-385-ACA-EXE-DE-F1-011-R00.3.pdf"/>
    <s v="R00.3"/>
    <d v="2026-01-19T00:00:00"/>
    <s v="https://aterpa.sharepoint.com//sites/A373_Projetos/Documentos Compartilhados/11.Sala Tecnica/01.PROJETOS/ANO 02/MSV-163MS-373-385/18.GE/MSV-163MS-373-385-ACA-EXE-DE-F1-011-R00.3.pdf"/>
    <s v="MSV-163MS-373-385/18.GE/MSV-163MS-373-385-ACA-EXE-DE-F1-011-R00.3.pdf"/>
  </r>
  <r>
    <s v="MSV-163MS-373-385-ACA-EXE-DE-F1-012"/>
    <s v="R00.3"/>
    <x v="1"/>
    <x v="16"/>
    <s v="PISTA PRINCIPAL - PROJETO GEOMÉTRICO - PLANTA E PERFIL"/>
    <s v="GEOMÉTRICO"/>
    <s v="GE"/>
    <s v="MSV-163MS-373-385/18.GE"/>
    <s v="MSV-163MS-373-385-ACA-EXE-DE-F1-012-R00.3.pdf"/>
    <s v="R00.3"/>
    <d v="2026-01-19T00:00:00"/>
    <s v="https://aterpa.sharepoint.com//sites/A373_Projetos/Documentos Compartilhados/11.Sala Tecnica/01.PROJETOS/ANO 02/MSV-163MS-373-385/18.GE/MSV-163MS-373-385-ACA-EXE-DE-F1-012-R00.3.pdf"/>
    <s v="MSV-163MS-373-385/18.GE/MSV-163MS-373-385-ACA-EXE-DE-F1-012-R00.3.pdf"/>
  </r>
  <r>
    <s v="MSV-163MS-373-385-ACA-EXE-DE-F1-013"/>
    <s v="R00.3"/>
    <x v="1"/>
    <x v="16"/>
    <s v="PISTA PRINCIPAL - PROJETO GEOMÉTRICO - PLANTA E PERFIL"/>
    <s v="GEOMÉTRICO"/>
    <s v="GE"/>
    <s v="MSV-163MS-373-385/18.GE"/>
    <s v="MSV-163MS-373-385-ACA-EXE-DE-F1-013-R00.3.pdf"/>
    <s v="R00.3"/>
    <d v="2026-01-19T00:00:00"/>
    <s v="https://aterpa.sharepoint.com//sites/A373_Projetos/Documentos Compartilhados/11.Sala Tecnica/01.PROJETOS/ANO 02/MSV-163MS-373-385/18.GE/MSV-163MS-373-385-ACA-EXE-DE-F1-013-R00.3.pdf"/>
    <s v="MSV-163MS-373-385/18.GE/MSV-163MS-373-385-ACA-EXE-DE-F1-013-R00.3.pdf"/>
  </r>
  <r>
    <s v="MSV-163MS-373-385-ACA-EXE-DE-F1-014"/>
    <s v="R00.3"/>
    <x v="1"/>
    <x v="16"/>
    <s v="PISTA PRINCIPAL - PROJETO GEOMÉTRICO - PLANTA E PERFIL"/>
    <s v="GEOMÉTRICO"/>
    <s v="GE"/>
    <s v="MSV-163MS-373-385/18.GE"/>
    <s v="MSV-163MS-373-385-ACA-EXE-DE-F1-014-R00.3.pdf"/>
    <s v="R00.3"/>
    <d v="2026-01-19T00:00:00"/>
    <s v="https://aterpa.sharepoint.com//sites/A373_Projetos/Documentos Compartilhados/11.Sala Tecnica/01.PROJETOS/ANO 02/MSV-163MS-373-385/18.GE/MSV-163MS-373-385-ACA-EXE-DE-F1-014-R00.3.pdf"/>
    <s v="MSV-163MS-373-385/18.GE/MSV-163MS-373-385-ACA-EXE-DE-F1-014-R00.3.pdf"/>
  </r>
  <r>
    <s v="MSV-163MS-373-385-ACA-EXE-DE-F1-015"/>
    <s v="R00.3"/>
    <x v="1"/>
    <x v="16"/>
    <s v="PISTA PRINCIPAL - PROJETO GEOMÉTRICO - PLANTA E PERFIL"/>
    <s v="GEOMÉTRICO"/>
    <s v="GE"/>
    <s v="MSV-163MS-373-385/18.GE"/>
    <s v="MSV-163MS-373-385-ACA-EXE-DE-F1-015-R00.3.pdf"/>
    <s v="R00.3"/>
    <d v="2026-01-19T00:00:00"/>
    <s v="https://aterpa.sharepoint.com//sites/A373_Projetos/Documentos Compartilhados/11.Sala Tecnica/01.PROJETOS/ANO 02/MSV-163MS-373-385/18.GE/MSV-163MS-373-385-ACA-EXE-DE-F1-015-R00.3.pdf"/>
    <s v="MSV-163MS-373-385/18.GE/MSV-163MS-373-385-ACA-EXE-DE-F1-015-R00.3.pdf"/>
  </r>
  <r>
    <s v="MSV-163MS-373-385-ACA-EXE-DE-F1-016"/>
    <s v="R00.3"/>
    <x v="1"/>
    <x v="16"/>
    <s v="PISTA PRINCIPAL - PROJETO GEOMÉTRICO - PLANTA E PERFIL"/>
    <s v="GEOMÉTRICO"/>
    <s v="GE"/>
    <s v="MSV-163MS-373-385/18.GE"/>
    <s v="MSV-163MS-373-385-ACA-EXE-DE-F1-016-R00.3.pdf"/>
    <s v="R00.3"/>
    <d v="2026-01-19T00:00:00"/>
    <s v="https://aterpa.sharepoint.com//sites/A373_Projetos/Documentos Compartilhados/11.Sala Tecnica/01.PROJETOS/ANO 02/MSV-163MS-373-385/18.GE/MSV-163MS-373-385-ACA-EXE-DE-F1-016-R00.3.pdf"/>
    <s v="MSV-163MS-373-385/18.GE/MSV-163MS-373-385-ACA-EXE-DE-F1-016-R00.3.pdf"/>
  </r>
  <r>
    <s v="MSV-163MS-373-385-ACA-EXE-DE-F1-017"/>
    <s v="R00.3"/>
    <x v="1"/>
    <x v="16"/>
    <s v="PISTA PRINCIPAL - PROJETO GEOMÉTRICO - PLANTA E PERFIL"/>
    <s v="GEOMÉTRICO"/>
    <s v="GE"/>
    <s v="MSV-163MS-373-385/18.GE"/>
    <s v="MSV-163MS-373-385-ACA-EXE-DE-F1-017-R00.3.pdf"/>
    <s v="R00.3"/>
    <d v="2026-01-19T00:00:00"/>
    <s v="https://aterpa.sharepoint.com//sites/A373_Projetos/Documentos Compartilhados/11.Sala Tecnica/01.PROJETOS/ANO 02/MSV-163MS-373-385/18.GE/MSV-163MS-373-385-ACA-EXE-DE-F1-017-R00.3.pdf"/>
    <s v="MSV-163MS-373-385/18.GE/MSV-163MS-373-385-ACA-EXE-DE-F1-017-R00.3.pdf"/>
  </r>
  <r>
    <s v="MSV-163MS-373-385-ACA-EXE-DE-F1-018"/>
    <s v="R00.3"/>
    <x v="1"/>
    <x v="16"/>
    <s v="PISTA PRINCIPAL - PROJETO GEOMÉTRICO - PLANTA E PERFIL"/>
    <s v="GEOMÉTRICO"/>
    <s v="GE"/>
    <s v="MSV-163MS-373-385/18.GE"/>
    <s v="MSV-163MS-373-385-ACA-EXE-DE-F1-018-R00.3.pdf"/>
    <s v="R00.3"/>
    <d v="2026-01-19T00:00:00"/>
    <s v="https://aterpa.sharepoint.com//sites/A373_Projetos/Documentos Compartilhados/11.Sala Tecnica/01.PROJETOS/ANO 02/MSV-163MS-373-385/18.GE/MSV-163MS-373-385-ACA-EXE-DE-F1-018-R00.3.pdf"/>
    <s v="MSV-163MS-373-385/18.GE/MSV-163MS-373-385-ACA-EXE-DE-F1-018-R00.3.pdf"/>
  </r>
  <r>
    <s v="MSV-163MS-373-385-ACA-EXE-DE-F1-019"/>
    <s v="R00.3"/>
    <x v="1"/>
    <x v="16"/>
    <s v="PISTA PRINCIPAL - PROJETO GEOMÉTRICO - PLANTA E PERFIL"/>
    <s v="GEOMÉTRICO"/>
    <s v="GE"/>
    <s v="MSV-163MS-373-385/18.GE"/>
    <s v="MSV-163MS-373-385-ACA-EXE-DE-F1-019-R00.3.pdf"/>
    <s v="R00.3"/>
    <d v="2026-01-19T00:00:00"/>
    <s v="https://aterpa.sharepoint.com//sites/A373_Projetos/Documentos Compartilhados/11.Sala Tecnica/01.PROJETOS/ANO 02/MSV-163MS-373-385/18.GE/MSV-163MS-373-385-ACA-EXE-DE-F1-019-R00.3.pdf"/>
    <s v="MSV-163MS-373-385/18.GE/MSV-163MS-373-385-ACA-EXE-DE-F1-019-R00.3.pdf"/>
  </r>
  <r>
    <s v="MSV-163MS-373-385-ACA-EXE-DE-F1-020"/>
    <s v="R00.3"/>
    <x v="1"/>
    <x v="16"/>
    <s v="PISTA PRINCIPAL - PROJETO GEOMÉTRICO - PLANTA E PERFIL"/>
    <s v="GEOMÉTRICO"/>
    <s v="GE"/>
    <s v="MSV-163MS-373-385/18.GE"/>
    <s v="MSV-163MS-373-385-ACA-EXE-DE-F1-020-R00.3.pdf"/>
    <s v="R00.3"/>
    <d v="2026-01-19T00:00:00"/>
    <s v="https://aterpa.sharepoint.com//sites/A373_Projetos/Documentos Compartilhados/11.Sala Tecnica/01.PROJETOS/ANO 02/MSV-163MS-373-385/18.GE/MSV-163MS-373-385-ACA-EXE-DE-F1-020-R00.3.pdf"/>
    <s v="MSV-163MS-373-385/18.GE/MSV-163MS-373-385-ACA-EXE-DE-F1-020-R00.3.pdf"/>
  </r>
  <r>
    <s v="MSV-163MS-373-385-ACA-EXE-DE-F1-021"/>
    <s v="R00.3"/>
    <x v="1"/>
    <x v="16"/>
    <s v="PISTA PRINCIPAL - PROJETO GEOMÉTRICO - PLANTA E PERFIL"/>
    <s v="GEOMÉTRICO"/>
    <s v="GE"/>
    <s v="MSV-163MS-373-385/18.GE"/>
    <s v="MSV-163MS-373-385-ACA-EXE-DE-F1-021-R00.3.pdf"/>
    <s v="R00.3"/>
    <d v="2026-01-19T00:00:00"/>
    <s v="https://aterpa.sharepoint.com//sites/A373_Projetos/Documentos Compartilhados/11.Sala Tecnica/01.PROJETOS/ANO 02/MSV-163MS-373-385/18.GE/MSV-163MS-373-385-ACA-EXE-DE-F1-021-R00.3.pdf"/>
    <s v="MSV-163MS-373-385/18.GE/MSV-163MS-373-385-ACA-EXE-DE-F1-021-R00.3.pdf"/>
  </r>
  <r>
    <s v="MSV-163MS-373-385-ACA-EXE-DE-F1-022"/>
    <s v="R00.3"/>
    <x v="1"/>
    <x v="16"/>
    <s v="PISTA PRINCIPAL - PROJETO GEOMÉTRICO - ROTATÓRIA E ACESSOS PERFIL"/>
    <s v="GEOMÉTRICO"/>
    <s v="GE"/>
    <s v="MSV-163MS-373-385/18.GE"/>
    <s v="MSV-163MS-373-385-ACA-EXE-DE-F1-022-R00.3.pdf"/>
    <s v="R00.3"/>
    <d v="2026-01-19T00:00:00"/>
    <s v="https://aterpa.sharepoint.com//sites/A373_Projetos/Documentos Compartilhados/11.Sala Tecnica/01.PROJETOS/ANO 02/MSV-163MS-373-385/18.GE/MSV-163MS-373-385-ACA-EXE-DE-F1-022-R00.3.pdf"/>
    <s v="MSV-163MS-373-385/18.GE/MSV-163MS-373-385-ACA-EXE-DE-F1-022-R00.3.pdf"/>
  </r>
  <r>
    <s v="MSV-163MS-373-385-ACA-EXE-DE-F1-023"/>
    <s v="R00.3"/>
    <x v="1"/>
    <x v="16"/>
    <s v="PISTA PRINCIPAL - PROJETO GEOMÉTRICO - ROTATÓRIA E ACESSOS PERFIL"/>
    <s v="GEOMÉTRICO"/>
    <s v="GE"/>
    <s v="MSV-163MS-373-385/18.GE"/>
    <s v="MSV-163MS-373-385-ACA-EXE-DE-F1-023-R00.3.pdf"/>
    <s v="R00.3"/>
    <d v="2026-01-19T00:00:00"/>
    <s v="https://aterpa.sharepoint.com//sites/A373_Projetos/Documentos Compartilhados/11.Sala Tecnica/01.PROJETOS/ANO 02/MSV-163MS-373-385/18.GE/MSV-163MS-373-385-ACA-EXE-DE-F1-023-R00.3.pdf"/>
    <s v="MSV-163MS-373-385/18.GE/MSV-163MS-373-385-ACA-EXE-DE-F1-023-R00.3.pdf"/>
  </r>
  <r>
    <s v="MSV-163MS-373-385-ACA-EXE-DE-F1-024"/>
    <s v="R00.2"/>
    <x v="1"/>
    <x v="16"/>
    <s v="PISTA PRINCIPAL - PROJETO GEOMÉTRICO - SEÇÕES TIPO"/>
    <s v="GEOMÉTRICO"/>
    <s v="GE"/>
    <s v="MSV-163MS-373-385/18.GE"/>
    <s v="MSV-163MS-373-385-ACA-EXE-DE-F1-024-R00.2.pdf"/>
    <s v="R00.2"/>
    <d v="2026-01-19T00:00:00"/>
    <s v="https://aterpa.sharepoint.com//sites/A373_Projetos/Documentos Compartilhados/11.Sala Tecnica/01.PROJETOS/ANO 02/MSV-163MS-373-385/18.GE/MSV-163MS-373-385-ACA-EXE-DE-F1-024-R00.2.pdf"/>
    <s v="MSV-163MS-373-385/18.GE/MSV-163MS-373-385-ACA-EXE-DE-F1-024-R00.2.pdf"/>
  </r>
  <r>
    <s v="MSV-163MS-373-385-ACA-EXE-DE-F1-025"/>
    <s v="R00.1"/>
    <x v="1"/>
    <x v="16"/>
    <s v="PISTA PRINCIPAL - PROJETO GEOMÉTRICO - GABARITO DE GIRO"/>
    <s v="GEOMÉTRICO"/>
    <s v="GE"/>
    <s v="MSV-163MS-373-385/18.GE"/>
    <s v="MSV-163MS-373-385-ACA-EXE-DE-F1-025-R00.1.pdf"/>
    <s v="R00.1"/>
    <d v="2026-01-19T00:00:00"/>
    <s v="https://aterpa.sharepoint.com//sites/A373_Projetos/Documentos Compartilhados/11.Sala Tecnica/01.PROJETOS/ANO 02/MSV-163MS-373-385/18.GE/MSV-163MS-373-385-ACA-EXE-DE-F1-025-R00.1.pdf"/>
    <s v="MSV-163MS-373-385/18.GE/MSV-163MS-373-385-ACA-EXE-DE-F1-025-R00.1.pdf"/>
  </r>
  <r>
    <s v="MSV-163MS-373-385-ACA-EXE-DE-G1-001"/>
    <s v="R00.2"/>
    <x v="1"/>
    <x v="16"/>
    <s v="PISTA PRINCIPAL - PROJETO DE TERRAPLENAGEM - SEÇÕES TRANSVERSAIS TIPO"/>
    <s v="TERRAPLENAGEM"/>
    <s v="TE"/>
    <s v="MSV-163MS-373-385/32.TE"/>
    <s v="MSV-163MS-373-385-ACA-EXE-DE-G1-001-R00.2.pdf"/>
    <s v="R00.2"/>
    <d v="2026-01-19T00:00:00"/>
    <s v="https://aterpa.sharepoint.com//sites/A373_Projetos/Documentos Compartilhados/11.Sala Tecnica/01.PROJETOS/ANO 02/MSV-163MS-373-385/32.TE/MSV-163MS-373-385-ACA-EXE-DE-G1-001-R00.2.pdf"/>
    <s v="MSV-163MS-373-385/32.TE/MSV-163MS-373-385-ACA-EXE-DE-G1-001-R00.2.pdf"/>
  </r>
  <r>
    <s v="MSV-163MS-373-385-ACA-EXE-DE-G1-002"/>
    <s v="R00.2"/>
    <x v="1"/>
    <x v="16"/>
    <s v="PISTA PRINCIPAL - PROJETO DE TERRAPLENAGEM - SEÇÕES TRANSVERSAIS TIPO"/>
    <s v="TERRAPLENAGEM"/>
    <s v="TE"/>
    <s v="MSV-163MS-373-385/32.TE"/>
    <s v="MSV-163MS-373-385-ACA-EXE-DE-G1-002-R00.2.pdf"/>
    <s v="R00.2"/>
    <d v="2026-01-19T00:00:00"/>
    <s v="https://aterpa.sharepoint.com//sites/A373_Projetos/Documentos Compartilhados/11.Sala Tecnica/01.PROJETOS/ANO 02/MSV-163MS-373-385/32.TE/MSV-163MS-373-385-ACA-EXE-DE-G1-002-R00.2.pdf"/>
    <s v="MSV-163MS-373-385/32.TE/MSV-163MS-373-385-ACA-EXE-DE-G1-002-R00.2.pdf"/>
  </r>
  <r>
    <s v="MSV-163MS-373-385-ACA-EXE-DE-G1-003"/>
    <s v="R00.2"/>
    <x v="1"/>
    <x v="16"/>
    <s v="PISTA PRINCIPAL - PROJETO DE TERRAPLENAGEM - SEÇÕES TRANSVERSAIS TIPO"/>
    <s v="TERRAPLENAGEM"/>
    <s v="TE"/>
    <s v="MSV-163MS-373-385/32.TE"/>
    <s v="MSV-163MS-373-385-ACA-EXE-DE-G1-003-R00.2.pdf"/>
    <s v="R00.2"/>
    <d v="2026-01-19T00:00:00"/>
    <s v="https://aterpa.sharepoint.com//sites/A373_Projetos/Documentos Compartilhados/11.Sala Tecnica/01.PROJETOS/ANO 02/MSV-163MS-373-385/32.TE/MSV-163MS-373-385-ACA-EXE-DE-G1-003-R00.2.pdf"/>
    <s v="MSV-163MS-373-385/32.TE/MSV-163MS-373-385-ACA-EXE-DE-G1-003-R00.2.pdf"/>
  </r>
  <r>
    <s v="MSV-163MS-373-385-ACA-EXE-DE-G1-004"/>
    <s v="R00.2"/>
    <x v="1"/>
    <x v="16"/>
    <s v="PISTA PRINCIPAL - PROJETO DE TERRAPLENAGEM - SEÇÕES TRANSVERSAIS TIPO"/>
    <s v="TERRAPLENAGEM"/>
    <s v="TE"/>
    <s v="MSV-163MS-373-385/32.TE"/>
    <s v="MSV-163MS-373-385-ACA-EXE-DE-G1-004-R00.2.pdf"/>
    <s v="R00.2"/>
    <d v="2026-01-19T00:00:00"/>
    <s v="https://aterpa.sharepoint.com//sites/A373_Projetos/Documentos Compartilhados/11.Sala Tecnica/01.PROJETOS/ANO 02/MSV-163MS-373-385/32.TE/MSV-163MS-373-385-ACA-EXE-DE-G1-004-R00.2.pdf"/>
    <s v="MSV-163MS-373-385/32.TE/MSV-163MS-373-385-ACA-EXE-DE-G1-004-R00.2.pdf"/>
  </r>
  <r>
    <s v="MSV-163MS-373-385-ACA-EXE-DE-G1-005"/>
    <s v="R00.2"/>
    <x v="1"/>
    <x v="16"/>
    <s v="PISTA PRINCIPAL - PROJETO DE TERRAPLENAGEM - SEÇÕES TRANSVERSAIS TIPO"/>
    <s v="TERRAPLENAGEM"/>
    <s v="TE"/>
    <s v="MSV-163MS-373-385/32.TE"/>
    <s v="MSV-163MS-373-385-ACA-EXE-DE-G1-005-R00.2.pdf"/>
    <s v="R00.2"/>
    <d v="2026-01-19T00:00:00"/>
    <s v="https://aterpa.sharepoint.com//sites/A373_Projetos/Documentos Compartilhados/11.Sala Tecnica/01.PROJETOS/ANO 02/MSV-163MS-373-385/32.TE/MSV-163MS-373-385-ACA-EXE-DE-G1-005-R00.2.pdf"/>
    <s v="MSV-163MS-373-385/32.TE/MSV-163MS-373-385-ACA-EXE-DE-G1-005-R00.2.pdf"/>
  </r>
  <r>
    <s v="MSV-163MS-373-385-ACA-EXE-DE-G1-006"/>
    <s v="R00.2"/>
    <x v="1"/>
    <x v="16"/>
    <s v="PISTA PRINCIPAL - PROJETO DE TERRAPLENAGEM - SEÇÕES TRANSVERSAIS TIPO"/>
    <s v="TERRAPLENAGEM"/>
    <s v="TE"/>
    <s v="MSV-163MS-373-385/32.TE"/>
    <s v="MSV-163MS-373-385-ACA-EXE-DE-G1-006-R00.2.pdf"/>
    <s v="R00.2"/>
    <d v="2026-01-19T00:00:00"/>
    <s v="https://aterpa.sharepoint.com//sites/A373_Projetos/Documentos Compartilhados/11.Sala Tecnica/01.PROJETOS/ANO 02/MSV-163MS-373-385/32.TE/MSV-163MS-373-385-ACA-EXE-DE-G1-006-R00.2.pdf"/>
    <s v="MSV-163MS-373-385/32.TE/MSV-163MS-373-385-ACA-EXE-DE-G1-006-R00.2.pdf"/>
  </r>
  <r>
    <s v="MSV-163MS-373-385-ACA-EXE-DE-G1-007"/>
    <s v="R00.2"/>
    <x v="1"/>
    <x v="16"/>
    <s v="PISTA PRINCIPAL - PROJETO DE TERRAPLENAGEM - SEÇÕES TRANSVERSAIS TIPO"/>
    <s v="TERRAPLENAGEM"/>
    <s v="TE"/>
    <s v="MSV-163MS-373-385/32.TE"/>
    <s v="MSV-163MS-373-385-ACA-EXE-DE-G1-007-R00.2.pdf"/>
    <s v="R00.2"/>
    <d v="2026-01-19T00:00:00"/>
    <s v="https://aterpa.sharepoint.com//sites/A373_Projetos/Documentos Compartilhados/11.Sala Tecnica/01.PROJETOS/ANO 02/MSV-163MS-373-385/32.TE/MSV-163MS-373-385-ACA-EXE-DE-G1-007-R00.2.pdf"/>
    <s v="MSV-163MS-373-385/32.TE/MSV-163MS-373-385-ACA-EXE-DE-G1-007-R00.2.pdf"/>
  </r>
  <r>
    <s v="MSV-163MS-373-385-ACA-EXE-DE-G1-008"/>
    <s v="R00.2"/>
    <x v="1"/>
    <x v="16"/>
    <s v="PISTA PRINCIPAL - PROJETO DE TERRAPLENAGEM - SEÇÕES TRANSVERSAIS TIPO"/>
    <s v="TERRAPLENAGEM"/>
    <s v="TE"/>
    <s v="MSV-163MS-373-385/32.TE"/>
    <s v="MSV-163MS-373-385-ACA-EXE-DE-G1-008-R00.2.pdf"/>
    <s v="R00.2"/>
    <d v="2026-01-19T00:00:00"/>
    <s v="https://aterpa.sharepoint.com//sites/A373_Projetos/Documentos Compartilhados/11.Sala Tecnica/01.PROJETOS/ANO 02/MSV-163MS-373-385/32.TE/MSV-163MS-373-385-ACA-EXE-DE-G1-008-R00.2.pdf"/>
    <s v="MSV-163MS-373-385/32.TE/MSV-163MS-373-385-ACA-EXE-DE-G1-008-R00.2.pdf"/>
  </r>
  <r>
    <s v="MSV-163MS-373-385-ACA-EXE-DE-G1-009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09-R00.2.pdf"/>
    <s v="R00.2"/>
    <d v="2026-01-19T00:00:00"/>
    <s v="https://aterpa.sharepoint.com//sites/A373_Projetos/Documentos Compartilhados/11.Sala Tecnica/01.PROJETOS/ANO 02/MSV-163MS-373-385/32.TE/MSV-163MS-373-385-ACA-EXE-DE-G1-009-R00.2.pdf"/>
    <s v="MSV-163MS-373-385/32.TE/MSV-163MS-373-385-ACA-EXE-DE-G1-009-R00.2.pdf"/>
  </r>
  <r>
    <s v="MSV-163MS-373-385-ACA-EXE-DE-G1-010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0-R00.2.pdf"/>
    <s v="R00.2"/>
    <d v="2026-01-19T00:00:00"/>
    <s v="https://aterpa.sharepoint.com//sites/A373_Projetos/Documentos Compartilhados/11.Sala Tecnica/01.PROJETOS/ANO 02/MSV-163MS-373-385/32.TE/MSV-163MS-373-385-ACA-EXE-DE-G1-010-R00.2.pdf"/>
    <s v="MSV-163MS-373-385/32.TE/MSV-163MS-373-385-ACA-EXE-DE-G1-010-R00.2.pdf"/>
  </r>
  <r>
    <s v="MSV-163MS-373-385-ACA-EXE-DE-G1-011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1-R00.2.pdf"/>
    <s v="R00.2"/>
    <d v="2026-01-19T00:00:00"/>
    <s v="https://aterpa.sharepoint.com//sites/A373_Projetos/Documentos Compartilhados/11.Sala Tecnica/01.PROJETOS/ANO 02/MSV-163MS-373-385/32.TE/MSV-163MS-373-385-ACA-EXE-DE-G1-011-R00.2.pdf"/>
    <s v="MSV-163MS-373-385/32.TE/MSV-163MS-373-385-ACA-EXE-DE-G1-011-R00.2.pdf"/>
  </r>
  <r>
    <s v="MSV-163MS-373-385-ACA-EXE-DE-G1-012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2-R00.2.pdf"/>
    <s v="R00.2"/>
    <d v="2026-01-19T00:00:00"/>
    <s v="https://aterpa.sharepoint.com//sites/A373_Projetos/Documentos Compartilhados/11.Sala Tecnica/01.PROJETOS/ANO 02/MSV-163MS-373-385/32.TE/MSV-163MS-373-385-ACA-EXE-DE-G1-012-R00.2.pdf"/>
    <s v="MSV-163MS-373-385/32.TE/MSV-163MS-373-385-ACA-EXE-DE-G1-012-R00.2.pdf"/>
  </r>
  <r>
    <s v="MSV-163MS-373-385-ACA-EXE-DE-G1-013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3-R00.2.pdf"/>
    <s v="R00.2"/>
    <d v="2026-01-19T00:00:00"/>
    <s v="https://aterpa.sharepoint.com//sites/A373_Projetos/Documentos Compartilhados/11.Sala Tecnica/01.PROJETOS/ANO 02/MSV-163MS-373-385/32.TE/MSV-163MS-373-385-ACA-EXE-DE-G1-013-R00.2.pdf"/>
    <s v="MSV-163MS-373-385/32.TE/MSV-163MS-373-385-ACA-EXE-DE-G1-013-R00.2.pdf"/>
  </r>
  <r>
    <s v="MSV-163MS-373-385-ACA-EXE-DE-G1-014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4-R00.2.pdf"/>
    <s v="R00.2"/>
    <d v="2026-01-19T00:00:00"/>
    <s v="https://aterpa.sharepoint.com//sites/A373_Projetos/Documentos Compartilhados/11.Sala Tecnica/01.PROJETOS/ANO 02/MSV-163MS-373-385/32.TE/MSV-163MS-373-385-ACA-EXE-DE-G1-014-R00.2.pdf"/>
    <s v="MSV-163MS-373-385/32.TE/MSV-163MS-373-385-ACA-EXE-DE-G1-014-R00.2.pdf"/>
  </r>
  <r>
    <s v="MSV-163MS-373-385-ACA-EXE-DE-G1-015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5-R00.2.pdf"/>
    <s v="R00.2"/>
    <d v="2026-01-19T00:00:00"/>
    <s v="https://aterpa.sharepoint.com//sites/A373_Projetos/Documentos Compartilhados/11.Sala Tecnica/01.PROJETOS/ANO 02/MSV-163MS-373-385/32.TE/MSV-163MS-373-385-ACA-EXE-DE-G1-015-R00.2.pdf"/>
    <s v="MSV-163MS-373-385/32.TE/MSV-163MS-373-385-ACA-EXE-DE-G1-015-R00.2.pdf"/>
  </r>
  <r>
    <s v="MSV-163MS-373-385-ACA-EXE-DE-G1-016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6-R00.2.pdf"/>
    <s v="R00.2"/>
    <d v="2026-01-19T00:00:00"/>
    <s v="https://aterpa.sharepoint.com//sites/A373_Projetos/Documentos Compartilhados/11.Sala Tecnica/01.PROJETOS/ANO 02/MSV-163MS-373-385/32.TE/MSV-163MS-373-385-ACA-EXE-DE-G1-016-R00.2.pdf"/>
    <s v="MSV-163MS-373-385/32.TE/MSV-163MS-373-385-ACA-EXE-DE-G1-016-R00.2.pdf"/>
  </r>
  <r>
    <s v="MSV-163MS-373-385-ACA-EXE-DE-G1-017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7-R00.2.pdf"/>
    <s v="R00.2"/>
    <d v="2026-01-19T00:00:00"/>
    <s v="https://aterpa.sharepoint.com//sites/A373_Projetos/Documentos Compartilhados/11.Sala Tecnica/01.PROJETOS/ANO 02/MSV-163MS-373-385/32.TE/MSV-163MS-373-385-ACA-EXE-DE-G1-017-R00.2.pdf"/>
    <s v="MSV-163MS-373-385/32.TE/MSV-163MS-373-385-ACA-EXE-DE-G1-017-R00.2.pdf"/>
  </r>
  <r>
    <s v="MSV-163MS-373-385-ACA-EXE-DE-G1-018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8-R00.2.pdf"/>
    <s v="R00.2"/>
    <d v="2026-01-19T00:00:00"/>
    <s v="https://aterpa.sharepoint.com//sites/A373_Projetos/Documentos Compartilhados/11.Sala Tecnica/01.PROJETOS/ANO 02/MSV-163MS-373-385/32.TE/MSV-163MS-373-385-ACA-EXE-DE-G1-018-R00.2.pdf"/>
    <s v="MSV-163MS-373-385/32.TE/MSV-163MS-373-385-ACA-EXE-DE-G1-018-R00.2.pdf"/>
  </r>
  <r>
    <s v="MSV-163MS-373-385-ACA-EXE-DE-G1-019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19-R00.2.pdf"/>
    <s v="R00.2"/>
    <d v="2026-01-19T00:00:00"/>
    <s v="https://aterpa.sharepoint.com//sites/A373_Projetos/Documentos Compartilhados/11.Sala Tecnica/01.PROJETOS/ANO 02/MSV-163MS-373-385/32.TE/MSV-163MS-373-385-ACA-EXE-DE-G1-019-R00.2.pdf"/>
    <s v="MSV-163MS-373-385/32.TE/MSV-163MS-373-385-ACA-EXE-DE-G1-019-R00.2.pdf"/>
  </r>
  <r>
    <s v="MSV-163MS-373-385-ACA-EXE-DE-G1-020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0-R00.2.pdf"/>
    <s v="R00.2"/>
    <d v="2026-01-19T00:00:00"/>
    <s v="https://aterpa.sharepoint.com//sites/A373_Projetos/Documentos Compartilhados/11.Sala Tecnica/01.PROJETOS/ANO 02/MSV-163MS-373-385/32.TE/MSV-163MS-373-385-ACA-EXE-DE-G1-020-R00.2.pdf"/>
    <s v="MSV-163MS-373-385/32.TE/MSV-163MS-373-385-ACA-EXE-DE-G1-020-R00.2.pdf"/>
  </r>
  <r>
    <s v="MSV-163MS-373-385-ACA-EXE-DE-G1-021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1-R00.2.pdf"/>
    <s v="R00.2"/>
    <d v="2026-01-19T00:00:00"/>
    <s v="https://aterpa.sharepoint.com//sites/A373_Projetos/Documentos Compartilhados/11.Sala Tecnica/01.PROJETOS/ANO 02/MSV-163MS-373-385/32.TE/MSV-163MS-373-385-ACA-EXE-DE-G1-021-R00.2.pdf"/>
    <s v="MSV-163MS-373-385/32.TE/MSV-163MS-373-385-ACA-EXE-DE-G1-021-R00.2.pdf"/>
  </r>
  <r>
    <s v="MSV-163MS-373-385-ACA-EXE-DE-G1-022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2-R00.2.pdf"/>
    <s v="R00.2"/>
    <d v="2026-01-19T00:00:00"/>
    <s v="https://aterpa.sharepoint.com//sites/A373_Projetos/Documentos Compartilhados/11.Sala Tecnica/01.PROJETOS/ANO 02/MSV-163MS-373-385/32.TE/MSV-163MS-373-385-ACA-EXE-DE-G1-022-R00.2.pdf"/>
    <s v="MSV-163MS-373-385/32.TE/MSV-163MS-373-385-ACA-EXE-DE-G1-022-R00.2.pdf"/>
  </r>
  <r>
    <s v="MSV-163MS-373-385-ACA-EXE-DE-G1-023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3-R00.2.pdf"/>
    <s v="R00.2"/>
    <d v="2026-01-19T00:00:00"/>
    <s v="https://aterpa.sharepoint.com//sites/A373_Projetos/Documentos Compartilhados/11.Sala Tecnica/01.PROJETOS/ANO 02/MSV-163MS-373-385/32.TE/MSV-163MS-373-385-ACA-EXE-DE-G1-023-R00.2.pdf"/>
    <s v="MSV-163MS-373-385/32.TE/MSV-163MS-373-385-ACA-EXE-DE-G1-023-R00.2.pdf"/>
  </r>
  <r>
    <s v="MSV-163MS-373-385-ACA-EXE-DE-G1-024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4-R00.2.pdf"/>
    <s v="R00.2"/>
    <d v="2026-01-19T00:00:00"/>
    <s v="https://aterpa.sharepoint.com//sites/A373_Projetos/Documentos Compartilhados/11.Sala Tecnica/01.PROJETOS/ANO 02/MSV-163MS-373-385/32.TE/MSV-163MS-373-385-ACA-EXE-DE-G1-024-R00.2.pdf"/>
    <s v="MSV-163MS-373-385/32.TE/MSV-163MS-373-385-ACA-EXE-DE-G1-024-R00.2.pdf"/>
  </r>
  <r>
    <s v="MSV-163MS-373-385-ACA-EXE-DE-G1-025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5-R00.2.pdf"/>
    <s v="R00.2"/>
    <d v="2026-01-19T00:00:00"/>
    <s v="https://aterpa.sharepoint.com//sites/A373_Projetos/Documentos Compartilhados/11.Sala Tecnica/01.PROJETOS/ANO 02/MSV-163MS-373-385/32.TE/MSV-163MS-373-385-ACA-EXE-DE-G1-025-R00.2.pdf"/>
    <s v="MSV-163MS-373-385/32.TE/MSV-163MS-373-385-ACA-EXE-DE-G1-025-R00.2.pdf"/>
  </r>
  <r>
    <s v="MSV-163MS-373-385-ACA-EXE-DE-G1-026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6-R00.2.pdf"/>
    <s v="R00.2"/>
    <d v="2026-01-19T00:00:00"/>
    <s v="https://aterpa.sharepoint.com//sites/A373_Projetos/Documentos Compartilhados/11.Sala Tecnica/01.PROJETOS/ANO 02/MSV-163MS-373-385/32.TE/MSV-163MS-373-385-ACA-EXE-DE-G1-026-R00.2.pdf"/>
    <s v="MSV-163MS-373-385/32.TE/MSV-163MS-373-385-ACA-EXE-DE-G1-026-R00.2.pdf"/>
  </r>
  <r>
    <s v="MSV-163MS-373-385-ACA-EXE-DE-G1-027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7-R00.2.pdf"/>
    <s v="R00.2"/>
    <d v="2026-01-19T00:00:00"/>
    <s v="https://aterpa.sharepoint.com//sites/A373_Projetos/Documentos Compartilhados/11.Sala Tecnica/01.PROJETOS/ANO 02/MSV-163MS-373-385/32.TE/MSV-163MS-373-385-ACA-EXE-DE-G1-027-R00.2.pdf"/>
    <s v="MSV-163MS-373-385/32.TE/MSV-163MS-373-385-ACA-EXE-DE-G1-027-R00.2.pdf"/>
  </r>
  <r>
    <s v="MSV-163MS-373-385-ACA-EXE-DE-G1-028"/>
    <s v="R00.2"/>
    <x v="1"/>
    <x v="16"/>
    <s v="PISTA PRINCIPAL - PROJETO DE TERRAPLENAGEM - DIAGRAMA UNIFILAR DE DISTRIBUIÇÃO DOS MATERIAIS"/>
    <s v="TERRAPLENAGEM"/>
    <s v="TE"/>
    <s v="MSV-163MS-373-385/32.TE"/>
    <s v="MSV-163MS-373-385-ACA-EXE-DE-G1-028-R00.2.pdf"/>
    <s v="R00.2"/>
    <d v="2026-01-19T00:00:00"/>
    <s v="https://aterpa.sharepoint.com//sites/A373_Projetos/Documentos Compartilhados/11.Sala Tecnica/01.PROJETOS/ANO 02/MSV-163MS-373-385/32.TE/MSV-163MS-373-385-ACA-EXE-DE-G1-028-R00.2.pdf"/>
    <s v="MSV-163MS-373-385/32.TE/MSV-163MS-373-385-ACA-EXE-DE-G1-028-R00.2.pdf"/>
  </r>
  <r>
    <s v="MSV-163MS-373-385-ACA-EXE-DE-G1-029"/>
    <s v="R00.3"/>
    <x v="1"/>
    <x v="16"/>
    <s v="PISTA PRINCIPAL - PROJETO DE TERRAPLENAGEM - PLANTA DE LOCALIZAÇÃO DE OCORRÊNCIAS"/>
    <s v="TERRAPLENAGEM"/>
    <s v="TE"/>
    <s v="MSV-163MS-373-385/32.TE"/>
    <s v="MSV-163MS-373-385-ACA-EXE-DE-G1-029-R00.3.pdf"/>
    <s v="R00.3"/>
    <d v="2026-01-19T00:00:00"/>
    <s v="https://aterpa.sharepoint.com//sites/A373_Projetos/Documentos Compartilhados/11.Sala Tecnica/01.PROJETOS/ANO 02/MSV-163MS-373-385/32.TE/MSV-163MS-373-385-ACA-EXE-DE-G1-029-R00.3.pdf"/>
    <s v="MSV-163MS-373-385/32.TE/MSV-163MS-373-385-ACA-EXE-DE-G1-029-R00.3.pdf"/>
  </r>
  <r>
    <s v="MSV-163MS-373-385-ACA-EXE-DE-G1-030"/>
    <s v="R00.3"/>
    <x v="1"/>
    <x v="16"/>
    <s v="PISTA PRINCIPAL - PROJETO DE TERRAPLENAGEM - PLANTA DE LOCALIZAÇÃO DE OCORRÊNCIAS"/>
    <s v="TERRAPLENAGEM"/>
    <s v="TE"/>
    <s v="MSV-163MS-373-385/32.TE"/>
    <s v="MSV-163MS-373-385-ACA-EXE-DE-G1-030-R00.3.pdf"/>
    <s v="R00.3"/>
    <d v="2026-01-19T00:00:00"/>
    <s v="https://aterpa.sharepoint.com//sites/A373_Projetos/Documentos Compartilhados/11.Sala Tecnica/01.PROJETOS/ANO 02/MSV-163MS-373-385/32.TE/MSV-163MS-373-385-ACA-EXE-DE-G1-030-R00.3.pdf"/>
    <s v="MSV-163MS-373-385/32.TE/MSV-163MS-373-385-ACA-EXE-DE-G1-030-R00.3.pdf"/>
  </r>
  <r>
    <s v="MSV-163MS-373-385-ACA-EXE-DE-G1-031"/>
    <s v="R00.6"/>
    <x v="1"/>
    <x v="16"/>
    <s v="PISTA PRINCIPAL - PROJETO DE TERRAPLENAGEM - DIAGRAMA LINEAR/QUADROS DE OCORRÊNCIAS DE MATERIAIS (AE, DME)"/>
    <s v="TERRAPLENAGEM"/>
    <s v="TE"/>
    <s v="MSV-163MS-373-385/32.TE"/>
    <s v="MSV-163MS-373-385-ACA-EXE-DE-G1-031-R00.6.pdf"/>
    <s v="R00.6"/>
    <d v="2026-01-19T00:00:00"/>
    <s v="https://aterpa.sharepoint.com//sites/A373_Projetos/Documentos Compartilhados/11.Sala Tecnica/01.PROJETOS/ANO 02/MSV-163MS-373-385/32.TE/MSV-163MS-373-385-ACA-EXE-DE-G1-031-R00.6.pdf"/>
    <s v="MSV-163MS-373-385/32.TE/MSV-163MS-373-385-ACA-EXE-DE-G1-031-R00.6.pdf"/>
  </r>
  <r>
    <s v="MSV-163MS-373-385-ACA-EXE-DE-G1-032"/>
    <s v="R00.1"/>
    <x v="1"/>
    <x v="16"/>
    <s v="PISTA PRINCIPAL - PROJETO DE TERRAPLENAGEM - PLANTA DE LOCALIZAÇÃO DE OCORRÊNCIAS"/>
    <s v="TERRAPLENAGEM"/>
    <s v="TE"/>
    <s v="MSV-163MS-373-385/32.TE"/>
    <s v="MSV-163MS-373-385-ACA-EXE-DE-G1-032-R00.1.pdf"/>
    <s v="R00.1"/>
    <d v="2026-01-19T00:00:00"/>
    <s v="https://aterpa.sharepoint.com//sites/A373_Projetos/Documentos Compartilhados/11.Sala Tecnica/01.PROJETOS/ANO 02/MSV-163MS-373-385/32.TE/MSV-163MS-373-385-ACA-EXE-DE-G1-032-R00.1.pdf"/>
    <s v="MSV-163MS-373-385/32.TE/MSV-163MS-373-385-ACA-EXE-DE-G1-032-R00.1.pdf"/>
  </r>
  <r>
    <s v="MSV-163MS-373-385-ACA-EXE-DE-H1-001"/>
    <s v="R00.4"/>
    <x v="1"/>
    <x v="16"/>
    <s v="PISTA PRINCIPAL - ESTUDOS HIDROLÓGICOS - PLANTA DE BACIAS "/>
    <s v="DRENAGEM"/>
    <s v="DR"/>
    <s v="MSV-163MS-373-385/10.DR"/>
    <s v="MSV-163MS-373-385-ACA-EXE-DE-H1-001-R00.4.pdf"/>
    <s v="R00.4"/>
    <d v="2026-01-19T00:00:00"/>
    <s v="https://aterpa.sharepoint.com//sites/A373_Projetos/Documentos Compartilhados/11.Sala Tecnica/01.PROJETOS/ANO 02/MSV-163MS-373-385/10.DR/MSV-163MS-373-385-ACA-EXE-DE-H1-001-R00.4.pdf"/>
    <s v="MSV-163MS-373-385/10.DR/MSV-163MS-373-385-ACA-EXE-DE-H1-001-R00.4.pdf"/>
  </r>
  <r>
    <s v="MSV-163MS-373-385-ACA-EXE-DE-H2-001"/>
    <s v="R00.6"/>
    <x v="1"/>
    <x v="16"/>
    <s v="PISTA PRINCIPAL - PROJETO DE DRENAGEM E OAC - PLANTA E PERFIL"/>
    <s v="DRENAGEM"/>
    <s v="DR"/>
    <s v="MSV-163MS-373-385/10.DR"/>
    <s v="MSV-163MS-373-385-ACA-EXE-DE-H2-001-R00.6.pdf"/>
    <s v="R00.6"/>
    <d v="2026-01-19T00:00:00"/>
    <s v="https://aterpa.sharepoint.com//sites/A373_Projetos/Documentos Compartilhados/11.Sala Tecnica/01.PROJETOS/ANO 02/MSV-163MS-373-385/10.DR/MSV-163MS-373-385-ACA-EXE-DE-H2-001-R00.6.pdf"/>
    <s v="MSV-163MS-373-385/10.DR/MSV-163MS-373-385-ACA-EXE-DE-H2-001-R00.6.pdf"/>
  </r>
  <r>
    <s v="MSV-163MS-373-385-ACA-EXE-DE-H2-002"/>
    <s v="R00.6"/>
    <x v="1"/>
    <x v="16"/>
    <s v="PISTA PRINCIPAL - PROJETO DE DRENAGEM E OAC - PLANTA E PERFIL"/>
    <s v="DRENAGEM"/>
    <s v="DR"/>
    <s v="MSV-163MS-373-385/10.DR"/>
    <s v="MSV-163MS-373-385-ACA-EXE-DE-H2-002-R00.6.pdf"/>
    <s v="R00.6"/>
    <d v="2026-01-19T00:00:00"/>
    <s v="https://aterpa.sharepoint.com//sites/A373_Projetos/Documentos Compartilhados/11.Sala Tecnica/01.PROJETOS/ANO 02/MSV-163MS-373-385/10.DR/MSV-163MS-373-385-ACA-EXE-DE-H2-002-R00.6.pdf"/>
    <s v="MSV-163MS-373-385/10.DR/MSV-163MS-373-385-ACA-EXE-DE-H2-002-R00.6.pdf"/>
  </r>
  <r>
    <s v="MSV-163MS-373-385-ACA-EXE-DE-H2-003"/>
    <s v="R00.6"/>
    <x v="1"/>
    <x v="16"/>
    <s v="PISTA PRINCIPAL - PROJETO DE DRENAGEM E OAC - PLANTA E PERFIL"/>
    <s v="DRENAGEM"/>
    <s v="DR"/>
    <s v="MSV-163MS-373-385/10.DR"/>
    <s v="MSV-163MS-373-385-ACA-EXE-DE-H2-003-R00.6.pdf"/>
    <s v="R00.6"/>
    <d v="2026-01-19T00:00:00"/>
    <s v="https://aterpa.sharepoint.com//sites/A373_Projetos/Documentos Compartilhados/11.Sala Tecnica/01.PROJETOS/ANO 02/MSV-163MS-373-385/10.DR/MSV-163MS-373-385-ACA-EXE-DE-H2-003-R00.6.pdf"/>
    <s v="MSV-163MS-373-385/10.DR/MSV-163MS-373-385-ACA-EXE-DE-H2-003-R00.6.pdf"/>
  </r>
  <r>
    <s v="MSV-163MS-373-385-ACA-EXE-DE-H2-004"/>
    <s v="R00.6"/>
    <x v="1"/>
    <x v="16"/>
    <s v="PISTA PRINCIPAL - PROJETO DE DRENAGEM E OAC - PLANTA E PERFIL"/>
    <s v="DRENAGEM"/>
    <s v="DR"/>
    <s v="MSV-163MS-373-385/10.DR"/>
    <s v="MSV-163MS-373-385-ACA-EXE-DE-H2-004-R00.6.pdf"/>
    <s v="R00.6"/>
    <d v="2026-01-19T00:00:00"/>
    <s v="https://aterpa.sharepoint.com//sites/A373_Projetos/Documentos Compartilhados/11.Sala Tecnica/01.PROJETOS/ANO 02/MSV-163MS-373-385/10.DR/MSV-163MS-373-385-ACA-EXE-DE-H2-004-R00.6.pdf"/>
    <s v="MSV-163MS-373-385/10.DR/MSV-163MS-373-385-ACA-EXE-DE-H2-004-R00.6.pdf"/>
  </r>
  <r>
    <s v="MSV-163MS-373-385-ACA-EXE-DE-H2-005"/>
    <s v="R00.6"/>
    <x v="1"/>
    <x v="16"/>
    <s v="PISTA PRINCIPAL - PROJETO DE DRENAGEM E OAC - PLANTA E PERFIL"/>
    <s v="DRENAGEM"/>
    <s v="DR"/>
    <s v="MSV-163MS-373-385/10.DR"/>
    <s v="MSV-163MS-373-385-ACA-EXE-DE-H2-005-R00.6.pdf"/>
    <s v="R00.6"/>
    <d v="2026-01-19T00:00:00"/>
    <s v="https://aterpa.sharepoint.com//sites/A373_Projetos/Documentos Compartilhados/11.Sala Tecnica/01.PROJETOS/ANO 02/MSV-163MS-373-385/10.DR/MSV-163MS-373-385-ACA-EXE-DE-H2-005-R00.6.pdf"/>
    <s v="MSV-163MS-373-385/10.DR/MSV-163MS-373-385-ACA-EXE-DE-H2-005-R00.6.pdf"/>
  </r>
  <r>
    <s v="MSV-163MS-373-385-ACA-EXE-DE-H2-006"/>
    <s v="R00.6"/>
    <x v="1"/>
    <x v="16"/>
    <s v="PISTA PRINCIPAL - PROJETO DE DRENAGEM E OAC - PLANTA E PERFIL"/>
    <s v="DRENAGEM"/>
    <s v="DR"/>
    <s v="MSV-163MS-373-385/10.DR"/>
    <s v="MSV-163MS-373-385-ACA-EXE-DE-H2-006-R00.6.pdf"/>
    <s v="R00.6"/>
    <d v="2026-01-19T00:00:00"/>
    <s v="https://aterpa.sharepoint.com//sites/A373_Projetos/Documentos Compartilhados/11.Sala Tecnica/01.PROJETOS/ANO 02/MSV-163MS-373-385/10.DR/MSV-163MS-373-385-ACA-EXE-DE-H2-006-R00.6.pdf"/>
    <s v="MSV-163MS-373-385/10.DR/MSV-163MS-373-385-ACA-EXE-DE-H2-006-R00.6.pdf"/>
  </r>
  <r>
    <s v="MSV-163MS-373-385-ACA-EXE-DE-H2-007"/>
    <s v="R00.6"/>
    <x v="1"/>
    <x v="16"/>
    <s v="PISTA PRINCIPAL - PROJETO DE DRENAGEM E OAC - PLANTA E PERFIL"/>
    <s v="DRENAGEM"/>
    <s v="DR"/>
    <s v="MSV-163MS-373-385/10.DR"/>
    <s v="MSV-163MS-373-385-ACA-EXE-DE-H2-007-R00.6.pdf"/>
    <s v="R00.6"/>
    <d v="2026-01-19T00:00:00"/>
    <s v="https://aterpa.sharepoint.com//sites/A373_Projetos/Documentos Compartilhados/11.Sala Tecnica/01.PROJETOS/ANO 02/MSV-163MS-373-385/10.DR/MSV-163MS-373-385-ACA-EXE-DE-H2-007-R00.6.pdf"/>
    <s v="MSV-163MS-373-385/10.DR/MSV-163MS-373-385-ACA-EXE-DE-H2-007-R00.6.pdf"/>
  </r>
  <r>
    <s v="MSV-163MS-373-385-ACA-EXE-DE-H2-008"/>
    <s v="R00.6"/>
    <x v="1"/>
    <x v="16"/>
    <s v="PISTA PRINCIPAL - PROJETO DE DRENAGEM E OAC - PLANTA E PERFIL"/>
    <s v="DRENAGEM"/>
    <s v="DR"/>
    <s v="MSV-163MS-373-385/10.DR"/>
    <s v="MSV-163MS-373-385-ACA-EXE-DE-H2-008-R00.6.pdf"/>
    <s v="R00.6"/>
    <d v="2026-01-19T00:00:00"/>
    <s v="https://aterpa.sharepoint.com//sites/A373_Projetos/Documentos Compartilhados/11.Sala Tecnica/01.PROJETOS/ANO 02/MSV-163MS-373-385/10.DR/MSV-163MS-373-385-ACA-EXE-DE-H2-008-R00.6.pdf"/>
    <s v="MSV-163MS-373-385/10.DR/MSV-163MS-373-385-ACA-EXE-DE-H2-008-R00.6.pdf"/>
  </r>
  <r>
    <s v="MSV-163MS-373-385-ACA-EXE-DE-H2-009"/>
    <s v="R00.6"/>
    <x v="1"/>
    <x v="16"/>
    <s v="PISTA PRINCIPAL - PROJETO DE DRENAGEM E OAC - PLANTA E PERFIL"/>
    <s v="DRENAGEM"/>
    <s v="DR"/>
    <s v="MSV-163MS-373-385/10.DR"/>
    <s v="MSV-163MS-373-385-ACA-EXE-DE-H2-009-R00.6.pdf"/>
    <s v="R00.6"/>
    <d v="2026-01-19T00:00:00"/>
    <s v="https://aterpa.sharepoint.com//sites/A373_Projetos/Documentos Compartilhados/11.Sala Tecnica/01.PROJETOS/ANO 02/MSV-163MS-373-385/10.DR/MSV-163MS-373-385-ACA-EXE-DE-H2-009-R00.6.pdf"/>
    <s v="MSV-163MS-373-385/10.DR/MSV-163MS-373-385-ACA-EXE-DE-H2-009-R00.6.pdf"/>
  </r>
  <r>
    <s v="MSV-163MS-373-385-ACA-EXE-DE-H2-010"/>
    <s v="R00.6"/>
    <x v="1"/>
    <x v="16"/>
    <s v="PISTA PRINCIPAL - PROJETO DE DRENAGEM E OAC - PLANTA E PERFIL"/>
    <s v="DRENAGEM"/>
    <s v="DR"/>
    <s v="MSV-163MS-373-385/10.DR"/>
    <s v="MSV-163MS-373-385-ACA-EXE-DE-H2-010-R00.6.pdf"/>
    <s v="R00.6"/>
    <d v="2026-01-19T00:00:00"/>
    <s v="https://aterpa.sharepoint.com//sites/A373_Projetos/Documentos Compartilhados/11.Sala Tecnica/01.PROJETOS/ANO 02/MSV-163MS-373-385/10.DR/MSV-163MS-373-385-ACA-EXE-DE-H2-010-R00.6.pdf"/>
    <s v="MSV-163MS-373-385/10.DR/MSV-163MS-373-385-ACA-EXE-DE-H2-010-R00.6.pdf"/>
  </r>
  <r>
    <s v="MSV-163MS-373-385-ACA-EXE-DE-H2-011"/>
    <s v="R00.6"/>
    <x v="1"/>
    <x v="16"/>
    <s v="PISTA PRINCIPAL - PROJETO DE DRENAGEM E OAC - PLANTA E PERFIL"/>
    <s v="DRENAGEM"/>
    <s v="DR"/>
    <s v="MSV-163MS-373-385/10.DR"/>
    <s v="MSV-163MS-373-385-ACA-EXE-DE-H2-011-R00.6.pdf"/>
    <s v="R00.6"/>
    <d v="2026-01-19T00:00:00"/>
    <s v="https://aterpa.sharepoint.com//sites/A373_Projetos/Documentos Compartilhados/11.Sala Tecnica/01.PROJETOS/ANO 02/MSV-163MS-373-385/10.DR/MSV-163MS-373-385-ACA-EXE-DE-H2-011-R00.6.pdf"/>
    <s v="MSV-163MS-373-385/10.DR/MSV-163MS-373-385-ACA-EXE-DE-H2-011-R00.6.pdf"/>
  </r>
  <r>
    <s v="MSV-163MS-373-385-ACA-EXE-DE-H2-012"/>
    <s v="R00.6"/>
    <x v="1"/>
    <x v="16"/>
    <s v="PISTA PRINCIPAL - PROJETO DE DRENAGEM E OAC - PLANTA E PERFIL"/>
    <s v="DRENAGEM"/>
    <s v="DR"/>
    <s v="MSV-163MS-373-385/10.DR"/>
    <s v="MSV-163MS-373-385-ACA-EXE-DE-H2-012-R00.6.pdf"/>
    <s v="R00.6"/>
    <d v="2026-01-19T00:00:00"/>
    <s v="https://aterpa.sharepoint.com//sites/A373_Projetos/Documentos Compartilhados/11.Sala Tecnica/01.PROJETOS/ANO 02/MSV-163MS-373-385/10.DR/MSV-163MS-373-385-ACA-EXE-DE-H2-012-R00.6.pdf"/>
    <s v="MSV-163MS-373-385/10.DR/MSV-163MS-373-385-ACA-EXE-DE-H2-012-R00.6.pdf"/>
  </r>
  <r>
    <s v="MSV-163MS-373-385-ACA-EXE-DE-H2-013"/>
    <s v="R00.6"/>
    <x v="1"/>
    <x v="16"/>
    <s v="PISTA PRINCIPAL - PROJETO DE DRENAGEM E OAC - PLANTA E PERFIL"/>
    <s v="DRENAGEM"/>
    <s v="DR"/>
    <s v="MSV-163MS-373-385/10.DR"/>
    <s v="MSV-163MS-373-385-ACA-EXE-DE-H2-013-R00.6.pdf"/>
    <s v="R00.6"/>
    <d v="2026-01-19T00:00:00"/>
    <s v="https://aterpa.sharepoint.com//sites/A373_Projetos/Documentos Compartilhados/11.Sala Tecnica/01.PROJETOS/ANO 02/MSV-163MS-373-385/10.DR/MSV-163MS-373-385-ACA-EXE-DE-H2-013-R00.6.pdf"/>
    <s v="MSV-163MS-373-385/10.DR/MSV-163MS-373-385-ACA-EXE-DE-H2-013-R00.6.pdf"/>
  </r>
  <r>
    <s v="MSV-163MS-373-385-ACA-EXE-DE-H2-014"/>
    <s v="R00.6"/>
    <x v="1"/>
    <x v="16"/>
    <s v="PISTA PRINCIPAL - PROJETO DE DRENAGEM E OAC - PLANTA E PERFIL"/>
    <s v="DRENAGEM"/>
    <s v="DR"/>
    <s v="MSV-163MS-373-385/10.DR"/>
    <s v="MSV-163MS-373-385-ACA-EXE-DE-H2-014-R00.6.pdf"/>
    <s v="R00.6"/>
    <d v="2026-01-19T00:00:00"/>
    <s v="https://aterpa.sharepoint.com//sites/A373_Projetos/Documentos Compartilhados/11.Sala Tecnica/01.PROJETOS/ANO 02/MSV-163MS-373-385/10.DR/MSV-163MS-373-385-ACA-EXE-DE-H2-014-R00.6.pdf"/>
    <s v="MSV-163MS-373-385/10.DR/MSV-163MS-373-385-ACA-EXE-DE-H2-014-R00.6.pdf"/>
  </r>
  <r>
    <s v="MSV-163MS-373-385-ACA-EXE-DE-H2-015"/>
    <s v="R00.6"/>
    <x v="1"/>
    <x v="16"/>
    <s v="PISTA PRINCIPAL - PROJETO DE DRENAGEM E OAC - PLANTA E PERFIL"/>
    <s v="DRENAGEM"/>
    <s v="DR"/>
    <s v="MSV-163MS-373-385/10.DR"/>
    <s v="MSV-163MS-373-385-ACA-EXE-DE-H2-015-R00.6.pdf"/>
    <s v="R00.6"/>
    <d v="2026-01-19T00:00:00"/>
    <s v="https://aterpa.sharepoint.com//sites/A373_Projetos/Documentos Compartilhados/11.Sala Tecnica/01.PROJETOS/ANO 02/MSV-163MS-373-385/10.DR/MSV-163MS-373-385-ACA-EXE-DE-H2-015-R00.6.pdf"/>
    <s v="MSV-163MS-373-385/10.DR/MSV-163MS-373-385-ACA-EXE-DE-H2-015-R00.6.pdf"/>
  </r>
  <r>
    <s v="MSV-163MS-373-385-ACA-EXE-DE-H2-016"/>
    <s v="R00.6"/>
    <x v="1"/>
    <x v="16"/>
    <s v="PISTA PRINCIPAL - PROJETO DE DRENAGEM E OAC - PLANTA E PERFIL"/>
    <s v="DRENAGEM"/>
    <s v="DR"/>
    <s v="MSV-163MS-373-385/10.DR"/>
    <s v="MSV-163MS-373-385-ACA-EXE-DE-H2-016-R00.6.pdf"/>
    <s v="R00.6"/>
    <d v="2026-01-19T00:00:00"/>
    <s v="https://aterpa.sharepoint.com//sites/A373_Projetos/Documentos Compartilhados/11.Sala Tecnica/01.PROJETOS/ANO 02/MSV-163MS-373-385/10.DR/MSV-163MS-373-385-ACA-EXE-DE-H2-016-R00.6.pdf"/>
    <s v="MSV-163MS-373-385/10.DR/MSV-163MS-373-385-ACA-EXE-DE-H2-016-R00.6.pdf"/>
  </r>
  <r>
    <s v="MSV-163MS-373-385-ACA-EXE-DE-H2-017"/>
    <s v="R00.6"/>
    <x v="1"/>
    <x v="16"/>
    <s v="PISTA PRINCIPAL - PROJETO DE DRENAGEM E OAC - PLANTA E PERFIL"/>
    <s v="DRENAGEM"/>
    <s v="DR"/>
    <s v="MSV-163MS-373-385/10.DR"/>
    <s v="MSV-163MS-373-385-ACA-EXE-DE-H2-017-R00.6.pdf"/>
    <s v="R00.6"/>
    <d v="2026-01-19T00:00:00"/>
    <s v="https://aterpa.sharepoint.com//sites/A373_Projetos/Documentos Compartilhados/11.Sala Tecnica/01.PROJETOS/ANO 02/MSV-163MS-373-385/10.DR/MSV-163MS-373-385-ACA-EXE-DE-H2-017-R00.6.pdf"/>
    <s v="MSV-163MS-373-385/10.DR/MSV-163MS-373-385-ACA-EXE-DE-H2-017-R00.6.pdf"/>
  </r>
  <r>
    <s v="MSV-163MS-373-385-ACA-EXE-DE-H2-018"/>
    <s v="R00.6"/>
    <x v="1"/>
    <x v="16"/>
    <s v="PISTA PRINCIPAL - PROJETO DE DRENAGEM E OAC - PLANTA E PERFIL"/>
    <s v="DRENAGEM"/>
    <s v="DR"/>
    <s v="MSV-163MS-373-385/10.DR"/>
    <s v="MSV-163MS-373-385-ACA-EXE-DE-H2-018-R00.6.pdf"/>
    <s v="R00.6"/>
    <d v="2026-01-19T00:00:00"/>
    <s v="https://aterpa.sharepoint.com//sites/A373_Projetos/Documentos Compartilhados/11.Sala Tecnica/01.PROJETOS/ANO 02/MSV-163MS-373-385/10.DR/MSV-163MS-373-385-ACA-EXE-DE-H2-018-R00.6.pdf"/>
    <s v="MSV-163MS-373-385/10.DR/MSV-163MS-373-385-ACA-EXE-DE-H2-018-R00.6.pdf"/>
  </r>
  <r>
    <s v="MSV-163MS-373-385-ACA-EXE-DE-H2-019"/>
    <s v="R00.6"/>
    <x v="1"/>
    <x v="16"/>
    <s v="PISTA PRINCIPAL - PROJETO DE DRENAGEM E OAC - PLANTA E PERFIL"/>
    <s v="DRENAGEM"/>
    <s v="DR"/>
    <s v="MSV-163MS-373-385/10.DR"/>
    <s v="MSV-163MS-373-385-ACA-EXE-DE-H2-019-R00.6.pdf"/>
    <s v="R00.6"/>
    <d v="2026-01-19T00:00:00"/>
    <s v="https://aterpa.sharepoint.com//sites/A373_Projetos/Documentos Compartilhados/11.Sala Tecnica/01.PROJETOS/ANO 02/MSV-163MS-373-385/10.DR/MSV-163MS-373-385-ACA-EXE-DE-H2-019-R00.6.pdf"/>
    <s v="MSV-163MS-373-385/10.DR/MSV-163MS-373-385-ACA-EXE-DE-H2-019-R00.6.pdf"/>
  </r>
  <r>
    <s v="MSV-163MS-373-385-ACA-EXE-DE-H2-020"/>
    <s v="R00.6"/>
    <x v="1"/>
    <x v="16"/>
    <s v="PISTA PRINCIPAL - PROJETO DE DRENAGEM E OAC - PLANTA E PERFIL"/>
    <s v="DRENAGEM"/>
    <s v="DR"/>
    <s v="MSV-163MS-373-385/10.DR"/>
    <s v="MSV-163MS-373-385-ACA-EXE-DE-H2-020-R00.6.pdf"/>
    <s v="R00.6"/>
    <d v="2026-01-19T00:00:00"/>
    <s v="https://aterpa.sharepoint.com//sites/A373_Projetos/Documentos Compartilhados/11.Sala Tecnica/01.PROJETOS/ANO 02/MSV-163MS-373-385/10.DR/MSV-163MS-373-385-ACA-EXE-DE-H2-020-R00.6.pdf"/>
    <s v="MSV-163MS-373-385/10.DR/MSV-163MS-373-385-ACA-EXE-DE-H2-020-R00.6.pdf"/>
  </r>
  <r>
    <s v="MSV-163MS-373-385-ACA-EXE-DE-H2-021"/>
    <s v="R00.6"/>
    <x v="1"/>
    <x v="16"/>
    <s v="PISTA PRINCIPAL - PROJETO DE DRENAGEM E OAC - PLANTA E PERFIL"/>
    <s v="DRENAGEM"/>
    <s v="DR"/>
    <s v="MSV-163MS-373-385/10.DR"/>
    <s v="MSV-163MS-373-385-ACA-EXE-DE-H2-021-R00.6.pdf"/>
    <s v="R00.6"/>
    <d v="2026-01-19T00:00:00"/>
    <s v="https://aterpa.sharepoint.com//sites/A373_Projetos/Documentos Compartilhados/11.Sala Tecnica/01.PROJETOS/ANO 02/MSV-163MS-373-385/10.DR/MSV-163MS-373-385-ACA-EXE-DE-H2-021-R00.6.pdf"/>
    <s v="MSV-163MS-373-385/10.DR/MSV-163MS-373-385-ACA-EXE-DE-H2-021-R00.6.pdf"/>
  </r>
  <r>
    <s v="MSV-163MS-373-385-ACA-EXE-DE-H2-022"/>
    <s v="R00.6"/>
    <x v="1"/>
    <x v="16"/>
    <s v="PISTA PRINCIPAL - PROJETO DE DRENAGEM E OAC - PERFIL DE BUEIROS"/>
    <s v="DRENAGEM"/>
    <s v="DR"/>
    <s v="MSV-163MS-373-385/10.DR"/>
    <s v="MSV-163MS-373-385-ACA-EXE-DE-H2-022-R00.6.pdf"/>
    <s v="R00.6"/>
    <d v="2026-01-19T00:00:00"/>
    <s v="https://aterpa.sharepoint.com//sites/A373_Projetos/Documentos Compartilhados/11.Sala Tecnica/01.PROJETOS/ANO 02/MSV-163MS-373-385/10.DR/MSV-163MS-373-385-ACA-EXE-DE-H2-022-R00.6.pdf"/>
    <s v="MSV-163MS-373-385/10.DR/MSV-163MS-373-385-ACA-EXE-DE-H2-022-R00.6.pdf"/>
  </r>
  <r>
    <s v="MSV-163MS-373-385-ACA-EXE-DE-H2-023"/>
    <s v="R00.4"/>
    <x v="1"/>
    <x v="16"/>
    <s v="PISTA PRINCIPAL - PROJETO DE DRENAGEM E OAC - PERFIL DE BUEIROS"/>
    <s v="DRENAGEM"/>
    <s v="DR"/>
    <s v="MSV-163MS-373-385/10.DR"/>
    <s v="MSV-163MS-373-385-ACA-EXE-DE-H2-023-R00.4.pdf"/>
    <s v="R00.4"/>
    <d v="2026-01-19T00:00:00"/>
    <s v="https://aterpa.sharepoint.com//sites/A373_Projetos/Documentos Compartilhados/11.Sala Tecnica/01.PROJETOS/ANO 02/MSV-163MS-373-385/10.DR/MSV-163MS-373-385-ACA-EXE-DE-H2-023-R00.4.pdf"/>
    <s v="MSV-163MS-373-385/10.DR/MSV-163MS-373-385-ACA-EXE-DE-H2-023-R00.4.pdf"/>
  </r>
  <r>
    <s v="MSV-163MS-373-385-ACA-EXE-DE-H2-024"/>
    <s v="R00.3"/>
    <x v="1"/>
    <x v="16"/>
    <s v="PISTA PRINCIPAL - PROJETO DE DRENAGEM E OAC - PERFIL DE BUEIROS"/>
    <s v="DRENAGEM"/>
    <s v="DR"/>
    <s v="MSV-163MS-373-385/10.DR"/>
    <s v="MSV-163MS-373-385-ACA-EXE-DE-H2-024-R00.3.pdf"/>
    <s v="R00.3"/>
    <d v="2026-01-19T00:00:00"/>
    <s v="https://aterpa.sharepoint.com//sites/A373_Projetos/Documentos Compartilhados/11.Sala Tecnica/01.PROJETOS/ANO 02/MSV-163MS-373-385/10.DR/MSV-163MS-373-385-ACA-EXE-DE-H2-024-R00.3.pdf"/>
    <s v="MSV-163MS-373-385/10.DR/MSV-163MS-373-385-ACA-EXE-DE-H2-024-R00.3.pdf"/>
  </r>
  <r>
    <s v="MSV-163MS-373-385-ACA-EXE-DE-H2-025"/>
    <s v="R00.3"/>
    <x v="1"/>
    <x v="16"/>
    <s v="PISTA PRINCIPAL - PROJETO DE DRENAGEM E OAC - PERFIL DE BUEIROS"/>
    <s v="DRENAGEM"/>
    <s v="DR"/>
    <s v="MSV-163MS-373-385/10.DR"/>
    <s v="MSV-163MS-373-385-ACA-EXE-DE-H2-025-R00.3.pdf"/>
    <s v="R00.3"/>
    <d v="2026-01-19T00:00:00"/>
    <s v="https://aterpa.sharepoint.com//sites/A373_Projetos/Documentos Compartilhados/11.Sala Tecnica/01.PROJETOS/ANO 02/MSV-163MS-373-385/10.DR/MSV-163MS-373-385-ACA-EXE-DE-H2-025-R00.3.pdf"/>
    <s v="MSV-163MS-373-385/10.DR/MSV-163MS-373-385-ACA-EXE-DE-H2-025-R00.3.pdf"/>
  </r>
  <r>
    <s v="MSV-163MS-373-385-ACA-EXE-DE-H2-026"/>
    <s v="R00.3"/>
    <x v="1"/>
    <x v="16"/>
    <s v="PISTA PRINCIPAL - PROJETO DE DRENAGEM E OAC - PERFIL DE BUEIROS"/>
    <s v="DRENAGEM"/>
    <s v="DR"/>
    <s v="MSV-163MS-373-385/10.DR"/>
    <s v="MSV-163MS-373-385-ACA-EXE-DE-H2-026-R00.3.pdf"/>
    <s v="R00.3"/>
    <d v="2026-01-19T00:00:00"/>
    <s v="https://aterpa.sharepoint.com//sites/A373_Projetos/Documentos Compartilhados/11.Sala Tecnica/01.PROJETOS/ANO 02/MSV-163MS-373-385/10.DR/MSV-163MS-373-385-ACA-EXE-DE-H2-026-R00.3.pdf"/>
    <s v="MSV-163MS-373-385/10.DR/MSV-163MS-373-385-ACA-EXE-DE-H2-026-R00.3.pdf"/>
  </r>
  <r>
    <s v="MSV-163MS-373-385-ACA-EXE-DE-H2-027"/>
    <s v="R00.3"/>
    <x v="1"/>
    <x v="16"/>
    <s v="PISTA PRINCIPAL - PROJETO DE DRENAGEM E OAC - PERFIL DE BUEIROS"/>
    <s v="DRENAGEM"/>
    <s v="DR"/>
    <s v="MSV-163MS-373-385/10.DR"/>
    <s v="MSV-163MS-373-385-ACA-EXE-DE-H2-027-R00.3.pdf"/>
    <s v="R00.3"/>
    <d v="2026-01-19T00:00:00"/>
    <s v="https://aterpa.sharepoint.com//sites/A373_Projetos/Documentos Compartilhados/11.Sala Tecnica/01.PROJETOS/ANO 02/MSV-163MS-373-385/10.DR/MSV-163MS-373-385-ACA-EXE-DE-H2-027-R00.3.pdf"/>
    <s v="MSV-163MS-373-385/10.DR/MSV-163MS-373-385-ACA-EXE-DE-H2-027-R00.3.pdf"/>
  </r>
  <r>
    <s v="MSV-163MS-373-385-ACA-EXE-DE-H2-028"/>
    <s v="R00.3"/>
    <x v="1"/>
    <x v="16"/>
    <s v="PISTA PRINCIPAL - PROJETO DE DRENAGEM E OAC - PERFIL DE BUEIROS"/>
    <s v="DRENAGEM"/>
    <s v="DR"/>
    <s v="MSV-163MS-373-385/10.DR"/>
    <s v="MSV-163MS-373-385-ACA-EXE-DE-H2-028-R00.3.pdf"/>
    <s v="R00.3"/>
    <d v="2026-01-19T00:00:00"/>
    <s v="https://aterpa.sharepoint.com//sites/A373_Projetos/Documentos Compartilhados/11.Sala Tecnica/01.PROJETOS/ANO 02/MSV-163MS-373-385/10.DR/MSV-163MS-373-385-ACA-EXE-DE-H2-028-R00.3.pdf"/>
    <s v="MSV-163MS-373-385/10.DR/MSV-163MS-373-385-ACA-EXE-DE-H2-028-R00.3.pdf"/>
  </r>
  <r>
    <s v="MSV-163MS-373-385-ACA-EXE-DE-H2-029"/>
    <s v="R00.3"/>
    <x v="1"/>
    <x v="16"/>
    <s v="PISTA PRINCIPAL - PROJETO DE DRENAGEM E OAC - PERFIL DE BUEIROS"/>
    <s v="DRENAGEM"/>
    <s v="DR"/>
    <s v="MSV-163MS-373-385/10.DR"/>
    <s v="MSV-163MS-373-385-ACA-EXE-DE-H2-029-R00.3.pdf"/>
    <s v="R00.3"/>
    <d v="2026-01-19T00:00:00"/>
    <s v="https://aterpa.sharepoint.com//sites/A373_Projetos/Documentos Compartilhados/11.Sala Tecnica/01.PROJETOS/ANO 02/MSV-163MS-373-385/10.DR/MSV-163MS-373-385-ACA-EXE-DE-H2-029-R00.3.pdf"/>
    <s v="MSV-163MS-373-385/10.DR/MSV-163MS-373-385-ACA-EXE-DE-H2-029-R00.3.pdf"/>
  </r>
  <r>
    <s v="MSV-163MS-373-385-ACA-EXE-DE-H2-030"/>
    <s v="R00.3"/>
    <x v="1"/>
    <x v="16"/>
    <s v="PISTA PRINCIPAL - PROJETO DE DRENAGEM E OAC - PERFIL DE BUEIROS"/>
    <s v="DRENAGEM"/>
    <s v="DR"/>
    <s v="MSV-163MS-373-385/10.DR"/>
    <s v="MSV-163MS-373-385-ACA-EXE-DE-H2-030-R00.3.pdf"/>
    <s v="R00.3"/>
    <d v="2026-01-19T00:00:00"/>
    <s v="https://aterpa.sharepoint.com//sites/A373_Projetos/Documentos Compartilhados/11.Sala Tecnica/01.PROJETOS/ANO 02/MSV-163MS-373-385/10.DR/MSV-163MS-373-385-ACA-EXE-DE-H2-030-R00.3.pdf"/>
    <s v="MSV-163MS-373-385/10.DR/MSV-163MS-373-385-ACA-EXE-DE-H2-030-R00.3.pdf"/>
  </r>
  <r>
    <s v="MSV-163MS-373-385-ACA-EXE-DE-H2-101"/>
    <s v="R00.3"/>
    <x v="1"/>
    <x v="16"/>
    <s v="PISTA PRINCIPAL - PROJETO DE DRENAGEM E OAC - PROJETO TIPO"/>
    <s v="DRENAGEM"/>
    <s v="DR"/>
    <s v="MSV-163MS-373-385/10.DR"/>
    <s v="MSV-163MS-373-385-ACA-EXE-DE-H2-101-R00.3.pdf"/>
    <s v="R00.3"/>
    <d v="2026-01-19T00:00:00"/>
    <s v="https://aterpa.sharepoint.com//sites/A373_Projetos/Documentos Compartilhados/11.Sala Tecnica/01.PROJETOS/ANO 02/MSV-163MS-373-385/10.DR/MSV-163MS-373-385-ACA-EXE-DE-H2-101-R00.3.pdf"/>
    <s v="MSV-163MS-373-385/10.DR/MSV-163MS-373-385-ACA-EXE-DE-H2-101-R00.3.pdf"/>
  </r>
  <r>
    <s v="MSV-163MS-373-385-ACA-EXE-DE-H2-102"/>
    <s v="R00.3"/>
    <x v="1"/>
    <x v="16"/>
    <s v="PISTA PRINCIPAL - PROJETO DE DRENAGEM E OAC - PROJETO TIPO"/>
    <s v="DRENAGEM"/>
    <s v="DR"/>
    <s v="MSV-163MS-373-385/10.DR"/>
    <s v="MSV-163MS-373-385-ACA-EXE-DE-H2-102-R00.3.pdf"/>
    <s v="R00.3"/>
    <d v="2026-01-19T00:00:00"/>
    <s v="https://aterpa.sharepoint.com//sites/A373_Projetos/Documentos Compartilhados/11.Sala Tecnica/01.PROJETOS/ANO 02/MSV-163MS-373-385/10.DR/MSV-163MS-373-385-ACA-EXE-DE-H2-102-R00.3.pdf"/>
    <s v="MSV-163MS-373-385/10.DR/MSV-163MS-373-385-ACA-EXE-DE-H2-102-R00.3.pdf"/>
  </r>
  <r>
    <s v="MSV-163MS-373-385-ACA-EXE-DE-H2-103"/>
    <s v="R00.3"/>
    <x v="1"/>
    <x v="16"/>
    <s v="PISTA PRINCIPAL - PROJETO DE DRENAGEM E OAC - PROJETO TIPO"/>
    <s v="DRENAGEM"/>
    <s v="DR"/>
    <s v="MSV-163MS-373-385/10.DR"/>
    <s v="MSV-163MS-373-385-ACA-EXE-DE-H2-103-R00.3.pdf"/>
    <s v="R00.3"/>
    <d v="2026-01-19T00:00:00"/>
    <s v="https://aterpa.sharepoint.com//sites/A373_Projetos/Documentos Compartilhados/11.Sala Tecnica/01.PROJETOS/ANO 02/MSV-163MS-373-385/10.DR/MSV-163MS-373-385-ACA-EXE-DE-H2-103-R00.3.pdf"/>
    <s v="MSV-163MS-373-385/10.DR/MSV-163MS-373-385-ACA-EXE-DE-H2-103-R00.3.pdf"/>
  </r>
  <r>
    <s v="MSV-163MS-373-385-ACA-EXE-DE-H2-104"/>
    <s v="R00.3"/>
    <x v="1"/>
    <x v="16"/>
    <s v="PISTA PRINCIPAL - PROJETO DE DRENAGEM E OAC - PROJETO TIPO"/>
    <s v="DRENAGEM"/>
    <s v="DR"/>
    <s v="MSV-163MS-373-385/10.DR"/>
    <s v="MSV-163MS-373-385-ACA-EXE-DE-H2-104-R00.3.pdf"/>
    <s v="R00.3"/>
    <d v="2026-01-19T00:00:00"/>
    <s v="https://aterpa.sharepoint.com//sites/A373_Projetos/Documentos Compartilhados/11.Sala Tecnica/01.PROJETOS/ANO 02/MSV-163MS-373-385/10.DR/MSV-163MS-373-385-ACA-EXE-DE-H2-104-R00.3.pdf"/>
    <s v="MSV-163MS-373-385/10.DR/MSV-163MS-373-385-ACA-EXE-DE-H2-104-R00.3.pdf"/>
  </r>
  <r>
    <s v="MSV-163MS-373-385-ACA-EXE-DE-H2-105"/>
    <s v="R00.3"/>
    <x v="1"/>
    <x v="16"/>
    <s v="PISTA PRINCIPAL - PROJETO DE DRENAGEM E OAC - PROJETO TIPO"/>
    <s v="DRENAGEM"/>
    <s v="DR"/>
    <s v="MSV-163MS-373-385/10.DR"/>
    <s v="MSV-163MS-373-385-ACA-EXE-DE-H2-105-R00.3.pdf"/>
    <s v="R00.3"/>
    <d v="2026-01-19T00:00:00"/>
    <s v="https://aterpa.sharepoint.com//sites/A373_Projetos/Documentos Compartilhados/11.Sala Tecnica/01.PROJETOS/ANO 02/MSV-163MS-373-385/10.DR/MSV-163MS-373-385-ACA-EXE-DE-H2-105-R00.3.pdf"/>
    <s v="MSV-163MS-373-385/10.DR/MSV-163MS-373-385-ACA-EXE-DE-H2-105-R00.3.pdf"/>
  </r>
  <r>
    <s v="MSV-163MS-373-385-ACA-EXE-DE-H2-106"/>
    <s v="R00.3"/>
    <x v="1"/>
    <x v="16"/>
    <s v="PISTA PRINCIPAL - PROJETO DE DRENAGEM E OAC - PROJETO TIPO"/>
    <s v="DRENAGEM"/>
    <s v="DR"/>
    <s v="MSV-163MS-373-385/10.DR"/>
    <s v="MSV-163MS-373-385-ACA-EXE-DE-H2-106-R00.3.pdf"/>
    <s v="R00.3"/>
    <d v="2026-01-19T00:00:00"/>
    <s v="https://aterpa.sharepoint.com//sites/A373_Projetos/Documentos Compartilhados/11.Sala Tecnica/01.PROJETOS/ANO 02/MSV-163MS-373-385/10.DR/MSV-163MS-373-385-ACA-EXE-DE-H2-106-R00.3.pdf"/>
    <s v="MSV-163MS-373-385/10.DR/MSV-163MS-373-385-ACA-EXE-DE-H2-106-R00.3.pdf"/>
  </r>
  <r>
    <s v="MSV-163MS-373-385-ACA-EXE-DE-H2-107"/>
    <s v="R00.3"/>
    <x v="1"/>
    <x v="16"/>
    <s v="PISTA PRINCIPAL - PROJETO DE DRENAGEM E OAC - PROJETO TIPO"/>
    <s v="DRENAGEM"/>
    <s v="DR"/>
    <s v="MSV-163MS-373-385/10.DR"/>
    <s v="MSV-163MS-373-385-ACA-EXE-DE-H2-107-R00.3.pdf"/>
    <s v="R00.3"/>
    <d v="2026-01-19T00:00:00"/>
    <s v="https://aterpa.sharepoint.com//sites/A373_Projetos/Documentos Compartilhados/11.Sala Tecnica/01.PROJETOS/ANO 02/MSV-163MS-373-385/10.DR/MSV-163MS-373-385-ACA-EXE-DE-H2-107-R00.3.pdf"/>
    <s v="MSV-163MS-373-385/10.DR/MSV-163MS-373-385-ACA-EXE-DE-H2-107-R00.3.pdf"/>
  </r>
  <r>
    <s v="MSV-163MS-373-385-ACA-EXE-DE-H2-108"/>
    <s v="R00.3"/>
    <x v="1"/>
    <x v="16"/>
    <s v="PISTA PRINCIPAL - PROJETO DE DRENAGEM E OAC - PROJETO TIPO"/>
    <s v="DRENAGEM"/>
    <s v="DR"/>
    <s v="MSV-163MS-373-385/10.DR"/>
    <s v="MSV-163MS-373-385-ACA-EXE-DE-H2-108-R00.3.pdf"/>
    <s v="R00.3"/>
    <d v="2026-01-19T00:00:00"/>
    <s v="https://aterpa.sharepoint.com//sites/A373_Projetos/Documentos Compartilhados/11.Sala Tecnica/01.PROJETOS/ANO 02/MSV-163MS-373-385/10.DR/MSV-163MS-373-385-ACA-EXE-DE-H2-108-R00.3.pdf"/>
    <s v="MSV-163MS-373-385/10.DR/MSV-163MS-373-385-ACA-EXE-DE-H2-108-R00.3.pdf"/>
  </r>
  <r>
    <s v="MSV-163MS-373-385-ACA-EXE-DE-H2-109"/>
    <s v="R00.3"/>
    <x v="1"/>
    <x v="16"/>
    <s v="PISTA PRINCIPAL - PROJETO DE DRENAGEM E OAC - PROJETO TIPO"/>
    <s v="DRENAGEM"/>
    <s v="DR"/>
    <s v="MSV-163MS-373-385/10.DR"/>
    <s v="MSV-163MS-373-385-ACA-EXE-DE-H2-109-R00.3.pdf"/>
    <s v="R00.3"/>
    <d v="2026-01-19T00:00:00"/>
    <s v="https://aterpa.sharepoint.com//sites/A373_Projetos/Documentos Compartilhados/11.Sala Tecnica/01.PROJETOS/ANO 02/MSV-163MS-373-385/10.DR/MSV-163MS-373-385-ACA-EXE-DE-H2-109-R00.3.pdf"/>
    <s v="MSV-163MS-373-385/10.DR/MSV-163MS-373-385-ACA-EXE-DE-H2-109-R00.3.pdf"/>
  </r>
  <r>
    <s v="MSV-163MS-373-385-ACA-EXE-DE-H2-110"/>
    <s v="R00.3"/>
    <x v="1"/>
    <x v="16"/>
    <s v="PISTA PRINCIPAL - PROJETO DE DRENAGEM E OAC - PROJETO TIPO"/>
    <s v="DRENAGEM"/>
    <s v="DR"/>
    <s v="MSV-163MS-373-385/10.DR"/>
    <s v="MSV-163MS-373-385-ACA-EXE-DE-H2-110-R00.3.pdf"/>
    <s v="R00.3"/>
    <d v="2026-01-19T00:00:00"/>
    <s v="https://aterpa.sharepoint.com//sites/A373_Projetos/Documentos Compartilhados/11.Sala Tecnica/01.PROJETOS/ANO 02/MSV-163MS-373-385/10.DR/MSV-163MS-373-385-ACA-EXE-DE-H2-110-R00.3.pdf"/>
    <s v="MSV-163MS-373-385/10.DR/MSV-163MS-373-385-ACA-EXE-DE-H2-110-R00.3.pdf"/>
  </r>
  <r>
    <s v="MSV-163MS-373-385-ACA-EXE-DE-H2-111"/>
    <s v="R00.3"/>
    <x v="1"/>
    <x v="16"/>
    <s v="PISTA PRINCIPAL - PROJETO DE DRENAGEM E OAC - PROJETO TIPO"/>
    <s v="DRENAGEM"/>
    <s v="DR"/>
    <s v="MSV-163MS-373-385/10.DR"/>
    <s v="MSV-163MS-373-385-ACA-EXE-DE-H2-111-R00.3.pdf"/>
    <s v="R00.3"/>
    <d v="2026-01-19T00:00:00"/>
    <s v="https://aterpa.sharepoint.com//sites/A373_Projetos/Documentos Compartilhados/11.Sala Tecnica/01.PROJETOS/ANO 02/MSV-163MS-373-385/10.DR/MSV-163MS-373-385-ACA-EXE-DE-H2-111-R00.3.pdf"/>
    <s v="MSV-163MS-373-385/10.DR/MSV-163MS-373-385-ACA-EXE-DE-H2-111-R00.3.pdf"/>
  </r>
  <r>
    <s v="MSV-163MS-373-385-ACA-EXE-DE-H2-112"/>
    <s v="R00.2"/>
    <x v="1"/>
    <x v="16"/>
    <s v="PISTA PRINCIPAL - PROJETO DE DRENAGEM E OAC - PROJETO TIPO"/>
    <s v="DRENAGEM"/>
    <s v="DR"/>
    <s v="MSV-163MS-373-385/10.DR"/>
    <s v="MSV-163MS-373-385-ACA-EXE-DE-H2-112-R00.2.pdf"/>
    <s v="R00.2"/>
    <d v="2026-01-19T00:00:00"/>
    <s v="https://aterpa.sharepoint.com//sites/A373_Projetos/Documentos Compartilhados/11.Sala Tecnica/01.PROJETOS/ANO 02/MSV-163MS-373-385/10.DR/MSV-163MS-373-385-ACA-EXE-DE-H2-112-R00.2.pdf"/>
    <s v="MSV-163MS-373-385/10.DR/MSV-163MS-373-385-ACA-EXE-DE-H2-112-R00.2.pdf"/>
  </r>
  <r>
    <s v="MSV-163MS-373-385-ACA-EXE-DE-H2-113"/>
    <s v="R00.2"/>
    <x v="1"/>
    <x v="16"/>
    <s v="PISTA PRINCIPAL - PROJETO DE DRENAGEM E OAC - PROJETO TIPO"/>
    <s v="DRENAGEM"/>
    <s v="DR"/>
    <s v="MSV-163MS-373-385/10.DR"/>
    <s v="MSV-163MS-373-385-ACA-EXE-DE-H2-113-R00.2.pdf"/>
    <s v="R00.2"/>
    <d v="2026-01-19T00:00:00"/>
    <s v="https://aterpa.sharepoint.com//sites/A373_Projetos/Documentos Compartilhados/11.Sala Tecnica/01.PROJETOS/ANO 02/MSV-163MS-373-385/10.DR/MSV-163MS-373-385-ACA-EXE-DE-H2-113-R00.2.pdf"/>
    <s v="MSV-163MS-373-385/10.DR/MSV-163MS-373-385-ACA-EXE-DE-H2-113-R00.2.pdf"/>
  </r>
  <r>
    <s v="MSV-163MS-373-385-ACA-EXE-DE-H2-114"/>
    <s v="R00.2"/>
    <x v="1"/>
    <x v="16"/>
    <s v="PISTA PRINCIPAL - PROJETO DE DRENAGEM E OAC - PROJETO TIPO"/>
    <s v="DRENAGEM"/>
    <s v="DR"/>
    <s v="MSV-163MS-373-385/10.DR"/>
    <s v="MSV-163MS-373-385-ACA-EXE-DE-H2-114-R00.2.pdf"/>
    <s v="R00.2"/>
    <d v="2026-01-19T00:00:00"/>
    <s v="https://aterpa.sharepoint.com//sites/A373_Projetos/Documentos Compartilhados/11.Sala Tecnica/01.PROJETOS/ANO 02/MSV-163MS-373-385/10.DR/MSV-163MS-373-385-ACA-EXE-DE-H2-114-R00.2.pdf"/>
    <s v="MSV-163MS-373-385/10.DR/MSV-163MS-373-385-ACA-EXE-DE-H2-114-R00.2.pdf"/>
  </r>
  <r>
    <s v="MSV-163MS-373-385-ACA-EXE-DE-H2-115"/>
    <s v="R00.1"/>
    <x v="1"/>
    <x v="16"/>
    <s v="PISTA PRINCIPAL - PROJETO DE DRENAGEM E OAC - PROJETO TIPO GRELHA PARA DR-5A"/>
    <s v="DRENAGEM"/>
    <s v="DR"/>
    <s v="MSV-163MS-373-385/10.DR"/>
    <s v="MSV-163MS-373-385-ACA-EXE-DE-H2-115-R00.1.pdf"/>
    <s v="R00.1"/>
    <d v="2026-01-19T00:00:00"/>
    <s v="https://aterpa.sharepoint.com//sites/A373_Projetos/Documentos Compartilhados/11.Sala Tecnica/01.PROJETOS/ANO 02/MSV-163MS-373-385/10.DR/MSV-163MS-373-385-ACA-EXE-DE-H2-115-R00.1.pdf"/>
    <s v="MSV-163MS-373-385/10.DR/MSV-163MS-373-385-ACA-EXE-DE-H2-115-R00.1.pdf"/>
  </r>
  <r>
    <s v="MSV-163MS-373-385-ACA-EXE-DE-H2-116"/>
    <s v="R00.1"/>
    <x v="1"/>
    <x v="16"/>
    <s v=""/>
    <s v="DRENAGEM"/>
    <s v="DR"/>
    <s v="MSV-163MS-373-385/10.DR"/>
    <s v="MSV-163MS-373-385-ACA-EXE-DE-H2-116-R00.1.pdf"/>
    <s v="R00.1"/>
    <d v="2026-01-19T00:00:00"/>
    <s v="https://aterpa.sharepoint.com//sites/A373_Projetos/Documentos Compartilhados/11.Sala Tecnica/01.PROJETOS/ANO 02/MSV-163MS-373-385/10.DR/MSV-163MS-373-385-ACA-EXE-DE-H2-116-R00.1.pdf"/>
    <s v="MSV-163MS-373-385/10.DR/MSV-163MS-373-385-ACA-EXE-DE-H2-116-R00.1.pdf"/>
  </r>
  <r>
    <s v="MSV-163MS-373-385-ACA-EXE-DE-H2-201"/>
    <s v="R00.2"/>
    <x v="1"/>
    <x v="16"/>
    <s v="PISTA PRINCIPAL - PROJETO DE DRENAGEM E OAC - PLANTA E PERFIL DO CANAL"/>
    <s v="DRENAGEM"/>
    <s v="DR"/>
    <s v="MSV-163MS-373-385/10.DR"/>
    <s v="MSV-163MS-373-385-ACA-EXE-DE-H2-201-R00.2.pdf"/>
    <s v="R00.2"/>
    <d v="2026-01-19T00:00:00"/>
    <s v="https://aterpa.sharepoint.com//sites/A373_Projetos/Documentos Compartilhados/11.Sala Tecnica/01.PROJETOS/ANO 02/MSV-163MS-373-385/10.DR/MSV-163MS-373-385-ACA-EXE-DE-H2-201-R00.2.pdf"/>
    <s v="MSV-163MS-373-385/10.DR/MSV-163MS-373-385-ACA-EXE-DE-H2-201-R00.2.pdf"/>
  </r>
  <r>
    <s v="MSV-163MS-373-385-ACA-EXE-DE-H2-202"/>
    <s v="R00.2"/>
    <x v="1"/>
    <x v="16"/>
    <s v="PISTA PRINCIPAL - PROJETO DE DRENAGEM E OAC - PERFIL DO CANAL"/>
    <s v="DRENAGEM"/>
    <s v="DR"/>
    <s v="MSV-163MS-373-385/10.DR"/>
    <s v="MSV-163MS-373-385-ACA-EXE-DE-H2-202-R00.2.pdf"/>
    <s v="R00.2"/>
    <d v="2026-01-19T00:00:00"/>
    <s v="https://aterpa.sharepoint.com//sites/A373_Projetos/Documentos Compartilhados/11.Sala Tecnica/01.PROJETOS/ANO 02/MSV-163MS-373-385/10.DR/MSV-163MS-373-385-ACA-EXE-DE-H2-202-R00.2.pdf"/>
    <s v="MSV-163MS-373-385/10.DR/MSV-163MS-373-385-ACA-EXE-DE-H2-202-R00.2.pdf"/>
  </r>
  <r>
    <s v="MSV-163MS-373-385-ACA-EXE-DE-H2-203"/>
    <s v="R00.2"/>
    <x v="1"/>
    <x v="16"/>
    <s v="PISTA PRINCIPAL - PROJETO DE DRENAGEM E OAC - SEÇÕES TRANSVERSAIS DO CANAL"/>
    <s v="DRENAGEM"/>
    <s v="DR"/>
    <s v="MSV-163MS-373-385/10.DR"/>
    <s v="MSV-163MS-373-385-ACA-EXE-DE-H2-203-R00.2.pdf"/>
    <s v="R00.2"/>
    <d v="2026-01-19T00:00:00"/>
    <s v="https://aterpa.sharepoint.com//sites/A373_Projetos/Documentos Compartilhados/11.Sala Tecnica/01.PROJETOS/ANO 02/MSV-163MS-373-385/10.DR/MSV-163MS-373-385-ACA-EXE-DE-H2-203-R00.2.pdf"/>
    <s v="MSV-163MS-373-385/10.DR/MSV-163MS-373-385-ACA-EXE-DE-H2-203-R00.2.pdf"/>
  </r>
  <r>
    <s v="MSV-163MS-373-385-ACA-EXE-DE-H2-204"/>
    <s v="R00.2"/>
    <x v="1"/>
    <x v="16"/>
    <s v="PISTA PRINCIPAL - PROJETO DE DRENAGEM E OAC - SEÇÕES TRANSVERSAIS DO CANAL"/>
    <s v="DRENAGEM"/>
    <s v="DR"/>
    <s v="MSV-163MS-373-385/10.DR"/>
    <s v="MSV-163MS-373-385-ACA-EXE-DE-H2-204-R00.2.pdf"/>
    <s v="R00.2"/>
    <d v="2026-01-19T00:00:00"/>
    <s v="https://aterpa.sharepoint.com//sites/A373_Projetos/Documentos Compartilhados/11.Sala Tecnica/01.PROJETOS/ANO 02/MSV-163MS-373-385/10.DR/MSV-163MS-373-385-ACA-EXE-DE-H2-204-R00.2.pdf"/>
    <s v="MSV-163MS-373-385/10.DR/MSV-163MS-373-385-ACA-EXE-DE-H2-204-R00.2.pdf"/>
  </r>
  <r>
    <s v="MSV-163MS-373-385-ACA-EXE-DE-H2-205"/>
    <s v="R00.2"/>
    <x v="1"/>
    <x v="16"/>
    <s v="PISTA PRINCIPAL - PROJETO DE DRENAGEM E OAC - SEÇÕES TRANSVERSAIS DO CANAL"/>
    <s v="DRENAGEM"/>
    <s v="DR"/>
    <s v="MSV-163MS-373-385/10.DR"/>
    <s v="MSV-163MS-373-385-ACA-EXE-DE-H2-205-R00.2.pdf"/>
    <s v="R00.2"/>
    <d v="2026-01-19T00:00:00"/>
    <s v="https://aterpa.sharepoint.com//sites/A373_Projetos/Documentos Compartilhados/11.Sala Tecnica/01.PROJETOS/ANO 02/MSV-163MS-373-385/10.DR/MSV-163MS-373-385-ACA-EXE-DE-H2-205-R00.2.pdf"/>
    <s v="MSV-163MS-373-385/10.DR/MSV-163MS-373-385-ACA-EXE-DE-H2-205-R00.2.pdf"/>
  </r>
  <r>
    <s v="MSV-163MS-373-385-ACA-EXE-DE-H2-206"/>
    <s v="R00.2"/>
    <x v="1"/>
    <x v="16"/>
    <s v="PISTA PRINCIPAL - PROJETO DE DRENAGEM E OAC - SEÇÕES TRANSVERSAIS DO CANAL"/>
    <s v="DRENAGEM"/>
    <s v="DR"/>
    <s v="MSV-163MS-373-385/10.DR"/>
    <s v="MSV-163MS-373-385-ACA-EXE-DE-H2-206-R00.2.pdf"/>
    <s v="R00.2"/>
    <d v="2026-01-19T00:00:00"/>
    <s v="https://aterpa.sharepoint.com//sites/A373_Projetos/Documentos Compartilhados/11.Sala Tecnica/01.PROJETOS/ANO 02/MSV-163MS-373-385/10.DR/MSV-163MS-373-385-ACA-EXE-DE-H2-206-R00.2.pdf"/>
    <s v="MSV-163MS-373-385/10.DR/MSV-163MS-373-385-ACA-EXE-DE-H2-206-R00.2.pdf"/>
  </r>
  <r>
    <s v="MSV-163MS-373-385-ACA-EXE-DE-I2-001"/>
    <s v="R00.3"/>
    <x v="1"/>
    <x v="16"/>
    <s v="PISTA PRINCIPAL - PROJETO DE PAVIMENTAÇÃO - PLANTA"/>
    <s v="PAVIMENTAÇÃO"/>
    <s v="PV"/>
    <s v="MSV-163MS-373-385/28.PV"/>
    <s v="MSV-163MS-373-385-ACA-EXE-DE-I2-001-R00.3.pdf"/>
    <s v="R00.3"/>
    <d v="2026-01-19T00:00:00"/>
    <s v="https://aterpa.sharepoint.com//sites/A373_Projetos/Documentos Compartilhados/11.Sala Tecnica/01.PROJETOS/ANO 02/MSV-163MS-373-385/28.PV/MSV-163MS-373-385-ACA-EXE-DE-I2-001-R00.3.pdf"/>
    <s v="MSV-163MS-373-385/28.PV/MSV-163MS-373-385-ACA-EXE-DE-I2-001-R00.3.pdf"/>
  </r>
  <r>
    <s v="MSV-163MS-373-385-ACA-EXE-DE-I2-002"/>
    <s v="R00.3"/>
    <x v="1"/>
    <x v="16"/>
    <s v="PISTA PRINCIPAL - PROJETO DE PAVIMENTAÇÃO - PLANTA"/>
    <s v="PAVIMENTAÇÃO"/>
    <s v="PV"/>
    <s v="MSV-163MS-373-385/28.PV"/>
    <s v="MSV-163MS-373-385-ACA-EXE-DE-I2-002-R00.3.pdf"/>
    <s v="R00.3"/>
    <d v="2026-01-19T00:00:00"/>
    <s v="https://aterpa.sharepoint.com//sites/A373_Projetos/Documentos Compartilhados/11.Sala Tecnica/01.PROJETOS/ANO 02/MSV-163MS-373-385/28.PV/MSV-163MS-373-385-ACA-EXE-DE-I2-002-R00.3.pdf"/>
    <s v="MSV-163MS-373-385/28.PV/MSV-163MS-373-385-ACA-EXE-DE-I2-002-R00.3.pdf"/>
  </r>
  <r>
    <s v="MSV-163MS-373-385-ACA-EXE-DE-I2-003"/>
    <s v="R00.3"/>
    <x v="1"/>
    <x v="16"/>
    <s v="PISTA PRINCIPAL - PROJETO DE PAVIMENTAÇÃO - PLANTA"/>
    <s v="PAVIMENTAÇÃO"/>
    <s v="PV"/>
    <s v="MSV-163MS-373-385/28.PV"/>
    <s v="MSV-163MS-373-385-ACA-EXE-DE-I2-003-R00.3.pdf"/>
    <s v="R00.3"/>
    <d v="2026-01-19T00:00:00"/>
    <s v="https://aterpa.sharepoint.com//sites/A373_Projetos/Documentos Compartilhados/11.Sala Tecnica/01.PROJETOS/ANO 02/MSV-163MS-373-385/28.PV/MSV-163MS-373-385-ACA-EXE-DE-I2-003-R00.3.pdf"/>
    <s v="MSV-163MS-373-385/28.PV/MSV-163MS-373-385-ACA-EXE-DE-I2-003-R00.3.pdf"/>
  </r>
  <r>
    <s v="MSV-163MS-373-385-ACA-EXE-DE-I2-004"/>
    <s v="R00.3"/>
    <x v="1"/>
    <x v="16"/>
    <s v="PISTA PRINCIPAL - PROJETO DE PAVIMENTAÇÃO - PLANTA"/>
    <s v="PAVIMENTAÇÃO"/>
    <s v="PV"/>
    <s v="MSV-163MS-373-385/28.PV"/>
    <s v="MSV-163MS-373-385-ACA-EXE-DE-I2-004-R00.3.pdf"/>
    <s v="R00.3"/>
    <d v="2026-01-19T00:00:00"/>
    <s v="https://aterpa.sharepoint.com//sites/A373_Projetos/Documentos Compartilhados/11.Sala Tecnica/01.PROJETOS/ANO 02/MSV-163MS-373-385/28.PV/MSV-163MS-373-385-ACA-EXE-DE-I2-004-R00.3.pdf"/>
    <s v="MSV-163MS-373-385/28.PV/MSV-163MS-373-385-ACA-EXE-DE-I2-004-R00.3.pdf"/>
  </r>
  <r>
    <s v="MSV-163MS-373-385-ACA-EXE-DE-I2-005"/>
    <s v="R00.3"/>
    <x v="1"/>
    <x v="16"/>
    <s v="PISTA PRINCIPAL - PROJETO DE PAVIMENTAÇÃO - PLANTA"/>
    <s v="PAVIMENTAÇÃO"/>
    <s v="PV"/>
    <s v="MSV-163MS-373-385/28.PV"/>
    <s v="MSV-163MS-373-385-ACA-EXE-DE-I2-005-R00.3.pdf"/>
    <s v="R00.3"/>
    <d v="2026-01-19T00:00:00"/>
    <s v="https://aterpa.sharepoint.com//sites/A373_Projetos/Documentos Compartilhados/11.Sala Tecnica/01.PROJETOS/ANO 02/MSV-163MS-373-385/28.PV/MSV-163MS-373-385-ACA-EXE-DE-I2-005-R00.3.pdf"/>
    <s v="MSV-163MS-373-385/28.PV/MSV-163MS-373-385-ACA-EXE-DE-I2-005-R00.3.pdf"/>
  </r>
  <r>
    <s v="MSV-163MS-373-385-ACA-EXE-DE-I2-006"/>
    <s v="R00.3"/>
    <x v="1"/>
    <x v="16"/>
    <s v="PISTA PRINCIPAL - PROJETO DE PAVIMENTAÇÃO - PLANTA"/>
    <s v="PAVIMENTAÇÃO"/>
    <s v="PV"/>
    <s v="MSV-163MS-373-385/28.PV"/>
    <s v="MSV-163MS-373-385-ACA-EXE-DE-I2-006-R00.3.pdf"/>
    <s v="R00.3"/>
    <d v="2026-01-19T00:00:00"/>
    <s v="https://aterpa.sharepoint.com//sites/A373_Projetos/Documentos Compartilhados/11.Sala Tecnica/01.PROJETOS/ANO 02/MSV-163MS-373-385/28.PV/MSV-163MS-373-385-ACA-EXE-DE-I2-006-R00.3.pdf"/>
    <s v="MSV-163MS-373-385/28.PV/MSV-163MS-373-385-ACA-EXE-DE-I2-006-R00.3.pdf"/>
  </r>
  <r>
    <s v="MSV-163MS-373-385-ACA-EXE-DE-I2-007"/>
    <s v="R00.3"/>
    <x v="1"/>
    <x v="16"/>
    <s v="PISTA PRINCIPAL - PROJETO DE PAVIMENTAÇÃO - PLANTA"/>
    <s v="PAVIMENTAÇÃO"/>
    <s v="PV"/>
    <s v="MSV-163MS-373-385/28.PV"/>
    <s v="MSV-163MS-373-385-ACA-EXE-DE-I2-007-R00.3.pdf"/>
    <s v="R00.3"/>
    <d v="2026-01-19T00:00:00"/>
    <s v="https://aterpa.sharepoint.com//sites/A373_Projetos/Documentos Compartilhados/11.Sala Tecnica/01.PROJETOS/ANO 02/MSV-163MS-373-385/28.PV/MSV-163MS-373-385-ACA-EXE-DE-I2-007-R00.3.pdf"/>
    <s v="MSV-163MS-373-385/28.PV/MSV-163MS-373-385-ACA-EXE-DE-I2-007-R00.3.pdf"/>
  </r>
  <r>
    <s v="MSV-163MS-373-385-ACA-EXE-DE-I2-008"/>
    <s v="R00.3"/>
    <x v="1"/>
    <x v="16"/>
    <s v="PISTA PRINCIPAL - PROJETO DE PAVIMENTAÇÃO - PLANTA"/>
    <s v="PAVIMENTAÇÃO"/>
    <s v="PV"/>
    <s v="MSV-163MS-373-385/28.PV"/>
    <s v="MSV-163MS-373-385-ACA-EXE-DE-I2-008-R00.3.pdf"/>
    <s v="R00.3"/>
    <d v="2026-01-19T00:00:00"/>
    <s v="https://aterpa.sharepoint.com//sites/A373_Projetos/Documentos Compartilhados/11.Sala Tecnica/01.PROJETOS/ANO 02/MSV-163MS-373-385/28.PV/MSV-163MS-373-385-ACA-EXE-DE-I2-008-R00.3.pdf"/>
    <s v="MSV-163MS-373-385/28.PV/MSV-163MS-373-385-ACA-EXE-DE-I2-008-R00.3.pdf"/>
  </r>
  <r>
    <s v="MSV-163MS-373-385-ACA-EXE-DE-I2-009"/>
    <s v="R00.3"/>
    <x v="1"/>
    <x v="16"/>
    <s v="PISTA PRINCIPAL - PROJETO DE PAVIMENTAÇÃO - PLANTA"/>
    <s v="PAVIMENTAÇÃO"/>
    <s v="PV"/>
    <s v="MSV-163MS-373-385/28.PV"/>
    <s v="MSV-163MS-373-385-ACA-EXE-DE-I2-009-R00.3.pdf"/>
    <s v="R00.3"/>
    <d v="2026-01-19T00:00:00"/>
    <s v="https://aterpa.sharepoint.com//sites/A373_Projetos/Documentos Compartilhados/11.Sala Tecnica/01.PROJETOS/ANO 02/MSV-163MS-373-385/28.PV/MSV-163MS-373-385-ACA-EXE-DE-I2-009-R00.3.pdf"/>
    <s v="MSV-163MS-373-385/28.PV/MSV-163MS-373-385-ACA-EXE-DE-I2-009-R00.3.pdf"/>
  </r>
  <r>
    <s v="MSV-163MS-373-385-ACA-EXE-DE-I2-010"/>
    <s v="R00.3"/>
    <x v="1"/>
    <x v="16"/>
    <s v="PISTA PRINCIPAL - PROJETO DE PAVIMENTAÇÃO - PLANTA"/>
    <s v="PAVIMENTAÇÃO"/>
    <s v="PV"/>
    <s v="MSV-163MS-373-385/28.PV"/>
    <s v="MSV-163MS-373-385-ACA-EXE-DE-I2-010-R00.3.pdf"/>
    <s v="R00.3"/>
    <d v="2026-01-19T00:00:00"/>
    <s v="https://aterpa.sharepoint.com//sites/A373_Projetos/Documentos Compartilhados/11.Sala Tecnica/01.PROJETOS/ANO 02/MSV-163MS-373-385/28.PV/MSV-163MS-373-385-ACA-EXE-DE-I2-010-R00.3.pdf"/>
    <s v="MSV-163MS-373-385/28.PV/MSV-163MS-373-385-ACA-EXE-DE-I2-010-R00.3.pdf"/>
  </r>
  <r>
    <s v="MSV-163MS-373-385-ACA-EXE-DE-I2-011"/>
    <s v="R00.3"/>
    <x v="1"/>
    <x v="16"/>
    <s v="PISTA PRINCIPAL - PROJETO DE PAVIMENTAÇÃO - PLANTA"/>
    <s v="PAVIMENTAÇÃO"/>
    <s v="PV"/>
    <s v="MSV-163MS-373-385/28.PV"/>
    <s v="MSV-163MS-373-385-ACA-EXE-DE-I2-011-R00.3.pdf"/>
    <s v="R00.3"/>
    <d v="2026-01-19T00:00:00"/>
    <s v="https://aterpa.sharepoint.com//sites/A373_Projetos/Documentos Compartilhados/11.Sala Tecnica/01.PROJETOS/ANO 02/MSV-163MS-373-385/28.PV/MSV-163MS-373-385-ACA-EXE-DE-I2-011-R00.3.pdf"/>
    <s v="MSV-163MS-373-385/28.PV/MSV-163MS-373-385-ACA-EXE-DE-I2-011-R00.3.pdf"/>
  </r>
  <r>
    <s v="MSV-163MS-373-385-ACA-EXE-DE-I2-012"/>
    <s v="R00.3"/>
    <x v="1"/>
    <x v="16"/>
    <s v="PISTA PRINCIPAL - PROJETO DE PAVIMENTAÇÃO - PLANTA"/>
    <s v="PAVIMENTAÇÃO"/>
    <s v="PV"/>
    <s v="MSV-163MS-373-385/28.PV"/>
    <s v="MSV-163MS-373-385-ACA-EXE-DE-I2-012-R00.3.pdf"/>
    <s v="R00.3"/>
    <d v="2026-01-19T00:00:00"/>
    <s v="https://aterpa.sharepoint.com//sites/A373_Projetos/Documentos Compartilhados/11.Sala Tecnica/01.PROJETOS/ANO 02/MSV-163MS-373-385/28.PV/MSV-163MS-373-385-ACA-EXE-DE-I2-012-R00.3.pdf"/>
    <s v="MSV-163MS-373-385/28.PV/MSV-163MS-373-385-ACA-EXE-DE-I2-012-R00.3.pdf"/>
  </r>
  <r>
    <s v="MSV-163MS-373-385-ACA-EXE-DE-I2-013"/>
    <s v="R00.3"/>
    <x v="1"/>
    <x v="16"/>
    <s v="PISTA PRINCIPAL - PROJETO DE PAVIMENTAÇÃO - PLANTA"/>
    <s v="PAVIMENTAÇÃO"/>
    <s v="PV"/>
    <s v="MSV-163MS-373-385/28.PV"/>
    <s v="MSV-163MS-373-385-ACA-EXE-DE-I2-013-R00.3.pdf"/>
    <s v="R00.3"/>
    <d v="2026-01-19T00:00:00"/>
    <s v="https://aterpa.sharepoint.com//sites/A373_Projetos/Documentos Compartilhados/11.Sala Tecnica/01.PROJETOS/ANO 02/MSV-163MS-373-385/28.PV/MSV-163MS-373-385-ACA-EXE-DE-I2-013-R00.3.pdf"/>
    <s v="MSV-163MS-373-385/28.PV/MSV-163MS-373-385-ACA-EXE-DE-I2-013-R00.3.pdf"/>
  </r>
  <r>
    <s v="MSV-163MS-373-385-ACA-EXE-DE-I2-014"/>
    <s v="R00.3"/>
    <x v="1"/>
    <x v="16"/>
    <s v="PISTA PRINCIPAL - PROJETO DE PAVIMENTAÇÃO - PLANTA"/>
    <s v="PAVIMENTAÇÃO"/>
    <s v="PV"/>
    <s v="MSV-163MS-373-385/28.PV"/>
    <s v="MSV-163MS-373-385-ACA-EXE-DE-I2-014-R00.3.pdf"/>
    <s v="R00.3"/>
    <d v="2026-01-19T00:00:00"/>
    <s v="https://aterpa.sharepoint.com//sites/A373_Projetos/Documentos Compartilhados/11.Sala Tecnica/01.PROJETOS/ANO 02/MSV-163MS-373-385/28.PV/MSV-163MS-373-385-ACA-EXE-DE-I2-014-R00.3.pdf"/>
    <s v="MSV-163MS-373-385/28.PV/MSV-163MS-373-385-ACA-EXE-DE-I2-014-R00.3.pdf"/>
  </r>
  <r>
    <s v="MSV-163MS-373-385-ACA-EXE-DE-I2-015"/>
    <s v="R00.3"/>
    <x v="1"/>
    <x v="16"/>
    <s v="PISTA PRINCIPAL - PROJETO DE PAVIMENTAÇÃO - PLANTA"/>
    <s v="PAVIMENTAÇÃO"/>
    <s v="PV"/>
    <s v="MSV-163MS-373-385/28.PV"/>
    <s v="MSV-163MS-373-385-ACA-EXE-DE-I2-015-R00.3.pdf"/>
    <s v="R00.3"/>
    <d v="2026-01-19T00:00:00"/>
    <s v="https://aterpa.sharepoint.com//sites/A373_Projetos/Documentos Compartilhados/11.Sala Tecnica/01.PROJETOS/ANO 02/MSV-163MS-373-385/28.PV/MSV-163MS-373-385-ACA-EXE-DE-I2-015-R00.3.pdf"/>
    <s v="MSV-163MS-373-385/28.PV/MSV-163MS-373-385-ACA-EXE-DE-I2-015-R00.3.pdf"/>
  </r>
  <r>
    <s v="MSV-163MS-373-385-ACA-EXE-DE-I2-016"/>
    <s v="R00.3"/>
    <x v="1"/>
    <x v="16"/>
    <s v="PISTA PRINCIPAL - PROJETO DE PAVIMENTAÇÃO - PLANTA"/>
    <s v="PAVIMENTAÇÃO"/>
    <s v="PV"/>
    <s v="MSV-163MS-373-385/28.PV"/>
    <s v="MSV-163MS-373-385-ACA-EXE-DE-I2-016-R00.3.pdf"/>
    <s v="R00.3"/>
    <d v="2026-01-19T00:00:00"/>
    <s v="https://aterpa.sharepoint.com//sites/A373_Projetos/Documentos Compartilhados/11.Sala Tecnica/01.PROJETOS/ANO 02/MSV-163MS-373-385/28.PV/MSV-163MS-373-385-ACA-EXE-DE-I2-016-R00.3.pdf"/>
    <s v="MSV-163MS-373-385/28.PV/MSV-163MS-373-385-ACA-EXE-DE-I2-016-R00.3.pdf"/>
  </r>
  <r>
    <s v="MSV-163MS-373-385-ACA-EXE-DE-I2-017"/>
    <s v="R00.3"/>
    <x v="1"/>
    <x v="16"/>
    <s v="PISTA PRINCIPAL - PROJETO DE PAVIMENTAÇÃO - PLANTA"/>
    <s v="PAVIMENTAÇÃO"/>
    <s v="PV"/>
    <s v="MSV-163MS-373-385/28.PV"/>
    <s v="MSV-163MS-373-385-ACA-EXE-DE-I2-017-R00.3.pdf"/>
    <s v="R00.3"/>
    <d v="2026-01-19T00:00:00"/>
    <s v="https://aterpa.sharepoint.com//sites/A373_Projetos/Documentos Compartilhados/11.Sala Tecnica/01.PROJETOS/ANO 02/MSV-163MS-373-385/28.PV/MSV-163MS-373-385-ACA-EXE-DE-I2-017-R00.3.pdf"/>
    <s v="MSV-163MS-373-385/28.PV/MSV-163MS-373-385-ACA-EXE-DE-I2-017-R00.3.pdf"/>
  </r>
  <r>
    <s v="MSV-163MS-373-385-ACA-EXE-DE-I2-018"/>
    <s v="R00.3"/>
    <x v="1"/>
    <x v="16"/>
    <s v="PISTA PRINCIPAL - PROJETO DE PAVIMENTAÇÃO - PLANTA"/>
    <s v="PAVIMENTAÇÃO"/>
    <s v="PV"/>
    <s v="MSV-163MS-373-385/28.PV"/>
    <s v="MSV-163MS-373-385-ACA-EXE-DE-I2-018-R00.3.pdf"/>
    <s v="R00.3"/>
    <d v="2026-01-19T00:00:00"/>
    <s v="https://aterpa.sharepoint.com//sites/A373_Projetos/Documentos Compartilhados/11.Sala Tecnica/01.PROJETOS/ANO 02/MSV-163MS-373-385/28.PV/MSV-163MS-373-385-ACA-EXE-DE-I2-018-R00.3.pdf"/>
    <s v="MSV-163MS-373-385/28.PV/MSV-163MS-373-385-ACA-EXE-DE-I2-018-R00.3.pdf"/>
  </r>
  <r>
    <s v="MSV-163MS-373-385-ACA-EXE-DE-I2-019"/>
    <s v="R00.3"/>
    <x v="1"/>
    <x v="16"/>
    <s v="PISTA PRINCIPAL - PROJETO DE PAVIMENTAÇÃO - PLANTA"/>
    <s v="PAVIMENTAÇÃO"/>
    <s v="PV"/>
    <s v="MSV-163MS-373-385/28.PV"/>
    <s v="MSV-163MS-373-385-ACA-EXE-DE-I2-019-R00.3.pdf"/>
    <s v="R00.3"/>
    <d v="2026-01-19T00:00:00"/>
    <s v="https://aterpa.sharepoint.com//sites/A373_Projetos/Documentos Compartilhados/11.Sala Tecnica/01.PROJETOS/ANO 02/MSV-163MS-373-385/28.PV/MSV-163MS-373-385-ACA-EXE-DE-I2-019-R00.3.pdf"/>
    <s v="MSV-163MS-373-385/28.PV/MSV-163MS-373-385-ACA-EXE-DE-I2-019-R00.3.pdf"/>
  </r>
  <r>
    <s v="MSV-163MS-373-385-ACA-EXE-DE-I2-020"/>
    <s v="R00.3"/>
    <x v="1"/>
    <x v="16"/>
    <s v="PISTA PRINCIPAL - PROJETO DE PAVIMENTAÇÃO - PLANTA"/>
    <s v="PAVIMENTAÇÃO"/>
    <s v="PV"/>
    <s v="MSV-163MS-373-385/28.PV"/>
    <s v="MSV-163MS-373-385-ACA-EXE-DE-I2-020-R00.3.pdf"/>
    <s v="R00.3"/>
    <d v="2026-01-19T00:00:00"/>
    <s v="https://aterpa.sharepoint.com//sites/A373_Projetos/Documentos Compartilhados/11.Sala Tecnica/01.PROJETOS/ANO 02/MSV-163MS-373-385/28.PV/MSV-163MS-373-385-ACA-EXE-DE-I2-020-R00.3.pdf"/>
    <s v="MSV-163MS-373-385/28.PV/MSV-163MS-373-385-ACA-EXE-DE-I2-020-R00.3.pdf"/>
  </r>
  <r>
    <s v="MSV-163MS-373-385-ACA-EXE-DE-I2-021"/>
    <s v="R00.3"/>
    <x v="1"/>
    <x v="16"/>
    <s v="PISTA PRINCIPAL - PROJETO DE PAVIMENTAÇÃO - PLANTA"/>
    <s v="PAVIMENTAÇÃO"/>
    <s v="PV"/>
    <s v="MSV-163MS-373-385/28.PV"/>
    <s v="MSV-163MS-373-385-ACA-EXE-DE-I2-021-R00.3.pdf"/>
    <s v="R00.3"/>
    <d v="2026-01-19T00:00:00"/>
    <s v="https://aterpa.sharepoint.com//sites/A373_Projetos/Documentos Compartilhados/11.Sala Tecnica/01.PROJETOS/ANO 02/MSV-163MS-373-385/28.PV/MSV-163MS-373-385-ACA-EXE-DE-I2-021-R00.3.pdf"/>
    <s v="MSV-163MS-373-385/28.PV/MSV-163MS-373-385-ACA-EXE-DE-I2-021-R00.3.pdf"/>
  </r>
  <r>
    <s v="MSV-163MS-373-385-ACA-EXE-DE-I2-022"/>
    <s v="R00.3"/>
    <x v="1"/>
    <x v="16"/>
    <s v="PISTA PRINCIPAL - PROJETO DE PAVIMENTAÇÃO - PLANTA"/>
    <s v="PAVIMENTAÇÃO"/>
    <s v="PV"/>
    <s v="MSV-163MS-373-385/28.PV"/>
    <s v="MSV-163MS-373-385-ACA-EXE-DE-I2-022-R00.3.pdf"/>
    <s v="R00.3"/>
    <d v="2026-01-19T00:00:00"/>
    <s v="https://aterpa.sharepoint.com//sites/A373_Projetos/Documentos Compartilhados/11.Sala Tecnica/01.PROJETOS/ANO 02/MSV-163MS-373-385/28.PV/MSV-163MS-373-385-ACA-EXE-DE-I2-022-R00.3.pdf"/>
    <s v="MSV-163MS-373-385/28.PV/MSV-163MS-373-385-ACA-EXE-DE-I2-022-R00.3.pdf"/>
  </r>
  <r>
    <s v="MSV-163MS-373-385-ACA-EXE-DE-I2-023"/>
    <s v="R00.3"/>
    <x v="1"/>
    <x v="16"/>
    <s v="PISTA PRINCIPAL - PROJETO DE PAVIMENTAÇÃO - PLANTA"/>
    <s v="PAVIMENTAÇÃO"/>
    <s v="PV"/>
    <s v="MSV-163MS-373-385/28.PV"/>
    <s v="MSV-163MS-373-385-ACA-EXE-DE-I2-023-R00.3.pdf"/>
    <s v="R00.3"/>
    <d v="2026-01-19T00:00:00"/>
    <s v="https://aterpa.sharepoint.com//sites/A373_Projetos/Documentos Compartilhados/11.Sala Tecnica/01.PROJETOS/ANO 02/MSV-163MS-373-385/28.PV/MSV-163MS-373-385-ACA-EXE-DE-I2-023-R00.3.pdf"/>
    <s v="MSV-163MS-373-385/28.PV/MSV-163MS-373-385-ACA-EXE-DE-I2-023-R00.3.pdf"/>
  </r>
  <r>
    <s v="MSV-163MS-373-385-ACA-EXE-DE-I2-024"/>
    <s v="R00.3"/>
    <x v="1"/>
    <x v="16"/>
    <s v="PISTA PRINCIPAL - PROJETO DE PAVIMENTAÇÃO - PLANTA"/>
    <s v="PAVIMENTAÇÃO"/>
    <s v="PV"/>
    <s v="MSV-163MS-373-385/28.PV"/>
    <s v="MSV-163MS-373-385-ACA-EXE-DE-I2-024-R00.3.pdf"/>
    <s v="R00.3"/>
    <d v="2026-01-19T00:00:00"/>
    <s v="https://aterpa.sharepoint.com//sites/A373_Projetos/Documentos Compartilhados/11.Sala Tecnica/01.PROJETOS/ANO 02/MSV-163MS-373-385/28.PV/MSV-163MS-373-385-ACA-EXE-DE-I2-024-R00.3.pdf"/>
    <s v="MSV-163MS-373-385/28.PV/MSV-163MS-373-385-ACA-EXE-DE-I2-024-R00.3.pdf"/>
  </r>
  <r>
    <s v="MSV-163MS-373-385-ACA-EXE-DE-I2-025"/>
    <s v="R00.3"/>
    <x v="1"/>
    <x v="16"/>
    <s v="PISTA PRINCIPAL - PROJETO DE PAVIMENTAÇÃO - PLANTA"/>
    <s v="PAVIMENTAÇÃO"/>
    <s v="PV"/>
    <s v="MSV-163MS-373-385/28.PV"/>
    <s v="MSV-163MS-373-385-ACA-EXE-DE-I2-025-R00.3.pdf"/>
    <s v="R00.3"/>
    <d v="2026-01-19T00:00:00"/>
    <s v="https://aterpa.sharepoint.com//sites/A373_Projetos/Documentos Compartilhados/11.Sala Tecnica/01.PROJETOS/ANO 02/MSV-163MS-373-385/28.PV/MSV-163MS-373-385-ACA-EXE-DE-I2-025-R00.3.pdf"/>
    <s v="MSV-163MS-373-385/28.PV/MSV-163MS-373-385-ACA-EXE-DE-I2-025-R00.3.pdf"/>
  </r>
  <r>
    <s v="MSV-163MS-373-385-ACA-EXE-DE-I2-026"/>
    <s v="R00.3"/>
    <x v="1"/>
    <x v="16"/>
    <s v="PISTA PRINCIPAL - PROJETO DE PAVIMENTAÇÃO - PLANTA"/>
    <s v="PAVIMENTAÇÃO"/>
    <s v="PV"/>
    <s v="MSV-163MS-373-385/28.PV"/>
    <s v="MSV-163MS-373-385-ACA-EXE-DE-I2-026-R00.3.pdf"/>
    <s v="R00.3"/>
    <d v="2026-01-19T00:00:00"/>
    <s v="https://aterpa.sharepoint.com//sites/A373_Projetos/Documentos Compartilhados/11.Sala Tecnica/01.PROJETOS/ANO 02/MSV-163MS-373-385/28.PV/MSV-163MS-373-385-ACA-EXE-DE-I2-026-R00.3.pdf"/>
    <s v="MSV-163MS-373-385/28.PV/MSV-163MS-373-385-ACA-EXE-DE-I2-026-R00.3.pdf"/>
  </r>
  <r>
    <s v="MSV-163MS-373-385-ACA-EXE-DE-I2-027"/>
    <s v="R00.3"/>
    <x v="1"/>
    <x v="16"/>
    <s v="PISTA PRINCIPAL - PROJETO DE PAVIMENTAÇÃO - PLANTA"/>
    <s v="PAVIMENTAÇÃO"/>
    <s v="PV"/>
    <s v="MSV-163MS-373-385/28.PV"/>
    <s v="MSV-163MS-373-385-ACA-EXE-DE-I2-027-R00.3.pdf"/>
    <s v="R00.3"/>
    <d v="2026-01-19T00:00:00"/>
    <s v="https://aterpa.sharepoint.com//sites/A373_Projetos/Documentos Compartilhados/11.Sala Tecnica/01.PROJETOS/ANO 02/MSV-163MS-373-385/28.PV/MSV-163MS-373-385-ACA-EXE-DE-I2-027-R00.3.pdf"/>
    <s v="MSV-163MS-373-385/28.PV/MSV-163MS-373-385-ACA-EXE-DE-I2-027-R00.3.pdf"/>
  </r>
  <r>
    <s v="MSV-163MS-373-385-ACA-EXE-DE-I2-028"/>
    <s v="R00.3"/>
    <x v="1"/>
    <x v="16"/>
    <s v="PISTA PRINCIPAL - PROJETO DE PAVIMENTAÇÃO - PLANTA"/>
    <s v="PAVIMENTAÇÃO"/>
    <s v="PV"/>
    <s v="MSV-163MS-373-385/28.PV"/>
    <s v="MSV-163MS-373-385-ACA-EXE-DE-I2-028-R00.3.pdf"/>
    <s v="R00.3"/>
    <d v="2026-01-19T00:00:00"/>
    <s v="https://aterpa.sharepoint.com//sites/A373_Projetos/Documentos Compartilhados/11.Sala Tecnica/01.PROJETOS/ANO 02/MSV-163MS-373-385/28.PV/MSV-163MS-373-385-ACA-EXE-DE-I2-028-R00.3.pdf"/>
    <s v="MSV-163MS-373-385/28.PV/MSV-163MS-373-385-ACA-EXE-DE-I2-028-R00.3.pdf"/>
  </r>
  <r>
    <s v="MSV-163MS-373-385-ACA-EXE-DE-I2-029"/>
    <s v="R00.3"/>
    <x v="1"/>
    <x v="16"/>
    <s v="PISTA PRINCIPAL - PROJETO DE PAVIMENTAÇÃO - PLANTA"/>
    <s v="PAVIMENTAÇÃO"/>
    <s v="PV"/>
    <s v="MSV-163MS-373-385/28.PV"/>
    <s v="MSV-163MS-373-385-ACA-EXE-DE-I2-029-R00.3.pdf"/>
    <s v="R00.3"/>
    <d v="2026-01-19T00:00:00"/>
    <s v="https://aterpa.sharepoint.com//sites/A373_Projetos/Documentos Compartilhados/11.Sala Tecnica/01.PROJETOS/ANO 02/MSV-163MS-373-385/28.PV/MSV-163MS-373-385-ACA-EXE-DE-I2-029-R00.3.pdf"/>
    <s v="MSV-163MS-373-385/28.PV/MSV-163MS-373-385-ACA-EXE-DE-I2-029-R00.3.pdf"/>
  </r>
  <r>
    <s v="MSV-163MS-373-385-ACA-EXE-DE-I2-030"/>
    <s v="R00.3"/>
    <x v="1"/>
    <x v="16"/>
    <s v="PISTA PRINCIPAL - PROJETO DE PAVIMENTAÇÃO - PLANTA"/>
    <s v="PAVIMENTAÇÃO"/>
    <s v="PV"/>
    <s v="MSV-163MS-373-385/28.PV"/>
    <s v="MSV-163MS-373-385-ACA-EXE-DE-I2-030-R00.3.pdf"/>
    <s v="R00.3"/>
    <d v="2026-01-19T00:00:00"/>
    <s v="https://aterpa.sharepoint.com//sites/A373_Projetos/Documentos Compartilhados/11.Sala Tecnica/01.PROJETOS/ANO 02/MSV-163MS-373-385/28.PV/MSV-163MS-373-385-ACA-EXE-DE-I2-030-R00.3.pdf"/>
    <s v="MSV-163MS-373-385/28.PV/MSV-163MS-373-385-ACA-EXE-DE-I2-030-R00.3.pdf"/>
  </r>
  <r>
    <s v="MSV-163MS-373-385-ACA-EXE-DE-I2-031"/>
    <s v="R00.3"/>
    <x v="1"/>
    <x v="16"/>
    <s v="PISTA PRINCIPAL - PROJETO DE PAVIMENTAÇÃO - PLANTA"/>
    <s v="PAVIMENTAÇÃO"/>
    <s v="PV"/>
    <s v="MSV-163MS-373-385/28.PV"/>
    <s v="MSV-163MS-373-385-ACA-EXE-DE-I2-031-R00.3.pdf"/>
    <s v="R00.3"/>
    <d v="2026-01-19T00:00:00"/>
    <s v="https://aterpa.sharepoint.com//sites/A373_Projetos/Documentos Compartilhados/11.Sala Tecnica/01.PROJETOS/ANO 02/MSV-163MS-373-385/28.PV/MSV-163MS-373-385-ACA-EXE-DE-I2-031-R00.3.pdf"/>
    <s v="MSV-163MS-373-385/28.PV/MSV-163MS-373-385-ACA-EXE-DE-I2-031-R00.3.pdf"/>
  </r>
  <r>
    <s v="MSV-163MS-373-385-ACA-EXE-DE-I2-032"/>
    <s v="R00.3"/>
    <x v="1"/>
    <x v="16"/>
    <s v="PISTA PRINCIPAL - PROJETO DE PAVIMENTAÇÃO - PLANTA"/>
    <s v="PAVIMENTAÇÃO"/>
    <s v="PV"/>
    <s v="MSV-163MS-373-385/28.PV"/>
    <s v="MSV-163MS-373-385-ACA-EXE-DE-I2-032-R00.3.pdf"/>
    <s v="R00.3"/>
    <d v="2026-01-19T00:00:00"/>
    <s v="https://aterpa.sharepoint.com//sites/A373_Projetos/Documentos Compartilhados/11.Sala Tecnica/01.PROJETOS/ANO 02/MSV-163MS-373-385/28.PV/MSV-163MS-373-385-ACA-EXE-DE-I2-032-R00.3.pdf"/>
    <s v="MSV-163MS-373-385/28.PV/MSV-163MS-373-385-ACA-EXE-DE-I2-032-R00.3.pdf"/>
  </r>
  <r>
    <s v="MSV-163MS-373-385-ACA-EXE-DE-I2-033"/>
    <s v="R00.3"/>
    <x v="1"/>
    <x v="16"/>
    <s v="PISTA PRINCIPAL - PROJETO DE PAVIMENTAÇÃO - PLANTA"/>
    <s v="PAVIMENTAÇÃO"/>
    <s v="PV"/>
    <s v="MSV-163MS-373-385/28.PV"/>
    <s v="MSV-163MS-373-385-ACA-EXE-DE-I2-033-R00.3.pdf"/>
    <s v="R00.3"/>
    <d v="2026-01-19T00:00:00"/>
    <s v="https://aterpa.sharepoint.com//sites/A373_Projetos/Documentos Compartilhados/11.Sala Tecnica/01.PROJETOS/ANO 02/MSV-163MS-373-385/28.PV/MSV-163MS-373-385-ACA-EXE-DE-I2-033-R00.3.pdf"/>
    <s v="MSV-163MS-373-385/28.PV/MSV-163MS-373-385-ACA-EXE-DE-I2-033-R00.3.pdf"/>
  </r>
  <r>
    <s v="MSV-163MS-373-385-ACA-EXE-DE-I2-034"/>
    <s v="R00.3"/>
    <x v="1"/>
    <x v="16"/>
    <s v="PISTA PRINCIPAL - PROJETO DE PAVIMENTAÇÃO - PLANTA"/>
    <s v="PAVIMENTAÇÃO"/>
    <s v="PV"/>
    <s v="MSV-163MS-373-385/28.PV"/>
    <s v="MSV-163MS-373-385-ACA-EXE-DE-I2-034-R00.3.pdf"/>
    <s v="R00.3"/>
    <d v="2026-01-19T00:00:00"/>
    <s v="https://aterpa.sharepoint.com//sites/A373_Projetos/Documentos Compartilhados/11.Sala Tecnica/01.PROJETOS/ANO 02/MSV-163MS-373-385/28.PV/MSV-163MS-373-385-ACA-EXE-DE-I2-034-R00.3.pdf"/>
    <s v="MSV-163MS-373-385/28.PV/MSV-163MS-373-385-ACA-EXE-DE-I2-034-R00.3.pdf"/>
  </r>
  <r>
    <s v="MSV-163MS-373-385-ACA-EXE-DE-I2-035"/>
    <s v="R00.3"/>
    <x v="1"/>
    <x v="16"/>
    <s v="PISTA PRINCIPAL - PROJETO DE PAVIMENTAÇÃO - PLANTA"/>
    <s v="PAVIMENTAÇÃO"/>
    <s v="PV"/>
    <s v="MSV-163MS-373-385/28.PV"/>
    <s v="MSV-163MS-373-385-ACA-EXE-DE-I2-035-R00.3.pdf"/>
    <s v="R00.3"/>
    <d v="2026-01-19T00:00:00"/>
    <s v="https://aterpa.sharepoint.com//sites/A373_Projetos/Documentos Compartilhados/11.Sala Tecnica/01.PROJETOS/ANO 02/MSV-163MS-373-385/28.PV/MSV-163MS-373-385-ACA-EXE-DE-I2-035-R00.3.pdf"/>
    <s v="MSV-163MS-373-385/28.PV/MSV-163MS-373-385-ACA-EXE-DE-I2-035-R00.3.pdf"/>
  </r>
  <r>
    <s v="MSV-163MS-373-385-ACA-EXE-DE-I2-036"/>
    <s v="R00.3"/>
    <x v="1"/>
    <x v="16"/>
    <s v="PISTA PRINCIPAL - PROJETO DE PAVIMENTAÇÃO - PLANTA"/>
    <s v="PAVIMENTAÇÃO"/>
    <s v="PV"/>
    <s v="MSV-163MS-373-385/28.PV"/>
    <s v="MSV-163MS-373-385-ACA-EXE-DE-I2-036-R00.3.pdf"/>
    <s v="R00.3"/>
    <d v="2026-01-19T00:00:00"/>
    <s v="https://aterpa.sharepoint.com//sites/A373_Projetos/Documentos Compartilhados/11.Sala Tecnica/01.PROJETOS/ANO 02/MSV-163MS-373-385/28.PV/MSV-163MS-373-385-ACA-EXE-DE-I2-036-R00.3.pdf"/>
    <s v="MSV-163MS-373-385/28.PV/MSV-163MS-373-385-ACA-EXE-DE-I2-036-R00.3.pdf"/>
  </r>
  <r>
    <s v="MSV-163MS-373-385-ACA-EXE-DE-I2-037"/>
    <s v="R00.3"/>
    <x v="1"/>
    <x v="16"/>
    <s v="PISTA PRINCIPAL - PROJETO DE PAVIMENTAÇÃO - PLANTA"/>
    <s v="PAVIMENTAÇÃO"/>
    <s v="PV"/>
    <s v="MSV-163MS-373-385/28.PV"/>
    <s v="MSV-163MS-373-385-ACA-EXE-DE-I2-037-R00.3.pdf"/>
    <s v="R00.3"/>
    <d v="2026-01-19T00:00:00"/>
    <s v="https://aterpa.sharepoint.com//sites/A373_Projetos/Documentos Compartilhados/11.Sala Tecnica/01.PROJETOS/ANO 02/MSV-163MS-373-385/28.PV/MSV-163MS-373-385-ACA-EXE-DE-I2-037-R00.3.pdf"/>
    <s v="MSV-163MS-373-385/28.PV/MSV-163MS-373-385-ACA-EXE-DE-I2-037-R00.3.pdf"/>
  </r>
  <r>
    <s v="MSV-163MS-373-385-ACA-EXE-DE-I2-038"/>
    <s v="R00.3"/>
    <x v="1"/>
    <x v="16"/>
    <s v="PISTA PRINCIPAL - PROJETO DE PAVIMENTAÇÃO - PLANTA"/>
    <s v="PAVIMENTAÇÃO"/>
    <s v="PV"/>
    <s v="MSV-163MS-373-385/28.PV"/>
    <s v="MSV-163MS-373-385-ACA-EXE-DE-I2-038-R00.3.pdf"/>
    <s v="R00.3"/>
    <d v="2026-01-19T00:00:00"/>
    <s v="https://aterpa.sharepoint.com//sites/A373_Projetos/Documentos Compartilhados/11.Sala Tecnica/01.PROJETOS/ANO 02/MSV-163MS-373-385/28.PV/MSV-163MS-373-385-ACA-EXE-DE-I2-038-R00.3.pdf"/>
    <s v="MSV-163MS-373-385/28.PV/MSV-163MS-373-385-ACA-EXE-DE-I2-038-R00.3.pdf"/>
  </r>
  <r>
    <s v="MSV-163MS-373-385-ACA-EXE-DE-I2-039"/>
    <s v="R00.3"/>
    <x v="1"/>
    <x v="16"/>
    <s v="PISTA PRINCIPAL - PROJETO DE PAVIMENTAÇÃO - PLANTA"/>
    <s v="PAVIMENTAÇÃO"/>
    <s v="PV"/>
    <s v="MSV-163MS-373-385/28.PV"/>
    <s v="MSV-163MS-373-385-ACA-EXE-DE-I2-039-R00.3.pdf"/>
    <s v="R00.3"/>
    <d v="2026-01-19T00:00:00"/>
    <s v="https://aterpa.sharepoint.com//sites/A373_Projetos/Documentos Compartilhados/11.Sala Tecnica/01.PROJETOS/ANO 02/MSV-163MS-373-385/28.PV/MSV-163MS-373-385-ACA-EXE-DE-I2-039-R00.3.pdf"/>
    <s v="MSV-163MS-373-385/28.PV/MSV-163MS-373-385-ACA-EXE-DE-I2-039-R00.3.pdf"/>
  </r>
  <r>
    <s v="MSV-163MS-373-385-ACA-EXE-DE-I2-040"/>
    <s v="R00.3"/>
    <x v="1"/>
    <x v="16"/>
    <s v="PISTA PRINCIPAL - PROJETO DE PAVIMENTAÇÃO - PLANTA"/>
    <s v="PAVIMENTAÇÃO"/>
    <s v="PV"/>
    <s v="MSV-163MS-373-385/28.PV"/>
    <s v="MSV-163MS-373-385-ACA-EXE-DE-I2-040-R00.3.pdf"/>
    <s v="R00.3"/>
    <d v="2026-01-19T00:00:00"/>
    <s v="https://aterpa.sharepoint.com//sites/A373_Projetos/Documentos Compartilhados/11.Sala Tecnica/01.PROJETOS/ANO 02/MSV-163MS-373-385/28.PV/MSV-163MS-373-385-ACA-EXE-DE-I2-040-R00.3.pdf"/>
    <s v="MSV-163MS-373-385/28.PV/MSV-163MS-373-385-ACA-EXE-DE-I2-040-R00.3.pdf"/>
  </r>
  <r>
    <s v="MSV-163MS-373-385-ACA-EXE-DE-I2-041"/>
    <s v="R00.3"/>
    <x v="1"/>
    <x v="16"/>
    <s v="PISTA PRINCIPAL - PROJETO DE PAVIMENTAÇÃO - PLANTA"/>
    <s v="PAVIMENTAÇÃO"/>
    <s v="PV"/>
    <s v="MSV-163MS-373-385/28.PV"/>
    <s v="MSV-163MS-373-385-ACA-EXE-DE-I2-041-R00.3.pdf"/>
    <s v="R00.3"/>
    <d v="2026-01-19T00:00:00"/>
    <s v="https://aterpa.sharepoint.com//sites/A373_Projetos/Documentos Compartilhados/11.Sala Tecnica/01.PROJETOS/ANO 02/MSV-163MS-373-385/28.PV/MSV-163MS-373-385-ACA-EXE-DE-I2-041-R00.3.pdf"/>
    <s v="MSV-163MS-373-385/28.PV/MSV-163MS-373-385-ACA-EXE-DE-I2-041-R00.3.pdf"/>
  </r>
  <r>
    <s v="MSV-163MS-373-385-ACA-EXE-DE-I2-042"/>
    <s v="R00.3"/>
    <x v="1"/>
    <x v="16"/>
    <s v="PISTA PRINCIPAL - PROJETO DE PAVIMENTAÇÃO - PLANTA"/>
    <s v="PAVIMENTAÇÃO"/>
    <s v="PV"/>
    <s v="MSV-163MS-373-385/28.PV"/>
    <s v="MSV-163MS-373-385-ACA-EXE-DE-I2-042-R00.3.pdf"/>
    <s v="R00.3"/>
    <d v="2026-01-19T00:00:00"/>
    <s v="https://aterpa.sharepoint.com//sites/A373_Projetos/Documentos Compartilhados/11.Sala Tecnica/01.PROJETOS/ANO 02/MSV-163MS-373-385/28.PV/MSV-163MS-373-385-ACA-EXE-DE-I2-042-R00.3.pdf"/>
    <s v="MSV-163MS-373-385/28.PV/MSV-163MS-373-385-ACA-EXE-DE-I2-042-R00.3.pdf"/>
  </r>
  <r>
    <s v="MSV-163MS-373-385-ACA-EXE-DE-I2-043"/>
    <s v="R00.3"/>
    <x v="1"/>
    <x v="16"/>
    <s v="PISTA PRINCIPAL - PROJETO DE PAVIMENTAÇÃO - PLANTA"/>
    <s v="PAVIMENTAÇÃO"/>
    <s v="PV"/>
    <s v="MSV-163MS-373-385/28.PV"/>
    <s v="MSV-163MS-373-385-ACA-EXE-DE-I2-043-R00.3.pdf"/>
    <s v="R00.3"/>
    <d v="2026-01-19T00:00:00"/>
    <s v="https://aterpa.sharepoint.com//sites/A373_Projetos/Documentos Compartilhados/11.Sala Tecnica/01.PROJETOS/ANO 02/MSV-163MS-373-385/28.PV/MSV-163MS-373-385-ACA-EXE-DE-I2-043-R00.3.pdf"/>
    <s v="MSV-163MS-373-385/28.PV/MSV-163MS-373-385-ACA-EXE-DE-I2-043-R00.3.pdf"/>
  </r>
  <r>
    <s v="MSV-163MS-373-385-ACA-EXE-DE-I2-044"/>
    <s v="R00.3"/>
    <x v="1"/>
    <x v="16"/>
    <s v="PISTA PRINCIPAL - PROJETO DE PAVIMENTAÇÃO - SEÇÕES TIPO "/>
    <s v="PAVIMENTAÇÃO"/>
    <s v="PV"/>
    <s v="MSV-163MS-373-385/28.PV"/>
    <s v="MSV-163MS-373-385-ACA-EXE-DE-I2-044-R00.3.pdf"/>
    <s v="R00.3"/>
    <d v="2026-01-19T00:00:00"/>
    <s v="https://aterpa.sharepoint.com//sites/A373_Projetos/Documentos Compartilhados/11.Sala Tecnica/01.PROJETOS/ANO 02/MSV-163MS-373-385/28.PV/MSV-163MS-373-385-ACA-EXE-DE-I2-044-R00.3.pdf"/>
    <s v="MSV-163MS-373-385/28.PV/MSV-163MS-373-385-ACA-EXE-DE-I2-044-R00.3.pdf"/>
  </r>
  <r>
    <s v="MSV-163MS-373-385-ACA-EXE-DE-I2-045"/>
    <s v="R00.3"/>
    <x v="1"/>
    <x v="16"/>
    <s v="PISTA PRINCIPAL - PROJETO DE PAVIMENTAÇÃO - SEÇÕES TIPO "/>
    <s v="PAVIMENTAÇÃO"/>
    <s v="PV"/>
    <s v="MSV-163MS-373-385/28.PV"/>
    <s v="MSV-163MS-373-385-ACA-EXE-DE-I2-045-R00.3.pdf"/>
    <s v="R00.3"/>
    <d v="2026-01-19T00:00:00"/>
    <s v="https://aterpa.sharepoint.com//sites/A373_Projetos/Documentos Compartilhados/11.Sala Tecnica/01.PROJETOS/ANO 02/MSV-163MS-373-385/28.PV/MSV-163MS-373-385-ACA-EXE-DE-I2-045-R00.3.pdf"/>
    <s v="MSV-163MS-373-385/28.PV/MSV-163MS-373-385-ACA-EXE-DE-I2-045-R00.3.pdf"/>
  </r>
  <r>
    <s v="MSV-163MS-373-385-ACA-EXE-DE-I2-046"/>
    <s v="R00.3"/>
    <x v="1"/>
    <x v="16"/>
    <s v="PISTA PRINCIPAL - PROJETO DE PAVIMENTAÇÃO - SEÇÕES TIPO "/>
    <s v="PAVIMENTAÇÃO"/>
    <s v="PV"/>
    <s v="MSV-163MS-373-385/28.PV"/>
    <s v="MSV-163MS-373-385-ACA-EXE-DE-I2-046-R00.3.pdf"/>
    <s v="R00.3"/>
    <d v="2026-01-19T00:00:00"/>
    <s v="https://aterpa.sharepoint.com//sites/A373_Projetos/Documentos Compartilhados/11.Sala Tecnica/01.PROJETOS/ANO 02/MSV-163MS-373-385/28.PV/MSV-163MS-373-385-ACA-EXE-DE-I2-046-R00.3.pdf"/>
    <s v="MSV-163MS-373-385/28.PV/MSV-163MS-373-385-ACA-EXE-DE-I2-046-R00.3.pdf"/>
  </r>
  <r>
    <s v="MSV-163MS-373-385-ACA-EXE-DE-I2-047"/>
    <s v="R00.3"/>
    <x v="1"/>
    <x v="16"/>
    <s v="PISTA PRINCIPAL - PROJETO DE PAVIMENTAÇÃO - SEÇÕES TIPO "/>
    <s v="PAVIMENTAÇÃO"/>
    <s v="PV"/>
    <s v="MSV-163MS-373-385/28.PV"/>
    <s v="MSV-163MS-373-385-ACA-EXE-DE-I2-047-R00.3.pdf"/>
    <s v="R00.3"/>
    <d v="2026-01-19T00:00:00"/>
    <s v="https://aterpa.sharepoint.com//sites/A373_Projetos/Documentos Compartilhados/11.Sala Tecnica/01.PROJETOS/ANO 02/MSV-163MS-373-385/28.PV/MSV-163MS-373-385-ACA-EXE-DE-I2-047-R00.3.pdf"/>
    <s v="MSV-163MS-373-385/28.PV/MSV-163MS-373-385-ACA-EXE-DE-I2-047-R00.3.pdf"/>
  </r>
  <r>
    <s v="MSV-163MS-373-385-ACA-EXE-DE-J1-001"/>
    <s v="R00.3"/>
    <x v="1"/>
    <x v="16"/>
    <s v="PISTA PRINCIPAL - PROJETO DE SINALIZAÇÃO E DISP. SEG. - PLANTA"/>
    <s v="SINALIZAÇÃO"/>
    <s v="SI"/>
    <s v="MSV-163MS-373-385/31.SI"/>
    <s v="MSV-163MS-373-385-ACA-EXE-DE-J1-001-R00.3.pdf"/>
    <s v="R00.3"/>
    <d v="2026-01-19T00:00:00"/>
    <s v="https://aterpa.sharepoint.com//sites/A373_Projetos/Documentos Compartilhados/11.Sala Tecnica/01.PROJETOS/ANO 02/MSV-163MS-373-385/31.SI/MSV-163MS-373-385-ACA-EXE-DE-J1-001-R00.3.pdf"/>
    <s v="MSV-163MS-373-385/31.SI/MSV-163MS-373-385-ACA-EXE-DE-J1-001-R00.3.pdf"/>
  </r>
  <r>
    <s v="MSV-163MS-373-385-ACA-EXE-DE-J1-002"/>
    <s v="R00.3"/>
    <x v="1"/>
    <x v="16"/>
    <s v="PISTA PRINCIPAL - PROJETO DE SINALIZAÇÃO E DISP. SEG. - PLANTA"/>
    <s v="SINALIZAÇÃO"/>
    <s v="SI"/>
    <s v="MSV-163MS-373-385/31.SI"/>
    <s v="MSV-163MS-373-385-ACA-EXE-DE-J1-002-R00.3.pdf"/>
    <s v="R00.3"/>
    <d v="2026-01-19T00:00:00"/>
    <s v="https://aterpa.sharepoint.com//sites/A373_Projetos/Documentos Compartilhados/11.Sala Tecnica/01.PROJETOS/ANO 02/MSV-163MS-373-385/31.SI/MSV-163MS-373-385-ACA-EXE-DE-J1-002-R00.3.pdf"/>
    <s v="MSV-163MS-373-385/31.SI/MSV-163MS-373-385-ACA-EXE-DE-J1-002-R00.3.pdf"/>
  </r>
  <r>
    <s v="MSV-163MS-373-385-ACA-EXE-DE-J1-003"/>
    <s v="R00.3"/>
    <x v="1"/>
    <x v="16"/>
    <s v="PISTA PRINCIPAL - PROJETO DE SINALIZAÇÃO E DISP. SEG. - PLANTA"/>
    <s v="SINALIZAÇÃO"/>
    <s v="SI"/>
    <s v="MSV-163MS-373-385/31.SI"/>
    <s v="MSV-163MS-373-385-ACA-EXE-DE-J1-003-R00.3.pdf"/>
    <s v="R00.3"/>
    <d v="2026-01-19T00:00:00"/>
    <s v="https://aterpa.sharepoint.com//sites/A373_Projetos/Documentos Compartilhados/11.Sala Tecnica/01.PROJETOS/ANO 02/MSV-163MS-373-385/31.SI/MSV-163MS-373-385-ACA-EXE-DE-J1-003-R00.3.pdf"/>
    <s v="MSV-163MS-373-385/31.SI/MSV-163MS-373-385-ACA-EXE-DE-J1-003-R00.3.pdf"/>
  </r>
  <r>
    <s v="MSV-163MS-373-385-ACA-EXE-DE-J1-004"/>
    <s v="R00.3"/>
    <x v="1"/>
    <x v="16"/>
    <s v="PISTA PRINCIPAL - PROJETO DE SINALIZAÇÃO E DISP. SEG. - PLANTA"/>
    <s v="SINALIZAÇÃO"/>
    <s v="SI"/>
    <s v="MSV-163MS-373-385/31.SI"/>
    <s v="MSV-163MS-373-385-ACA-EXE-DE-J1-004-R00.3.pdf"/>
    <s v="R00.3"/>
    <d v="2026-01-19T00:00:00"/>
    <s v="https://aterpa.sharepoint.com//sites/A373_Projetos/Documentos Compartilhados/11.Sala Tecnica/01.PROJETOS/ANO 02/MSV-163MS-373-385/31.SI/MSV-163MS-373-385-ACA-EXE-DE-J1-004-R00.3.pdf"/>
    <s v="MSV-163MS-373-385/31.SI/MSV-163MS-373-385-ACA-EXE-DE-J1-004-R00.3.pdf"/>
  </r>
  <r>
    <s v="MSV-163MS-373-385-ACA-EXE-DE-J1-005"/>
    <s v="R00.3"/>
    <x v="1"/>
    <x v="16"/>
    <s v="PISTA PRINCIPAL - PROJETO DE SINALIZAÇÃO E DISP. SEG. - PLANTA"/>
    <s v="SINALIZAÇÃO"/>
    <s v="SI"/>
    <s v="MSV-163MS-373-385/31.SI"/>
    <s v="MSV-163MS-373-385-ACA-EXE-DE-J1-005-R00.3.pdf"/>
    <s v="R00.3"/>
    <d v="2026-01-19T00:00:00"/>
    <s v="https://aterpa.sharepoint.com//sites/A373_Projetos/Documentos Compartilhados/11.Sala Tecnica/01.PROJETOS/ANO 02/MSV-163MS-373-385/31.SI/MSV-163MS-373-385-ACA-EXE-DE-J1-005-R00.3.pdf"/>
    <s v="MSV-163MS-373-385/31.SI/MSV-163MS-373-385-ACA-EXE-DE-J1-005-R00.3.pdf"/>
  </r>
  <r>
    <s v="MSV-163MS-373-385-ACA-EXE-DE-J1-006"/>
    <s v="R00.3"/>
    <x v="1"/>
    <x v="16"/>
    <s v="PISTA PRINCIPAL - PROJETO DE SINALIZAÇÃO E DISP. SEG. - PLANTA"/>
    <s v="SINALIZAÇÃO"/>
    <s v="SI"/>
    <s v="MSV-163MS-373-385/31.SI"/>
    <s v="MSV-163MS-373-385-ACA-EXE-DE-J1-006-R00.3.pdf"/>
    <s v="R00.3"/>
    <d v="2026-01-19T00:00:00"/>
    <s v="https://aterpa.sharepoint.com//sites/A373_Projetos/Documentos Compartilhados/11.Sala Tecnica/01.PROJETOS/ANO 02/MSV-163MS-373-385/31.SI/MSV-163MS-373-385-ACA-EXE-DE-J1-006-R00.3.pdf"/>
    <s v="MSV-163MS-373-385/31.SI/MSV-163MS-373-385-ACA-EXE-DE-J1-006-R00.3.pdf"/>
  </r>
  <r>
    <s v="MSV-163MS-373-385-ACA-EXE-DE-J1-007"/>
    <s v="R00.3"/>
    <x v="1"/>
    <x v="16"/>
    <s v="PISTA PRINCIPAL - PROJETO DE SINALIZAÇÃO E DISP. SEG. - PLANTA"/>
    <s v="SINALIZAÇÃO"/>
    <s v="SI"/>
    <s v="MSV-163MS-373-385/31.SI"/>
    <s v="MSV-163MS-373-385-ACA-EXE-DE-J1-007-R00.3.pdf"/>
    <s v="R00.3"/>
    <d v="2026-01-19T00:00:00"/>
    <s v="https://aterpa.sharepoint.com//sites/A373_Projetos/Documentos Compartilhados/11.Sala Tecnica/01.PROJETOS/ANO 02/MSV-163MS-373-385/31.SI/MSV-163MS-373-385-ACA-EXE-DE-J1-007-R00.3.pdf"/>
    <s v="MSV-163MS-373-385/31.SI/MSV-163MS-373-385-ACA-EXE-DE-J1-007-R00.3.pdf"/>
  </r>
  <r>
    <s v="MSV-163MS-373-385-ACA-EXE-DE-J1-008"/>
    <s v="R00.3"/>
    <x v="1"/>
    <x v="16"/>
    <s v="PISTA PRINCIPAL - PROJETO DE SINALIZAÇÃO E DISP. SEG. - PLANTA"/>
    <s v="SINALIZAÇÃO"/>
    <s v="SI"/>
    <s v="MSV-163MS-373-385/31.SI"/>
    <s v="MSV-163MS-373-385-ACA-EXE-DE-J1-008-R00.3.pdf"/>
    <s v="R00.3"/>
    <d v="2026-01-19T00:00:00"/>
    <s v="https://aterpa.sharepoint.com//sites/A373_Projetos/Documentos Compartilhados/11.Sala Tecnica/01.PROJETOS/ANO 02/MSV-163MS-373-385/31.SI/MSV-163MS-373-385-ACA-EXE-DE-J1-008-R00.3.pdf"/>
    <s v="MSV-163MS-373-385/31.SI/MSV-163MS-373-385-ACA-EXE-DE-J1-008-R00.3.pdf"/>
  </r>
  <r>
    <s v="MSV-163MS-373-385-ACA-EXE-DE-J1-009"/>
    <s v="R00.3"/>
    <x v="1"/>
    <x v="16"/>
    <s v="PISTA PRINCIPAL - PROJETO DE SINALIZAÇÃO E DISP. SEG. - PLANTA"/>
    <s v="SINALIZAÇÃO"/>
    <s v="SI"/>
    <s v="MSV-163MS-373-385/31.SI"/>
    <s v="MSV-163MS-373-385-ACA-EXE-DE-J1-009-R00.3.pdf"/>
    <s v="R00.3"/>
    <d v="2026-01-19T00:00:00"/>
    <s v="https://aterpa.sharepoint.com//sites/A373_Projetos/Documentos Compartilhados/11.Sala Tecnica/01.PROJETOS/ANO 02/MSV-163MS-373-385/31.SI/MSV-163MS-373-385-ACA-EXE-DE-J1-009-R00.3.pdf"/>
    <s v="MSV-163MS-373-385/31.SI/MSV-163MS-373-385-ACA-EXE-DE-J1-009-R00.3.pdf"/>
  </r>
  <r>
    <s v="MSV-163MS-373-385-ACA-EXE-DE-J1-010"/>
    <s v="R00.3"/>
    <x v="1"/>
    <x v="16"/>
    <s v="PISTA PRINCIPAL - PROJETO DE SINALIZAÇÃO E DISP. SEG. - PLANTA"/>
    <s v="SINALIZAÇÃO"/>
    <s v="SI"/>
    <s v="MSV-163MS-373-385/31.SI"/>
    <s v="MSV-163MS-373-385-ACA-EXE-DE-J1-010-R00.3.pdf"/>
    <s v="R00.3"/>
    <d v="2026-01-19T00:00:00"/>
    <s v="https://aterpa.sharepoint.com//sites/A373_Projetos/Documentos Compartilhados/11.Sala Tecnica/01.PROJETOS/ANO 02/MSV-163MS-373-385/31.SI/MSV-163MS-373-385-ACA-EXE-DE-J1-010-R00.3.pdf"/>
    <s v="MSV-163MS-373-385/31.SI/MSV-163MS-373-385-ACA-EXE-DE-J1-010-R00.3.pdf"/>
  </r>
  <r>
    <s v="MSV-163MS-373-385-ACA-EXE-DE-J1-011"/>
    <s v="R00.3"/>
    <x v="1"/>
    <x v="16"/>
    <s v="PISTA PRINCIPAL - PROJETO DE SINALIZAÇÃO E DISP. SEG. - PLANTA"/>
    <s v="SINALIZAÇÃO"/>
    <s v="SI"/>
    <s v="MSV-163MS-373-385/31.SI"/>
    <s v="MSV-163MS-373-385-ACA-EXE-DE-J1-011-R00.3.pdf"/>
    <s v="R00.3"/>
    <d v="2026-01-19T00:00:00"/>
    <s v="https://aterpa.sharepoint.com//sites/A373_Projetos/Documentos Compartilhados/11.Sala Tecnica/01.PROJETOS/ANO 02/MSV-163MS-373-385/31.SI/MSV-163MS-373-385-ACA-EXE-DE-J1-011-R00.3.pdf"/>
    <s v="MSV-163MS-373-385/31.SI/MSV-163MS-373-385-ACA-EXE-DE-J1-011-R00.3.pdf"/>
  </r>
  <r>
    <s v="MSV-163MS-373-385-ACA-EXE-DE-J1-012"/>
    <s v="R00.3"/>
    <x v="1"/>
    <x v="16"/>
    <s v="PISTA PRINCIPAL - PROJETO DE SINALIZAÇÃO E DISP. SEG. - PLANTA"/>
    <s v="SINALIZAÇÃO"/>
    <s v="SI"/>
    <s v="MSV-163MS-373-385/31.SI"/>
    <s v="MSV-163MS-373-385-ACA-EXE-DE-J1-012-R00.3.pdf"/>
    <s v="R00.3"/>
    <d v="2026-01-19T00:00:00"/>
    <s v="https://aterpa.sharepoint.com//sites/A373_Projetos/Documentos Compartilhados/11.Sala Tecnica/01.PROJETOS/ANO 02/MSV-163MS-373-385/31.SI/MSV-163MS-373-385-ACA-EXE-DE-J1-012-R00.3.pdf"/>
    <s v="MSV-163MS-373-385/31.SI/MSV-163MS-373-385-ACA-EXE-DE-J1-012-R00.3.pdf"/>
  </r>
  <r>
    <s v="MSV-163MS-373-385-ACA-EXE-DE-J1-013"/>
    <s v="R00.3"/>
    <x v="1"/>
    <x v="16"/>
    <s v="PISTA PRINCIPAL - PROJETO DE SINALIZAÇÃO E DISP. SEG. - PLANTA"/>
    <s v="SINALIZAÇÃO"/>
    <s v="SI"/>
    <s v="MSV-163MS-373-385/31.SI"/>
    <s v="MSV-163MS-373-385-ACA-EXE-DE-J1-013-R00.3.pdf"/>
    <s v="R00.3"/>
    <d v="2026-01-19T00:00:00"/>
    <s v="https://aterpa.sharepoint.com//sites/A373_Projetos/Documentos Compartilhados/11.Sala Tecnica/01.PROJETOS/ANO 02/MSV-163MS-373-385/31.SI/MSV-163MS-373-385-ACA-EXE-DE-J1-013-R00.3.pdf"/>
    <s v="MSV-163MS-373-385/31.SI/MSV-163MS-373-385-ACA-EXE-DE-J1-013-R00.3.pdf"/>
  </r>
  <r>
    <s v="MSV-163MS-373-385-ACA-EXE-DE-J1-014"/>
    <s v="R00.3"/>
    <x v="1"/>
    <x v="16"/>
    <s v="PISTA PRINCIPAL - PROJETO DE SINALIZAÇÃO E DISP. SEG. - PLANTA"/>
    <s v="SINALIZAÇÃO"/>
    <s v="SI"/>
    <s v="MSV-163MS-373-385/31.SI"/>
    <s v="MSV-163MS-373-385-ACA-EXE-DE-J1-014-R00.3.pdf"/>
    <s v="R00.3"/>
    <d v="2026-01-19T00:00:00"/>
    <s v="https://aterpa.sharepoint.com//sites/A373_Projetos/Documentos Compartilhados/11.Sala Tecnica/01.PROJETOS/ANO 02/MSV-163MS-373-385/31.SI/MSV-163MS-373-385-ACA-EXE-DE-J1-014-R00.3.pdf"/>
    <s v="MSV-163MS-373-385/31.SI/MSV-163MS-373-385-ACA-EXE-DE-J1-014-R00.3.pdf"/>
  </r>
  <r>
    <s v="MSV-163MS-373-385-ACA-EXE-DE-J1-015"/>
    <s v="R00.3"/>
    <x v="1"/>
    <x v="16"/>
    <s v="PISTA PRINCIPAL - PROJETO DE SINALIZAÇÃO E DISP. SEG. - PLANTA"/>
    <s v="SINALIZAÇÃO"/>
    <s v="SI"/>
    <s v="MSV-163MS-373-385/31.SI"/>
    <s v="MSV-163MS-373-385-ACA-EXE-DE-J1-015-R00.3.pdf"/>
    <s v="R00.3"/>
    <d v="2026-01-19T00:00:00"/>
    <s v="https://aterpa.sharepoint.com//sites/A373_Projetos/Documentos Compartilhados/11.Sala Tecnica/01.PROJETOS/ANO 02/MSV-163MS-373-385/31.SI/MSV-163MS-373-385-ACA-EXE-DE-J1-015-R00.3.pdf"/>
    <s v="MSV-163MS-373-385/31.SI/MSV-163MS-373-385-ACA-EXE-DE-J1-015-R00.3.pdf"/>
  </r>
  <r>
    <s v="MSV-163MS-373-385-ACA-EXE-DE-J1-016"/>
    <s v="R00.3"/>
    <x v="1"/>
    <x v="16"/>
    <s v="PISTA PRINCIPAL - PROJETO DE SINALIZAÇÃO E DISP. SEG. - PLANTA"/>
    <s v="SINALIZAÇÃO"/>
    <s v="SI"/>
    <s v="MSV-163MS-373-385/31.SI"/>
    <s v="MSV-163MS-373-385-ACA-EXE-DE-J1-016-R00.3.pdf"/>
    <s v="R00.3"/>
    <d v="2026-01-19T00:00:00"/>
    <s v="https://aterpa.sharepoint.com//sites/A373_Projetos/Documentos Compartilhados/11.Sala Tecnica/01.PROJETOS/ANO 02/MSV-163MS-373-385/31.SI/MSV-163MS-373-385-ACA-EXE-DE-J1-016-R00.3.pdf"/>
    <s v="MSV-163MS-373-385/31.SI/MSV-163MS-373-385-ACA-EXE-DE-J1-016-R00.3.pdf"/>
  </r>
  <r>
    <s v="MSV-163MS-373-385-ACA-EXE-DE-J1-017"/>
    <s v="R00.3"/>
    <x v="1"/>
    <x v="16"/>
    <s v="PISTA PRINCIPAL - PROJETO DE SINALIZAÇÃO E DISP. SEG. - PLANTA"/>
    <s v="SINALIZAÇÃO"/>
    <s v="SI"/>
    <s v="MSV-163MS-373-385/31.SI"/>
    <s v="MSV-163MS-373-385-ACA-EXE-DE-J1-017-R00.3.pdf"/>
    <s v="R00.3"/>
    <d v="2026-01-19T00:00:00"/>
    <s v="https://aterpa.sharepoint.com//sites/A373_Projetos/Documentos Compartilhados/11.Sala Tecnica/01.PROJETOS/ANO 02/MSV-163MS-373-385/31.SI/MSV-163MS-373-385-ACA-EXE-DE-J1-017-R00.3.pdf"/>
    <s v="MSV-163MS-373-385/31.SI/MSV-163MS-373-385-ACA-EXE-DE-J1-017-R00.3.pdf"/>
  </r>
  <r>
    <s v="MSV-163MS-373-385-ACA-EXE-DE-J1-018"/>
    <s v="R00.3"/>
    <x v="1"/>
    <x v="16"/>
    <s v="PISTA PRINCIPAL - PROJETO DE SINALIZAÇÃO E DISP. SEG. - PLANTA"/>
    <s v="SINALIZAÇÃO"/>
    <s v="SI"/>
    <s v="MSV-163MS-373-385/31.SI"/>
    <s v="MSV-163MS-373-385-ACA-EXE-DE-J1-018-R00.3.pdf"/>
    <s v="R00.3"/>
    <d v="2026-01-19T00:00:00"/>
    <s v="https://aterpa.sharepoint.com//sites/A373_Projetos/Documentos Compartilhados/11.Sala Tecnica/01.PROJETOS/ANO 02/MSV-163MS-373-385/31.SI/MSV-163MS-373-385-ACA-EXE-DE-J1-018-R00.3.pdf"/>
    <s v="MSV-163MS-373-385/31.SI/MSV-163MS-373-385-ACA-EXE-DE-J1-018-R00.3.pdf"/>
  </r>
  <r>
    <s v="MSV-163MS-373-385-ACA-EXE-DE-J1-019"/>
    <s v="R00.3"/>
    <x v="1"/>
    <x v="16"/>
    <s v="PISTA PRINCIPAL - PROJETO DE SINALIZAÇÃO E DISP. SEG. - PLANTA"/>
    <s v="SINALIZAÇÃO"/>
    <s v="SI"/>
    <s v="MSV-163MS-373-385/31.SI"/>
    <s v="MSV-163MS-373-385-ACA-EXE-DE-J1-019-R00.3.pdf"/>
    <s v="R00.3"/>
    <d v="2026-01-19T00:00:00"/>
    <s v="https://aterpa.sharepoint.com//sites/A373_Projetos/Documentos Compartilhados/11.Sala Tecnica/01.PROJETOS/ANO 02/MSV-163MS-373-385/31.SI/MSV-163MS-373-385-ACA-EXE-DE-J1-019-R00.3.pdf"/>
    <s v="MSV-163MS-373-385/31.SI/MSV-163MS-373-385-ACA-EXE-DE-J1-019-R00.3.pdf"/>
  </r>
  <r>
    <s v="MSV-163MS-373-385-ACA-EXE-DE-J1-020"/>
    <s v="R00.3"/>
    <x v="1"/>
    <x v="16"/>
    <s v="PISTA PRINCIPAL - PROJETO DE SINALIZAÇÃO E DISP. SEG. - PLANTA"/>
    <s v="SINALIZAÇÃO"/>
    <s v="SI"/>
    <s v="MSV-163MS-373-385/31.SI"/>
    <s v="MSV-163MS-373-385-ACA-EXE-DE-J1-020-R00.3.pdf"/>
    <s v="R00.3"/>
    <d v="2026-01-19T00:00:00"/>
    <s v="https://aterpa.sharepoint.com//sites/A373_Projetos/Documentos Compartilhados/11.Sala Tecnica/01.PROJETOS/ANO 02/MSV-163MS-373-385/31.SI/MSV-163MS-373-385-ACA-EXE-DE-J1-020-R00.3.pdf"/>
    <s v="MSV-163MS-373-385/31.SI/MSV-163MS-373-385-ACA-EXE-DE-J1-020-R00.3.pdf"/>
  </r>
  <r>
    <s v="MSV-163MS-373-385-ACA-EXE-DE-J1-021"/>
    <s v="R00.3"/>
    <x v="1"/>
    <x v="16"/>
    <s v="PISTA PRINCIPAL - PROJETO DE SINALIZAÇÃO E DISP. SEG. - PLANTA"/>
    <s v="SINALIZAÇÃO"/>
    <s v="SI"/>
    <s v="MSV-163MS-373-385/31.SI"/>
    <s v="MSV-163MS-373-385-ACA-EXE-DE-J1-021-R00.3.pdf"/>
    <s v="R00.3"/>
    <d v="2026-01-19T00:00:00"/>
    <s v="https://aterpa.sharepoint.com//sites/A373_Projetos/Documentos Compartilhados/11.Sala Tecnica/01.PROJETOS/ANO 02/MSV-163MS-373-385/31.SI/MSV-163MS-373-385-ACA-EXE-DE-J1-021-R00.3.pdf"/>
    <s v="MSV-163MS-373-385/31.SI/MSV-163MS-373-385-ACA-EXE-DE-J1-021-R00.3.pdf"/>
  </r>
  <r>
    <s v="MSV-163MS-373-385-ACA-EXE-DE-J1-022"/>
    <s v="R00.2"/>
    <x v="1"/>
    <x v="16"/>
    <s v="PISTA PRINCIPAL - PROJETO DE SINALIZAÇÃO E DISP. SEG. - PROJETOS TIPO  "/>
    <s v="SINALIZAÇÃO"/>
    <s v="SI"/>
    <s v="MSV-163MS-373-385/31.SI"/>
    <s v="MSV-163MS-373-385-ACA-EXE-DE-J1-022-R00.2.pdf"/>
    <s v="R00.2"/>
    <d v="2026-01-19T00:00:00"/>
    <s v="https://aterpa.sharepoint.com//sites/A373_Projetos/Documentos Compartilhados/11.Sala Tecnica/01.PROJETOS/ANO 02/MSV-163MS-373-385/31.SI/MSV-163MS-373-385-ACA-EXE-DE-J1-022-R00.2.pdf"/>
    <s v="MSV-163MS-373-385/31.SI/MSV-163MS-373-385-ACA-EXE-DE-J1-022-R00.2.pdf"/>
  </r>
  <r>
    <s v="MSV-163MS-373-385-ACA-EXE-DE-J1-023"/>
    <s v="R00.2"/>
    <x v="1"/>
    <x v="16"/>
    <s v="PISTA PRINCIPAL - PROJETO DE SINALIZAÇÃO E DISP. SEG. - PROJETOS TIPO  "/>
    <s v="SINALIZAÇÃO"/>
    <s v="SI"/>
    <s v="MSV-163MS-373-385/31.SI"/>
    <s v="MSV-163MS-373-385-ACA-EXE-DE-J1-023-R00.2.pdf"/>
    <s v="R00.2"/>
    <d v="2026-01-19T00:00:00"/>
    <s v="https://aterpa.sharepoint.com//sites/A373_Projetos/Documentos Compartilhados/11.Sala Tecnica/01.PROJETOS/ANO 02/MSV-163MS-373-385/31.SI/MSV-163MS-373-385-ACA-EXE-DE-J1-023-R00.2.pdf"/>
    <s v="MSV-163MS-373-385/31.SI/MSV-163MS-373-385-ACA-EXE-DE-J1-023-R00.2.pdf"/>
  </r>
  <r>
    <s v="MSV-163MS-373-385-ACA-EXE-DE-J1-024"/>
    <s v="R00.2"/>
    <x v="1"/>
    <x v="16"/>
    <s v="PISTA PRINCIPAL - PROJETO DE SINALIZAÇÃO E DISP. SEG. - PROJETOS TIPO  "/>
    <s v="SINALIZAÇÃO"/>
    <s v="SI"/>
    <s v="MSV-163MS-373-385/31.SI"/>
    <s v="MSV-163MS-373-385-ACA-EXE-DE-J1-024-R00.2.pdf"/>
    <s v="R00.2"/>
    <d v="2026-01-19T00:00:00"/>
    <s v="https://aterpa.sharepoint.com//sites/A373_Projetos/Documentos Compartilhados/11.Sala Tecnica/01.PROJETOS/ANO 02/MSV-163MS-373-385/31.SI/MSV-163MS-373-385-ACA-EXE-DE-J1-024-R00.2.pdf"/>
    <s v="MSV-163MS-373-385/31.SI/MSV-163MS-373-385-ACA-EXE-DE-J1-024-R00.2.pdf"/>
  </r>
  <r>
    <s v="MSV-163MS-373-385-ACA-EXE-DE-J1-025"/>
    <s v="R00.2"/>
    <x v="1"/>
    <x v="16"/>
    <s v="PISTA PRINCIPAL - PROJETO DE SINALIZAÇÃO E DISP. SEG. - PROJETOS TIPO  "/>
    <s v="SINALIZAÇÃO"/>
    <s v="SI"/>
    <s v="MSV-163MS-373-385/31.SI"/>
    <s v="MSV-163MS-373-385-ACA-EXE-DE-J1-025-R00.2.pdf"/>
    <s v="R00.2"/>
    <d v="2026-01-19T00:00:00"/>
    <s v="https://aterpa.sharepoint.com//sites/A373_Projetos/Documentos Compartilhados/11.Sala Tecnica/01.PROJETOS/ANO 02/MSV-163MS-373-385/31.SI/MSV-163MS-373-385-ACA-EXE-DE-J1-025-R00.2.pdf"/>
    <s v="MSV-163MS-373-385/31.SI/MSV-163MS-373-385-ACA-EXE-DE-J1-025-R00.2.pdf"/>
  </r>
  <r>
    <s v="MSV-163MS-373-385-ACA-EXE-DE-J1-026"/>
    <s v="R00.2"/>
    <x v="1"/>
    <x v="16"/>
    <s v="PISTA PRINCIPAL - PROJETO DE SINALIZAÇÃO E DISP. SEG. - DETALHAMENTO DE SINALIZAÇÃO VERTICAL "/>
    <s v="SINALIZAÇÃO"/>
    <s v="SI"/>
    <s v="MSV-163MS-373-385/31.SI"/>
    <s v="MSV-163MS-373-385-ACA-EXE-DE-J1-026-R00.2.pdf"/>
    <s v="R00.2"/>
    <d v="2026-01-19T00:00:00"/>
    <s v="https://aterpa.sharepoint.com//sites/A373_Projetos/Documentos Compartilhados/11.Sala Tecnica/01.PROJETOS/ANO 02/MSV-163MS-373-385/31.SI/MSV-163MS-373-385-ACA-EXE-DE-J1-026-R00.2.pdf"/>
    <s v="MSV-163MS-373-385/31.SI/MSV-163MS-373-385-ACA-EXE-DE-J1-026-R00.2.pdf"/>
  </r>
  <r>
    <s v="MSV-163MS-373-385-ACA-EXE-DE-J1-027"/>
    <s v="R00.2"/>
    <x v="1"/>
    <x v="16"/>
    <s v="PISTA PRINCIPAL - PROJETO DE SINALIZAÇÃO E DISP. SEG. - DIAGRAMAÇÃO DE PLACAS"/>
    <s v="SINALIZAÇÃO"/>
    <s v="SI"/>
    <s v="MSV-163MS-373-385/31.SI"/>
    <s v="MSV-163MS-373-385-ACA-EXE-DE-J1-027-R00.2.pdf"/>
    <s v="R00.2"/>
    <d v="2026-01-19T00:00:00"/>
    <s v="https://aterpa.sharepoint.com//sites/A373_Projetos/Documentos Compartilhados/11.Sala Tecnica/01.PROJETOS/ANO 02/MSV-163MS-373-385/31.SI/MSV-163MS-373-385-ACA-EXE-DE-J1-027-R00.2.pdf"/>
    <s v="MSV-163MS-373-385/31.SI/MSV-163MS-373-385-ACA-EXE-DE-J1-027-R00.2.pdf"/>
  </r>
  <r>
    <s v="MSV-163MS-373-385-ACA-EXE-DE-J1-028"/>
    <s v="R00.2"/>
    <x v="1"/>
    <x v="16"/>
    <s v="PISTA PRINCIPAL - PROJETO DE SINALIZAÇÃO E DISP. SEG. - PROJETO TIPO"/>
    <s v="SINALIZAÇÃO"/>
    <s v="SI"/>
    <s v="MSV-163MS-373-385/31.SI"/>
    <s v="MSV-163MS-373-385-ACA-EXE-DE-J1-028-R00.2.pdf"/>
    <s v="R00.2"/>
    <d v="2026-01-19T00:00:00"/>
    <s v="https://aterpa.sharepoint.com//sites/A373_Projetos/Documentos Compartilhados/11.Sala Tecnica/01.PROJETOS/ANO 02/MSV-163MS-373-385/31.SI/MSV-163MS-373-385-ACA-EXE-DE-J1-028-R00.2.pdf"/>
    <s v="MSV-163MS-373-385/31.SI/MSV-163MS-373-385-ACA-EXE-DE-J1-028-R00.2.pdf"/>
  </r>
  <r>
    <s v="MSV-163MS-373-385-ACA-EXE-DE-L2-001"/>
    <s v="R00.2"/>
    <x v="1"/>
    <x v="16"/>
    <s v="OBRA DE ARTE ESPECIAL - PROJETO DE OAE - IMPLANTAÇÃO"/>
    <s v="ESTRUTURA"/>
    <s v="ES"/>
    <s v="MSV-163MS-373-385/16.ES"/>
    <s v="MSV-163MS-373-385-ACA-EXE-DE-L2-001-R00.2.pdf"/>
    <s v="R00.2"/>
    <d v="2026-01-19T00:00:00"/>
    <s v="https://aterpa.sharepoint.com//sites/A373_Projetos/Documentos Compartilhados/11.Sala Tecnica/01.PROJETOS/ANO 02/MSV-163MS-373-385/16.ES/MSV-163MS-373-385-ACA-EXE-DE-L2-001-R00.2.pdf"/>
    <s v="MSV-163MS-373-385/16.ES/MSV-163MS-373-385-ACA-EXE-DE-L2-001-R00.2.pdf"/>
  </r>
  <r>
    <s v="MSV-163MS-373-385-ACA-EXE-DE-L2-002"/>
    <s v="R00.2"/>
    <x v="1"/>
    <x v="16"/>
    <s v="OBRA DE ARTE ESPECIAL - PROJETO DE OAE - ELEVAÇÃO LONGITUDINAL E VISTA INFERIOR DA SUPERSTRUTURA"/>
    <s v="ESTRUTURA"/>
    <s v="ES"/>
    <s v="MSV-163MS-373-385/16.ES"/>
    <s v="MSV-163MS-373-385-ACA-EXE-DE-L2-002-R00.2.pdf"/>
    <s v="R00.2"/>
    <d v="2026-01-19T00:00:00"/>
    <s v="https://aterpa.sharepoint.com//sites/A373_Projetos/Documentos Compartilhados/11.Sala Tecnica/01.PROJETOS/ANO 02/MSV-163MS-373-385/16.ES/MSV-163MS-373-385-ACA-EXE-DE-L2-002-R00.2.pdf"/>
    <s v="MSV-163MS-373-385/16.ES/MSV-163MS-373-385-ACA-EXE-DE-L2-002-R00.2.pdf"/>
  </r>
  <r>
    <s v="MSV-163MS-373-385-ACA-EXE-DE-L2-003"/>
    <s v="R00.2"/>
    <x v="1"/>
    <x v="16"/>
    <s v="OBRA DE ARTE ESPECIAL - PROJETO DE OAE - SEÇÕES TRANSVERSAIS E DETALHES"/>
    <s v="ESTRUTURA"/>
    <s v="ES"/>
    <s v="MSV-163MS-373-385/16.ES"/>
    <s v="MSV-163MS-373-385-ACA-EXE-DE-L2-003-R00.2.pdf"/>
    <s v="R00.2"/>
    <d v="2026-01-19T00:00:00"/>
    <s v="https://aterpa.sharepoint.com//sites/A373_Projetos/Documentos Compartilhados/11.Sala Tecnica/01.PROJETOS/ANO 02/MSV-163MS-373-385/16.ES/MSV-163MS-373-385-ACA-EXE-DE-L2-003-R00.2.pdf"/>
    <s v="MSV-163MS-373-385/16.ES/MSV-163MS-373-385-ACA-EXE-DE-L2-003-R00.2.pdf"/>
  </r>
  <r>
    <s v="MSV-163MS-373-385-ACA-EXE-DE-L2-004"/>
    <s v="R00.2"/>
    <x v="1"/>
    <x v="16"/>
    <s v="OBRA DE ARTE ESPECIAL - PROJETO DE OAE - PLANTA DE LOCAÇÃO DAS FUNDAÇÕES"/>
    <s v="ESTRUTURA"/>
    <s v="ES"/>
    <s v="MSV-163MS-373-385/16.ES"/>
    <s v="MSV-163MS-373-385-ACA-EXE-DE-L2-004-R00.2.pdf"/>
    <s v="R00.2"/>
    <d v="2026-01-19T00:00:00"/>
    <s v="https://aterpa.sharepoint.com//sites/A373_Projetos/Documentos Compartilhados/11.Sala Tecnica/01.PROJETOS/ANO 02/MSV-163MS-373-385/16.ES/MSV-163MS-373-385-ACA-EXE-DE-L2-004-R00.2.pdf"/>
    <s v="MSV-163MS-373-385/16.ES/MSV-163MS-373-385-ACA-EXE-DE-L2-004-R00.2.pdf"/>
  </r>
  <r>
    <s v="MSV-163MS-373-385-ACA-EXE-DE-L2-005"/>
    <s v="R00.2"/>
    <x v="1"/>
    <x v="16"/>
    <s v="OBRA DE ARTE ESPECIAL - PROJETO DE OAE - FORMAS DO ENCONTRO E LAJE DE TRANSIÇÃO 01"/>
    <s v="ESTRUTURA"/>
    <s v="ES"/>
    <s v="MSV-163MS-373-385/16.ES"/>
    <s v="MSV-163MS-373-385-ACA-EXE-DE-L2-005-R00.2.pdf"/>
    <s v="R00.2"/>
    <d v="2026-01-19T00:00:00"/>
    <s v="https://aterpa.sharepoint.com//sites/A373_Projetos/Documentos Compartilhados/11.Sala Tecnica/01.PROJETOS/ANO 02/MSV-163MS-373-385/16.ES/MSV-163MS-373-385-ACA-EXE-DE-L2-005-R00.2.pdf"/>
    <s v="MSV-163MS-373-385/16.ES/MSV-163MS-373-385-ACA-EXE-DE-L2-005-R00.2.pdf"/>
  </r>
  <r>
    <s v="MSV-163MS-373-385-ACA-EXE-DE-L2-006"/>
    <s v="R00.2"/>
    <x v="1"/>
    <x v="16"/>
    <s v="OBRA DE ARTE ESPECIAL - PROJETO DE OAE - FORMAS DO ENCONTRO E LAJE DE TRANSIÇÃO 02"/>
    <s v="ESTRUTURA"/>
    <s v="ES"/>
    <s v="MSV-163MS-373-385/16.ES"/>
    <s v="MSV-163MS-373-385-ACA-EXE-DE-L2-006-R00.2.pdf"/>
    <s v="R00.2"/>
    <d v="2026-01-19T00:00:00"/>
    <s v="https://aterpa.sharepoint.com//sites/A373_Projetos/Documentos Compartilhados/11.Sala Tecnica/01.PROJETOS/ANO 02/MSV-163MS-373-385/16.ES/MSV-163MS-373-385-ACA-EXE-DE-L2-006-R00.2.pdf"/>
    <s v="MSV-163MS-373-385/16.ES/MSV-163MS-373-385-ACA-EXE-DE-L2-006-R00.2.pdf"/>
  </r>
  <r>
    <s v="MSV-163MS-373-385-ACA-EXE-DE-L2-007"/>
    <s v="R00.1"/>
    <x v="1"/>
    <x v="16"/>
    <s v="OBRA DE ARTE ESPECIAL - PROJETO DE OAE - FORMAS DA VIGA LONGARINA"/>
    <s v="ESTRUTURA"/>
    <s v="ES"/>
    <s v="MSV-163MS-373-385/16.ES"/>
    <s v="MSV-163MS-373-385-ACA-EXE-DE-L2-007-R00.1.pdf"/>
    <s v="R00.1"/>
    <d v="2026-01-19T00:00:00"/>
    <s v="https://aterpa.sharepoint.com//sites/A373_Projetos/Documentos Compartilhados/11.Sala Tecnica/01.PROJETOS/ANO 02/MSV-163MS-373-385/16.ES/MSV-163MS-373-385-ACA-EXE-DE-L2-007-R00.1.pdf"/>
    <s v="MSV-163MS-373-385/16.ES/MSV-163MS-373-385-ACA-EXE-DE-L2-007-R00.1.pdf"/>
  </r>
  <r>
    <s v="MSV-163MS-373-385-ACA-EXE-DE-L2-008"/>
    <s v="R00.1"/>
    <x v="1"/>
    <x v="16"/>
    <s v="OBRA DE ARTE ESPECIAL - PROJETO DE OAE - ARMADURAS DAS ESTACAS"/>
    <s v="ESTRUTURA"/>
    <s v="ES"/>
    <s v="MSV-163MS-373-385/16.ES"/>
    <s v="MSV-163MS-373-385-ACA-EXE-DE-L2-008-R00.1.pdf"/>
    <s v="R00.1"/>
    <d v="2026-01-19T00:00:00"/>
    <s v="https://aterpa.sharepoint.com//sites/A373_Projetos/Documentos Compartilhados/11.Sala Tecnica/01.PROJETOS/ANO 02/MSV-163MS-373-385/16.ES/MSV-163MS-373-385-ACA-EXE-DE-L2-008-R00.1.pdf"/>
    <s v="MSV-163MS-373-385/16.ES/MSV-163MS-373-385-ACA-EXE-DE-L2-008-R00.1.pdf"/>
  </r>
  <r>
    <s v="MSV-163MS-373-385-ACA-EXE-DE-L2-009"/>
    <s v="R00.1"/>
    <x v="1"/>
    <x v="16"/>
    <s v="OBRA DE ARTE ESPECIAL - PROJETO DE OAE - ARMADURAS DOS ENCONTROS"/>
    <s v="ESTRUTURA"/>
    <s v="ES"/>
    <s v="MSV-163MS-373-385/16.ES"/>
    <s v="MSV-163MS-373-385-ACA-EXE-DE-L2-009-R00.1.pdf"/>
    <s v="R00.1"/>
    <d v="2026-01-19T00:00:00"/>
    <s v="https://aterpa.sharepoint.com//sites/A373_Projetos/Documentos Compartilhados/11.Sala Tecnica/01.PROJETOS/ANO 02/MSV-163MS-373-385/16.ES/MSV-163MS-373-385-ACA-EXE-DE-L2-009-R00.1.pdf"/>
    <s v="MSV-163MS-373-385/16.ES/MSV-163MS-373-385-ACA-EXE-DE-L2-009-R00.1.pdf"/>
  </r>
  <r>
    <s v="MSV-163MS-373-385-ACA-EXE-DE-L2-010"/>
    <s v="R00.1"/>
    <x v="1"/>
    <x v="16"/>
    <s v="OBRA DE ARTE ESPECIAL - PROJETO DE OAE - ARMADURAS DAS LONGARINAS (01/02)"/>
    <s v="ESTRUTURA"/>
    <s v="ES"/>
    <s v="MSV-163MS-373-385/16.ES"/>
    <s v="MSV-163MS-373-385-ACA-EXE-DE-L2-010-R00.1.pdf"/>
    <s v="R00.1"/>
    <d v="2026-01-19T00:00:00"/>
    <s v="https://aterpa.sharepoint.com//sites/A373_Projetos/Documentos Compartilhados/11.Sala Tecnica/01.PROJETOS/ANO 02/MSV-163MS-373-385/16.ES/MSV-163MS-373-385-ACA-EXE-DE-L2-010-R00.1.pdf"/>
    <s v="MSV-163MS-373-385/16.ES/MSV-163MS-373-385-ACA-EXE-DE-L2-010-R00.1.pdf"/>
  </r>
  <r>
    <s v="MSV-163MS-373-385-ACA-EXE-DE-L2-011"/>
    <s v="R00.1"/>
    <x v="1"/>
    <x v="16"/>
    <s v="OBRA DE ARTE ESPECIAL - PROJETO DE OAE - ARMADURAS DAS LONGARINAS (02/02)"/>
    <s v="ESTRUTURA"/>
    <s v="ES"/>
    <s v="MSV-163MS-373-385/16.ES"/>
    <s v="MSV-163MS-373-385-ACA-EXE-DE-L2-011-R00.1.pdf"/>
    <s v="R00.1"/>
    <d v="2026-01-19T00:00:00"/>
    <s v="https://aterpa.sharepoint.com//sites/A373_Projetos/Documentos Compartilhados/11.Sala Tecnica/01.PROJETOS/ANO 02/MSV-163MS-373-385/16.ES/MSV-163MS-373-385-ACA-EXE-DE-L2-011-R00.1.pdf"/>
    <s v="MSV-163MS-373-385/16.ES/MSV-163MS-373-385-ACA-EXE-DE-L2-011-R00.1.pdf"/>
  </r>
  <r>
    <s v="MSV-163MS-373-385-ACA-EXE-DE-L2-012"/>
    <s v="R00.1"/>
    <x v="1"/>
    <x v="16"/>
    <s v="OBRA DE ARTE ESPECIAL - PROJETO DE OAE - ELEVAÇÃO DOS CABOS DAS LONGARINAS (01/02)"/>
    <s v="ESTRUTURA"/>
    <s v="ES"/>
    <s v="MSV-163MS-373-385/16.ES"/>
    <s v="MSV-163MS-373-385-ACA-EXE-DE-L2-012-R00.1.pdf"/>
    <s v="R00.1"/>
    <d v="2026-01-19T00:00:00"/>
    <s v="https://aterpa.sharepoint.com//sites/A373_Projetos/Documentos Compartilhados/11.Sala Tecnica/01.PROJETOS/ANO 02/MSV-163MS-373-385/16.ES/MSV-163MS-373-385-ACA-EXE-DE-L2-012-R00.1.pdf"/>
    <s v="MSV-163MS-373-385/16.ES/MSV-163MS-373-385-ACA-EXE-DE-L2-012-R00.1.pdf"/>
  </r>
  <r>
    <s v="MSV-163MS-373-385-ACA-EXE-DE-L2-013"/>
    <s v="R00.1"/>
    <x v="1"/>
    <x v="16"/>
    <s v="OBRA DE ARTE ESPECIAL - PROJETO DE OAE - ELEVAÇÃO DOS CABOS DAS LONGARINAS (02/02)"/>
    <s v="ESTRUTURA"/>
    <s v="ES"/>
    <s v="MSV-163MS-373-385/16.ES"/>
    <s v="MSV-163MS-373-385-ACA-EXE-DE-L2-013-R00.1.pdf"/>
    <s v="R00.1"/>
    <d v="2026-01-19T00:00:00"/>
    <s v="https://aterpa.sharepoint.com//sites/A373_Projetos/Documentos Compartilhados/11.Sala Tecnica/01.PROJETOS/ANO 02/MSV-163MS-373-385/16.ES/MSV-163MS-373-385-ACA-EXE-DE-L2-013-R00.1.pdf"/>
    <s v="MSV-163MS-373-385/16.ES/MSV-163MS-373-385-ACA-EXE-DE-L2-013-R00.1.pdf"/>
  </r>
  <r>
    <s v="MSV-163MS-373-385-ACA-EXE-DE-L2-014"/>
    <s v="R00.1"/>
    <x v="1"/>
    <x v="16"/>
    <s v="OBRA DE ARTE ESPECIAL - PROJETO DE OAE - ARMADURAS DAS TRANSVERSINAS"/>
    <s v="ESTRUTURA"/>
    <s v="ES"/>
    <s v="MSV-163MS-373-385/16.ES"/>
    <s v="MSV-163MS-373-385-ACA-EXE-DE-L2-014-R00.1.pdf"/>
    <s v="R00.1"/>
    <d v="2026-01-19T00:00:00"/>
    <s v="https://aterpa.sharepoint.com//sites/A373_Projetos/Documentos Compartilhados/11.Sala Tecnica/01.PROJETOS/ANO 02/MSV-163MS-373-385/16.ES/MSV-163MS-373-385-ACA-EXE-DE-L2-014-R00.1.pdf"/>
    <s v="MSV-163MS-373-385/16.ES/MSV-163MS-373-385-ACA-EXE-DE-L2-014-R00.1.pdf"/>
  </r>
  <r>
    <s v="MSV-163MS-373-385-ACA-EXE-DE-L2-015"/>
    <s v="R00.1"/>
    <x v="1"/>
    <x v="16"/>
    <s v="OBRA DE ARTE ESPECIAL - PROJETO DE OAE - FORMA E ARMADURAS DAS PRÉ-LAJES"/>
    <s v="ESTRUTURA"/>
    <s v="ES"/>
    <s v="MSV-163MS-373-385/16.ES"/>
    <s v="MSV-163MS-373-385-ACA-EXE-DE-L2-015-R00.1.pdf"/>
    <s v="R00.1"/>
    <d v="2026-01-19T00:00:00"/>
    <s v="https://aterpa.sharepoint.com//sites/A373_Projetos/Documentos Compartilhados/11.Sala Tecnica/01.PROJETOS/ANO 02/MSV-163MS-373-385/16.ES/MSV-163MS-373-385-ACA-EXE-DE-L2-015-R00.1.pdf"/>
    <s v="MSV-163MS-373-385/16.ES/MSV-163MS-373-385-ACA-EXE-DE-L2-015-R00.1.pdf"/>
  </r>
  <r>
    <s v="MSV-163MS-373-385-ACA-EXE-DE-L2-016"/>
    <s v="R00.1"/>
    <x v="1"/>
    <x v="16"/>
    <s v="OBRA DE ARTE ESPECIAL - PROJETO DE OAE - ARMADURAS DA LAJE"/>
    <s v="ESTRUTURA"/>
    <s v="ES"/>
    <s v="MSV-163MS-373-385/16.ES"/>
    <s v="MSV-163MS-373-385-ACA-EXE-DE-L2-016-R00.1.pdf"/>
    <s v="R00.1"/>
    <d v="2026-01-19T00:00:00"/>
    <s v="https://aterpa.sharepoint.com//sites/A373_Projetos/Documentos Compartilhados/11.Sala Tecnica/01.PROJETOS/ANO 02/MSV-163MS-373-385/16.ES/MSV-163MS-373-385-ACA-EXE-DE-L2-016-R00.1.pdf"/>
    <s v="MSV-163MS-373-385/16.ES/MSV-163MS-373-385-ACA-EXE-DE-L2-016-R00.1.pdf"/>
  </r>
  <r>
    <s v="MSV-163MS-373-385-ACA-EXE-DE-L2-017"/>
    <s v="R00.1"/>
    <x v="1"/>
    <x v="16"/>
    <s v="OBRA DE ARTE ESPECIAL - PROJETO DE OAE - ARMADURAS DAS LAJES DE TRANSIÇÃO"/>
    <s v="ESTRUTURA"/>
    <s v="ES"/>
    <s v="MSV-163MS-373-385/16.ES"/>
    <s v="MSV-163MS-373-385-ACA-EXE-DE-L2-017-R00.1.pdf"/>
    <s v="R00.1"/>
    <d v="2026-01-19T00:00:00"/>
    <s v="https://aterpa.sharepoint.com//sites/A373_Projetos/Documentos Compartilhados/11.Sala Tecnica/01.PROJETOS/ANO 02/MSV-163MS-373-385/16.ES/MSV-163MS-373-385-ACA-EXE-DE-L2-017-R00.1.pdf"/>
    <s v="MSV-163MS-373-385/16.ES/MSV-163MS-373-385-ACA-EXE-DE-L2-017-R00.1.pdf"/>
  </r>
  <r>
    <s v="MSV-163MS-373-385-ACA-EXE-DE-M1-001"/>
    <s v="R00.3"/>
    <x v="1"/>
    <x v="16"/>
    <s v="PISTA PRINCIPAL - PROJETO DE INTERFERÊNCIAS - PLANTA "/>
    <s v="INTERFERÊNCIAS (FAIXA DE DOMÍNIO)"/>
    <s v="IN"/>
    <s v="MSV-163MS-373-385/23.IN"/>
    <s v="MSV-163MS-373-385-ACA-EXE-DE-M1-001-R00.3.pdf"/>
    <s v="R00.3"/>
    <d v="2026-01-19T00:00:00"/>
    <s v="https://aterpa.sharepoint.com//sites/A373_Projetos/Documentos Compartilhados/11.Sala Tecnica/01.PROJETOS/ANO 02/MSV-163MS-373-385/23.IN/MSV-163MS-373-385-ACA-EXE-DE-M1-001-R00.3.pdf"/>
    <s v="MSV-163MS-373-385/23.IN/MSV-163MS-373-385-ACA-EXE-DE-M1-001-R00.3.pdf"/>
  </r>
  <r>
    <s v="MSV-163MS-373-385-ACA-EXE-DE-M1-002"/>
    <s v="R00.3"/>
    <x v="1"/>
    <x v="16"/>
    <s v="PISTA PRINCIPAL - PROJETO DE INTERFERÊNCIAS - PLANTA "/>
    <s v="INTERFERÊNCIAS (FAIXA DE DOMÍNIO)"/>
    <s v="IN"/>
    <s v="MSV-163MS-373-385/23.IN"/>
    <s v="MSV-163MS-373-385-ACA-EXE-DE-M1-002-R00.3.pdf"/>
    <s v="R00.3"/>
    <d v="2026-01-19T00:00:00"/>
    <s v="https://aterpa.sharepoint.com//sites/A373_Projetos/Documentos Compartilhados/11.Sala Tecnica/01.PROJETOS/ANO 02/MSV-163MS-373-385/23.IN/MSV-163MS-373-385-ACA-EXE-DE-M1-002-R00.3.pdf"/>
    <s v="MSV-163MS-373-385/23.IN/MSV-163MS-373-385-ACA-EXE-DE-M1-002-R00.3.pdf"/>
  </r>
  <r>
    <s v="MSV-163MS-373-385-ACA-EXE-DE-M1-003"/>
    <s v="R00.3"/>
    <x v="1"/>
    <x v="16"/>
    <s v="PISTA PRINCIPAL - PROJETO DE INTERFERÊNCIAS - PLANTA "/>
    <s v="INTERFERÊNCIAS (FAIXA DE DOMÍNIO)"/>
    <s v="IN"/>
    <s v="MSV-163MS-373-385/23.IN"/>
    <s v="MSV-163MS-373-385-ACA-EXE-DE-M1-003-R00.3.pdf"/>
    <s v="R00.3"/>
    <d v="2026-01-19T00:00:00"/>
    <s v="https://aterpa.sharepoint.com//sites/A373_Projetos/Documentos Compartilhados/11.Sala Tecnica/01.PROJETOS/ANO 02/MSV-163MS-373-385/23.IN/MSV-163MS-373-385-ACA-EXE-DE-M1-003-R00.3.pdf"/>
    <s v="MSV-163MS-373-385/23.IN/MSV-163MS-373-385-ACA-EXE-DE-M1-003-R00.3.pdf"/>
  </r>
  <r>
    <s v="MSV-163MS-373-385-ACA-EXE-DE-M1-004"/>
    <s v="R00.3"/>
    <x v="1"/>
    <x v="16"/>
    <s v="PISTA PRINCIPAL - PROJETO DE INTERFERÊNCIAS - PLANTA "/>
    <s v="INTERFERÊNCIAS (FAIXA DE DOMÍNIO)"/>
    <s v="IN"/>
    <s v="MSV-163MS-373-385/23.IN"/>
    <s v="MSV-163MS-373-385-ACA-EXE-DE-M1-004-R00.3.pdf"/>
    <s v="R00.3"/>
    <d v="2026-01-19T00:00:00"/>
    <s v="https://aterpa.sharepoint.com//sites/A373_Projetos/Documentos Compartilhados/11.Sala Tecnica/01.PROJETOS/ANO 02/MSV-163MS-373-385/23.IN/MSV-163MS-373-385-ACA-EXE-DE-M1-004-R00.3.pdf"/>
    <s v="MSV-163MS-373-385/23.IN/MSV-163MS-373-385-ACA-EXE-DE-M1-004-R00.3.pdf"/>
  </r>
  <r>
    <s v="MSV-163MS-373-385-ACA-EXE-DE-M1-005"/>
    <s v="R00.3"/>
    <x v="1"/>
    <x v="16"/>
    <s v="PISTA PRINCIPAL - PROJETO DE INTERFERÊNCIAS - PLANTA "/>
    <s v="INTERFERÊNCIAS (FAIXA DE DOMÍNIO)"/>
    <s v="IN"/>
    <s v="MSV-163MS-373-385/23.IN"/>
    <s v="MSV-163MS-373-385-ACA-EXE-DE-M1-005-R00.3.pdf"/>
    <s v="R00.3"/>
    <d v="2026-01-19T00:00:00"/>
    <s v="https://aterpa.sharepoint.com//sites/A373_Projetos/Documentos Compartilhados/11.Sala Tecnica/01.PROJETOS/ANO 02/MSV-163MS-373-385/23.IN/MSV-163MS-373-385-ACA-EXE-DE-M1-005-R00.3.pdf"/>
    <s v="MSV-163MS-373-385/23.IN/MSV-163MS-373-385-ACA-EXE-DE-M1-005-R00.3.pdf"/>
  </r>
  <r>
    <s v="MSV-163MS-373-385-ACA-EXE-DE-M1-006"/>
    <s v="R00.3"/>
    <x v="1"/>
    <x v="16"/>
    <s v="PISTA PRINCIPAL - PROJETO DE INTERFERÊNCIAS - PLANTA "/>
    <s v="INTERFERÊNCIAS (FAIXA DE DOMÍNIO)"/>
    <s v="IN"/>
    <s v="MSV-163MS-373-385/23.IN"/>
    <s v="MSV-163MS-373-385-ACA-EXE-DE-M1-006-R00.3.pdf"/>
    <s v="R00.3"/>
    <d v="2026-01-19T00:00:00"/>
    <s v="https://aterpa.sharepoint.com//sites/A373_Projetos/Documentos Compartilhados/11.Sala Tecnica/01.PROJETOS/ANO 02/MSV-163MS-373-385/23.IN/MSV-163MS-373-385-ACA-EXE-DE-M1-006-R00.3.pdf"/>
    <s v="MSV-163MS-373-385/23.IN/MSV-163MS-373-385-ACA-EXE-DE-M1-006-R00.3.pdf"/>
  </r>
  <r>
    <s v="MSV-163MS-373-385-ACA-EXE-DE-M1-007"/>
    <s v="R00.3"/>
    <x v="1"/>
    <x v="16"/>
    <s v="PISTA PRINCIPAL - PROJETO DE INTERFERÊNCIAS - PLANTA "/>
    <s v="INTERFERÊNCIAS (FAIXA DE DOMÍNIO)"/>
    <s v="IN"/>
    <s v="MSV-163MS-373-385/23.IN"/>
    <s v="MSV-163MS-373-385-ACA-EXE-DE-M1-007-R00.3.pdf"/>
    <s v="R00.3"/>
    <d v="2026-01-19T00:00:00"/>
    <s v="https://aterpa.sharepoint.com//sites/A373_Projetos/Documentos Compartilhados/11.Sala Tecnica/01.PROJETOS/ANO 02/MSV-163MS-373-385/23.IN/MSV-163MS-373-385-ACA-EXE-DE-M1-007-R00.3.pdf"/>
    <s v="MSV-163MS-373-385/23.IN/MSV-163MS-373-385-ACA-EXE-DE-M1-007-R00.3.pdf"/>
  </r>
  <r>
    <s v="MSV-163MS-373-385-ACA-EXE-DE-M1-008"/>
    <s v="R00.3"/>
    <x v="1"/>
    <x v="16"/>
    <s v="PISTA PRINCIPAL - PROJETO DE INTERFERÊNCIAS - PLANTA "/>
    <s v="INTERFERÊNCIAS (FAIXA DE DOMÍNIO)"/>
    <s v="IN"/>
    <s v="MSV-163MS-373-385/23.IN"/>
    <s v="MSV-163MS-373-385-ACA-EXE-DE-M1-008-R00.3.pdf"/>
    <s v="R00.3"/>
    <d v="2026-01-19T00:00:00"/>
    <s v="https://aterpa.sharepoint.com//sites/A373_Projetos/Documentos Compartilhados/11.Sala Tecnica/01.PROJETOS/ANO 02/MSV-163MS-373-385/23.IN/MSV-163MS-373-385-ACA-EXE-DE-M1-008-R00.3.pdf"/>
    <s v="MSV-163MS-373-385/23.IN/MSV-163MS-373-385-ACA-EXE-DE-M1-008-R00.3.pdf"/>
  </r>
  <r>
    <s v="MSV-163MS-373-385-ACA-EXE-DE-M1-009"/>
    <s v="R00.3"/>
    <x v="1"/>
    <x v="16"/>
    <s v="PISTA PRINCIPAL - PROJETO DE INTERFERÊNCIAS - PLANTA "/>
    <s v="INTERFERÊNCIAS (FAIXA DE DOMÍNIO)"/>
    <s v="IN"/>
    <s v="MSV-163MS-373-385/23.IN"/>
    <s v="MSV-163MS-373-385-ACA-EXE-DE-M1-009-R00.3.pdf"/>
    <s v="R00.3"/>
    <d v="2026-01-19T00:00:00"/>
    <s v="https://aterpa.sharepoint.com//sites/A373_Projetos/Documentos Compartilhados/11.Sala Tecnica/01.PROJETOS/ANO 02/MSV-163MS-373-385/23.IN/MSV-163MS-373-385-ACA-EXE-DE-M1-009-R00.3.pdf"/>
    <s v="MSV-163MS-373-385/23.IN/MSV-163MS-373-385-ACA-EXE-DE-M1-009-R00.3.pdf"/>
  </r>
  <r>
    <s v="MSV-163MS-373-385-ACA-EXE-DE-M1-010"/>
    <s v="R00.3"/>
    <x v="1"/>
    <x v="16"/>
    <s v="PISTA PRINCIPAL - PROJETO DE INTERFERÊNCIAS - PLANTA "/>
    <s v="INTERFERÊNCIAS (FAIXA DE DOMÍNIO)"/>
    <s v="IN"/>
    <s v="MSV-163MS-373-385/23.IN"/>
    <s v="MSV-163MS-373-385-ACA-EXE-DE-M1-010-R00.3.pdf"/>
    <s v="R00.3"/>
    <d v="2026-01-19T00:00:00"/>
    <s v="https://aterpa.sharepoint.com//sites/A373_Projetos/Documentos Compartilhados/11.Sala Tecnica/01.PROJETOS/ANO 02/MSV-163MS-373-385/23.IN/MSV-163MS-373-385-ACA-EXE-DE-M1-010-R00.3.pdf"/>
    <s v="MSV-163MS-373-385/23.IN/MSV-163MS-373-385-ACA-EXE-DE-M1-010-R00.3.pdf"/>
  </r>
  <r>
    <s v="MSV-163MS-373-385-ACA-EXE-DE-M1-011"/>
    <s v="R00.3"/>
    <x v="1"/>
    <x v="16"/>
    <s v="PISTA PRINCIPAL - PROJETO DE INTERFERÊNCIAS - PLANTA "/>
    <s v="INTERFERÊNCIAS (FAIXA DE DOMÍNIO)"/>
    <s v="IN"/>
    <s v="MSV-163MS-373-385/23.IN"/>
    <s v="MSV-163MS-373-385-ACA-EXE-DE-M1-011-R00.3.pdf"/>
    <s v="R00.3"/>
    <d v="2026-01-19T00:00:00"/>
    <s v="https://aterpa.sharepoint.com//sites/A373_Projetos/Documentos Compartilhados/11.Sala Tecnica/01.PROJETOS/ANO 02/MSV-163MS-373-385/23.IN/MSV-163MS-373-385-ACA-EXE-DE-M1-011-R00.3.pdf"/>
    <s v="MSV-163MS-373-385/23.IN/MSV-163MS-373-385-ACA-EXE-DE-M1-011-R00.3.pdf"/>
  </r>
  <r>
    <s v="MSV-163MS-373-385-ACA-EXE-DE-N2-001"/>
    <s v="R00.3"/>
    <x v="1"/>
    <x v="16"/>
    <s v="PISTA PRINCIPAL - PROJETO DE PAISAGISMO - PLANTA"/>
    <s v="PAISAGISMO"/>
    <s v="PA"/>
    <s v="MSV-163MS-373-385/27.PA"/>
    <s v="MSV-163MS-373-385-ACA-EXE-DE-N2-001-R00.3.pdf"/>
    <s v="R00.3"/>
    <d v="2026-01-19T00:00:00"/>
    <s v="https://aterpa.sharepoint.com//sites/A373_Projetos/Documentos Compartilhados/11.Sala Tecnica/01.PROJETOS/ANO 02/MSV-163MS-373-385/27.PA/MSV-163MS-373-385-ACA-EXE-DE-N2-001-R00.3.pdf"/>
    <s v="MSV-163MS-373-385/27.PA/MSV-163MS-373-385-ACA-EXE-DE-N2-001-R00.3.pdf"/>
  </r>
  <r>
    <s v="MSV-163MS-373-385-ACA-EXE-DE-N2-002"/>
    <s v="R00.3"/>
    <x v="1"/>
    <x v="16"/>
    <s v="PISTA PRINCIPAL - PROJETO DE PAISAGISMO - PLANTA"/>
    <s v="PAISAGISMO"/>
    <s v="PA"/>
    <s v="MSV-163MS-373-385/27.PA"/>
    <s v="MSV-163MS-373-385-ACA-EXE-DE-N2-002-R00.3.pdf"/>
    <s v="R00.3"/>
    <d v="2026-01-19T00:00:00"/>
    <s v="https://aterpa.sharepoint.com//sites/A373_Projetos/Documentos Compartilhados/11.Sala Tecnica/01.PROJETOS/ANO 02/MSV-163MS-373-385/27.PA/MSV-163MS-373-385-ACA-EXE-DE-N2-002-R00.3.pdf"/>
    <s v="MSV-163MS-373-385/27.PA/MSV-163MS-373-385-ACA-EXE-DE-N2-002-R00.3.pdf"/>
  </r>
  <r>
    <s v="MSV-163MS-373-385-ACA-EXE-DE-N2-003"/>
    <s v="R00.3"/>
    <x v="1"/>
    <x v="16"/>
    <s v="PISTA PRINCIPAL - PROJETO DE PAISAGISMO - PLANTA"/>
    <s v="PAISAGISMO"/>
    <s v="PA"/>
    <s v="MSV-163MS-373-385/27.PA"/>
    <s v="MSV-163MS-373-385-ACA-EXE-DE-N2-003-R00.3.pdf"/>
    <s v="R00.3"/>
    <d v="2026-01-19T00:00:00"/>
    <s v="https://aterpa.sharepoint.com//sites/A373_Projetos/Documentos Compartilhados/11.Sala Tecnica/01.PROJETOS/ANO 02/MSV-163MS-373-385/27.PA/MSV-163MS-373-385-ACA-EXE-DE-N2-003-R00.3.pdf"/>
    <s v="MSV-163MS-373-385/27.PA/MSV-163MS-373-385-ACA-EXE-DE-N2-003-R00.3.pdf"/>
  </r>
  <r>
    <s v="MSV-163MS-373-385-ACA-EXE-DE-N2-004"/>
    <s v="R00.3"/>
    <x v="1"/>
    <x v="16"/>
    <s v="PISTA PRINCIPAL - PROJETO DE PAISAGISMO - PLANTA"/>
    <s v="PAISAGISMO"/>
    <s v="PA"/>
    <s v="MSV-163MS-373-385/27.PA"/>
    <s v="MSV-163MS-373-385-ACA-EXE-DE-N2-004-R00.3.pdf"/>
    <s v="R00.3"/>
    <d v="2026-01-19T00:00:00"/>
    <s v="https://aterpa.sharepoint.com//sites/A373_Projetos/Documentos Compartilhados/11.Sala Tecnica/01.PROJETOS/ANO 02/MSV-163MS-373-385/27.PA/MSV-163MS-373-385-ACA-EXE-DE-N2-004-R00.3.pdf"/>
    <s v="MSV-163MS-373-385/27.PA/MSV-163MS-373-385-ACA-EXE-DE-N2-004-R00.3.pdf"/>
  </r>
  <r>
    <s v="MSV-163MS-373-385-ACA-EXE-DE-N2-005"/>
    <s v="R00.3"/>
    <x v="1"/>
    <x v="16"/>
    <s v="PISTA PRINCIPAL - PROJETO DE PAISAGISMO - PLANTA"/>
    <s v="PAISAGISMO"/>
    <s v="PA"/>
    <s v="MSV-163MS-373-385/27.PA"/>
    <s v="MSV-163MS-373-385-ACA-EXE-DE-N2-005-R00.3.pdf"/>
    <s v="R00.3"/>
    <d v="2026-01-19T00:00:00"/>
    <s v="https://aterpa.sharepoint.com//sites/A373_Projetos/Documentos Compartilhados/11.Sala Tecnica/01.PROJETOS/ANO 02/MSV-163MS-373-385/27.PA/MSV-163MS-373-385-ACA-EXE-DE-N2-005-R00.3.pdf"/>
    <s v="MSV-163MS-373-385/27.PA/MSV-163MS-373-385-ACA-EXE-DE-N2-005-R00.3.pdf"/>
  </r>
  <r>
    <s v="MSV-163MS-373-385-ACA-EXE-DE-N2-006"/>
    <s v="R00.3"/>
    <x v="1"/>
    <x v="16"/>
    <s v="PISTA PRINCIPAL - PROJETO DE PAISAGISMO - PLANTA"/>
    <s v="PAISAGISMO"/>
    <s v="PA"/>
    <s v="MSV-163MS-373-385/27.PA"/>
    <s v="MSV-163MS-373-385-ACA-EXE-DE-N2-006-R00.3.pdf"/>
    <s v="R00.3"/>
    <d v="2026-01-19T00:00:00"/>
    <s v="https://aterpa.sharepoint.com//sites/A373_Projetos/Documentos Compartilhados/11.Sala Tecnica/01.PROJETOS/ANO 02/MSV-163MS-373-385/27.PA/MSV-163MS-373-385-ACA-EXE-DE-N2-006-R00.3.pdf"/>
    <s v="MSV-163MS-373-385/27.PA/MSV-163MS-373-385-ACA-EXE-DE-N2-006-R00.3.pdf"/>
  </r>
  <r>
    <s v="MSV-163MS-373-385-ACA-EXE-DE-N2-007"/>
    <s v="R00.3"/>
    <x v="1"/>
    <x v="16"/>
    <s v="PISTA PRINCIPAL - PROJETO DE PAISAGISMO - PLANTA"/>
    <s v="PAISAGISMO"/>
    <s v="PA"/>
    <s v="MSV-163MS-373-385/27.PA"/>
    <s v="MSV-163MS-373-385-ACA-EXE-DE-N2-007-R00.3.pdf"/>
    <s v="R00.3"/>
    <d v="2026-01-19T00:00:00"/>
    <s v="https://aterpa.sharepoint.com//sites/A373_Projetos/Documentos Compartilhados/11.Sala Tecnica/01.PROJETOS/ANO 02/MSV-163MS-373-385/27.PA/MSV-163MS-373-385-ACA-EXE-DE-N2-007-R00.3.pdf"/>
    <s v="MSV-163MS-373-385/27.PA/MSV-163MS-373-385-ACA-EXE-DE-N2-007-R00.3.pdf"/>
  </r>
  <r>
    <s v="MSV-163MS-373-385-ACA-EXE-DE-N2-008"/>
    <s v="R00.3"/>
    <x v="1"/>
    <x v="16"/>
    <s v="PISTA PRINCIPAL - PROJETO DE PAISAGISMO - PLANTA"/>
    <s v="PAISAGISMO"/>
    <s v="PA"/>
    <s v="MSV-163MS-373-385/27.PA"/>
    <s v="MSV-163MS-373-385-ACA-EXE-DE-N2-008-R00.3.pdf"/>
    <s v="R00.3"/>
    <d v="2026-01-19T00:00:00"/>
    <s v="https://aterpa.sharepoint.com//sites/A373_Projetos/Documentos Compartilhados/11.Sala Tecnica/01.PROJETOS/ANO 02/MSV-163MS-373-385/27.PA/MSV-163MS-373-385-ACA-EXE-DE-N2-008-R00.3.pdf"/>
    <s v="MSV-163MS-373-385/27.PA/MSV-163MS-373-385-ACA-EXE-DE-N2-008-R00.3.pdf"/>
  </r>
  <r>
    <s v="MSV-163MS-373-385-ACA-EXE-DE-N2-009"/>
    <s v="R00.3"/>
    <x v="1"/>
    <x v="16"/>
    <s v="PISTA PRINCIPAL - PROJETO DE PAISAGISMO - PLANTA"/>
    <s v="PAISAGISMO"/>
    <s v="PA"/>
    <s v="MSV-163MS-373-385/27.PA"/>
    <s v="MSV-163MS-373-385-ACA-EXE-DE-N2-009-R00.3.pdf"/>
    <s v="R00.3"/>
    <d v="2026-01-19T00:00:00"/>
    <s v="https://aterpa.sharepoint.com//sites/A373_Projetos/Documentos Compartilhados/11.Sala Tecnica/01.PROJETOS/ANO 02/MSV-163MS-373-385/27.PA/MSV-163MS-373-385-ACA-EXE-DE-N2-009-R00.3.pdf"/>
    <s v="MSV-163MS-373-385/27.PA/MSV-163MS-373-385-ACA-EXE-DE-N2-009-R00.3.pdf"/>
  </r>
  <r>
    <s v="MSV-163MS-373-385-ACA-EXE-DE-N2-010"/>
    <s v="R00.3"/>
    <x v="1"/>
    <x v="16"/>
    <s v="PISTA PRINCIPAL - PROJETO DE PAISAGISMO - PLANTA"/>
    <s v="PAISAGISMO"/>
    <s v="PA"/>
    <s v="MSV-163MS-373-385/27.PA"/>
    <s v="MSV-163MS-373-385-ACA-EXE-DE-N2-010-R00.3.pdf"/>
    <s v="R00.3"/>
    <d v="2026-01-19T00:00:00"/>
    <s v="https://aterpa.sharepoint.com//sites/A373_Projetos/Documentos Compartilhados/11.Sala Tecnica/01.PROJETOS/ANO 02/MSV-163MS-373-385/27.PA/MSV-163MS-373-385-ACA-EXE-DE-N2-010-R00.3.pdf"/>
    <s v="MSV-163MS-373-385/27.PA/MSV-163MS-373-385-ACA-EXE-DE-N2-010-R00.3.pdf"/>
  </r>
  <r>
    <s v="MSV-163MS-373-385-ACA-EXE-DE-N2-011"/>
    <s v="R00.3"/>
    <x v="1"/>
    <x v="16"/>
    <s v="PISTA PRINCIPAL - PROJETO DE PAISAGISMO - PLANTA"/>
    <s v="PAISAGISMO"/>
    <s v="PA"/>
    <s v="MSV-163MS-373-385/27.PA"/>
    <s v="MSV-163MS-373-385-ACA-EXE-DE-N2-011-R00.3.pdf"/>
    <s v="R00.3"/>
    <d v="2026-01-19T00:00:00"/>
    <s v="https://aterpa.sharepoint.com//sites/A373_Projetos/Documentos Compartilhados/11.Sala Tecnica/01.PROJETOS/ANO 02/MSV-163MS-373-385/27.PA/MSV-163MS-373-385-ACA-EXE-DE-N2-011-R00.3.pdf"/>
    <s v="MSV-163MS-373-385/27.PA/MSV-163MS-373-385-ACA-EXE-DE-N2-011-R00.3.pdf"/>
  </r>
  <r>
    <s v="MSV-163MS-373-385-ACA-EXE-DE-N2-012"/>
    <s v="R00.1"/>
    <x v="1"/>
    <x v="16"/>
    <s v="PISTA PRINCIPAL - PROJETO DE PAISAGISMO - SEÇÃO TIPO DE REVEGETAÇÃO"/>
    <s v="PAISAGISMO"/>
    <s v="PA"/>
    <s v="MSV-163MS-373-385/27.PA"/>
    <s v="MSV-163MS-373-385-ACA-EXE-DE-N2-012-R00.1.pdf"/>
    <s v="R00.1"/>
    <d v="2026-01-19T00:00:00"/>
    <s v="https://aterpa.sharepoint.com//sites/A373_Projetos/Documentos Compartilhados/11.Sala Tecnica/01.PROJETOS/ANO 02/MSV-163MS-373-385/27.PA/MSV-163MS-373-385-ACA-EXE-DE-N2-012-R00.1.pdf"/>
    <s v="MSV-163MS-373-385/27.PA/MSV-163MS-373-385-ACA-EXE-DE-N2-012-R00.1.pdf"/>
  </r>
  <r>
    <s v="MSV-163MS-373-385-ACA-EXE-DE-N2-013"/>
    <s v="R00.1"/>
    <x v="1"/>
    <x v="16"/>
    <s v="PISTA PRINCIPAL - PROJETO DE PAISAGISMO - DETALHE DE CERCA DE FAIXA DE DOMÍNIO"/>
    <s v="PAISAGISMO"/>
    <s v="PA"/>
    <s v="MSV-163MS-373-385/27.PA"/>
    <s v="MSV-163MS-373-385-ACA-EXE-DE-N2-013-R00.1.pdf"/>
    <s v="R00.1"/>
    <d v="2026-01-19T00:00:00"/>
    <s v="https://aterpa.sharepoint.com//sites/A373_Projetos/Documentos Compartilhados/11.Sala Tecnica/01.PROJETOS/ANO 02/MSV-163MS-373-385/27.PA/MSV-163MS-373-385-ACA-EXE-DE-N2-013-R00.1.pdf"/>
    <s v="MSV-163MS-373-385/27.PA/MSV-163MS-373-385-ACA-EXE-DE-N2-013-R00.1.pdf"/>
  </r>
  <r>
    <s v="MSV-163MS-373-385-ACA-EXE-DE-N2-101"/>
    <s v="R00.1"/>
    <x v="1"/>
    <x v="16"/>
    <s v="PISTA PRINCIPAL - PROJETO DE PAISAGISMO - DETALHE DE CERCA DE FAUNA"/>
    <s v="PAISAGISMO"/>
    <s v="PA"/>
    <s v="MSV-163MS-373-385/27.PA"/>
    <s v="MSV-163MS-373-385-ACA-EXE-DE-N2-101-R00.1.pdf"/>
    <s v="R00.1"/>
    <d v="2026-01-19T00:00:00"/>
    <s v="https://aterpa.sharepoint.com//sites/A373_Projetos/Documentos Compartilhados/11.Sala Tecnica/01.PROJETOS/ANO 02/MSV-163MS-373-385/27.PA/MSV-163MS-373-385-ACA-EXE-DE-N2-101-R00.1.pdf"/>
    <s v="MSV-163MS-373-385/27.PA/MSV-163MS-373-385-ACA-EXE-DE-N2-101-R00.1.pdf"/>
  </r>
  <r>
    <s v="MSV-163MS-373-385-ACA-EXE-DE-N2-102"/>
    <s v="R00.1"/>
    <x v="1"/>
    <x v="16"/>
    <s v="PISTA PRINCIPAL - PROJETO DE PAISAGISMO - DETALHE DE ABRIGO DE PASSAGEIROS"/>
    <s v="PAISAGISMO"/>
    <s v="PA"/>
    <s v="MSV-163MS-373-385/27.PA"/>
    <s v="MSV-163MS-373-385-ACA-EXE-DE-N2-102-R00.1.pdf"/>
    <s v="R00.1"/>
    <d v="2026-01-19T00:00:00"/>
    <s v="https://aterpa.sharepoint.com//sites/A373_Projetos/Documentos Compartilhados/11.Sala Tecnica/01.PROJETOS/ANO 02/MSV-163MS-373-385/27.PA/MSV-163MS-373-385-ACA-EXE-DE-N2-102-R00.1.pdf"/>
    <s v="MSV-163MS-373-385/27.PA/MSV-163MS-373-385-ACA-EXE-DE-N2-102-R00.1.pdf"/>
  </r>
  <r>
    <s v="MSV-163MS-373-385-ACA-EXE-DE-O2-001"/>
    <s v="R00.3"/>
    <x v="1"/>
    <x v="16"/>
    <s v="PISTA PRINCIPAL - PROJETO DE DESVIO DE TRÁFEGO - SEQUÊNCIA EXECUTIVA - PLANTA"/>
    <s v="DESVIO DE TRÁFEGO"/>
    <s v="DV"/>
    <s v="MSV-163MS-373-385/12.DV"/>
    <s v="MSV-163MS-373-385-ACA-EXE-DE-O2-001-R00.3.pdf"/>
    <s v="R00.3"/>
    <d v="2026-01-19T00:00:00"/>
    <s v="https://aterpa.sharepoint.com//sites/A373_Projetos/Documentos Compartilhados/11.Sala Tecnica/01.PROJETOS/ANO 02/MSV-163MS-373-385/12.DV/MSV-163MS-373-385-ACA-EXE-DE-O2-001-R00.3.pdf"/>
    <s v="MSV-163MS-373-385/12.DV/MSV-163MS-373-385-ACA-EXE-DE-O2-001-R00.3.pdf"/>
  </r>
  <r>
    <s v="MSV-163MS-373-385-ACA-EXE-DE-O2-002"/>
    <s v="R00.3"/>
    <x v="1"/>
    <x v="16"/>
    <s v="PISTA PRINCIPAL - PROJETO DE DESVIO DE TRÁFEGO - SEQUÊNCIA EXECUTIVA - PLANTA"/>
    <s v="DESVIO DE TRÁFEGO"/>
    <s v="DV"/>
    <s v="MSV-163MS-373-385/12.DV"/>
    <s v="MSV-163MS-373-385-ACA-EXE-DE-O2-002-R00.3.pdf"/>
    <s v="R00.3"/>
    <d v="2026-01-19T00:00:00"/>
    <s v="https://aterpa.sharepoint.com//sites/A373_Projetos/Documentos Compartilhados/11.Sala Tecnica/01.PROJETOS/ANO 02/MSV-163MS-373-385/12.DV/MSV-163MS-373-385-ACA-EXE-DE-O2-002-R00.3.pdf"/>
    <s v="MSV-163MS-373-385/12.DV/MSV-163MS-373-385-ACA-EXE-DE-O2-002-R00.3.pdf"/>
  </r>
  <r>
    <s v="MSV-163MS-373-385-ACA-EXE-DE-O2-003"/>
    <s v="R00.3"/>
    <x v="1"/>
    <x v="16"/>
    <s v="PISTA PRINCIPAL - PROJETO DE DESVIO DE TRÁFEGO - SEQUÊNCIA EXECUTIVA - PLANTA"/>
    <s v="DESVIO DE TRÁFEGO"/>
    <s v="DV"/>
    <s v="MSV-163MS-373-385/12.DV"/>
    <s v="MSV-163MS-373-385-ACA-EXE-DE-O2-003-R00.3.pdf"/>
    <s v="R00.3"/>
    <d v="2026-01-19T00:00:00"/>
    <s v="https://aterpa.sharepoint.com//sites/A373_Projetos/Documentos Compartilhados/11.Sala Tecnica/01.PROJETOS/ANO 02/MSV-163MS-373-385/12.DV/MSV-163MS-373-385-ACA-EXE-DE-O2-003-R00.3.pdf"/>
    <s v="MSV-163MS-373-385/12.DV/MSV-163MS-373-385-ACA-EXE-DE-O2-003-R00.3.pdf"/>
  </r>
  <r>
    <s v="MSV-163MS-373-385-ACA-EXE-DE-O2-004"/>
    <s v="R00.3"/>
    <x v="1"/>
    <x v="16"/>
    <s v="PISTA PRINCIPAL - PROJETO DE DESVIO DE TRÁFEGO - SEQUÊNCIA EXECUTIVA - PLANTA"/>
    <s v="DESVIO DE TRÁFEGO"/>
    <s v="DV"/>
    <s v="MSV-163MS-373-385/12.DV"/>
    <s v="MSV-163MS-373-385-ACA-EXE-DE-O2-004-R00.3.pdf"/>
    <s v="R00.3"/>
    <d v="2026-01-19T00:00:00"/>
    <s v="https://aterpa.sharepoint.com//sites/A373_Projetos/Documentos Compartilhados/11.Sala Tecnica/01.PROJETOS/ANO 02/MSV-163MS-373-385/12.DV/MSV-163MS-373-385-ACA-EXE-DE-O2-004-R00.3.pdf"/>
    <s v="MSV-163MS-373-385/12.DV/MSV-163MS-373-385-ACA-EXE-DE-O2-004-R00.3.pdf"/>
  </r>
  <r>
    <s v="MSV-163MS-373-385-ACA-EXE-DE-O2-005"/>
    <s v="R00.3"/>
    <x v="1"/>
    <x v="16"/>
    <s v="PISTA PRINCIPAL - PROJETO DE DESVIO DE TRÁFEGO - SEQUÊNCIA EXECUTIVA - PLANTA"/>
    <s v="DESVIO DE TRÁFEGO"/>
    <s v="DV"/>
    <s v="MSV-163MS-373-385/12.DV"/>
    <s v="MSV-163MS-373-385-ACA-EXE-DE-O2-005-R00.3.pdf"/>
    <s v="R00.3"/>
    <d v="2026-01-19T00:00:00"/>
    <s v="https://aterpa.sharepoint.com//sites/A373_Projetos/Documentos Compartilhados/11.Sala Tecnica/01.PROJETOS/ANO 02/MSV-163MS-373-385/12.DV/MSV-163MS-373-385-ACA-EXE-DE-O2-005-R00.3.pdf"/>
    <s v="MSV-163MS-373-385/12.DV/MSV-163MS-373-385-ACA-EXE-DE-O2-005-R00.3.pdf"/>
  </r>
  <r>
    <s v="MSV-163MS-373-385-ACA-EXE-DE-O2-006"/>
    <s v="R00.3"/>
    <x v="1"/>
    <x v="16"/>
    <s v="PISTA PRINCIPAL - PROJETO DE DESVIO DE TRÁFEGO - SEQUÊNCIA EXECUTIVA - PLANTA"/>
    <s v="DESVIO DE TRÁFEGO"/>
    <s v="DV"/>
    <s v="MSV-163MS-373-385/12.DV"/>
    <s v="MSV-163MS-373-385-ACA-EXE-DE-O2-006-R00.3.pdf"/>
    <s v="R00.3"/>
    <d v="2026-01-19T00:00:00"/>
    <s v="https://aterpa.sharepoint.com//sites/A373_Projetos/Documentos Compartilhados/11.Sala Tecnica/01.PROJETOS/ANO 02/MSV-163MS-373-385/12.DV/MSV-163MS-373-385-ACA-EXE-DE-O2-006-R00.3.pdf"/>
    <s v="MSV-163MS-373-385/12.DV/MSV-163MS-373-385-ACA-EXE-DE-O2-006-R00.3.pdf"/>
  </r>
  <r>
    <s v="MSV-163MS-373-385-ACA-EXE-DE-O2-007"/>
    <s v="R00.3"/>
    <x v="1"/>
    <x v="16"/>
    <s v="PISTA PRINCIPAL - PROJETO DE DESVIO DE TRÁFEGO - SEQUÊNCIA EXECUTIVA - PLANTA"/>
    <s v="DESVIO DE TRÁFEGO"/>
    <s v="DV"/>
    <s v="MSV-163MS-373-385/12.DV"/>
    <s v="MSV-163MS-373-385-ACA-EXE-DE-O2-007-R00.3.pdf"/>
    <s v="R00.3"/>
    <d v="2026-01-19T00:00:00"/>
    <s v="https://aterpa.sharepoint.com//sites/A373_Projetos/Documentos Compartilhados/11.Sala Tecnica/01.PROJETOS/ANO 02/MSV-163MS-373-385/12.DV/MSV-163MS-373-385-ACA-EXE-DE-O2-007-R00.3.pdf"/>
    <s v="MSV-163MS-373-385/12.DV/MSV-163MS-373-385-ACA-EXE-DE-O2-007-R00.3.pdf"/>
  </r>
  <r>
    <s v="MSV-163MS-373-385-ACA-EXE-DE-O2-008"/>
    <s v="R00.3"/>
    <x v="1"/>
    <x v="16"/>
    <s v="PISTA PRINCIPAL - PROJETO DE DESVIO DE TRÁFEGO - SEQUÊNCIA EXECUTIVA - PLANTA"/>
    <s v="DESVIO DE TRÁFEGO"/>
    <s v="DV"/>
    <s v="MSV-163MS-373-385/12.DV"/>
    <s v="MSV-163MS-373-385-ACA-EXE-DE-O2-008-R00.3.pdf"/>
    <s v="R00.3"/>
    <d v="2026-01-19T00:00:00"/>
    <s v="https://aterpa.sharepoint.com//sites/A373_Projetos/Documentos Compartilhados/11.Sala Tecnica/01.PROJETOS/ANO 02/MSV-163MS-373-385/12.DV/MSV-163MS-373-385-ACA-EXE-DE-O2-008-R00.3.pdf"/>
    <s v="MSV-163MS-373-385/12.DV/MSV-163MS-373-385-ACA-EXE-DE-O2-008-R00.3.pdf"/>
  </r>
  <r>
    <s v="MSV-163MS-373-385-ACA-EXE-DE-O2-009"/>
    <s v="R00.3"/>
    <x v="1"/>
    <x v="16"/>
    <s v="PISTA PRINCIPAL - PROJETO DE DESVIO DE TRÁFEGO - SEQUÊNCIA EXECUTIVA - PLANTA"/>
    <s v="DESVIO DE TRÁFEGO"/>
    <s v="DV"/>
    <s v="MSV-163MS-373-385/12.DV"/>
    <s v="MSV-163MS-373-385-ACA-EXE-DE-O2-009-R00.3.pdf"/>
    <s v="R00.3"/>
    <d v="2026-01-19T00:00:00"/>
    <s v="https://aterpa.sharepoint.com//sites/A373_Projetos/Documentos Compartilhados/11.Sala Tecnica/01.PROJETOS/ANO 02/MSV-163MS-373-385/12.DV/MSV-163MS-373-385-ACA-EXE-DE-O2-009-R00.3.pdf"/>
    <s v="MSV-163MS-373-385/12.DV/MSV-163MS-373-385-ACA-EXE-DE-O2-009-R00.3.pdf"/>
  </r>
  <r>
    <s v="MSV-163MS-373-385-ACA-EXE-DE-O2-010"/>
    <s v="R00.3"/>
    <x v="1"/>
    <x v="16"/>
    <s v="PISTA PRINCIPAL - PROJETO DE DESVIO DE TRÁFEGO - SEQUÊNCIA EXECUTIVA - PLANTA"/>
    <s v="DESVIO DE TRÁFEGO"/>
    <s v="DV"/>
    <s v="MSV-163MS-373-385/12.DV"/>
    <s v="MSV-163MS-373-385-ACA-EXE-DE-O2-010-R00.3.pdf"/>
    <s v="R00.3"/>
    <d v="2026-01-19T00:00:00"/>
    <s v="https://aterpa.sharepoint.com//sites/A373_Projetos/Documentos Compartilhados/11.Sala Tecnica/01.PROJETOS/ANO 02/MSV-163MS-373-385/12.DV/MSV-163MS-373-385-ACA-EXE-DE-O2-010-R00.3.pdf"/>
    <s v="MSV-163MS-373-385/12.DV/MSV-163MS-373-385-ACA-EXE-DE-O2-010-R00.3.pdf"/>
  </r>
  <r>
    <s v="MSV-163MS-373-385-ACA-EXE-DE-O2-011"/>
    <s v="R00.3"/>
    <x v="1"/>
    <x v="16"/>
    <s v="PISTA PRINCIPAL - PROJETO DE DESVIO DE TRÁFEGO - SEQUÊNCIA EXECUTIVA - PLANTA"/>
    <s v="DESVIO DE TRÁFEGO"/>
    <s v="DV"/>
    <s v="MSV-163MS-373-385/12.DV"/>
    <s v="MSV-163MS-373-385-ACA-EXE-DE-O2-011-R00.3.pdf"/>
    <s v="R00.3"/>
    <d v="2026-01-19T00:00:00"/>
    <s v="https://aterpa.sharepoint.com//sites/A373_Projetos/Documentos Compartilhados/11.Sala Tecnica/01.PROJETOS/ANO 02/MSV-163MS-373-385/12.DV/MSV-163MS-373-385-ACA-EXE-DE-O2-011-R00.3.pdf"/>
    <s v="MSV-163MS-373-385/12.DV/MSV-163MS-373-385-ACA-EXE-DE-O2-011-R00.3.pdf"/>
  </r>
  <r>
    <s v="MSV-163MS-373-385-ACA-EXE-DE-O2-012"/>
    <s v="R00.3"/>
    <x v="1"/>
    <x v="16"/>
    <s v="PISTA PRINCIPAL - PROJETO DE DESVIO DE TRÁFEGO - SEQUÊNCIA EXECUTIVA - PLANTA"/>
    <s v="DESVIO DE TRÁFEGO"/>
    <s v="DV"/>
    <s v="MSV-163MS-373-385/12.DV"/>
    <s v="MSV-163MS-373-385-ACA-EXE-DE-O2-012-R00.3.pdf"/>
    <s v="R00.3"/>
    <d v="2026-01-19T00:00:00"/>
    <s v="https://aterpa.sharepoint.com//sites/A373_Projetos/Documentos Compartilhados/11.Sala Tecnica/01.PROJETOS/ANO 02/MSV-163MS-373-385/12.DV/MSV-163MS-373-385-ACA-EXE-DE-O2-012-R00.3.pdf"/>
    <s v="MSV-163MS-373-385/12.DV/MSV-163MS-373-385-ACA-EXE-DE-O2-012-R00.3.pdf"/>
  </r>
  <r>
    <s v="MSV-163MS-373-385-ACA-EXE-DE-O2-013"/>
    <s v="R00.3"/>
    <x v="1"/>
    <x v="16"/>
    <s v="PISTA PRINCIPAL - PROJETO DE DESVIO DE TRÁFEGO - SEQUÊNCIA EXECUTIVA - PLANTA"/>
    <s v="DESVIO DE TRÁFEGO"/>
    <s v="DV"/>
    <s v="MSV-163MS-373-385/12.DV"/>
    <s v="MSV-163MS-373-385-ACA-EXE-DE-O2-013-R00.3.pdf"/>
    <s v="R00.3"/>
    <d v="2026-01-19T00:00:00"/>
    <s v="https://aterpa.sharepoint.com//sites/A373_Projetos/Documentos Compartilhados/11.Sala Tecnica/01.PROJETOS/ANO 02/MSV-163MS-373-385/12.DV/MSV-163MS-373-385-ACA-EXE-DE-O2-013-R00.3.pdf"/>
    <s v="MSV-163MS-373-385/12.DV/MSV-163MS-373-385-ACA-EXE-DE-O2-013-R00.3.pdf"/>
  </r>
  <r>
    <s v="MSV-163MS-373-385-ACA-EXE-DE-O2-014"/>
    <s v="R00.3"/>
    <x v="1"/>
    <x v="16"/>
    <s v="PISTA PRINCIPAL - PROJETO DE DESVIO DE TRÁFEGO - SEQUÊNCIA EXECUTIVA - PLANTA"/>
    <s v="DESVIO DE TRÁFEGO"/>
    <s v="DV"/>
    <s v="MSV-163MS-373-385/12.DV"/>
    <s v="MSV-163MS-373-385-ACA-EXE-DE-O2-014-R00.3.pdf"/>
    <s v="R00.3"/>
    <d v="2026-01-19T00:00:00"/>
    <s v="https://aterpa.sharepoint.com//sites/A373_Projetos/Documentos Compartilhados/11.Sala Tecnica/01.PROJETOS/ANO 02/MSV-163MS-373-385/12.DV/MSV-163MS-373-385-ACA-EXE-DE-O2-014-R00.3.pdf"/>
    <s v="MSV-163MS-373-385/12.DV/MSV-163MS-373-385-ACA-EXE-DE-O2-014-R00.3.pdf"/>
  </r>
  <r>
    <s v="MSV-163MS-373-385-ACA-EXE-DE-O2-015"/>
    <s v="R00.3"/>
    <x v="1"/>
    <x v="16"/>
    <s v="PISTA PRINCIPAL - PROJETO DE DESVIO DE TRÁFEGO - SEQUÊNCIA EXECUTIVA - PLANTA"/>
    <s v="DESVIO DE TRÁFEGO"/>
    <s v="DV"/>
    <s v="MSV-163MS-373-385/12.DV"/>
    <s v="MSV-163MS-373-385-ACA-EXE-DE-O2-015-R00.3.pdf"/>
    <s v="R00.3"/>
    <d v="2026-01-19T00:00:00"/>
    <s v="https://aterpa.sharepoint.com//sites/A373_Projetos/Documentos Compartilhados/11.Sala Tecnica/01.PROJETOS/ANO 02/MSV-163MS-373-385/12.DV/MSV-163MS-373-385-ACA-EXE-DE-O2-015-R00.3.pdf"/>
    <s v="MSV-163MS-373-385/12.DV/MSV-163MS-373-385-ACA-EXE-DE-O2-015-R00.3.pdf"/>
  </r>
  <r>
    <s v="MSV-163MS-373-385-ACA-EXE-DE-O2-016"/>
    <s v="R00.3"/>
    <x v="1"/>
    <x v="16"/>
    <s v="PISTA PRINCIPAL - PROJETO DE DESVIO DE TRÁFEGO - SEQUÊNCIA EXECUTIVA - PLANTA"/>
    <s v="DESVIO DE TRÁFEGO"/>
    <s v="DV"/>
    <s v="MSV-163MS-373-385/12.DV"/>
    <s v="MSV-163MS-373-385-ACA-EXE-DE-O2-016-R00.3.pdf"/>
    <s v="R00.3"/>
    <d v="2026-01-19T00:00:00"/>
    <s v="https://aterpa.sharepoint.com//sites/A373_Projetos/Documentos Compartilhados/11.Sala Tecnica/01.PROJETOS/ANO 02/MSV-163MS-373-385/12.DV/MSV-163MS-373-385-ACA-EXE-DE-O2-016-R00.3.pdf"/>
    <s v="MSV-163MS-373-385/12.DV/MSV-163MS-373-385-ACA-EXE-DE-O2-016-R00.3.pdf"/>
  </r>
  <r>
    <s v="MSV-163MS-373-385-ACA-EXE-DE-O2-017"/>
    <s v="R00.3"/>
    <x v="1"/>
    <x v="16"/>
    <s v="PISTA PRINCIPAL - PROJETO DE DESVIO DE TRÁFEGO - SEQUÊNCIA EXECUTIVA - PLANTA"/>
    <s v="DESVIO DE TRÁFEGO"/>
    <s v="DV"/>
    <s v="MSV-163MS-373-385/12.DV"/>
    <s v="MSV-163MS-373-385-ACA-EXE-DE-O2-017-R00.3.pdf"/>
    <s v="R00.3"/>
    <d v="2026-01-19T00:00:00"/>
    <s v="https://aterpa.sharepoint.com//sites/A373_Projetos/Documentos Compartilhados/11.Sala Tecnica/01.PROJETOS/ANO 02/MSV-163MS-373-385/12.DV/MSV-163MS-373-385-ACA-EXE-DE-O2-017-R00.3.pdf"/>
    <s v="MSV-163MS-373-385/12.DV/MSV-163MS-373-385-ACA-EXE-DE-O2-017-R00.3.pdf"/>
  </r>
  <r>
    <s v="MSV-163MS-373-385-ACA-EXE-DE-O2-018"/>
    <s v="R00.3"/>
    <x v="1"/>
    <x v="16"/>
    <s v="PISTA PRINCIPAL - PROJETO DE DESVIO DE TRÁFEGO - SEQUÊNCIA EXECUTIVA - PLANTA"/>
    <s v="DESVIO DE TRÁFEGO"/>
    <s v="DV"/>
    <s v="MSV-163MS-373-385/12.DV"/>
    <s v="MSV-163MS-373-385-ACA-EXE-DE-O2-018-R00.3.pdf"/>
    <s v="R00.3"/>
    <d v="2026-01-19T00:00:00"/>
    <s v="https://aterpa.sharepoint.com//sites/A373_Projetos/Documentos Compartilhados/11.Sala Tecnica/01.PROJETOS/ANO 02/MSV-163MS-373-385/12.DV/MSV-163MS-373-385-ACA-EXE-DE-O2-018-R00.3.pdf"/>
    <s v="MSV-163MS-373-385/12.DV/MSV-163MS-373-385-ACA-EXE-DE-O2-018-R00.3.pdf"/>
  </r>
  <r>
    <s v="MSV-163MS-373-385-ACA-EXE-DE-O2-019"/>
    <s v="R00.3"/>
    <x v="1"/>
    <x v="16"/>
    <s v="PISTA PRINCIPAL - PROJETO DE DESVIO DE TRÁFEGO - SEQUÊNCIA EXECUTIVA - PLANTA"/>
    <s v="DESVIO DE TRÁFEGO"/>
    <s v="DV"/>
    <s v="MSV-163MS-373-385/12.DV"/>
    <s v="MSV-163MS-373-385-ACA-EXE-DE-O2-019-R00.3.pdf"/>
    <s v="R00.3"/>
    <d v="2026-01-19T00:00:00"/>
    <s v="https://aterpa.sharepoint.com//sites/A373_Projetos/Documentos Compartilhados/11.Sala Tecnica/01.PROJETOS/ANO 02/MSV-163MS-373-385/12.DV/MSV-163MS-373-385-ACA-EXE-DE-O2-019-R00.3.pdf"/>
    <s v="MSV-163MS-373-385/12.DV/MSV-163MS-373-385-ACA-EXE-DE-O2-019-R00.3.pdf"/>
  </r>
  <r>
    <s v="MSV-163MS-373-385-ACA-EXE-DE-O2-020"/>
    <s v="R00.3"/>
    <x v="1"/>
    <x v="16"/>
    <s v="PISTA PRINCIPAL - PROJETO DE DESVIO DE TRÁFEGO - SEQUÊNCIA EXECUTIVA - PLANTA"/>
    <s v="DESVIO DE TRÁFEGO"/>
    <s v="DV"/>
    <s v="MSV-163MS-373-385/12.DV"/>
    <s v="MSV-163MS-373-385-ACA-EXE-DE-O2-020-R00.3.pdf"/>
    <s v="R00.3"/>
    <d v="2026-01-19T00:00:00"/>
    <s v="https://aterpa.sharepoint.com//sites/A373_Projetos/Documentos Compartilhados/11.Sala Tecnica/01.PROJETOS/ANO 02/MSV-163MS-373-385/12.DV/MSV-163MS-373-385-ACA-EXE-DE-O2-020-R00.3.pdf"/>
    <s v="MSV-163MS-373-385/12.DV/MSV-163MS-373-385-ACA-EXE-DE-O2-020-R00.3.pdf"/>
  </r>
  <r>
    <s v="MSV-163MS-373-385-ACA-EXE-DE-O2-021"/>
    <s v="R00.3"/>
    <x v="1"/>
    <x v="16"/>
    <s v="PISTA PRINCIPAL - PROJETO DE DESVIO DE TRÁFEGO - SEQUÊNCIA EXECUTIVA - PLANTA"/>
    <s v="DESVIO DE TRÁFEGO"/>
    <s v="DV"/>
    <s v="MSV-163MS-373-385/12.DV"/>
    <s v="MSV-163MS-373-385-ACA-EXE-DE-O2-021-R00.3.pdf"/>
    <s v="R00.3"/>
    <d v="2026-01-19T00:00:00"/>
    <s v="https://aterpa.sharepoint.com//sites/A373_Projetos/Documentos Compartilhados/11.Sala Tecnica/01.PROJETOS/ANO 02/MSV-163MS-373-385/12.DV/MSV-163MS-373-385-ACA-EXE-DE-O2-021-R00.3.pdf"/>
    <s v="MSV-163MS-373-385/12.DV/MSV-163MS-373-385-ACA-EXE-DE-O2-021-R00.3.pdf"/>
  </r>
  <r>
    <s v="MSV-163MS-373-385-ACA-EXE-DE-O2-022"/>
    <s v="R00.4"/>
    <x v="1"/>
    <x v="16"/>
    <s v="PISTA PRINCIPAL - PROJETO DE DESVIO DE TRÁFEGO - SEQUÊNCIA EXECUTIVA - PLANTA"/>
    <s v="DESVIO DE TRÁFEGO"/>
    <s v="DV"/>
    <s v="MSV-163MS-373-385/12.DV"/>
    <s v="MSV-163MS-373-385-ACA-EXE-DE-O2-022-R00.4.pdf"/>
    <s v="R00.4"/>
    <d v="2026-01-19T00:00:00"/>
    <s v="https://aterpa.sharepoint.com//sites/A373_Projetos/Documentos Compartilhados/11.Sala Tecnica/01.PROJETOS/ANO 02/MSV-163MS-373-385/12.DV/MSV-163MS-373-385-ACA-EXE-DE-O2-022-R00.4.pdf"/>
    <s v="MSV-163MS-373-385/12.DV/MSV-163MS-373-385-ACA-EXE-DE-O2-022-R00.4.pdf"/>
  </r>
  <r>
    <s v="MSV-163MS-373-385-ACA-EXE-DE-O2-023"/>
    <s v="R00.4"/>
    <x v="1"/>
    <x v="16"/>
    <s v="PISTA PRINCIPAL - PROJETO DE DESVIO DE TRÁFEGO - SEQUÊNCIA EXECUTIVA - PLANTA"/>
    <s v="DESVIO DE TRÁFEGO"/>
    <s v="DV"/>
    <s v="MSV-163MS-373-385/12.DV"/>
    <s v="MSV-163MS-373-385-ACA-EXE-DE-O2-023-R00.4.pdf"/>
    <s v="R00.4"/>
    <d v="2026-01-19T00:00:00"/>
    <s v="https://aterpa.sharepoint.com//sites/A373_Projetos/Documentos Compartilhados/11.Sala Tecnica/01.PROJETOS/ANO 02/MSV-163MS-373-385/12.DV/MSV-163MS-373-385-ACA-EXE-DE-O2-023-R00.4.pdf"/>
    <s v="MSV-163MS-373-385/12.DV/MSV-163MS-373-385-ACA-EXE-DE-O2-023-R00.4.pdf"/>
  </r>
  <r>
    <s v="MSV-163MS-373-385-ACA-EXE-DE-O2-024"/>
    <s v="R00.4"/>
    <x v="1"/>
    <x v="16"/>
    <s v="PISTA PRINCIPAL - PROJETO DE DESVIO DE TRÁFEGO - SEQUÊNCIA EXECUTIVA - PLANTA"/>
    <s v="DESVIO DE TRÁFEGO"/>
    <s v="DV"/>
    <s v="MSV-163MS-373-385/12.DV"/>
    <s v="MSV-163MS-373-385-ACA-EXE-DE-O2-024-R00.4.pdf"/>
    <s v="R00.4"/>
    <d v="2026-01-19T00:00:00"/>
    <s v="https://aterpa.sharepoint.com//sites/A373_Projetos/Documentos Compartilhados/11.Sala Tecnica/01.PROJETOS/ANO 02/MSV-163MS-373-385/12.DV/MSV-163MS-373-385-ACA-EXE-DE-O2-024-R00.4.pdf"/>
    <s v="MSV-163MS-373-385/12.DV/MSV-163MS-373-385-ACA-EXE-DE-O2-024-R00.4.pdf"/>
  </r>
  <r>
    <s v="MSV-163MS-373-385-ACA-EXE-DE-O2-025"/>
    <s v="R00.4"/>
    <x v="1"/>
    <x v="16"/>
    <s v="PISTA PRINCIPAL - PROJETO DE DESVIO DE TRÁFEGO - SEQUÊNCIA EXECUTIVA - PLANTA"/>
    <s v="DESVIO DE TRÁFEGO"/>
    <s v="DV"/>
    <s v="MSV-163MS-373-385/12.DV"/>
    <s v="MSV-163MS-373-385-ACA-EXE-DE-O2-025-R00.4.pdf"/>
    <s v="R00.4"/>
    <d v="2026-01-19T00:00:00"/>
    <s v="https://aterpa.sharepoint.com//sites/A373_Projetos/Documentos Compartilhados/11.Sala Tecnica/01.PROJETOS/ANO 02/MSV-163MS-373-385/12.DV/MSV-163MS-373-385-ACA-EXE-DE-O2-025-R00.4.pdf"/>
    <s v="MSV-163MS-373-385/12.DV/MSV-163MS-373-385-ACA-EXE-DE-O2-025-R00.4.pdf"/>
  </r>
  <r>
    <s v="MSV-163MS-373-385-ACA-EXE-DE-O2-026"/>
    <s v="R00.1"/>
    <x v="1"/>
    <x v="16"/>
    <s v="PISTA PRINCIPAL - PROJETO DE DESVIO DE TRÁFEGO - SEQUÊNCIA EXECUTIVA - PLANTA"/>
    <s v="DESVIO DE TRÁFEGO"/>
    <s v="DV"/>
    <s v="MSV-163MS-373-385/12.DV"/>
    <s v="MSV-163MS-373-385-ACA-EXE-DE-O2-026-R00.1.pdf"/>
    <s v="R00.1"/>
    <d v="2026-01-19T00:00:00"/>
    <s v="https://aterpa.sharepoint.com//sites/A373_Projetos/Documentos Compartilhados/11.Sala Tecnica/01.PROJETOS/ANO 02/MSV-163MS-373-385/12.DV/MSV-163MS-373-385-ACA-EXE-DE-O2-026-R00.1.pdf"/>
    <s v="MSV-163MS-373-385/12.DV/MSV-163MS-373-385-ACA-EXE-DE-O2-026-R00.1.pdf"/>
  </r>
  <r>
    <s v="MSV-163MS-373-385-ACA-EXE-DE-O2-027"/>
    <s v="R00.1"/>
    <x v="1"/>
    <x v="16"/>
    <s v="PISTA PRINCIPAL - PROJETO DE DESVIO DE TRÁFEGO - SEQUÊNCIA EXECUTIVA - PLANTA"/>
    <s v="DESVIO DE TRÁFEGO"/>
    <s v="DV"/>
    <s v="MSV-163MS-373-385/12.DV"/>
    <s v="MSV-163MS-373-385-ACA-EXE-DE-O2-027-R00.1.pdf"/>
    <s v="R00.1"/>
    <d v="2026-01-19T00:00:00"/>
    <s v="https://aterpa.sharepoint.com//sites/A373_Projetos/Documentos Compartilhados/11.Sala Tecnica/01.PROJETOS/ANO 02/MSV-163MS-373-385/12.DV/MSV-163MS-373-385-ACA-EXE-DE-O2-027-R00.1.pdf"/>
    <s v="MSV-163MS-373-385/12.DV/MSV-163MS-373-385-ACA-EXE-DE-O2-027-R00.1.pdf"/>
  </r>
  <r>
    <s v="MSV-163MS-373-385-ACA-EXE-DE-O2-028"/>
    <s v="R00.1"/>
    <x v="1"/>
    <x v="16"/>
    <s v="PISTA PRINCIPAL - PROJETO DE DESVIO DE TRÁFEGO - SEQUÊNCIA EXECUTIVA - PROJETO TIPO"/>
    <s v="DESVIO DE TRÁFEGO"/>
    <s v="DV"/>
    <s v="MSV-163MS-373-385/12.DV"/>
    <s v="MSV-163MS-373-385-ACA-EXE-DE-O2-028-R00.1.pdf"/>
    <s v="R00.1"/>
    <d v="2026-01-19T00:00:00"/>
    <s v="https://aterpa.sharepoint.com//sites/A373_Projetos/Documentos Compartilhados/11.Sala Tecnica/01.PROJETOS/ANO 02/MSV-163MS-373-385/12.DV/MSV-163MS-373-385-ACA-EXE-DE-O2-028-R00.1.pdf"/>
    <s v="MSV-163MS-373-385/12.DV/MSV-163MS-373-385-ACA-EXE-DE-O2-028-R00.1.pdf"/>
  </r>
  <r>
    <s v="MSV-163MS-373-385-ACA-EXE-DE-O2-029"/>
    <s v="R00.1"/>
    <x v="1"/>
    <x v="16"/>
    <s v="PISTA PRINCIPAL - PROJETO DE DESVIO DE TRÁFEGO - SEQUÊNCIA EXECUTIVA - PROJETO TIPO"/>
    <s v="DESVIO DE TRÁFEGO"/>
    <s v="DV"/>
    <s v="MSV-163MS-373-385/12.DV"/>
    <s v="MSV-163MS-373-385-ACA-EXE-DE-O2-029-R00.1.pdf"/>
    <s v="R00.1"/>
    <d v="2026-01-19T00:00:00"/>
    <s v="https://aterpa.sharepoint.com//sites/A373_Projetos/Documentos Compartilhados/11.Sala Tecnica/01.PROJETOS/ANO 02/MSV-163MS-373-385/12.DV/MSV-163MS-373-385-ACA-EXE-DE-O2-029-R00.1.pdf"/>
    <s v="MSV-163MS-373-385/12.DV/MSV-163MS-373-385-ACA-EXE-DE-O2-029-R00.1.pdf"/>
  </r>
  <r>
    <s v="MSV-163MS-373-385-ACA-EXE-DE-O2-030"/>
    <s v="R00.1"/>
    <x v="1"/>
    <x v="16"/>
    <s v="PISTA PRINCIPAL - PROJETO DE DESVIO DE TRÁFEGO - SEQUÊNCIA EXECUTIVA - PROJETO TIPO"/>
    <s v="DESVIO DE TRÁFEGO"/>
    <s v="DV"/>
    <s v="MSV-163MS-373-385/12.DV"/>
    <s v="MSV-163MS-373-385-ACA-EXE-DE-O2-030-R00.1.pdf"/>
    <s v="R00.1"/>
    <d v="2026-01-19T00:00:00"/>
    <s v="https://aterpa.sharepoint.com//sites/A373_Projetos/Documentos Compartilhados/11.Sala Tecnica/01.PROJETOS/ANO 02/MSV-163MS-373-385/12.DV/MSV-163MS-373-385-ACA-EXE-DE-O2-030-R00.1.pdf"/>
    <s v="MSV-163MS-373-385/12.DV/MSV-163MS-373-385-ACA-EXE-DE-O2-030-R00.1.pdf"/>
  </r>
  <r>
    <s v="MSV-163MS-373-385-ACA-EXE-DE-Q1-001"/>
    <s v="R00.3"/>
    <x v="1"/>
    <x v="16"/>
    <s v="PISTA PRINCIPAL - PROJETO DE DESAPROPRIAÇÃO - PLANTA"/>
    <s v="DESAPROPRIAÇÃO"/>
    <s v="DS"/>
    <s v="MSV-163MS-373-385/11.DS"/>
    <s v="MSV-163MS-373-385-ACA-EXE-DE-Q1-001-R00.3.pdf"/>
    <s v="R00.3"/>
    <d v="2026-01-19T00:00:00"/>
    <s v="https://aterpa.sharepoint.com//sites/A373_Projetos/Documentos Compartilhados/11.Sala Tecnica/01.PROJETOS/ANO 02/MSV-163MS-373-385/11.DS/MSV-163MS-373-385-ACA-EXE-DE-Q1-001-R00.3.pdf"/>
    <s v="MSV-163MS-373-385/11.DS/MSV-163MS-373-385-ACA-EXE-DE-Q1-001-R00.3.pdf"/>
  </r>
  <r>
    <s v="MSV-163MS-373-385-ACA-EXE-DE-Q1-002"/>
    <s v="R00.3"/>
    <x v="1"/>
    <x v="16"/>
    <s v="PISTA PRINCIPAL - PROJETO DE DESAPROPRIAÇÃO - PLANTA"/>
    <s v="DESAPROPRIAÇÃO"/>
    <s v="DS"/>
    <s v="MSV-163MS-373-385/11.DS"/>
    <s v="MSV-163MS-373-385-ACA-EXE-DE-Q1-002-R00.3.pdf"/>
    <s v="R00.3"/>
    <d v="2026-01-19T00:00:00"/>
    <s v="https://aterpa.sharepoint.com//sites/A373_Projetos/Documentos Compartilhados/11.Sala Tecnica/01.PROJETOS/ANO 02/MSV-163MS-373-385/11.DS/MSV-163MS-373-385-ACA-EXE-DE-Q1-002-R00.3.pdf"/>
    <s v="MSV-163MS-373-385/11.DS/MSV-163MS-373-385-ACA-EXE-DE-Q1-002-R00.3.pdf"/>
  </r>
  <r>
    <s v="MSV-163MS-373-385-ACA-EXE-DE-Q1-003"/>
    <s v="R00.3"/>
    <x v="1"/>
    <x v="16"/>
    <s v="PISTA PRINCIPAL - PROJETO DE DESAPROPRIAÇÃO - PLANTA"/>
    <s v="DESAPROPRIAÇÃO"/>
    <s v="DS"/>
    <s v="MSV-163MS-373-385/11.DS"/>
    <s v="MSV-163MS-373-385-ACA-EXE-DE-Q1-003-R00.3.pdf"/>
    <s v="R00.3"/>
    <d v="2026-01-19T00:00:00"/>
    <s v="https://aterpa.sharepoint.com//sites/A373_Projetos/Documentos Compartilhados/11.Sala Tecnica/01.PROJETOS/ANO 02/MSV-163MS-373-385/11.DS/MSV-163MS-373-385-ACA-EXE-DE-Q1-003-R00.3.pdf"/>
    <s v="MSV-163MS-373-385/11.DS/MSV-163MS-373-385-ACA-EXE-DE-Q1-003-R00.3.pdf"/>
  </r>
  <r>
    <s v="MSV-163MS-373-385-ACA-EXE-DE-Q1-004"/>
    <s v="R00.3"/>
    <x v="1"/>
    <x v="16"/>
    <s v="PISTA PRINCIPAL - PROJETO DE DESAPROPRIAÇÃO - PLANTA"/>
    <s v="DESAPROPRIAÇÃO"/>
    <s v="DS"/>
    <s v="MSV-163MS-373-385/11.DS"/>
    <s v="MSV-163MS-373-385-ACA-EXE-DE-Q1-004-R00.3.pdf"/>
    <s v="R00.3"/>
    <d v="2026-01-19T00:00:00"/>
    <s v="https://aterpa.sharepoint.com//sites/A373_Projetos/Documentos Compartilhados/11.Sala Tecnica/01.PROJETOS/ANO 02/MSV-163MS-373-385/11.DS/MSV-163MS-373-385-ACA-EXE-DE-Q1-004-R00.3.pdf"/>
    <s v="MSV-163MS-373-385/11.DS/MSV-163MS-373-385-ACA-EXE-DE-Q1-004-R00.3.pdf"/>
  </r>
  <r>
    <s v="MSV-163MS-373-385-ACA-EXE-DE-Q1-005"/>
    <s v="R00.3"/>
    <x v="1"/>
    <x v="16"/>
    <s v="PISTA PRINCIPAL - PROJETO DE DESAPROPRIAÇÃO - PLANTA"/>
    <s v="DESAPROPRIAÇÃO"/>
    <s v="DS"/>
    <s v="MSV-163MS-373-385/11.DS"/>
    <s v="MSV-163MS-373-385-ACA-EXE-DE-Q1-005-R00.3.pdf"/>
    <s v="R00.3"/>
    <d v="2026-01-19T00:00:00"/>
    <s v="https://aterpa.sharepoint.com//sites/A373_Projetos/Documentos Compartilhados/11.Sala Tecnica/01.PROJETOS/ANO 02/MSV-163MS-373-385/11.DS/MSV-163MS-373-385-ACA-EXE-DE-Q1-005-R00.3.pdf"/>
    <s v="MSV-163MS-373-385/11.DS/MSV-163MS-373-385-ACA-EXE-DE-Q1-005-R00.3.pdf"/>
  </r>
  <r>
    <s v="MSV-163MS-373-385-ACA-EXE-DE-Q1-006"/>
    <s v="R00.3"/>
    <x v="1"/>
    <x v="16"/>
    <s v="PISTA PRINCIPAL - PROJETO DE DESAPROPRIAÇÃO - PLANTA"/>
    <s v="DESAPROPRIAÇÃO"/>
    <s v="DS"/>
    <s v="MSV-163MS-373-385/11.DS"/>
    <s v="MSV-163MS-373-385-ACA-EXE-DE-Q1-006-R00.3.pdf"/>
    <s v="R00.3"/>
    <d v="2026-01-19T00:00:00"/>
    <s v="https://aterpa.sharepoint.com//sites/A373_Projetos/Documentos Compartilhados/11.Sala Tecnica/01.PROJETOS/ANO 02/MSV-163MS-373-385/11.DS/MSV-163MS-373-385-ACA-EXE-DE-Q1-006-R00.3.pdf"/>
    <s v="MSV-163MS-373-385/11.DS/MSV-163MS-373-385-ACA-EXE-DE-Q1-006-R00.3.pdf"/>
  </r>
  <r>
    <s v="MSV-163MS-373-385-ACA-EXE-DE-Q1-007"/>
    <s v="R00.3"/>
    <x v="1"/>
    <x v="16"/>
    <s v="PISTA PRINCIPAL - PROJETO DE DESAPROPRIAÇÃO - PLANTA"/>
    <s v="DESAPROPRIAÇÃO"/>
    <s v="DS"/>
    <s v="MSV-163MS-373-385/11.DS"/>
    <s v="MSV-163MS-373-385-ACA-EXE-DE-Q1-007-R00.3.pdf"/>
    <s v="R00.3"/>
    <d v="2026-01-19T00:00:00"/>
    <s v="https://aterpa.sharepoint.com//sites/A373_Projetos/Documentos Compartilhados/11.Sala Tecnica/01.PROJETOS/ANO 02/MSV-163MS-373-385/11.DS/MSV-163MS-373-385-ACA-EXE-DE-Q1-007-R00.3.pdf"/>
    <s v="MSV-163MS-373-385/11.DS/MSV-163MS-373-385-ACA-EXE-DE-Q1-007-R00.3.pdf"/>
  </r>
  <r>
    <s v="MSV-163MS-373-385-ACA-EXE-DE-Q1-008"/>
    <s v="R00.3"/>
    <x v="1"/>
    <x v="16"/>
    <s v="PISTA PRINCIPAL - PROJETO DE DESAPROPRIAÇÃO - PLANTA"/>
    <s v="DESAPROPRIAÇÃO"/>
    <s v="DS"/>
    <s v="MSV-163MS-373-385/11.DS"/>
    <s v="MSV-163MS-373-385-ACA-EXE-DE-Q1-008-R00.3.pdf"/>
    <s v="R00.3"/>
    <d v="2026-01-19T00:00:00"/>
    <s v="https://aterpa.sharepoint.com//sites/A373_Projetos/Documentos Compartilhados/11.Sala Tecnica/01.PROJETOS/ANO 02/MSV-163MS-373-385/11.DS/MSV-163MS-373-385-ACA-EXE-DE-Q1-008-R00.3.pdf"/>
    <s v="MSV-163MS-373-385/11.DS/MSV-163MS-373-385-ACA-EXE-DE-Q1-008-R00.3.pdf"/>
  </r>
  <r>
    <s v="MSV-163MS-373-385-ACA-EXE-DE-Q1-009"/>
    <s v="R00.3"/>
    <x v="1"/>
    <x v="16"/>
    <s v="PISTA PRINCIPAL - PROJETO DE DESAPROPRIAÇÃO - PLANTA"/>
    <s v="DESAPROPRIAÇÃO"/>
    <s v="DS"/>
    <s v="MSV-163MS-373-385/11.DS"/>
    <s v="MSV-163MS-373-385-ACA-EXE-DE-Q1-009-R00.3.pdf"/>
    <s v="R00.3"/>
    <d v="2026-01-19T00:00:00"/>
    <s v="https://aterpa.sharepoint.com//sites/A373_Projetos/Documentos Compartilhados/11.Sala Tecnica/01.PROJETOS/ANO 02/MSV-163MS-373-385/11.DS/MSV-163MS-373-385-ACA-EXE-DE-Q1-009-R00.3.pdf"/>
    <s v="MSV-163MS-373-385/11.DS/MSV-163MS-373-385-ACA-EXE-DE-Q1-009-R00.3.pdf"/>
  </r>
  <r>
    <s v="MSV-163MS-373-385-ACA-EXE-DE-Q1-010"/>
    <s v="R00.3"/>
    <x v="1"/>
    <x v="16"/>
    <s v="PISTA PRINCIPAL - PROJETO DE DESAPROPRIAÇÃO - PLANTA"/>
    <s v="DESAPROPRIAÇÃO"/>
    <s v="DS"/>
    <s v="MSV-163MS-373-385/11.DS"/>
    <s v="MSV-163MS-373-385-ACA-EXE-DE-Q1-010-R00.3.pdf"/>
    <s v="R00.3"/>
    <d v="2026-01-19T00:00:00"/>
    <s v="https://aterpa.sharepoint.com//sites/A373_Projetos/Documentos Compartilhados/11.Sala Tecnica/01.PROJETOS/ANO 02/MSV-163MS-373-385/11.DS/MSV-163MS-373-385-ACA-EXE-DE-Q1-010-R00.3.pdf"/>
    <s v="MSV-163MS-373-385/11.DS/MSV-163MS-373-385-ACA-EXE-DE-Q1-010-R00.3.pdf"/>
  </r>
  <r>
    <s v="MSV-163MS-373-385-ACA-EXE-DE-Q1-011"/>
    <s v="R00.3"/>
    <x v="1"/>
    <x v="16"/>
    <s v="PISTA PRINCIPAL - PROJETO DE DESAPROPRIAÇÃO - PLANTA"/>
    <s v="DESAPROPRIAÇÃO"/>
    <s v="DS"/>
    <s v="MSV-163MS-373-385/11.DS"/>
    <s v="MSV-163MS-373-385-ACA-EXE-DE-Q1-011-R00.3.pdf"/>
    <s v="R00.3"/>
    <d v="2026-01-19T00:00:00"/>
    <s v="https://aterpa.sharepoint.com//sites/A373_Projetos/Documentos Compartilhados/11.Sala Tecnica/01.PROJETOS/ANO 02/MSV-163MS-373-385/11.DS/MSV-163MS-373-385-ACA-EXE-DE-Q1-011-R00.3.pdf"/>
    <s v="MSV-163MS-373-385/11.DS/MSV-163MS-373-385-ACA-EXE-DE-Q1-011-R00.3.pdf"/>
  </r>
  <r>
    <s v="MSV-163MS-373-385-ACA-EXE-MC-H2-001"/>
    <s v="R00.6"/>
    <x v="1"/>
    <x v="16"/>
    <s v="PISTA PRINCIPAL - PROJETO DE DRENAGEM E OAC - MEMORIAL DE CÁLCULO DO PROJETO DE DRENAGEM E OAC"/>
    <s v="DRENAGEM"/>
    <s v="DR"/>
    <s v="MSV-163MS-373-385/10.DR"/>
    <s v="MSV-163MS-373-385-ACA-EXE-MC-H2-001-R00.6.pdf"/>
    <s v="R00.6"/>
    <d v="2026-01-19T00:00:00"/>
    <s v="https://aterpa.sharepoint.com//sites/A373_Projetos/Documentos Compartilhados/11.Sala Tecnica/01.PROJETOS/ANO 02/MSV-163MS-373-385/10.DR/MSV-163MS-373-385-ACA-EXE-MC-H2-001-R00.6.pdf"/>
    <s v="MSV-163MS-373-385/10.DR/MSV-163MS-373-385-ACA-EXE-MC-H2-001-R00.6.pdf"/>
  </r>
  <r>
    <s v="MSV-163MS-373-385-ACA-EXE-MC-I2-001"/>
    <s v="R00.3"/>
    <x v="1"/>
    <x v="16"/>
    <s v="MEMORIAL DESCRITIVO E DE CÁLCULO DO PROJETO DE PAVIMENTAÇÃO "/>
    <s v="PAVIMENTAÇÃO"/>
    <s v="PV"/>
    <s v="MSV-163MS-373-385/28.PV"/>
    <s v="MSV-163MS-373-385-ACA-EXE-MC-I2-001-R00.3.pdf"/>
    <s v="R00.3"/>
    <d v="2026-01-19T00:00:00"/>
    <s v="https://aterpa.sharepoint.com//sites/A373_Projetos/Documentos Compartilhados/11.Sala Tecnica/01.PROJETOS/ANO 02/MSV-163MS-373-385/28.PV/MSV-163MS-373-385-ACA-EXE-MC-I2-001-R00.3.pdf"/>
    <s v="MSV-163MS-373-385/28.PV/MSV-163MS-373-385-ACA-EXE-MC-I2-001-R00.3.pdf"/>
  </r>
  <r>
    <s v="MSV-163MS-373-385-ACA-EXE-MC-L2-001"/>
    <s v="R00.2"/>
    <x v="1"/>
    <x v="16"/>
    <s v="OBRA DE ARTE ESPECIAL - PROJETO DE OAE - MEMÓRIA DE CÁLCULO DO PROJETO DE OAE"/>
    <s v="ESTRUTURA"/>
    <s v="ES"/>
    <s v="MSV-163MS-373-385/16.ES"/>
    <s v="MSV-163MS-373-385-ACA-EXE-MC-L2-001-R00.2.pdf"/>
    <s v="R00.2"/>
    <d v="2026-01-19T00:00:00"/>
    <s v="https://aterpa.sharepoint.com//sites/A373_Projetos/Documentos Compartilhados/11.Sala Tecnica/01.PROJETOS/ANO 02/MSV-163MS-373-385/16.ES/MSV-163MS-373-385-ACA-EXE-MC-L2-001-R00.2.pdf"/>
    <s v="MSV-163MS-373-385/16.ES/MSV-163MS-373-385-ACA-EXE-MC-L2-001-R00.2.pdf"/>
  </r>
  <r>
    <s v="MSV-163MS-373-385-ACA-EXE-MD-D3-001"/>
    <s v="R00.4"/>
    <x v="1"/>
    <x v="16"/>
    <s v="PISTA PRINCIPAL - ESTUDOS GEOTÉCNICOS - MEMORIAL DESCRITIVO - TOMO I"/>
    <s v="GEOTECNIA E GEOLOGIA"/>
    <s v="GG"/>
    <s v="MSV-163MS-373-385/19.GG"/>
    <s v="MSV-163MS-373-385-ACA-EXE-MD-D3-001-R00.4.pdf"/>
    <s v="R00.4"/>
    <d v="2026-01-19T00:00:00"/>
    <s v="https://aterpa.sharepoint.com//sites/A373_Projetos/Documentos Compartilhados/11.Sala Tecnica/01.PROJETOS/ANO 02/MSV-163MS-373-385/19.GG/MSV-163MS-373-385-ACA-EXE-MD-D3-001-R00.4.pdf"/>
    <s v="MSV-163MS-373-385/19.GG/MSV-163MS-373-385-ACA-EXE-MD-D3-001-R00.4.pdf"/>
  </r>
  <r>
    <s v="MSV-163MS-373-385-ACA-EXE-MD-D3-002"/>
    <s v="R00.2"/>
    <x v="1"/>
    <x v="16"/>
    <s v="PISTA PRINCIPAL - ESTUDOS GEOTÉCNICOS - MEMORIAL DESCRITIVO - TOMO II"/>
    <s v="GEOTECNIA E GEOLOGIA"/>
    <s v="GG"/>
    <s v="MSV-163MS-373-385/19.GG"/>
    <s v="MSV-163MS-373-385-ACA-EXE-MD-D3-002-R00.2.pdf"/>
    <s v="R00.2"/>
    <d v="2026-01-19T00:00:00"/>
    <s v="https://aterpa.sharepoint.com//sites/A373_Projetos/Documentos Compartilhados/11.Sala Tecnica/01.PROJETOS/ANO 02/MSV-163MS-373-385/19.GG/MSV-163MS-373-385-ACA-EXE-MD-D3-002-R00.2.pdf"/>
    <s v="MSV-163MS-373-385/19.GG/MSV-163MS-373-385-ACA-EXE-MD-D3-002-R00.2.pdf"/>
  </r>
  <r>
    <s v="MSV-163MS-373-385-ACA-EXE-MD-D3-003"/>
    <s v="R00.2"/>
    <x v="1"/>
    <x v="16"/>
    <s v="PISTA PRINCIPAL - ESTUDOS GEOTÉCNICOS - MEMORIAL DESCRITIVO - TOMO II"/>
    <s v="GEOTECNIA E GEOLOGIA"/>
    <s v="GG"/>
    <s v="MSV-163MS-373-385/19.GG"/>
    <s v="MSV-163MS-373-385-ACA-EXE-MD-D3-003-R00.2.pdf"/>
    <s v="R00.2"/>
    <d v="2026-01-19T00:00:00"/>
    <s v="https://aterpa.sharepoint.com//sites/A373_Projetos/Documentos Compartilhados/11.Sala Tecnica/01.PROJETOS/ANO 02/MSV-163MS-373-385/19.GG/MSV-163MS-373-385-ACA-EXE-MD-D3-003-R00.2.pdf"/>
    <s v="MSV-163MS-373-385/19.GG/MSV-163MS-373-385-ACA-EXE-MD-D3-003-R00.2.pdf"/>
  </r>
  <r>
    <s v="MSV-163MS-373-385-ACA-EXE-MD-H1-001"/>
    <s v="R00.5"/>
    <x v="1"/>
    <x v="16"/>
    <s v="PISTA PRINCIPAL - ESTUDOS HIDROLÓGICOS - MEMORIAL DESCRITIVO DE ESTUDOS HIDROLÓGICOS "/>
    <s v="DRENAGEM"/>
    <s v="DR"/>
    <s v="MSV-163MS-373-385/10.DR"/>
    <s v="MSV-163MS-373-385-ACA-EXE-MD-H1-001-R00.5.pdf"/>
    <s v="R00.5"/>
    <d v="2026-01-19T00:00:00"/>
    <s v="https://aterpa.sharepoint.com//sites/A373_Projetos/Documentos Compartilhados/11.Sala Tecnica/01.PROJETOS/ANO 02/MSV-163MS-373-385/10.DR/MSV-163MS-373-385-ACA-EXE-MD-H1-001-R00.5.pdf"/>
    <s v="MSV-163MS-373-385/10.DR/MSV-163MS-373-385-ACA-EXE-MD-H1-001-R00.5.pdf"/>
  </r>
  <r>
    <s v="MSV-163MS-373-385-ACA-EXE-NS-G1-001"/>
    <s v="R00.1"/>
    <x v="1"/>
    <x v="16"/>
    <s v="PISTA PRINCIPAL - PROJETO DE TERRAPLENAGEM - SEÇÕES TRANSVERSAIS GABARITADAS "/>
    <s v="TERRAPLENAGEM"/>
    <s v="TE"/>
    <s v="MSV-163MS-373-385/32.TE"/>
    <s v="MSV-163MS-373-385-ACA-EXE-NS-G1-001-R00.1.pdf"/>
    <s v="R00.1"/>
    <d v="2026-01-19T00:00:00"/>
    <s v="https://aterpa.sharepoint.com//sites/A373_Projetos/Documentos Compartilhados/11.Sala Tecnica/01.PROJETOS/ANO 02/MSV-163MS-373-385/32.TE/MSV-163MS-373-385-ACA-EXE-NS-G1-001-R00.1.pdf"/>
    <s v="MSV-163MS-373-385/32.TE/MSV-163MS-373-385-ACA-EXE-NS-G1-001-R00.1.pdf"/>
  </r>
  <r>
    <s v="MSV-163MS-373-385-ACA-EXE-RT-C1-001"/>
    <s v="R00.2"/>
    <x v="1"/>
    <x v="16"/>
    <s v="RELATÓRIO DE ESTUDOS TOPOGRÁFICOS"/>
    <s v="TOPOGRAFIA"/>
    <s v="TO"/>
    <s v="MSV-163MS-373-385/33.TO"/>
    <s v="MSV-163MS-373-385-ACA-EXE-RT-C1-001-R00.2.pdf"/>
    <s v="R00.2"/>
    <d v="2026-01-19T00:00:00"/>
    <s v="https://aterpa.sharepoint.com//sites/A373_Projetos/Documentos Compartilhados/11.Sala Tecnica/01.PROJETOS/ANO 02/MSV-163MS-373-385/33.TO/MSV-163MS-373-385-ACA-EXE-RT-C1-001-R00.2.pdf"/>
    <s v="MSV-163MS-373-385/33.TO/MSV-163MS-373-385-ACA-EXE-RT-C1-001-R00.2.pdf"/>
  </r>
  <r>
    <s v="MSV-163MS-373-385-ACA-EXE-RT-E1-001"/>
    <s v="R00.2"/>
    <x v="1"/>
    <x v="16"/>
    <s v="RELATÓRIO DO ESTUDOS DE TRÁFEGO"/>
    <s v="ESTUDO DE TRÁFEGO"/>
    <s v="TR"/>
    <s v="MSV-163MS-373-385/34.TR"/>
    <s v="MSV-163MS-373-385-ACA-EXE-RT-E1-001-R00.2.pdf"/>
    <s v="R00.2"/>
    <d v="2026-01-19T00:00:00"/>
    <s v="https://aterpa.sharepoint.com//sites/A373_Projetos/Documentos Compartilhados/11.Sala Tecnica/01.PROJETOS/ANO 02/MSV-163MS-373-385/34.TR/MSV-163MS-373-385-ACA-EXE-RT-E1-001-R00.2.pdf"/>
    <s v="MSV-163MS-373-385/34.TR/MSV-163MS-373-385-ACA-EXE-RT-E1-001-R00.2.pdf"/>
  </r>
  <r>
    <s v="MSV-163MS-373-385-ACA-EXE-RT-F1-001"/>
    <s v="R00.3"/>
    <x v="1"/>
    <x v="16"/>
    <s v="PISTA PRINCIPAL - PROJETO GEOMÉTRICO - RELATÓRIO DE PROJETO GEOMÉTRICO"/>
    <s v="GEOMÉTRICO"/>
    <s v="GE"/>
    <s v="MSV-163MS-373-385/18.GE"/>
    <s v="MSV-163MS-373-385-ACA-EXE-RT-F1-001-R00.3.pdf"/>
    <s v="R00.3"/>
    <d v="2026-01-19T00:00:00"/>
    <s v="https://aterpa.sharepoint.com//sites/A373_Projetos/Documentos Compartilhados/11.Sala Tecnica/01.PROJETOS/ANO 02/MSV-163MS-373-385/18.GE/MSV-163MS-373-385-ACA-EXE-RT-F1-001-R00.3.pdf"/>
    <s v="MSV-163MS-373-385/18.GE/MSV-163MS-373-385-ACA-EXE-RT-F1-001-R00.3.pdf"/>
  </r>
  <r>
    <s v="MSV-163MS-373-385-ACA-EXE-RT-G1-001"/>
    <s v="R00.2"/>
    <x v="1"/>
    <x v="16"/>
    <s v="PISTA PRINCIPAL - PROJETO DE TERRAPLENAGEM - RELATÓRIO DE PROJETO DE TERRAPLENAGEM"/>
    <s v="TERRAPLENAGEM"/>
    <s v="TE"/>
    <s v="MSV-163MS-373-385/32.TE"/>
    <s v="MSV-163MS-373-385-ACA-EXE-RT-G1-001-R00.2.pdf"/>
    <s v="R00.2"/>
    <d v="2026-01-19T00:00:00"/>
    <s v="https://aterpa.sharepoint.com//sites/A373_Projetos/Documentos Compartilhados/11.Sala Tecnica/01.PROJETOS/ANO 02/MSV-163MS-373-385/32.TE/MSV-163MS-373-385-ACA-EXE-RT-G1-001-R00.2.pdf"/>
    <s v="MSV-163MS-373-385/32.TE/MSV-163MS-373-385-ACA-EXE-RT-G1-001-R00.2.pdf"/>
  </r>
  <r>
    <s v="MSV-163MS-373-385-ACA-EXE-RT-J1-001"/>
    <s v="R00.3"/>
    <x v="1"/>
    <x v="16"/>
    <s v="RELATÓRIO DE SINALIZAÇÃO E SEGURANÇA VIÁRIA "/>
    <s v="SINALIZAÇÃO"/>
    <s v="SI"/>
    <s v="MSV-163MS-373-385/31.SI"/>
    <s v="MSV-163MS-373-385-ACA-EXE-RT-J1-001-R00.3.pdf"/>
    <s v="R00.3"/>
    <d v="2026-01-19T00:00:00"/>
    <s v="https://aterpa.sharepoint.com//sites/A373_Projetos/Documentos Compartilhados/11.Sala Tecnica/01.PROJETOS/ANO 02/MSV-163MS-373-385/31.SI/MSV-163MS-373-385-ACA-EXE-RT-J1-001-R00.3.pdf"/>
    <s v="MSV-163MS-373-385/31.SI/MSV-163MS-373-385-ACA-EXE-RT-J1-001-R00.3.pdf"/>
  </r>
  <r>
    <s v="MSV-163MS-373-385-ACA-EXE-RT-M1-001"/>
    <s v="R00.3"/>
    <x v="1"/>
    <x v="16"/>
    <s v="PISTA PRINCIPAL - PROJETO DE INTERFERÊNCIAS - RELATÓRIO DE INTERFERÊNCIAS "/>
    <s v="INTERFERÊNCIAS (FAIXA DE DOMÍNIO)"/>
    <s v="IN"/>
    <s v="MSV-163MS-373-385/23.IN"/>
    <s v="MSV-163MS-373-385-ACA-EXE-RT-M1-001-R00.3.pdf"/>
    <s v="R00.3"/>
    <d v="2026-01-19T00:00:00"/>
    <s v="https://aterpa.sharepoint.com//sites/A373_Projetos/Documentos Compartilhados/11.Sala Tecnica/01.PROJETOS/ANO 02/MSV-163MS-373-385/23.IN/MSV-163MS-373-385-ACA-EXE-RT-M1-001-R00.3.pdf"/>
    <s v="MSV-163MS-373-385/23.IN/MSV-163MS-373-385-ACA-EXE-RT-M1-001-R00.3.pdf"/>
  </r>
  <r>
    <s v="MSV-163MS-373-385-ACA-EXE-RT-N2-001"/>
    <s v="R00.3"/>
    <x v="1"/>
    <x v="16"/>
    <s v="PISTA PRINCIPAL - PROJETO DE PAISAGISMO - RELATÓRIO DO PROJETO DE PAISAGISMO"/>
    <s v="PAISAGISMO"/>
    <s v="PA"/>
    <s v="MSV-163MS-373-385/27.PA"/>
    <s v="MSV-163MS-373-385-ACA-EXE-RT-N2-001-R00.3.pdf"/>
    <s v="R00.3"/>
    <d v="2026-01-19T00:00:00"/>
    <s v="https://aterpa.sharepoint.com//sites/A373_Projetos/Documentos Compartilhados/11.Sala Tecnica/01.PROJETOS/ANO 02/MSV-163MS-373-385/27.PA/MSV-163MS-373-385-ACA-EXE-RT-N2-001-R00.3.pdf"/>
    <s v="MSV-163MS-373-385/27.PA/MSV-163MS-373-385-ACA-EXE-RT-N2-001-R00.3.pdf"/>
  </r>
  <r>
    <s v="MSV-163MS-373-385-ACA-EXE-RT-O2-001"/>
    <s v="R00.4"/>
    <x v="1"/>
    <x v="16"/>
    <s v="PISTA PRINCIPAL - PROJETO DE DESVIO DE TRÁFEGO - RELATÓRIO DO PROJETO DE DESVIO DE TRÁFEGO"/>
    <s v="DESVIO DE TRÁFEGO"/>
    <s v="DV"/>
    <s v="MSV-163MS-373-385/12.DV"/>
    <s v="MSV-163MS-373-385-ACA-EXE-RT-O2-001-R00.4.pdf"/>
    <s v="R00.4"/>
    <d v="2026-01-19T00:00:00"/>
    <s v="https://aterpa.sharepoint.com//sites/A373_Projetos/Documentos Compartilhados/11.Sala Tecnica/01.PROJETOS/ANO 02/MSV-163MS-373-385/12.DV/MSV-163MS-373-385-ACA-EXE-RT-O2-001-R00.4.pdf"/>
    <s v="MSV-163MS-373-385/12.DV/MSV-163MS-373-385-ACA-EXE-RT-O2-001-R00.4.pdf"/>
  </r>
  <r>
    <s v="MSV-163MS-373-385-ACA-EXE-RT-Q1-001"/>
    <s v="R00.3"/>
    <x v="1"/>
    <x v="16"/>
    <s v="PISTA PRINCIPAL - PROJETO DE DESAPROPRIAÇÃO - RELATÓRIO DO PROJETO DE DESAPROPRIAÇÃO "/>
    <s v="DESAPROPRIAÇÃO"/>
    <s v="DS"/>
    <s v="MSV-163MS-373-385/11.DS"/>
    <s v="MSV-163MS-373-385-ACA-EXE-RT-Q1-001-R00.3.pdf"/>
    <s v="R00.3"/>
    <d v="2026-01-19T00:00:00"/>
    <s v="https://aterpa.sharepoint.com//sites/A373_Projetos/Documentos Compartilhados/11.Sala Tecnica/01.PROJETOS/ANO 02/MSV-163MS-373-385/11.DS/MSV-163MS-373-385-ACA-EXE-RT-Q1-001-R00.3.pdf"/>
    <s v="MSV-163MS-373-385/11.DS/MSV-163MS-373-385-ACA-EXE-RT-Q1-001-R00.3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6C69A-A022-4DA2-96CC-8E109529095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23" firstHeaderRow="1" firstDataRow="1" firstDataCol="1"/>
  <pivotFields count="13">
    <pivotField dataField="1" showAll="0"/>
    <pivotField showAll="0"/>
    <pivotField axis="axisRow" showAll="0" sortType="ascending">
      <items count="3">
        <item x="0"/>
        <item x="1"/>
        <item t="default"/>
      </items>
    </pivotField>
    <pivotField axis="axisRow" showAll="0" sortType="ascending">
      <items count="18">
        <item x="15"/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2">
    <field x="2"/>
    <field x="3"/>
  </rowFields>
  <rowItems count="20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"/>
    </i>
    <i r="1">
      <x/>
    </i>
    <i r="1">
      <x v="1"/>
    </i>
    <i r="1">
      <x v="14"/>
    </i>
    <i t="grand">
      <x/>
    </i>
  </rowItems>
  <colItems count="1">
    <i/>
  </colItems>
  <dataFields count="1">
    <dataField name="Contagem de DOCUMENTO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8F3DA-6277-47A9-9E0B-588F86A3944E}" name="LD_01" displayName="LD_01" ref="A3:P1917" totalsRowShown="0" headerRowDxfId="21" dataDxfId="20">
  <autoFilter ref="A3:P1917" xr:uid="{55EBD2E6-4905-4F5C-BA52-B543D2ADF583}"/>
  <tableColumns count="16">
    <tableColumn id="1" xr3:uid="{45FEB92A-3BBB-4DD7-BFB4-FCF8193B9DA0}" name="DOCUMENTO" dataDxfId="19"/>
    <tableColumn id="11" xr3:uid="{66E71980-B85C-484D-AC00-35287F234007}" name="REVISÃO" dataDxfId="18">
      <calculatedColumnFormula>VLOOKUP(LD_01[[#This Row],[DOCUMENTO]],_xlfn.SORTBY(ARQUIVOS_RECEBIDOS!$E$2:$F$5010,ARQUIVOS_RECEBIDOS!$F$2:$F$5010,-1),2,)</calculatedColumnFormula>
    </tableColumn>
    <tableColumn id="13" xr3:uid="{2667FDC7-3645-4641-9F29-0FF98F460370}" name="ANO" dataDxfId="17"/>
    <tableColumn id="15" xr3:uid="{F5C9FF75-5EC5-44C8-9529-2C44EB8A7775}" name="GRUPO" dataDxfId="16"/>
    <tableColumn id="12" xr3:uid="{2216C95F-08BF-4922-8010-B09725A7896D}" name="OBRA" dataDxfId="15"/>
    <tableColumn id="2" xr3:uid="{A68E7606-B91C-4A98-B278-CF72AE101DD9}" name="TÍTULO" dataDxfId="14"/>
    <tableColumn id="5" xr3:uid="{22F776BC-46B4-4CF1-8BC6-67E76E3A3A81}" name="DISCIPLINA" dataDxfId="13"/>
    <tableColumn id="6" xr3:uid="{65EE3D54-93BC-468C-BA59-93AC90D88F43}" name="SIGLA" dataDxfId="12">
      <calculatedColumnFormula>_xlfn.XLOOKUP(LD_01[[#This Row],[DISCIPLINA]],'CLASSES DE PROJETOS'!$F$3:$F$37,'CLASSES DE PROJETOS'!$C$3:$C$37)</calculatedColumnFormula>
    </tableColumn>
    <tableColumn id="7" xr3:uid="{3E4DADF2-C5F9-492F-B780-FC1D97C761B8}" name="PASTA" dataDxfId="11">
      <calculatedColumnFormula>_xlfn.TEXTJOIN("/",TRUE,"MSV-163MS-"&amp;LD_01[[#This Row],[OBRA]],_xlfn.XLOOKUP(LD_01[[#This Row],[SIGLA]],'CLASSES DE PROJETOS'!$C$3:$C$37,'CLASSES DE PROJETOS'!$E$3:$E$37))</calculatedColumnFormula>
    </tableColumn>
    <tableColumn id="8" xr3:uid="{D00974EC-69D8-4156-9AFF-2666A0D1C8A8}" name="ARQUIVO" dataDxfId="10">
      <calculatedColumnFormula array="1">_xlfn.TEXTJOIN(",",TRUE,_xlfn._xlws.FILTER(ARQUIVOS[ARQUIVO],(ARQUIVOS[DOCUMENTO]=LD_01[[#This Row],[DOCUMENTO]])*(ARQUIVOS[REVISÃO]=LD_01[[#This Row],[REVISÃO]])*(ARQUIVOS[EXTENSÃO]="pdf")))</calculatedColumnFormula>
    </tableColumn>
    <tableColumn id="10" xr3:uid="{32CBCC34-BD42-4BEF-84AD-3261239381EA}" name="REV. RECEBIDAS" dataDxfId="9">
      <calculatedColumnFormula array="1">_xlfn.TEXTJOIN(", ",TRUE,_xlfn.UNIQUE(_xlfn._xlws.FILTER(ARQUIVOS_RECEBIDOS!$F$2:$F$5010,ARQUIVOS_RECEBIDOS!$E$2:$E$5010=LD_01[[#This Row],[DOCUMENTO]])))</calculatedColumnFormula>
    </tableColumn>
    <tableColumn id="14" xr3:uid="{03CA48C3-10B0-422B-9687-8C42B6B9DB02}" name="EXTENSÕES" dataDxfId="8">
      <calculatedColumnFormula array="1">_xlfn.TEXTJOIN(",",TRUE,_xlfn._xlws.FILTER(ARQUIVOS[EXTENSÃO],(ARQUIVOS[DOCUMENTO]=LD_01[[#This Row],[DOCUMENTO]])*(ARQUIVOS[REVISÃO]=LD_01[[#This Row],[REVISÃO]])))</calculatedColumnFormula>
    </tableColumn>
    <tableColumn id="3" xr3:uid="{B6310292-962B-4FD1-8615-33E0F83AD21B}" name="DATA RECEBIMENTO" dataDxfId="7">
      <calculatedColumnFormula array="1">_xlfn.UNIQUE(_xlfn._xlws.FILTER(ARQUIVOS[DATA RECEBIMENTO],(ARQUIVOS[DOCUMENTO]=LD_01[[#This Row],[DOCUMENTO]])*(ARQUIVOS[REVISÃO]=LD_01[[#This Row],[REVISÃO]])))</calculatedColumnFormula>
    </tableColumn>
    <tableColumn id="16" xr3:uid="{078A68FB-EECF-43E5-9844-E4B4C5223091}" name="RAIZ SHAREPOINT" dataDxfId="6">
      <calculatedColumnFormula>"https://aterpa.sharepoint.com//sites/A373_Projetos/Documentos Compartilhados/11.Sala Tecnica/01.PROJETOS/ANO "&amp;TEXT(LD_01[[#This Row],[ANO]],"00")</calculatedColumnFormula>
    </tableColumn>
    <tableColumn id="4" xr3:uid="{5EBD6C1B-55C2-4FBF-AF50-89825C0659E7}" name="LINK" dataDxfId="5">
      <calculatedColumnFormula>_xlfn.TEXTJOIN("/",TRUE,LD_01[[#This Row],[RAIZ SHAREPOINT]],LD_01[[#This Row],[PASTA]],LD_01[[#This Row],[ARQUIVO]])</calculatedColumnFormula>
    </tableColumn>
    <tableColumn id="9" xr3:uid="{17055F90-1AE1-4664-8E49-E8CA8523852F}" name="LOCAL" dataDxfId="4">
      <calculatedColumnFormula>LD_01[[#This Row],[PASTA]]&amp;"/"&amp;LD_01[[#This Row],[ARQUIVO]]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76B9-6F08-40B5-BD6B-DC3733B37C21}" name="ARQUIVOS" displayName="ARQUIVOS" ref="A1:P4516" totalsRowShown="0" headerRowDxfId="3">
  <autoFilter ref="A1:P4516" xr:uid="{7BA176B9-6F08-40B5-BD6B-DC3733B37C21}"/>
  <tableColumns count="16">
    <tableColumn id="1" xr3:uid="{28C35D77-8B14-40F2-A97D-877E095EA512}" name="ARQUIVO"/>
    <tableColumn id="2" xr3:uid="{D96EEDB1-0F45-46EA-943C-CADED77CC7F4}" name="TAMANHO_BYTES"/>
    <tableColumn id="3" xr3:uid="{B9E9A14F-11BC-4D80-9DE3-D9AAEC8B376C}" name="ENVIO CLIENTE"/>
    <tableColumn id="16" xr3:uid="{D5B1D5C1-EF3D-4EAD-A336-7B4160AFD12A}" name="DATA RECEBIMENTO"/>
    <tableColumn id="4" xr3:uid="{36D3BD13-2C5F-4D3D-A032-D96F6FD9C260}" name="DOCUMENTO"/>
    <tableColumn id="5" xr3:uid="{09313872-5556-4A92-B31E-440DA0F2141A}" name="REVISÃO"/>
    <tableColumn id="6" xr3:uid="{4540AE81-053F-45BF-9AFE-47F35C91368C}" name="EXTENSÃO"/>
    <tableColumn id="7" xr3:uid="{F1AD1727-2165-4208-AB98-B60AE0C1D45B}" name="STATUS" dataDxfId="2">
      <calculatedColumnFormula>IF(_xlfn.XLOOKUP(E2,LD_01[DOCUMENTO],LD_01[REVISÃO])=F2,"VIGENTE","OBSOLETO")</calculatedColumnFormula>
    </tableColumn>
    <tableColumn id="8" xr3:uid="{5AFBDCBA-1CF9-4938-AA9F-B3623176F70C}" name="TRECHO"/>
    <tableColumn id="9" xr3:uid="{208D6806-0154-484C-8D21-F40DD56BBA97}" name="RAIZ"/>
    <tableColumn id="10" xr3:uid="{95E7C809-9B45-46E7-BB01-432EC561BD1B}" name="PASTA1">
      <calculatedColumnFormula>"MSV-163MS-"&amp;I2</calculatedColumnFormula>
    </tableColumn>
    <tableColumn id="11" xr3:uid="{2774B73F-DDDF-4816-AEE4-DD62C413E723}" name="PASTA2">
      <calculatedColumnFormula>_xlfn.XLOOKUP(E2,LD_PROJETOS!A:A,LD_PROJETOS!H:H)</calculatedColumnFormula>
    </tableColumn>
    <tableColumn id="12" xr3:uid="{67700F6A-CED2-460F-99D2-C552A23ADE24}" name="PASTA3">
      <calculatedColumnFormula>IF(H2&lt;&gt;"OBSOLETO","",H2)</calculatedColumnFormula>
    </tableColumn>
    <tableColumn id="13" xr3:uid="{6253D2B8-89FB-4FD7-AEC8-0D21FAC23394}" name="CAMINHO COMPLETO">
      <calculatedColumnFormula>_xlfn.TEXTJOIN("\",TRUE,J2:M2)</calculatedColumnFormula>
    </tableColumn>
    <tableColumn id="14" xr3:uid="{34C5092F-D119-44AD-A07D-338B3093BF7B}" name="TIPO_ENVIO"/>
    <tableColumn id="15" xr3:uid="{49E93366-A25A-4190-9E8D-0A6E8B4B5E78}" name="OBSERVAÇÕ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terpa.sharepoint.com/sites/A373_Projetos/Documentos%20Compartilhados/11.Sala%20Tecnica/07.MEIO%20AMBIENTE/01.LICEN&#199;A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terpa.sharepoint.com/sites/A373_Projetos/Documentos%20Compartilhados/11.Sala%20Tecnica/07.MEIO%20AMBIENTE/01.LICEN&#199;AS" TargetMode="External"/><Relationship Id="rId1" Type="http://schemas.openxmlformats.org/officeDocument/2006/relationships/hyperlink" Target="https://aterpa.sharepoint.com/sites/A373_Projetos/Documentos%20Compartilhados/11.Sala%20Tecnica/07.MEIO%20AMBIENTE/01.LICEN&#199;AS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terpa.sharepoint.com/sites/A373_Projetos/Documentos%20Compartilhados/11.Sala%20Tecnica/07.MEIO%20AMBIENTE/01.LICEN&#199;A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D6A5-2D31-4A46-A430-509F5F535E89}">
  <dimension ref="A3:B23"/>
  <sheetViews>
    <sheetView workbookViewId="0">
      <selection activeCell="D10" sqref="D10"/>
    </sheetView>
  </sheetViews>
  <sheetFormatPr defaultRowHeight="14.4" x14ac:dyDescent="0.3"/>
  <cols>
    <col min="1" max="1" width="16.77734375" bestFit="1" customWidth="1"/>
    <col min="2" max="2" width="23.5546875" bestFit="1" customWidth="1"/>
    <col min="3" max="3" width="4" bestFit="1" customWidth="1"/>
    <col min="4" max="4" width="10" bestFit="1" customWidth="1"/>
    <col min="5" max="6" width="10.33203125" bestFit="1" customWidth="1"/>
    <col min="7" max="7" width="7.88671875" bestFit="1" customWidth="1"/>
    <col min="8" max="9" width="10.33203125" bestFit="1" customWidth="1"/>
    <col min="10" max="12" width="7.6640625" bestFit="1" customWidth="1"/>
    <col min="13" max="13" width="10.33203125" bestFit="1" customWidth="1"/>
    <col min="14" max="14" width="7.6640625" bestFit="1" customWidth="1"/>
    <col min="15" max="15" width="10.33203125" bestFit="1" customWidth="1"/>
    <col min="16" max="16" width="7.6640625" bestFit="1" customWidth="1"/>
    <col min="17" max="17" width="10" bestFit="1" customWidth="1"/>
  </cols>
  <sheetData>
    <row r="3" spans="1:2" x14ac:dyDescent="0.3">
      <c r="A3" s="15" t="s">
        <v>6021</v>
      </c>
      <c r="B3" t="s">
        <v>6023</v>
      </c>
    </row>
    <row r="4" spans="1:2" x14ac:dyDescent="0.3">
      <c r="A4" s="16" t="s">
        <v>5987</v>
      </c>
      <c r="B4">
        <v>1283</v>
      </c>
    </row>
    <row r="5" spans="1:2" x14ac:dyDescent="0.3">
      <c r="A5" s="17" t="s">
        <v>4309</v>
      </c>
      <c r="B5">
        <v>52</v>
      </c>
    </row>
    <row r="6" spans="1:2" x14ac:dyDescent="0.3">
      <c r="A6" s="17" t="s">
        <v>4310</v>
      </c>
      <c r="B6">
        <v>175</v>
      </c>
    </row>
    <row r="7" spans="1:2" x14ac:dyDescent="0.3">
      <c r="A7" s="17" t="s">
        <v>4311</v>
      </c>
      <c r="B7">
        <v>72</v>
      </c>
    </row>
    <row r="8" spans="1:2" x14ac:dyDescent="0.3">
      <c r="A8" s="17" t="s">
        <v>4315</v>
      </c>
      <c r="B8">
        <v>33</v>
      </c>
    </row>
    <row r="9" spans="1:2" x14ac:dyDescent="0.3">
      <c r="A9" s="17" t="s">
        <v>4312</v>
      </c>
      <c r="B9">
        <v>33</v>
      </c>
    </row>
    <row r="10" spans="1:2" x14ac:dyDescent="0.3">
      <c r="A10" s="17" t="s">
        <v>4313</v>
      </c>
      <c r="B10">
        <v>33</v>
      </c>
    </row>
    <row r="11" spans="1:2" x14ac:dyDescent="0.3">
      <c r="A11" s="17" t="s">
        <v>4314</v>
      </c>
      <c r="B11">
        <v>34</v>
      </c>
    </row>
    <row r="12" spans="1:2" x14ac:dyDescent="0.3">
      <c r="A12" s="17" t="s">
        <v>4316</v>
      </c>
      <c r="B12">
        <v>24</v>
      </c>
    </row>
    <row r="13" spans="1:2" x14ac:dyDescent="0.3">
      <c r="A13" s="17" t="s">
        <v>4317</v>
      </c>
      <c r="B13">
        <v>272</v>
      </c>
    </row>
    <row r="14" spans="1:2" x14ac:dyDescent="0.3">
      <c r="A14" s="17" t="s">
        <v>4318</v>
      </c>
      <c r="B14">
        <v>86</v>
      </c>
    </row>
    <row r="15" spans="1:2" x14ac:dyDescent="0.3">
      <c r="A15" s="17" t="s">
        <v>4319</v>
      </c>
      <c r="B15">
        <v>82</v>
      </c>
    </row>
    <row r="16" spans="1:2" x14ac:dyDescent="0.3">
      <c r="A16" s="17" t="s">
        <v>4320</v>
      </c>
      <c r="B16">
        <v>251</v>
      </c>
    </row>
    <row r="17" spans="1:2" x14ac:dyDescent="0.3">
      <c r="A17" s="17" t="s">
        <v>4321</v>
      </c>
      <c r="B17">
        <v>53</v>
      </c>
    </row>
    <row r="18" spans="1:2" x14ac:dyDescent="0.3">
      <c r="A18" s="17" t="s">
        <v>4322</v>
      </c>
      <c r="B18">
        <v>83</v>
      </c>
    </row>
    <row r="19" spans="1:2" x14ac:dyDescent="0.3">
      <c r="A19" s="16" t="s">
        <v>5988</v>
      </c>
      <c r="B19">
        <v>617</v>
      </c>
    </row>
    <row r="20" spans="1:2" x14ac:dyDescent="0.3">
      <c r="A20" s="17" t="s">
        <v>6355</v>
      </c>
      <c r="B20">
        <v>110</v>
      </c>
    </row>
    <row r="21" spans="1:2" x14ac:dyDescent="0.3">
      <c r="A21" s="17" t="s">
        <v>7477</v>
      </c>
      <c r="B21">
        <v>355</v>
      </c>
    </row>
    <row r="22" spans="1:2" x14ac:dyDescent="0.3">
      <c r="A22" s="17" t="s">
        <v>5914</v>
      </c>
      <c r="B22">
        <v>152</v>
      </c>
    </row>
    <row r="23" spans="1:2" x14ac:dyDescent="0.3">
      <c r="A23" s="16" t="s">
        <v>6022</v>
      </c>
      <c r="B23">
        <v>1900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D2E6-4905-4F5C-BA52-B543D2ADF583}">
  <sheetPr>
    <pageSetUpPr fitToPage="1"/>
  </sheetPr>
  <dimension ref="A1:P1917"/>
  <sheetViews>
    <sheetView tabSelected="1" topLeftCell="G3" workbookViewId="0">
      <selection activeCell="N3" sqref="N3"/>
    </sheetView>
  </sheetViews>
  <sheetFormatPr defaultRowHeight="14.4" x14ac:dyDescent="0.3"/>
  <cols>
    <col min="1" max="1" width="36.88671875" style="6" customWidth="1"/>
    <col min="2" max="2" width="10.5546875" style="6" bestFit="1" customWidth="1"/>
    <col min="3" max="3" width="7.6640625" style="6" bestFit="1" customWidth="1"/>
    <col min="4" max="4" width="7.6640625" style="6" customWidth="1"/>
    <col min="5" max="5" width="10.33203125" style="8" bestFit="1" customWidth="1"/>
    <col min="6" max="6" width="40.44140625" style="8" customWidth="1"/>
    <col min="7" max="7" width="14.33203125" style="6" bestFit="1" customWidth="1"/>
    <col min="8" max="8" width="8.21875" style="6" bestFit="1" customWidth="1"/>
    <col min="9" max="9" width="27" style="6" bestFit="1" customWidth="1"/>
    <col min="10" max="10" width="45.109375" style="6" bestFit="1" customWidth="1"/>
    <col min="11" max="12" width="18.44140625" style="6" customWidth="1"/>
    <col min="13" max="13" width="11.88671875" style="6" customWidth="1"/>
    <col min="14" max="14" width="16" style="6" customWidth="1"/>
    <col min="15" max="16" width="10.33203125" style="6" bestFit="1" customWidth="1"/>
    <col min="17" max="17" width="7.77734375" style="6" bestFit="1" customWidth="1"/>
    <col min="18" max="19" width="10.33203125" style="6" bestFit="1" customWidth="1"/>
    <col min="20" max="22" width="7.6640625" style="6" bestFit="1" customWidth="1"/>
    <col min="23" max="24" width="10.33203125" style="6" bestFit="1" customWidth="1"/>
    <col min="25" max="25" width="7.6640625" style="6" bestFit="1" customWidth="1"/>
    <col min="26" max="16384" width="8.88671875" style="6"/>
  </cols>
  <sheetData>
    <row r="1" spans="1:16" ht="38.4" customHeight="1" x14ac:dyDescent="0.3">
      <c r="A1" s="24" t="s">
        <v>4349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18"/>
    </row>
    <row r="2" spans="1:16" ht="15" thickBot="1" x14ac:dyDescent="0.35">
      <c r="A2" s="22" t="s">
        <v>4404</v>
      </c>
      <c r="B2" s="23"/>
      <c r="C2" s="30" t="s">
        <v>5991</v>
      </c>
      <c r="D2" s="31"/>
      <c r="E2" s="32"/>
      <c r="F2" s="27" t="s">
        <v>6012</v>
      </c>
      <c r="G2" s="28"/>
      <c r="H2" s="28"/>
      <c r="I2" s="28"/>
      <c r="J2" s="28"/>
      <c r="K2" s="29"/>
      <c r="L2" s="19"/>
    </row>
    <row r="3" spans="1:16" x14ac:dyDescent="0.3">
      <c r="A3" s="7" t="s">
        <v>4138</v>
      </c>
      <c r="B3" s="7" t="s">
        <v>4350</v>
      </c>
      <c r="C3" s="7" t="s">
        <v>5986</v>
      </c>
      <c r="D3" s="7" t="s">
        <v>7542</v>
      </c>
      <c r="E3" s="7" t="s">
        <v>7541</v>
      </c>
      <c r="F3" s="9" t="s">
        <v>4409</v>
      </c>
      <c r="G3" s="9" t="s">
        <v>4139</v>
      </c>
      <c r="H3" s="7" t="s">
        <v>4329</v>
      </c>
      <c r="I3" s="7" t="s">
        <v>4342</v>
      </c>
      <c r="J3" s="7" t="s">
        <v>4405</v>
      </c>
      <c r="K3" s="7" t="s">
        <v>4351</v>
      </c>
      <c r="L3" s="7" t="s">
        <v>7540</v>
      </c>
      <c r="M3" s="7" t="s">
        <v>4854</v>
      </c>
      <c r="N3" s="7" t="s">
        <v>7545</v>
      </c>
      <c r="O3" s="7" t="s">
        <v>5420</v>
      </c>
      <c r="P3" s="7" t="s">
        <v>5421</v>
      </c>
    </row>
    <row r="4" spans="1:16" x14ac:dyDescent="0.3">
      <c r="A4" s="6" t="s">
        <v>2785</v>
      </c>
      <c r="B4" s="6" t="str">
        <f>VLOOKUP(LD_01[[#This Row],[DOCUMENTO]],_xlfn.SORTBY(ARQUIVOS_RECEBIDOS!$E$2:$F$5010,ARQUIVOS_RECEBIDOS!$F$2:$F$5010,-1),2,)</f>
        <v>R00</v>
      </c>
      <c r="C4" s="14" t="s">
        <v>5987</v>
      </c>
      <c r="D4" s="14" t="s">
        <v>7543</v>
      </c>
      <c r="E4" s="6" t="s">
        <v>4309</v>
      </c>
      <c r="F4" s="8" t="s">
        <v>4164</v>
      </c>
      <c r="G4" s="8" t="s">
        <v>4163</v>
      </c>
      <c r="H4" s="6" t="str">
        <f>_xlfn.XLOOKUP(LD_01[[#This Row],[DISCIPLINA]],'CLASSES DE PROJETOS'!$F$3:$F$37,'CLASSES DE PROJETOS'!$C$3:$C$37)</f>
        <v>TO</v>
      </c>
      <c r="I4" t="str">
        <f>_xlfn.TEXTJOIN("/",TRUE,"MSV-163MS-"&amp;LD_01[[#This Row],[OBRA]],_xlfn.XLOOKUP(LD_01[[#This Row],[SIGLA]],'CLASSES DE PROJETOS'!$C$3:$C$37,'CLASSES DE PROJETOS'!$E$3:$E$37))</f>
        <v>MSV-163MS-452-454/33.TO</v>
      </c>
      <c r="J4" s="6" t="str" cm="1">
        <f t="array" ref="J4">_xlfn.TEXTJOIN(",",TRUE,_xlfn._xlws.FILTER(ARQUIVOS[ARQUIVO],(ARQUIVOS[DOCUMENTO]=LD_01[[#This Row],[DOCUMENTO]])*(ARQUIVOS[REVISÃO]=LD_01[[#This Row],[REVISÃO]])*(ARQUIVOS[EXTENSÃO]="pdf")))</f>
        <v>MSV-163MS-452-454-ACA-EXE-DE-C1-001-R00.pdf</v>
      </c>
      <c r="K4" s="6" t="str" cm="1">
        <f t="array" ref="K4">_xlfn.TEXTJOIN(", ",TRUE,_xlfn.UNIQUE(_xlfn._xlws.FILTER(ARQUIVOS_RECEBIDOS!$F$2:$F$5010,ARQUIVOS_RECEBIDOS!$E$2:$E$5010=LD_01[[#This Row],[DOCUMENTO]])))</f>
        <v>R00</v>
      </c>
      <c r="L4" s="6" t="str" cm="1">
        <f t="array" ref="L4">_xlfn.TEXTJOIN(",",TRUE,_xlfn._xlws.FILTER(ARQUIVOS[EXTENSÃO],(ARQUIVOS[DOCUMENTO]=LD_01[[#This Row],[DOCUMENTO]])*(ARQUIVOS[REVISÃO]=LD_01[[#This Row],[REVISÃO]])))</f>
        <v>dwg,pdf</v>
      </c>
      <c r="M4" s="12" cm="1">
        <f t="array" ref="M4">_xlfn.UNIQUE(_xlfn._xlws.FILTER(ARQUIVOS[DATA RECEBIMENTO],(ARQUIVOS[DOCUMENTO]=LD_01[[#This Row],[DOCUMENTO]])*(ARQUIVOS[REVISÃO]=LD_01[[#This Row],[REVISÃO]])))</f>
        <v>45838</v>
      </c>
      <c r="N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01/MSV-163MS-452-454/33.TO/MSV-163MS-452-454-ACA-EXE-DE-C1-001-R00.pdf</v>
      </c>
      <c r="P4" s="6" t="str">
        <f>LD_01[[#This Row],[PASTA]]&amp;"/"&amp;LD_01[[#This Row],[ARQUIVO]]</f>
        <v>MSV-163MS-452-454/33.TO/MSV-163MS-452-454-ACA-EXE-DE-C1-001-R00.pdf</v>
      </c>
    </row>
    <row r="5" spans="1:16" x14ac:dyDescent="0.3">
      <c r="A5" s="6" t="s">
        <v>2789</v>
      </c>
      <c r="B5" s="6" t="str">
        <f>VLOOKUP(LD_01[[#This Row],[DOCUMENTO]],_xlfn.SORTBY(ARQUIVOS_RECEBIDOS!$E$2:$F$5010,ARQUIVOS_RECEBIDOS!$F$2:$F$5010,-1),2,)</f>
        <v>R00</v>
      </c>
      <c r="C5" s="14" t="s">
        <v>5987</v>
      </c>
      <c r="D5" s="14" t="s">
        <v>7543</v>
      </c>
      <c r="E5" s="6" t="s">
        <v>4309</v>
      </c>
      <c r="F5" s="8" t="s">
        <v>4164</v>
      </c>
      <c r="G5" s="8" t="s">
        <v>4163</v>
      </c>
      <c r="H5" s="6" t="str">
        <f>_xlfn.XLOOKUP(LD_01[[#This Row],[DISCIPLINA]],'CLASSES DE PROJETOS'!$F$3:$F$37,'CLASSES DE PROJETOS'!$C$3:$C$37)</f>
        <v>TO</v>
      </c>
      <c r="I5" t="str">
        <f>_xlfn.TEXTJOIN("/",TRUE,"MSV-163MS-"&amp;LD_01[[#This Row],[OBRA]],_xlfn.XLOOKUP(LD_01[[#This Row],[SIGLA]],'CLASSES DE PROJETOS'!$C$3:$C$37,'CLASSES DE PROJETOS'!$E$3:$E$37))</f>
        <v>MSV-163MS-452-454/33.TO</v>
      </c>
      <c r="J5" s="6" t="str" cm="1">
        <f t="array" ref="J5">_xlfn.TEXTJOIN(",",TRUE,_xlfn._xlws.FILTER(ARQUIVOS[ARQUIVO],(ARQUIVOS[DOCUMENTO]=LD_01[[#This Row],[DOCUMENTO]])*(ARQUIVOS[REVISÃO]=LD_01[[#This Row],[REVISÃO]])*(ARQUIVOS[EXTENSÃO]="pdf")))</f>
        <v>MSV-163MS-452-454-ACA-EXE-DE-C1-002-R00.pdf</v>
      </c>
      <c r="K5" s="6" t="str" cm="1">
        <f t="array" ref="K5">_xlfn.TEXTJOIN(", ",TRUE,_xlfn.UNIQUE(_xlfn._xlws.FILTER(ARQUIVOS_RECEBIDOS!$F$2:$F$5010,ARQUIVOS_RECEBIDOS!$E$2:$E$5010=LD_01[[#This Row],[DOCUMENTO]])))</f>
        <v>R00</v>
      </c>
      <c r="L5" s="6" t="str" cm="1">
        <f t="array" ref="L5">_xlfn.TEXTJOIN(",",TRUE,_xlfn._xlws.FILTER(ARQUIVOS[EXTENSÃO],(ARQUIVOS[DOCUMENTO]=LD_01[[#This Row],[DOCUMENTO]])*(ARQUIVOS[REVISÃO]=LD_01[[#This Row],[REVISÃO]])))</f>
        <v>dwg,pdf</v>
      </c>
      <c r="M5" s="12" cm="1">
        <f t="array" ref="M5">_xlfn.UNIQUE(_xlfn._xlws.FILTER(ARQUIVOS[DATA RECEBIMENTO],(ARQUIVOS[DOCUMENTO]=LD_01[[#This Row],[DOCUMENTO]])*(ARQUIVOS[REVISÃO]=LD_01[[#This Row],[REVISÃO]])))</f>
        <v>45838</v>
      </c>
      <c r="N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01/MSV-163MS-452-454/33.TO/MSV-163MS-452-454-ACA-EXE-DE-C1-002-R00.pdf</v>
      </c>
      <c r="P5" s="6" t="str">
        <f>LD_01[[#This Row],[PASTA]]&amp;"/"&amp;LD_01[[#This Row],[ARQUIVO]]</f>
        <v>MSV-163MS-452-454/33.TO/MSV-163MS-452-454-ACA-EXE-DE-C1-002-R00.pdf</v>
      </c>
    </row>
    <row r="6" spans="1:16" ht="28.8" x14ac:dyDescent="0.3">
      <c r="A6" s="6" t="s">
        <v>2829</v>
      </c>
      <c r="B6" s="6" t="str">
        <f>VLOOKUP(LD_01[[#This Row],[DOCUMENTO]],_xlfn.SORTBY(ARQUIVOS_RECEBIDOS!$E$2:$F$5010,ARQUIVOS_RECEBIDOS!$F$2:$F$5010,-1),2,)</f>
        <v>R03</v>
      </c>
      <c r="C6" s="14" t="s">
        <v>5987</v>
      </c>
      <c r="D6" s="14" t="s">
        <v>7543</v>
      </c>
      <c r="E6" s="6" t="s">
        <v>4309</v>
      </c>
      <c r="F6" s="8" t="s">
        <v>4076</v>
      </c>
      <c r="G6" s="8" t="s">
        <v>4332</v>
      </c>
      <c r="H6" s="6" t="str">
        <f>_xlfn.XLOOKUP(LD_01[[#This Row],[DISCIPLINA]],'CLASSES DE PROJETOS'!$F$3:$F$37,'CLASSES DE PROJETOS'!$C$3:$C$37)</f>
        <v>GG</v>
      </c>
      <c r="I6" t="str">
        <f>_xlfn.TEXTJOIN("/",TRUE,"MSV-163MS-"&amp;LD_01[[#This Row],[OBRA]],_xlfn.XLOOKUP(LD_01[[#This Row],[SIGLA]],'CLASSES DE PROJETOS'!$C$3:$C$37,'CLASSES DE PROJETOS'!$E$3:$E$37))</f>
        <v>MSV-163MS-452-454/19.GG</v>
      </c>
      <c r="J6" s="6" t="str" cm="1">
        <f t="array" ref="J6">_xlfn.TEXTJOIN(",",TRUE,_xlfn._xlws.FILTER(ARQUIVOS[ARQUIVO],(ARQUIVOS[DOCUMENTO]=LD_01[[#This Row],[DOCUMENTO]])*(ARQUIVOS[REVISÃO]=LD_01[[#This Row],[REVISÃO]])*(ARQUIVOS[EXTENSÃO]="pdf")))</f>
        <v>MSV-163MS-452-454-ACA-EXE-DE-D3-001-R03.pdf</v>
      </c>
      <c r="K6" s="6" t="str" cm="1">
        <f t="array" ref="K6">_xlfn.TEXTJOIN(", ",TRUE,_xlfn.UNIQUE(_xlfn._xlws.FILTER(ARQUIVOS_RECEBIDOS!$F$2:$F$5010,ARQUIVOS_RECEBIDOS!$E$2:$E$5010=LD_01[[#This Row],[DOCUMENTO]])))</f>
        <v>R03</v>
      </c>
      <c r="L6" s="6" t="str" cm="1">
        <f t="array" ref="L6">_xlfn.TEXTJOIN(",",TRUE,_xlfn._xlws.FILTER(ARQUIVOS[EXTENSÃO],(ARQUIVOS[DOCUMENTO]=LD_01[[#This Row],[DOCUMENTO]])*(ARQUIVOS[REVISÃO]=LD_01[[#This Row],[REVISÃO]])))</f>
        <v>dwg,pdf</v>
      </c>
      <c r="M6" s="12" cm="1">
        <f t="array" ref="M6">_xlfn.UNIQUE(_xlfn._xlws.FILTER(ARQUIVOS[DATA RECEBIMENTO],(ARQUIVOS[DOCUMENTO]=LD_01[[#This Row],[DOCUMENTO]])*(ARQUIVOS[REVISÃO]=LD_01[[#This Row],[REVISÃO]])))</f>
        <v>45838</v>
      </c>
      <c r="N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01/MSV-163MS-452-454/19.GG/MSV-163MS-452-454-ACA-EXE-DE-D3-001-R03.pdf</v>
      </c>
      <c r="P6" s="6" t="str">
        <f>LD_01[[#This Row],[PASTA]]&amp;"/"&amp;LD_01[[#This Row],[ARQUIVO]]</f>
        <v>MSV-163MS-452-454/19.GG/MSV-163MS-452-454-ACA-EXE-DE-D3-001-R03.pdf</v>
      </c>
    </row>
    <row r="7" spans="1:16" ht="28.8" x14ac:dyDescent="0.3">
      <c r="A7" s="6" t="s">
        <v>2830</v>
      </c>
      <c r="B7" s="6" t="str">
        <f>VLOOKUP(LD_01[[#This Row],[DOCUMENTO]],_xlfn.SORTBY(ARQUIVOS_RECEBIDOS!$E$2:$F$5010,ARQUIVOS_RECEBIDOS!$F$2:$F$5010,-1),2,)</f>
        <v>R03</v>
      </c>
      <c r="C7" s="14" t="s">
        <v>5987</v>
      </c>
      <c r="D7" s="14" t="s">
        <v>7543</v>
      </c>
      <c r="E7" s="6" t="s">
        <v>4309</v>
      </c>
      <c r="F7" s="8" t="s">
        <v>4076</v>
      </c>
      <c r="G7" s="8" t="s">
        <v>4332</v>
      </c>
      <c r="H7" s="6" t="str">
        <f>_xlfn.XLOOKUP(LD_01[[#This Row],[DISCIPLINA]],'CLASSES DE PROJETOS'!$F$3:$F$37,'CLASSES DE PROJETOS'!$C$3:$C$37)</f>
        <v>GG</v>
      </c>
      <c r="I7" t="str">
        <f>_xlfn.TEXTJOIN("/",TRUE,"MSV-163MS-"&amp;LD_01[[#This Row],[OBRA]],_xlfn.XLOOKUP(LD_01[[#This Row],[SIGLA]],'CLASSES DE PROJETOS'!$C$3:$C$37,'CLASSES DE PROJETOS'!$E$3:$E$37))</f>
        <v>MSV-163MS-452-454/19.GG</v>
      </c>
      <c r="J7" s="6" t="str" cm="1">
        <f t="array" ref="J7">_xlfn.TEXTJOIN(",",TRUE,_xlfn._xlws.FILTER(ARQUIVOS[ARQUIVO],(ARQUIVOS[DOCUMENTO]=LD_01[[#This Row],[DOCUMENTO]])*(ARQUIVOS[REVISÃO]=LD_01[[#This Row],[REVISÃO]])*(ARQUIVOS[EXTENSÃO]="pdf")))</f>
        <v>MSV-163MS-452-454-ACA-EXE-DE-D3-002-R03.pdf</v>
      </c>
      <c r="K7" s="6" t="str" cm="1">
        <f t="array" ref="K7">_xlfn.TEXTJOIN(", ",TRUE,_xlfn.UNIQUE(_xlfn._xlws.FILTER(ARQUIVOS_RECEBIDOS!$F$2:$F$5010,ARQUIVOS_RECEBIDOS!$E$2:$E$5010=LD_01[[#This Row],[DOCUMENTO]])))</f>
        <v>R03</v>
      </c>
      <c r="L7" s="6" t="str" cm="1">
        <f t="array" ref="L7">_xlfn.TEXTJOIN(",",TRUE,_xlfn._xlws.FILTER(ARQUIVOS[EXTENSÃO],(ARQUIVOS[DOCUMENTO]=LD_01[[#This Row],[DOCUMENTO]])*(ARQUIVOS[REVISÃO]=LD_01[[#This Row],[REVISÃO]])))</f>
        <v>dwg,pdf</v>
      </c>
      <c r="M7" s="12" cm="1">
        <f t="array" ref="M7">_xlfn.UNIQUE(_xlfn._xlws.FILTER(ARQUIVOS[DATA RECEBIMENTO],(ARQUIVOS[DOCUMENTO]=LD_01[[#This Row],[DOCUMENTO]])*(ARQUIVOS[REVISÃO]=LD_01[[#This Row],[REVISÃO]])))</f>
        <v>45838</v>
      </c>
      <c r="N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01/MSV-163MS-452-454/19.GG/MSV-163MS-452-454-ACA-EXE-DE-D3-002-R03.pdf</v>
      </c>
      <c r="P7" s="6" t="str">
        <f>LD_01[[#This Row],[PASTA]]&amp;"/"&amp;LD_01[[#This Row],[ARQUIVO]]</f>
        <v>MSV-163MS-452-454/19.GG/MSV-163MS-452-454-ACA-EXE-DE-D3-002-R03.pdf</v>
      </c>
    </row>
    <row r="8" spans="1:16" ht="28.8" x14ac:dyDescent="0.3">
      <c r="A8" s="6" t="s">
        <v>2831</v>
      </c>
      <c r="B8" s="6" t="str">
        <f>VLOOKUP(LD_01[[#This Row],[DOCUMENTO]],_xlfn.SORTBY(ARQUIVOS_RECEBIDOS!$E$2:$F$5010,ARQUIVOS_RECEBIDOS!$F$2:$F$5010,-1),2,)</f>
        <v>R02</v>
      </c>
      <c r="C8" s="14" t="s">
        <v>5987</v>
      </c>
      <c r="D8" s="14" t="s">
        <v>7543</v>
      </c>
      <c r="E8" s="6" t="s">
        <v>4309</v>
      </c>
      <c r="F8" s="8" t="s">
        <v>4076</v>
      </c>
      <c r="G8" s="8" t="s">
        <v>4332</v>
      </c>
      <c r="H8" s="6" t="str">
        <f>_xlfn.XLOOKUP(LD_01[[#This Row],[DISCIPLINA]],'CLASSES DE PROJETOS'!$F$3:$F$37,'CLASSES DE PROJETOS'!$C$3:$C$37)</f>
        <v>GG</v>
      </c>
      <c r="I8" t="str">
        <f>_xlfn.TEXTJOIN("/",TRUE,"MSV-163MS-"&amp;LD_01[[#This Row],[OBRA]],_xlfn.XLOOKUP(LD_01[[#This Row],[SIGLA]],'CLASSES DE PROJETOS'!$C$3:$C$37,'CLASSES DE PROJETOS'!$E$3:$E$37))</f>
        <v>MSV-163MS-452-454/19.GG</v>
      </c>
      <c r="J8" s="6" t="str" cm="1">
        <f t="array" ref="J8">_xlfn.TEXTJOIN(",",TRUE,_xlfn._xlws.FILTER(ARQUIVOS[ARQUIVO],(ARQUIVOS[DOCUMENTO]=LD_01[[#This Row],[DOCUMENTO]])*(ARQUIVOS[REVISÃO]=LD_01[[#This Row],[REVISÃO]])*(ARQUIVOS[EXTENSÃO]="pdf")))</f>
        <v>MSV-163MS-452-454-ACA-EXE-DE-D3-003-R02.pdf</v>
      </c>
      <c r="K8" s="6" t="str" cm="1">
        <f t="array" ref="K8">_xlfn.TEXTJOIN(", ",TRUE,_xlfn.UNIQUE(_xlfn._xlws.FILTER(ARQUIVOS_RECEBIDOS!$F$2:$F$5010,ARQUIVOS_RECEBIDOS!$E$2:$E$5010=LD_01[[#This Row],[DOCUMENTO]])))</f>
        <v>R02</v>
      </c>
      <c r="L8" s="6" t="str" cm="1">
        <f t="array" ref="L8">_xlfn.TEXTJOIN(",",TRUE,_xlfn._xlws.FILTER(ARQUIVOS[EXTENSÃO],(ARQUIVOS[DOCUMENTO]=LD_01[[#This Row],[DOCUMENTO]])*(ARQUIVOS[REVISÃO]=LD_01[[#This Row],[REVISÃO]])))</f>
        <v>dwg,pdf</v>
      </c>
      <c r="M8" s="12" cm="1">
        <f t="array" ref="M8">_xlfn.UNIQUE(_xlfn._xlws.FILTER(ARQUIVOS[DATA RECEBIMENTO],(ARQUIVOS[DOCUMENTO]=LD_01[[#This Row],[DOCUMENTO]])*(ARQUIVOS[REVISÃO]=LD_01[[#This Row],[REVISÃO]])))</f>
        <v>45838</v>
      </c>
      <c r="N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01/MSV-163MS-452-454/19.GG/MSV-163MS-452-454-ACA-EXE-DE-D3-003-R02.pdf</v>
      </c>
      <c r="P8" s="6" t="str">
        <f>LD_01[[#This Row],[PASTA]]&amp;"/"&amp;LD_01[[#This Row],[ARQUIVO]]</f>
        <v>MSV-163MS-452-454/19.GG/MSV-163MS-452-454-ACA-EXE-DE-D3-003-R02.pdf</v>
      </c>
    </row>
    <row r="9" spans="1:16" ht="28.8" x14ac:dyDescent="0.3">
      <c r="A9" s="6" t="s">
        <v>2792</v>
      </c>
      <c r="B9" s="6" t="str">
        <f>VLOOKUP(LD_01[[#This Row],[DOCUMENTO]],_xlfn.SORTBY(ARQUIVOS_RECEBIDOS!$E$2:$F$5010,ARQUIVOS_RECEBIDOS!$F$2:$F$5010,-1),2,)</f>
        <v>R07</v>
      </c>
      <c r="C9" s="14" t="s">
        <v>5987</v>
      </c>
      <c r="D9" s="14" t="s">
        <v>7543</v>
      </c>
      <c r="E9" s="6" t="s">
        <v>4309</v>
      </c>
      <c r="F9" s="8" t="s">
        <v>4305</v>
      </c>
      <c r="G9" s="8" t="s">
        <v>4141</v>
      </c>
      <c r="H9" s="6" t="str">
        <f>_xlfn.XLOOKUP(LD_01[[#This Row],[DISCIPLINA]],'CLASSES DE PROJETOS'!$F$3:$F$37,'CLASSES DE PROJETOS'!$C$3:$C$37)</f>
        <v>GE</v>
      </c>
      <c r="I9" t="str">
        <f>_xlfn.TEXTJOIN("/",TRUE,"MSV-163MS-"&amp;LD_01[[#This Row],[OBRA]],_xlfn.XLOOKUP(LD_01[[#This Row],[SIGLA]],'CLASSES DE PROJETOS'!$C$3:$C$37,'CLASSES DE PROJETOS'!$E$3:$E$37))</f>
        <v>MSV-163MS-452-454/18.GE</v>
      </c>
      <c r="J9" s="6" t="str" cm="1">
        <f t="array" ref="J9">_xlfn.TEXTJOIN(",",TRUE,_xlfn._xlws.FILTER(ARQUIVOS[ARQUIVO],(ARQUIVOS[DOCUMENTO]=LD_01[[#This Row],[DOCUMENTO]])*(ARQUIVOS[REVISÃO]=LD_01[[#This Row],[REVISÃO]])*(ARQUIVOS[EXTENSÃO]="pdf")))</f>
        <v>MSV-163MS-452-454-ACA-EXE-DE-F1-001-R07.pdf</v>
      </c>
      <c r="K9" s="6" t="str" cm="1">
        <f t="array" ref="K9">_xlfn.TEXTJOIN(", ",TRUE,_xlfn.UNIQUE(_xlfn._xlws.FILTER(ARQUIVOS_RECEBIDOS!$F$2:$F$5010,ARQUIVOS_RECEBIDOS!$E$2:$E$5010=LD_01[[#This Row],[DOCUMENTO]])))</f>
        <v>R07</v>
      </c>
      <c r="L9" s="6" t="str" cm="1">
        <f t="array" ref="L9">_xlfn.TEXTJOIN(",",TRUE,_xlfn._xlws.FILTER(ARQUIVOS[EXTENSÃO],(ARQUIVOS[DOCUMENTO]=LD_01[[#This Row],[DOCUMENTO]])*(ARQUIVOS[REVISÃO]=LD_01[[#This Row],[REVISÃO]])))</f>
        <v>dwg,pdf</v>
      </c>
      <c r="M9" s="12" cm="1">
        <f t="array" ref="M9">_xlfn.UNIQUE(_xlfn._xlws.FILTER(ARQUIVOS[DATA RECEBIMENTO],(ARQUIVOS[DOCUMENTO]=LD_01[[#This Row],[DOCUMENTO]])*(ARQUIVOS[REVISÃO]=LD_01[[#This Row],[REVISÃO]])))</f>
        <v>45838</v>
      </c>
      <c r="N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01/MSV-163MS-452-454/18.GE/MSV-163MS-452-454-ACA-EXE-DE-F1-001-R07.pdf</v>
      </c>
      <c r="P9" s="6" t="str">
        <f>LD_01[[#This Row],[PASTA]]&amp;"/"&amp;LD_01[[#This Row],[ARQUIVO]]</f>
        <v>MSV-163MS-452-454/18.GE/MSV-163MS-452-454-ACA-EXE-DE-F1-001-R07.pdf</v>
      </c>
    </row>
    <row r="10" spans="1:16" ht="28.8" x14ac:dyDescent="0.3">
      <c r="A10" s="6" t="s">
        <v>2794</v>
      </c>
      <c r="B10" s="6" t="str">
        <f>VLOOKUP(LD_01[[#This Row],[DOCUMENTO]],_xlfn.SORTBY(ARQUIVOS_RECEBIDOS!$E$2:$F$5010,ARQUIVOS_RECEBIDOS!$F$2:$F$5010,-1),2,)</f>
        <v>R05</v>
      </c>
      <c r="C10" s="14" t="s">
        <v>5987</v>
      </c>
      <c r="D10" s="14" t="s">
        <v>7543</v>
      </c>
      <c r="E10" s="6" t="s">
        <v>4309</v>
      </c>
      <c r="F10" s="8" t="s">
        <v>4305</v>
      </c>
      <c r="G10" s="8" t="s">
        <v>4141</v>
      </c>
      <c r="H10" s="6" t="str">
        <f>_xlfn.XLOOKUP(LD_01[[#This Row],[DISCIPLINA]],'CLASSES DE PROJETOS'!$F$3:$F$37,'CLASSES DE PROJETOS'!$C$3:$C$37)</f>
        <v>GE</v>
      </c>
      <c r="I10" t="str">
        <f>_xlfn.TEXTJOIN("/",TRUE,"MSV-163MS-"&amp;LD_01[[#This Row],[OBRA]],_xlfn.XLOOKUP(LD_01[[#This Row],[SIGLA]],'CLASSES DE PROJETOS'!$C$3:$C$37,'CLASSES DE PROJETOS'!$E$3:$E$37))</f>
        <v>MSV-163MS-452-454/18.GE</v>
      </c>
      <c r="J10" s="6" t="str" cm="1">
        <f t="array" ref="J10">_xlfn.TEXTJOIN(",",TRUE,_xlfn._xlws.FILTER(ARQUIVOS[ARQUIVO],(ARQUIVOS[DOCUMENTO]=LD_01[[#This Row],[DOCUMENTO]])*(ARQUIVOS[REVISÃO]=LD_01[[#This Row],[REVISÃO]])*(ARQUIVOS[EXTENSÃO]="pdf")))</f>
        <v>MSV-163MS-452-454-ACA-EXE-DE-F1-002-R05.pdf</v>
      </c>
      <c r="K10" s="6" t="str" cm="1">
        <f t="array" ref="K10">_xlfn.TEXTJOIN(", ",TRUE,_xlfn.UNIQUE(_xlfn._xlws.FILTER(ARQUIVOS_RECEBIDOS!$F$2:$F$5010,ARQUIVOS_RECEBIDOS!$E$2:$E$5010=LD_01[[#This Row],[DOCUMENTO]])))</f>
        <v>R05</v>
      </c>
      <c r="L10" s="6" t="str" cm="1">
        <f t="array" ref="L10">_xlfn.TEXTJOIN(",",TRUE,_xlfn._xlws.FILTER(ARQUIVOS[EXTENSÃO],(ARQUIVOS[DOCUMENTO]=LD_01[[#This Row],[DOCUMENTO]])*(ARQUIVOS[REVISÃO]=LD_01[[#This Row],[REVISÃO]])))</f>
        <v>dwg,pdf</v>
      </c>
      <c r="M10" s="12" cm="1">
        <f t="array" ref="M10">_xlfn.UNIQUE(_xlfn._xlws.FILTER(ARQUIVOS[DATA RECEBIMENTO],(ARQUIVOS[DOCUMENTO]=LD_01[[#This Row],[DOCUMENTO]])*(ARQUIVOS[REVISÃO]=LD_01[[#This Row],[REVISÃO]])))</f>
        <v>45838</v>
      </c>
      <c r="N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01/MSV-163MS-452-454/18.GE/MSV-163MS-452-454-ACA-EXE-DE-F1-002-R05.pdf</v>
      </c>
      <c r="P10" s="6" t="str">
        <f>LD_01[[#This Row],[PASTA]]&amp;"/"&amp;LD_01[[#This Row],[ARQUIVO]]</f>
        <v>MSV-163MS-452-454/18.GE/MSV-163MS-452-454-ACA-EXE-DE-F1-002-R05.pdf</v>
      </c>
    </row>
    <row r="11" spans="1:16" ht="28.8" x14ac:dyDescent="0.3">
      <c r="A11" s="6" t="s">
        <v>2796</v>
      </c>
      <c r="B11" s="6" t="str">
        <f>VLOOKUP(LD_01[[#This Row],[DOCUMENTO]],_xlfn.SORTBY(ARQUIVOS_RECEBIDOS!$E$2:$F$5010,ARQUIVOS_RECEBIDOS!$F$2:$F$5010,-1),2,)</f>
        <v>R04</v>
      </c>
      <c r="C11" s="14" t="s">
        <v>5987</v>
      </c>
      <c r="D11" s="14" t="s">
        <v>7543</v>
      </c>
      <c r="E11" s="6" t="s">
        <v>4309</v>
      </c>
      <c r="F11" s="8" t="s">
        <v>4305</v>
      </c>
      <c r="G11" s="8" t="s">
        <v>4141</v>
      </c>
      <c r="H11" s="6" t="str">
        <f>_xlfn.XLOOKUP(LD_01[[#This Row],[DISCIPLINA]],'CLASSES DE PROJETOS'!$F$3:$F$37,'CLASSES DE PROJETOS'!$C$3:$C$37)</f>
        <v>GE</v>
      </c>
      <c r="I11" t="str">
        <f>_xlfn.TEXTJOIN("/",TRUE,"MSV-163MS-"&amp;LD_01[[#This Row],[OBRA]],_xlfn.XLOOKUP(LD_01[[#This Row],[SIGLA]],'CLASSES DE PROJETOS'!$C$3:$C$37,'CLASSES DE PROJETOS'!$E$3:$E$37))</f>
        <v>MSV-163MS-452-454/18.GE</v>
      </c>
      <c r="J11" s="6" t="str" cm="1">
        <f t="array" ref="J11">_xlfn.TEXTJOIN(",",TRUE,_xlfn._xlws.FILTER(ARQUIVOS[ARQUIVO],(ARQUIVOS[DOCUMENTO]=LD_01[[#This Row],[DOCUMENTO]])*(ARQUIVOS[REVISÃO]=LD_01[[#This Row],[REVISÃO]])*(ARQUIVOS[EXTENSÃO]="pdf")))</f>
        <v>MSV-163MS-452-454-ACA-EXE-DE-F1-003-R04.pdf</v>
      </c>
      <c r="K11" s="6" t="str" cm="1">
        <f t="array" ref="K11">_xlfn.TEXTJOIN(", ",TRUE,_xlfn.UNIQUE(_xlfn._xlws.FILTER(ARQUIVOS_RECEBIDOS!$F$2:$F$5010,ARQUIVOS_RECEBIDOS!$E$2:$E$5010=LD_01[[#This Row],[DOCUMENTO]])))</f>
        <v>R04</v>
      </c>
      <c r="L11" s="6" t="str" cm="1">
        <f t="array" ref="L11">_xlfn.TEXTJOIN(",",TRUE,_xlfn._xlws.FILTER(ARQUIVOS[EXTENSÃO],(ARQUIVOS[DOCUMENTO]=LD_01[[#This Row],[DOCUMENTO]])*(ARQUIVOS[REVISÃO]=LD_01[[#This Row],[REVISÃO]])))</f>
        <v>dwg,pdf</v>
      </c>
      <c r="M11" s="12" cm="1">
        <f t="array" ref="M11">_xlfn.UNIQUE(_xlfn._xlws.FILTER(ARQUIVOS[DATA RECEBIMENTO],(ARQUIVOS[DOCUMENTO]=LD_01[[#This Row],[DOCUMENTO]])*(ARQUIVOS[REVISÃO]=LD_01[[#This Row],[REVISÃO]])))</f>
        <v>45838</v>
      </c>
      <c r="N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01/MSV-163MS-452-454/18.GE/MSV-163MS-452-454-ACA-EXE-DE-F1-003-R04.pdf</v>
      </c>
      <c r="P11" s="6" t="str">
        <f>LD_01[[#This Row],[PASTA]]&amp;"/"&amp;LD_01[[#This Row],[ARQUIVO]]</f>
        <v>MSV-163MS-452-454/18.GE/MSV-163MS-452-454-ACA-EXE-DE-F1-003-R04.pdf</v>
      </c>
    </row>
    <row r="12" spans="1:16" ht="28.8" x14ac:dyDescent="0.3">
      <c r="A12" s="6" t="s">
        <v>2798</v>
      </c>
      <c r="B12" s="6" t="str">
        <f>VLOOKUP(LD_01[[#This Row],[DOCUMENTO]],_xlfn.SORTBY(ARQUIVOS_RECEBIDOS!$E$2:$F$5010,ARQUIVOS_RECEBIDOS!$F$2:$F$5010,-1),2,)</f>
        <v>R03</v>
      </c>
      <c r="C12" s="14" t="s">
        <v>5987</v>
      </c>
      <c r="D12" s="14" t="s">
        <v>7543</v>
      </c>
      <c r="E12" s="6" t="s">
        <v>4309</v>
      </c>
      <c r="F12" s="8" t="s">
        <v>4194</v>
      </c>
      <c r="G12" s="8" t="s">
        <v>4141</v>
      </c>
      <c r="H12" s="6" t="str">
        <f>_xlfn.XLOOKUP(LD_01[[#This Row],[DISCIPLINA]],'CLASSES DE PROJETOS'!$F$3:$F$37,'CLASSES DE PROJETOS'!$C$3:$C$37)</f>
        <v>GE</v>
      </c>
      <c r="I12" t="str">
        <f>_xlfn.TEXTJOIN("/",TRUE,"MSV-163MS-"&amp;LD_01[[#This Row],[OBRA]],_xlfn.XLOOKUP(LD_01[[#This Row],[SIGLA]],'CLASSES DE PROJETOS'!$C$3:$C$37,'CLASSES DE PROJETOS'!$E$3:$E$37))</f>
        <v>MSV-163MS-452-454/18.GE</v>
      </c>
      <c r="J12" s="6" t="str" cm="1">
        <f t="array" ref="J12">_xlfn.TEXTJOIN(",",TRUE,_xlfn._xlws.FILTER(ARQUIVOS[ARQUIVO],(ARQUIVOS[DOCUMENTO]=LD_01[[#This Row],[DOCUMENTO]])*(ARQUIVOS[REVISÃO]=LD_01[[#This Row],[REVISÃO]])*(ARQUIVOS[EXTENSÃO]="pdf")))</f>
        <v>MSV-163MS-452-454-ACA-EXE-DE-F1-004-R03.pdf</v>
      </c>
      <c r="K12" s="6" t="str" cm="1">
        <f t="array" ref="K12">_xlfn.TEXTJOIN(", ",TRUE,_xlfn.UNIQUE(_xlfn._xlws.FILTER(ARQUIVOS_RECEBIDOS!$F$2:$F$5010,ARQUIVOS_RECEBIDOS!$E$2:$E$5010=LD_01[[#This Row],[DOCUMENTO]])))</f>
        <v>R03</v>
      </c>
      <c r="L12" s="6" t="str" cm="1">
        <f t="array" ref="L12">_xlfn.TEXTJOIN(",",TRUE,_xlfn._xlws.FILTER(ARQUIVOS[EXTENSÃO],(ARQUIVOS[DOCUMENTO]=LD_01[[#This Row],[DOCUMENTO]])*(ARQUIVOS[REVISÃO]=LD_01[[#This Row],[REVISÃO]])))</f>
        <v>dwg,pdf</v>
      </c>
      <c r="M12" s="12" cm="1">
        <f t="array" ref="M12">_xlfn.UNIQUE(_xlfn._xlws.FILTER(ARQUIVOS[DATA RECEBIMENTO],(ARQUIVOS[DOCUMENTO]=LD_01[[#This Row],[DOCUMENTO]])*(ARQUIVOS[REVISÃO]=LD_01[[#This Row],[REVISÃO]])))</f>
        <v>45838</v>
      </c>
      <c r="N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01/MSV-163MS-452-454/18.GE/MSV-163MS-452-454-ACA-EXE-DE-F1-004-R03.pdf</v>
      </c>
      <c r="P12" s="6" t="str">
        <f>LD_01[[#This Row],[PASTA]]&amp;"/"&amp;LD_01[[#This Row],[ARQUIVO]]</f>
        <v>MSV-163MS-452-454/18.GE/MSV-163MS-452-454-ACA-EXE-DE-F1-004-R03.pdf</v>
      </c>
    </row>
    <row r="13" spans="1:16" ht="28.8" x14ac:dyDescent="0.3">
      <c r="A13" s="6" t="s">
        <v>2801</v>
      </c>
      <c r="B13" s="6" t="str">
        <f>VLOOKUP(LD_01[[#This Row],[DOCUMENTO]],_xlfn.SORTBY(ARQUIVOS_RECEBIDOS!$E$2:$F$5010,ARQUIVOS_RECEBIDOS!$F$2:$F$5010,-1),2,)</f>
        <v>R04</v>
      </c>
      <c r="C13" s="14" t="s">
        <v>5987</v>
      </c>
      <c r="D13" s="14" t="s">
        <v>7543</v>
      </c>
      <c r="E13" s="6" t="s">
        <v>4309</v>
      </c>
      <c r="F13" s="8" t="s">
        <v>4077</v>
      </c>
      <c r="G13" s="8" t="s">
        <v>4330</v>
      </c>
      <c r="H13" s="6" t="str">
        <f>_xlfn.XLOOKUP(LD_01[[#This Row],[DISCIPLINA]],'CLASSES DE PROJETOS'!$F$3:$F$37,'CLASSES DE PROJETOS'!$C$3:$C$37)</f>
        <v>TE</v>
      </c>
      <c r="I13" t="str">
        <f>_xlfn.TEXTJOIN("/",TRUE,"MSV-163MS-"&amp;LD_01[[#This Row],[OBRA]],_xlfn.XLOOKUP(LD_01[[#This Row],[SIGLA]],'CLASSES DE PROJETOS'!$C$3:$C$37,'CLASSES DE PROJETOS'!$E$3:$E$37))</f>
        <v>MSV-163MS-452-454/32.TE</v>
      </c>
      <c r="J13" s="6" t="str" cm="1">
        <f t="array" ref="J13">_xlfn.TEXTJOIN(",",TRUE,_xlfn._xlws.FILTER(ARQUIVOS[ARQUIVO],(ARQUIVOS[DOCUMENTO]=LD_01[[#This Row],[DOCUMENTO]])*(ARQUIVOS[REVISÃO]=LD_01[[#This Row],[REVISÃO]])*(ARQUIVOS[EXTENSÃO]="pdf")))</f>
        <v>MSV-163MS-452-454-ACA-EXE-DE-G1-001-R04.pdf</v>
      </c>
      <c r="K13" s="6" t="str" cm="1">
        <f t="array" ref="K13">_xlfn.TEXTJOIN(", ",TRUE,_xlfn.UNIQUE(_xlfn._xlws.FILTER(ARQUIVOS_RECEBIDOS!$F$2:$F$5010,ARQUIVOS_RECEBIDOS!$E$2:$E$5010=LD_01[[#This Row],[DOCUMENTO]])))</f>
        <v>R04</v>
      </c>
      <c r="L13" s="6" t="str" cm="1">
        <f t="array" ref="L13">_xlfn.TEXTJOIN(",",TRUE,_xlfn._xlws.FILTER(ARQUIVOS[EXTENSÃO],(ARQUIVOS[DOCUMENTO]=LD_01[[#This Row],[DOCUMENTO]])*(ARQUIVOS[REVISÃO]=LD_01[[#This Row],[REVISÃO]])))</f>
        <v>dwg,pdf</v>
      </c>
      <c r="M13" s="12" cm="1">
        <f t="array" ref="M13">_xlfn.UNIQUE(_xlfn._xlws.FILTER(ARQUIVOS[DATA RECEBIMENTO],(ARQUIVOS[DOCUMENTO]=LD_01[[#This Row],[DOCUMENTO]])*(ARQUIVOS[REVISÃO]=LD_01[[#This Row],[REVISÃO]])))</f>
        <v>45838</v>
      </c>
      <c r="N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01/MSV-163MS-452-454/32.TE/MSV-163MS-452-454-ACA-EXE-DE-G1-001-R04.pdf</v>
      </c>
      <c r="P13" s="6" t="str">
        <f>LD_01[[#This Row],[PASTA]]&amp;"/"&amp;LD_01[[#This Row],[ARQUIVO]]</f>
        <v>MSV-163MS-452-454/32.TE/MSV-163MS-452-454-ACA-EXE-DE-G1-001-R04.pdf</v>
      </c>
    </row>
    <row r="14" spans="1:16" ht="28.8" x14ac:dyDescent="0.3">
      <c r="A14" s="6" t="s">
        <v>2802</v>
      </c>
      <c r="B14" s="6" t="str">
        <f>VLOOKUP(LD_01[[#This Row],[DOCUMENTO]],_xlfn.SORTBY(ARQUIVOS_RECEBIDOS!$E$2:$F$5010,ARQUIVOS_RECEBIDOS!$F$2:$F$5010,-1),2,)</f>
        <v>R04</v>
      </c>
      <c r="C14" s="14" t="s">
        <v>5987</v>
      </c>
      <c r="D14" s="14" t="s">
        <v>7543</v>
      </c>
      <c r="E14" s="6" t="s">
        <v>4309</v>
      </c>
      <c r="F14" s="8" t="s">
        <v>4077</v>
      </c>
      <c r="G14" s="8" t="s">
        <v>4330</v>
      </c>
      <c r="H14" s="6" t="str">
        <f>_xlfn.XLOOKUP(LD_01[[#This Row],[DISCIPLINA]],'CLASSES DE PROJETOS'!$F$3:$F$37,'CLASSES DE PROJETOS'!$C$3:$C$37)</f>
        <v>TE</v>
      </c>
      <c r="I14" t="str">
        <f>_xlfn.TEXTJOIN("/",TRUE,"MSV-163MS-"&amp;LD_01[[#This Row],[OBRA]],_xlfn.XLOOKUP(LD_01[[#This Row],[SIGLA]],'CLASSES DE PROJETOS'!$C$3:$C$37,'CLASSES DE PROJETOS'!$E$3:$E$37))</f>
        <v>MSV-163MS-452-454/32.TE</v>
      </c>
      <c r="J14" s="6" t="str" cm="1">
        <f t="array" ref="J14">_xlfn.TEXTJOIN(",",TRUE,_xlfn._xlws.FILTER(ARQUIVOS[ARQUIVO],(ARQUIVOS[DOCUMENTO]=LD_01[[#This Row],[DOCUMENTO]])*(ARQUIVOS[REVISÃO]=LD_01[[#This Row],[REVISÃO]])*(ARQUIVOS[EXTENSÃO]="pdf")))</f>
        <v>MSV-163MS-452-454-ACA-EXE-DE-G1-002-R04.pdf</v>
      </c>
      <c r="K14" s="6" t="str" cm="1">
        <f t="array" ref="K14">_xlfn.TEXTJOIN(", ",TRUE,_xlfn.UNIQUE(_xlfn._xlws.FILTER(ARQUIVOS_RECEBIDOS!$F$2:$F$5010,ARQUIVOS_RECEBIDOS!$E$2:$E$5010=LD_01[[#This Row],[DOCUMENTO]])))</f>
        <v>R04</v>
      </c>
      <c r="L14" s="6" t="str" cm="1">
        <f t="array" ref="L14">_xlfn.TEXTJOIN(",",TRUE,_xlfn._xlws.FILTER(ARQUIVOS[EXTENSÃO],(ARQUIVOS[DOCUMENTO]=LD_01[[#This Row],[DOCUMENTO]])*(ARQUIVOS[REVISÃO]=LD_01[[#This Row],[REVISÃO]])))</f>
        <v>dwg,pdf</v>
      </c>
      <c r="M14" s="12" cm="1">
        <f t="array" ref="M14">_xlfn.UNIQUE(_xlfn._xlws.FILTER(ARQUIVOS[DATA RECEBIMENTO],(ARQUIVOS[DOCUMENTO]=LD_01[[#This Row],[DOCUMENTO]])*(ARQUIVOS[REVISÃO]=LD_01[[#This Row],[REVISÃO]])))</f>
        <v>45838</v>
      </c>
      <c r="N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01/MSV-163MS-452-454/32.TE/MSV-163MS-452-454-ACA-EXE-DE-G1-002-R04.pdf</v>
      </c>
      <c r="P14" s="6" t="str">
        <f>LD_01[[#This Row],[PASTA]]&amp;"/"&amp;LD_01[[#This Row],[ARQUIVO]]</f>
        <v>MSV-163MS-452-454/32.TE/MSV-163MS-452-454-ACA-EXE-DE-G1-002-R04.pdf</v>
      </c>
    </row>
    <row r="15" spans="1:16" ht="28.8" x14ac:dyDescent="0.3">
      <c r="A15" s="6" t="s">
        <v>2803</v>
      </c>
      <c r="B15" s="6" t="str">
        <f>VLOOKUP(LD_01[[#This Row],[DOCUMENTO]],_xlfn.SORTBY(ARQUIVOS_RECEBIDOS!$E$2:$F$5010,ARQUIVOS_RECEBIDOS!$F$2:$F$5010,-1),2,)</f>
        <v>R04</v>
      </c>
      <c r="C15" s="14" t="s">
        <v>5987</v>
      </c>
      <c r="D15" s="14" t="s">
        <v>7543</v>
      </c>
      <c r="E15" s="6" t="s">
        <v>4309</v>
      </c>
      <c r="F15" s="8" t="s">
        <v>4077</v>
      </c>
      <c r="G15" s="8" t="s">
        <v>4330</v>
      </c>
      <c r="H15" s="6" t="str">
        <f>_xlfn.XLOOKUP(LD_01[[#This Row],[DISCIPLINA]],'CLASSES DE PROJETOS'!$F$3:$F$37,'CLASSES DE PROJETOS'!$C$3:$C$37)</f>
        <v>TE</v>
      </c>
      <c r="I15" t="str">
        <f>_xlfn.TEXTJOIN("/",TRUE,"MSV-163MS-"&amp;LD_01[[#This Row],[OBRA]],_xlfn.XLOOKUP(LD_01[[#This Row],[SIGLA]],'CLASSES DE PROJETOS'!$C$3:$C$37,'CLASSES DE PROJETOS'!$E$3:$E$37))</f>
        <v>MSV-163MS-452-454/32.TE</v>
      </c>
      <c r="J15" s="6" t="str" cm="1">
        <f t="array" ref="J15">_xlfn.TEXTJOIN(",",TRUE,_xlfn._xlws.FILTER(ARQUIVOS[ARQUIVO],(ARQUIVOS[DOCUMENTO]=LD_01[[#This Row],[DOCUMENTO]])*(ARQUIVOS[REVISÃO]=LD_01[[#This Row],[REVISÃO]])*(ARQUIVOS[EXTENSÃO]="pdf")))</f>
        <v>MSV-163MS-452-454-ACA-EXE-DE-G1-003-R04.pdf</v>
      </c>
      <c r="K15" s="6" t="str" cm="1">
        <f t="array" ref="K15">_xlfn.TEXTJOIN(", ",TRUE,_xlfn.UNIQUE(_xlfn._xlws.FILTER(ARQUIVOS_RECEBIDOS!$F$2:$F$5010,ARQUIVOS_RECEBIDOS!$E$2:$E$5010=LD_01[[#This Row],[DOCUMENTO]])))</f>
        <v>R04</v>
      </c>
      <c r="L15" s="6" t="str" cm="1">
        <f t="array" ref="L15">_xlfn.TEXTJOIN(",",TRUE,_xlfn._xlws.FILTER(ARQUIVOS[EXTENSÃO],(ARQUIVOS[DOCUMENTO]=LD_01[[#This Row],[DOCUMENTO]])*(ARQUIVOS[REVISÃO]=LD_01[[#This Row],[REVISÃO]])))</f>
        <v>dwg,pdf</v>
      </c>
      <c r="M15" s="12" cm="1">
        <f t="array" ref="M15">_xlfn.UNIQUE(_xlfn._xlws.FILTER(ARQUIVOS[DATA RECEBIMENTO],(ARQUIVOS[DOCUMENTO]=LD_01[[#This Row],[DOCUMENTO]])*(ARQUIVOS[REVISÃO]=LD_01[[#This Row],[REVISÃO]])))</f>
        <v>45838</v>
      </c>
      <c r="N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01/MSV-163MS-452-454/32.TE/MSV-163MS-452-454-ACA-EXE-DE-G1-003-R04.pdf</v>
      </c>
      <c r="P15" s="6" t="str">
        <f>LD_01[[#This Row],[PASTA]]&amp;"/"&amp;LD_01[[#This Row],[ARQUIVO]]</f>
        <v>MSV-163MS-452-454/32.TE/MSV-163MS-452-454-ACA-EXE-DE-G1-003-R04.pdf</v>
      </c>
    </row>
    <row r="16" spans="1:16" ht="28.8" x14ac:dyDescent="0.3">
      <c r="A16" s="6" t="s">
        <v>2804</v>
      </c>
      <c r="B16" s="6" t="str">
        <f>VLOOKUP(LD_01[[#This Row],[DOCUMENTO]],_xlfn.SORTBY(ARQUIVOS_RECEBIDOS!$E$2:$F$5010,ARQUIVOS_RECEBIDOS!$F$2:$F$5010,-1),2,)</f>
        <v>R04</v>
      </c>
      <c r="C16" s="14" t="s">
        <v>5987</v>
      </c>
      <c r="D16" s="14" t="s">
        <v>7543</v>
      </c>
      <c r="E16" s="6" t="s">
        <v>4309</v>
      </c>
      <c r="F16" s="8" t="s">
        <v>4077</v>
      </c>
      <c r="G16" s="8" t="s">
        <v>4330</v>
      </c>
      <c r="H16" s="6" t="str">
        <f>_xlfn.XLOOKUP(LD_01[[#This Row],[DISCIPLINA]],'CLASSES DE PROJETOS'!$F$3:$F$37,'CLASSES DE PROJETOS'!$C$3:$C$37)</f>
        <v>TE</v>
      </c>
      <c r="I16" t="str">
        <f>_xlfn.TEXTJOIN("/",TRUE,"MSV-163MS-"&amp;LD_01[[#This Row],[OBRA]],_xlfn.XLOOKUP(LD_01[[#This Row],[SIGLA]],'CLASSES DE PROJETOS'!$C$3:$C$37,'CLASSES DE PROJETOS'!$E$3:$E$37))</f>
        <v>MSV-163MS-452-454/32.TE</v>
      </c>
      <c r="J16" s="6" t="str" cm="1">
        <f t="array" ref="J16">_xlfn.TEXTJOIN(",",TRUE,_xlfn._xlws.FILTER(ARQUIVOS[ARQUIVO],(ARQUIVOS[DOCUMENTO]=LD_01[[#This Row],[DOCUMENTO]])*(ARQUIVOS[REVISÃO]=LD_01[[#This Row],[REVISÃO]])*(ARQUIVOS[EXTENSÃO]="pdf")))</f>
        <v>MSV-163MS-452-454-ACA-EXE-DE-G1-004-R04.pdf</v>
      </c>
      <c r="K16" s="6" t="str" cm="1">
        <f t="array" ref="K16">_xlfn.TEXTJOIN(", ",TRUE,_xlfn.UNIQUE(_xlfn._xlws.FILTER(ARQUIVOS_RECEBIDOS!$F$2:$F$5010,ARQUIVOS_RECEBIDOS!$E$2:$E$5010=LD_01[[#This Row],[DOCUMENTO]])))</f>
        <v>R04</v>
      </c>
      <c r="L16" s="6" t="str" cm="1">
        <f t="array" ref="L16">_xlfn.TEXTJOIN(",",TRUE,_xlfn._xlws.FILTER(ARQUIVOS[EXTENSÃO],(ARQUIVOS[DOCUMENTO]=LD_01[[#This Row],[DOCUMENTO]])*(ARQUIVOS[REVISÃO]=LD_01[[#This Row],[REVISÃO]])))</f>
        <v>dwg,pdf</v>
      </c>
      <c r="M16" s="12" cm="1">
        <f t="array" ref="M16">_xlfn.UNIQUE(_xlfn._xlws.FILTER(ARQUIVOS[DATA RECEBIMENTO],(ARQUIVOS[DOCUMENTO]=LD_01[[#This Row],[DOCUMENTO]])*(ARQUIVOS[REVISÃO]=LD_01[[#This Row],[REVISÃO]])))</f>
        <v>45838</v>
      </c>
      <c r="N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01/MSV-163MS-452-454/32.TE/MSV-163MS-452-454-ACA-EXE-DE-G1-004-R04.pdf</v>
      </c>
      <c r="P16" s="6" t="str">
        <f>LD_01[[#This Row],[PASTA]]&amp;"/"&amp;LD_01[[#This Row],[ARQUIVO]]</f>
        <v>MSV-163MS-452-454/32.TE/MSV-163MS-452-454-ACA-EXE-DE-G1-004-R04.pdf</v>
      </c>
    </row>
    <row r="17" spans="1:16" x14ac:dyDescent="0.3">
      <c r="A17" s="6" t="s">
        <v>2807</v>
      </c>
      <c r="B17" s="6" t="str">
        <f>VLOOKUP(LD_01[[#This Row],[DOCUMENTO]],_xlfn.SORTBY(ARQUIVOS_RECEBIDOS!$E$2:$F$5010,ARQUIVOS_RECEBIDOS!$F$2:$F$5010,-1),2,)</f>
        <v>R03</v>
      </c>
      <c r="C17" s="14" t="s">
        <v>5987</v>
      </c>
      <c r="D17" s="14" t="s">
        <v>7543</v>
      </c>
      <c r="E17" s="6" t="s">
        <v>4309</v>
      </c>
      <c r="F17" s="8" t="s">
        <v>4076</v>
      </c>
      <c r="G17" s="8" t="s">
        <v>4142</v>
      </c>
      <c r="H17" s="6" t="str">
        <f>_xlfn.XLOOKUP(LD_01[[#This Row],[DISCIPLINA]],'CLASSES DE PROJETOS'!$F$3:$F$37,'CLASSES DE PROJETOS'!$C$3:$C$37)</f>
        <v>DR</v>
      </c>
      <c r="I17" t="str">
        <f>_xlfn.TEXTJOIN("/",TRUE,"MSV-163MS-"&amp;LD_01[[#This Row],[OBRA]],_xlfn.XLOOKUP(LD_01[[#This Row],[SIGLA]],'CLASSES DE PROJETOS'!$C$3:$C$37,'CLASSES DE PROJETOS'!$E$3:$E$37))</f>
        <v>MSV-163MS-452-454/10.DR</v>
      </c>
      <c r="J17" s="6" t="str" cm="1">
        <f t="array" ref="J17">_xlfn.TEXTJOIN(",",TRUE,_xlfn._xlws.FILTER(ARQUIVOS[ARQUIVO],(ARQUIVOS[DOCUMENTO]=LD_01[[#This Row],[DOCUMENTO]])*(ARQUIVOS[REVISÃO]=LD_01[[#This Row],[REVISÃO]])*(ARQUIVOS[EXTENSÃO]="pdf")))</f>
        <v>MSV-163MS-452-454-ACA-EXE-DE-H2-001-R03.pdf</v>
      </c>
      <c r="K17" s="6" t="str" cm="1">
        <f t="array" ref="K17">_xlfn.TEXTJOIN(", ",TRUE,_xlfn.UNIQUE(_xlfn._xlws.FILTER(ARQUIVOS_RECEBIDOS!$F$2:$F$5010,ARQUIVOS_RECEBIDOS!$E$2:$E$5010=LD_01[[#This Row],[DOCUMENTO]])))</f>
        <v>R03</v>
      </c>
      <c r="L17" s="6" t="str" cm="1">
        <f t="array" ref="L17">_xlfn.TEXTJOIN(",",TRUE,_xlfn._xlws.FILTER(ARQUIVOS[EXTENSÃO],(ARQUIVOS[DOCUMENTO]=LD_01[[#This Row],[DOCUMENTO]])*(ARQUIVOS[REVISÃO]=LD_01[[#This Row],[REVISÃO]])))</f>
        <v>dwg,pdf</v>
      </c>
      <c r="M17" s="12" cm="1">
        <f t="array" ref="M17">_xlfn.UNIQUE(_xlfn._xlws.FILTER(ARQUIVOS[DATA RECEBIMENTO],(ARQUIVOS[DOCUMENTO]=LD_01[[#This Row],[DOCUMENTO]])*(ARQUIVOS[REVISÃO]=LD_01[[#This Row],[REVISÃO]])))</f>
        <v>45838</v>
      </c>
      <c r="N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01/MSV-163MS-452-454/10.DR/MSV-163MS-452-454-ACA-EXE-DE-H2-001-R03.pdf</v>
      </c>
      <c r="P17" s="6" t="str">
        <f>LD_01[[#This Row],[PASTA]]&amp;"/"&amp;LD_01[[#This Row],[ARQUIVO]]</f>
        <v>MSV-163MS-452-454/10.DR/MSV-163MS-452-454-ACA-EXE-DE-H2-001-R03.pdf</v>
      </c>
    </row>
    <row r="18" spans="1:16" x14ac:dyDescent="0.3">
      <c r="A18" s="6" t="s">
        <v>2808</v>
      </c>
      <c r="B18" s="6" t="str">
        <f>VLOOKUP(LD_01[[#This Row],[DOCUMENTO]],_xlfn.SORTBY(ARQUIVOS_RECEBIDOS!$E$2:$F$5010,ARQUIVOS_RECEBIDOS!$F$2:$F$5010,-1),2,)</f>
        <v>R04</v>
      </c>
      <c r="C18" s="14" t="s">
        <v>5987</v>
      </c>
      <c r="D18" s="14" t="s">
        <v>7543</v>
      </c>
      <c r="E18" s="6" t="s">
        <v>4309</v>
      </c>
      <c r="F18" s="8" t="s">
        <v>4076</v>
      </c>
      <c r="G18" s="8" t="s">
        <v>4142</v>
      </c>
      <c r="H18" s="6" t="str">
        <f>_xlfn.XLOOKUP(LD_01[[#This Row],[DISCIPLINA]],'CLASSES DE PROJETOS'!$F$3:$F$37,'CLASSES DE PROJETOS'!$C$3:$C$37)</f>
        <v>DR</v>
      </c>
      <c r="I18" t="str">
        <f>_xlfn.TEXTJOIN("/",TRUE,"MSV-163MS-"&amp;LD_01[[#This Row],[OBRA]],_xlfn.XLOOKUP(LD_01[[#This Row],[SIGLA]],'CLASSES DE PROJETOS'!$C$3:$C$37,'CLASSES DE PROJETOS'!$E$3:$E$37))</f>
        <v>MSV-163MS-452-454/10.DR</v>
      </c>
      <c r="J18" s="6" t="str" cm="1">
        <f t="array" ref="J18">_xlfn.TEXTJOIN(",",TRUE,_xlfn._xlws.FILTER(ARQUIVOS[ARQUIVO],(ARQUIVOS[DOCUMENTO]=LD_01[[#This Row],[DOCUMENTO]])*(ARQUIVOS[REVISÃO]=LD_01[[#This Row],[REVISÃO]])*(ARQUIVOS[EXTENSÃO]="pdf")))</f>
        <v>MSV-163MS-452-454-ACA-EXE-DE-H2-002-R04.pdf</v>
      </c>
      <c r="K18" s="6" t="str" cm="1">
        <f t="array" ref="K18">_xlfn.TEXTJOIN(", ",TRUE,_xlfn.UNIQUE(_xlfn._xlws.FILTER(ARQUIVOS_RECEBIDOS!$F$2:$F$5010,ARQUIVOS_RECEBIDOS!$E$2:$E$5010=LD_01[[#This Row],[DOCUMENTO]])))</f>
        <v>R03, R04</v>
      </c>
      <c r="L18" s="6" t="str" cm="1">
        <f t="array" ref="L18">_xlfn.TEXTJOIN(",",TRUE,_xlfn._xlws.FILTER(ARQUIVOS[EXTENSÃO],(ARQUIVOS[DOCUMENTO]=LD_01[[#This Row],[DOCUMENTO]])*(ARQUIVOS[REVISÃO]=LD_01[[#This Row],[REVISÃO]])))</f>
        <v>dwg,pdf</v>
      </c>
      <c r="M18" s="12" cm="1">
        <f t="array" ref="M18">_xlfn.UNIQUE(_xlfn._xlws.FILTER(ARQUIVOS[DATA RECEBIMENTO],(ARQUIVOS[DOCUMENTO]=LD_01[[#This Row],[DOCUMENTO]])*(ARQUIVOS[REVISÃO]=LD_01[[#This Row],[REVISÃO]])))</f>
        <v>45946</v>
      </c>
      <c r="N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01/MSV-163MS-452-454/10.DR/MSV-163MS-452-454-ACA-EXE-DE-H2-002-R04.pdf</v>
      </c>
      <c r="P18" s="6" t="str">
        <f>LD_01[[#This Row],[PASTA]]&amp;"/"&amp;LD_01[[#This Row],[ARQUIVO]]</f>
        <v>MSV-163MS-452-454/10.DR/MSV-163MS-452-454-ACA-EXE-DE-H2-002-R04.pdf</v>
      </c>
    </row>
    <row r="19" spans="1:16" x14ac:dyDescent="0.3">
      <c r="A19" s="6" t="s">
        <v>2809</v>
      </c>
      <c r="B19" s="6" t="str">
        <f>VLOOKUP(LD_01[[#This Row],[DOCUMENTO]],_xlfn.SORTBY(ARQUIVOS_RECEBIDOS!$E$2:$F$5010,ARQUIVOS_RECEBIDOS!$F$2:$F$5010,-1),2,)</f>
        <v>R03</v>
      </c>
      <c r="C19" s="14" t="s">
        <v>5987</v>
      </c>
      <c r="D19" s="14" t="s">
        <v>7543</v>
      </c>
      <c r="E19" s="6" t="s">
        <v>4309</v>
      </c>
      <c r="F19" s="8" t="s">
        <v>4076</v>
      </c>
      <c r="G19" s="8" t="s">
        <v>4142</v>
      </c>
      <c r="H19" s="6" t="str">
        <f>_xlfn.XLOOKUP(LD_01[[#This Row],[DISCIPLINA]],'CLASSES DE PROJETOS'!$F$3:$F$37,'CLASSES DE PROJETOS'!$C$3:$C$37)</f>
        <v>DR</v>
      </c>
      <c r="I19" t="str">
        <f>_xlfn.TEXTJOIN("/",TRUE,"MSV-163MS-"&amp;LD_01[[#This Row],[OBRA]],_xlfn.XLOOKUP(LD_01[[#This Row],[SIGLA]],'CLASSES DE PROJETOS'!$C$3:$C$37,'CLASSES DE PROJETOS'!$E$3:$E$37))</f>
        <v>MSV-163MS-452-454/10.DR</v>
      </c>
      <c r="J19" s="6" t="str" cm="1">
        <f t="array" ref="J19">_xlfn.TEXTJOIN(",",TRUE,_xlfn._xlws.FILTER(ARQUIVOS[ARQUIVO],(ARQUIVOS[DOCUMENTO]=LD_01[[#This Row],[DOCUMENTO]])*(ARQUIVOS[REVISÃO]=LD_01[[#This Row],[REVISÃO]])*(ARQUIVOS[EXTENSÃO]="pdf")))</f>
        <v>MSV-163MS-452-454-ACA-EXE-DE-H2-003-R03.pdf</v>
      </c>
      <c r="K19" s="6" t="str" cm="1">
        <f t="array" ref="K19">_xlfn.TEXTJOIN(", ",TRUE,_xlfn.UNIQUE(_xlfn._xlws.FILTER(ARQUIVOS_RECEBIDOS!$F$2:$F$5010,ARQUIVOS_RECEBIDOS!$E$2:$E$5010=LD_01[[#This Row],[DOCUMENTO]])))</f>
        <v>R03</v>
      </c>
      <c r="L19" s="6" t="str" cm="1">
        <f t="array" ref="L19">_xlfn.TEXTJOIN(",",TRUE,_xlfn._xlws.FILTER(ARQUIVOS[EXTENSÃO],(ARQUIVOS[DOCUMENTO]=LD_01[[#This Row],[DOCUMENTO]])*(ARQUIVOS[REVISÃO]=LD_01[[#This Row],[REVISÃO]])))</f>
        <v>dwg,pdf</v>
      </c>
      <c r="M19" s="12" cm="1">
        <f t="array" ref="M19">_xlfn.UNIQUE(_xlfn._xlws.FILTER(ARQUIVOS[DATA RECEBIMENTO],(ARQUIVOS[DOCUMENTO]=LD_01[[#This Row],[DOCUMENTO]])*(ARQUIVOS[REVISÃO]=LD_01[[#This Row],[REVISÃO]])))</f>
        <v>45838</v>
      </c>
      <c r="N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01/MSV-163MS-452-454/10.DR/MSV-163MS-452-454-ACA-EXE-DE-H2-003-R03.pdf</v>
      </c>
      <c r="P19" s="6" t="str">
        <f>LD_01[[#This Row],[PASTA]]&amp;"/"&amp;LD_01[[#This Row],[ARQUIVO]]</f>
        <v>MSV-163MS-452-454/10.DR/MSV-163MS-452-454-ACA-EXE-DE-H2-003-R03.pdf</v>
      </c>
    </row>
    <row r="20" spans="1:16" x14ac:dyDescent="0.3">
      <c r="A20" s="6" t="s">
        <v>2810</v>
      </c>
      <c r="B20" s="6" t="str">
        <f>VLOOKUP(LD_01[[#This Row],[DOCUMENTO]],_xlfn.SORTBY(ARQUIVOS_RECEBIDOS!$E$2:$F$5010,ARQUIVOS_RECEBIDOS!$F$2:$F$5010,-1),2,)</f>
        <v>R05</v>
      </c>
      <c r="C20" s="14" t="s">
        <v>5987</v>
      </c>
      <c r="D20" s="14" t="s">
        <v>7543</v>
      </c>
      <c r="E20" s="6" t="s">
        <v>4309</v>
      </c>
      <c r="F20" s="8" t="s">
        <v>4078</v>
      </c>
      <c r="G20" s="8" t="s">
        <v>4142</v>
      </c>
      <c r="H20" s="6" t="str">
        <f>_xlfn.XLOOKUP(LD_01[[#This Row],[DISCIPLINA]],'CLASSES DE PROJETOS'!$F$3:$F$37,'CLASSES DE PROJETOS'!$C$3:$C$37)</f>
        <v>DR</v>
      </c>
      <c r="I20" t="str">
        <f>_xlfn.TEXTJOIN("/",TRUE,"MSV-163MS-"&amp;LD_01[[#This Row],[OBRA]],_xlfn.XLOOKUP(LD_01[[#This Row],[SIGLA]],'CLASSES DE PROJETOS'!$C$3:$C$37,'CLASSES DE PROJETOS'!$E$3:$E$37))</f>
        <v>MSV-163MS-452-454/10.DR</v>
      </c>
      <c r="J20" s="6" t="str" cm="1">
        <f t="array" ref="J20">_xlfn.TEXTJOIN(",",TRUE,_xlfn._xlws.FILTER(ARQUIVOS[ARQUIVO],(ARQUIVOS[DOCUMENTO]=LD_01[[#This Row],[DOCUMENTO]])*(ARQUIVOS[REVISÃO]=LD_01[[#This Row],[REVISÃO]])*(ARQUIVOS[EXTENSÃO]="pdf")))</f>
        <v>MSV-163MS-452-454-ACA-EXE-DE-H2-004-R05.pdf</v>
      </c>
      <c r="K20" s="6" t="str" cm="1">
        <f t="array" ref="K20">_xlfn.TEXTJOIN(", ",TRUE,_xlfn.UNIQUE(_xlfn._xlws.FILTER(ARQUIVOS_RECEBIDOS!$F$2:$F$5010,ARQUIVOS_RECEBIDOS!$E$2:$E$5010=LD_01[[#This Row],[DOCUMENTO]])))</f>
        <v>R05</v>
      </c>
      <c r="L20" s="6" t="str" cm="1">
        <f t="array" ref="L20">_xlfn.TEXTJOIN(",",TRUE,_xlfn._xlws.FILTER(ARQUIVOS[EXTENSÃO],(ARQUIVOS[DOCUMENTO]=LD_01[[#This Row],[DOCUMENTO]])*(ARQUIVOS[REVISÃO]=LD_01[[#This Row],[REVISÃO]])))</f>
        <v>dwg,pdf</v>
      </c>
      <c r="M20" s="12" cm="1">
        <f t="array" ref="M20">_xlfn.UNIQUE(_xlfn._xlws.FILTER(ARQUIVOS[DATA RECEBIMENTO],(ARQUIVOS[DOCUMENTO]=LD_01[[#This Row],[DOCUMENTO]])*(ARQUIVOS[REVISÃO]=LD_01[[#This Row],[REVISÃO]])))</f>
        <v>45838</v>
      </c>
      <c r="N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01/MSV-163MS-452-454/10.DR/MSV-163MS-452-454-ACA-EXE-DE-H2-004-R05.pdf</v>
      </c>
      <c r="P20" s="6" t="str">
        <f>LD_01[[#This Row],[PASTA]]&amp;"/"&amp;LD_01[[#This Row],[ARQUIVO]]</f>
        <v>MSV-163MS-452-454/10.DR/MSV-163MS-452-454-ACA-EXE-DE-H2-004-R05.pdf</v>
      </c>
    </row>
    <row r="21" spans="1:16" ht="28.8" x14ac:dyDescent="0.3">
      <c r="A21" s="6" t="s">
        <v>2811</v>
      </c>
      <c r="B21" s="6" t="str">
        <f>VLOOKUP(LD_01[[#This Row],[DOCUMENTO]],_xlfn.SORTBY(ARQUIVOS_RECEBIDOS!$E$2:$F$5010,ARQUIVOS_RECEBIDOS!$F$2:$F$5010,-1),2,)</f>
        <v>R03</v>
      </c>
      <c r="C21" s="14" t="s">
        <v>5987</v>
      </c>
      <c r="D21" s="14" t="s">
        <v>7543</v>
      </c>
      <c r="E21" s="6" t="s">
        <v>4309</v>
      </c>
      <c r="F21" s="8" t="s">
        <v>4079</v>
      </c>
      <c r="G21" s="8" t="s">
        <v>4142</v>
      </c>
      <c r="H21" s="6" t="str">
        <f>_xlfn.XLOOKUP(LD_01[[#This Row],[DISCIPLINA]],'CLASSES DE PROJETOS'!$F$3:$F$37,'CLASSES DE PROJETOS'!$C$3:$C$37)</f>
        <v>DR</v>
      </c>
      <c r="I21" t="str">
        <f>_xlfn.TEXTJOIN("/",TRUE,"MSV-163MS-"&amp;LD_01[[#This Row],[OBRA]],_xlfn.XLOOKUP(LD_01[[#This Row],[SIGLA]],'CLASSES DE PROJETOS'!$C$3:$C$37,'CLASSES DE PROJETOS'!$E$3:$E$37))</f>
        <v>MSV-163MS-452-454/10.DR</v>
      </c>
      <c r="J21" s="6" t="str" cm="1">
        <f t="array" ref="J21">_xlfn.TEXTJOIN(",",TRUE,_xlfn._xlws.FILTER(ARQUIVOS[ARQUIVO],(ARQUIVOS[DOCUMENTO]=LD_01[[#This Row],[DOCUMENTO]])*(ARQUIVOS[REVISÃO]=LD_01[[#This Row],[REVISÃO]])*(ARQUIVOS[EXTENSÃO]="pdf")))</f>
        <v>MSV-163MS-452-454-ACA-EXE-DE-H2-101-R03.pdf</v>
      </c>
      <c r="K21" s="6" t="str" cm="1">
        <f t="array" ref="K21">_xlfn.TEXTJOIN(", ",TRUE,_xlfn.UNIQUE(_xlfn._xlws.FILTER(ARQUIVOS_RECEBIDOS!$F$2:$F$5010,ARQUIVOS_RECEBIDOS!$E$2:$E$5010=LD_01[[#This Row],[DOCUMENTO]])))</f>
        <v>R03</v>
      </c>
      <c r="L21" s="6" t="str" cm="1">
        <f t="array" ref="L21">_xlfn.TEXTJOIN(",",TRUE,_xlfn._xlws.FILTER(ARQUIVOS[EXTENSÃO],(ARQUIVOS[DOCUMENTO]=LD_01[[#This Row],[DOCUMENTO]])*(ARQUIVOS[REVISÃO]=LD_01[[#This Row],[REVISÃO]])))</f>
        <v>dwg,pdf</v>
      </c>
      <c r="M21" s="12" cm="1">
        <f t="array" ref="M21">_xlfn.UNIQUE(_xlfn._xlws.FILTER(ARQUIVOS[DATA RECEBIMENTO],(ARQUIVOS[DOCUMENTO]=LD_01[[#This Row],[DOCUMENTO]])*(ARQUIVOS[REVISÃO]=LD_01[[#This Row],[REVISÃO]])))</f>
        <v>45838</v>
      </c>
      <c r="N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01/MSV-163MS-452-454/10.DR/MSV-163MS-452-454-ACA-EXE-DE-H2-101-R03.pdf</v>
      </c>
      <c r="P21" s="6" t="str">
        <f>LD_01[[#This Row],[PASTA]]&amp;"/"&amp;LD_01[[#This Row],[ARQUIVO]]</f>
        <v>MSV-163MS-452-454/10.DR/MSV-163MS-452-454-ACA-EXE-DE-H2-101-R03.pdf</v>
      </c>
    </row>
    <row r="22" spans="1:16" x14ac:dyDescent="0.3">
      <c r="A22" s="6" t="s">
        <v>2812</v>
      </c>
      <c r="B22" s="6" t="str">
        <f>VLOOKUP(LD_01[[#This Row],[DOCUMENTO]],_xlfn.SORTBY(ARQUIVOS_RECEBIDOS!$E$2:$F$5010,ARQUIVOS_RECEBIDOS!$F$2:$F$5010,-1),2,)</f>
        <v>R00</v>
      </c>
      <c r="C22" s="14" t="s">
        <v>5987</v>
      </c>
      <c r="D22" s="14" t="s">
        <v>7543</v>
      </c>
      <c r="E22" s="6" t="s">
        <v>4309</v>
      </c>
      <c r="F22" s="8" t="s">
        <v>4080</v>
      </c>
      <c r="G22" s="8" t="s">
        <v>4142</v>
      </c>
      <c r="H22" s="6" t="str">
        <f>_xlfn.XLOOKUP(LD_01[[#This Row],[DISCIPLINA]],'CLASSES DE PROJETOS'!$F$3:$F$37,'CLASSES DE PROJETOS'!$C$3:$C$37)</f>
        <v>DR</v>
      </c>
      <c r="I22" t="str">
        <f>_xlfn.TEXTJOIN("/",TRUE,"MSV-163MS-"&amp;LD_01[[#This Row],[OBRA]],_xlfn.XLOOKUP(LD_01[[#This Row],[SIGLA]],'CLASSES DE PROJETOS'!$C$3:$C$37,'CLASSES DE PROJETOS'!$E$3:$E$37))</f>
        <v>MSV-163MS-452-454/10.DR</v>
      </c>
      <c r="J22" s="6" t="str" cm="1">
        <f t="array" ref="J22">_xlfn.TEXTJOIN(",",TRUE,_xlfn._xlws.FILTER(ARQUIVOS[ARQUIVO],(ARQUIVOS[DOCUMENTO]=LD_01[[#This Row],[DOCUMENTO]])*(ARQUIVOS[REVISÃO]=LD_01[[#This Row],[REVISÃO]])*(ARQUIVOS[EXTENSÃO]="pdf")))</f>
        <v>MSV-163MS-452-454-ACA-EXE-DE-H2-102-R00.pdf</v>
      </c>
      <c r="K22" s="6" t="str" cm="1">
        <f t="array" ref="K22">_xlfn.TEXTJOIN(", ",TRUE,_xlfn.UNIQUE(_xlfn._xlws.FILTER(ARQUIVOS_RECEBIDOS!$F$2:$F$5010,ARQUIVOS_RECEBIDOS!$E$2:$E$5010=LD_01[[#This Row],[DOCUMENTO]])))</f>
        <v>R00</v>
      </c>
      <c r="L22" s="6" t="str" cm="1">
        <f t="array" ref="L22">_xlfn.TEXTJOIN(",",TRUE,_xlfn._xlws.FILTER(ARQUIVOS[EXTENSÃO],(ARQUIVOS[DOCUMENTO]=LD_01[[#This Row],[DOCUMENTO]])*(ARQUIVOS[REVISÃO]=LD_01[[#This Row],[REVISÃO]])))</f>
        <v>dwg,pdf</v>
      </c>
      <c r="M22" s="12" cm="1">
        <f t="array" ref="M22">_xlfn.UNIQUE(_xlfn._xlws.FILTER(ARQUIVOS[DATA RECEBIMENTO],(ARQUIVOS[DOCUMENTO]=LD_01[[#This Row],[DOCUMENTO]])*(ARQUIVOS[REVISÃO]=LD_01[[#This Row],[REVISÃO]])))</f>
        <v>45838</v>
      </c>
      <c r="N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01/MSV-163MS-452-454/10.DR/MSV-163MS-452-454-ACA-EXE-DE-H2-102-R00.pdf</v>
      </c>
      <c r="P22" s="6" t="str">
        <f>LD_01[[#This Row],[PASTA]]&amp;"/"&amp;LD_01[[#This Row],[ARQUIVO]]</f>
        <v>MSV-163MS-452-454/10.DR/MSV-163MS-452-454-ACA-EXE-DE-H2-102-R00.pdf</v>
      </c>
    </row>
    <row r="23" spans="1:16" x14ac:dyDescent="0.3">
      <c r="A23" s="6" t="s">
        <v>2821</v>
      </c>
      <c r="B23" s="6" t="str">
        <f>VLOOKUP(LD_01[[#This Row],[DOCUMENTO]],_xlfn.SORTBY(ARQUIVOS_RECEBIDOS!$E$2:$F$5010,ARQUIVOS_RECEBIDOS!$F$2:$F$5010,-1),2,)</f>
        <v>R04</v>
      </c>
      <c r="C23" s="14" t="s">
        <v>5987</v>
      </c>
      <c r="D23" s="14" t="s">
        <v>7543</v>
      </c>
      <c r="E23" s="6" t="s">
        <v>4309</v>
      </c>
      <c r="F23" s="8" t="s">
        <v>4087</v>
      </c>
      <c r="G23" s="8" t="s">
        <v>4143</v>
      </c>
      <c r="H23" s="6" t="str">
        <f>_xlfn.XLOOKUP(LD_01[[#This Row],[DISCIPLINA]],'CLASSES DE PROJETOS'!$F$3:$F$37,'CLASSES DE PROJETOS'!$C$3:$C$37)</f>
        <v>PV</v>
      </c>
      <c r="I23" t="str">
        <f>_xlfn.TEXTJOIN("/",TRUE,"MSV-163MS-"&amp;LD_01[[#This Row],[OBRA]],_xlfn.XLOOKUP(LD_01[[#This Row],[SIGLA]],'CLASSES DE PROJETOS'!$C$3:$C$37,'CLASSES DE PROJETOS'!$E$3:$E$37))</f>
        <v>MSV-163MS-452-454/28.PV</v>
      </c>
      <c r="J23" s="6" t="str" cm="1">
        <f t="array" ref="J23">_xlfn.TEXTJOIN(",",TRUE,_xlfn._xlws.FILTER(ARQUIVOS[ARQUIVO],(ARQUIVOS[DOCUMENTO]=LD_01[[#This Row],[DOCUMENTO]])*(ARQUIVOS[REVISÃO]=LD_01[[#This Row],[REVISÃO]])*(ARQUIVOS[EXTENSÃO]="pdf")))</f>
        <v>MSV-163MS-452-454-ACA-EXE-DE-I2-001-R04.pdf</v>
      </c>
      <c r="K23" s="6" t="str" cm="1">
        <f t="array" ref="K23">_xlfn.TEXTJOIN(", ",TRUE,_xlfn.UNIQUE(_xlfn._xlws.FILTER(ARQUIVOS_RECEBIDOS!$F$2:$F$5010,ARQUIVOS_RECEBIDOS!$E$2:$E$5010=LD_01[[#This Row],[DOCUMENTO]])))</f>
        <v>R04</v>
      </c>
      <c r="L23" s="6" t="str" cm="1">
        <f t="array" ref="L23">_xlfn.TEXTJOIN(",",TRUE,_xlfn._xlws.FILTER(ARQUIVOS[EXTENSÃO],(ARQUIVOS[DOCUMENTO]=LD_01[[#This Row],[DOCUMENTO]])*(ARQUIVOS[REVISÃO]=LD_01[[#This Row],[REVISÃO]])))</f>
        <v>dwg,pdf</v>
      </c>
      <c r="M23" s="12" cm="1">
        <f t="array" ref="M23">_xlfn.UNIQUE(_xlfn._xlws.FILTER(ARQUIVOS[DATA RECEBIMENTO],(ARQUIVOS[DOCUMENTO]=LD_01[[#This Row],[DOCUMENTO]])*(ARQUIVOS[REVISÃO]=LD_01[[#This Row],[REVISÃO]])))</f>
        <v>45838</v>
      </c>
      <c r="N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01/MSV-163MS-452-454/28.PV/MSV-163MS-452-454-ACA-EXE-DE-I2-001-R04.pdf</v>
      </c>
      <c r="P23" s="6" t="str">
        <f>LD_01[[#This Row],[PASTA]]&amp;"/"&amp;LD_01[[#This Row],[ARQUIVO]]</f>
        <v>MSV-163MS-452-454/28.PV/MSV-163MS-452-454-ACA-EXE-DE-I2-001-R04.pdf</v>
      </c>
    </row>
    <row r="24" spans="1:16" x14ac:dyDescent="0.3">
      <c r="A24" s="6" t="s">
        <v>2822</v>
      </c>
      <c r="B24" s="6" t="str">
        <f>VLOOKUP(LD_01[[#This Row],[DOCUMENTO]],_xlfn.SORTBY(ARQUIVOS_RECEBIDOS!$E$2:$F$5010,ARQUIVOS_RECEBIDOS!$F$2:$F$5010,-1),2,)</f>
        <v>R03</v>
      </c>
      <c r="C24" s="14" t="s">
        <v>5987</v>
      </c>
      <c r="D24" s="14" t="s">
        <v>7543</v>
      </c>
      <c r="E24" s="6" t="s">
        <v>4309</v>
      </c>
      <c r="F24" s="8" t="s">
        <v>4087</v>
      </c>
      <c r="G24" s="8" t="s">
        <v>4143</v>
      </c>
      <c r="H24" s="6" t="str">
        <f>_xlfn.XLOOKUP(LD_01[[#This Row],[DISCIPLINA]],'CLASSES DE PROJETOS'!$F$3:$F$37,'CLASSES DE PROJETOS'!$C$3:$C$37)</f>
        <v>PV</v>
      </c>
      <c r="I24" t="str">
        <f>_xlfn.TEXTJOIN("/",TRUE,"MSV-163MS-"&amp;LD_01[[#This Row],[OBRA]],_xlfn.XLOOKUP(LD_01[[#This Row],[SIGLA]],'CLASSES DE PROJETOS'!$C$3:$C$37,'CLASSES DE PROJETOS'!$E$3:$E$37))</f>
        <v>MSV-163MS-452-454/28.PV</v>
      </c>
      <c r="J24" s="6" t="str" cm="1">
        <f t="array" ref="J24">_xlfn.TEXTJOIN(",",TRUE,_xlfn._xlws.FILTER(ARQUIVOS[ARQUIVO],(ARQUIVOS[DOCUMENTO]=LD_01[[#This Row],[DOCUMENTO]])*(ARQUIVOS[REVISÃO]=LD_01[[#This Row],[REVISÃO]])*(ARQUIVOS[EXTENSÃO]="pdf")))</f>
        <v>MSV-163MS-452-454-ACA-EXE-DE-I2-002-R03.pdf</v>
      </c>
      <c r="K24" s="6" t="str" cm="1">
        <f t="array" ref="K24">_xlfn.TEXTJOIN(", ",TRUE,_xlfn.UNIQUE(_xlfn._xlws.FILTER(ARQUIVOS_RECEBIDOS!$F$2:$F$5010,ARQUIVOS_RECEBIDOS!$E$2:$E$5010=LD_01[[#This Row],[DOCUMENTO]])))</f>
        <v>R03</v>
      </c>
      <c r="L24" s="6" t="str" cm="1">
        <f t="array" ref="L24">_xlfn.TEXTJOIN(",",TRUE,_xlfn._xlws.FILTER(ARQUIVOS[EXTENSÃO],(ARQUIVOS[DOCUMENTO]=LD_01[[#This Row],[DOCUMENTO]])*(ARQUIVOS[REVISÃO]=LD_01[[#This Row],[REVISÃO]])))</f>
        <v>dwg,pdf</v>
      </c>
      <c r="M24" s="12" cm="1">
        <f t="array" ref="M24">_xlfn.UNIQUE(_xlfn._xlws.FILTER(ARQUIVOS[DATA RECEBIMENTO],(ARQUIVOS[DOCUMENTO]=LD_01[[#This Row],[DOCUMENTO]])*(ARQUIVOS[REVISÃO]=LD_01[[#This Row],[REVISÃO]])))</f>
        <v>45838</v>
      </c>
      <c r="N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01/MSV-163MS-452-454/28.PV/MSV-163MS-452-454-ACA-EXE-DE-I2-002-R03.pdf</v>
      </c>
      <c r="P24" s="6" t="str">
        <f>LD_01[[#This Row],[PASTA]]&amp;"/"&amp;LD_01[[#This Row],[ARQUIVO]]</f>
        <v>MSV-163MS-452-454/28.PV/MSV-163MS-452-454-ACA-EXE-DE-I2-002-R03.pdf</v>
      </c>
    </row>
    <row r="25" spans="1:16" x14ac:dyDescent="0.3">
      <c r="A25" s="6" t="s">
        <v>2823</v>
      </c>
      <c r="B25" s="6" t="str">
        <f>VLOOKUP(LD_01[[#This Row],[DOCUMENTO]],_xlfn.SORTBY(ARQUIVOS_RECEBIDOS!$E$2:$F$5010,ARQUIVOS_RECEBIDOS!$F$2:$F$5010,-1),2,)</f>
        <v>R03</v>
      </c>
      <c r="C25" s="14" t="s">
        <v>5987</v>
      </c>
      <c r="D25" s="14" t="s">
        <v>7543</v>
      </c>
      <c r="E25" s="6" t="s">
        <v>4309</v>
      </c>
      <c r="F25" s="8" t="s">
        <v>4087</v>
      </c>
      <c r="G25" s="8" t="s">
        <v>4143</v>
      </c>
      <c r="H25" s="6" t="str">
        <f>_xlfn.XLOOKUP(LD_01[[#This Row],[DISCIPLINA]],'CLASSES DE PROJETOS'!$F$3:$F$37,'CLASSES DE PROJETOS'!$C$3:$C$37)</f>
        <v>PV</v>
      </c>
      <c r="I25" t="str">
        <f>_xlfn.TEXTJOIN("/",TRUE,"MSV-163MS-"&amp;LD_01[[#This Row],[OBRA]],_xlfn.XLOOKUP(LD_01[[#This Row],[SIGLA]],'CLASSES DE PROJETOS'!$C$3:$C$37,'CLASSES DE PROJETOS'!$E$3:$E$37))</f>
        <v>MSV-163MS-452-454/28.PV</v>
      </c>
      <c r="J25" s="6" t="str" cm="1">
        <f t="array" ref="J25">_xlfn.TEXTJOIN(",",TRUE,_xlfn._xlws.FILTER(ARQUIVOS[ARQUIVO],(ARQUIVOS[DOCUMENTO]=LD_01[[#This Row],[DOCUMENTO]])*(ARQUIVOS[REVISÃO]=LD_01[[#This Row],[REVISÃO]])*(ARQUIVOS[EXTENSÃO]="pdf")))</f>
        <v>MSV-163MS-452-454-ACA-EXE-DE-I2-003-R03.pdf</v>
      </c>
      <c r="K25" s="6" t="str" cm="1">
        <f t="array" ref="K25">_xlfn.TEXTJOIN(", ",TRUE,_xlfn.UNIQUE(_xlfn._xlws.FILTER(ARQUIVOS_RECEBIDOS!$F$2:$F$5010,ARQUIVOS_RECEBIDOS!$E$2:$E$5010=LD_01[[#This Row],[DOCUMENTO]])))</f>
        <v>R03</v>
      </c>
      <c r="L25" s="6" t="str" cm="1">
        <f t="array" ref="L25">_xlfn.TEXTJOIN(",",TRUE,_xlfn._xlws.FILTER(ARQUIVOS[EXTENSÃO],(ARQUIVOS[DOCUMENTO]=LD_01[[#This Row],[DOCUMENTO]])*(ARQUIVOS[REVISÃO]=LD_01[[#This Row],[REVISÃO]])))</f>
        <v>dwg,pdf</v>
      </c>
      <c r="M25" s="12" cm="1">
        <f t="array" ref="M25">_xlfn.UNIQUE(_xlfn._xlws.FILTER(ARQUIVOS[DATA RECEBIMENTO],(ARQUIVOS[DOCUMENTO]=LD_01[[#This Row],[DOCUMENTO]])*(ARQUIVOS[REVISÃO]=LD_01[[#This Row],[REVISÃO]])))</f>
        <v>45838</v>
      </c>
      <c r="N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01/MSV-163MS-452-454/28.PV/MSV-163MS-452-454-ACA-EXE-DE-I2-003-R03.pdf</v>
      </c>
      <c r="P25" s="6" t="str">
        <f>LD_01[[#This Row],[PASTA]]&amp;"/"&amp;LD_01[[#This Row],[ARQUIVO]]</f>
        <v>MSV-163MS-452-454/28.PV/MSV-163MS-452-454-ACA-EXE-DE-I2-003-R03.pdf</v>
      </c>
    </row>
    <row r="26" spans="1:16" x14ac:dyDescent="0.3">
      <c r="A26" s="6" t="s">
        <v>2824</v>
      </c>
      <c r="B26" s="6" t="str">
        <f>VLOOKUP(LD_01[[#This Row],[DOCUMENTO]],_xlfn.SORTBY(ARQUIVOS_RECEBIDOS!$E$2:$F$5010,ARQUIVOS_RECEBIDOS!$F$2:$F$5010,-1),2,)</f>
        <v>R07</v>
      </c>
      <c r="C26" s="14" t="s">
        <v>5987</v>
      </c>
      <c r="D26" s="14" t="s">
        <v>7543</v>
      </c>
      <c r="E26" s="6" t="s">
        <v>4309</v>
      </c>
      <c r="F26" s="8" t="s">
        <v>4088</v>
      </c>
      <c r="G26" s="8" t="s">
        <v>4143</v>
      </c>
      <c r="H26" s="6" t="str">
        <f>_xlfn.XLOOKUP(LD_01[[#This Row],[DISCIPLINA]],'CLASSES DE PROJETOS'!$F$3:$F$37,'CLASSES DE PROJETOS'!$C$3:$C$37)</f>
        <v>PV</v>
      </c>
      <c r="I26" t="str">
        <f>_xlfn.TEXTJOIN("/",TRUE,"MSV-163MS-"&amp;LD_01[[#This Row],[OBRA]],_xlfn.XLOOKUP(LD_01[[#This Row],[SIGLA]],'CLASSES DE PROJETOS'!$C$3:$C$37,'CLASSES DE PROJETOS'!$E$3:$E$37))</f>
        <v>MSV-163MS-452-454/28.PV</v>
      </c>
      <c r="J26" s="6" t="str" cm="1">
        <f t="array" ref="J26">_xlfn.TEXTJOIN(",",TRUE,_xlfn._xlws.FILTER(ARQUIVOS[ARQUIVO],(ARQUIVOS[DOCUMENTO]=LD_01[[#This Row],[DOCUMENTO]])*(ARQUIVOS[REVISÃO]=LD_01[[#This Row],[REVISÃO]])*(ARQUIVOS[EXTENSÃO]="pdf")))</f>
        <v>MSV-163MS-452-454-ACA-EXE-DE-I2-004-R07.pdf</v>
      </c>
      <c r="K26" s="6" t="str" cm="1">
        <f t="array" ref="K26">_xlfn.TEXTJOIN(", ",TRUE,_xlfn.UNIQUE(_xlfn._xlws.FILTER(ARQUIVOS_RECEBIDOS!$F$2:$F$5010,ARQUIVOS_RECEBIDOS!$E$2:$E$5010=LD_01[[#This Row],[DOCUMENTO]])))</f>
        <v>R06, R07</v>
      </c>
      <c r="L26" s="6" t="str" cm="1">
        <f t="array" ref="L26">_xlfn.TEXTJOIN(",",TRUE,_xlfn._xlws.FILTER(ARQUIVOS[EXTENSÃO],(ARQUIVOS[DOCUMENTO]=LD_01[[#This Row],[DOCUMENTO]])*(ARQUIVOS[REVISÃO]=LD_01[[#This Row],[REVISÃO]])))</f>
        <v>dwg,pdf</v>
      </c>
      <c r="M26" s="12" cm="1">
        <f t="array" ref="M26">_xlfn.UNIQUE(_xlfn._xlws.FILTER(ARQUIVOS[DATA RECEBIMENTO],(ARQUIVOS[DOCUMENTO]=LD_01[[#This Row],[DOCUMENTO]])*(ARQUIVOS[REVISÃO]=LD_01[[#This Row],[REVISÃO]])))</f>
        <v>45895</v>
      </c>
      <c r="N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01/MSV-163MS-452-454/28.PV/MSV-163MS-452-454-ACA-EXE-DE-I2-004-R07.pdf</v>
      </c>
      <c r="P26" s="6" t="str">
        <f>LD_01[[#This Row],[PASTA]]&amp;"/"&amp;LD_01[[#This Row],[ARQUIVO]]</f>
        <v>MSV-163MS-452-454/28.PV/MSV-163MS-452-454-ACA-EXE-DE-I2-004-R07.pdf</v>
      </c>
    </row>
    <row r="27" spans="1:16" x14ac:dyDescent="0.3">
      <c r="A27" s="6" t="s">
        <v>2826</v>
      </c>
      <c r="B27" s="6" t="str">
        <f>VLOOKUP(LD_01[[#This Row],[DOCUMENTO]],_xlfn.SORTBY(ARQUIVOS_RECEBIDOS!$E$2:$F$5010,ARQUIVOS_RECEBIDOS!$F$2:$F$5010,-1),2,)</f>
        <v>R06</v>
      </c>
      <c r="C27" s="14" t="s">
        <v>5987</v>
      </c>
      <c r="D27" s="14" t="s">
        <v>7543</v>
      </c>
      <c r="E27" s="6" t="s">
        <v>4309</v>
      </c>
      <c r="F27" s="8" t="s">
        <v>4089</v>
      </c>
      <c r="G27" s="8" t="s">
        <v>4143</v>
      </c>
      <c r="H27" s="6" t="str">
        <f>_xlfn.XLOOKUP(LD_01[[#This Row],[DISCIPLINA]],'CLASSES DE PROJETOS'!$F$3:$F$37,'CLASSES DE PROJETOS'!$C$3:$C$37)</f>
        <v>PV</v>
      </c>
      <c r="I27" t="str">
        <f>_xlfn.TEXTJOIN("/",TRUE,"MSV-163MS-"&amp;LD_01[[#This Row],[OBRA]],_xlfn.XLOOKUP(LD_01[[#This Row],[SIGLA]],'CLASSES DE PROJETOS'!$C$3:$C$37,'CLASSES DE PROJETOS'!$E$3:$E$37))</f>
        <v>MSV-163MS-452-454/28.PV</v>
      </c>
      <c r="J27" s="6" t="str" cm="1">
        <f t="array" ref="J27">_xlfn.TEXTJOIN(",",TRUE,_xlfn._xlws.FILTER(ARQUIVOS[ARQUIVO],(ARQUIVOS[DOCUMENTO]=LD_01[[#This Row],[DOCUMENTO]])*(ARQUIVOS[REVISÃO]=LD_01[[#This Row],[REVISÃO]])*(ARQUIVOS[EXTENSÃO]="pdf")))</f>
        <v>MSV-163MS-452-454-ACA-EXE-DE-I2-005-R06.pdf</v>
      </c>
      <c r="K27" s="6" t="str" cm="1">
        <f t="array" ref="K27">_xlfn.TEXTJOIN(", ",TRUE,_xlfn.UNIQUE(_xlfn._xlws.FILTER(ARQUIVOS_RECEBIDOS!$F$2:$F$5010,ARQUIVOS_RECEBIDOS!$E$2:$E$5010=LD_01[[#This Row],[DOCUMENTO]])))</f>
        <v>R06</v>
      </c>
      <c r="L27" s="6" t="str" cm="1">
        <f t="array" ref="L27">_xlfn.TEXTJOIN(",",TRUE,_xlfn._xlws.FILTER(ARQUIVOS[EXTENSÃO],(ARQUIVOS[DOCUMENTO]=LD_01[[#This Row],[DOCUMENTO]])*(ARQUIVOS[REVISÃO]=LD_01[[#This Row],[REVISÃO]])))</f>
        <v>dwg,pdf</v>
      </c>
      <c r="M27" s="12" cm="1">
        <f t="array" ref="M27">_xlfn.UNIQUE(_xlfn._xlws.FILTER(ARQUIVOS[DATA RECEBIMENTO],(ARQUIVOS[DOCUMENTO]=LD_01[[#This Row],[DOCUMENTO]])*(ARQUIVOS[REVISÃO]=LD_01[[#This Row],[REVISÃO]])))</f>
        <v>45838</v>
      </c>
      <c r="N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01/MSV-163MS-452-454/28.PV/MSV-163MS-452-454-ACA-EXE-DE-I2-005-R06.pdf</v>
      </c>
      <c r="P27" s="6" t="str">
        <f>LD_01[[#This Row],[PASTA]]&amp;"/"&amp;LD_01[[#This Row],[ARQUIVO]]</f>
        <v>MSV-163MS-452-454/28.PV/MSV-163MS-452-454-ACA-EXE-DE-I2-005-R06.pdf</v>
      </c>
    </row>
    <row r="28" spans="1:16" x14ac:dyDescent="0.3">
      <c r="A28" s="6" t="s">
        <v>2815</v>
      </c>
      <c r="B28" s="6" t="str">
        <f>VLOOKUP(LD_01[[#This Row],[DOCUMENTO]],_xlfn.SORTBY(ARQUIVOS_RECEBIDOS!$E$2:$F$5010,ARQUIVOS_RECEBIDOS!$F$2:$F$5010,-1),2,)</f>
        <v>R05</v>
      </c>
      <c r="C28" s="14" t="s">
        <v>5987</v>
      </c>
      <c r="D28" s="14" t="s">
        <v>7543</v>
      </c>
      <c r="E28" s="6" t="s">
        <v>4309</v>
      </c>
      <c r="F28" s="8" t="s">
        <v>4083</v>
      </c>
      <c r="G28" s="8" t="s">
        <v>4331</v>
      </c>
      <c r="H28" s="6" t="str">
        <f>_xlfn.XLOOKUP(LD_01[[#This Row],[DISCIPLINA]],'CLASSES DE PROJETOS'!$F$3:$F$37,'CLASSES DE PROJETOS'!$C$3:$C$37)</f>
        <v>SI</v>
      </c>
      <c r="I28" t="str">
        <f>_xlfn.TEXTJOIN("/",TRUE,"MSV-163MS-"&amp;LD_01[[#This Row],[OBRA]],_xlfn.XLOOKUP(LD_01[[#This Row],[SIGLA]],'CLASSES DE PROJETOS'!$C$3:$C$37,'CLASSES DE PROJETOS'!$E$3:$E$37))</f>
        <v>MSV-163MS-452-454/31.SI</v>
      </c>
      <c r="J28" s="6" t="str" cm="1">
        <f t="array" ref="J28">_xlfn.TEXTJOIN(",",TRUE,_xlfn._xlws.FILTER(ARQUIVOS[ARQUIVO],(ARQUIVOS[DOCUMENTO]=LD_01[[#This Row],[DOCUMENTO]])*(ARQUIVOS[REVISÃO]=LD_01[[#This Row],[REVISÃO]])*(ARQUIVOS[EXTENSÃO]="pdf")))</f>
        <v>MSV-163MS-452-454-ACA-EXE-DE-J1-001-R05.pdf</v>
      </c>
      <c r="K28" s="6" t="str" cm="1">
        <f t="array" ref="K28">_xlfn.TEXTJOIN(", ",TRUE,_xlfn.UNIQUE(_xlfn._xlws.FILTER(ARQUIVOS_RECEBIDOS!$F$2:$F$5010,ARQUIVOS_RECEBIDOS!$E$2:$E$5010=LD_01[[#This Row],[DOCUMENTO]])))</f>
        <v>R05</v>
      </c>
      <c r="L28" s="6" t="str" cm="1">
        <f t="array" ref="L28">_xlfn.TEXTJOIN(",",TRUE,_xlfn._xlws.FILTER(ARQUIVOS[EXTENSÃO],(ARQUIVOS[DOCUMENTO]=LD_01[[#This Row],[DOCUMENTO]])*(ARQUIVOS[REVISÃO]=LD_01[[#This Row],[REVISÃO]])))</f>
        <v>dwg,pdf</v>
      </c>
      <c r="M28" s="12" cm="1">
        <f t="array" ref="M28">_xlfn.UNIQUE(_xlfn._xlws.FILTER(ARQUIVOS[DATA RECEBIMENTO],(ARQUIVOS[DOCUMENTO]=LD_01[[#This Row],[DOCUMENTO]])*(ARQUIVOS[REVISÃO]=LD_01[[#This Row],[REVISÃO]])))</f>
        <v>45838</v>
      </c>
      <c r="N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01/MSV-163MS-452-454/31.SI/MSV-163MS-452-454-ACA-EXE-DE-J1-001-R05.pdf</v>
      </c>
      <c r="P28" s="6" t="str">
        <f>LD_01[[#This Row],[PASTA]]&amp;"/"&amp;LD_01[[#This Row],[ARQUIVO]]</f>
        <v>MSV-163MS-452-454/31.SI/MSV-163MS-452-454-ACA-EXE-DE-J1-001-R05.pdf</v>
      </c>
    </row>
    <row r="29" spans="1:16" x14ac:dyDescent="0.3">
      <c r="A29" s="6" t="s">
        <v>2816</v>
      </c>
      <c r="B29" s="6" t="str">
        <f>VLOOKUP(LD_01[[#This Row],[DOCUMENTO]],_xlfn.SORTBY(ARQUIVOS_RECEBIDOS!$E$2:$F$5010,ARQUIVOS_RECEBIDOS!$F$2:$F$5010,-1),2,)</f>
        <v>R04</v>
      </c>
      <c r="C29" s="14" t="s">
        <v>5987</v>
      </c>
      <c r="D29" s="14" t="s">
        <v>7543</v>
      </c>
      <c r="E29" s="6" t="s">
        <v>4309</v>
      </c>
      <c r="F29" s="8" t="s">
        <v>4083</v>
      </c>
      <c r="G29" s="8" t="s">
        <v>4331</v>
      </c>
      <c r="H29" s="6" t="str">
        <f>_xlfn.XLOOKUP(LD_01[[#This Row],[DISCIPLINA]],'CLASSES DE PROJETOS'!$F$3:$F$37,'CLASSES DE PROJETOS'!$C$3:$C$37)</f>
        <v>SI</v>
      </c>
      <c r="I29" t="str">
        <f>_xlfn.TEXTJOIN("/",TRUE,"MSV-163MS-"&amp;LD_01[[#This Row],[OBRA]],_xlfn.XLOOKUP(LD_01[[#This Row],[SIGLA]],'CLASSES DE PROJETOS'!$C$3:$C$37,'CLASSES DE PROJETOS'!$E$3:$E$37))</f>
        <v>MSV-163MS-452-454/31.SI</v>
      </c>
      <c r="J29" s="6" t="str" cm="1">
        <f t="array" ref="J29">_xlfn.TEXTJOIN(",",TRUE,_xlfn._xlws.FILTER(ARQUIVOS[ARQUIVO],(ARQUIVOS[DOCUMENTO]=LD_01[[#This Row],[DOCUMENTO]])*(ARQUIVOS[REVISÃO]=LD_01[[#This Row],[REVISÃO]])*(ARQUIVOS[EXTENSÃO]="pdf")))</f>
        <v>MSV-163MS-452-454-ACA-EXE-DE-J1-002-R04.pdf</v>
      </c>
      <c r="K29" s="6" t="str" cm="1">
        <f t="array" ref="K29">_xlfn.TEXTJOIN(", ",TRUE,_xlfn.UNIQUE(_xlfn._xlws.FILTER(ARQUIVOS_RECEBIDOS!$F$2:$F$5010,ARQUIVOS_RECEBIDOS!$E$2:$E$5010=LD_01[[#This Row],[DOCUMENTO]])))</f>
        <v>R04</v>
      </c>
      <c r="L29" s="6" t="str" cm="1">
        <f t="array" ref="L29">_xlfn.TEXTJOIN(",",TRUE,_xlfn._xlws.FILTER(ARQUIVOS[EXTENSÃO],(ARQUIVOS[DOCUMENTO]=LD_01[[#This Row],[DOCUMENTO]])*(ARQUIVOS[REVISÃO]=LD_01[[#This Row],[REVISÃO]])))</f>
        <v>dwg,pdf</v>
      </c>
      <c r="M29" s="12" cm="1">
        <f t="array" ref="M29">_xlfn.UNIQUE(_xlfn._xlws.FILTER(ARQUIVOS[DATA RECEBIMENTO],(ARQUIVOS[DOCUMENTO]=LD_01[[#This Row],[DOCUMENTO]])*(ARQUIVOS[REVISÃO]=LD_01[[#This Row],[REVISÃO]])))</f>
        <v>45838</v>
      </c>
      <c r="N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01/MSV-163MS-452-454/31.SI/MSV-163MS-452-454-ACA-EXE-DE-J1-002-R04.pdf</v>
      </c>
      <c r="P29" s="6" t="str">
        <f>LD_01[[#This Row],[PASTA]]&amp;"/"&amp;LD_01[[#This Row],[ARQUIVO]]</f>
        <v>MSV-163MS-452-454/31.SI/MSV-163MS-452-454-ACA-EXE-DE-J1-002-R04.pdf</v>
      </c>
    </row>
    <row r="30" spans="1:16" x14ac:dyDescent="0.3">
      <c r="A30" s="6" t="s">
        <v>2817</v>
      </c>
      <c r="B30" s="6" t="str">
        <f>VLOOKUP(LD_01[[#This Row],[DOCUMENTO]],_xlfn.SORTBY(ARQUIVOS_RECEBIDOS!$E$2:$F$5010,ARQUIVOS_RECEBIDOS!$F$2:$F$5010,-1),2,)</f>
        <v>R02</v>
      </c>
      <c r="C30" s="14" t="s">
        <v>5987</v>
      </c>
      <c r="D30" s="14" t="s">
        <v>7543</v>
      </c>
      <c r="E30" s="6" t="s">
        <v>4309</v>
      </c>
      <c r="F30" s="8" t="s">
        <v>4084</v>
      </c>
      <c r="G30" s="8" t="s">
        <v>4331</v>
      </c>
      <c r="H30" s="6" t="str">
        <f>_xlfn.XLOOKUP(LD_01[[#This Row],[DISCIPLINA]],'CLASSES DE PROJETOS'!$F$3:$F$37,'CLASSES DE PROJETOS'!$C$3:$C$37)</f>
        <v>SI</v>
      </c>
      <c r="I30" t="str">
        <f>_xlfn.TEXTJOIN("/",TRUE,"MSV-163MS-"&amp;LD_01[[#This Row],[OBRA]],_xlfn.XLOOKUP(LD_01[[#This Row],[SIGLA]],'CLASSES DE PROJETOS'!$C$3:$C$37,'CLASSES DE PROJETOS'!$E$3:$E$37))</f>
        <v>MSV-163MS-452-454/31.SI</v>
      </c>
      <c r="J30" s="6" t="str" cm="1">
        <f t="array" ref="J30">_xlfn.TEXTJOIN(",",TRUE,_xlfn._xlws.FILTER(ARQUIVOS[ARQUIVO],(ARQUIVOS[DOCUMENTO]=LD_01[[#This Row],[DOCUMENTO]])*(ARQUIVOS[REVISÃO]=LD_01[[#This Row],[REVISÃO]])*(ARQUIVOS[EXTENSÃO]="pdf")))</f>
        <v>MSV-163MS-452-454-ACA-EXE-DE-J1-003-R02.pdf</v>
      </c>
      <c r="K30" s="6" t="str" cm="1">
        <f t="array" ref="K30">_xlfn.TEXTJOIN(", ",TRUE,_xlfn.UNIQUE(_xlfn._xlws.FILTER(ARQUIVOS_RECEBIDOS!$F$2:$F$5010,ARQUIVOS_RECEBIDOS!$E$2:$E$5010=LD_01[[#This Row],[DOCUMENTO]])))</f>
        <v>R02</v>
      </c>
      <c r="L30" s="6" t="str" cm="1">
        <f t="array" ref="L30">_xlfn.TEXTJOIN(",",TRUE,_xlfn._xlws.FILTER(ARQUIVOS[EXTENSÃO],(ARQUIVOS[DOCUMENTO]=LD_01[[#This Row],[DOCUMENTO]])*(ARQUIVOS[REVISÃO]=LD_01[[#This Row],[REVISÃO]])))</f>
        <v>dwg,pdf</v>
      </c>
      <c r="M30" s="12" cm="1">
        <f t="array" ref="M30">_xlfn.UNIQUE(_xlfn._xlws.FILTER(ARQUIVOS[DATA RECEBIMENTO],(ARQUIVOS[DOCUMENTO]=LD_01[[#This Row],[DOCUMENTO]])*(ARQUIVOS[REVISÃO]=LD_01[[#This Row],[REVISÃO]])))</f>
        <v>45838</v>
      </c>
      <c r="N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01/MSV-163MS-452-454/31.SI/MSV-163MS-452-454-ACA-EXE-DE-J1-003-R02.pdf</v>
      </c>
      <c r="P30" s="6" t="str">
        <f>LD_01[[#This Row],[PASTA]]&amp;"/"&amp;LD_01[[#This Row],[ARQUIVO]]</f>
        <v>MSV-163MS-452-454/31.SI/MSV-163MS-452-454-ACA-EXE-DE-J1-003-R02.pdf</v>
      </c>
    </row>
    <row r="31" spans="1:16" x14ac:dyDescent="0.3">
      <c r="A31" s="6" t="s">
        <v>2819</v>
      </c>
      <c r="B31" s="6" t="str">
        <f>VLOOKUP(LD_01[[#This Row],[DOCUMENTO]],_xlfn.SORTBY(ARQUIVOS_RECEBIDOS!$E$2:$F$5010,ARQUIVOS_RECEBIDOS!$F$2:$F$5010,-1),2,)</f>
        <v>R01</v>
      </c>
      <c r="C31" s="14" t="s">
        <v>5987</v>
      </c>
      <c r="D31" s="14" t="s">
        <v>7543</v>
      </c>
      <c r="E31" s="6" t="s">
        <v>4309</v>
      </c>
      <c r="F31" s="8" t="s">
        <v>4085</v>
      </c>
      <c r="G31" s="8" t="s">
        <v>4331</v>
      </c>
      <c r="H31" s="6" t="str">
        <f>_xlfn.XLOOKUP(LD_01[[#This Row],[DISCIPLINA]],'CLASSES DE PROJETOS'!$F$3:$F$37,'CLASSES DE PROJETOS'!$C$3:$C$37)</f>
        <v>SI</v>
      </c>
      <c r="I31" t="str">
        <f>_xlfn.TEXTJOIN("/",TRUE,"MSV-163MS-"&amp;LD_01[[#This Row],[OBRA]],_xlfn.XLOOKUP(LD_01[[#This Row],[SIGLA]],'CLASSES DE PROJETOS'!$C$3:$C$37,'CLASSES DE PROJETOS'!$E$3:$E$37))</f>
        <v>MSV-163MS-452-454/31.SI</v>
      </c>
      <c r="J31" s="6" t="str" cm="1">
        <f t="array" ref="J31">_xlfn.TEXTJOIN(",",TRUE,_xlfn._xlws.FILTER(ARQUIVOS[ARQUIVO],(ARQUIVOS[DOCUMENTO]=LD_01[[#This Row],[DOCUMENTO]])*(ARQUIVOS[REVISÃO]=LD_01[[#This Row],[REVISÃO]])*(ARQUIVOS[EXTENSÃO]="pdf")))</f>
        <v>MSV-163MS-452-454-ACA-EXE-DE-J1-004-R01.pdf</v>
      </c>
      <c r="K31" s="6" t="str" cm="1">
        <f t="array" ref="K31">_xlfn.TEXTJOIN(", ",TRUE,_xlfn.UNIQUE(_xlfn._xlws.FILTER(ARQUIVOS_RECEBIDOS!$F$2:$F$5010,ARQUIVOS_RECEBIDOS!$E$2:$E$5010=LD_01[[#This Row],[DOCUMENTO]])))</f>
        <v>R01</v>
      </c>
      <c r="L31" s="6" t="str" cm="1">
        <f t="array" ref="L31">_xlfn.TEXTJOIN(",",TRUE,_xlfn._xlws.FILTER(ARQUIVOS[EXTENSÃO],(ARQUIVOS[DOCUMENTO]=LD_01[[#This Row],[DOCUMENTO]])*(ARQUIVOS[REVISÃO]=LD_01[[#This Row],[REVISÃO]])))</f>
        <v>dwg,pdf</v>
      </c>
      <c r="M31" s="12" cm="1">
        <f t="array" ref="M31">_xlfn.UNIQUE(_xlfn._xlws.FILTER(ARQUIVOS[DATA RECEBIMENTO],(ARQUIVOS[DOCUMENTO]=LD_01[[#This Row],[DOCUMENTO]])*(ARQUIVOS[REVISÃO]=LD_01[[#This Row],[REVISÃO]])))</f>
        <v>45838</v>
      </c>
      <c r="N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01/MSV-163MS-452-454/31.SI/MSV-163MS-452-454-ACA-EXE-DE-J1-004-R01.pdf</v>
      </c>
      <c r="P31" s="6" t="str">
        <f>LD_01[[#This Row],[PASTA]]&amp;"/"&amp;LD_01[[#This Row],[ARQUIVO]]</f>
        <v>MSV-163MS-452-454/31.SI/MSV-163MS-452-454-ACA-EXE-DE-J1-004-R01.pdf</v>
      </c>
    </row>
    <row r="32" spans="1:16" x14ac:dyDescent="0.3">
      <c r="A32" s="6" t="s">
        <v>2820</v>
      </c>
      <c r="B32" s="6" t="str">
        <f>VLOOKUP(LD_01[[#This Row],[DOCUMENTO]],_xlfn.SORTBY(ARQUIVOS_RECEBIDOS!$E$2:$F$5010,ARQUIVOS_RECEBIDOS!$F$2:$F$5010,-1),2,)</f>
        <v>R00</v>
      </c>
      <c r="C32" s="14" t="s">
        <v>5987</v>
      </c>
      <c r="D32" s="14" t="s">
        <v>7543</v>
      </c>
      <c r="E32" s="6" t="s">
        <v>4309</v>
      </c>
      <c r="F32" s="8" t="s">
        <v>4086</v>
      </c>
      <c r="G32" s="8" t="s">
        <v>4331</v>
      </c>
      <c r="H32" s="6" t="str">
        <f>_xlfn.XLOOKUP(LD_01[[#This Row],[DISCIPLINA]],'CLASSES DE PROJETOS'!$F$3:$F$37,'CLASSES DE PROJETOS'!$C$3:$C$37)</f>
        <v>SI</v>
      </c>
      <c r="I32" t="str">
        <f>_xlfn.TEXTJOIN("/",TRUE,"MSV-163MS-"&amp;LD_01[[#This Row],[OBRA]],_xlfn.XLOOKUP(LD_01[[#This Row],[SIGLA]],'CLASSES DE PROJETOS'!$C$3:$C$37,'CLASSES DE PROJETOS'!$E$3:$E$37))</f>
        <v>MSV-163MS-452-454/31.SI</v>
      </c>
      <c r="J32" s="6" t="str" cm="1">
        <f t="array" ref="J32">_xlfn.TEXTJOIN(",",TRUE,_xlfn._xlws.FILTER(ARQUIVOS[ARQUIVO],(ARQUIVOS[DOCUMENTO]=LD_01[[#This Row],[DOCUMENTO]])*(ARQUIVOS[REVISÃO]=LD_01[[#This Row],[REVISÃO]])*(ARQUIVOS[EXTENSÃO]="pdf")))</f>
        <v>MSV-163MS-452-454-ACA-EXE-DE-J1-005-R00.pdf</v>
      </c>
      <c r="K32" s="6" t="str" cm="1">
        <f t="array" ref="K32">_xlfn.TEXTJOIN(", ",TRUE,_xlfn.UNIQUE(_xlfn._xlws.FILTER(ARQUIVOS_RECEBIDOS!$F$2:$F$5010,ARQUIVOS_RECEBIDOS!$E$2:$E$5010=LD_01[[#This Row],[DOCUMENTO]])))</f>
        <v>R00</v>
      </c>
      <c r="L32" s="6" t="str" cm="1">
        <f t="array" ref="L32">_xlfn.TEXTJOIN(",",TRUE,_xlfn._xlws.FILTER(ARQUIVOS[EXTENSÃO],(ARQUIVOS[DOCUMENTO]=LD_01[[#This Row],[DOCUMENTO]])*(ARQUIVOS[REVISÃO]=LD_01[[#This Row],[REVISÃO]])))</f>
        <v>dwg,pdf</v>
      </c>
      <c r="M32" s="12" cm="1">
        <f t="array" ref="M32">_xlfn.UNIQUE(_xlfn._xlws.FILTER(ARQUIVOS[DATA RECEBIMENTO],(ARQUIVOS[DOCUMENTO]=LD_01[[#This Row],[DOCUMENTO]])*(ARQUIVOS[REVISÃO]=LD_01[[#This Row],[REVISÃO]])))</f>
        <v>45838</v>
      </c>
      <c r="N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01/MSV-163MS-452-454/31.SI/MSV-163MS-452-454-ACA-EXE-DE-J1-005-R00.pdf</v>
      </c>
      <c r="P32" s="6" t="str">
        <f>LD_01[[#This Row],[PASTA]]&amp;"/"&amp;LD_01[[#This Row],[ARQUIVO]]</f>
        <v>MSV-163MS-452-454/31.SI/MSV-163MS-452-454-ACA-EXE-DE-J1-005-R00.pdf</v>
      </c>
    </row>
    <row r="33" spans="1:16" ht="43.2" x14ac:dyDescent="0.3">
      <c r="A33" s="6" t="s">
        <v>2834</v>
      </c>
      <c r="B33" s="6" t="str">
        <f>VLOOKUP(LD_01[[#This Row],[DOCUMENTO]],_xlfn.SORTBY(ARQUIVOS_RECEBIDOS!$E$2:$F$5010,ARQUIVOS_RECEBIDOS!$F$2:$F$5010,-1),2,)</f>
        <v>R03</v>
      </c>
      <c r="C33" s="14" t="s">
        <v>5987</v>
      </c>
      <c r="D33" s="14" t="s">
        <v>7543</v>
      </c>
      <c r="E33" s="6" t="s">
        <v>4309</v>
      </c>
      <c r="F33" s="8" t="s">
        <v>4170</v>
      </c>
      <c r="G33" s="8" t="s">
        <v>4333</v>
      </c>
      <c r="H33" s="6" t="str">
        <f>_xlfn.XLOOKUP(LD_01[[#This Row],[DISCIPLINA]],'CLASSES DE PROJETOS'!$F$3:$F$37,'CLASSES DE PROJETOS'!$C$3:$C$37)</f>
        <v>IN</v>
      </c>
      <c r="I33" t="str">
        <f>_xlfn.TEXTJOIN("/",TRUE,"MSV-163MS-"&amp;LD_01[[#This Row],[OBRA]],_xlfn.XLOOKUP(LD_01[[#This Row],[SIGLA]],'CLASSES DE PROJETOS'!$C$3:$C$37,'CLASSES DE PROJETOS'!$E$3:$E$37))</f>
        <v>MSV-163MS-452-454/23.IN</v>
      </c>
      <c r="J33" s="6" t="str" cm="1">
        <f t="array" ref="J33">_xlfn.TEXTJOIN(",",TRUE,_xlfn._xlws.FILTER(ARQUIVOS[ARQUIVO],(ARQUIVOS[DOCUMENTO]=LD_01[[#This Row],[DOCUMENTO]])*(ARQUIVOS[REVISÃO]=LD_01[[#This Row],[REVISÃO]])*(ARQUIVOS[EXTENSÃO]="pdf")))</f>
        <v>MSV-163MS-452-454-ACA-EXE-DE-M1-001-R03.pdf</v>
      </c>
      <c r="K33" s="6" t="str" cm="1">
        <f t="array" ref="K33">_xlfn.TEXTJOIN(", ",TRUE,_xlfn.UNIQUE(_xlfn._xlws.FILTER(ARQUIVOS_RECEBIDOS!$F$2:$F$5010,ARQUIVOS_RECEBIDOS!$E$2:$E$5010=LD_01[[#This Row],[DOCUMENTO]])))</f>
        <v>R03</v>
      </c>
      <c r="L33" s="6" t="str" cm="1">
        <f t="array" ref="L33">_xlfn.TEXTJOIN(",",TRUE,_xlfn._xlws.FILTER(ARQUIVOS[EXTENSÃO],(ARQUIVOS[DOCUMENTO]=LD_01[[#This Row],[DOCUMENTO]])*(ARQUIVOS[REVISÃO]=LD_01[[#This Row],[REVISÃO]])))</f>
        <v>dwg,pdf</v>
      </c>
      <c r="M33" s="12" cm="1">
        <f t="array" ref="M33">_xlfn.UNIQUE(_xlfn._xlws.FILTER(ARQUIVOS[DATA RECEBIMENTO],(ARQUIVOS[DOCUMENTO]=LD_01[[#This Row],[DOCUMENTO]])*(ARQUIVOS[REVISÃO]=LD_01[[#This Row],[REVISÃO]])))</f>
        <v>45838</v>
      </c>
      <c r="N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01/MSV-163MS-452-454/23.IN/MSV-163MS-452-454-ACA-EXE-DE-M1-001-R03.pdf</v>
      </c>
      <c r="P33" s="6" t="str">
        <f>LD_01[[#This Row],[PASTA]]&amp;"/"&amp;LD_01[[#This Row],[ARQUIVO]]</f>
        <v>MSV-163MS-452-454/23.IN/MSV-163MS-452-454-ACA-EXE-DE-M1-001-R03.pdf</v>
      </c>
    </row>
    <row r="34" spans="1:16" ht="43.2" x14ac:dyDescent="0.3">
      <c r="A34" s="6" t="s">
        <v>2835</v>
      </c>
      <c r="B34" s="6" t="str">
        <f>VLOOKUP(LD_01[[#This Row],[DOCUMENTO]],_xlfn.SORTBY(ARQUIVOS_RECEBIDOS!$E$2:$F$5010,ARQUIVOS_RECEBIDOS!$F$2:$F$5010,-1),2,)</f>
        <v>R03</v>
      </c>
      <c r="C34" s="14" t="s">
        <v>5987</v>
      </c>
      <c r="D34" s="14" t="s">
        <v>7543</v>
      </c>
      <c r="E34" s="6" t="s">
        <v>4309</v>
      </c>
      <c r="F34" s="8" t="s">
        <v>4170</v>
      </c>
      <c r="G34" s="8" t="s">
        <v>4333</v>
      </c>
      <c r="H34" s="6" t="str">
        <f>_xlfn.XLOOKUP(LD_01[[#This Row],[DISCIPLINA]],'CLASSES DE PROJETOS'!$F$3:$F$37,'CLASSES DE PROJETOS'!$C$3:$C$37)</f>
        <v>IN</v>
      </c>
      <c r="I34" t="str">
        <f>_xlfn.TEXTJOIN("/",TRUE,"MSV-163MS-"&amp;LD_01[[#This Row],[OBRA]],_xlfn.XLOOKUP(LD_01[[#This Row],[SIGLA]],'CLASSES DE PROJETOS'!$C$3:$C$37,'CLASSES DE PROJETOS'!$E$3:$E$37))</f>
        <v>MSV-163MS-452-454/23.IN</v>
      </c>
      <c r="J34" s="6" t="str" cm="1">
        <f t="array" ref="J34">_xlfn.TEXTJOIN(",",TRUE,_xlfn._xlws.FILTER(ARQUIVOS[ARQUIVO],(ARQUIVOS[DOCUMENTO]=LD_01[[#This Row],[DOCUMENTO]])*(ARQUIVOS[REVISÃO]=LD_01[[#This Row],[REVISÃO]])*(ARQUIVOS[EXTENSÃO]="pdf")))</f>
        <v>MSV-163MS-452-454-ACA-EXE-DE-M1-002-R03.pdf</v>
      </c>
      <c r="K34" s="6" t="str" cm="1">
        <f t="array" ref="K34">_xlfn.TEXTJOIN(", ",TRUE,_xlfn.UNIQUE(_xlfn._xlws.FILTER(ARQUIVOS_RECEBIDOS!$F$2:$F$5010,ARQUIVOS_RECEBIDOS!$E$2:$E$5010=LD_01[[#This Row],[DOCUMENTO]])))</f>
        <v>R03</v>
      </c>
      <c r="L34" s="6" t="str" cm="1">
        <f t="array" ref="L34">_xlfn.TEXTJOIN(",",TRUE,_xlfn._xlws.FILTER(ARQUIVOS[EXTENSÃO],(ARQUIVOS[DOCUMENTO]=LD_01[[#This Row],[DOCUMENTO]])*(ARQUIVOS[REVISÃO]=LD_01[[#This Row],[REVISÃO]])))</f>
        <v>dwg,pdf</v>
      </c>
      <c r="M34" s="12" cm="1">
        <f t="array" ref="M34">_xlfn.UNIQUE(_xlfn._xlws.FILTER(ARQUIVOS[DATA RECEBIMENTO],(ARQUIVOS[DOCUMENTO]=LD_01[[#This Row],[DOCUMENTO]])*(ARQUIVOS[REVISÃO]=LD_01[[#This Row],[REVISÃO]])))</f>
        <v>45838</v>
      </c>
      <c r="N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01/MSV-163MS-452-454/23.IN/MSV-163MS-452-454-ACA-EXE-DE-M1-002-R03.pdf</v>
      </c>
      <c r="P34" s="6" t="str">
        <f>LD_01[[#This Row],[PASTA]]&amp;"/"&amp;LD_01[[#This Row],[ARQUIVO]]</f>
        <v>MSV-163MS-452-454/23.IN/MSV-163MS-452-454-ACA-EXE-DE-M1-002-R03.pdf</v>
      </c>
    </row>
    <row r="35" spans="1:16" ht="28.8" x14ac:dyDescent="0.3">
      <c r="A35" s="6" t="s">
        <v>2843</v>
      </c>
      <c r="B35" s="6" t="str">
        <f>VLOOKUP(LD_01[[#This Row],[DOCUMENTO]],_xlfn.SORTBY(ARQUIVOS_RECEBIDOS!$E$2:$F$5010,ARQUIVOS_RECEBIDOS!$F$2:$F$5010,-1),2,)</f>
        <v>R04</v>
      </c>
      <c r="C35" s="14" t="s">
        <v>5987</v>
      </c>
      <c r="D35" s="14" t="s">
        <v>7543</v>
      </c>
      <c r="E35" s="6" t="s">
        <v>4309</v>
      </c>
      <c r="F35" s="8" t="s">
        <v>4168</v>
      </c>
      <c r="G35" s="8" t="s">
        <v>4334</v>
      </c>
      <c r="H35" s="6" t="str">
        <f>_xlfn.XLOOKUP(LD_01[[#This Row],[DISCIPLINA]],'CLASSES DE PROJETOS'!$F$3:$F$37,'CLASSES DE PROJETOS'!$C$3:$C$37)</f>
        <v>PA</v>
      </c>
      <c r="I35" t="str">
        <f>_xlfn.TEXTJOIN("/",TRUE,"MSV-163MS-"&amp;LD_01[[#This Row],[OBRA]],_xlfn.XLOOKUP(LD_01[[#This Row],[SIGLA]],'CLASSES DE PROJETOS'!$C$3:$C$37,'CLASSES DE PROJETOS'!$E$3:$E$37))</f>
        <v>MSV-163MS-452-454/27.PA</v>
      </c>
      <c r="J35" s="6" t="str" cm="1">
        <f t="array" ref="J35">_xlfn.TEXTJOIN(",",TRUE,_xlfn._xlws.FILTER(ARQUIVOS[ARQUIVO],(ARQUIVOS[DOCUMENTO]=LD_01[[#This Row],[DOCUMENTO]])*(ARQUIVOS[REVISÃO]=LD_01[[#This Row],[REVISÃO]])*(ARQUIVOS[EXTENSÃO]="pdf")))</f>
        <v>MSV-163MS-452-454-ACA-EXE-DE-N2-001-R04.pdf</v>
      </c>
      <c r="K35" s="6" t="str" cm="1">
        <f t="array" ref="K35">_xlfn.TEXTJOIN(", ",TRUE,_xlfn.UNIQUE(_xlfn._xlws.FILTER(ARQUIVOS_RECEBIDOS!$F$2:$F$5010,ARQUIVOS_RECEBIDOS!$E$2:$E$5010=LD_01[[#This Row],[DOCUMENTO]])))</f>
        <v>R04</v>
      </c>
      <c r="L35" s="6" t="str" cm="1">
        <f t="array" ref="L35">_xlfn.TEXTJOIN(",",TRUE,_xlfn._xlws.FILTER(ARQUIVOS[EXTENSÃO],(ARQUIVOS[DOCUMENTO]=LD_01[[#This Row],[DOCUMENTO]])*(ARQUIVOS[REVISÃO]=LD_01[[#This Row],[REVISÃO]])))</f>
        <v>dwg,pdf</v>
      </c>
      <c r="M35" s="12" cm="1">
        <f t="array" ref="M35">_xlfn.UNIQUE(_xlfn._xlws.FILTER(ARQUIVOS[DATA RECEBIMENTO],(ARQUIVOS[DOCUMENTO]=LD_01[[#This Row],[DOCUMENTO]])*(ARQUIVOS[REVISÃO]=LD_01[[#This Row],[REVISÃO]])))</f>
        <v>45838</v>
      </c>
      <c r="N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01/MSV-163MS-452-454/27.PA/MSV-163MS-452-454-ACA-EXE-DE-N2-001-R04.pdf</v>
      </c>
      <c r="P35" s="6" t="str">
        <f>LD_01[[#This Row],[PASTA]]&amp;"/"&amp;LD_01[[#This Row],[ARQUIVO]]</f>
        <v>MSV-163MS-452-454/27.PA/MSV-163MS-452-454-ACA-EXE-DE-N2-001-R04.pdf</v>
      </c>
    </row>
    <row r="36" spans="1:16" ht="28.8" x14ac:dyDescent="0.3">
      <c r="A36" s="6" t="s">
        <v>2844</v>
      </c>
      <c r="B36" s="6" t="str">
        <f>VLOOKUP(LD_01[[#This Row],[DOCUMENTO]],_xlfn.SORTBY(ARQUIVOS_RECEBIDOS!$E$2:$F$5010,ARQUIVOS_RECEBIDOS!$F$2:$F$5010,-1),2,)</f>
        <v>R05</v>
      </c>
      <c r="C36" s="14" t="s">
        <v>5987</v>
      </c>
      <c r="D36" s="14" t="s">
        <v>7543</v>
      </c>
      <c r="E36" s="6" t="s">
        <v>4309</v>
      </c>
      <c r="F36" s="8" t="s">
        <v>4168</v>
      </c>
      <c r="G36" s="8" t="s">
        <v>4334</v>
      </c>
      <c r="H36" s="6" t="str">
        <f>_xlfn.XLOOKUP(LD_01[[#This Row],[DISCIPLINA]],'CLASSES DE PROJETOS'!$F$3:$F$37,'CLASSES DE PROJETOS'!$C$3:$C$37)</f>
        <v>PA</v>
      </c>
      <c r="I36" t="str">
        <f>_xlfn.TEXTJOIN("/",TRUE,"MSV-163MS-"&amp;LD_01[[#This Row],[OBRA]],_xlfn.XLOOKUP(LD_01[[#This Row],[SIGLA]],'CLASSES DE PROJETOS'!$C$3:$C$37,'CLASSES DE PROJETOS'!$E$3:$E$37))</f>
        <v>MSV-163MS-452-454/27.PA</v>
      </c>
      <c r="J36" s="6" t="str" cm="1">
        <f t="array" ref="J36">_xlfn.TEXTJOIN(",",TRUE,_xlfn._xlws.FILTER(ARQUIVOS[ARQUIVO],(ARQUIVOS[DOCUMENTO]=LD_01[[#This Row],[DOCUMENTO]])*(ARQUIVOS[REVISÃO]=LD_01[[#This Row],[REVISÃO]])*(ARQUIVOS[EXTENSÃO]="pdf")))</f>
        <v>MSV-163MS-452-454-ACA-EXE-DE-N2-002-R05.pdf</v>
      </c>
      <c r="K36" s="6" t="str" cm="1">
        <f t="array" ref="K36">_xlfn.TEXTJOIN(", ",TRUE,_xlfn.UNIQUE(_xlfn._xlws.FILTER(ARQUIVOS_RECEBIDOS!$F$2:$F$5010,ARQUIVOS_RECEBIDOS!$E$2:$E$5010=LD_01[[#This Row],[DOCUMENTO]])))</f>
        <v>R05</v>
      </c>
      <c r="L36" s="6" t="str" cm="1">
        <f t="array" ref="L36">_xlfn.TEXTJOIN(",",TRUE,_xlfn._xlws.FILTER(ARQUIVOS[EXTENSÃO],(ARQUIVOS[DOCUMENTO]=LD_01[[#This Row],[DOCUMENTO]])*(ARQUIVOS[REVISÃO]=LD_01[[#This Row],[REVISÃO]])))</f>
        <v>dwg,pdf</v>
      </c>
      <c r="M36" s="12" cm="1">
        <f t="array" ref="M36">_xlfn.UNIQUE(_xlfn._xlws.FILTER(ARQUIVOS[DATA RECEBIMENTO],(ARQUIVOS[DOCUMENTO]=LD_01[[#This Row],[DOCUMENTO]])*(ARQUIVOS[REVISÃO]=LD_01[[#This Row],[REVISÃO]])))</f>
        <v>45838</v>
      </c>
      <c r="N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01/MSV-163MS-452-454/27.PA/MSV-163MS-452-454-ACA-EXE-DE-N2-002-R05.pdf</v>
      </c>
      <c r="P36" s="6" t="str">
        <f>LD_01[[#This Row],[PASTA]]&amp;"/"&amp;LD_01[[#This Row],[ARQUIVO]]</f>
        <v>MSV-163MS-452-454/27.PA/MSV-163MS-452-454-ACA-EXE-DE-N2-002-R05.pdf</v>
      </c>
    </row>
    <row r="37" spans="1:16" ht="28.8" x14ac:dyDescent="0.3">
      <c r="A37" s="6" t="s">
        <v>2837</v>
      </c>
      <c r="B37" s="6" t="str">
        <f>VLOOKUP(LD_01[[#This Row],[DOCUMENTO]],_xlfn.SORTBY(ARQUIVOS_RECEBIDOS!$E$2:$F$5010,ARQUIVOS_RECEBIDOS!$F$2:$F$5010,-1),2,)</f>
        <v>R03</v>
      </c>
      <c r="C37" s="14" t="s">
        <v>5987</v>
      </c>
      <c r="D37" s="14" t="s">
        <v>7543</v>
      </c>
      <c r="E37" s="6" t="s">
        <v>4309</v>
      </c>
      <c r="F37" s="8" t="s">
        <v>4094</v>
      </c>
      <c r="G37" s="8" t="s">
        <v>4144</v>
      </c>
      <c r="H37" s="6" t="str">
        <f>_xlfn.XLOOKUP(LD_01[[#This Row],[DISCIPLINA]],'CLASSES DE PROJETOS'!$F$3:$F$37,'CLASSES DE PROJETOS'!$C$3:$C$37)</f>
        <v>DV</v>
      </c>
      <c r="I37" t="str">
        <f>_xlfn.TEXTJOIN("/",TRUE,"MSV-163MS-"&amp;LD_01[[#This Row],[OBRA]],_xlfn.XLOOKUP(LD_01[[#This Row],[SIGLA]],'CLASSES DE PROJETOS'!$C$3:$C$37,'CLASSES DE PROJETOS'!$E$3:$E$37))</f>
        <v>MSV-163MS-452-454/12.DV</v>
      </c>
      <c r="J37" s="6" t="str" cm="1">
        <f t="array" ref="J37">_xlfn.TEXTJOIN(",",TRUE,_xlfn._xlws.FILTER(ARQUIVOS[ARQUIVO],(ARQUIVOS[DOCUMENTO]=LD_01[[#This Row],[DOCUMENTO]])*(ARQUIVOS[REVISÃO]=LD_01[[#This Row],[REVISÃO]])*(ARQUIVOS[EXTENSÃO]="pdf")))</f>
        <v>MSV-163MS-452-454-ACA-EXE-DE-O2-001-R03.pdf</v>
      </c>
      <c r="K37" s="6" t="str" cm="1">
        <f t="array" ref="K37">_xlfn.TEXTJOIN(", ",TRUE,_xlfn.UNIQUE(_xlfn._xlws.FILTER(ARQUIVOS_RECEBIDOS!$F$2:$F$5010,ARQUIVOS_RECEBIDOS!$E$2:$E$5010=LD_01[[#This Row],[DOCUMENTO]])))</f>
        <v>R03</v>
      </c>
      <c r="L37" s="6" t="str" cm="1">
        <f t="array" ref="L37">_xlfn.TEXTJOIN(",",TRUE,_xlfn._xlws.FILTER(ARQUIVOS[EXTENSÃO],(ARQUIVOS[DOCUMENTO]=LD_01[[#This Row],[DOCUMENTO]])*(ARQUIVOS[REVISÃO]=LD_01[[#This Row],[REVISÃO]])))</f>
        <v>dwg,pdf</v>
      </c>
      <c r="M37" s="12" cm="1">
        <f t="array" ref="M37">_xlfn.UNIQUE(_xlfn._xlws.FILTER(ARQUIVOS[DATA RECEBIMENTO],(ARQUIVOS[DOCUMENTO]=LD_01[[#This Row],[DOCUMENTO]])*(ARQUIVOS[REVISÃO]=LD_01[[#This Row],[REVISÃO]])))</f>
        <v>45838</v>
      </c>
      <c r="N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01/MSV-163MS-452-454/12.DV/MSV-163MS-452-454-ACA-EXE-DE-O2-001-R03.pdf</v>
      </c>
      <c r="P37" s="6" t="str">
        <f>LD_01[[#This Row],[PASTA]]&amp;"/"&amp;LD_01[[#This Row],[ARQUIVO]]</f>
        <v>MSV-163MS-452-454/12.DV/MSV-163MS-452-454-ACA-EXE-DE-O2-001-R03.pdf</v>
      </c>
    </row>
    <row r="38" spans="1:16" ht="28.8" x14ac:dyDescent="0.3">
      <c r="A38" s="6" t="s">
        <v>2838</v>
      </c>
      <c r="B38" s="6" t="str">
        <f>VLOOKUP(LD_01[[#This Row],[DOCUMENTO]],_xlfn.SORTBY(ARQUIVOS_RECEBIDOS!$E$2:$F$5010,ARQUIVOS_RECEBIDOS!$F$2:$F$5010,-1),2,)</f>
        <v>R02</v>
      </c>
      <c r="C38" s="14" t="s">
        <v>5987</v>
      </c>
      <c r="D38" s="14" t="s">
        <v>7543</v>
      </c>
      <c r="E38" s="6" t="s">
        <v>4309</v>
      </c>
      <c r="F38" s="8" t="s">
        <v>4094</v>
      </c>
      <c r="G38" s="8" t="s">
        <v>4144</v>
      </c>
      <c r="H38" s="6" t="str">
        <f>_xlfn.XLOOKUP(LD_01[[#This Row],[DISCIPLINA]],'CLASSES DE PROJETOS'!$F$3:$F$37,'CLASSES DE PROJETOS'!$C$3:$C$37)</f>
        <v>DV</v>
      </c>
      <c r="I38" t="str">
        <f>_xlfn.TEXTJOIN("/",TRUE,"MSV-163MS-"&amp;LD_01[[#This Row],[OBRA]],_xlfn.XLOOKUP(LD_01[[#This Row],[SIGLA]],'CLASSES DE PROJETOS'!$C$3:$C$37,'CLASSES DE PROJETOS'!$E$3:$E$37))</f>
        <v>MSV-163MS-452-454/12.DV</v>
      </c>
      <c r="J38" s="6" t="str" cm="1">
        <f t="array" ref="J38">_xlfn.TEXTJOIN(",",TRUE,_xlfn._xlws.FILTER(ARQUIVOS[ARQUIVO],(ARQUIVOS[DOCUMENTO]=LD_01[[#This Row],[DOCUMENTO]])*(ARQUIVOS[REVISÃO]=LD_01[[#This Row],[REVISÃO]])*(ARQUIVOS[EXTENSÃO]="pdf")))</f>
        <v>MSV-163MS-452-454-ACA-EXE-DE-O2-002-R02.pdf</v>
      </c>
      <c r="K38" s="6" t="str" cm="1">
        <f t="array" ref="K38">_xlfn.TEXTJOIN(", ",TRUE,_xlfn.UNIQUE(_xlfn._xlws.FILTER(ARQUIVOS_RECEBIDOS!$F$2:$F$5010,ARQUIVOS_RECEBIDOS!$E$2:$E$5010=LD_01[[#This Row],[DOCUMENTO]])))</f>
        <v>R02</v>
      </c>
      <c r="L38" s="6" t="str" cm="1">
        <f t="array" ref="L38">_xlfn.TEXTJOIN(",",TRUE,_xlfn._xlws.FILTER(ARQUIVOS[EXTENSÃO],(ARQUIVOS[DOCUMENTO]=LD_01[[#This Row],[DOCUMENTO]])*(ARQUIVOS[REVISÃO]=LD_01[[#This Row],[REVISÃO]])))</f>
        <v>dwg,pdf</v>
      </c>
      <c r="M38" s="12" cm="1">
        <f t="array" ref="M38">_xlfn.UNIQUE(_xlfn._xlws.FILTER(ARQUIVOS[DATA RECEBIMENTO],(ARQUIVOS[DOCUMENTO]=LD_01[[#This Row],[DOCUMENTO]])*(ARQUIVOS[REVISÃO]=LD_01[[#This Row],[REVISÃO]])))</f>
        <v>45838</v>
      </c>
      <c r="N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01/MSV-163MS-452-454/12.DV/MSV-163MS-452-454-ACA-EXE-DE-O2-002-R02.pdf</v>
      </c>
      <c r="P38" s="6" t="str">
        <f>LD_01[[#This Row],[PASTA]]&amp;"/"&amp;LD_01[[#This Row],[ARQUIVO]]</f>
        <v>MSV-163MS-452-454/12.DV/MSV-163MS-452-454-ACA-EXE-DE-O2-002-R02.pdf</v>
      </c>
    </row>
    <row r="39" spans="1:16" ht="28.8" x14ac:dyDescent="0.3">
      <c r="A39" s="6" t="s">
        <v>2839</v>
      </c>
      <c r="B39" s="6" t="str">
        <f>VLOOKUP(LD_01[[#This Row],[DOCUMENTO]],_xlfn.SORTBY(ARQUIVOS_RECEBIDOS!$E$2:$F$5010,ARQUIVOS_RECEBIDOS!$F$2:$F$5010,-1),2,)</f>
        <v>R02</v>
      </c>
      <c r="C39" s="14" t="s">
        <v>5987</v>
      </c>
      <c r="D39" s="14" t="s">
        <v>7543</v>
      </c>
      <c r="E39" s="6" t="s">
        <v>4309</v>
      </c>
      <c r="F39" s="8" t="s">
        <v>4171</v>
      </c>
      <c r="G39" s="8" t="s">
        <v>4144</v>
      </c>
      <c r="H39" s="6" t="str">
        <f>_xlfn.XLOOKUP(LD_01[[#This Row],[DISCIPLINA]],'CLASSES DE PROJETOS'!$F$3:$F$37,'CLASSES DE PROJETOS'!$C$3:$C$37)</f>
        <v>DV</v>
      </c>
      <c r="I39" t="str">
        <f>_xlfn.TEXTJOIN("/",TRUE,"MSV-163MS-"&amp;LD_01[[#This Row],[OBRA]],_xlfn.XLOOKUP(LD_01[[#This Row],[SIGLA]],'CLASSES DE PROJETOS'!$C$3:$C$37,'CLASSES DE PROJETOS'!$E$3:$E$37))</f>
        <v>MSV-163MS-452-454/12.DV</v>
      </c>
      <c r="J39" s="6" t="str" cm="1">
        <f t="array" ref="J39">_xlfn.TEXTJOIN(",",TRUE,_xlfn._xlws.FILTER(ARQUIVOS[ARQUIVO],(ARQUIVOS[DOCUMENTO]=LD_01[[#This Row],[DOCUMENTO]])*(ARQUIVOS[REVISÃO]=LD_01[[#This Row],[REVISÃO]])*(ARQUIVOS[EXTENSÃO]="pdf")))</f>
        <v>MSV-163MS-452-454-ACA-EXE-DE-O2-003-R02.pdf</v>
      </c>
      <c r="K39" s="6" t="str" cm="1">
        <f t="array" ref="K39">_xlfn.TEXTJOIN(", ",TRUE,_xlfn.UNIQUE(_xlfn._xlws.FILTER(ARQUIVOS_RECEBIDOS!$F$2:$F$5010,ARQUIVOS_RECEBIDOS!$E$2:$E$5010=LD_01[[#This Row],[DOCUMENTO]])))</f>
        <v>R02</v>
      </c>
      <c r="L39" s="6" t="str" cm="1">
        <f t="array" ref="L39">_xlfn.TEXTJOIN(",",TRUE,_xlfn._xlws.FILTER(ARQUIVOS[EXTENSÃO],(ARQUIVOS[DOCUMENTO]=LD_01[[#This Row],[DOCUMENTO]])*(ARQUIVOS[REVISÃO]=LD_01[[#This Row],[REVISÃO]])))</f>
        <v>dwg,pdf</v>
      </c>
      <c r="M39" s="12" cm="1">
        <f t="array" ref="M39">_xlfn.UNIQUE(_xlfn._xlws.FILTER(ARQUIVOS[DATA RECEBIMENTO],(ARQUIVOS[DOCUMENTO]=LD_01[[#This Row],[DOCUMENTO]])*(ARQUIVOS[REVISÃO]=LD_01[[#This Row],[REVISÃO]])))</f>
        <v>45838</v>
      </c>
      <c r="N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01/MSV-163MS-452-454/12.DV/MSV-163MS-452-454-ACA-EXE-DE-O2-003-R02.pdf</v>
      </c>
      <c r="P39" s="6" t="str">
        <f>LD_01[[#This Row],[PASTA]]&amp;"/"&amp;LD_01[[#This Row],[ARQUIVO]]</f>
        <v>MSV-163MS-452-454/12.DV/MSV-163MS-452-454-ACA-EXE-DE-O2-003-R02.pdf</v>
      </c>
    </row>
    <row r="40" spans="1:16" ht="28.8" x14ac:dyDescent="0.3">
      <c r="A40" s="6" t="s">
        <v>2840</v>
      </c>
      <c r="B40" s="6" t="str">
        <f>VLOOKUP(LD_01[[#This Row],[DOCUMENTO]],_xlfn.SORTBY(ARQUIVOS_RECEBIDOS!$E$2:$F$5010,ARQUIVOS_RECEBIDOS!$F$2:$F$5010,-1),2,)</f>
        <v>R00</v>
      </c>
      <c r="C40" s="14" t="s">
        <v>5987</v>
      </c>
      <c r="D40" s="14" t="s">
        <v>7543</v>
      </c>
      <c r="E40" s="6" t="s">
        <v>4309</v>
      </c>
      <c r="F40" s="8" t="s">
        <v>4171</v>
      </c>
      <c r="G40" s="8" t="s">
        <v>4144</v>
      </c>
      <c r="H40" s="6" t="str">
        <f>_xlfn.XLOOKUP(LD_01[[#This Row],[DISCIPLINA]],'CLASSES DE PROJETOS'!$F$3:$F$37,'CLASSES DE PROJETOS'!$C$3:$C$37)</f>
        <v>DV</v>
      </c>
      <c r="I40" t="str">
        <f>_xlfn.TEXTJOIN("/",TRUE,"MSV-163MS-"&amp;LD_01[[#This Row],[OBRA]],_xlfn.XLOOKUP(LD_01[[#This Row],[SIGLA]],'CLASSES DE PROJETOS'!$C$3:$C$37,'CLASSES DE PROJETOS'!$E$3:$E$37))</f>
        <v>MSV-163MS-452-454/12.DV</v>
      </c>
      <c r="J40" s="6" t="str" cm="1">
        <f t="array" ref="J40">_xlfn.TEXTJOIN(",",TRUE,_xlfn._xlws.FILTER(ARQUIVOS[ARQUIVO],(ARQUIVOS[DOCUMENTO]=LD_01[[#This Row],[DOCUMENTO]])*(ARQUIVOS[REVISÃO]=LD_01[[#This Row],[REVISÃO]])*(ARQUIVOS[EXTENSÃO]="pdf")))</f>
        <v>MSV-163MS-452-454-ACA-EXE-DE-O2-004-R00.pdf</v>
      </c>
      <c r="K40" s="6" t="str" cm="1">
        <f t="array" ref="K40">_xlfn.TEXTJOIN(", ",TRUE,_xlfn.UNIQUE(_xlfn._xlws.FILTER(ARQUIVOS_RECEBIDOS!$F$2:$F$5010,ARQUIVOS_RECEBIDOS!$E$2:$E$5010=LD_01[[#This Row],[DOCUMENTO]])))</f>
        <v>R00</v>
      </c>
      <c r="L40" s="6" t="str" cm="1">
        <f t="array" ref="L40">_xlfn.TEXTJOIN(",",TRUE,_xlfn._xlws.FILTER(ARQUIVOS[EXTENSÃO],(ARQUIVOS[DOCUMENTO]=LD_01[[#This Row],[DOCUMENTO]])*(ARQUIVOS[REVISÃO]=LD_01[[#This Row],[REVISÃO]])))</f>
        <v>dwg,pdf</v>
      </c>
      <c r="M40" s="12" cm="1">
        <f t="array" ref="M40">_xlfn.UNIQUE(_xlfn._xlws.FILTER(ARQUIVOS[DATA RECEBIMENTO],(ARQUIVOS[DOCUMENTO]=LD_01[[#This Row],[DOCUMENTO]])*(ARQUIVOS[REVISÃO]=LD_01[[#This Row],[REVISÃO]])))</f>
        <v>45838</v>
      </c>
      <c r="N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01/MSV-163MS-452-454/12.DV/MSV-163MS-452-454-ACA-EXE-DE-O2-004-R00.pdf</v>
      </c>
      <c r="P40" s="6" t="str">
        <f>LD_01[[#This Row],[PASTA]]&amp;"/"&amp;LD_01[[#This Row],[ARQUIVO]]</f>
        <v>MSV-163MS-452-454/12.DV/MSV-163MS-452-454-ACA-EXE-DE-O2-004-R00.pdf</v>
      </c>
    </row>
    <row r="41" spans="1:16" ht="28.8" x14ac:dyDescent="0.3">
      <c r="A41" s="6" t="s">
        <v>2841</v>
      </c>
      <c r="B41" s="6" t="str">
        <f>VLOOKUP(LD_01[[#This Row],[DOCUMENTO]],_xlfn.SORTBY(ARQUIVOS_RECEBIDOS!$E$2:$F$5010,ARQUIVOS_RECEBIDOS!$F$2:$F$5010,-1),2,)</f>
        <v>R02</v>
      </c>
      <c r="C41" s="14" t="s">
        <v>5987</v>
      </c>
      <c r="D41" s="14" t="s">
        <v>7543</v>
      </c>
      <c r="E41" s="6" t="s">
        <v>4309</v>
      </c>
      <c r="F41" s="8" t="s">
        <v>4172</v>
      </c>
      <c r="G41" s="8" t="s">
        <v>4144</v>
      </c>
      <c r="H41" s="6" t="str">
        <f>_xlfn.XLOOKUP(LD_01[[#This Row],[DISCIPLINA]],'CLASSES DE PROJETOS'!$F$3:$F$37,'CLASSES DE PROJETOS'!$C$3:$C$37)</f>
        <v>DV</v>
      </c>
      <c r="I41" t="str">
        <f>_xlfn.TEXTJOIN("/",TRUE,"MSV-163MS-"&amp;LD_01[[#This Row],[OBRA]],_xlfn.XLOOKUP(LD_01[[#This Row],[SIGLA]],'CLASSES DE PROJETOS'!$C$3:$C$37,'CLASSES DE PROJETOS'!$E$3:$E$37))</f>
        <v>MSV-163MS-452-454/12.DV</v>
      </c>
      <c r="J41" s="6" t="str" cm="1">
        <f t="array" ref="J41">_xlfn.TEXTJOIN(",",TRUE,_xlfn._xlws.FILTER(ARQUIVOS[ARQUIVO],(ARQUIVOS[DOCUMENTO]=LD_01[[#This Row],[DOCUMENTO]])*(ARQUIVOS[REVISÃO]=LD_01[[#This Row],[REVISÃO]])*(ARQUIVOS[EXTENSÃO]="pdf")))</f>
        <v>MSV-163MS-452-454-ACA-EXE-DE-O2-005-R02.pdf</v>
      </c>
      <c r="K41" s="6" t="str" cm="1">
        <f t="array" ref="K41">_xlfn.TEXTJOIN(", ",TRUE,_xlfn.UNIQUE(_xlfn._xlws.FILTER(ARQUIVOS_RECEBIDOS!$F$2:$F$5010,ARQUIVOS_RECEBIDOS!$E$2:$E$5010=LD_01[[#This Row],[DOCUMENTO]])))</f>
        <v>R02</v>
      </c>
      <c r="L41" s="6" t="str" cm="1">
        <f t="array" ref="L41">_xlfn.TEXTJOIN(",",TRUE,_xlfn._xlws.FILTER(ARQUIVOS[EXTENSÃO],(ARQUIVOS[DOCUMENTO]=LD_01[[#This Row],[DOCUMENTO]])*(ARQUIVOS[REVISÃO]=LD_01[[#This Row],[REVISÃO]])))</f>
        <v>dwg,pdf</v>
      </c>
      <c r="M41" s="12" cm="1">
        <f t="array" ref="M41">_xlfn.UNIQUE(_xlfn._xlws.FILTER(ARQUIVOS[DATA RECEBIMENTO],(ARQUIVOS[DOCUMENTO]=LD_01[[#This Row],[DOCUMENTO]])*(ARQUIVOS[REVISÃO]=LD_01[[#This Row],[REVISÃO]])))</f>
        <v>45838</v>
      </c>
      <c r="N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01/MSV-163MS-452-454/12.DV/MSV-163MS-452-454-ACA-EXE-DE-O2-005-R02.pdf</v>
      </c>
      <c r="P41" s="6" t="str">
        <f>LD_01[[#This Row],[PASTA]]&amp;"/"&amp;LD_01[[#This Row],[ARQUIVO]]</f>
        <v>MSV-163MS-452-454/12.DV/MSV-163MS-452-454-ACA-EXE-DE-O2-005-R02.pdf</v>
      </c>
    </row>
    <row r="42" spans="1:16" ht="28.8" x14ac:dyDescent="0.3">
      <c r="A42" s="6" t="s">
        <v>2805</v>
      </c>
      <c r="B42" s="6" t="str">
        <f>VLOOKUP(LD_01[[#This Row],[DOCUMENTO]],_xlfn.SORTBY(ARQUIVOS_RECEBIDOS!$E$2:$F$5010,ARQUIVOS_RECEBIDOS!$F$2:$F$5010,-1),2,)</f>
        <v>R07</v>
      </c>
      <c r="C42" s="14" t="s">
        <v>5987</v>
      </c>
      <c r="D42" s="14" t="s">
        <v>7543</v>
      </c>
      <c r="E42" s="6" t="s">
        <v>4309</v>
      </c>
      <c r="F42" s="8" t="s">
        <v>4323</v>
      </c>
      <c r="G42" s="8" t="s">
        <v>4330</v>
      </c>
      <c r="H42" s="6" t="str">
        <f>_xlfn.XLOOKUP(LD_01[[#This Row],[DISCIPLINA]],'CLASSES DE PROJETOS'!$F$3:$F$37,'CLASSES DE PROJETOS'!$C$3:$C$37)</f>
        <v>TE</v>
      </c>
      <c r="I42" t="str">
        <f>_xlfn.TEXTJOIN("/",TRUE,"MSV-163MS-"&amp;LD_01[[#This Row],[OBRA]],_xlfn.XLOOKUP(LD_01[[#This Row],[SIGLA]],'CLASSES DE PROJETOS'!$C$3:$C$37,'CLASSES DE PROJETOS'!$E$3:$E$37))</f>
        <v>MSV-163MS-452-454/32.TE</v>
      </c>
      <c r="J42" s="6" t="str" cm="1">
        <f t="array" ref="J42">_xlfn.TEXTJOIN(",",TRUE,_xlfn._xlws.FILTER(ARQUIVOS[ARQUIVO],(ARQUIVOS[DOCUMENTO]=LD_01[[#This Row],[DOCUMENTO]])*(ARQUIVOS[REVISÃO]=LD_01[[#This Row],[REVISÃO]])*(ARQUIVOS[EXTENSÃO]="pdf")))</f>
        <v>MSV-163MS-452-454-ACA-EXE-MC-G1-001-R07.pdf</v>
      </c>
      <c r="K42" s="6" t="str" cm="1">
        <f t="array" ref="K42">_xlfn.TEXTJOIN(", ",TRUE,_xlfn.UNIQUE(_xlfn._xlws.FILTER(ARQUIVOS_RECEBIDOS!$F$2:$F$5010,ARQUIVOS_RECEBIDOS!$E$2:$E$5010=LD_01[[#This Row],[DOCUMENTO]])))</f>
        <v>R07</v>
      </c>
      <c r="L42" s="6" t="str" cm="1">
        <f t="array" ref="L42">_xlfn.TEXTJOIN(",",TRUE,_xlfn._xlws.FILTER(ARQUIVOS[EXTENSÃO],(ARQUIVOS[DOCUMENTO]=LD_01[[#This Row],[DOCUMENTO]])*(ARQUIVOS[REVISÃO]=LD_01[[#This Row],[REVISÃO]])))</f>
        <v>pdf,zip</v>
      </c>
      <c r="M42" s="12" cm="1">
        <f t="array" ref="M42">_xlfn.UNIQUE(_xlfn._xlws.FILTER(ARQUIVOS[DATA RECEBIMENTO],(ARQUIVOS[DOCUMENTO]=LD_01[[#This Row],[DOCUMENTO]])*(ARQUIVOS[REVISÃO]=LD_01[[#This Row],[REVISÃO]])))</f>
        <v>45838</v>
      </c>
      <c r="N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01/MSV-163MS-452-454/32.TE/MSV-163MS-452-454-ACA-EXE-MC-G1-001-R07.pdf</v>
      </c>
      <c r="P42" s="6" t="str">
        <f>LD_01[[#This Row],[PASTA]]&amp;"/"&amp;LD_01[[#This Row],[ARQUIVO]]</f>
        <v>MSV-163MS-452-454/32.TE/MSV-163MS-452-454-ACA-EXE-MC-G1-001-R07.pdf</v>
      </c>
    </row>
    <row r="43" spans="1:16" ht="28.8" x14ac:dyDescent="0.3">
      <c r="A43" s="6" t="s">
        <v>2813</v>
      </c>
      <c r="B43" s="6" t="str">
        <f>VLOOKUP(LD_01[[#This Row],[DOCUMENTO]],_xlfn.SORTBY(ARQUIVOS_RECEBIDOS!$E$2:$F$5010,ARQUIVOS_RECEBIDOS!$F$2:$F$5010,-1),2,)</f>
        <v>R04</v>
      </c>
      <c r="C43" s="14" t="s">
        <v>5987</v>
      </c>
      <c r="D43" s="14" t="s">
        <v>7543</v>
      </c>
      <c r="E43" s="6" t="s">
        <v>4309</v>
      </c>
      <c r="F43" s="8" t="s">
        <v>4081</v>
      </c>
      <c r="G43" s="8" t="s">
        <v>4142</v>
      </c>
      <c r="H43" s="6" t="str">
        <f>_xlfn.XLOOKUP(LD_01[[#This Row],[DISCIPLINA]],'CLASSES DE PROJETOS'!$F$3:$F$37,'CLASSES DE PROJETOS'!$C$3:$C$37)</f>
        <v>DR</v>
      </c>
      <c r="I43" t="str">
        <f>_xlfn.TEXTJOIN("/",TRUE,"MSV-163MS-"&amp;LD_01[[#This Row],[OBRA]],_xlfn.XLOOKUP(LD_01[[#This Row],[SIGLA]],'CLASSES DE PROJETOS'!$C$3:$C$37,'CLASSES DE PROJETOS'!$E$3:$E$37))</f>
        <v>MSV-163MS-452-454/10.DR</v>
      </c>
      <c r="J43" s="6" t="str" cm="1">
        <f t="array" ref="J43">_xlfn.TEXTJOIN(",",TRUE,_xlfn._xlws.FILTER(ARQUIVOS[ARQUIVO],(ARQUIVOS[DOCUMENTO]=LD_01[[#This Row],[DOCUMENTO]])*(ARQUIVOS[REVISÃO]=LD_01[[#This Row],[REVISÃO]])*(ARQUIVOS[EXTENSÃO]="pdf")))</f>
        <v>MSV-163MS-452-454-ACA-EXE-MC-H2-001-R04.pdf</v>
      </c>
      <c r="K43" s="6" t="str" cm="1">
        <f t="array" ref="K43">_xlfn.TEXTJOIN(", ",TRUE,_xlfn.UNIQUE(_xlfn._xlws.FILTER(ARQUIVOS_RECEBIDOS!$F$2:$F$5010,ARQUIVOS_RECEBIDOS!$E$2:$E$5010=LD_01[[#This Row],[DOCUMENTO]])))</f>
        <v>R04</v>
      </c>
      <c r="L43" s="6" t="str" cm="1">
        <f t="array" ref="L43">_xlfn.TEXTJOIN(",",TRUE,_xlfn._xlws.FILTER(ARQUIVOS[EXTENSÃO],(ARQUIVOS[DOCUMENTO]=LD_01[[#This Row],[DOCUMENTO]])*(ARQUIVOS[REVISÃO]=LD_01[[#This Row],[REVISÃO]])))</f>
        <v>pdf</v>
      </c>
      <c r="M43" s="12" cm="1">
        <f t="array" ref="M43">_xlfn.UNIQUE(_xlfn._xlws.FILTER(ARQUIVOS[DATA RECEBIMENTO],(ARQUIVOS[DOCUMENTO]=LD_01[[#This Row],[DOCUMENTO]])*(ARQUIVOS[REVISÃO]=LD_01[[#This Row],[REVISÃO]])))</f>
        <v>45838</v>
      </c>
      <c r="N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01/MSV-163MS-452-454/10.DR/MSV-163MS-452-454-ACA-EXE-MC-H2-001-R04.pdf</v>
      </c>
      <c r="P43" s="6" t="str">
        <f>LD_01[[#This Row],[PASTA]]&amp;"/"&amp;LD_01[[#This Row],[ARQUIVO]]</f>
        <v>MSV-163MS-452-454/10.DR/MSV-163MS-452-454-ACA-EXE-MC-H2-001-R04.pdf</v>
      </c>
    </row>
    <row r="44" spans="1:16" ht="28.8" x14ac:dyDescent="0.3">
      <c r="A44" s="6" t="s">
        <v>2814</v>
      </c>
      <c r="B44" s="6" t="str">
        <f>VLOOKUP(LD_01[[#This Row],[DOCUMENTO]],_xlfn.SORTBY(ARQUIVOS_RECEBIDOS!$E$2:$F$5010,ARQUIVOS_RECEBIDOS!$F$2:$F$5010,-1),2,)</f>
        <v>R01</v>
      </c>
      <c r="C44" s="14" t="s">
        <v>5987</v>
      </c>
      <c r="D44" s="14" t="s">
        <v>7543</v>
      </c>
      <c r="E44" s="6" t="s">
        <v>4309</v>
      </c>
      <c r="F44" s="8" t="s">
        <v>4082</v>
      </c>
      <c r="G44" s="8" t="s">
        <v>4142</v>
      </c>
      <c r="H44" s="6" t="str">
        <f>_xlfn.XLOOKUP(LD_01[[#This Row],[DISCIPLINA]],'CLASSES DE PROJETOS'!$F$3:$F$37,'CLASSES DE PROJETOS'!$C$3:$C$37)</f>
        <v>DR</v>
      </c>
      <c r="I44" t="str">
        <f>_xlfn.TEXTJOIN("/",TRUE,"MSV-163MS-"&amp;LD_01[[#This Row],[OBRA]],_xlfn.XLOOKUP(LD_01[[#This Row],[SIGLA]],'CLASSES DE PROJETOS'!$C$3:$C$37,'CLASSES DE PROJETOS'!$E$3:$E$37))</f>
        <v>MSV-163MS-452-454/10.DR</v>
      </c>
      <c r="J44" s="6" t="str" cm="1">
        <f t="array" ref="J44">_xlfn.TEXTJOIN(",",TRUE,_xlfn._xlws.FILTER(ARQUIVOS[ARQUIVO],(ARQUIVOS[DOCUMENTO]=LD_01[[#This Row],[DOCUMENTO]])*(ARQUIVOS[REVISÃO]=LD_01[[#This Row],[REVISÃO]])*(ARQUIVOS[EXTENSÃO]="pdf")))</f>
        <v>MSV-163MS-452-454-ACA-EXE-MD-H1-001-R01.pdf</v>
      </c>
      <c r="K44" s="6" t="str" cm="1">
        <f t="array" ref="K44">_xlfn.TEXTJOIN(", ",TRUE,_xlfn.UNIQUE(_xlfn._xlws.FILTER(ARQUIVOS_RECEBIDOS!$F$2:$F$5010,ARQUIVOS_RECEBIDOS!$E$2:$E$5010=LD_01[[#This Row],[DOCUMENTO]])))</f>
        <v>R01</v>
      </c>
      <c r="L44" s="6" t="str" cm="1">
        <f t="array" ref="L44">_xlfn.TEXTJOIN(",",TRUE,_xlfn._xlws.FILTER(ARQUIVOS[EXTENSÃO],(ARQUIVOS[DOCUMENTO]=LD_01[[#This Row],[DOCUMENTO]])*(ARQUIVOS[REVISÃO]=LD_01[[#This Row],[REVISÃO]])))</f>
        <v>pdf</v>
      </c>
      <c r="M44" s="12" cm="1">
        <f t="array" ref="M44">_xlfn.UNIQUE(_xlfn._xlws.FILTER(ARQUIVOS[DATA RECEBIMENTO],(ARQUIVOS[DOCUMENTO]=LD_01[[#This Row],[DOCUMENTO]])*(ARQUIVOS[REVISÃO]=LD_01[[#This Row],[REVISÃO]])))</f>
        <v>45838</v>
      </c>
      <c r="N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01/MSV-163MS-452-454/10.DR/MSV-163MS-452-454-ACA-EXE-MD-H1-001-R01.pdf</v>
      </c>
      <c r="P44" s="6" t="str">
        <f>LD_01[[#This Row],[PASTA]]&amp;"/"&amp;LD_01[[#This Row],[ARQUIVO]]</f>
        <v>MSV-163MS-452-454/10.DR/MSV-163MS-452-454-ACA-EXE-MD-H1-001-R01.pdf</v>
      </c>
    </row>
    <row r="45" spans="1:16" x14ac:dyDescent="0.3">
      <c r="A45" s="6" t="s">
        <v>2827</v>
      </c>
      <c r="B45" s="6" t="str">
        <f>VLOOKUP(LD_01[[#This Row],[DOCUMENTO]],_xlfn.SORTBY(ARQUIVOS_RECEBIDOS!$E$2:$F$5010,ARQUIVOS_RECEBIDOS!$F$2:$F$5010,-1),2,)</f>
        <v>R05</v>
      </c>
      <c r="C45" s="14" t="s">
        <v>5987</v>
      </c>
      <c r="D45" s="14" t="s">
        <v>7543</v>
      </c>
      <c r="E45" s="6" t="s">
        <v>4309</v>
      </c>
      <c r="F45" s="8" t="s">
        <v>4090</v>
      </c>
      <c r="G45" s="8" t="s">
        <v>4143</v>
      </c>
      <c r="H45" s="6" t="str">
        <f>_xlfn.XLOOKUP(LD_01[[#This Row],[DISCIPLINA]],'CLASSES DE PROJETOS'!$F$3:$F$37,'CLASSES DE PROJETOS'!$C$3:$C$37)</f>
        <v>PV</v>
      </c>
      <c r="I45" t="str">
        <f>_xlfn.TEXTJOIN("/",TRUE,"MSV-163MS-"&amp;LD_01[[#This Row],[OBRA]],_xlfn.XLOOKUP(LD_01[[#This Row],[SIGLA]],'CLASSES DE PROJETOS'!$C$3:$C$37,'CLASSES DE PROJETOS'!$E$3:$E$37))</f>
        <v>MSV-163MS-452-454/28.PV</v>
      </c>
      <c r="J45" s="6" t="str" cm="1">
        <f t="array" ref="J45">_xlfn.TEXTJOIN(",",TRUE,_xlfn._xlws.FILTER(ARQUIVOS[ARQUIVO],(ARQUIVOS[DOCUMENTO]=LD_01[[#This Row],[DOCUMENTO]])*(ARQUIVOS[REVISÃO]=LD_01[[#This Row],[REVISÃO]])*(ARQUIVOS[EXTENSÃO]="pdf")))</f>
        <v>MSV-163MS-452-454-ACA-EXE-MD-I2-001-R05.pdf</v>
      </c>
      <c r="K45" s="6" t="str" cm="1">
        <f t="array" ref="K45">_xlfn.TEXTJOIN(", ",TRUE,_xlfn.UNIQUE(_xlfn._xlws.FILTER(ARQUIVOS_RECEBIDOS!$F$2:$F$5010,ARQUIVOS_RECEBIDOS!$E$2:$E$5010=LD_01[[#This Row],[DOCUMENTO]])))</f>
        <v>R05</v>
      </c>
      <c r="L45" s="6" t="str" cm="1">
        <f t="array" ref="L45">_xlfn.TEXTJOIN(",",TRUE,_xlfn._xlws.FILTER(ARQUIVOS[EXTENSÃO],(ARQUIVOS[DOCUMENTO]=LD_01[[#This Row],[DOCUMENTO]])*(ARQUIVOS[REVISÃO]=LD_01[[#This Row],[REVISÃO]])))</f>
        <v>pdf</v>
      </c>
      <c r="M45" s="12" cm="1">
        <f t="array" ref="M45">_xlfn.UNIQUE(_xlfn._xlws.FILTER(ARQUIVOS[DATA RECEBIMENTO],(ARQUIVOS[DOCUMENTO]=LD_01[[#This Row],[DOCUMENTO]])*(ARQUIVOS[REVISÃO]=LD_01[[#This Row],[REVISÃO]])))</f>
        <v>45838</v>
      </c>
      <c r="N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01/MSV-163MS-452-454/28.PV/MSV-163MS-452-454-ACA-EXE-MD-I2-001-R05.pdf</v>
      </c>
      <c r="P45" s="6" t="str">
        <f>LD_01[[#This Row],[PASTA]]&amp;"/"&amp;LD_01[[#This Row],[ARQUIVO]]</f>
        <v>MSV-163MS-452-454/28.PV/MSV-163MS-452-454-ACA-EXE-MD-I2-001-R05.pdf</v>
      </c>
    </row>
    <row r="46" spans="1:16" ht="28.8" x14ac:dyDescent="0.3">
      <c r="A46" s="6" t="s">
        <v>4058</v>
      </c>
      <c r="B46" s="6" t="str">
        <f>VLOOKUP(LD_01[[#This Row],[DOCUMENTO]],_xlfn.SORTBY(ARQUIVOS_RECEBIDOS!$E$2:$F$5010,ARQUIVOS_RECEBIDOS!$F$2:$F$5010,-1),2,)</f>
        <v>R00</v>
      </c>
      <c r="C46" s="14" t="s">
        <v>5987</v>
      </c>
      <c r="D46" s="14" t="s">
        <v>7543</v>
      </c>
      <c r="E46" s="6" t="s">
        <v>4309</v>
      </c>
      <c r="F46" s="8" t="s">
        <v>4245</v>
      </c>
      <c r="G46" s="8" t="s">
        <v>4331</v>
      </c>
      <c r="H46" s="6" t="str">
        <f>_xlfn.XLOOKUP(LD_01[[#This Row],[DISCIPLINA]],'CLASSES DE PROJETOS'!$F$3:$F$37,'CLASSES DE PROJETOS'!$C$3:$C$37)</f>
        <v>SI</v>
      </c>
      <c r="I46" t="str">
        <f>_xlfn.TEXTJOIN("/",TRUE,"MSV-163MS-"&amp;LD_01[[#This Row],[OBRA]],_xlfn.XLOOKUP(LD_01[[#This Row],[SIGLA]],'CLASSES DE PROJETOS'!$C$3:$C$37,'CLASSES DE PROJETOS'!$E$3:$E$37))</f>
        <v>MSV-163MS-452-454/31.SI</v>
      </c>
      <c r="J46" s="6" t="str" cm="1">
        <f t="array" ref="J46">_xlfn.TEXTJOIN(",",TRUE,_xlfn._xlws.FILTER(ARQUIVOS[ARQUIVO],(ARQUIVOS[DOCUMENTO]=LD_01[[#This Row],[DOCUMENTO]])*(ARQUIVOS[REVISÃO]=LD_01[[#This Row],[REVISÃO]])*(ARQUIVOS[EXTENSÃO]="pdf")))</f>
        <v>MSV-163MS-452-454-ACA-EXE-MD-J1-001-R00.pdf</v>
      </c>
      <c r="K46" s="6" t="str" cm="1">
        <f t="array" ref="K46">_xlfn.TEXTJOIN(", ",TRUE,_xlfn.UNIQUE(_xlfn._xlws.FILTER(ARQUIVOS_RECEBIDOS!$F$2:$F$5010,ARQUIVOS_RECEBIDOS!$E$2:$E$5010=LD_01[[#This Row],[DOCUMENTO]])))</f>
        <v>R00</v>
      </c>
      <c r="L46" s="6" t="str" cm="1">
        <f t="array" ref="L46">_xlfn.TEXTJOIN(",",TRUE,_xlfn._xlws.FILTER(ARQUIVOS[EXTENSÃO],(ARQUIVOS[DOCUMENTO]=LD_01[[#This Row],[DOCUMENTO]])*(ARQUIVOS[REVISÃO]=LD_01[[#This Row],[REVISÃO]])))</f>
        <v>pdf</v>
      </c>
      <c r="M46" s="12" cm="1">
        <f t="array" ref="M46">_xlfn.UNIQUE(_xlfn._xlws.FILTER(ARQUIVOS[DATA RECEBIMENTO],(ARQUIVOS[DOCUMENTO]=LD_01[[#This Row],[DOCUMENTO]])*(ARQUIVOS[REVISÃO]=LD_01[[#This Row],[REVISÃO]])))</f>
        <v>45895</v>
      </c>
      <c r="N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01/MSV-163MS-452-454/31.SI/MSV-163MS-452-454-ACA-EXE-MD-J1-001-R00.pdf</v>
      </c>
      <c r="P46" s="6" t="str">
        <f>LD_01[[#This Row],[PASTA]]&amp;"/"&amp;LD_01[[#This Row],[ARQUIVO]]</f>
        <v>MSV-163MS-452-454/31.SI/MSV-163MS-452-454-ACA-EXE-MD-J1-001-R00.pdf</v>
      </c>
    </row>
    <row r="47" spans="1:16" ht="28.8" x14ac:dyDescent="0.3">
      <c r="A47" s="6" t="s">
        <v>2845</v>
      </c>
      <c r="B47" s="6" t="str">
        <f>VLOOKUP(LD_01[[#This Row],[DOCUMENTO]],_xlfn.SORTBY(ARQUIVOS_RECEBIDOS!$E$2:$F$5010,ARQUIVOS_RECEBIDOS!$F$2:$F$5010,-1),2,)</f>
        <v>R00</v>
      </c>
      <c r="C47" s="14" t="s">
        <v>5987</v>
      </c>
      <c r="D47" s="14" t="s">
        <v>7543</v>
      </c>
      <c r="E47" s="6" t="s">
        <v>4309</v>
      </c>
      <c r="F47" s="8" t="s">
        <v>4169</v>
      </c>
      <c r="G47" s="8" t="s">
        <v>4334</v>
      </c>
      <c r="H47" s="6" t="str">
        <f>_xlfn.XLOOKUP(LD_01[[#This Row],[DISCIPLINA]],'CLASSES DE PROJETOS'!$F$3:$F$37,'CLASSES DE PROJETOS'!$C$3:$C$37)</f>
        <v>PA</v>
      </c>
      <c r="I47" t="str">
        <f>_xlfn.TEXTJOIN("/",TRUE,"MSV-163MS-"&amp;LD_01[[#This Row],[OBRA]],_xlfn.XLOOKUP(LD_01[[#This Row],[SIGLA]],'CLASSES DE PROJETOS'!$C$3:$C$37,'CLASSES DE PROJETOS'!$E$3:$E$37))</f>
        <v>MSV-163MS-452-454/27.PA</v>
      </c>
      <c r="J47" s="6" t="str" cm="1">
        <f t="array" ref="J47">_xlfn.TEXTJOIN(",",TRUE,_xlfn._xlws.FILTER(ARQUIVOS[ARQUIVO],(ARQUIVOS[DOCUMENTO]=LD_01[[#This Row],[DOCUMENTO]])*(ARQUIVOS[REVISÃO]=LD_01[[#This Row],[REVISÃO]])*(ARQUIVOS[EXTENSÃO]="pdf")))</f>
        <v>MSV-163MS-452-454-ACA-EXE-MD-N2-001-R00.pdf</v>
      </c>
      <c r="K47" s="6" t="str" cm="1">
        <f t="array" ref="K47">_xlfn.TEXTJOIN(", ",TRUE,_xlfn.UNIQUE(_xlfn._xlws.FILTER(ARQUIVOS_RECEBIDOS!$F$2:$F$5010,ARQUIVOS_RECEBIDOS!$E$2:$E$5010=LD_01[[#This Row],[DOCUMENTO]])))</f>
        <v>R00</v>
      </c>
      <c r="L47" s="6" t="str" cm="1">
        <f t="array" ref="L47">_xlfn.TEXTJOIN(",",TRUE,_xlfn._xlws.FILTER(ARQUIVOS[EXTENSÃO],(ARQUIVOS[DOCUMENTO]=LD_01[[#This Row],[DOCUMENTO]])*(ARQUIVOS[REVISÃO]=LD_01[[#This Row],[REVISÃO]])))</f>
        <v>pdf</v>
      </c>
      <c r="M47" s="12" cm="1">
        <f t="array" ref="M47">_xlfn.UNIQUE(_xlfn._xlws.FILTER(ARQUIVOS[DATA RECEBIMENTO],(ARQUIVOS[DOCUMENTO]=LD_01[[#This Row],[DOCUMENTO]])*(ARQUIVOS[REVISÃO]=LD_01[[#This Row],[REVISÃO]])))</f>
        <v>45838</v>
      </c>
      <c r="N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01/MSV-163MS-452-454/27.PA/MSV-163MS-452-454-ACA-EXE-MD-N2-001-R00.pdf</v>
      </c>
      <c r="P47" s="6" t="str">
        <f>LD_01[[#This Row],[PASTA]]&amp;"/"&amp;LD_01[[#This Row],[ARQUIVO]]</f>
        <v>MSV-163MS-452-454/27.PA/MSV-163MS-452-454-ACA-EXE-MD-N2-001-R00.pdf</v>
      </c>
    </row>
    <row r="48" spans="1:16" ht="28.8" x14ac:dyDescent="0.3">
      <c r="A48" s="6" t="s">
        <v>2842</v>
      </c>
      <c r="B48" s="6" t="str">
        <f>VLOOKUP(LD_01[[#This Row],[DOCUMENTO]],_xlfn.SORTBY(ARQUIVOS_RECEBIDOS!$E$2:$F$5010,ARQUIVOS_RECEBIDOS!$F$2:$F$5010,-1),2,)</f>
        <v>R00</v>
      </c>
      <c r="C48" s="14" t="s">
        <v>5987</v>
      </c>
      <c r="D48" s="14" t="s">
        <v>7543</v>
      </c>
      <c r="E48" s="6" t="s">
        <v>4309</v>
      </c>
      <c r="F48" s="8" t="s">
        <v>4167</v>
      </c>
      <c r="G48" s="8" t="s">
        <v>4144</v>
      </c>
      <c r="H48" s="6" t="str">
        <f>_xlfn.XLOOKUP(LD_01[[#This Row],[DISCIPLINA]],'CLASSES DE PROJETOS'!$F$3:$F$37,'CLASSES DE PROJETOS'!$C$3:$C$37)</f>
        <v>DV</v>
      </c>
      <c r="I48" t="str">
        <f>_xlfn.TEXTJOIN("/",TRUE,"MSV-163MS-"&amp;LD_01[[#This Row],[OBRA]],_xlfn.XLOOKUP(LD_01[[#This Row],[SIGLA]],'CLASSES DE PROJETOS'!$C$3:$C$37,'CLASSES DE PROJETOS'!$E$3:$E$37))</f>
        <v>MSV-163MS-452-454/12.DV</v>
      </c>
      <c r="J48" s="6" t="str" cm="1">
        <f t="array" ref="J48">_xlfn.TEXTJOIN(",",TRUE,_xlfn._xlws.FILTER(ARQUIVOS[ARQUIVO],(ARQUIVOS[DOCUMENTO]=LD_01[[#This Row],[DOCUMENTO]])*(ARQUIVOS[REVISÃO]=LD_01[[#This Row],[REVISÃO]])*(ARQUIVOS[EXTENSÃO]="pdf")))</f>
        <v>MSV-163MS-452-454-ACA-EXE-MD-O2-001-R00.pdf</v>
      </c>
      <c r="K48" s="6" t="str" cm="1">
        <f t="array" ref="K48">_xlfn.TEXTJOIN(", ",TRUE,_xlfn.UNIQUE(_xlfn._xlws.FILTER(ARQUIVOS_RECEBIDOS!$F$2:$F$5010,ARQUIVOS_RECEBIDOS!$E$2:$E$5010=LD_01[[#This Row],[DOCUMENTO]])))</f>
        <v>R00</v>
      </c>
      <c r="L48" s="6" t="str" cm="1">
        <f t="array" ref="L48">_xlfn.TEXTJOIN(",",TRUE,_xlfn._xlws.FILTER(ARQUIVOS[EXTENSÃO],(ARQUIVOS[DOCUMENTO]=LD_01[[#This Row],[DOCUMENTO]])*(ARQUIVOS[REVISÃO]=LD_01[[#This Row],[REVISÃO]])))</f>
        <v>pdf</v>
      </c>
      <c r="M48" s="12" cm="1">
        <f t="array" ref="M48">_xlfn.UNIQUE(_xlfn._xlws.FILTER(ARQUIVOS[DATA RECEBIMENTO],(ARQUIVOS[DOCUMENTO]=LD_01[[#This Row],[DOCUMENTO]])*(ARQUIVOS[REVISÃO]=LD_01[[#This Row],[REVISÃO]])))</f>
        <v>45838</v>
      </c>
      <c r="N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01/MSV-163MS-452-454/12.DV/MSV-163MS-452-454-ACA-EXE-MD-O2-001-R00.pdf</v>
      </c>
      <c r="P48" s="6" t="str">
        <f>LD_01[[#This Row],[PASTA]]&amp;"/"&amp;LD_01[[#This Row],[ARQUIVO]]</f>
        <v>MSV-163MS-452-454/12.DV/MSV-163MS-452-454-ACA-EXE-MD-O2-001-R00.pdf</v>
      </c>
    </row>
    <row r="49" spans="1:16" x14ac:dyDescent="0.3">
      <c r="A49" s="6" t="s">
        <v>2828</v>
      </c>
      <c r="B49" s="6" t="str">
        <f>VLOOKUP(LD_01[[#This Row],[DOCUMENTO]],_xlfn.SORTBY(ARQUIVOS_RECEBIDOS!$E$2:$F$5010,ARQUIVOS_RECEBIDOS!$F$2:$F$5010,-1),2,)</f>
        <v>R03</v>
      </c>
      <c r="C49" s="14" t="s">
        <v>5987</v>
      </c>
      <c r="D49" s="14" t="s">
        <v>7543</v>
      </c>
      <c r="E49" s="6" t="s">
        <v>4309</v>
      </c>
      <c r="F49" s="8" t="s">
        <v>4091</v>
      </c>
      <c r="G49" s="8" t="s">
        <v>4143</v>
      </c>
      <c r="H49" s="6" t="str">
        <f>_xlfn.XLOOKUP(LD_01[[#This Row],[DISCIPLINA]],'CLASSES DE PROJETOS'!$F$3:$F$37,'CLASSES DE PROJETOS'!$C$3:$C$37)</f>
        <v>PV</v>
      </c>
      <c r="I49" t="str">
        <f>_xlfn.TEXTJOIN("/",TRUE,"MSV-163MS-"&amp;LD_01[[#This Row],[OBRA]],_xlfn.XLOOKUP(LD_01[[#This Row],[SIGLA]],'CLASSES DE PROJETOS'!$C$3:$C$37,'CLASSES DE PROJETOS'!$E$3:$E$37))</f>
        <v>MSV-163MS-452-454/28.PV</v>
      </c>
      <c r="J49" s="6" t="str" cm="1">
        <f t="array" ref="J49">_xlfn.TEXTJOIN(",",TRUE,_xlfn._xlws.FILTER(ARQUIVOS[ARQUIVO],(ARQUIVOS[DOCUMENTO]=LD_01[[#This Row],[DOCUMENTO]])*(ARQUIVOS[REVISÃO]=LD_01[[#This Row],[REVISÃO]])*(ARQUIVOS[EXTENSÃO]="pdf")))</f>
        <v>MSV-163MS-452-454-ACA-EXE-NS-C3-001-R03.pdf</v>
      </c>
      <c r="K49" s="6" t="str" cm="1">
        <f t="array" ref="K49">_xlfn.TEXTJOIN(", ",TRUE,_xlfn.UNIQUE(_xlfn._xlws.FILTER(ARQUIVOS_RECEBIDOS!$F$2:$F$5010,ARQUIVOS_RECEBIDOS!$E$2:$E$5010=LD_01[[#This Row],[DOCUMENTO]])))</f>
        <v>R03</v>
      </c>
      <c r="L49" s="6" t="str" cm="1">
        <f t="array" ref="L49">_xlfn.TEXTJOIN(",",TRUE,_xlfn._xlws.FILTER(ARQUIVOS[EXTENSÃO],(ARQUIVOS[DOCUMENTO]=LD_01[[#This Row],[DOCUMENTO]])*(ARQUIVOS[REVISÃO]=LD_01[[#This Row],[REVISÃO]])))</f>
        <v>pdf,zip</v>
      </c>
      <c r="M49" s="12" cm="1">
        <f t="array" ref="M49">_xlfn.UNIQUE(_xlfn._xlws.FILTER(ARQUIVOS[DATA RECEBIMENTO],(ARQUIVOS[DOCUMENTO]=LD_01[[#This Row],[DOCUMENTO]])*(ARQUIVOS[REVISÃO]=LD_01[[#This Row],[REVISÃO]])))</f>
        <v>45838</v>
      </c>
      <c r="N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01/MSV-163MS-452-454/28.PV/MSV-163MS-452-454-ACA-EXE-NS-C3-001-R03.pdf</v>
      </c>
      <c r="P49" s="6" t="str">
        <f>LD_01[[#This Row],[PASTA]]&amp;"/"&amp;LD_01[[#This Row],[ARQUIVO]]</f>
        <v>MSV-163MS-452-454/28.PV/MSV-163MS-452-454-ACA-EXE-NS-C3-001-R03.pdf</v>
      </c>
    </row>
    <row r="50" spans="1:16" x14ac:dyDescent="0.3">
      <c r="A50" s="6" t="s">
        <v>2790</v>
      </c>
      <c r="B50" s="6" t="str">
        <f>VLOOKUP(LD_01[[#This Row],[DOCUMENTO]],_xlfn.SORTBY(ARQUIVOS_RECEBIDOS!$E$2:$F$5010,ARQUIVOS_RECEBIDOS!$F$2:$F$5010,-1),2,)</f>
        <v>R01</v>
      </c>
      <c r="C50" s="14" t="s">
        <v>5987</v>
      </c>
      <c r="D50" s="14" t="s">
        <v>7543</v>
      </c>
      <c r="E50" s="6" t="s">
        <v>4309</v>
      </c>
      <c r="F50" s="8" t="s">
        <v>4165</v>
      </c>
      <c r="G50" s="8" t="s">
        <v>4163</v>
      </c>
      <c r="H50" s="6" t="str">
        <f>_xlfn.XLOOKUP(LD_01[[#This Row],[DISCIPLINA]],'CLASSES DE PROJETOS'!$F$3:$F$37,'CLASSES DE PROJETOS'!$C$3:$C$37)</f>
        <v>TO</v>
      </c>
      <c r="I50" t="str">
        <f>_xlfn.TEXTJOIN("/",TRUE,"MSV-163MS-"&amp;LD_01[[#This Row],[OBRA]],_xlfn.XLOOKUP(LD_01[[#This Row],[SIGLA]],'CLASSES DE PROJETOS'!$C$3:$C$37,'CLASSES DE PROJETOS'!$E$3:$E$37))</f>
        <v>MSV-163MS-452-454/33.TO</v>
      </c>
      <c r="J50" s="6" t="str" cm="1">
        <f t="array" ref="J50">_xlfn.TEXTJOIN(",",TRUE,_xlfn._xlws.FILTER(ARQUIVOS[ARQUIVO],(ARQUIVOS[DOCUMENTO]=LD_01[[#This Row],[DOCUMENTO]])*(ARQUIVOS[REVISÃO]=LD_01[[#This Row],[REVISÃO]])*(ARQUIVOS[EXTENSÃO]="pdf")))</f>
        <v>MSV-163MS-452-454-ACA-EXE-RT-C1-001-R01.pdf</v>
      </c>
      <c r="K50" s="6" t="str" cm="1">
        <f t="array" ref="K50">_xlfn.TEXTJOIN(", ",TRUE,_xlfn.UNIQUE(_xlfn._xlws.FILTER(ARQUIVOS_RECEBIDOS!$F$2:$F$5010,ARQUIVOS_RECEBIDOS!$E$2:$E$5010=LD_01[[#This Row],[DOCUMENTO]])))</f>
        <v>R01</v>
      </c>
      <c r="L50" s="6" t="str" cm="1">
        <f t="array" ref="L50">_xlfn.TEXTJOIN(",",TRUE,_xlfn._xlws.FILTER(ARQUIVOS[EXTENSÃO],(ARQUIVOS[DOCUMENTO]=LD_01[[#This Row],[DOCUMENTO]])*(ARQUIVOS[REVISÃO]=LD_01[[#This Row],[REVISÃO]])))</f>
        <v>pdf</v>
      </c>
      <c r="M50" s="12" cm="1">
        <f t="array" ref="M50">_xlfn.UNIQUE(_xlfn._xlws.FILTER(ARQUIVOS[DATA RECEBIMENTO],(ARQUIVOS[DOCUMENTO]=LD_01[[#This Row],[DOCUMENTO]])*(ARQUIVOS[REVISÃO]=LD_01[[#This Row],[REVISÃO]])))</f>
        <v>45838</v>
      </c>
      <c r="N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01/MSV-163MS-452-454/33.TO/MSV-163MS-452-454-ACA-EXE-RT-C1-001-R01.pdf</v>
      </c>
      <c r="P50" s="6" t="str">
        <f>LD_01[[#This Row],[PASTA]]&amp;"/"&amp;LD_01[[#This Row],[ARQUIVO]]</f>
        <v>MSV-163MS-452-454/33.TO/MSV-163MS-452-454-ACA-EXE-RT-C1-001-R01.pdf</v>
      </c>
    </row>
    <row r="51" spans="1:16" ht="28.8" x14ac:dyDescent="0.3">
      <c r="A51" s="6" t="s">
        <v>2832</v>
      </c>
      <c r="B51" s="6" t="str">
        <f>VLOOKUP(LD_01[[#This Row],[DOCUMENTO]],_xlfn.SORTBY(ARQUIVOS_RECEBIDOS!$E$2:$F$5010,ARQUIVOS_RECEBIDOS!$F$2:$F$5010,-1),2,)</f>
        <v>R02</v>
      </c>
      <c r="C51" s="14" t="s">
        <v>5987</v>
      </c>
      <c r="D51" s="14" t="s">
        <v>7543</v>
      </c>
      <c r="E51" s="6" t="s">
        <v>4309</v>
      </c>
      <c r="F51" s="8" t="s">
        <v>4092</v>
      </c>
      <c r="G51" s="8" t="s">
        <v>4332</v>
      </c>
      <c r="H51" s="6" t="str">
        <f>_xlfn.XLOOKUP(LD_01[[#This Row],[DISCIPLINA]],'CLASSES DE PROJETOS'!$F$3:$F$37,'CLASSES DE PROJETOS'!$C$3:$C$37)</f>
        <v>GG</v>
      </c>
      <c r="I51" t="str">
        <f>_xlfn.TEXTJOIN("/",TRUE,"MSV-163MS-"&amp;LD_01[[#This Row],[OBRA]],_xlfn.XLOOKUP(LD_01[[#This Row],[SIGLA]],'CLASSES DE PROJETOS'!$C$3:$C$37,'CLASSES DE PROJETOS'!$E$3:$E$37))</f>
        <v>MSV-163MS-452-454/19.GG</v>
      </c>
      <c r="J51" s="6" t="str" cm="1">
        <f t="array" ref="J51">_xlfn.TEXTJOIN(",",TRUE,_xlfn._xlws.FILTER(ARQUIVOS[ARQUIVO],(ARQUIVOS[DOCUMENTO]=LD_01[[#This Row],[DOCUMENTO]])*(ARQUIVOS[REVISÃO]=LD_01[[#This Row],[REVISÃO]])*(ARQUIVOS[EXTENSÃO]="pdf")))</f>
        <v>MSV-163MS-452-454-ACA-EXE-RT-D3-001-R02.pdf</v>
      </c>
      <c r="K51" s="6" t="str" cm="1">
        <f t="array" ref="K51">_xlfn.TEXTJOIN(", ",TRUE,_xlfn.UNIQUE(_xlfn._xlws.FILTER(ARQUIVOS_RECEBIDOS!$F$2:$F$5010,ARQUIVOS_RECEBIDOS!$E$2:$E$5010=LD_01[[#This Row],[DOCUMENTO]])))</f>
        <v>R02</v>
      </c>
      <c r="L51" s="6" t="str" cm="1">
        <f t="array" ref="L51">_xlfn.TEXTJOIN(",",TRUE,_xlfn._xlws.FILTER(ARQUIVOS[EXTENSÃO],(ARQUIVOS[DOCUMENTO]=LD_01[[#This Row],[DOCUMENTO]])*(ARQUIVOS[REVISÃO]=LD_01[[#This Row],[REVISÃO]])))</f>
        <v>pdf</v>
      </c>
      <c r="M51" s="12" cm="1">
        <f t="array" ref="M51">_xlfn.UNIQUE(_xlfn._xlws.FILTER(ARQUIVOS[DATA RECEBIMENTO],(ARQUIVOS[DOCUMENTO]=LD_01[[#This Row],[DOCUMENTO]])*(ARQUIVOS[REVISÃO]=LD_01[[#This Row],[REVISÃO]])))</f>
        <v>45838</v>
      </c>
      <c r="N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01/MSV-163MS-452-454/19.GG/MSV-163MS-452-454-ACA-EXE-RT-D3-001-R02.pdf</v>
      </c>
      <c r="P51" s="6" t="str">
        <f>LD_01[[#This Row],[PASTA]]&amp;"/"&amp;LD_01[[#This Row],[ARQUIVO]]</f>
        <v>MSV-163MS-452-454/19.GG/MSV-163MS-452-454-ACA-EXE-RT-D3-001-R02.pdf</v>
      </c>
    </row>
    <row r="52" spans="1:16" ht="28.8" x14ac:dyDescent="0.3">
      <c r="A52" s="6" t="s">
        <v>2833</v>
      </c>
      <c r="B52" s="6" t="str">
        <f>VLOOKUP(LD_01[[#This Row],[DOCUMENTO]],_xlfn.SORTBY(ARQUIVOS_RECEBIDOS!$E$2:$F$5010,ARQUIVOS_RECEBIDOS!$F$2:$F$5010,-1),2,)</f>
        <v>R00</v>
      </c>
      <c r="C52" s="14" t="s">
        <v>5987</v>
      </c>
      <c r="D52" s="14" t="s">
        <v>7543</v>
      </c>
      <c r="E52" s="6" t="s">
        <v>4309</v>
      </c>
      <c r="F52" s="8" t="s">
        <v>4093</v>
      </c>
      <c r="G52" s="8" t="s">
        <v>4332</v>
      </c>
      <c r="H52" s="6" t="str">
        <f>_xlfn.XLOOKUP(LD_01[[#This Row],[DISCIPLINA]],'CLASSES DE PROJETOS'!$F$3:$F$37,'CLASSES DE PROJETOS'!$C$3:$C$37)</f>
        <v>GG</v>
      </c>
      <c r="I52" t="str">
        <f>_xlfn.TEXTJOIN("/",TRUE,"MSV-163MS-"&amp;LD_01[[#This Row],[OBRA]],_xlfn.XLOOKUP(LD_01[[#This Row],[SIGLA]],'CLASSES DE PROJETOS'!$C$3:$C$37,'CLASSES DE PROJETOS'!$E$3:$E$37))</f>
        <v>MSV-163MS-452-454/19.GG</v>
      </c>
      <c r="J52" s="6" t="str" cm="1">
        <f t="array" ref="J52">_xlfn.TEXTJOIN(",",TRUE,_xlfn._xlws.FILTER(ARQUIVOS[ARQUIVO],(ARQUIVOS[DOCUMENTO]=LD_01[[#This Row],[DOCUMENTO]])*(ARQUIVOS[REVISÃO]=LD_01[[#This Row],[REVISÃO]])*(ARQUIVOS[EXTENSÃO]="pdf")))</f>
        <v>MSV-163MS-452-454-ACA-EXE-RT-D3-101-R00.pdf</v>
      </c>
      <c r="K52" s="6" t="str" cm="1">
        <f t="array" ref="K52">_xlfn.TEXTJOIN(", ",TRUE,_xlfn.UNIQUE(_xlfn._xlws.FILTER(ARQUIVOS_RECEBIDOS!$F$2:$F$5010,ARQUIVOS_RECEBIDOS!$E$2:$E$5010=LD_01[[#This Row],[DOCUMENTO]])))</f>
        <v>R00</v>
      </c>
      <c r="L52" s="6" t="str" cm="1">
        <f t="array" ref="L52">_xlfn.TEXTJOIN(",",TRUE,_xlfn._xlws.FILTER(ARQUIVOS[EXTENSÃO],(ARQUIVOS[DOCUMENTO]=LD_01[[#This Row],[DOCUMENTO]])*(ARQUIVOS[REVISÃO]=LD_01[[#This Row],[REVISÃO]])))</f>
        <v>pdf</v>
      </c>
      <c r="M52" s="12" cm="1">
        <f t="array" ref="M52">_xlfn.UNIQUE(_xlfn._xlws.FILTER(ARQUIVOS[DATA RECEBIMENTO],(ARQUIVOS[DOCUMENTO]=LD_01[[#This Row],[DOCUMENTO]])*(ARQUIVOS[REVISÃO]=LD_01[[#This Row],[REVISÃO]])))</f>
        <v>45838</v>
      </c>
      <c r="N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01/MSV-163MS-452-454/19.GG/MSV-163MS-452-454-ACA-EXE-RT-D3-101-R00.pdf</v>
      </c>
      <c r="P52" s="6" t="str">
        <f>LD_01[[#This Row],[PASTA]]&amp;"/"&amp;LD_01[[#This Row],[ARQUIVO]]</f>
        <v>MSV-163MS-452-454/19.GG/MSV-163MS-452-454-ACA-EXE-RT-D3-101-R00.pdf</v>
      </c>
    </row>
    <row r="53" spans="1:16" ht="28.8" x14ac:dyDescent="0.3">
      <c r="A53" s="6" t="s">
        <v>2846</v>
      </c>
      <c r="B53" s="6" t="str">
        <f>VLOOKUP(LD_01[[#This Row],[DOCUMENTO]],_xlfn.SORTBY(ARQUIVOS_RECEBIDOS!$E$2:$F$5010,ARQUIVOS_RECEBIDOS!$F$2:$F$5010,-1),2,)</f>
        <v>R01</v>
      </c>
      <c r="C53" s="14" t="s">
        <v>5987</v>
      </c>
      <c r="D53" s="14" t="s">
        <v>7543</v>
      </c>
      <c r="E53" s="6" t="s">
        <v>4309</v>
      </c>
      <c r="F53" s="8" t="s">
        <v>4173</v>
      </c>
      <c r="G53" s="8" t="s">
        <v>4335</v>
      </c>
      <c r="H53" s="6" t="str">
        <f>_xlfn.XLOOKUP(LD_01[[#This Row],[DISCIPLINA]],'CLASSES DE PROJETOS'!$F$3:$F$37,'CLASSES DE PROJETOS'!$C$3:$C$37)</f>
        <v>TR</v>
      </c>
      <c r="I53" t="str">
        <f>_xlfn.TEXTJOIN("/",TRUE,"MSV-163MS-"&amp;LD_01[[#This Row],[OBRA]],_xlfn.XLOOKUP(LD_01[[#This Row],[SIGLA]],'CLASSES DE PROJETOS'!$C$3:$C$37,'CLASSES DE PROJETOS'!$E$3:$E$37))</f>
        <v>MSV-163MS-452-454/34.TR</v>
      </c>
      <c r="J53" s="6" t="str" cm="1">
        <f t="array" ref="J53">_xlfn.TEXTJOIN(",",TRUE,_xlfn._xlws.FILTER(ARQUIVOS[ARQUIVO],(ARQUIVOS[DOCUMENTO]=LD_01[[#This Row],[DOCUMENTO]])*(ARQUIVOS[REVISÃO]=LD_01[[#This Row],[REVISÃO]])*(ARQUIVOS[EXTENSÃO]="pdf")))</f>
        <v>MSV-163MS-452-454-ACA-EXE-RT-E1-001-R01.pdf</v>
      </c>
      <c r="K53" s="6" t="str" cm="1">
        <f t="array" ref="K53">_xlfn.TEXTJOIN(", ",TRUE,_xlfn.UNIQUE(_xlfn._xlws.FILTER(ARQUIVOS_RECEBIDOS!$F$2:$F$5010,ARQUIVOS_RECEBIDOS!$E$2:$E$5010=LD_01[[#This Row],[DOCUMENTO]])))</f>
        <v>R00, R01</v>
      </c>
      <c r="L53" s="6" t="str" cm="1">
        <f t="array" ref="L53">_xlfn.TEXTJOIN(",",TRUE,_xlfn._xlws.FILTER(ARQUIVOS[EXTENSÃO],(ARQUIVOS[DOCUMENTO]=LD_01[[#This Row],[DOCUMENTO]])*(ARQUIVOS[REVISÃO]=LD_01[[#This Row],[REVISÃO]])))</f>
        <v>pdf</v>
      </c>
      <c r="M53" s="12" cm="1">
        <f t="array" ref="M53">_xlfn.UNIQUE(_xlfn._xlws.FILTER(ARQUIVOS[DATA RECEBIMENTO],(ARQUIVOS[DOCUMENTO]=LD_01[[#This Row],[DOCUMENTO]])*(ARQUIVOS[REVISÃO]=LD_01[[#This Row],[REVISÃO]])))</f>
        <v>45838</v>
      </c>
      <c r="N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01/MSV-163MS-452-454/34.TR/MSV-163MS-452-454-ACA-EXE-RT-E1-001-R01.pdf</v>
      </c>
      <c r="P53" s="6" t="str">
        <f>LD_01[[#This Row],[PASTA]]&amp;"/"&amp;LD_01[[#This Row],[ARQUIVO]]</f>
        <v>MSV-163MS-452-454/34.TR/MSV-163MS-452-454-ACA-EXE-RT-E1-001-R01.pdf</v>
      </c>
    </row>
    <row r="54" spans="1:16" ht="28.8" x14ac:dyDescent="0.3">
      <c r="A54" s="6" t="s">
        <v>2800</v>
      </c>
      <c r="B54" s="6" t="str">
        <f>VLOOKUP(LD_01[[#This Row],[DOCUMENTO]],_xlfn.SORTBY(ARQUIVOS_RECEBIDOS!$E$2:$F$5010,ARQUIVOS_RECEBIDOS!$F$2:$F$5010,-1),2,)</f>
        <v>R03</v>
      </c>
      <c r="C54" s="14" t="s">
        <v>5987</v>
      </c>
      <c r="D54" s="14" t="s">
        <v>7543</v>
      </c>
      <c r="E54" s="6" t="s">
        <v>4309</v>
      </c>
      <c r="F54" s="8" t="s">
        <v>4259</v>
      </c>
      <c r="G54" s="8" t="s">
        <v>4141</v>
      </c>
      <c r="H54" s="6" t="str">
        <f>_xlfn.XLOOKUP(LD_01[[#This Row],[DISCIPLINA]],'CLASSES DE PROJETOS'!$F$3:$F$37,'CLASSES DE PROJETOS'!$C$3:$C$37)</f>
        <v>GE</v>
      </c>
      <c r="I54" t="str">
        <f>_xlfn.TEXTJOIN("/",TRUE,"MSV-163MS-"&amp;LD_01[[#This Row],[OBRA]],_xlfn.XLOOKUP(LD_01[[#This Row],[SIGLA]],'CLASSES DE PROJETOS'!$C$3:$C$37,'CLASSES DE PROJETOS'!$E$3:$E$37))</f>
        <v>MSV-163MS-452-454/18.GE</v>
      </c>
      <c r="J54" s="6" t="str" cm="1">
        <f t="array" ref="J54">_xlfn.TEXTJOIN(",",TRUE,_xlfn._xlws.FILTER(ARQUIVOS[ARQUIVO],(ARQUIVOS[DOCUMENTO]=LD_01[[#This Row],[DOCUMENTO]])*(ARQUIVOS[REVISÃO]=LD_01[[#This Row],[REVISÃO]])*(ARQUIVOS[EXTENSÃO]="pdf")))</f>
        <v>MSV-163MS-452-454-ACA-EXE-RT-F1-001-R03.pdf</v>
      </c>
      <c r="K54" s="6" t="str" cm="1">
        <f t="array" ref="K54">_xlfn.TEXTJOIN(", ",TRUE,_xlfn.UNIQUE(_xlfn._xlws.FILTER(ARQUIVOS_RECEBIDOS!$F$2:$F$5010,ARQUIVOS_RECEBIDOS!$E$2:$E$5010=LD_01[[#This Row],[DOCUMENTO]])))</f>
        <v>R03</v>
      </c>
      <c r="L54" s="6" t="str" cm="1">
        <f t="array" ref="L54">_xlfn.TEXTJOIN(",",TRUE,_xlfn._xlws.FILTER(ARQUIVOS[EXTENSÃO],(ARQUIVOS[DOCUMENTO]=LD_01[[#This Row],[DOCUMENTO]])*(ARQUIVOS[REVISÃO]=LD_01[[#This Row],[REVISÃO]])))</f>
        <v>pdf</v>
      </c>
      <c r="M54" s="12" cm="1">
        <f t="array" ref="M54">_xlfn.UNIQUE(_xlfn._xlws.FILTER(ARQUIVOS[DATA RECEBIMENTO],(ARQUIVOS[DOCUMENTO]=LD_01[[#This Row],[DOCUMENTO]])*(ARQUIVOS[REVISÃO]=LD_01[[#This Row],[REVISÃO]])))</f>
        <v>45838</v>
      </c>
      <c r="N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01/MSV-163MS-452-454/18.GE/MSV-163MS-452-454-ACA-EXE-RT-F1-001-R03.pdf</v>
      </c>
      <c r="P54" s="6" t="str">
        <f>LD_01[[#This Row],[PASTA]]&amp;"/"&amp;LD_01[[#This Row],[ARQUIVO]]</f>
        <v>MSV-163MS-452-454/18.GE/MSV-163MS-452-454-ACA-EXE-RT-F1-001-R03.pdf</v>
      </c>
    </row>
    <row r="55" spans="1:16" ht="43.2" x14ac:dyDescent="0.3">
      <c r="A55" s="6" t="s">
        <v>2836</v>
      </c>
      <c r="B55" s="6" t="str">
        <f>VLOOKUP(LD_01[[#This Row],[DOCUMENTO]],_xlfn.SORTBY(ARQUIVOS_RECEBIDOS!$E$2:$F$5010,ARQUIVOS_RECEBIDOS!$F$2:$F$5010,-1),2,)</f>
        <v>R00</v>
      </c>
      <c r="C55" s="14" t="s">
        <v>5987</v>
      </c>
      <c r="D55" s="14" t="s">
        <v>7543</v>
      </c>
      <c r="E55" s="6" t="s">
        <v>4309</v>
      </c>
      <c r="F55" s="8" t="s">
        <v>4166</v>
      </c>
      <c r="G55" s="8" t="s">
        <v>4333</v>
      </c>
      <c r="H55" s="6" t="str">
        <f>_xlfn.XLOOKUP(LD_01[[#This Row],[DISCIPLINA]],'CLASSES DE PROJETOS'!$F$3:$F$37,'CLASSES DE PROJETOS'!$C$3:$C$37)</f>
        <v>IN</v>
      </c>
      <c r="I55" t="str">
        <f>_xlfn.TEXTJOIN("/",TRUE,"MSV-163MS-"&amp;LD_01[[#This Row],[OBRA]],_xlfn.XLOOKUP(LD_01[[#This Row],[SIGLA]],'CLASSES DE PROJETOS'!$C$3:$C$37,'CLASSES DE PROJETOS'!$E$3:$E$37))</f>
        <v>MSV-163MS-452-454/23.IN</v>
      </c>
      <c r="J55" s="6" t="str" cm="1">
        <f t="array" ref="J55">_xlfn.TEXTJOIN(",",TRUE,_xlfn._xlws.FILTER(ARQUIVOS[ARQUIVO],(ARQUIVOS[DOCUMENTO]=LD_01[[#This Row],[DOCUMENTO]])*(ARQUIVOS[REVISÃO]=LD_01[[#This Row],[REVISÃO]])*(ARQUIVOS[EXTENSÃO]="pdf")))</f>
        <v>MSV-163MS-452-454-ACA-EXE-RT-M1-001-R00.pdf</v>
      </c>
      <c r="K55" s="6" t="str" cm="1">
        <f t="array" ref="K55">_xlfn.TEXTJOIN(", ",TRUE,_xlfn.UNIQUE(_xlfn._xlws.FILTER(ARQUIVOS_RECEBIDOS!$F$2:$F$5010,ARQUIVOS_RECEBIDOS!$E$2:$E$5010=LD_01[[#This Row],[DOCUMENTO]])))</f>
        <v>R00</v>
      </c>
      <c r="L55" s="6" t="str" cm="1">
        <f t="array" ref="L55">_xlfn.TEXTJOIN(",",TRUE,_xlfn._xlws.FILTER(ARQUIVOS[EXTENSÃO],(ARQUIVOS[DOCUMENTO]=LD_01[[#This Row],[DOCUMENTO]])*(ARQUIVOS[REVISÃO]=LD_01[[#This Row],[REVISÃO]])))</f>
        <v>pdf</v>
      </c>
      <c r="M55" s="12" cm="1">
        <f t="array" ref="M55">_xlfn.UNIQUE(_xlfn._xlws.FILTER(ARQUIVOS[DATA RECEBIMENTO],(ARQUIVOS[DOCUMENTO]=LD_01[[#This Row],[DOCUMENTO]])*(ARQUIVOS[REVISÃO]=LD_01[[#This Row],[REVISÃO]])))</f>
        <v>45838</v>
      </c>
      <c r="N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01/MSV-163MS-452-454/23.IN/MSV-163MS-452-454-ACA-EXE-RT-M1-001-R00.pdf</v>
      </c>
      <c r="P55" s="6" t="str">
        <f>LD_01[[#This Row],[PASTA]]&amp;"/"&amp;LD_01[[#This Row],[ARQUIVO]]</f>
        <v>MSV-163MS-452-454/23.IN/MSV-163MS-452-454-ACA-EXE-RT-M1-001-R00.pdf</v>
      </c>
    </row>
    <row r="56" spans="1:16" x14ac:dyDescent="0.3">
      <c r="A56" s="6" t="s">
        <v>2847</v>
      </c>
      <c r="B56" s="6" t="str">
        <f>VLOOKUP(LD_01[[#This Row],[DOCUMENTO]],_xlfn.SORTBY(ARQUIVOS_RECEBIDOS!$E$2:$F$5010,ARQUIVOS_RECEBIDOS!$F$2:$F$5010,-1),2,)</f>
        <v>R00</v>
      </c>
      <c r="C56" s="14" t="s">
        <v>5987</v>
      </c>
      <c r="D56" s="14" t="s">
        <v>7543</v>
      </c>
      <c r="E56" s="6" t="s">
        <v>4310</v>
      </c>
      <c r="F56" s="8" t="s">
        <v>4164</v>
      </c>
      <c r="G56" s="8" t="s">
        <v>4163</v>
      </c>
      <c r="H56" s="6" t="str">
        <f>_xlfn.XLOOKUP(LD_01[[#This Row],[DISCIPLINA]],'CLASSES DE PROJETOS'!$F$3:$F$37,'CLASSES DE PROJETOS'!$C$3:$C$37)</f>
        <v>TO</v>
      </c>
      <c r="I56" t="str">
        <f>_xlfn.TEXTJOIN("/",TRUE,"MSV-163MS-"&amp;LD_01[[#This Row],[OBRA]],_xlfn.XLOOKUP(LD_01[[#This Row],[SIGLA]],'CLASSES DE PROJETOS'!$C$3:$C$37,'CLASSES DE PROJETOS'!$E$3:$E$37))</f>
        <v>MSV-163MS-454-460/33.TO</v>
      </c>
      <c r="J56" s="6" t="str" cm="1">
        <f t="array" ref="J56">_xlfn.TEXTJOIN(",",TRUE,_xlfn._xlws.FILTER(ARQUIVOS[ARQUIVO],(ARQUIVOS[DOCUMENTO]=LD_01[[#This Row],[DOCUMENTO]])*(ARQUIVOS[REVISÃO]=LD_01[[#This Row],[REVISÃO]])*(ARQUIVOS[EXTENSÃO]="pdf")))</f>
        <v>MSV-163MS-454-460-ACA-EXE-DE-C1-001-R00.pdf</v>
      </c>
      <c r="K56" s="6" t="str" cm="1">
        <f t="array" ref="K56">_xlfn.TEXTJOIN(", ",TRUE,_xlfn.UNIQUE(_xlfn._xlws.FILTER(ARQUIVOS_RECEBIDOS!$F$2:$F$5010,ARQUIVOS_RECEBIDOS!$E$2:$E$5010=LD_01[[#This Row],[DOCUMENTO]])))</f>
        <v>R00</v>
      </c>
      <c r="L56" s="6" t="str" cm="1">
        <f t="array" ref="L56">_xlfn.TEXTJOIN(",",TRUE,_xlfn._xlws.FILTER(ARQUIVOS[EXTENSÃO],(ARQUIVOS[DOCUMENTO]=LD_01[[#This Row],[DOCUMENTO]])*(ARQUIVOS[REVISÃO]=LD_01[[#This Row],[REVISÃO]])))</f>
        <v>dwg,pdf</v>
      </c>
      <c r="M56" s="12" cm="1">
        <f t="array" ref="M56">_xlfn.UNIQUE(_xlfn._xlws.FILTER(ARQUIVOS[DATA RECEBIMENTO],(ARQUIVOS[DOCUMENTO]=LD_01[[#This Row],[DOCUMENTO]])*(ARQUIVOS[REVISÃO]=LD_01[[#This Row],[REVISÃO]])))</f>
        <v>45838</v>
      </c>
      <c r="N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01/MSV-163MS-454-460/33.TO/MSV-163MS-454-460-ACA-EXE-DE-C1-001-R00.pdf</v>
      </c>
      <c r="P56" s="6" t="str">
        <f>LD_01[[#This Row],[PASTA]]&amp;"/"&amp;LD_01[[#This Row],[ARQUIVO]]</f>
        <v>MSV-163MS-454-460/33.TO/MSV-163MS-454-460-ACA-EXE-DE-C1-001-R00.pdf</v>
      </c>
    </row>
    <row r="57" spans="1:16" x14ac:dyDescent="0.3">
      <c r="A57" s="6" t="s">
        <v>2848</v>
      </c>
      <c r="B57" s="6" t="str">
        <f>VLOOKUP(LD_01[[#This Row],[DOCUMENTO]],_xlfn.SORTBY(ARQUIVOS_RECEBIDOS!$E$2:$F$5010,ARQUIVOS_RECEBIDOS!$F$2:$F$5010,-1),2,)</f>
        <v>R00</v>
      </c>
      <c r="C57" s="14" t="s">
        <v>5987</v>
      </c>
      <c r="D57" s="14" t="s">
        <v>7543</v>
      </c>
      <c r="E57" s="6" t="s">
        <v>4310</v>
      </c>
      <c r="F57" s="8" t="s">
        <v>4164</v>
      </c>
      <c r="G57" s="8" t="s">
        <v>4163</v>
      </c>
      <c r="H57" s="6" t="str">
        <f>_xlfn.XLOOKUP(LD_01[[#This Row],[DISCIPLINA]],'CLASSES DE PROJETOS'!$F$3:$F$37,'CLASSES DE PROJETOS'!$C$3:$C$37)</f>
        <v>TO</v>
      </c>
      <c r="I57" t="str">
        <f>_xlfn.TEXTJOIN("/",TRUE,"MSV-163MS-"&amp;LD_01[[#This Row],[OBRA]],_xlfn.XLOOKUP(LD_01[[#This Row],[SIGLA]],'CLASSES DE PROJETOS'!$C$3:$C$37,'CLASSES DE PROJETOS'!$E$3:$E$37))</f>
        <v>MSV-163MS-454-460/33.TO</v>
      </c>
      <c r="J57" s="6" t="str" cm="1">
        <f t="array" ref="J57">_xlfn.TEXTJOIN(",",TRUE,_xlfn._xlws.FILTER(ARQUIVOS[ARQUIVO],(ARQUIVOS[DOCUMENTO]=LD_01[[#This Row],[DOCUMENTO]])*(ARQUIVOS[REVISÃO]=LD_01[[#This Row],[REVISÃO]])*(ARQUIVOS[EXTENSÃO]="pdf")))</f>
        <v>MSV-163MS-454-460-ACA-EXE-DE-C1-002-R00.pdf</v>
      </c>
      <c r="K57" s="6" t="str" cm="1">
        <f t="array" ref="K57">_xlfn.TEXTJOIN(", ",TRUE,_xlfn.UNIQUE(_xlfn._xlws.FILTER(ARQUIVOS_RECEBIDOS!$F$2:$F$5010,ARQUIVOS_RECEBIDOS!$E$2:$E$5010=LD_01[[#This Row],[DOCUMENTO]])))</f>
        <v>R00</v>
      </c>
      <c r="L57" s="6" t="str" cm="1">
        <f t="array" ref="L57">_xlfn.TEXTJOIN(",",TRUE,_xlfn._xlws.FILTER(ARQUIVOS[EXTENSÃO],(ARQUIVOS[DOCUMENTO]=LD_01[[#This Row],[DOCUMENTO]])*(ARQUIVOS[REVISÃO]=LD_01[[#This Row],[REVISÃO]])))</f>
        <v>dwg,pdf</v>
      </c>
      <c r="M57" s="12" cm="1">
        <f t="array" ref="M57">_xlfn.UNIQUE(_xlfn._xlws.FILTER(ARQUIVOS[DATA RECEBIMENTO],(ARQUIVOS[DOCUMENTO]=LD_01[[#This Row],[DOCUMENTO]])*(ARQUIVOS[REVISÃO]=LD_01[[#This Row],[REVISÃO]])))</f>
        <v>45838</v>
      </c>
      <c r="N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01/MSV-163MS-454-460/33.TO/MSV-163MS-454-460-ACA-EXE-DE-C1-002-R00.pdf</v>
      </c>
      <c r="P57" s="6" t="str">
        <f>LD_01[[#This Row],[PASTA]]&amp;"/"&amp;LD_01[[#This Row],[ARQUIVO]]</f>
        <v>MSV-163MS-454-460/33.TO/MSV-163MS-454-460-ACA-EXE-DE-C1-002-R00.pdf</v>
      </c>
    </row>
    <row r="58" spans="1:16" x14ac:dyDescent="0.3">
      <c r="A58" s="6" t="s">
        <v>2849</v>
      </c>
      <c r="B58" s="6" t="str">
        <f>VLOOKUP(LD_01[[#This Row],[DOCUMENTO]],_xlfn.SORTBY(ARQUIVOS_RECEBIDOS!$E$2:$F$5010,ARQUIVOS_RECEBIDOS!$F$2:$F$5010,-1),2,)</f>
        <v>R00</v>
      </c>
      <c r="C58" s="14" t="s">
        <v>5987</v>
      </c>
      <c r="D58" s="14" t="s">
        <v>7543</v>
      </c>
      <c r="E58" s="6" t="s">
        <v>4310</v>
      </c>
      <c r="F58" s="8" t="s">
        <v>4164</v>
      </c>
      <c r="G58" s="8" t="s">
        <v>4163</v>
      </c>
      <c r="H58" s="6" t="str">
        <f>_xlfn.XLOOKUP(LD_01[[#This Row],[DISCIPLINA]],'CLASSES DE PROJETOS'!$F$3:$F$37,'CLASSES DE PROJETOS'!$C$3:$C$37)</f>
        <v>TO</v>
      </c>
      <c r="I58" t="str">
        <f>_xlfn.TEXTJOIN("/",TRUE,"MSV-163MS-"&amp;LD_01[[#This Row],[OBRA]],_xlfn.XLOOKUP(LD_01[[#This Row],[SIGLA]],'CLASSES DE PROJETOS'!$C$3:$C$37,'CLASSES DE PROJETOS'!$E$3:$E$37))</f>
        <v>MSV-163MS-454-460/33.TO</v>
      </c>
      <c r="J58" s="6" t="str" cm="1">
        <f t="array" ref="J58">_xlfn.TEXTJOIN(",",TRUE,_xlfn._xlws.FILTER(ARQUIVOS[ARQUIVO],(ARQUIVOS[DOCUMENTO]=LD_01[[#This Row],[DOCUMENTO]])*(ARQUIVOS[REVISÃO]=LD_01[[#This Row],[REVISÃO]])*(ARQUIVOS[EXTENSÃO]="pdf")))</f>
        <v>MSV-163MS-454-460-ACA-EXE-DE-C1-003-R00.pdf</v>
      </c>
      <c r="K58" s="6" t="str" cm="1">
        <f t="array" ref="K58">_xlfn.TEXTJOIN(", ",TRUE,_xlfn.UNIQUE(_xlfn._xlws.FILTER(ARQUIVOS_RECEBIDOS!$F$2:$F$5010,ARQUIVOS_RECEBIDOS!$E$2:$E$5010=LD_01[[#This Row],[DOCUMENTO]])))</f>
        <v>R00</v>
      </c>
      <c r="L58" s="6" t="str" cm="1">
        <f t="array" ref="L58">_xlfn.TEXTJOIN(",",TRUE,_xlfn._xlws.FILTER(ARQUIVOS[EXTENSÃO],(ARQUIVOS[DOCUMENTO]=LD_01[[#This Row],[DOCUMENTO]])*(ARQUIVOS[REVISÃO]=LD_01[[#This Row],[REVISÃO]])))</f>
        <v>dwg,pdf</v>
      </c>
      <c r="M58" s="12" cm="1">
        <f t="array" ref="M58">_xlfn.UNIQUE(_xlfn._xlws.FILTER(ARQUIVOS[DATA RECEBIMENTO],(ARQUIVOS[DOCUMENTO]=LD_01[[#This Row],[DOCUMENTO]])*(ARQUIVOS[REVISÃO]=LD_01[[#This Row],[REVISÃO]])))</f>
        <v>45838</v>
      </c>
      <c r="N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01/MSV-163MS-454-460/33.TO/MSV-163MS-454-460-ACA-EXE-DE-C1-003-R00.pdf</v>
      </c>
      <c r="P58" s="6" t="str">
        <f>LD_01[[#This Row],[PASTA]]&amp;"/"&amp;LD_01[[#This Row],[ARQUIVO]]</f>
        <v>MSV-163MS-454-460/33.TO/MSV-163MS-454-460-ACA-EXE-DE-C1-003-R00.pdf</v>
      </c>
    </row>
    <row r="59" spans="1:16" x14ac:dyDescent="0.3">
      <c r="A59" s="6" t="s">
        <v>2850</v>
      </c>
      <c r="B59" s="6" t="str">
        <f>VLOOKUP(LD_01[[#This Row],[DOCUMENTO]],_xlfn.SORTBY(ARQUIVOS_RECEBIDOS!$E$2:$F$5010,ARQUIVOS_RECEBIDOS!$F$2:$F$5010,-1),2,)</f>
        <v>R00</v>
      </c>
      <c r="C59" s="14" t="s">
        <v>5987</v>
      </c>
      <c r="D59" s="14" t="s">
        <v>7543</v>
      </c>
      <c r="E59" s="6" t="s">
        <v>4310</v>
      </c>
      <c r="F59" s="8" t="s">
        <v>4164</v>
      </c>
      <c r="G59" s="8" t="s">
        <v>4163</v>
      </c>
      <c r="H59" s="6" t="str">
        <f>_xlfn.XLOOKUP(LD_01[[#This Row],[DISCIPLINA]],'CLASSES DE PROJETOS'!$F$3:$F$37,'CLASSES DE PROJETOS'!$C$3:$C$37)</f>
        <v>TO</v>
      </c>
      <c r="I59" t="str">
        <f>_xlfn.TEXTJOIN("/",TRUE,"MSV-163MS-"&amp;LD_01[[#This Row],[OBRA]],_xlfn.XLOOKUP(LD_01[[#This Row],[SIGLA]],'CLASSES DE PROJETOS'!$C$3:$C$37,'CLASSES DE PROJETOS'!$E$3:$E$37))</f>
        <v>MSV-163MS-454-460/33.TO</v>
      </c>
      <c r="J59" s="6" t="str" cm="1">
        <f t="array" ref="J59">_xlfn.TEXTJOIN(",",TRUE,_xlfn._xlws.FILTER(ARQUIVOS[ARQUIVO],(ARQUIVOS[DOCUMENTO]=LD_01[[#This Row],[DOCUMENTO]])*(ARQUIVOS[REVISÃO]=LD_01[[#This Row],[REVISÃO]])*(ARQUIVOS[EXTENSÃO]="pdf")))</f>
        <v>MSV-163MS-454-460-ACA-EXE-DE-C1-004-R00.pdf</v>
      </c>
      <c r="K59" s="6" t="str" cm="1">
        <f t="array" ref="K59">_xlfn.TEXTJOIN(", ",TRUE,_xlfn.UNIQUE(_xlfn._xlws.FILTER(ARQUIVOS_RECEBIDOS!$F$2:$F$5010,ARQUIVOS_RECEBIDOS!$E$2:$E$5010=LD_01[[#This Row],[DOCUMENTO]])))</f>
        <v>R00</v>
      </c>
      <c r="L59" s="6" t="str" cm="1">
        <f t="array" ref="L59">_xlfn.TEXTJOIN(",",TRUE,_xlfn._xlws.FILTER(ARQUIVOS[EXTENSÃO],(ARQUIVOS[DOCUMENTO]=LD_01[[#This Row],[DOCUMENTO]])*(ARQUIVOS[REVISÃO]=LD_01[[#This Row],[REVISÃO]])))</f>
        <v>dwg,pdf</v>
      </c>
      <c r="M59" s="12" cm="1">
        <f t="array" ref="M59">_xlfn.UNIQUE(_xlfn._xlws.FILTER(ARQUIVOS[DATA RECEBIMENTO],(ARQUIVOS[DOCUMENTO]=LD_01[[#This Row],[DOCUMENTO]])*(ARQUIVOS[REVISÃO]=LD_01[[#This Row],[REVISÃO]])))</f>
        <v>45838</v>
      </c>
      <c r="N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01/MSV-163MS-454-460/33.TO/MSV-163MS-454-460-ACA-EXE-DE-C1-004-R00.pdf</v>
      </c>
      <c r="P59" s="6" t="str">
        <f>LD_01[[#This Row],[PASTA]]&amp;"/"&amp;LD_01[[#This Row],[ARQUIVO]]</f>
        <v>MSV-163MS-454-460/33.TO/MSV-163MS-454-460-ACA-EXE-DE-C1-004-R00.pdf</v>
      </c>
    </row>
    <row r="60" spans="1:16" x14ac:dyDescent="0.3">
      <c r="A60" s="6" t="s">
        <v>2851</v>
      </c>
      <c r="B60" s="6" t="str">
        <f>VLOOKUP(LD_01[[#This Row],[DOCUMENTO]],_xlfn.SORTBY(ARQUIVOS_RECEBIDOS!$E$2:$F$5010,ARQUIVOS_RECEBIDOS!$F$2:$F$5010,-1),2,)</f>
        <v>R01</v>
      </c>
      <c r="C60" s="14" t="s">
        <v>5987</v>
      </c>
      <c r="D60" s="14" t="s">
        <v>7543</v>
      </c>
      <c r="E60" s="6" t="s">
        <v>4310</v>
      </c>
      <c r="F60" s="8" t="s">
        <v>4164</v>
      </c>
      <c r="G60" s="8" t="s">
        <v>4163</v>
      </c>
      <c r="H60" s="6" t="str">
        <f>_xlfn.XLOOKUP(LD_01[[#This Row],[DISCIPLINA]],'CLASSES DE PROJETOS'!$F$3:$F$37,'CLASSES DE PROJETOS'!$C$3:$C$37)</f>
        <v>TO</v>
      </c>
      <c r="I60" t="str">
        <f>_xlfn.TEXTJOIN("/",TRUE,"MSV-163MS-"&amp;LD_01[[#This Row],[OBRA]],_xlfn.XLOOKUP(LD_01[[#This Row],[SIGLA]],'CLASSES DE PROJETOS'!$C$3:$C$37,'CLASSES DE PROJETOS'!$E$3:$E$37))</f>
        <v>MSV-163MS-454-460/33.TO</v>
      </c>
      <c r="J60" s="6" t="str" cm="1">
        <f t="array" ref="J60">_xlfn.TEXTJOIN(",",TRUE,_xlfn._xlws.FILTER(ARQUIVOS[ARQUIVO],(ARQUIVOS[DOCUMENTO]=LD_01[[#This Row],[DOCUMENTO]])*(ARQUIVOS[REVISÃO]=LD_01[[#This Row],[REVISÃO]])*(ARQUIVOS[EXTENSÃO]="pdf")))</f>
        <v>MSV-163MS-454-460-ACA-EXE-DE-C1-005-R01.pdf</v>
      </c>
      <c r="K60" s="6" t="str" cm="1">
        <f t="array" ref="K60">_xlfn.TEXTJOIN(", ",TRUE,_xlfn.UNIQUE(_xlfn._xlws.FILTER(ARQUIVOS_RECEBIDOS!$F$2:$F$5010,ARQUIVOS_RECEBIDOS!$E$2:$E$5010=LD_01[[#This Row],[DOCUMENTO]])))</f>
        <v>R01</v>
      </c>
      <c r="L60" s="6" t="str" cm="1">
        <f t="array" ref="L60">_xlfn.TEXTJOIN(",",TRUE,_xlfn._xlws.FILTER(ARQUIVOS[EXTENSÃO],(ARQUIVOS[DOCUMENTO]=LD_01[[#This Row],[DOCUMENTO]])*(ARQUIVOS[REVISÃO]=LD_01[[#This Row],[REVISÃO]])))</f>
        <v>dwg,pdf</v>
      </c>
      <c r="M60" s="12" cm="1">
        <f t="array" ref="M60">_xlfn.UNIQUE(_xlfn._xlws.FILTER(ARQUIVOS[DATA RECEBIMENTO],(ARQUIVOS[DOCUMENTO]=LD_01[[#This Row],[DOCUMENTO]])*(ARQUIVOS[REVISÃO]=LD_01[[#This Row],[REVISÃO]])))</f>
        <v>45838</v>
      </c>
      <c r="N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01/MSV-163MS-454-460/33.TO/MSV-163MS-454-460-ACA-EXE-DE-C1-005-R01.pdf</v>
      </c>
      <c r="P60" s="6" t="str">
        <f>LD_01[[#This Row],[PASTA]]&amp;"/"&amp;LD_01[[#This Row],[ARQUIVO]]</f>
        <v>MSV-163MS-454-460/33.TO/MSV-163MS-454-460-ACA-EXE-DE-C1-005-R01.pdf</v>
      </c>
    </row>
    <row r="61" spans="1:16" x14ac:dyDescent="0.3">
      <c r="A61" s="6" t="s">
        <v>2852</v>
      </c>
      <c r="B61" s="6" t="str">
        <f>VLOOKUP(LD_01[[#This Row],[DOCUMENTO]],_xlfn.SORTBY(ARQUIVOS_RECEBIDOS!$E$2:$F$5010,ARQUIVOS_RECEBIDOS!$F$2:$F$5010,-1),2,)</f>
        <v>R00</v>
      </c>
      <c r="C61" s="14" t="s">
        <v>5987</v>
      </c>
      <c r="D61" s="14" t="s">
        <v>7543</v>
      </c>
      <c r="E61" s="6" t="s">
        <v>4310</v>
      </c>
      <c r="F61" s="8" t="s">
        <v>4164</v>
      </c>
      <c r="G61" s="8" t="s">
        <v>4163</v>
      </c>
      <c r="H61" s="6" t="str">
        <f>_xlfn.XLOOKUP(LD_01[[#This Row],[DISCIPLINA]],'CLASSES DE PROJETOS'!$F$3:$F$37,'CLASSES DE PROJETOS'!$C$3:$C$37)</f>
        <v>TO</v>
      </c>
      <c r="I61" t="str">
        <f>_xlfn.TEXTJOIN("/",TRUE,"MSV-163MS-"&amp;LD_01[[#This Row],[OBRA]],_xlfn.XLOOKUP(LD_01[[#This Row],[SIGLA]],'CLASSES DE PROJETOS'!$C$3:$C$37,'CLASSES DE PROJETOS'!$E$3:$E$37))</f>
        <v>MSV-163MS-454-460/33.TO</v>
      </c>
      <c r="J61" s="6" t="str" cm="1">
        <f t="array" ref="J61">_xlfn.TEXTJOIN(",",TRUE,_xlfn._xlws.FILTER(ARQUIVOS[ARQUIVO],(ARQUIVOS[DOCUMENTO]=LD_01[[#This Row],[DOCUMENTO]])*(ARQUIVOS[REVISÃO]=LD_01[[#This Row],[REVISÃO]])*(ARQUIVOS[EXTENSÃO]="pdf")))</f>
        <v>MSV-163MS-454-460-ACA-EXE-DE-C1-006-R00.pdf</v>
      </c>
      <c r="K61" s="6" t="str" cm="1">
        <f t="array" ref="K61">_xlfn.TEXTJOIN(", ",TRUE,_xlfn.UNIQUE(_xlfn._xlws.FILTER(ARQUIVOS_RECEBIDOS!$F$2:$F$5010,ARQUIVOS_RECEBIDOS!$E$2:$E$5010=LD_01[[#This Row],[DOCUMENTO]])))</f>
        <v>R00</v>
      </c>
      <c r="L61" s="6" t="str" cm="1">
        <f t="array" ref="L61">_xlfn.TEXTJOIN(",",TRUE,_xlfn._xlws.FILTER(ARQUIVOS[EXTENSÃO],(ARQUIVOS[DOCUMENTO]=LD_01[[#This Row],[DOCUMENTO]])*(ARQUIVOS[REVISÃO]=LD_01[[#This Row],[REVISÃO]])))</f>
        <v>dwg,pdf</v>
      </c>
      <c r="M61" s="12" cm="1">
        <f t="array" ref="M61">_xlfn.UNIQUE(_xlfn._xlws.FILTER(ARQUIVOS[DATA RECEBIMENTO],(ARQUIVOS[DOCUMENTO]=LD_01[[#This Row],[DOCUMENTO]])*(ARQUIVOS[REVISÃO]=LD_01[[#This Row],[REVISÃO]])))</f>
        <v>45838</v>
      </c>
      <c r="N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01/MSV-163MS-454-460/33.TO/MSV-163MS-454-460-ACA-EXE-DE-C1-006-R00.pdf</v>
      </c>
      <c r="P61" s="6" t="str">
        <f>LD_01[[#This Row],[PASTA]]&amp;"/"&amp;LD_01[[#This Row],[ARQUIVO]]</f>
        <v>MSV-163MS-454-460/33.TO/MSV-163MS-454-460-ACA-EXE-DE-C1-006-R00.pdf</v>
      </c>
    </row>
    <row r="62" spans="1:16" ht="28.8" x14ac:dyDescent="0.3">
      <c r="A62" s="6" t="s">
        <v>2963</v>
      </c>
      <c r="B62" s="6" t="str">
        <f>VLOOKUP(LD_01[[#This Row],[DOCUMENTO]],_xlfn.SORTBY(ARQUIVOS_RECEBIDOS!$E$2:$F$5010,ARQUIVOS_RECEBIDOS!$F$2:$F$5010,-1),2,)</f>
        <v>R02</v>
      </c>
      <c r="C62" s="14" t="s">
        <v>5987</v>
      </c>
      <c r="D62" s="14" t="s">
        <v>7543</v>
      </c>
      <c r="E62" s="6" t="s">
        <v>4310</v>
      </c>
      <c r="F62" s="8" t="s">
        <v>4076</v>
      </c>
      <c r="G62" s="8" t="s">
        <v>4332</v>
      </c>
      <c r="H62" s="6" t="str">
        <f>_xlfn.XLOOKUP(LD_01[[#This Row],[DISCIPLINA]],'CLASSES DE PROJETOS'!$F$3:$F$37,'CLASSES DE PROJETOS'!$C$3:$C$37)</f>
        <v>GG</v>
      </c>
      <c r="I62" t="str">
        <f>_xlfn.TEXTJOIN("/",TRUE,"MSV-163MS-"&amp;LD_01[[#This Row],[OBRA]],_xlfn.XLOOKUP(LD_01[[#This Row],[SIGLA]],'CLASSES DE PROJETOS'!$C$3:$C$37,'CLASSES DE PROJETOS'!$E$3:$E$37))</f>
        <v>MSV-163MS-454-460/19.GG</v>
      </c>
      <c r="J62" s="6" t="str" cm="1">
        <f t="array" ref="J62">_xlfn.TEXTJOIN(",",TRUE,_xlfn._xlws.FILTER(ARQUIVOS[ARQUIVO],(ARQUIVOS[DOCUMENTO]=LD_01[[#This Row],[DOCUMENTO]])*(ARQUIVOS[REVISÃO]=LD_01[[#This Row],[REVISÃO]])*(ARQUIVOS[EXTENSÃO]="pdf")))</f>
        <v>MSV-163MS-454-460-ACA-EXE-DE-D3-001-R02.pdf</v>
      </c>
      <c r="K62" s="6" t="str" cm="1">
        <f t="array" ref="K62">_xlfn.TEXTJOIN(", ",TRUE,_xlfn.UNIQUE(_xlfn._xlws.FILTER(ARQUIVOS_RECEBIDOS!$F$2:$F$5010,ARQUIVOS_RECEBIDOS!$E$2:$E$5010=LD_01[[#This Row],[DOCUMENTO]])))</f>
        <v>R02</v>
      </c>
      <c r="L62" s="6" t="str" cm="1">
        <f t="array" ref="L62">_xlfn.TEXTJOIN(",",TRUE,_xlfn._xlws.FILTER(ARQUIVOS[EXTENSÃO],(ARQUIVOS[DOCUMENTO]=LD_01[[#This Row],[DOCUMENTO]])*(ARQUIVOS[REVISÃO]=LD_01[[#This Row],[REVISÃO]])))</f>
        <v>dwg,pdf</v>
      </c>
      <c r="M62" s="12" cm="1">
        <f t="array" ref="M62">_xlfn.UNIQUE(_xlfn._xlws.FILTER(ARQUIVOS[DATA RECEBIMENTO],(ARQUIVOS[DOCUMENTO]=LD_01[[#This Row],[DOCUMENTO]])*(ARQUIVOS[REVISÃO]=LD_01[[#This Row],[REVISÃO]])))</f>
        <v>45838</v>
      </c>
      <c r="N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01/MSV-163MS-454-460/19.GG/MSV-163MS-454-460-ACA-EXE-DE-D3-001-R02.pdf</v>
      </c>
      <c r="P62" s="6" t="str">
        <f>LD_01[[#This Row],[PASTA]]&amp;"/"&amp;LD_01[[#This Row],[ARQUIVO]]</f>
        <v>MSV-163MS-454-460/19.GG/MSV-163MS-454-460-ACA-EXE-DE-D3-001-R02.pdf</v>
      </c>
    </row>
    <row r="63" spans="1:16" ht="28.8" x14ac:dyDescent="0.3">
      <c r="A63" s="6" t="s">
        <v>2964</v>
      </c>
      <c r="B63" s="6" t="str">
        <f>VLOOKUP(LD_01[[#This Row],[DOCUMENTO]],_xlfn.SORTBY(ARQUIVOS_RECEBIDOS!$E$2:$F$5010,ARQUIVOS_RECEBIDOS!$F$2:$F$5010,-1),2,)</f>
        <v>R02</v>
      </c>
      <c r="C63" s="14" t="s">
        <v>5987</v>
      </c>
      <c r="D63" s="14" t="s">
        <v>7543</v>
      </c>
      <c r="E63" s="6" t="s">
        <v>4310</v>
      </c>
      <c r="F63" s="8" t="s">
        <v>4076</v>
      </c>
      <c r="G63" s="8" t="s">
        <v>4332</v>
      </c>
      <c r="H63" s="6" t="str">
        <f>_xlfn.XLOOKUP(LD_01[[#This Row],[DISCIPLINA]],'CLASSES DE PROJETOS'!$F$3:$F$37,'CLASSES DE PROJETOS'!$C$3:$C$37)</f>
        <v>GG</v>
      </c>
      <c r="I63" t="str">
        <f>_xlfn.TEXTJOIN("/",TRUE,"MSV-163MS-"&amp;LD_01[[#This Row],[OBRA]],_xlfn.XLOOKUP(LD_01[[#This Row],[SIGLA]],'CLASSES DE PROJETOS'!$C$3:$C$37,'CLASSES DE PROJETOS'!$E$3:$E$37))</f>
        <v>MSV-163MS-454-460/19.GG</v>
      </c>
      <c r="J63" s="6" t="str" cm="1">
        <f t="array" ref="J63">_xlfn.TEXTJOIN(",",TRUE,_xlfn._xlws.FILTER(ARQUIVOS[ARQUIVO],(ARQUIVOS[DOCUMENTO]=LD_01[[#This Row],[DOCUMENTO]])*(ARQUIVOS[REVISÃO]=LD_01[[#This Row],[REVISÃO]])*(ARQUIVOS[EXTENSÃO]="pdf")))</f>
        <v>MSV-163MS-454-460-ACA-EXE-DE-D3-002-R02.pdf</v>
      </c>
      <c r="K63" s="6" t="str" cm="1">
        <f t="array" ref="K63">_xlfn.TEXTJOIN(", ",TRUE,_xlfn.UNIQUE(_xlfn._xlws.FILTER(ARQUIVOS_RECEBIDOS!$F$2:$F$5010,ARQUIVOS_RECEBIDOS!$E$2:$E$5010=LD_01[[#This Row],[DOCUMENTO]])))</f>
        <v>R02</v>
      </c>
      <c r="L63" s="6" t="str" cm="1">
        <f t="array" ref="L63">_xlfn.TEXTJOIN(",",TRUE,_xlfn._xlws.FILTER(ARQUIVOS[EXTENSÃO],(ARQUIVOS[DOCUMENTO]=LD_01[[#This Row],[DOCUMENTO]])*(ARQUIVOS[REVISÃO]=LD_01[[#This Row],[REVISÃO]])))</f>
        <v>dwg,pdf</v>
      </c>
      <c r="M63" s="12" cm="1">
        <f t="array" ref="M63">_xlfn.UNIQUE(_xlfn._xlws.FILTER(ARQUIVOS[DATA RECEBIMENTO],(ARQUIVOS[DOCUMENTO]=LD_01[[#This Row],[DOCUMENTO]])*(ARQUIVOS[REVISÃO]=LD_01[[#This Row],[REVISÃO]])))</f>
        <v>45838</v>
      </c>
      <c r="N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01/MSV-163MS-454-460/19.GG/MSV-163MS-454-460-ACA-EXE-DE-D3-002-R02.pdf</v>
      </c>
      <c r="P63" s="6" t="str">
        <f>LD_01[[#This Row],[PASTA]]&amp;"/"&amp;LD_01[[#This Row],[ARQUIVO]]</f>
        <v>MSV-163MS-454-460/19.GG/MSV-163MS-454-460-ACA-EXE-DE-D3-002-R02.pdf</v>
      </c>
    </row>
    <row r="64" spans="1:16" ht="28.8" x14ac:dyDescent="0.3">
      <c r="A64" s="6" t="s">
        <v>2965</v>
      </c>
      <c r="B64" s="6" t="str">
        <f>VLOOKUP(LD_01[[#This Row],[DOCUMENTO]],_xlfn.SORTBY(ARQUIVOS_RECEBIDOS!$E$2:$F$5010,ARQUIVOS_RECEBIDOS!$F$2:$F$5010,-1),2,)</f>
        <v>R02</v>
      </c>
      <c r="C64" s="14" t="s">
        <v>5987</v>
      </c>
      <c r="D64" s="14" t="s">
        <v>7543</v>
      </c>
      <c r="E64" s="6" t="s">
        <v>4310</v>
      </c>
      <c r="F64" s="8" t="s">
        <v>4076</v>
      </c>
      <c r="G64" s="8" t="s">
        <v>4332</v>
      </c>
      <c r="H64" s="6" t="str">
        <f>_xlfn.XLOOKUP(LD_01[[#This Row],[DISCIPLINA]],'CLASSES DE PROJETOS'!$F$3:$F$37,'CLASSES DE PROJETOS'!$C$3:$C$37)</f>
        <v>GG</v>
      </c>
      <c r="I64" t="str">
        <f>_xlfn.TEXTJOIN("/",TRUE,"MSV-163MS-"&amp;LD_01[[#This Row],[OBRA]],_xlfn.XLOOKUP(LD_01[[#This Row],[SIGLA]],'CLASSES DE PROJETOS'!$C$3:$C$37,'CLASSES DE PROJETOS'!$E$3:$E$37))</f>
        <v>MSV-163MS-454-460/19.GG</v>
      </c>
      <c r="J64" s="6" t="str" cm="1">
        <f t="array" ref="J64">_xlfn.TEXTJOIN(",",TRUE,_xlfn._xlws.FILTER(ARQUIVOS[ARQUIVO],(ARQUIVOS[DOCUMENTO]=LD_01[[#This Row],[DOCUMENTO]])*(ARQUIVOS[REVISÃO]=LD_01[[#This Row],[REVISÃO]])*(ARQUIVOS[EXTENSÃO]="pdf")))</f>
        <v>MSV-163MS-454-460-ACA-EXE-DE-D3-003-R02.pdf</v>
      </c>
      <c r="K64" s="6" t="str" cm="1">
        <f t="array" ref="K64">_xlfn.TEXTJOIN(", ",TRUE,_xlfn.UNIQUE(_xlfn._xlws.FILTER(ARQUIVOS_RECEBIDOS!$F$2:$F$5010,ARQUIVOS_RECEBIDOS!$E$2:$E$5010=LD_01[[#This Row],[DOCUMENTO]])))</f>
        <v>R02</v>
      </c>
      <c r="L64" s="6" t="str" cm="1">
        <f t="array" ref="L64">_xlfn.TEXTJOIN(",",TRUE,_xlfn._xlws.FILTER(ARQUIVOS[EXTENSÃO],(ARQUIVOS[DOCUMENTO]=LD_01[[#This Row],[DOCUMENTO]])*(ARQUIVOS[REVISÃO]=LD_01[[#This Row],[REVISÃO]])))</f>
        <v>dwg,pdf</v>
      </c>
      <c r="M64" s="12" cm="1">
        <f t="array" ref="M64">_xlfn.UNIQUE(_xlfn._xlws.FILTER(ARQUIVOS[DATA RECEBIMENTO],(ARQUIVOS[DOCUMENTO]=LD_01[[#This Row],[DOCUMENTO]])*(ARQUIVOS[REVISÃO]=LD_01[[#This Row],[REVISÃO]])))</f>
        <v>45838</v>
      </c>
      <c r="N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01/MSV-163MS-454-460/19.GG/MSV-163MS-454-460-ACA-EXE-DE-D3-003-R02.pdf</v>
      </c>
      <c r="P64" s="6" t="str">
        <f>LD_01[[#This Row],[PASTA]]&amp;"/"&amp;LD_01[[#This Row],[ARQUIVO]]</f>
        <v>MSV-163MS-454-460/19.GG/MSV-163MS-454-460-ACA-EXE-DE-D3-003-R02.pdf</v>
      </c>
    </row>
    <row r="65" spans="1:16" ht="28.8" x14ac:dyDescent="0.3">
      <c r="A65" s="6" t="s">
        <v>2966</v>
      </c>
      <c r="B65" s="6" t="str">
        <f>VLOOKUP(LD_01[[#This Row],[DOCUMENTO]],_xlfn.SORTBY(ARQUIVOS_RECEBIDOS!$E$2:$F$5010,ARQUIVOS_RECEBIDOS!$F$2:$F$5010,-1),2,)</f>
        <v>R02</v>
      </c>
      <c r="C65" s="14" t="s">
        <v>5987</v>
      </c>
      <c r="D65" s="14" t="s">
        <v>7543</v>
      </c>
      <c r="E65" s="6" t="s">
        <v>4310</v>
      </c>
      <c r="F65" s="8" t="s">
        <v>4076</v>
      </c>
      <c r="G65" s="8" t="s">
        <v>4332</v>
      </c>
      <c r="H65" s="6" t="str">
        <f>_xlfn.XLOOKUP(LD_01[[#This Row],[DISCIPLINA]],'CLASSES DE PROJETOS'!$F$3:$F$37,'CLASSES DE PROJETOS'!$C$3:$C$37)</f>
        <v>GG</v>
      </c>
      <c r="I65" t="str">
        <f>_xlfn.TEXTJOIN("/",TRUE,"MSV-163MS-"&amp;LD_01[[#This Row],[OBRA]],_xlfn.XLOOKUP(LD_01[[#This Row],[SIGLA]],'CLASSES DE PROJETOS'!$C$3:$C$37,'CLASSES DE PROJETOS'!$E$3:$E$37))</f>
        <v>MSV-163MS-454-460/19.GG</v>
      </c>
      <c r="J65" s="6" t="str" cm="1">
        <f t="array" ref="J65">_xlfn.TEXTJOIN(",",TRUE,_xlfn._xlws.FILTER(ARQUIVOS[ARQUIVO],(ARQUIVOS[DOCUMENTO]=LD_01[[#This Row],[DOCUMENTO]])*(ARQUIVOS[REVISÃO]=LD_01[[#This Row],[REVISÃO]])*(ARQUIVOS[EXTENSÃO]="pdf")))</f>
        <v>MSV-163MS-454-460-ACA-EXE-DE-D3-004-R02.pdf</v>
      </c>
      <c r="K65" s="6" t="str" cm="1">
        <f t="array" ref="K65">_xlfn.TEXTJOIN(", ",TRUE,_xlfn.UNIQUE(_xlfn._xlws.FILTER(ARQUIVOS_RECEBIDOS!$F$2:$F$5010,ARQUIVOS_RECEBIDOS!$E$2:$E$5010=LD_01[[#This Row],[DOCUMENTO]])))</f>
        <v>R02</v>
      </c>
      <c r="L65" s="6" t="str" cm="1">
        <f t="array" ref="L65">_xlfn.TEXTJOIN(",",TRUE,_xlfn._xlws.FILTER(ARQUIVOS[EXTENSÃO],(ARQUIVOS[DOCUMENTO]=LD_01[[#This Row],[DOCUMENTO]])*(ARQUIVOS[REVISÃO]=LD_01[[#This Row],[REVISÃO]])))</f>
        <v>dwg,pdf</v>
      </c>
      <c r="M65" s="12" cm="1">
        <f t="array" ref="M65">_xlfn.UNIQUE(_xlfn._xlws.FILTER(ARQUIVOS[DATA RECEBIMENTO],(ARQUIVOS[DOCUMENTO]=LD_01[[#This Row],[DOCUMENTO]])*(ARQUIVOS[REVISÃO]=LD_01[[#This Row],[REVISÃO]])))</f>
        <v>45838</v>
      </c>
      <c r="N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01/MSV-163MS-454-460/19.GG/MSV-163MS-454-460-ACA-EXE-DE-D3-004-R02.pdf</v>
      </c>
      <c r="P65" s="6" t="str">
        <f>LD_01[[#This Row],[PASTA]]&amp;"/"&amp;LD_01[[#This Row],[ARQUIVO]]</f>
        <v>MSV-163MS-454-460/19.GG/MSV-163MS-454-460-ACA-EXE-DE-D3-004-R02.pdf</v>
      </c>
    </row>
    <row r="66" spans="1:16" ht="28.8" x14ac:dyDescent="0.3">
      <c r="A66" s="6" t="s">
        <v>2967</v>
      </c>
      <c r="B66" s="6" t="str">
        <f>VLOOKUP(LD_01[[#This Row],[DOCUMENTO]],_xlfn.SORTBY(ARQUIVOS_RECEBIDOS!$E$2:$F$5010,ARQUIVOS_RECEBIDOS!$F$2:$F$5010,-1),2,)</f>
        <v>R02</v>
      </c>
      <c r="C66" s="14" t="s">
        <v>5987</v>
      </c>
      <c r="D66" s="14" t="s">
        <v>7543</v>
      </c>
      <c r="E66" s="6" t="s">
        <v>4310</v>
      </c>
      <c r="F66" s="8" t="s">
        <v>4076</v>
      </c>
      <c r="G66" s="8" t="s">
        <v>4332</v>
      </c>
      <c r="H66" s="6" t="str">
        <f>_xlfn.XLOOKUP(LD_01[[#This Row],[DISCIPLINA]],'CLASSES DE PROJETOS'!$F$3:$F$37,'CLASSES DE PROJETOS'!$C$3:$C$37)</f>
        <v>GG</v>
      </c>
      <c r="I66" t="str">
        <f>_xlfn.TEXTJOIN("/",TRUE,"MSV-163MS-"&amp;LD_01[[#This Row],[OBRA]],_xlfn.XLOOKUP(LD_01[[#This Row],[SIGLA]],'CLASSES DE PROJETOS'!$C$3:$C$37,'CLASSES DE PROJETOS'!$E$3:$E$37))</f>
        <v>MSV-163MS-454-460/19.GG</v>
      </c>
      <c r="J66" s="6" t="str" cm="1">
        <f t="array" ref="J66">_xlfn.TEXTJOIN(",",TRUE,_xlfn._xlws.FILTER(ARQUIVOS[ARQUIVO],(ARQUIVOS[DOCUMENTO]=LD_01[[#This Row],[DOCUMENTO]])*(ARQUIVOS[REVISÃO]=LD_01[[#This Row],[REVISÃO]])*(ARQUIVOS[EXTENSÃO]="pdf")))</f>
        <v>MSV-163MS-454-460-ACA-EXE-DE-D3-005-R02.pdf</v>
      </c>
      <c r="K66" s="6" t="str" cm="1">
        <f t="array" ref="K66">_xlfn.TEXTJOIN(", ",TRUE,_xlfn.UNIQUE(_xlfn._xlws.FILTER(ARQUIVOS_RECEBIDOS!$F$2:$F$5010,ARQUIVOS_RECEBIDOS!$E$2:$E$5010=LD_01[[#This Row],[DOCUMENTO]])))</f>
        <v>R02</v>
      </c>
      <c r="L66" s="6" t="str" cm="1">
        <f t="array" ref="L66">_xlfn.TEXTJOIN(",",TRUE,_xlfn._xlws.FILTER(ARQUIVOS[EXTENSÃO],(ARQUIVOS[DOCUMENTO]=LD_01[[#This Row],[DOCUMENTO]])*(ARQUIVOS[REVISÃO]=LD_01[[#This Row],[REVISÃO]])))</f>
        <v>dwg,pdf</v>
      </c>
      <c r="M66" s="12" cm="1">
        <f t="array" ref="M66">_xlfn.UNIQUE(_xlfn._xlws.FILTER(ARQUIVOS[DATA RECEBIMENTO],(ARQUIVOS[DOCUMENTO]=LD_01[[#This Row],[DOCUMENTO]])*(ARQUIVOS[REVISÃO]=LD_01[[#This Row],[REVISÃO]])))</f>
        <v>45838</v>
      </c>
      <c r="N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01/MSV-163MS-454-460/19.GG/MSV-163MS-454-460-ACA-EXE-DE-D3-005-R02.pdf</v>
      </c>
      <c r="P66" s="6" t="str">
        <f>LD_01[[#This Row],[PASTA]]&amp;"/"&amp;LD_01[[#This Row],[ARQUIVO]]</f>
        <v>MSV-163MS-454-460/19.GG/MSV-163MS-454-460-ACA-EXE-DE-D3-005-R02.pdf</v>
      </c>
    </row>
    <row r="67" spans="1:16" ht="28.8" x14ac:dyDescent="0.3">
      <c r="A67" s="6" t="s">
        <v>2968</v>
      </c>
      <c r="B67" s="6" t="str">
        <f>VLOOKUP(LD_01[[#This Row],[DOCUMENTO]],_xlfn.SORTBY(ARQUIVOS_RECEBIDOS!$E$2:$F$5010,ARQUIVOS_RECEBIDOS!$F$2:$F$5010,-1),2,)</f>
        <v>R02</v>
      </c>
      <c r="C67" s="14" t="s">
        <v>5987</v>
      </c>
      <c r="D67" s="14" t="s">
        <v>7543</v>
      </c>
      <c r="E67" s="6" t="s">
        <v>4310</v>
      </c>
      <c r="F67" s="8" t="s">
        <v>4076</v>
      </c>
      <c r="G67" s="8" t="s">
        <v>4332</v>
      </c>
      <c r="H67" s="6" t="str">
        <f>_xlfn.XLOOKUP(LD_01[[#This Row],[DISCIPLINA]],'CLASSES DE PROJETOS'!$F$3:$F$37,'CLASSES DE PROJETOS'!$C$3:$C$37)</f>
        <v>GG</v>
      </c>
      <c r="I67" t="str">
        <f>_xlfn.TEXTJOIN("/",TRUE,"MSV-163MS-"&amp;LD_01[[#This Row],[OBRA]],_xlfn.XLOOKUP(LD_01[[#This Row],[SIGLA]],'CLASSES DE PROJETOS'!$C$3:$C$37,'CLASSES DE PROJETOS'!$E$3:$E$37))</f>
        <v>MSV-163MS-454-460/19.GG</v>
      </c>
      <c r="J67" s="6" t="str" cm="1">
        <f t="array" ref="J67">_xlfn.TEXTJOIN(",",TRUE,_xlfn._xlws.FILTER(ARQUIVOS[ARQUIVO],(ARQUIVOS[DOCUMENTO]=LD_01[[#This Row],[DOCUMENTO]])*(ARQUIVOS[REVISÃO]=LD_01[[#This Row],[REVISÃO]])*(ARQUIVOS[EXTENSÃO]="pdf")))</f>
        <v>MSV-163MS-454-460-ACA-EXE-DE-D3-006-R02.pdf</v>
      </c>
      <c r="K67" s="6" t="str" cm="1">
        <f t="array" ref="K67">_xlfn.TEXTJOIN(", ",TRUE,_xlfn.UNIQUE(_xlfn._xlws.FILTER(ARQUIVOS_RECEBIDOS!$F$2:$F$5010,ARQUIVOS_RECEBIDOS!$E$2:$E$5010=LD_01[[#This Row],[DOCUMENTO]])))</f>
        <v>R02</v>
      </c>
      <c r="L67" s="6" t="str" cm="1">
        <f t="array" ref="L67">_xlfn.TEXTJOIN(",",TRUE,_xlfn._xlws.FILTER(ARQUIVOS[EXTENSÃO],(ARQUIVOS[DOCUMENTO]=LD_01[[#This Row],[DOCUMENTO]])*(ARQUIVOS[REVISÃO]=LD_01[[#This Row],[REVISÃO]])))</f>
        <v>dwg,pdf</v>
      </c>
      <c r="M67" s="12" cm="1">
        <f t="array" ref="M67">_xlfn.UNIQUE(_xlfn._xlws.FILTER(ARQUIVOS[DATA RECEBIMENTO],(ARQUIVOS[DOCUMENTO]=LD_01[[#This Row],[DOCUMENTO]])*(ARQUIVOS[REVISÃO]=LD_01[[#This Row],[REVISÃO]])))</f>
        <v>45838</v>
      </c>
      <c r="N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01/MSV-163MS-454-460/19.GG/MSV-163MS-454-460-ACA-EXE-DE-D3-006-R02.pdf</v>
      </c>
      <c r="P67" s="6" t="str">
        <f>LD_01[[#This Row],[PASTA]]&amp;"/"&amp;LD_01[[#This Row],[ARQUIVO]]</f>
        <v>MSV-163MS-454-460/19.GG/MSV-163MS-454-460-ACA-EXE-DE-D3-006-R02.pdf</v>
      </c>
    </row>
    <row r="68" spans="1:16" ht="28.8" x14ac:dyDescent="0.3">
      <c r="A68" s="6" t="s">
        <v>2969</v>
      </c>
      <c r="B68" s="6" t="str">
        <f>VLOOKUP(LD_01[[#This Row],[DOCUMENTO]],_xlfn.SORTBY(ARQUIVOS_RECEBIDOS!$E$2:$F$5010,ARQUIVOS_RECEBIDOS!$F$2:$F$5010,-1),2,)</f>
        <v>R02</v>
      </c>
      <c r="C68" s="14" t="s">
        <v>5987</v>
      </c>
      <c r="D68" s="14" t="s">
        <v>7543</v>
      </c>
      <c r="E68" s="6" t="s">
        <v>4310</v>
      </c>
      <c r="F68" s="8" t="s">
        <v>4076</v>
      </c>
      <c r="G68" s="8" t="s">
        <v>4332</v>
      </c>
      <c r="H68" s="6" t="str">
        <f>_xlfn.XLOOKUP(LD_01[[#This Row],[DISCIPLINA]],'CLASSES DE PROJETOS'!$F$3:$F$37,'CLASSES DE PROJETOS'!$C$3:$C$37)</f>
        <v>GG</v>
      </c>
      <c r="I68" t="str">
        <f>_xlfn.TEXTJOIN("/",TRUE,"MSV-163MS-"&amp;LD_01[[#This Row],[OBRA]],_xlfn.XLOOKUP(LD_01[[#This Row],[SIGLA]],'CLASSES DE PROJETOS'!$C$3:$C$37,'CLASSES DE PROJETOS'!$E$3:$E$37))</f>
        <v>MSV-163MS-454-460/19.GG</v>
      </c>
      <c r="J68" s="6" t="str" cm="1">
        <f t="array" ref="J68">_xlfn.TEXTJOIN(",",TRUE,_xlfn._xlws.FILTER(ARQUIVOS[ARQUIVO],(ARQUIVOS[DOCUMENTO]=LD_01[[#This Row],[DOCUMENTO]])*(ARQUIVOS[REVISÃO]=LD_01[[#This Row],[REVISÃO]])*(ARQUIVOS[EXTENSÃO]="pdf")))</f>
        <v>MSV-163MS-454-460-ACA-EXE-DE-D3-007-R02.pdf</v>
      </c>
      <c r="K68" s="6" t="str" cm="1">
        <f t="array" ref="K68">_xlfn.TEXTJOIN(", ",TRUE,_xlfn.UNIQUE(_xlfn._xlws.FILTER(ARQUIVOS_RECEBIDOS!$F$2:$F$5010,ARQUIVOS_RECEBIDOS!$E$2:$E$5010=LD_01[[#This Row],[DOCUMENTO]])))</f>
        <v>R02</v>
      </c>
      <c r="L68" s="6" t="str" cm="1">
        <f t="array" ref="L68">_xlfn.TEXTJOIN(",",TRUE,_xlfn._xlws.FILTER(ARQUIVOS[EXTENSÃO],(ARQUIVOS[DOCUMENTO]=LD_01[[#This Row],[DOCUMENTO]])*(ARQUIVOS[REVISÃO]=LD_01[[#This Row],[REVISÃO]])))</f>
        <v>dwg,pdf</v>
      </c>
      <c r="M68" s="12" cm="1">
        <f t="array" ref="M68">_xlfn.UNIQUE(_xlfn._xlws.FILTER(ARQUIVOS[DATA RECEBIMENTO],(ARQUIVOS[DOCUMENTO]=LD_01[[#This Row],[DOCUMENTO]])*(ARQUIVOS[REVISÃO]=LD_01[[#This Row],[REVISÃO]])))</f>
        <v>45838</v>
      </c>
      <c r="N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01/MSV-163MS-454-460/19.GG/MSV-163MS-454-460-ACA-EXE-DE-D3-007-R02.pdf</v>
      </c>
      <c r="P68" s="6" t="str">
        <f>LD_01[[#This Row],[PASTA]]&amp;"/"&amp;LD_01[[#This Row],[ARQUIVO]]</f>
        <v>MSV-163MS-454-460/19.GG/MSV-163MS-454-460-ACA-EXE-DE-D3-007-R02.pdf</v>
      </c>
    </row>
    <row r="69" spans="1:16" ht="28.8" x14ac:dyDescent="0.3">
      <c r="A69" s="6" t="s">
        <v>2970</v>
      </c>
      <c r="B69" s="6" t="str">
        <f>VLOOKUP(LD_01[[#This Row],[DOCUMENTO]],_xlfn.SORTBY(ARQUIVOS_RECEBIDOS!$E$2:$F$5010,ARQUIVOS_RECEBIDOS!$F$2:$F$5010,-1),2,)</f>
        <v>R02</v>
      </c>
      <c r="C69" s="14" t="s">
        <v>5987</v>
      </c>
      <c r="D69" s="14" t="s">
        <v>7543</v>
      </c>
      <c r="E69" s="6" t="s">
        <v>4310</v>
      </c>
      <c r="F69" s="8" t="s">
        <v>4076</v>
      </c>
      <c r="G69" s="8" t="s">
        <v>4332</v>
      </c>
      <c r="H69" s="6" t="str">
        <f>_xlfn.XLOOKUP(LD_01[[#This Row],[DISCIPLINA]],'CLASSES DE PROJETOS'!$F$3:$F$37,'CLASSES DE PROJETOS'!$C$3:$C$37)</f>
        <v>GG</v>
      </c>
      <c r="I69" t="str">
        <f>_xlfn.TEXTJOIN("/",TRUE,"MSV-163MS-"&amp;LD_01[[#This Row],[OBRA]],_xlfn.XLOOKUP(LD_01[[#This Row],[SIGLA]],'CLASSES DE PROJETOS'!$C$3:$C$37,'CLASSES DE PROJETOS'!$E$3:$E$37))</f>
        <v>MSV-163MS-454-460/19.GG</v>
      </c>
      <c r="J69" s="6" t="str" cm="1">
        <f t="array" ref="J69">_xlfn.TEXTJOIN(",",TRUE,_xlfn._xlws.FILTER(ARQUIVOS[ARQUIVO],(ARQUIVOS[DOCUMENTO]=LD_01[[#This Row],[DOCUMENTO]])*(ARQUIVOS[REVISÃO]=LD_01[[#This Row],[REVISÃO]])*(ARQUIVOS[EXTENSÃO]="pdf")))</f>
        <v>MSV-163MS-454-460-ACA-EXE-DE-D3-008-R02.pdf</v>
      </c>
      <c r="K69" s="6" t="str" cm="1">
        <f t="array" ref="K69">_xlfn.TEXTJOIN(", ",TRUE,_xlfn.UNIQUE(_xlfn._xlws.FILTER(ARQUIVOS_RECEBIDOS!$F$2:$F$5010,ARQUIVOS_RECEBIDOS!$E$2:$E$5010=LD_01[[#This Row],[DOCUMENTO]])))</f>
        <v>R02</v>
      </c>
      <c r="L69" s="6" t="str" cm="1">
        <f t="array" ref="L69">_xlfn.TEXTJOIN(",",TRUE,_xlfn._xlws.FILTER(ARQUIVOS[EXTENSÃO],(ARQUIVOS[DOCUMENTO]=LD_01[[#This Row],[DOCUMENTO]])*(ARQUIVOS[REVISÃO]=LD_01[[#This Row],[REVISÃO]])))</f>
        <v>dwg,pdf</v>
      </c>
      <c r="M69" s="12" cm="1">
        <f t="array" ref="M69">_xlfn.UNIQUE(_xlfn._xlws.FILTER(ARQUIVOS[DATA RECEBIMENTO],(ARQUIVOS[DOCUMENTO]=LD_01[[#This Row],[DOCUMENTO]])*(ARQUIVOS[REVISÃO]=LD_01[[#This Row],[REVISÃO]])))</f>
        <v>45838</v>
      </c>
      <c r="N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01/MSV-163MS-454-460/19.GG/MSV-163MS-454-460-ACA-EXE-DE-D3-008-R02.pdf</v>
      </c>
      <c r="P69" s="6" t="str">
        <f>LD_01[[#This Row],[PASTA]]&amp;"/"&amp;LD_01[[#This Row],[ARQUIVO]]</f>
        <v>MSV-163MS-454-460/19.GG/MSV-163MS-454-460-ACA-EXE-DE-D3-008-R02.pdf</v>
      </c>
    </row>
    <row r="70" spans="1:16" ht="28.8" x14ac:dyDescent="0.3">
      <c r="A70" s="6" t="s">
        <v>2971</v>
      </c>
      <c r="B70" s="6" t="str">
        <f>VLOOKUP(LD_01[[#This Row],[DOCUMENTO]],_xlfn.SORTBY(ARQUIVOS_RECEBIDOS!$E$2:$F$5010,ARQUIVOS_RECEBIDOS!$F$2:$F$5010,-1),2,)</f>
        <v>R03</v>
      </c>
      <c r="C70" s="14" t="s">
        <v>5987</v>
      </c>
      <c r="D70" s="14" t="s">
        <v>7543</v>
      </c>
      <c r="E70" s="6" t="s">
        <v>4310</v>
      </c>
      <c r="F70" s="8" t="s">
        <v>4076</v>
      </c>
      <c r="G70" s="8" t="s">
        <v>4332</v>
      </c>
      <c r="H70" s="6" t="str">
        <f>_xlfn.XLOOKUP(LD_01[[#This Row],[DISCIPLINA]],'CLASSES DE PROJETOS'!$F$3:$F$37,'CLASSES DE PROJETOS'!$C$3:$C$37)</f>
        <v>GG</v>
      </c>
      <c r="I70" t="str">
        <f>_xlfn.TEXTJOIN("/",TRUE,"MSV-163MS-"&amp;LD_01[[#This Row],[OBRA]],_xlfn.XLOOKUP(LD_01[[#This Row],[SIGLA]],'CLASSES DE PROJETOS'!$C$3:$C$37,'CLASSES DE PROJETOS'!$E$3:$E$37))</f>
        <v>MSV-163MS-454-460/19.GG</v>
      </c>
      <c r="J70" s="6" t="str" cm="1">
        <f t="array" ref="J70">_xlfn.TEXTJOIN(",",TRUE,_xlfn._xlws.FILTER(ARQUIVOS[ARQUIVO],(ARQUIVOS[DOCUMENTO]=LD_01[[#This Row],[DOCUMENTO]])*(ARQUIVOS[REVISÃO]=LD_01[[#This Row],[REVISÃO]])*(ARQUIVOS[EXTENSÃO]="pdf")))</f>
        <v>MSV-163MS-454-460-ACA-EXE-DE-D3-009-R03.pdf</v>
      </c>
      <c r="K70" s="6" t="str" cm="1">
        <f t="array" ref="K70">_xlfn.TEXTJOIN(", ",TRUE,_xlfn.UNIQUE(_xlfn._xlws.FILTER(ARQUIVOS_RECEBIDOS!$F$2:$F$5010,ARQUIVOS_RECEBIDOS!$E$2:$E$5010=LD_01[[#This Row],[DOCUMENTO]])))</f>
        <v>R03</v>
      </c>
      <c r="L70" s="6" t="str" cm="1">
        <f t="array" ref="L70">_xlfn.TEXTJOIN(",",TRUE,_xlfn._xlws.FILTER(ARQUIVOS[EXTENSÃO],(ARQUIVOS[DOCUMENTO]=LD_01[[#This Row],[DOCUMENTO]])*(ARQUIVOS[REVISÃO]=LD_01[[#This Row],[REVISÃO]])))</f>
        <v>dwg,pdf</v>
      </c>
      <c r="M70" s="12" cm="1">
        <f t="array" ref="M70">_xlfn.UNIQUE(_xlfn._xlws.FILTER(ARQUIVOS[DATA RECEBIMENTO],(ARQUIVOS[DOCUMENTO]=LD_01[[#This Row],[DOCUMENTO]])*(ARQUIVOS[REVISÃO]=LD_01[[#This Row],[REVISÃO]])))</f>
        <v>45838</v>
      </c>
      <c r="N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01/MSV-163MS-454-460/19.GG/MSV-163MS-454-460-ACA-EXE-DE-D3-009-R03.pdf</v>
      </c>
      <c r="P70" s="6" t="str">
        <f>LD_01[[#This Row],[PASTA]]&amp;"/"&amp;LD_01[[#This Row],[ARQUIVO]]</f>
        <v>MSV-163MS-454-460/19.GG/MSV-163MS-454-460-ACA-EXE-DE-D3-009-R03.pdf</v>
      </c>
    </row>
    <row r="71" spans="1:16" ht="28.8" x14ac:dyDescent="0.3">
      <c r="A71" s="6" t="s">
        <v>2972</v>
      </c>
      <c r="B71" s="6" t="str">
        <f>VLOOKUP(LD_01[[#This Row],[DOCUMENTO]],_xlfn.SORTBY(ARQUIVOS_RECEBIDOS!$E$2:$F$5010,ARQUIVOS_RECEBIDOS!$F$2:$F$5010,-1),2,)</f>
        <v>R03</v>
      </c>
      <c r="C71" s="14" t="s">
        <v>5987</v>
      </c>
      <c r="D71" s="14" t="s">
        <v>7543</v>
      </c>
      <c r="E71" s="6" t="s">
        <v>4310</v>
      </c>
      <c r="F71" s="8" t="s">
        <v>4076</v>
      </c>
      <c r="G71" s="8" t="s">
        <v>4332</v>
      </c>
      <c r="H71" s="6" t="str">
        <f>_xlfn.XLOOKUP(LD_01[[#This Row],[DISCIPLINA]],'CLASSES DE PROJETOS'!$F$3:$F$37,'CLASSES DE PROJETOS'!$C$3:$C$37)</f>
        <v>GG</v>
      </c>
      <c r="I71" t="str">
        <f>_xlfn.TEXTJOIN("/",TRUE,"MSV-163MS-"&amp;LD_01[[#This Row],[OBRA]],_xlfn.XLOOKUP(LD_01[[#This Row],[SIGLA]],'CLASSES DE PROJETOS'!$C$3:$C$37,'CLASSES DE PROJETOS'!$E$3:$E$37))</f>
        <v>MSV-163MS-454-460/19.GG</v>
      </c>
      <c r="J71" s="6" t="str" cm="1">
        <f t="array" ref="J71">_xlfn.TEXTJOIN(",",TRUE,_xlfn._xlws.FILTER(ARQUIVOS[ARQUIVO],(ARQUIVOS[DOCUMENTO]=LD_01[[#This Row],[DOCUMENTO]])*(ARQUIVOS[REVISÃO]=LD_01[[#This Row],[REVISÃO]])*(ARQUIVOS[EXTENSÃO]="pdf")))</f>
        <v>MSV-163MS-454-460-ACA-EXE-DE-D3-010-R03.pdf</v>
      </c>
      <c r="K71" s="6" t="str" cm="1">
        <f t="array" ref="K71">_xlfn.TEXTJOIN(", ",TRUE,_xlfn.UNIQUE(_xlfn._xlws.FILTER(ARQUIVOS_RECEBIDOS!$F$2:$F$5010,ARQUIVOS_RECEBIDOS!$E$2:$E$5010=LD_01[[#This Row],[DOCUMENTO]])))</f>
        <v>R03</v>
      </c>
      <c r="L71" s="6" t="str" cm="1">
        <f t="array" ref="L71">_xlfn.TEXTJOIN(",",TRUE,_xlfn._xlws.FILTER(ARQUIVOS[EXTENSÃO],(ARQUIVOS[DOCUMENTO]=LD_01[[#This Row],[DOCUMENTO]])*(ARQUIVOS[REVISÃO]=LD_01[[#This Row],[REVISÃO]])))</f>
        <v>dwg,pdf</v>
      </c>
      <c r="M71" s="12" cm="1">
        <f t="array" ref="M71">_xlfn.UNIQUE(_xlfn._xlws.FILTER(ARQUIVOS[DATA RECEBIMENTO],(ARQUIVOS[DOCUMENTO]=LD_01[[#This Row],[DOCUMENTO]])*(ARQUIVOS[REVISÃO]=LD_01[[#This Row],[REVISÃO]])))</f>
        <v>45838</v>
      </c>
      <c r="N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01/MSV-163MS-454-460/19.GG/MSV-163MS-454-460-ACA-EXE-DE-D3-010-R03.pdf</v>
      </c>
      <c r="P71" s="6" t="str">
        <f>LD_01[[#This Row],[PASTA]]&amp;"/"&amp;LD_01[[#This Row],[ARQUIVO]]</f>
        <v>MSV-163MS-454-460/19.GG/MSV-163MS-454-460-ACA-EXE-DE-D3-010-R03.pdf</v>
      </c>
    </row>
    <row r="72" spans="1:16" ht="28.8" x14ac:dyDescent="0.3">
      <c r="A72" s="6" t="s">
        <v>2973</v>
      </c>
      <c r="B72" s="6" t="str">
        <f>VLOOKUP(LD_01[[#This Row],[DOCUMENTO]],_xlfn.SORTBY(ARQUIVOS_RECEBIDOS!$E$2:$F$5010,ARQUIVOS_RECEBIDOS!$F$2:$F$5010,-1),2,)</f>
        <v>R03</v>
      </c>
      <c r="C72" s="14" t="s">
        <v>5987</v>
      </c>
      <c r="D72" s="14" t="s">
        <v>7543</v>
      </c>
      <c r="E72" s="6" t="s">
        <v>4310</v>
      </c>
      <c r="F72" s="8" t="s">
        <v>4076</v>
      </c>
      <c r="G72" s="8" t="s">
        <v>4332</v>
      </c>
      <c r="H72" s="6" t="str">
        <f>_xlfn.XLOOKUP(LD_01[[#This Row],[DISCIPLINA]],'CLASSES DE PROJETOS'!$F$3:$F$37,'CLASSES DE PROJETOS'!$C$3:$C$37)</f>
        <v>GG</v>
      </c>
      <c r="I72" t="str">
        <f>_xlfn.TEXTJOIN("/",TRUE,"MSV-163MS-"&amp;LD_01[[#This Row],[OBRA]],_xlfn.XLOOKUP(LD_01[[#This Row],[SIGLA]],'CLASSES DE PROJETOS'!$C$3:$C$37,'CLASSES DE PROJETOS'!$E$3:$E$37))</f>
        <v>MSV-163MS-454-460/19.GG</v>
      </c>
      <c r="J72" s="6" t="str" cm="1">
        <f t="array" ref="J72">_xlfn.TEXTJOIN(",",TRUE,_xlfn._xlws.FILTER(ARQUIVOS[ARQUIVO],(ARQUIVOS[DOCUMENTO]=LD_01[[#This Row],[DOCUMENTO]])*(ARQUIVOS[REVISÃO]=LD_01[[#This Row],[REVISÃO]])*(ARQUIVOS[EXTENSÃO]="pdf")))</f>
        <v>MSV-163MS-454-460-ACA-EXE-DE-D3-011-R03.pdf</v>
      </c>
      <c r="K72" s="6" t="str" cm="1">
        <f t="array" ref="K72">_xlfn.TEXTJOIN(", ",TRUE,_xlfn.UNIQUE(_xlfn._xlws.FILTER(ARQUIVOS_RECEBIDOS!$F$2:$F$5010,ARQUIVOS_RECEBIDOS!$E$2:$E$5010=LD_01[[#This Row],[DOCUMENTO]])))</f>
        <v>R03</v>
      </c>
      <c r="L72" s="6" t="str" cm="1">
        <f t="array" ref="L72">_xlfn.TEXTJOIN(",",TRUE,_xlfn._xlws.FILTER(ARQUIVOS[EXTENSÃO],(ARQUIVOS[DOCUMENTO]=LD_01[[#This Row],[DOCUMENTO]])*(ARQUIVOS[REVISÃO]=LD_01[[#This Row],[REVISÃO]])))</f>
        <v>dwg,pdf</v>
      </c>
      <c r="M72" s="12" cm="1">
        <f t="array" ref="M72">_xlfn.UNIQUE(_xlfn._xlws.FILTER(ARQUIVOS[DATA RECEBIMENTO],(ARQUIVOS[DOCUMENTO]=LD_01[[#This Row],[DOCUMENTO]])*(ARQUIVOS[REVISÃO]=LD_01[[#This Row],[REVISÃO]])))</f>
        <v>45838</v>
      </c>
      <c r="N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01/MSV-163MS-454-460/19.GG/MSV-163MS-454-460-ACA-EXE-DE-D3-011-R03.pdf</v>
      </c>
      <c r="P72" s="6" t="str">
        <f>LD_01[[#This Row],[PASTA]]&amp;"/"&amp;LD_01[[#This Row],[ARQUIVO]]</f>
        <v>MSV-163MS-454-460/19.GG/MSV-163MS-454-460-ACA-EXE-DE-D3-011-R03.pdf</v>
      </c>
    </row>
    <row r="73" spans="1:16" ht="28.8" x14ac:dyDescent="0.3">
      <c r="A73" s="6" t="s">
        <v>2974</v>
      </c>
      <c r="B73" s="6" t="str">
        <f>VLOOKUP(LD_01[[#This Row],[DOCUMENTO]],_xlfn.SORTBY(ARQUIVOS_RECEBIDOS!$E$2:$F$5010,ARQUIVOS_RECEBIDOS!$F$2:$F$5010,-1),2,)</f>
        <v>R00</v>
      </c>
      <c r="C73" s="14" t="s">
        <v>5987</v>
      </c>
      <c r="D73" s="14" t="s">
        <v>7543</v>
      </c>
      <c r="E73" s="6" t="s">
        <v>4310</v>
      </c>
      <c r="F73" s="8" t="s">
        <v>4076</v>
      </c>
      <c r="G73" s="8" t="s">
        <v>4332</v>
      </c>
      <c r="H73" s="6" t="str">
        <f>_xlfn.XLOOKUP(LD_01[[#This Row],[DISCIPLINA]],'CLASSES DE PROJETOS'!$F$3:$F$37,'CLASSES DE PROJETOS'!$C$3:$C$37)</f>
        <v>GG</v>
      </c>
      <c r="I73" t="str">
        <f>_xlfn.TEXTJOIN("/",TRUE,"MSV-163MS-"&amp;LD_01[[#This Row],[OBRA]],_xlfn.XLOOKUP(LD_01[[#This Row],[SIGLA]],'CLASSES DE PROJETOS'!$C$3:$C$37,'CLASSES DE PROJETOS'!$E$3:$E$37))</f>
        <v>MSV-163MS-454-460/19.GG</v>
      </c>
      <c r="J73" s="6" t="str" cm="1">
        <f t="array" ref="J73">_xlfn.TEXTJOIN(",",TRUE,_xlfn._xlws.FILTER(ARQUIVOS[ARQUIVO],(ARQUIVOS[DOCUMENTO]=LD_01[[#This Row],[DOCUMENTO]])*(ARQUIVOS[REVISÃO]=LD_01[[#This Row],[REVISÃO]])*(ARQUIVOS[EXTENSÃO]="pdf")))</f>
        <v>MSV-163MS-454-460-ACA-EXE-DE-D3-012-R00.pdf</v>
      </c>
      <c r="K73" s="6" t="str" cm="1">
        <f t="array" ref="K73">_xlfn.TEXTJOIN(", ",TRUE,_xlfn.UNIQUE(_xlfn._xlws.FILTER(ARQUIVOS_RECEBIDOS!$F$2:$F$5010,ARQUIVOS_RECEBIDOS!$E$2:$E$5010=LD_01[[#This Row],[DOCUMENTO]])))</f>
        <v>R00</v>
      </c>
      <c r="L73" s="6" t="str" cm="1">
        <f t="array" ref="L73">_xlfn.TEXTJOIN(",",TRUE,_xlfn._xlws.FILTER(ARQUIVOS[EXTENSÃO],(ARQUIVOS[DOCUMENTO]=LD_01[[#This Row],[DOCUMENTO]])*(ARQUIVOS[REVISÃO]=LD_01[[#This Row],[REVISÃO]])))</f>
        <v>dwg,pdf</v>
      </c>
      <c r="M73" s="12" cm="1">
        <f t="array" ref="M73">_xlfn.UNIQUE(_xlfn._xlws.FILTER(ARQUIVOS[DATA RECEBIMENTO],(ARQUIVOS[DOCUMENTO]=LD_01[[#This Row],[DOCUMENTO]])*(ARQUIVOS[REVISÃO]=LD_01[[#This Row],[REVISÃO]])))</f>
        <v>45838</v>
      </c>
      <c r="N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01/MSV-163MS-454-460/19.GG/MSV-163MS-454-460-ACA-EXE-DE-D3-012-R00.pdf</v>
      </c>
      <c r="P73" s="6" t="str">
        <f>LD_01[[#This Row],[PASTA]]&amp;"/"&amp;LD_01[[#This Row],[ARQUIVO]]</f>
        <v>MSV-163MS-454-460/19.GG/MSV-163MS-454-460-ACA-EXE-DE-D3-012-R00.pdf</v>
      </c>
    </row>
    <row r="74" spans="1:16" ht="28.8" x14ac:dyDescent="0.3">
      <c r="A74" s="6" t="s">
        <v>2975</v>
      </c>
      <c r="B74" s="6" t="str">
        <f>VLOOKUP(LD_01[[#This Row],[DOCUMENTO]],_xlfn.SORTBY(ARQUIVOS_RECEBIDOS!$E$2:$F$5010,ARQUIVOS_RECEBIDOS!$F$2:$F$5010,-1),2,)</f>
        <v>R01</v>
      </c>
      <c r="C74" s="14" t="s">
        <v>5987</v>
      </c>
      <c r="D74" s="14" t="s">
        <v>7543</v>
      </c>
      <c r="E74" s="6" t="s">
        <v>4310</v>
      </c>
      <c r="F74" s="8" t="s">
        <v>4076</v>
      </c>
      <c r="G74" s="8" t="s">
        <v>4332</v>
      </c>
      <c r="H74" s="6" t="str">
        <f>_xlfn.XLOOKUP(LD_01[[#This Row],[DISCIPLINA]],'CLASSES DE PROJETOS'!$F$3:$F$37,'CLASSES DE PROJETOS'!$C$3:$C$37)</f>
        <v>GG</v>
      </c>
      <c r="I74" t="str">
        <f>_xlfn.TEXTJOIN("/",TRUE,"MSV-163MS-"&amp;LD_01[[#This Row],[OBRA]],_xlfn.XLOOKUP(LD_01[[#This Row],[SIGLA]],'CLASSES DE PROJETOS'!$C$3:$C$37,'CLASSES DE PROJETOS'!$E$3:$E$37))</f>
        <v>MSV-163MS-454-460/19.GG</v>
      </c>
      <c r="J74" s="6" t="str" cm="1">
        <f t="array" ref="J74">_xlfn.TEXTJOIN(",",TRUE,_xlfn._xlws.FILTER(ARQUIVOS[ARQUIVO],(ARQUIVOS[DOCUMENTO]=LD_01[[#This Row],[DOCUMENTO]])*(ARQUIVOS[REVISÃO]=LD_01[[#This Row],[REVISÃO]])*(ARQUIVOS[EXTENSÃO]="pdf")))</f>
        <v>MSV-163MS-454-460-ACA-EXE-DE-D3-013-R01.pdf</v>
      </c>
      <c r="K74" s="6" t="str" cm="1">
        <f t="array" ref="K74">_xlfn.TEXTJOIN(", ",TRUE,_xlfn.UNIQUE(_xlfn._xlws.FILTER(ARQUIVOS_RECEBIDOS!$F$2:$F$5010,ARQUIVOS_RECEBIDOS!$E$2:$E$5010=LD_01[[#This Row],[DOCUMENTO]])))</f>
        <v>R01</v>
      </c>
      <c r="L74" s="6" t="str" cm="1">
        <f t="array" ref="L74">_xlfn.TEXTJOIN(",",TRUE,_xlfn._xlws.FILTER(ARQUIVOS[EXTENSÃO],(ARQUIVOS[DOCUMENTO]=LD_01[[#This Row],[DOCUMENTO]])*(ARQUIVOS[REVISÃO]=LD_01[[#This Row],[REVISÃO]])))</f>
        <v>dwg,pdf</v>
      </c>
      <c r="M74" s="12" cm="1">
        <f t="array" ref="M74">_xlfn.UNIQUE(_xlfn._xlws.FILTER(ARQUIVOS[DATA RECEBIMENTO],(ARQUIVOS[DOCUMENTO]=LD_01[[#This Row],[DOCUMENTO]])*(ARQUIVOS[REVISÃO]=LD_01[[#This Row],[REVISÃO]])))</f>
        <v>45838</v>
      </c>
      <c r="N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01/MSV-163MS-454-460/19.GG/MSV-163MS-454-460-ACA-EXE-DE-D3-013-R01.pdf</v>
      </c>
      <c r="P74" s="6" t="str">
        <f>LD_01[[#This Row],[PASTA]]&amp;"/"&amp;LD_01[[#This Row],[ARQUIVO]]</f>
        <v>MSV-163MS-454-460/19.GG/MSV-163MS-454-460-ACA-EXE-DE-D3-013-R01.pdf</v>
      </c>
    </row>
    <row r="75" spans="1:16" ht="28.8" x14ac:dyDescent="0.3">
      <c r="A75" s="6" t="s">
        <v>2976</v>
      </c>
      <c r="B75" s="6" t="str">
        <f>VLOOKUP(LD_01[[#This Row],[DOCUMENTO]],_xlfn.SORTBY(ARQUIVOS_RECEBIDOS!$E$2:$F$5010,ARQUIVOS_RECEBIDOS!$F$2:$F$5010,-1),2,)</f>
        <v>R01</v>
      </c>
      <c r="C75" s="14" t="s">
        <v>5987</v>
      </c>
      <c r="D75" s="14" t="s">
        <v>7543</v>
      </c>
      <c r="E75" s="6" t="s">
        <v>4310</v>
      </c>
      <c r="F75" s="8" t="s">
        <v>4076</v>
      </c>
      <c r="G75" s="8" t="s">
        <v>4332</v>
      </c>
      <c r="H75" s="6" t="str">
        <f>_xlfn.XLOOKUP(LD_01[[#This Row],[DISCIPLINA]],'CLASSES DE PROJETOS'!$F$3:$F$37,'CLASSES DE PROJETOS'!$C$3:$C$37)</f>
        <v>GG</v>
      </c>
      <c r="I75" t="str">
        <f>_xlfn.TEXTJOIN("/",TRUE,"MSV-163MS-"&amp;LD_01[[#This Row],[OBRA]],_xlfn.XLOOKUP(LD_01[[#This Row],[SIGLA]],'CLASSES DE PROJETOS'!$C$3:$C$37,'CLASSES DE PROJETOS'!$E$3:$E$37))</f>
        <v>MSV-163MS-454-460/19.GG</v>
      </c>
      <c r="J75" s="6" t="str" cm="1">
        <f t="array" ref="J75">_xlfn.TEXTJOIN(",",TRUE,_xlfn._xlws.FILTER(ARQUIVOS[ARQUIVO],(ARQUIVOS[DOCUMENTO]=LD_01[[#This Row],[DOCUMENTO]])*(ARQUIVOS[REVISÃO]=LD_01[[#This Row],[REVISÃO]])*(ARQUIVOS[EXTENSÃO]="pdf")))</f>
        <v>MSV-163MS-454-460-ACA-EXE-DE-D3-014-R01.pdf</v>
      </c>
      <c r="K75" s="6" t="str" cm="1">
        <f t="array" ref="K75">_xlfn.TEXTJOIN(", ",TRUE,_xlfn.UNIQUE(_xlfn._xlws.FILTER(ARQUIVOS_RECEBIDOS!$F$2:$F$5010,ARQUIVOS_RECEBIDOS!$E$2:$E$5010=LD_01[[#This Row],[DOCUMENTO]])))</f>
        <v>R01</v>
      </c>
      <c r="L75" s="6" t="str" cm="1">
        <f t="array" ref="L75">_xlfn.TEXTJOIN(",",TRUE,_xlfn._xlws.FILTER(ARQUIVOS[EXTENSÃO],(ARQUIVOS[DOCUMENTO]=LD_01[[#This Row],[DOCUMENTO]])*(ARQUIVOS[REVISÃO]=LD_01[[#This Row],[REVISÃO]])))</f>
        <v>dwg,pdf</v>
      </c>
      <c r="M75" s="12" cm="1">
        <f t="array" ref="M75">_xlfn.UNIQUE(_xlfn._xlws.FILTER(ARQUIVOS[DATA RECEBIMENTO],(ARQUIVOS[DOCUMENTO]=LD_01[[#This Row],[DOCUMENTO]])*(ARQUIVOS[REVISÃO]=LD_01[[#This Row],[REVISÃO]])))</f>
        <v>45838</v>
      </c>
      <c r="N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01/MSV-163MS-454-460/19.GG/MSV-163MS-454-460-ACA-EXE-DE-D3-014-R01.pdf</v>
      </c>
      <c r="P75" s="6" t="str">
        <f>LD_01[[#This Row],[PASTA]]&amp;"/"&amp;LD_01[[#This Row],[ARQUIVO]]</f>
        <v>MSV-163MS-454-460/19.GG/MSV-163MS-454-460-ACA-EXE-DE-D3-014-R01.pdf</v>
      </c>
    </row>
    <row r="76" spans="1:16" ht="28.8" x14ac:dyDescent="0.3">
      <c r="A76" s="6" t="s">
        <v>2977</v>
      </c>
      <c r="B76" s="6" t="str">
        <f>VLOOKUP(LD_01[[#This Row],[DOCUMENTO]],_xlfn.SORTBY(ARQUIVOS_RECEBIDOS!$E$2:$F$5010,ARQUIVOS_RECEBIDOS!$F$2:$F$5010,-1),2,)</f>
        <v>R05</v>
      </c>
      <c r="C76" s="14" t="s">
        <v>5987</v>
      </c>
      <c r="D76" s="14" t="s">
        <v>7543</v>
      </c>
      <c r="E76" s="6" t="s">
        <v>4310</v>
      </c>
      <c r="F76" s="8" t="s">
        <v>5389</v>
      </c>
      <c r="G76" s="8" t="s">
        <v>4332</v>
      </c>
      <c r="H76" s="6" t="str">
        <f>_xlfn.XLOOKUP(LD_01[[#This Row],[DISCIPLINA]],'CLASSES DE PROJETOS'!$F$3:$F$37,'CLASSES DE PROJETOS'!$C$3:$C$37)</f>
        <v>GG</v>
      </c>
      <c r="I76" t="str">
        <f>_xlfn.TEXTJOIN("/",TRUE,"MSV-163MS-"&amp;LD_01[[#This Row],[OBRA]],_xlfn.XLOOKUP(LD_01[[#This Row],[SIGLA]],'CLASSES DE PROJETOS'!$C$3:$C$37,'CLASSES DE PROJETOS'!$E$3:$E$37))</f>
        <v>MSV-163MS-454-460/19.GG</v>
      </c>
      <c r="J76" s="6" t="str" cm="1">
        <f t="array" ref="J76">_xlfn.TEXTJOIN(",",TRUE,_xlfn._xlws.FILTER(ARQUIVOS[ARQUIVO],(ARQUIVOS[DOCUMENTO]=LD_01[[#This Row],[DOCUMENTO]])*(ARQUIVOS[REVISÃO]=LD_01[[#This Row],[REVISÃO]])*(ARQUIVOS[EXTENSÃO]="pdf")))</f>
        <v>MSV-163MS-454-460-ACA-EXE-DE-D3-101-R05.pdf</v>
      </c>
      <c r="K76" s="6" t="str" cm="1">
        <f t="array" ref="K76">_xlfn.TEXTJOIN(", ",TRUE,_xlfn.UNIQUE(_xlfn._xlws.FILTER(ARQUIVOS_RECEBIDOS!$F$2:$F$5010,ARQUIVOS_RECEBIDOS!$E$2:$E$5010=LD_01[[#This Row],[DOCUMENTO]])))</f>
        <v>R05</v>
      </c>
      <c r="L76" s="6" t="str" cm="1">
        <f t="array" ref="L76">_xlfn.TEXTJOIN(",",TRUE,_xlfn._xlws.FILTER(ARQUIVOS[EXTENSÃO],(ARQUIVOS[DOCUMENTO]=LD_01[[#This Row],[DOCUMENTO]])*(ARQUIVOS[REVISÃO]=LD_01[[#This Row],[REVISÃO]])))</f>
        <v>dwg,pdf</v>
      </c>
      <c r="M76" s="12" cm="1">
        <f t="array" ref="M76">_xlfn.UNIQUE(_xlfn._xlws.FILTER(ARQUIVOS[DATA RECEBIMENTO],(ARQUIVOS[DOCUMENTO]=LD_01[[#This Row],[DOCUMENTO]])*(ARQUIVOS[REVISÃO]=LD_01[[#This Row],[REVISÃO]])))</f>
        <v>45838</v>
      </c>
      <c r="N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01/MSV-163MS-454-460/19.GG/MSV-163MS-454-460-ACA-EXE-DE-D3-101-R05.pdf</v>
      </c>
      <c r="P76" s="6" t="str">
        <f>LD_01[[#This Row],[PASTA]]&amp;"/"&amp;LD_01[[#This Row],[ARQUIVO]]</f>
        <v>MSV-163MS-454-460/19.GG/MSV-163MS-454-460-ACA-EXE-DE-D3-101-R05.pdf</v>
      </c>
    </row>
    <row r="77" spans="1:16" ht="28.8" x14ac:dyDescent="0.3">
      <c r="A77" s="6" t="s">
        <v>2978</v>
      </c>
      <c r="B77" s="6" t="str">
        <f>VLOOKUP(LD_01[[#This Row],[DOCUMENTO]],_xlfn.SORTBY(ARQUIVOS_RECEBIDOS!$E$2:$F$5010,ARQUIVOS_RECEBIDOS!$F$2:$F$5010,-1),2,)</f>
        <v>R03</v>
      </c>
      <c r="C77" s="14" t="s">
        <v>5987</v>
      </c>
      <c r="D77" s="14" t="s">
        <v>7543</v>
      </c>
      <c r="E77" s="6" t="s">
        <v>4310</v>
      </c>
      <c r="F77" s="8" t="s">
        <v>5388</v>
      </c>
      <c r="G77" s="8" t="s">
        <v>4332</v>
      </c>
      <c r="H77" s="6" t="str">
        <f>_xlfn.XLOOKUP(LD_01[[#This Row],[DISCIPLINA]],'CLASSES DE PROJETOS'!$F$3:$F$37,'CLASSES DE PROJETOS'!$C$3:$C$37)</f>
        <v>GG</v>
      </c>
      <c r="I77" t="str">
        <f>_xlfn.TEXTJOIN("/",TRUE,"MSV-163MS-"&amp;LD_01[[#This Row],[OBRA]],_xlfn.XLOOKUP(LD_01[[#This Row],[SIGLA]],'CLASSES DE PROJETOS'!$C$3:$C$37,'CLASSES DE PROJETOS'!$E$3:$E$37))</f>
        <v>MSV-163MS-454-460/19.GG</v>
      </c>
      <c r="J77" s="6" t="str" cm="1">
        <f t="array" ref="J77">_xlfn.TEXTJOIN(",",TRUE,_xlfn._xlws.FILTER(ARQUIVOS[ARQUIVO],(ARQUIVOS[DOCUMENTO]=LD_01[[#This Row],[DOCUMENTO]])*(ARQUIVOS[REVISÃO]=LD_01[[#This Row],[REVISÃO]])*(ARQUIVOS[EXTENSÃO]="pdf")))</f>
        <v>MSV-163MS-454-460-ACA-EXE-DE-D3-102-R03.pdf</v>
      </c>
      <c r="K77" s="6" t="str" cm="1">
        <f t="array" ref="K77">_xlfn.TEXTJOIN(", ",TRUE,_xlfn.UNIQUE(_xlfn._xlws.FILTER(ARQUIVOS_RECEBIDOS!$F$2:$F$5010,ARQUIVOS_RECEBIDOS!$E$2:$E$5010=LD_01[[#This Row],[DOCUMENTO]])))</f>
        <v>R03</v>
      </c>
      <c r="L77" s="6" t="str" cm="1">
        <f t="array" ref="L77">_xlfn.TEXTJOIN(",",TRUE,_xlfn._xlws.FILTER(ARQUIVOS[EXTENSÃO],(ARQUIVOS[DOCUMENTO]=LD_01[[#This Row],[DOCUMENTO]])*(ARQUIVOS[REVISÃO]=LD_01[[#This Row],[REVISÃO]])))</f>
        <v>dwg,pdf</v>
      </c>
      <c r="M77" s="12" cm="1">
        <f t="array" ref="M77">_xlfn.UNIQUE(_xlfn._xlws.FILTER(ARQUIVOS[DATA RECEBIMENTO],(ARQUIVOS[DOCUMENTO]=LD_01[[#This Row],[DOCUMENTO]])*(ARQUIVOS[REVISÃO]=LD_01[[#This Row],[REVISÃO]])))</f>
        <v>45838</v>
      </c>
      <c r="N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01/MSV-163MS-454-460/19.GG/MSV-163MS-454-460-ACA-EXE-DE-D3-102-R03.pdf</v>
      </c>
      <c r="P77" s="6" t="str">
        <f>LD_01[[#This Row],[PASTA]]&amp;"/"&amp;LD_01[[#This Row],[ARQUIVO]]</f>
        <v>MSV-163MS-454-460/19.GG/MSV-163MS-454-460-ACA-EXE-DE-D3-102-R03.pdf</v>
      </c>
    </row>
    <row r="78" spans="1:16" ht="28.8" x14ac:dyDescent="0.3">
      <c r="A78" s="6" t="s">
        <v>2854</v>
      </c>
      <c r="B78" s="6" t="str">
        <f>VLOOKUP(LD_01[[#This Row],[DOCUMENTO]],_xlfn.SORTBY(ARQUIVOS_RECEBIDOS!$E$2:$F$5010,ARQUIVOS_RECEBIDOS!$F$2:$F$5010,-1),2,)</f>
        <v>R05</v>
      </c>
      <c r="C78" s="14" t="s">
        <v>5987</v>
      </c>
      <c r="D78" s="14" t="s">
        <v>7543</v>
      </c>
      <c r="E78" s="6" t="s">
        <v>4310</v>
      </c>
      <c r="F78" s="8" t="s">
        <v>4305</v>
      </c>
      <c r="G78" s="8" t="s">
        <v>4141</v>
      </c>
      <c r="H78" s="6" t="str">
        <f>_xlfn.XLOOKUP(LD_01[[#This Row],[DISCIPLINA]],'CLASSES DE PROJETOS'!$F$3:$F$37,'CLASSES DE PROJETOS'!$C$3:$C$37)</f>
        <v>GE</v>
      </c>
      <c r="I78" t="str">
        <f>_xlfn.TEXTJOIN("/",TRUE,"MSV-163MS-"&amp;LD_01[[#This Row],[OBRA]],_xlfn.XLOOKUP(LD_01[[#This Row],[SIGLA]],'CLASSES DE PROJETOS'!$C$3:$C$37,'CLASSES DE PROJETOS'!$E$3:$E$37))</f>
        <v>MSV-163MS-454-460/18.GE</v>
      </c>
      <c r="J78" s="6" t="str" cm="1">
        <f t="array" ref="J78">_xlfn.TEXTJOIN(",",TRUE,_xlfn._xlws.FILTER(ARQUIVOS[ARQUIVO],(ARQUIVOS[DOCUMENTO]=LD_01[[#This Row],[DOCUMENTO]])*(ARQUIVOS[REVISÃO]=LD_01[[#This Row],[REVISÃO]])*(ARQUIVOS[EXTENSÃO]="pdf")))</f>
        <v>MSV-163MS-454-460-ACA-EXE-DE-F1-001-R05.pdf</v>
      </c>
      <c r="K78" s="6" t="str" cm="1">
        <f t="array" ref="K78">_xlfn.TEXTJOIN(", ",TRUE,_xlfn.UNIQUE(_xlfn._xlws.FILTER(ARQUIVOS_RECEBIDOS!$F$2:$F$5010,ARQUIVOS_RECEBIDOS!$E$2:$E$5010=LD_01[[#This Row],[DOCUMENTO]])))</f>
        <v>R05</v>
      </c>
      <c r="L78" s="6" t="str" cm="1">
        <f t="array" ref="L78">_xlfn.TEXTJOIN(",",TRUE,_xlfn._xlws.FILTER(ARQUIVOS[EXTENSÃO],(ARQUIVOS[DOCUMENTO]=LD_01[[#This Row],[DOCUMENTO]])*(ARQUIVOS[REVISÃO]=LD_01[[#This Row],[REVISÃO]])))</f>
        <v>dwg,pdf</v>
      </c>
      <c r="M78" s="12" cm="1">
        <f t="array" ref="M78">_xlfn.UNIQUE(_xlfn._xlws.FILTER(ARQUIVOS[DATA RECEBIMENTO],(ARQUIVOS[DOCUMENTO]=LD_01[[#This Row],[DOCUMENTO]])*(ARQUIVOS[REVISÃO]=LD_01[[#This Row],[REVISÃO]])))</f>
        <v>45838</v>
      </c>
      <c r="N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01/MSV-163MS-454-460/18.GE/MSV-163MS-454-460-ACA-EXE-DE-F1-001-R05.pdf</v>
      </c>
      <c r="P78" s="6" t="str">
        <f>LD_01[[#This Row],[PASTA]]&amp;"/"&amp;LD_01[[#This Row],[ARQUIVO]]</f>
        <v>MSV-163MS-454-460/18.GE/MSV-163MS-454-460-ACA-EXE-DE-F1-001-R05.pdf</v>
      </c>
    </row>
    <row r="79" spans="1:16" ht="28.8" x14ac:dyDescent="0.3">
      <c r="A79" s="6" t="s">
        <v>2855</v>
      </c>
      <c r="B79" s="6" t="str">
        <f>VLOOKUP(LD_01[[#This Row],[DOCUMENTO]],_xlfn.SORTBY(ARQUIVOS_RECEBIDOS!$E$2:$F$5010,ARQUIVOS_RECEBIDOS!$F$2:$F$5010,-1),2,)</f>
        <v>R07</v>
      </c>
      <c r="C79" s="14" t="s">
        <v>5987</v>
      </c>
      <c r="D79" s="14" t="s">
        <v>7543</v>
      </c>
      <c r="E79" s="6" t="s">
        <v>4310</v>
      </c>
      <c r="F79" s="8" t="s">
        <v>4305</v>
      </c>
      <c r="G79" s="8" t="s">
        <v>4141</v>
      </c>
      <c r="H79" s="6" t="str">
        <f>_xlfn.XLOOKUP(LD_01[[#This Row],[DISCIPLINA]],'CLASSES DE PROJETOS'!$F$3:$F$37,'CLASSES DE PROJETOS'!$C$3:$C$37)</f>
        <v>GE</v>
      </c>
      <c r="I79" t="str">
        <f>_xlfn.TEXTJOIN("/",TRUE,"MSV-163MS-"&amp;LD_01[[#This Row],[OBRA]],_xlfn.XLOOKUP(LD_01[[#This Row],[SIGLA]],'CLASSES DE PROJETOS'!$C$3:$C$37,'CLASSES DE PROJETOS'!$E$3:$E$37))</f>
        <v>MSV-163MS-454-460/18.GE</v>
      </c>
      <c r="J79" s="6" t="str" cm="1">
        <f t="array" ref="J79">_xlfn.TEXTJOIN(",",TRUE,_xlfn._xlws.FILTER(ARQUIVOS[ARQUIVO],(ARQUIVOS[DOCUMENTO]=LD_01[[#This Row],[DOCUMENTO]])*(ARQUIVOS[REVISÃO]=LD_01[[#This Row],[REVISÃO]])*(ARQUIVOS[EXTENSÃO]="pdf")))</f>
        <v>MSV-163MS-454-460-ACA-EXE-DE-F1-002-R07.pdf</v>
      </c>
      <c r="K79" s="6" t="str" cm="1">
        <f t="array" ref="K79">_xlfn.TEXTJOIN(", ",TRUE,_xlfn.UNIQUE(_xlfn._xlws.FILTER(ARQUIVOS_RECEBIDOS!$F$2:$F$5010,ARQUIVOS_RECEBIDOS!$E$2:$E$5010=LD_01[[#This Row],[DOCUMENTO]])))</f>
        <v>R07</v>
      </c>
      <c r="L79" s="6" t="str" cm="1">
        <f t="array" ref="L79">_xlfn.TEXTJOIN(",",TRUE,_xlfn._xlws.FILTER(ARQUIVOS[EXTENSÃO],(ARQUIVOS[DOCUMENTO]=LD_01[[#This Row],[DOCUMENTO]])*(ARQUIVOS[REVISÃO]=LD_01[[#This Row],[REVISÃO]])))</f>
        <v>dwg,pdf</v>
      </c>
      <c r="M79" s="12" cm="1">
        <f t="array" ref="M79">_xlfn.UNIQUE(_xlfn._xlws.FILTER(ARQUIVOS[DATA RECEBIMENTO],(ARQUIVOS[DOCUMENTO]=LD_01[[#This Row],[DOCUMENTO]])*(ARQUIVOS[REVISÃO]=LD_01[[#This Row],[REVISÃO]])))</f>
        <v>45838</v>
      </c>
      <c r="N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01/MSV-163MS-454-460/18.GE/MSV-163MS-454-460-ACA-EXE-DE-F1-002-R07.pdf</v>
      </c>
      <c r="P79" s="6" t="str">
        <f>LD_01[[#This Row],[PASTA]]&amp;"/"&amp;LD_01[[#This Row],[ARQUIVO]]</f>
        <v>MSV-163MS-454-460/18.GE/MSV-163MS-454-460-ACA-EXE-DE-F1-002-R07.pdf</v>
      </c>
    </row>
    <row r="80" spans="1:16" ht="28.8" x14ac:dyDescent="0.3">
      <c r="A80" s="6" t="s">
        <v>2856</v>
      </c>
      <c r="B80" s="6" t="str">
        <f>VLOOKUP(LD_01[[#This Row],[DOCUMENTO]],_xlfn.SORTBY(ARQUIVOS_RECEBIDOS!$E$2:$F$5010,ARQUIVOS_RECEBIDOS!$F$2:$F$5010,-1),2,)</f>
        <v>R07</v>
      </c>
      <c r="C80" s="14" t="s">
        <v>5987</v>
      </c>
      <c r="D80" s="14" t="s">
        <v>7543</v>
      </c>
      <c r="E80" s="6" t="s">
        <v>4310</v>
      </c>
      <c r="F80" s="8" t="s">
        <v>4305</v>
      </c>
      <c r="G80" s="8" t="s">
        <v>4141</v>
      </c>
      <c r="H80" s="6" t="str">
        <f>_xlfn.XLOOKUP(LD_01[[#This Row],[DISCIPLINA]],'CLASSES DE PROJETOS'!$F$3:$F$37,'CLASSES DE PROJETOS'!$C$3:$C$37)</f>
        <v>GE</v>
      </c>
      <c r="I80" t="str">
        <f>_xlfn.TEXTJOIN("/",TRUE,"MSV-163MS-"&amp;LD_01[[#This Row],[OBRA]],_xlfn.XLOOKUP(LD_01[[#This Row],[SIGLA]],'CLASSES DE PROJETOS'!$C$3:$C$37,'CLASSES DE PROJETOS'!$E$3:$E$37))</f>
        <v>MSV-163MS-454-460/18.GE</v>
      </c>
      <c r="J80" s="6" t="str" cm="1">
        <f t="array" ref="J80">_xlfn.TEXTJOIN(",",TRUE,_xlfn._xlws.FILTER(ARQUIVOS[ARQUIVO],(ARQUIVOS[DOCUMENTO]=LD_01[[#This Row],[DOCUMENTO]])*(ARQUIVOS[REVISÃO]=LD_01[[#This Row],[REVISÃO]])*(ARQUIVOS[EXTENSÃO]="pdf")))</f>
        <v>MSV-163MS-454-460-ACA-EXE-DE-F1-003-R07.pdf</v>
      </c>
      <c r="K80" s="6" t="str" cm="1">
        <f t="array" ref="K80">_xlfn.TEXTJOIN(", ",TRUE,_xlfn.UNIQUE(_xlfn._xlws.FILTER(ARQUIVOS_RECEBIDOS!$F$2:$F$5010,ARQUIVOS_RECEBIDOS!$E$2:$E$5010=LD_01[[#This Row],[DOCUMENTO]])))</f>
        <v>R07</v>
      </c>
      <c r="L80" s="6" t="str" cm="1">
        <f t="array" ref="L80">_xlfn.TEXTJOIN(",",TRUE,_xlfn._xlws.FILTER(ARQUIVOS[EXTENSÃO],(ARQUIVOS[DOCUMENTO]=LD_01[[#This Row],[DOCUMENTO]])*(ARQUIVOS[REVISÃO]=LD_01[[#This Row],[REVISÃO]])))</f>
        <v>dwg,pdf</v>
      </c>
      <c r="M80" s="12" cm="1">
        <f t="array" ref="M80">_xlfn.UNIQUE(_xlfn._xlws.FILTER(ARQUIVOS[DATA RECEBIMENTO],(ARQUIVOS[DOCUMENTO]=LD_01[[#This Row],[DOCUMENTO]])*(ARQUIVOS[REVISÃO]=LD_01[[#This Row],[REVISÃO]])))</f>
        <v>45838</v>
      </c>
      <c r="N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01/MSV-163MS-454-460/18.GE/MSV-163MS-454-460-ACA-EXE-DE-F1-003-R07.pdf</v>
      </c>
      <c r="P80" s="6" t="str">
        <f>LD_01[[#This Row],[PASTA]]&amp;"/"&amp;LD_01[[#This Row],[ARQUIVO]]</f>
        <v>MSV-163MS-454-460/18.GE/MSV-163MS-454-460-ACA-EXE-DE-F1-003-R07.pdf</v>
      </c>
    </row>
    <row r="81" spans="1:16" ht="28.8" x14ac:dyDescent="0.3">
      <c r="A81" s="6" t="s">
        <v>2857</v>
      </c>
      <c r="B81" s="6" t="str">
        <f>VLOOKUP(LD_01[[#This Row],[DOCUMENTO]],_xlfn.SORTBY(ARQUIVOS_RECEBIDOS!$E$2:$F$5010,ARQUIVOS_RECEBIDOS!$F$2:$F$5010,-1),2,)</f>
        <v>R05</v>
      </c>
      <c r="C81" s="14" t="s">
        <v>5987</v>
      </c>
      <c r="D81" s="14" t="s">
        <v>7543</v>
      </c>
      <c r="E81" s="6" t="s">
        <v>4310</v>
      </c>
      <c r="F81" s="8" t="s">
        <v>4305</v>
      </c>
      <c r="G81" s="8" t="s">
        <v>4141</v>
      </c>
      <c r="H81" s="6" t="str">
        <f>_xlfn.XLOOKUP(LD_01[[#This Row],[DISCIPLINA]],'CLASSES DE PROJETOS'!$F$3:$F$37,'CLASSES DE PROJETOS'!$C$3:$C$37)</f>
        <v>GE</v>
      </c>
      <c r="I81" t="str">
        <f>_xlfn.TEXTJOIN("/",TRUE,"MSV-163MS-"&amp;LD_01[[#This Row],[OBRA]],_xlfn.XLOOKUP(LD_01[[#This Row],[SIGLA]],'CLASSES DE PROJETOS'!$C$3:$C$37,'CLASSES DE PROJETOS'!$E$3:$E$37))</f>
        <v>MSV-163MS-454-460/18.GE</v>
      </c>
      <c r="J81" s="6" t="str" cm="1">
        <f t="array" ref="J81">_xlfn.TEXTJOIN(",",TRUE,_xlfn._xlws.FILTER(ARQUIVOS[ARQUIVO],(ARQUIVOS[DOCUMENTO]=LD_01[[#This Row],[DOCUMENTO]])*(ARQUIVOS[REVISÃO]=LD_01[[#This Row],[REVISÃO]])*(ARQUIVOS[EXTENSÃO]="pdf")))</f>
        <v>MSV-163MS-454-460-ACA-EXE-DE-F1-004-R05.pdf</v>
      </c>
      <c r="K81" s="6" t="str" cm="1">
        <f t="array" ref="K81">_xlfn.TEXTJOIN(", ",TRUE,_xlfn.UNIQUE(_xlfn._xlws.FILTER(ARQUIVOS_RECEBIDOS!$F$2:$F$5010,ARQUIVOS_RECEBIDOS!$E$2:$E$5010=LD_01[[#This Row],[DOCUMENTO]])))</f>
        <v>R05</v>
      </c>
      <c r="L81" s="6" t="str" cm="1">
        <f t="array" ref="L81">_xlfn.TEXTJOIN(",",TRUE,_xlfn._xlws.FILTER(ARQUIVOS[EXTENSÃO],(ARQUIVOS[DOCUMENTO]=LD_01[[#This Row],[DOCUMENTO]])*(ARQUIVOS[REVISÃO]=LD_01[[#This Row],[REVISÃO]])))</f>
        <v>dwg,pdf</v>
      </c>
      <c r="M81" s="12" cm="1">
        <f t="array" ref="M81">_xlfn.UNIQUE(_xlfn._xlws.FILTER(ARQUIVOS[DATA RECEBIMENTO],(ARQUIVOS[DOCUMENTO]=LD_01[[#This Row],[DOCUMENTO]])*(ARQUIVOS[REVISÃO]=LD_01[[#This Row],[REVISÃO]])))</f>
        <v>45838</v>
      </c>
      <c r="N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01/MSV-163MS-454-460/18.GE/MSV-163MS-454-460-ACA-EXE-DE-F1-004-R05.pdf</v>
      </c>
      <c r="P81" s="6" t="str">
        <f>LD_01[[#This Row],[PASTA]]&amp;"/"&amp;LD_01[[#This Row],[ARQUIVO]]</f>
        <v>MSV-163MS-454-460/18.GE/MSV-163MS-454-460-ACA-EXE-DE-F1-004-R05.pdf</v>
      </c>
    </row>
    <row r="82" spans="1:16" ht="28.8" x14ac:dyDescent="0.3">
      <c r="A82" s="6" t="s">
        <v>2858</v>
      </c>
      <c r="B82" s="6" t="str">
        <f>VLOOKUP(LD_01[[#This Row],[DOCUMENTO]],_xlfn.SORTBY(ARQUIVOS_RECEBIDOS!$E$2:$F$5010,ARQUIVOS_RECEBIDOS!$F$2:$F$5010,-1),2,)</f>
        <v>R06</v>
      </c>
      <c r="C82" s="14" t="s">
        <v>5987</v>
      </c>
      <c r="D82" s="14" t="s">
        <v>7543</v>
      </c>
      <c r="E82" s="6" t="s">
        <v>4310</v>
      </c>
      <c r="F82" s="8" t="s">
        <v>4305</v>
      </c>
      <c r="G82" s="8" t="s">
        <v>4141</v>
      </c>
      <c r="H82" s="6" t="str">
        <f>_xlfn.XLOOKUP(LD_01[[#This Row],[DISCIPLINA]],'CLASSES DE PROJETOS'!$F$3:$F$37,'CLASSES DE PROJETOS'!$C$3:$C$37)</f>
        <v>GE</v>
      </c>
      <c r="I82" t="str">
        <f>_xlfn.TEXTJOIN("/",TRUE,"MSV-163MS-"&amp;LD_01[[#This Row],[OBRA]],_xlfn.XLOOKUP(LD_01[[#This Row],[SIGLA]],'CLASSES DE PROJETOS'!$C$3:$C$37,'CLASSES DE PROJETOS'!$E$3:$E$37))</f>
        <v>MSV-163MS-454-460/18.GE</v>
      </c>
      <c r="J82" s="6" t="str" cm="1">
        <f t="array" ref="J82">_xlfn.TEXTJOIN(",",TRUE,_xlfn._xlws.FILTER(ARQUIVOS[ARQUIVO],(ARQUIVOS[DOCUMENTO]=LD_01[[#This Row],[DOCUMENTO]])*(ARQUIVOS[REVISÃO]=LD_01[[#This Row],[REVISÃO]])*(ARQUIVOS[EXTENSÃO]="pdf")))</f>
        <v>MSV-163MS-454-460-ACA-EXE-DE-F1-005-R06.pdf</v>
      </c>
      <c r="K82" s="6" t="str" cm="1">
        <f t="array" ref="K82">_xlfn.TEXTJOIN(", ",TRUE,_xlfn.UNIQUE(_xlfn._xlws.FILTER(ARQUIVOS_RECEBIDOS!$F$2:$F$5010,ARQUIVOS_RECEBIDOS!$E$2:$E$5010=LD_01[[#This Row],[DOCUMENTO]])))</f>
        <v>R06</v>
      </c>
      <c r="L82" s="6" t="str" cm="1">
        <f t="array" ref="L82">_xlfn.TEXTJOIN(",",TRUE,_xlfn._xlws.FILTER(ARQUIVOS[EXTENSÃO],(ARQUIVOS[DOCUMENTO]=LD_01[[#This Row],[DOCUMENTO]])*(ARQUIVOS[REVISÃO]=LD_01[[#This Row],[REVISÃO]])))</f>
        <v>dwg,pdf</v>
      </c>
      <c r="M82" s="12" cm="1">
        <f t="array" ref="M82">_xlfn.UNIQUE(_xlfn._xlws.FILTER(ARQUIVOS[DATA RECEBIMENTO],(ARQUIVOS[DOCUMENTO]=LD_01[[#This Row],[DOCUMENTO]])*(ARQUIVOS[REVISÃO]=LD_01[[#This Row],[REVISÃO]])))</f>
        <v>45838</v>
      </c>
      <c r="N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01/MSV-163MS-454-460/18.GE/MSV-163MS-454-460-ACA-EXE-DE-F1-005-R06.pdf</v>
      </c>
      <c r="P82" s="6" t="str">
        <f>LD_01[[#This Row],[PASTA]]&amp;"/"&amp;LD_01[[#This Row],[ARQUIVO]]</f>
        <v>MSV-163MS-454-460/18.GE/MSV-163MS-454-460-ACA-EXE-DE-F1-005-R06.pdf</v>
      </c>
    </row>
    <row r="83" spans="1:16" ht="28.8" x14ac:dyDescent="0.3">
      <c r="A83" s="6" t="s">
        <v>2859</v>
      </c>
      <c r="B83" s="6" t="str">
        <f>VLOOKUP(LD_01[[#This Row],[DOCUMENTO]],_xlfn.SORTBY(ARQUIVOS_RECEBIDOS!$E$2:$F$5010,ARQUIVOS_RECEBIDOS!$F$2:$F$5010,-1),2,)</f>
        <v>R06</v>
      </c>
      <c r="C83" s="14" t="s">
        <v>5987</v>
      </c>
      <c r="D83" s="14" t="s">
        <v>7543</v>
      </c>
      <c r="E83" s="6" t="s">
        <v>4310</v>
      </c>
      <c r="F83" s="8" t="s">
        <v>4305</v>
      </c>
      <c r="G83" s="8" t="s">
        <v>4141</v>
      </c>
      <c r="H83" s="6" t="str">
        <f>_xlfn.XLOOKUP(LD_01[[#This Row],[DISCIPLINA]],'CLASSES DE PROJETOS'!$F$3:$F$37,'CLASSES DE PROJETOS'!$C$3:$C$37)</f>
        <v>GE</v>
      </c>
      <c r="I83" t="str">
        <f>_xlfn.TEXTJOIN("/",TRUE,"MSV-163MS-"&amp;LD_01[[#This Row],[OBRA]],_xlfn.XLOOKUP(LD_01[[#This Row],[SIGLA]],'CLASSES DE PROJETOS'!$C$3:$C$37,'CLASSES DE PROJETOS'!$E$3:$E$37))</f>
        <v>MSV-163MS-454-460/18.GE</v>
      </c>
      <c r="J83" s="6" t="str" cm="1">
        <f t="array" ref="J83">_xlfn.TEXTJOIN(",",TRUE,_xlfn._xlws.FILTER(ARQUIVOS[ARQUIVO],(ARQUIVOS[DOCUMENTO]=LD_01[[#This Row],[DOCUMENTO]])*(ARQUIVOS[REVISÃO]=LD_01[[#This Row],[REVISÃO]])*(ARQUIVOS[EXTENSÃO]="pdf")))</f>
        <v>MSV-163MS-454-460-ACA-EXE-DE-F1-006-R06.pdf</v>
      </c>
      <c r="K83" s="6" t="str" cm="1">
        <f t="array" ref="K83">_xlfn.TEXTJOIN(", ",TRUE,_xlfn.UNIQUE(_xlfn._xlws.FILTER(ARQUIVOS_RECEBIDOS!$F$2:$F$5010,ARQUIVOS_RECEBIDOS!$E$2:$E$5010=LD_01[[#This Row],[DOCUMENTO]])))</f>
        <v>R06</v>
      </c>
      <c r="L83" s="6" t="str" cm="1">
        <f t="array" ref="L83">_xlfn.TEXTJOIN(",",TRUE,_xlfn._xlws.FILTER(ARQUIVOS[EXTENSÃO],(ARQUIVOS[DOCUMENTO]=LD_01[[#This Row],[DOCUMENTO]])*(ARQUIVOS[REVISÃO]=LD_01[[#This Row],[REVISÃO]])))</f>
        <v>dwg,pdf</v>
      </c>
      <c r="M83" s="12" cm="1">
        <f t="array" ref="M83">_xlfn.UNIQUE(_xlfn._xlws.FILTER(ARQUIVOS[DATA RECEBIMENTO],(ARQUIVOS[DOCUMENTO]=LD_01[[#This Row],[DOCUMENTO]])*(ARQUIVOS[REVISÃO]=LD_01[[#This Row],[REVISÃO]])))</f>
        <v>45838</v>
      </c>
      <c r="N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01/MSV-163MS-454-460/18.GE/MSV-163MS-454-460-ACA-EXE-DE-F1-006-R06.pdf</v>
      </c>
      <c r="P83" s="6" t="str">
        <f>LD_01[[#This Row],[PASTA]]&amp;"/"&amp;LD_01[[#This Row],[ARQUIVO]]</f>
        <v>MSV-163MS-454-460/18.GE/MSV-163MS-454-460-ACA-EXE-DE-F1-006-R06.pdf</v>
      </c>
    </row>
    <row r="84" spans="1:16" ht="28.8" x14ac:dyDescent="0.3">
      <c r="A84" s="6" t="s">
        <v>2860</v>
      </c>
      <c r="B84" s="6" t="str">
        <f>VLOOKUP(LD_01[[#This Row],[DOCUMENTO]],_xlfn.SORTBY(ARQUIVOS_RECEBIDOS!$E$2:$F$5010,ARQUIVOS_RECEBIDOS!$F$2:$F$5010,-1),2,)</f>
        <v>R04</v>
      </c>
      <c r="C84" s="14" t="s">
        <v>5987</v>
      </c>
      <c r="D84" s="14" t="s">
        <v>7543</v>
      </c>
      <c r="E84" s="6" t="s">
        <v>4310</v>
      </c>
      <c r="F84" s="8" t="s">
        <v>4305</v>
      </c>
      <c r="G84" s="8" t="s">
        <v>4141</v>
      </c>
      <c r="H84" s="6" t="str">
        <f>_xlfn.XLOOKUP(LD_01[[#This Row],[DISCIPLINA]],'CLASSES DE PROJETOS'!$F$3:$F$37,'CLASSES DE PROJETOS'!$C$3:$C$37)</f>
        <v>GE</v>
      </c>
      <c r="I84" t="str">
        <f>_xlfn.TEXTJOIN("/",TRUE,"MSV-163MS-"&amp;LD_01[[#This Row],[OBRA]],_xlfn.XLOOKUP(LD_01[[#This Row],[SIGLA]],'CLASSES DE PROJETOS'!$C$3:$C$37,'CLASSES DE PROJETOS'!$E$3:$E$37))</f>
        <v>MSV-163MS-454-460/18.GE</v>
      </c>
      <c r="J84" s="6" t="str" cm="1">
        <f t="array" ref="J84">_xlfn.TEXTJOIN(",",TRUE,_xlfn._xlws.FILTER(ARQUIVOS[ARQUIVO],(ARQUIVOS[DOCUMENTO]=LD_01[[#This Row],[DOCUMENTO]])*(ARQUIVOS[REVISÃO]=LD_01[[#This Row],[REVISÃO]])*(ARQUIVOS[EXTENSÃO]="pdf")))</f>
        <v>MSV-163MS-454-460-ACA-EXE-DE-F1-007-R04.pdf</v>
      </c>
      <c r="K84" s="6" t="str" cm="1">
        <f t="array" ref="K84">_xlfn.TEXTJOIN(", ",TRUE,_xlfn.UNIQUE(_xlfn._xlws.FILTER(ARQUIVOS_RECEBIDOS!$F$2:$F$5010,ARQUIVOS_RECEBIDOS!$E$2:$E$5010=LD_01[[#This Row],[DOCUMENTO]])))</f>
        <v>R04</v>
      </c>
      <c r="L84" s="6" t="str" cm="1">
        <f t="array" ref="L84">_xlfn.TEXTJOIN(",",TRUE,_xlfn._xlws.FILTER(ARQUIVOS[EXTENSÃO],(ARQUIVOS[DOCUMENTO]=LD_01[[#This Row],[DOCUMENTO]])*(ARQUIVOS[REVISÃO]=LD_01[[#This Row],[REVISÃO]])))</f>
        <v>dwg,pdf</v>
      </c>
      <c r="M84" s="12" cm="1">
        <f t="array" ref="M84">_xlfn.UNIQUE(_xlfn._xlws.FILTER(ARQUIVOS[DATA RECEBIMENTO],(ARQUIVOS[DOCUMENTO]=LD_01[[#This Row],[DOCUMENTO]])*(ARQUIVOS[REVISÃO]=LD_01[[#This Row],[REVISÃO]])))</f>
        <v>45838</v>
      </c>
      <c r="N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01/MSV-163MS-454-460/18.GE/MSV-163MS-454-460-ACA-EXE-DE-F1-007-R04.pdf</v>
      </c>
      <c r="P84" s="6" t="str">
        <f>LD_01[[#This Row],[PASTA]]&amp;"/"&amp;LD_01[[#This Row],[ARQUIVO]]</f>
        <v>MSV-163MS-454-460/18.GE/MSV-163MS-454-460-ACA-EXE-DE-F1-007-R04.pdf</v>
      </c>
    </row>
    <row r="85" spans="1:16" ht="28.8" x14ac:dyDescent="0.3">
      <c r="A85" s="6" t="s">
        <v>2861</v>
      </c>
      <c r="B85" s="6" t="str">
        <f>VLOOKUP(LD_01[[#This Row],[DOCUMENTO]],_xlfn.SORTBY(ARQUIVOS_RECEBIDOS!$E$2:$F$5010,ARQUIVOS_RECEBIDOS!$F$2:$F$5010,-1),2,)</f>
        <v>R06</v>
      </c>
      <c r="C85" s="14" t="s">
        <v>5987</v>
      </c>
      <c r="D85" s="14" t="s">
        <v>7543</v>
      </c>
      <c r="E85" s="6" t="s">
        <v>4310</v>
      </c>
      <c r="F85" s="8" t="s">
        <v>4305</v>
      </c>
      <c r="G85" s="8" t="s">
        <v>4141</v>
      </c>
      <c r="H85" s="6" t="str">
        <f>_xlfn.XLOOKUP(LD_01[[#This Row],[DISCIPLINA]],'CLASSES DE PROJETOS'!$F$3:$F$37,'CLASSES DE PROJETOS'!$C$3:$C$37)</f>
        <v>GE</v>
      </c>
      <c r="I85" t="str">
        <f>_xlfn.TEXTJOIN("/",TRUE,"MSV-163MS-"&amp;LD_01[[#This Row],[OBRA]],_xlfn.XLOOKUP(LD_01[[#This Row],[SIGLA]],'CLASSES DE PROJETOS'!$C$3:$C$37,'CLASSES DE PROJETOS'!$E$3:$E$37))</f>
        <v>MSV-163MS-454-460/18.GE</v>
      </c>
      <c r="J85" s="6" t="str" cm="1">
        <f t="array" ref="J85">_xlfn.TEXTJOIN(",",TRUE,_xlfn._xlws.FILTER(ARQUIVOS[ARQUIVO],(ARQUIVOS[DOCUMENTO]=LD_01[[#This Row],[DOCUMENTO]])*(ARQUIVOS[REVISÃO]=LD_01[[#This Row],[REVISÃO]])*(ARQUIVOS[EXTENSÃO]="pdf")))</f>
        <v>MSV-163MS-454-460-ACA-EXE-DE-F1-008-R06.pdf</v>
      </c>
      <c r="K85" s="6" t="str" cm="1">
        <f t="array" ref="K85">_xlfn.TEXTJOIN(", ",TRUE,_xlfn.UNIQUE(_xlfn._xlws.FILTER(ARQUIVOS_RECEBIDOS!$F$2:$F$5010,ARQUIVOS_RECEBIDOS!$E$2:$E$5010=LD_01[[#This Row],[DOCUMENTO]])))</f>
        <v>R06</v>
      </c>
      <c r="L85" s="6" t="str" cm="1">
        <f t="array" ref="L85">_xlfn.TEXTJOIN(",",TRUE,_xlfn._xlws.FILTER(ARQUIVOS[EXTENSÃO],(ARQUIVOS[DOCUMENTO]=LD_01[[#This Row],[DOCUMENTO]])*(ARQUIVOS[REVISÃO]=LD_01[[#This Row],[REVISÃO]])))</f>
        <v>dwg,pdf</v>
      </c>
      <c r="M85" s="12" cm="1">
        <f t="array" ref="M85">_xlfn.UNIQUE(_xlfn._xlws.FILTER(ARQUIVOS[DATA RECEBIMENTO],(ARQUIVOS[DOCUMENTO]=LD_01[[#This Row],[DOCUMENTO]])*(ARQUIVOS[REVISÃO]=LD_01[[#This Row],[REVISÃO]])))</f>
        <v>45838</v>
      </c>
      <c r="N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01/MSV-163MS-454-460/18.GE/MSV-163MS-454-460-ACA-EXE-DE-F1-008-R06.pdf</v>
      </c>
      <c r="P85" s="6" t="str">
        <f>LD_01[[#This Row],[PASTA]]&amp;"/"&amp;LD_01[[#This Row],[ARQUIVO]]</f>
        <v>MSV-163MS-454-460/18.GE/MSV-163MS-454-460-ACA-EXE-DE-F1-008-R06.pdf</v>
      </c>
    </row>
    <row r="86" spans="1:16" ht="28.8" x14ac:dyDescent="0.3">
      <c r="A86" s="6" t="s">
        <v>2862</v>
      </c>
      <c r="B86" s="6" t="str">
        <f>VLOOKUP(LD_01[[#This Row],[DOCUMENTO]],_xlfn.SORTBY(ARQUIVOS_RECEBIDOS!$E$2:$F$5010,ARQUIVOS_RECEBIDOS!$F$2:$F$5010,-1),2,)</f>
        <v>R08</v>
      </c>
      <c r="C86" s="14" t="s">
        <v>5987</v>
      </c>
      <c r="D86" s="14" t="s">
        <v>7543</v>
      </c>
      <c r="E86" s="6" t="s">
        <v>4310</v>
      </c>
      <c r="F86" s="8" t="s">
        <v>4305</v>
      </c>
      <c r="G86" s="8" t="s">
        <v>4141</v>
      </c>
      <c r="H86" s="6" t="str">
        <f>_xlfn.XLOOKUP(LD_01[[#This Row],[DISCIPLINA]],'CLASSES DE PROJETOS'!$F$3:$F$37,'CLASSES DE PROJETOS'!$C$3:$C$37)</f>
        <v>GE</v>
      </c>
      <c r="I86" t="str">
        <f>_xlfn.TEXTJOIN("/",TRUE,"MSV-163MS-"&amp;LD_01[[#This Row],[OBRA]],_xlfn.XLOOKUP(LD_01[[#This Row],[SIGLA]],'CLASSES DE PROJETOS'!$C$3:$C$37,'CLASSES DE PROJETOS'!$E$3:$E$37))</f>
        <v>MSV-163MS-454-460/18.GE</v>
      </c>
      <c r="J86" s="6" t="str" cm="1">
        <f t="array" ref="J86">_xlfn.TEXTJOIN(",",TRUE,_xlfn._xlws.FILTER(ARQUIVOS[ARQUIVO],(ARQUIVOS[DOCUMENTO]=LD_01[[#This Row],[DOCUMENTO]])*(ARQUIVOS[REVISÃO]=LD_01[[#This Row],[REVISÃO]])*(ARQUIVOS[EXTENSÃO]="pdf")))</f>
        <v>MSV-163MS-454-460-ACA-EXE-DE-F1-009-R08.pdf</v>
      </c>
      <c r="K86" s="6" t="str" cm="1">
        <f t="array" ref="K86">_xlfn.TEXTJOIN(", ",TRUE,_xlfn.UNIQUE(_xlfn._xlws.FILTER(ARQUIVOS_RECEBIDOS!$F$2:$F$5010,ARQUIVOS_RECEBIDOS!$E$2:$E$5010=LD_01[[#This Row],[DOCUMENTO]])))</f>
        <v>R08</v>
      </c>
      <c r="L86" s="6" t="str" cm="1">
        <f t="array" ref="L86">_xlfn.TEXTJOIN(",",TRUE,_xlfn._xlws.FILTER(ARQUIVOS[EXTENSÃO],(ARQUIVOS[DOCUMENTO]=LD_01[[#This Row],[DOCUMENTO]])*(ARQUIVOS[REVISÃO]=LD_01[[#This Row],[REVISÃO]])))</f>
        <v>dwg,pdf</v>
      </c>
      <c r="M86" s="12" cm="1">
        <f t="array" ref="M86">_xlfn.UNIQUE(_xlfn._xlws.FILTER(ARQUIVOS[DATA RECEBIMENTO],(ARQUIVOS[DOCUMENTO]=LD_01[[#This Row],[DOCUMENTO]])*(ARQUIVOS[REVISÃO]=LD_01[[#This Row],[REVISÃO]])))</f>
        <v>45838</v>
      </c>
      <c r="N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01/MSV-163MS-454-460/18.GE/MSV-163MS-454-460-ACA-EXE-DE-F1-009-R08.pdf</v>
      </c>
      <c r="P86" s="6" t="str">
        <f>LD_01[[#This Row],[PASTA]]&amp;"/"&amp;LD_01[[#This Row],[ARQUIVO]]</f>
        <v>MSV-163MS-454-460/18.GE/MSV-163MS-454-460-ACA-EXE-DE-F1-009-R08.pdf</v>
      </c>
    </row>
    <row r="87" spans="1:16" ht="28.8" x14ac:dyDescent="0.3">
      <c r="A87" s="6" t="s">
        <v>2864</v>
      </c>
      <c r="B87" s="6" t="str">
        <f>VLOOKUP(LD_01[[#This Row],[DOCUMENTO]],_xlfn.SORTBY(ARQUIVOS_RECEBIDOS!$E$2:$F$5010,ARQUIVOS_RECEBIDOS!$F$2:$F$5010,-1),2,)</f>
        <v>R07</v>
      </c>
      <c r="C87" s="14" t="s">
        <v>5987</v>
      </c>
      <c r="D87" s="14" t="s">
        <v>7543</v>
      </c>
      <c r="E87" s="6" t="s">
        <v>4310</v>
      </c>
      <c r="F87" s="8" t="s">
        <v>4305</v>
      </c>
      <c r="G87" s="8" t="s">
        <v>4141</v>
      </c>
      <c r="H87" s="6" t="str">
        <f>_xlfn.XLOOKUP(LD_01[[#This Row],[DISCIPLINA]],'CLASSES DE PROJETOS'!$F$3:$F$37,'CLASSES DE PROJETOS'!$C$3:$C$37)</f>
        <v>GE</v>
      </c>
      <c r="I87" t="str">
        <f>_xlfn.TEXTJOIN("/",TRUE,"MSV-163MS-"&amp;LD_01[[#This Row],[OBRA]],_xlfn.XLOOKUP(LD_01[[#This Row],[SIGLA]],'CLASSES DE PROJETOS'!$C$3:$C$37,'CLASSES DE PROJETOS'!$E$3:$E$37))</f>
        <v>MSV-163MS-454-460/18.GE</v>
      </c>
      <c r="J87" s="6" t="str" cm="1">
        <f t="array" ref="J87">_xlfn.TEXTJOIN(",",TRUE,_xlfn._xlws.FILTER(ARQUIVOS[ARQUIVO],(ARQUIVOS[DOCUMENTO]=LD_01[[#This Row],[DOCUMENTO]])*(ARQUIVOS[REVISÃO]=LD_01[[#This Row],[REVISÃO]])*(ARQUIVOS[EXTENSÃO]="pdf")))</f>
        <v>MSV-163MS-454-460-ACA-EXE-DE-F1-010-R07.pdf</v>
      </c>
      <c r="K87" s="6" t="str" cm="1">
        <f t="array" ref="K87">_xlfn.TEXTJOIN(", ",TRUE,_xlfn.UNIQUE(_xlfn._xlws.FILTER(ARQUIVOS_RECEBIDOS!$F$2:$F$5010,ARQUIVOS_RECEBIDOS!$E$2:$E$5010=LD_01[[#This Row],[DOCUMENTO]])))</f>
        <v>R07</v>
      </c>
      <c r="L87" s="6" t="str" cm="1">
        <f t="array" ref="L87">_xlfn.TEXTJOIN(",",TRUE,_xlfn._xlws.FILTER(ARQUIVOS[EXTENSÃO],(ARQUIVOS[DOCUMENTO]=LD_01[[#This Row],[DOCUMENTO]])*(ARQUIVOS[REVISÃO]=LD_01[[#This Row],[REVISÃO]])))</f>
        <v>dwg,pdf</v>
      </c>
      <c r="M87" s="12" cm="1">
        <f t="array" ref="M87">_xlfn.UNIQUE(_xlfn._xlws.FILTER(ARQUIVOS[DATA RECEBIMENTO],(ARQUIVOS[DOCUMENTO]=LD_01[[#This Row],[DOCUMENTO]])*(ARQUIVOS[REVISÃO]=LD_01[[#This Row],[REVISÃO]])))</f>
        <v>45838</v>
      </c>
      <c r="N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01/MSV-163MS-454-460/18.GE/MSV-163MS-454-460-ACA-EXE-DE-F1-010-R07.pdf</v>
      </c>
      <c r="P87" s="6" t="str">
        <f>LD_01[[#This Row],[PASTA]]&amp;"/"&amp;LD_01[[#This Row],[ARQUIVO]]</f>
        <v>MSV-163MS-454-460/18.GE/MSV-163MS-454-460-ACA-EXE-DE-F1-010-R07.pdf</v>
      </c>
    </row>
    <row r="88" spans="1:16" ht="28.8" x14ac:dyDescent="0.3">
      <c r="A88" s="6" t="s">
        <v>2865</v>
      </c>
      <c r="B88" s="6" t="str">
        <f>VLOOKUP(LD_01[[#This Row],[DOCUMENTO]],_xlfn.SORTBY(ARQUIVOS_RECEBIDOS!$E$2:$F$5010,ARQUIVOS_RECEBIDOS!$F$2:$F$5010,-1),2,)</f>
        <v>R06</v>
      </c>
      <c r="C88" s="14" t="s">
        <v>5987</v>
      </c>
      <c r="D88" s="14" t="s">
        <v>7543</v>
      </c>
      <c r="E88" s="6" t="s">
        <v>4310</v>
      </c>
      <c r="F88" s="8" t="s">
        <v>4305</v>
      </c>
      <c r="G88" s="8" t="s">
        <v>4141</v>
      </c>
      <c r="H88" s="6" t="str">
        <f>_xlfn.XLOOKUP(LD_01[[#This Row],[DISCIPLINA]],'CLASSES DE PROJETOS'!$F$3:$F$37,'CLASSES DE PROJETOS'!$C$3:$C$37)</f>
        <v>GE</v>
      </c>
      <c r="I88" t="str">
        <f>_xlfn.TEXTJOIN("/",TRUE,"MSV-163MS-"&amp;LD_01[[#This Row],[OBRA]],_xlfn.XLOOKUP(LD_01[[#This Row],[SIGLA]],'CLASSES DE PROJETOS'!$C$3:$C$37,'CLASSES DE PROJETOS'!$E$3:$E$37))</f>
        <v>MSV-163MS-454-460/18.GE</v>
      </c>
      <c r="J88" s="6" t="str" cm="1">
        <f t="array" ref="J88">_xlfn.TEXTJOIN(",",TRUE,_xlfn._xlws.FILTER(ARQUIVOS[ARQUIVO],(ARQUIVOS[DOCUMENTO]=LD_01[[#This Row],[DOCUMENTO]])*(ARQUIVOS[REVISÃO]=LD_01[[#This Row],[REVISÃO]])*(ARQUIVOS[EXTENSÃO]="pdf")))</f>
        <v>MSV-163MS-454-460-ACA-EXE-DE-F1-011-R06.pdf</v>
      </c>
      <c r="K88" s="6" t="str" cm="1">
        <f t="array" ref="K88">_xlfn.TEXTJOIN(", ",TRUE,_xlfn.UNIQUE(_xlfn._xlws.FILTER(ARQUIVOS_RECEBIDOS!$F$2:$F$5010,ARQUIVOS_RECEBIDOS!$E$2:$E$5010=LD_01[[#This Row],[DOCUMENTO]])))</f>
        <v>R06</v>
      </c>
      <c r="L88" s="6" t="str" cm="1">
        <f t="array" ref="L88">_xlfn.TEXTJOIN(",",TRUE,_xlfn._xlws.FILTER(ARQUIVOS[EXTENSÃO],(ARQUIVOS[DOCUMENTO]=LD_01[[#This Row],[DOCUMENTO]])*(ARQUIVOS[REVISÃO]=LD_01[[#This Row],[REVISÃO]])))</f>
        <v>dwg,pdf</v>
      </c>
      <c r="M88" s="12" cm="1">
        <f t="array" ref="M88">_xlfn.UNIQUE(_xlfn._xlws.FILTER(ARQUIVOS[DATA RECEBIMENTO],(ARQUIVOS[DOCUMENTO]=LD_01[[#This Row],[DOCUMENTO]])*(ARQUIVOS[REVISÃO]=LD_01[[#This Row],[REVISÃO]])))</f>
        <v>45838</v>
      </c>
      <c r="N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01/MSV-163MS-454-460/18.GE/MSV-163MS-454-460-ACA-EXE-DE-F1-011-R06.pdf</v>
      </c>
      <c r="P88" s="6" t="str">
        <f>LD_01[[#This Row],[PASTA]]&amp;"/"&amp;LD_01[[#This Row],[ARQUIVO]]</f>
        <v>MSV-163MS-454-460/18.GE/MSV-163MS-454-460-ACA-EXE-DE-F1-011-R06.pdf</v>
      </c>
    </row>
    <row r="89" spans="1:16" ht="28.8" x14ac:dyDescent="0.3">
      <c r="A89" s="6" t="s">
        <v>2866</v>
      </c>
      <c r="B89" s="6" t="str">
        <f>VLOOKUP(LD_01[[#This Row],[DOCUMENTO]],_xlfn.SORTBY(ARQUIVOS_RECEBIDOS!$E$2:$F$5010,ARQUIVOS_RECEBIDOS!$F$2:$F$5010,-1),2,)</f>
        <v>R01</v>
      </c>
      <c r="C89" s="14" t="s">
        <v>5987</v>
      </c>
      <c r="D89" s="14" t="s">
        <v>7543</v>
      </c>
      <c r="E89" s="6" t="s">
        <v>4310</v>
      </c>
      <c r="F89" s="8" t="s">
        <v>4306</v>
      </c>
      <c r="G89" s="8" t="s">
        <v>4141</v>
      </c>
      <c r="H89" s="6" t="str">
        <f>_xlfn.XLOOKUP(LD_01[[#This Row],[DISCIPLINA]],'CLASSES DE PROJETOS'!$F$3:$F$37,'CLASSES DE PROJETOS'!$C$3:$C$37)</f>
        <v>GE</v>
      </c>
      <c r="I89" t="str">
        <f>_xlfn.TEXTJOIN("/",TRUE,"MSV-163MS-"&amp;LD_01[[#This Row],[OBRA]],_xlfn.XLOOKUP(LD_01[[#This Row],[SIGLA]],'CLASSES DE PROJETOS'!$C$3:$C$37,'CLASSES DE PROJETOS'!$E$3:$E$37))</f>
        <v>MSV-163MS-454-460/18.GE</v>
      </c>
      <c r="J89" s="6" t="str" cm="1">
        <f t="array" ref="J89">_xlfn.TEXTJOIN(",",TRUE,_xlfn._xlws.FILTER(ARQUIVOS[ARQUIVO],(ARQUIVOS[DOCUMENTO]=LD_01[[#This Row],[DOCUMENTO]])*(ARQUIVOS[REVISÃO]=LD_01[[#This Row],[REVISÃO]])*(ARQUIVOS[EXTENSÃO]="pdf")))</f>
        <v>MSV-163MS-454-460-ACA-EXE-DE-F1-012-R01.pdf</v>
      </c>
      <c r="K89" s="6" t="str" cm="1">
        <f t="array" ref="K89">_xlfn.TEXTJOIN(", ",TRUE,_xlfn.UNIQUE(_xlfn._xlws.FILTER(ARQUIVOS_RECEBIDOS!$F$2:$F$5010,ARQUIVOS_RECEBIDOS!$E$2:$E$5010=LD_01[[#This Row],[DOCUMENTO]])))</f>
        <v>R01</v>
      </c>
      <c r="L89" s="6" t="str" cm="1">
        <f t="array" ref="L89">_xlfn.TEXTJOIN(",",TRUE,_xlfn._xlws.FILTER(ARQUIVOS[EXTENSÃO],(ARQUIVOS[DOCUMENTO]=LD_01[[#This Row],[DOCUMENTO]])*(ARQUIVOS[REVISÃO]=LD_01[[#This Row],[REVISÃO]])))</f>
        <v>dwg,pdf</v>
      </c>
      <c r="M89" s="12" cm="1">
        <f t="array" ref="M89">_xlfn.UNIQUE(_xlfn._xlws.FILTER(ARQUIVOS[DATA RECEBIMENTO],(ARQUIVOS[DOCUMENTO]=LD_01[[#This Row],[DOCUMENTO]])*(ARQUIVOS[REVISÃO]=LD_01[[#This Row],[REVISÃO]])))</f>
        <v>45838</v>
      </c>
      <c r="N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01/MSV-163MS-454-460/18.GE/MSV-163MS-454-460-ACA-EXE-DE-F1-012-R01.pdf</v>
      </c>
      <c r="P89" s="6" t="str">
        <f>LD_01[[#This Row],[PASTA]]&amp;"/"&amp;LD_01[[#This Row],[ARQUIVO]]</f>
        <v>MSV-163MS-454-460/18.GE/MSV-163MS-454-460-ACA-EXE-DE-F1-012-R01.pdf</v>
      </c>
    </row>
    <row r="90" spans="1:16" ht="28.8" x14ac:dyDescent="0.3">
      <c r="A90" s="6" t="s">
        <v>2867</v>
      </c>
      <c r="B90" s="6" t="str">
        <f>VLOOKUP(LD_01[[#This Row],[DOCUMENTO]],_xlfn.SORTBY(ARQUIVOS_RECEBIDOS!$E$2:$F$5010,ARQUIVOS_RECEBIDOS!$F$2:$F$5010,-1),2,)</f>
        <v>R02</v>
      </c>
      <c r="C90" s="14" t="s">
        <v>5987</v>
      </c>
      <c r="D90" s="14" t="s">
        <v>7543</v>
      </c>
      <c r="E90" s="6" t="s">
        <v>4310</v>
      </c>
      <c r="F90" s="8" t="s">
        <v>4306</v>
      </c>
      <c r="G90" s="8" t="s">
        <v>4141</v>
      </c>
      <c r="H90" s="6" t="str">
        <f>_xlfn.XLOOKUP(LD_01[[#This Row],[DISCIPLINA]],'CLASSES DE PROJETOS'!$F$3:$F$37,'CLASSES DE PROJETOS'!$C$3:$C$37)</f>
        <v>GE</v>
      </c>
      <c r="I90" t="str">
        <f>_xlfn.TEXTJOIN("/",TRUE,"MSV-163MS-"&amp;LD_01[[#This Row],[OBRA]],_xlfn.XLOOKUP(LD_01[[#This Row],[SIGLA]],'CLASSES DE PROJETOS'!$C$3:$C$37,'CLASSES DE PROJETOS'!$E$3:$E$37))</f>
        <v>MSV-163MS-454-460/18.GE</v>
      </c>
      <c r="J90" s="6" t="str" cm="1">
        <f t="array" ref="J90">_xlfn.TEXTJOIN(",",TRUE,_xlfn._xlws.FILTER(ARQUIVOS[ARQUIVO],(ARQUIVOS[DOCUMENTO]=LD_01[[#This Row],[DOCUMENTO]])*(ARQUIVOS[REVISÃO]=LD_01[[#This Row],[REVISÃO]])*(ARQUIVOS[EXTENSÃO]="pdf")))</f>
        <v>MSV-163MS-454-460-ACA-EXE-DE-F1-013-R02.pdf</v>
      </c>
      <c r="K90" s="6" t="str" cm="1">
        <f t="array" ref="K90">_xlfn.TEXTJOIN(", ",TRUE,_xlfn.UNIQUE(_xlfn._xlws.FILTER(ARQUIVOS_RECEBIDOS!$F$2:$F$5010,ARQUIVOS_RECEBIDOS!$E$2:$E$5010=LD_01[[#This Row],[DOCUMENTO]])))</f>
        <v>R02</v>
      </c>
      <c r="L90" s="6" t="str" cm="1">
        <f t="array" ref="L90">_xlfn.TEXTJOIN(",",TRUE,_xlfn._xlws.FILTER(ARQUIVOS[EXTENSÃO],(ARQUIVOS[DOCUMENTO]=LD_01[[#This Row],[DOCUMENTO]])*(ARQUIVOS[REVISÃO]=LD_01[[#This Row],[REVISÃO]])))</f>
        <v>dwg,pdf</v>
      </c>
      <c r="M90" s="12" cm="1">
        <f t="array" ref="M90">_xlfn.UNIQUE(_xlfn._xlws.FILTER(ARQUIVOS[DATA RECEBIMENTO],(ARQUIVOS[DOCUMENTO]=LD_01[[#This Row],[DOCUMENTO]])*(ARQUIVOS[REVISÃO]=LD_01[[#This Row],[REVISÃO]])))</f>
        <v>45838</v>
      </c>
      <c r="N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01/MSV-163MS-454-460/18.GE/MSV-163MS-454-460-ACA-EXE-DE-F1-013-R02.pdf</v>
      </c>
      <c r="P90" s="6" t="str">
        <f>LD_01[[#This Row],[PASTA]]&amp;"/"&amp;LD_01[[#This Row],[ARQUIVO]]</f>
        <v>MSV-163MS-454-460/18.GE/MSV-163MS-454-460-ACA-EXE-DE-F1-013-R02.pdf</v>
      </c>
    </row>
    <row r="91" spans="1:16" ht="28.8" x14ac:dyDescent="0.3">
      <c r="A91" s="6" t="s">
        <v>2868</v>
      </c>
      <c r="B91" s="6" t="str">
        <f>VLOOKUP(LD_01[[#This Row],[DOCUMENTO]],_xlfn.SORTBY(ARQUIVOS_RECEBIDOS!$E$2:$F$5010,ARQUIVOS_RECEBIDOS!$F$2:$F$5010,-1),2,)</f>
        <v>R02</v>
      </c>
      <c r="C91" s="14" t="s">
        <v>5987</v>
      </c>
      <c r="D91" s="14" t="s">
        <v>7543</v>
      </c>
      <c r="E91" s="6" t="s">
        <v>4310</v>
      </c>
      <c r="F91" s="8" t="s">
        <v>4306</v>
      </c>
      <c r="G91" s="8" t="s">
        <v>4141</v>
      </c>
      <c r="H91" s="6" t="str">
        <f>_xlfn.XLOOKUP(LD_01[[#This Row],[DISCIPLINA]],'CLASSES DE PROJETOS'!$F$3:$F$37,'CLASSES DE PROJETOS'!$C$3:$C$37)</f>
        <v>GE</v>
      </c>
      <c r="I91" t="str">
        <f>_xlfn.TEXTJOIN("/",TRUE,"MSV-163MS-"&amp;LD_01[[#This Row],[OBRA]],_xlfn.XLOOKUP(LD_01[[#This Row],[SIGLA]],'CLASSES DE PROJETOS'!$C$3:$C$37,'CLASSES DE PROJETOS'!$E$3:$E$37))</f>
        <v>MSV-163MS-454-460/18.GE</v>
      </c>
      <c r="J91" s="6" t="str" cm="1">
        <f t="array" ref="J91">_xlfn.TEXTJOIN(",",TRUE,_xlfn._xlws.FILTER(ARQUIVOS[ARQUIVO],(ARQUIVOS[DOCUMENTO]=LD_01[[#This Row],[DOCUMENTO]])*(ARQUIVOS[REVISÃO]=LD_01[[#This Row],[REVISÃO]])*(ARQUIVOS[EXTENSÃO]="pdf")))</f>
        <v>MSV-163MS-454-460-ACA-EXE-DE-F1-014-R02.pdf</v>
      </c>
      <c r="K91" s="6" t="str" cm="1">
        <f t="array" ref="K91">_xlfn.TEXTJOIN(", ",TRUE,_xlfn.UNIQUE(_xlfn._xlws.FILTER(ARQUIVOS_RECEBIDOS!$F$2:$F$5010,ARQUIVOS_RECEBIDOS!$E$2:$E$5010=LD_01[[#This Row],[DOCUMENTO]])))</f>
        <v>R02</v>
      </c>
      <c r="L91" s="6" t="str" cm="1">
        <f t="array" ref="L91">_xlfn.TEXTJOIN(",",TRUE,_xlfn._xlws.FILTER(ARQUIVOS[EXTENSÃO],(ARQUIVOS[DOCUMENTO]=LD_01[[#This Row],[DOCUMENTO]])*(ARQUIVOS[REVISÃO]=LD_01[[#This Row],[REVISÃO]])))</f>
        <v>dwg,pdf</v>
      </c>
      <c r="M91" s="12" cm="1">
        <f t="array" ref="M91">_xlfn.UNIQUE(_xlfn._xlws.FILTER(ARQUIVOS[DATA RECEBIMENTO],(ARQUIVOS[DOCUMENTO]=LD_01[[#This Row],[DOCUMENTO]])*(ARQUIVOS[REVISÃO]=LD_01[[#This Row],[REVISÃO]])))</f>
        <v>45838</v>
      </c>
      <c r="N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01/MSV-163MS-454-460/18.GE/MSV-163MS-454-460-ACA-EXE-DE-F1-014-R02.pdf</v>
      </c>
      <c r="P91" s="6" t="str">
        <f>LD_01[[#This Row],[PASTA]]&amp;"/"&amp;LD_01[[#This Row],[ARQUIVO]]</f>
        <v>MSV-163MS-454-460/18.GE/MSV-163MS-454-460-ACA-EXE-DE-F1-014-R02.pdf</v>
      </c>
    </row>
    <row r="92" spans="1:16" ht="28.8" x14ac:dyDescent="0.3">
      <c r="A92" s="6" t="s">
        <v>2869</v>
      </c>
      <c r="B92" s="6" t="str">
        <f>VLOOKUP(LD_01[[#This Row],[DOCUMENTO]],_xlfn.SORTBY(ARQUIVOS_RECEBIDOS!$E$2:$F$5010,ARQUIVOS_RECEBIDOS!$F$2:$F$5010,-1),2,)</f>
        <v>R05</v>
      </c>
      <c r="C92" s="14" t="s">
        <v>5987</v>
      </c>
      <c r="D92" s="14" t="s">
        <v>7543</v>
      </c>
      <c r="E92" s="6" t="s">
        <v>4310</v>
      </c>
      <c r="F92" s="8" t="s">
        <v>4194</v>
      </c>
      <c r="G92" s="8" t="s">
        <v>4141</v>
      </c>
      <c r="H92" s="6" t="str">
        <f>_xlfn.XLOOKUP(LD_01[[#This Row],[DISCIPLINA]],'CLASSES DE PROJETOS'!$F$3:$F$37,'CLASSES DE PROJETOS'!$C$3:$C$37)</f>
        <v>GE</v>
      </c>
      <c r="I92" t="str">
        <f>_xlfn.TEXTJOIN("/",TRUE,"MSV-163MS-"&amp;LD_01[[#This Row],[OBRA]],_xlfn.XLOOKUP(LD_01[[#This Row],[SIGLA]],'CLASSES DE PROJETOS'!$C$3:$C$37,'CLASSES DE PROJETOS'!$E$3:$E$37))</f>
        <v>MSV-163MS-454-460/18.GE</v>
      </c>
      <c r="J92" s="6" t="str" cm="1">
        <f t="array" ref="J92">_xlfn.TEXTJOIN(",",TRUE,_xlfn._xlws.FILTER(ARQUIVOS[ARQUIVO],(ARQUIVOS[DOCUMENTO]=LD_01[[#This Row],[DOCUMENTO]])*(ARQUIVOS[REVISÃO]=LD_01[[#This Row],[REVISÃO]])*(ARQUIVOS[EXTENSÃO]="pdf")))</f>
        <v>MSV-163MS-454-460-ACA-EXE-DE-F1-015-R05.pdf</v>
      </c>
      <c r="K92" s="6" t="str" cm="1">
        <f t="array" ref="K92">_xlfn.TEXTJOIN(", ",TRUE,_xlfn.UNIQUE(_xlfn._xlws.FILTER(ARQUIVOS_RECEBIDOS!$F$2:$F$5010,ARQUIVOS_RECEBIDOS!$E$2:$E$5010=LD_01[[#This Row],[DOCUMENTO]])))</f>
        <v>R05</v>
      </c>
      <c r="L92" s="6" t="str" cm="1">
        <f t="array" ref="L92">_xlfn.TEXTJOIN(",",TRUE,_xlfn._xlws.FILTER(ARQUIVOS[EXTENSÃO],(ARQUIVOS[DOCUMENTO]=LD_01[[#This Row],[DOCUMENTO]])*(ARQUIVOS[REVISÃO]=LD_01[[#This Row],[REVISÃO]])))</f>
        <v>dwg,pdf</v>
      </c>
      <c r="M92" s="12" cm="1">
        <f t="array" ref="M92">_xlfn.UNIQUE(_xlfn._xlws.FILTER(ARQUIVOS[DATA RECEBIMENTO],(ARQUIVOS[DOCUMENTO]=LD_01[[#This Row],[DOCUMENTO]])*(ARQUIVOS[REVISÃO]=LD_01[[#This Row],[REVISÃO]])))</f>
        <v>45838</v>
      </c>
      <c r="N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01/MSV-163MS-454-460/18.GE/MSV-163MS-454-460-ACA-EXE-DE-F1-015-R05.pdf</v>
      </c>
      <c r="P92" s="6" t="str">
        <f>LD_01[[#This Row],[PASTA]]&amp;"/"&amp;LD_01[[#This Row],[ARQUIVO]]</f>
        <v>MSV-163MS-454-460/18.GE/MSV-163MS-454-460-ACA-EXE-DE-F1-015-R05.pdf</v>
      </c>
    </row>
    <row r="93" spans="1:16" ht="28.8" x14ac:dyDescent="0.3">
      <c r="A93" s="6" t="s">
        <v>2871</v>
      </c>
      <c r="B93" s="6" t="str">
        <f>VLOOKUP(LD_01[[#This Row],[DOCUMENTO]],_xlfn.SORTBY(ARQUIVOS_RECEBIDOS!$E$2:$F$5010,ARQUIVOS_RECEBIDOS!$F$2:$F$5010,-1),2,)</f>
        <v>R01</v>
      </c>
      <c r="C93" s="14" t="s">
        <v>5987</v>
      </c>
      <c r="D93" s="14" t="s">
        <v>7543</v>
      </c>
      <c r="E93" s="6" t="s">
        <v>4310</v>
      </c>
      <c r="F93" s="8" t="s">
        <v>4077</v>
      </c>
      <c r="G93" s="8" t="s">
        <v>4330</v>
      </c>
      <c r="H93" s="6" t="str">
        <f>_xlfn.XLOOKUP(LD_01[[#This Row],[DISCIPLINA]],'CLASSES DE PROJETOS'!$F$3:$F$37,'CLASSES DE PROJETOS'!$C$3:$C$37)</f>
        <v>TE</v>
      </c>
      <c r="I93" t="str">
        <f>_xlfn.TEXTJOIN("/",TRUE,"MSV-163MS-"&amp;LD_01[[#This Row],[OBRA]],_xlfn.XLOOKUP(LD_01[[#This Row],[SIGLA]],'CLASSES DE PROJETOS'!$C$3:$C$37,'CLASSES DE PROJETOS'!$E$3:$E$37))</f>
        <v>MSV-163MS-454-460/32.TE</v>
      </c>
      <c r="J93" s="6" t="str" cm="1">
        <f t="array" ref="J93">_xlfn.TEXTJOIN(",",TRUE,_xlfn._xlws.FILTER(ARQUIVOS[ARQUIVO],(ARQUIVOS[DOCUMENTO]=LD_01[[#This Row],[DOCUMENTO]])*(ARQUIVOS[REVISÃO]=LD_01[[#This Row],[REVISÃO]])*(ARQUIVOS[EXTENSÃO]="pdf")))</f>
        <v>MSV-163MS-454-460-ACA-EXE-DE-G1-001-R01.pdf</v>
      </c>
      <c r="K93" s="6" t="str" cm="1">
        <f t="array" ref="K93">_xlfn.TEXTJOIN(", ",TRUE,_xlfn.UNIQUE(_xlfn._xlws.FILTER(ARQUIVOS_RECEBIDOS!$F$2:$F$5010,ARQUIVOS_RECEBIDOS!$E$2:$E$5010=LD_01[[#This Row],[DOCUMENTO]])))</f>
        <v>R01</v>
      </c>
      <c r="L93" s="6" t="str" cm="1">
        <f t="array" ref="L93">_xlfn.TEXTJOIN(",",TRUE,_xlfn._xlws.FILTER(ARQUIVOS[EXTENSÃO],(ARQUIVOS[DOCUMENTO]=LD_01[[#This Row],[DOCUMENTO]])*(ARQUIVOS[REVISÃO]=LD_01[[#This Row],[REVISÃO]])))</f>
        <v>dwg,pdf</v>
      </c>
      <c r="M93" s="12" cm="1">
        <f t="array" ref="M93">_xlfn.UNIQUE(_xlfn._xlws.FILTER(ARQUIVOS[DATA RECEBIMENTO],(ARQUIVOS[DOCUMENTO]=LD_01[[#This Row],[DOCUMENTO]])*(ARQUIVOS[REVISÃO]=LD_01[[#This Row],[REVISÃO]])))</f>
        <v>45838</v>
      </c>
      <c r="N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01/MSV-163MS-454-460/32.TE/MSV-163MS-454-460-ACA-EXE-DE-G1-001-R01.pdf</v>
      </c>
      <c r="P93" s="6" t="str">
        <f>LD_01[[#This Row],[PASTA]]&amp;"/"&amp;LD_01[[#This Row],[ARQUIVO]]</f>
        <v>MSV-163MS-454-460/32.TE/MSV-163MS-454-460-ACA-EXE-DE-G1-001-R01.pdf</v>
      </c>
    </row>
    <row r="94" spans="1:16" ht="28.8" x14ac:dyDescent="0.3">
      <c r="A94" s="6" t="s">
        <v>2872</v>
      </c>
      <c r="B94" s="6" t="str">
        <f>VLOOKUP(LD_01[[#This Row],[DOCUMENTO]],_xlfn.SORTBY(ARQUIVOS_RECEBIDOS!$E$2:$F$5010,ARQUIVOS_RECEBIDOS!$F$2:$F$5010,-1),2,)</f>
        <v>R02</v>
      </c>
      <c r="C94" s="14" t="s">
        <v>5987</v>
      </c>
      <c r="D94" s="14" t="s">
        <v>7543</v>
      </c>
      <c r="E94" s="6" t="s">
        <v>4310</v>
      </c>
      <c r="F94" s="8" t="s">
        <v>4077</v>
      </c>
      <c r="G94" s="8" t="s">
        <v>4330</v>
      </c>
      <c r="H94" s="6" t="str">
        <f>_xlfn.XLOOKUP(LD_01[[#This Row],[DISCIPLINA]],'CLASSES DE PROJETOS'!$F$3:$F$37,'CLASSES DE PROJETOS'!$C$3:$C$37)</f>
        <v>TE</v>
      </c>
      <c r="I94" t="str">
        <f>_xlfn.TEXTJOIN("/",TRUE,"MSV-163MS-"&amp;LD_01[[#This Row],[OBRA]],_xlfn.XLOOKUP(LD_01[[#This Row],[SIGLA]],'CLASSES DE PROJETOS'!$C$3:$C$37,'CLASSES DE PROJETOS'!$E$3:$E$37))</f>
        <v>MSV-163MS-454-460/32.TE</v>
      </c>
      <c r="J94" s="6" t="str" cm="1">
        <f t="array" ref="J94">_xlfn.TEXTJOIN(",",TRUE,_xlfn._xlws.FILTER(ARQUIVOS[ARQUIVO],(ARQUIVOS[DOCUMENTO]=LD_01[[#This Row],[DOCUMENTO]])*(ARQUIVOS[REVISÃO]=LD_01[[#This Row],[REVISÃO]])*(ARQUIVOS[EXTENSÃO]="pdf")))</f>
        <v>MSV-163MS-454-460-ACA-EXE-DE-G1-002-R02.pdf</v>
      </c>
      <c r="K94" s="6" t="str" cm="1">
        <f t="array" ref="K94">_xlfn.TEXTJOIN(", ",TRUE,_xlfn.UNIQUE(_xlfn._xlws.FILTER(ARQUIVOS_RECEBIDOS!$F$2:$F$5010,ARQUIVOS_RECEBIDOS!$E$2:$E$5010=LD_01[[#This Row],[DOCUMENTO]])))</f>
        <v>R02</v>
      </c>
      <c r="L94" s="6" t="str" cm="1">
        <f t="array" ref="L94">_xlfn.TEXTJOIN(",",TRUE,_xlfn._xlws.FILTER(ARQUIVOS[EXTENSÃO],(ARQUIVOS[DOCUMENTO]=LD_01[[#This Row],[DOCUMENTO]])*(ARQUIVOS[REVISÃO]=LD_01[[#This Row],[REVISÃO]])))</f>
        <v>dwg,pdf</v>
      </c>
      <c r="M94" s="12" cm="1">
        <f t="array" ref="M94">_xlfn.UNIQUE(_xlfn._xlws.FILTER(ARQUIVOS[DATA RECEBIMENTO],(ARQUIVOS[DOCUMENTO]=LD_01[[#This Row],[DOCUMENTO]])*(ARQUIVOS[REVISÃO]=LD_01[[#This Row],[REVISÃO]])))</f>
        <v>45838</v>
      </c>
      <c r="N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01/MSV-163MS-454-460/32.TE/MSV-163MS-454-460-ACA-EXE-DE-G1-002-R02.pdf</v>
      </c>
      <c r="P94" s="6" t="str">
        <f>LD_01[[#This Row],[PASTA]]&amp;"/"&amp;LD_01[[#This Row],[ARQUIVO]]</f>
        <v>MSV-163MS-454-460/32.TE/MSV-163MS-454-460-ACA-EXE-DE-G1-002-R02.pdf</v>
      </c>
    </row>
    <row r="95" spans="1:16" ht="28.8" x14ac:dyDescent="0.3">
      <c r="A95" s="6" t="s">
        <v>2873</v>
      </c>
      <c r="B95" s="6" t="str">
        <f>VLOOKUP(LD_01[[#This Row],[DOCUMENTO]],_xlfn.SORTBY(ARQUIVOS_RECEBIDOS!$E$2:$F$5010,ARQUIVOS_RECEBIDOS!$F$2:$F$5010,-1),2,)</f>
        <v>R02</v>
      </c>
      <c r="C95" s="14" t="s">
        <v>5987</v>
      </c>
      <c r="D95" s="14" t="s">
        <v>7543</v>
      </c>
      <c r="E95" s="6" t="s">
        <v>4310</v>
      </c>
      <c r="F95" s="8" t="s">
        <v>4077</v>
      </c>
      <c r="G95" s="8" t="s">
        <v>4330</v>
      </c>
      <c r="H95" s="6" t="str">
        <f>_xlfn.XLOOKUP(LD_01[[#This Row],[DISCIPLINA]],'CLASSES DE PROJETOS'!$F$3:$F$37,'CLASSES DE PROJETOS'!$C$3:$C$37)</f>
        <v>TE</v>
      </c>
      <c r="I95" t="str">
        <f>_xlfn.TEXTJOIN("/",TRUE,"MSV-163MS-"&amp;LD_01[[#This Row],[OBRA]],_xlfn.XLOOKUP(LD_01[[#This Row],[SIGLA]],'CLASSES DE PROJETOS'!$C$3:$C$37,'CLASSES DE PROJETOS'!$E$3:$E$37))</f>
        <v>MSV-163MS-454-460/32.TE</v>
      </c>
      <c r="J95" s="6" t="str" cm="1">
        <f t="array" ref="J95">_xlfn.TEXTJOIN(",",TRUE,_xlfn._xlws.FILTER(ARQUIVOS[ARQUIVO],(ARQUIVOS[DOCUMENTO]=LD_01[[#This Row],[DOCUMENTO]])*(ARQUIVOS[REVISÃO]=LD_01[[#This Row],[REVISÃO]])*(ARQUIVOS[EXTENSÃO]="pdf")))</f>
        <v>MSV-163MS-454-460-ACA-EXE-DE-G1-003-R02.pdf</v>
      </c>
      <c r="K95" s="6" t="str" cm="1">
        <f t="array" ref="K95">_xlfn.TEXTJOIN(", ",TRUE,_xlfn.UNIQUE(_xlfn._xlws.FILTER(ARQUIVOS_RECEBIDOS!$F$2:$F$5010,ARQUIVOS_RECEBIDOS!$E$2:$E$5010=LD_01[[#This Row],[DOCUMENTO]])))</f>
        <v>R02</v>
      </c>
      <c r="L95" s="6" t="str" cm="1">
        <f t="array" ref="L95">_xlfn.TEXTJOIN(",",TRUE,_xlfn._xlws.FILTER(ARQUIVOS[EXTENSÃO],(ARQUIVOS[DOCUMENTO]=LD_01[[#This Row],[DOCUMENTO]])*(ARQUIVOS[REVISÃO]=LD_01[[#This Row],[REVISÃO]])))</f>
        <v>dwg,pdf</v>
      </c>
      <c r="M95" s="12" cm="1">
        <f t="array" ref="M95">_xlfn.UNIQUE(_xlfn._xlws.FILTER(ARQUIVOS[DATA RECEBIMENTO],(ARQUIVOS[DOCUMENTO]=LD_01[[#This Row],[DOCUMENTO]])*(ARQUIVOS[REVISÃO]=LD_01[[#This Row],[REVISÃO]])))</f>
        <v>45838</v>
      </c>
      <c r="N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01/MSV-163MS-454-460/32.TE/MSV-163MS-454-460-ACA-EXE-DE-G1-003-R02.pdf</v>
      </c>
      <c r="P95" s="6" t="str">
        <f>LD_01[[#This Row],[PASTA]]&amp;"/"&amp;LD_01[[#This Row],[ARQUIVO]]</f>
        <v>MSV-163MS-454-460/32.TE/MSV-163MS-454-460-ACA-EXE-DE-G1-003-R02.pdf</v>
      </c>
    </row>
    <row r="96" spans="1:16" ht="28.8" x14ac:dyDescent="0.3">
      <c r="A96" s="6" t="s">
        <v>2874</v>
      </c>
      <c r="B96" s="6" t="str">
        <f>VLOOKUP(LD_01[[#This Row],[DOCUMENTO]],_xlfn.SORTBY(ARQUIVOS_RECEBIDOS!$E$2:$F$5010,ARQUIVOS_RECEBIDOS!$F$2:$F$5010,-1),2,)</f>
        <v>R01</v>
      </c>
      <c r="C96" s="14" t="s">
        <v>5987</v>
      </c>
      <c r="D96" s="14" t="s">
        <v>7543</v>
      </c>
      <c r="E96" s="6" t="s">
        <v>4310</v>
      </c>
      <c r="F96" s="8" t="s">
        <v>4077</v>
      </c>
      <c r="G96" s="8" t="s">
        <v>4330</v>
      </c>
      <c r="H96" s="6" t="str">
        <f>_xlfn.XLOOKUP(LD_01[[#This Row],[DISCIPLINA]],'CLASSES DE PROJETOS'!$F$3:$F$37,'CLASSES DE PROJETOS'!$C$3:$C$37)</f>
        <v>TE</v>
      </c>
      <c r="I96" t="str">
        <f>_xlfn.TEXTJOIN("/",TRUE,"MSV-163MS-"&amp;LD_01[[#This Row],[OBRA]],_xlfn.XLOOKUP(LD_01[[#This Row],[SIGLA]],'CLASSES DE PROJETOS'!$C$3:$C$37,'CLASSES DE PROJETOS'!$E$3:$E$37))</f>
        <v>MSV-163MS-454-460/32.TE</v>
      </c>
      <c r="J96" s="6" t="str" cm="1">
        <f t="array" ref="J96">_xlfn.TEXTJOIN(",",TRUE,_xlfn._xlws.FILTER(ARQUIVOS[ARQUIVO],(ARQUIVOS[DOCUMENTO]=LD_01[[#This Row],[DOCUMENTO]])*(ARQUIVOS[REVISÃO]=LD_01[[#This Row],[REVISÃO]])*(ARQUIVOS[EXTENSÃO]="pdf")))</f>
        <v>MSV-163MS-454-460-ACA-EXE-DE-G1-004-R01.pdf</v>
      </c>
      <c r="K96" s="6" t="str" cm="1">
        <f t="array" ref="K96">_xlfn.TEXTJOIN(", ",TRUE,_xlfn.UNIQUE(_xlfn._xlws.FILTER(ARQUIVOS_RECEBIDOS!$F$2:$F$5010,ARQUIVOS_RECEBIDOS!$E$2:$E$5010=LD_01[[#This Row],[DOCUMENTO]])))</f>
        <v>R01</v>
      </c>
      <c r="L96" s="6" t="str" cm="1">
        <f t="array" ref="L96">_xlfn.TEXTJOIN(",",TRUE,_xlfn._xlws.FILTER(ARQUIVOS[EXTENSÃO],(ARQUIVOS[DOCUMENTO]=LD_01[[#This Row],[DOCUMENTO]])*(ARQUIVOS[REVISÃO]=LD_01[[#This Row],[REVISÃO]])))</f>
        <v>dwg,pdf</v>
      </c>
      <c r="M96" s="12" cm="1">
        <f t="array" ref="M96">_xlfn.UNIQUE(_xlfn._xlws.FILTER(ARQUIVOS[DATA RECEBIMENTO],(ARQUIVOS[DOCUMENTO]=LD_01[[#This Row],[DOCUMENTO]])*(ARQUIVOS[REVISÃO]=LD_01[[#This Row],[REVISÃO]])))</f>
        <v>45838</v>
      </c>
      <c r="N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01/MSV-163MS-454-460/32.TE/MSV-163MS-454-460-ACA-EXE-DE-G1-004-R01.pdf</v>
      </c>
      <c r="P96" s="6" t="str">
        <f>LD_01[[#This Row],[PASTA]]&amp;"/"&amp;LD_01[[#This Row],[ARQUIVO]]</f>
        <v>MSV-163MS-454-460/32.TE/MSV-163MS-454-460-ACA-EXE-DE-G1-004-R01.pdf</v>
      </c>
    </row>
    <row r="97" spans="1:16" ht="28.8" x14ac:dyDescent="0.3">
      <c r="A97" s="6" t="s">
        <v>2875</v>
      </c>
      <c r="B97" s="6" t="str">
        <f>VLOOKUP(LD_01[[#This Row],[DOCUMENTO]],_xlfn.SORTBY(ARQUIVOS_RECEBIDOS!$E$2:$F$5010,ARQUIVOS_RECEBIDOS!$F$2:$F$5010,-1),2,)</f>
        <v>R02</v>
      </c>
      <c r="C97" s="14" t="s">
        <v>5987</v>
      </c>
      <c r="D97" s="14" t="s">
        <v>7543</v>
      </c>
      <c r="E97" s="6" t="s">
        <v>4310</v>
      </c>
      <c r="F97" s="8" t="s">
        <v>4077</v>
      </c>
      <c r="G97" s="8" t="s">
        <v>4330</v>
      </c>
      <c r="H97" s="6" t="str">
        <f>_xlfn.XLOOKUP(LD_01[[#This Row],[DISCIPLINA]],'CLASSES DE PROJETOS'!$F$3:$F$37,'CLASSES DE PROJETOS'!$C$3:$C$37)</f>
        <v>TE</v>
      </c>
      <c r="I97" t="str">
        <f>_xlfn.TEXTJOIN("/",TRUE,"MSV-163MS-"&amp;LD_01[[#This Row],[OBRA]],_xlfn.XLOOKUP(LD_01[[#This Row],[SIGLA]],'CLASSES DE PROJETOS'!$C$3:$C$37,'CLASSES DE PROJETOS'!$E$3:$E$37))</f>
        <v>MSV-163MS-454-460/32.TE</v>
      </c>
      <c r="J97" s="6" t="str" cm="1">
        <f t="array" ref="J97">_xlfn.TEXTJOIN(",",TRUE,_xlfn._xlws.FILTER(ARQUIVOS[ARQUIVO],(ARQUIVOS[DOCUMENTO]=LD_01[[#This Row],[DOCUMENTO]])*(ARQUIVOS[REVISÃO]=LD_01[[#This Row],[REVISÃO]])*(ARQUIVOS[EXTENSÃO]="pdf")))</f>
        <v>MSV-163MS-454-460-ACA-EXE-DE-G1-005-R02.pdf</v>
      </c>
      <c r="K97" s="6" t="str" cm="1">
        <f t="array" ref="K97">_xlfn.TEXTJOIN(", ",TRUE,_xlfn.UNIQUE(_xlfn._xlws.FILTER(ARQUIVOS_RECEBIDOS!$F$2:$F$5010,ARQUIVOS_RECEBIDOS!$E$2:$E$5010=LD_01[[#This Row],[DOCUMENTO]])))</f>
        <v>R02</v>
      </c>
      <c r="L97" s="6" t="str" cm="1">
        <f t="array" ref="L97">_xlfn.TEXTJOIN(",",TRUE,_xlfn._xlws.FILTER(ARQUIVOS[EXTENSÃO],(ARQUIVOS[DOCUMENTO]=LD_01[[#This Row],[DOCUMENTO]])*(ARQUIVOS[REVISÃO]=LD_01[[#This Row],[REVISÃO]])))</f>
        <v>dwg,pdf</v>
      </c>
      <c r="M97" s="12" cm="1">
        <f t="array" ref="M97">_xlfn.UNIQUE(_xlfn._xlws.FILTER(ARQUIVOS[DATA RECEBIMENTO],(ARQUIVOS[DOCUMENTO]=LD_01[[#This Row],[DOCUMENTO]])*(ARQUIVOS[REVISÃO]=LD_01[[#This Row],[REVISÃO]])))</f>
        <v>45838</v>
      </c>
      <c r="N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01/MSV-163MS-454-460/32.TE/MSV-163MS-454-460-ACA-EXE-DE-G1-005-R02.pdf</v>
      </c>
      <c r="P97" s="6" t="str">
        <f>LD_01[[#This Row],[PASTA]]&amp;"/"&amp;LD_01[[#This Row],[ARQUIVO]]</f>
        <v>MSV-163MS-454-460/32.TE/MSV-163MS-454-460-ACA-EXE-DE-G1-005-R02.pdf</v>
      </c>
    </row>
    <row r="98" spans="1:16" ht="28.8" x14ac:dyDescent="0.3">
      <c r="A98" s="6" t="s">
        <v>2876</v>
      </c>
      <c r="B98" s="6" t="str">
        <f>VLOOKUP(LD_01[[#This Row],[DOCUMENTO]],_xlfn.SORTBY(ARQUIVOS_RECEBIDOS!$E$2:$F$5010,ARQUIVOS_RECEBIDOS!$F$2:$F$5010,-1),2,)</f>
        <v>R04</v>
      </c>
      <c r="C98" s="14" t="s">
        <v>5987</v>
      </c>
      <c r="D98" s="14" t="s">
        <v>7543</v>
      </c>
      <c r="E98" s="6" t="s">
        <v>4310</v>
      </c>
      <c r="F98" s="8" t="s">
        <v>4077</v>
      </c>
      <c r="G98" s="8" t="s">
        <v>4330</v>
      </c>
      <c r="H98" s="6" t="str">
        <f>_xlfn.XLOOKUP(LD_01[[#This Row],[DISCIPLINA]],'CLASSES DE PROJETOS'!$F$3:$F$37,'CLASSES DE PROJETOS'!$C$3:$C$37)</f>
        <v>TE</v>
      </c>
      <c r="I98" t="str">
        <f>_xlfn.TEXTJOIN("/",TRUE,"MSV-163MS-"&amp;LD_01[[#This Row],[OBRA]],_xlfn.XLOOKUP(LD_01[[#This Row],[SIGLA]],'CLASSES DE PROJETOS'!$C$3:$C$37,'CLASSES DE PROJETOS'!$E$3:$E$37))</f>
        <v>MSV-163MS-454-460/32.TE</v>
      </c>
      <c r="J98" s="6" t="str" cm="1">
        <f t="array" ref="J98">_xlfn.TEXTJOIN(",",TRUE,_xlfn._xlws.FILTER(ARQUIVOS[ARQUIVO],(ARQUIVOS[DOCUMENTO]=LD_01[[#This Row],[DOCUMENTO]])*(ARQUIVOS[REVISÃO]=LD_01[[#This Row],[REVISÃO]])*(ARQUIVOS[EXTENSÃO]="pdf")))</f>
        <v>MSV-163MS-454-460-ACA-EXE-DE-G1-006-R04.pdf</v>
      </c>
      <c r="K98" s="6" t="str" cm="1">
        <f t="array" ref="K98">_xlfn.TEXTJOIN(", ",TRUE,_xlfn.UNIQUE(_xlfn._xlws.FILTER(ARQUIVOS_RECEBIDOS!$F$2:$F$5010,ARQUIVOS_RECEBIDOS!$E$2:$E$5010=LD_01[[#This Row],[DOCUMENTO]])))</f>
        <v>R04</v>
      </c>
      <c r="L98" s="6" t="str" cm="1">
        <f t="array" ref="L98">_xlfn.TEXTJOIN(",",TRUE,_xlfn._xlws.FILTER(ARQUIVOS[EXTENSÃO],(ARQUIVOS[DOCUMENTO]=LD_01[[#This Row],[DOCUMENTO]])*(ARQUIVOS[REVISÃO]=LD_01[[#This Row],[REVISÃO]])))</f>
        <v>dwg,pdf</v>
      </c>
      <c r="M98" s="12" cm="1">
        <f t="array" ref="M98">_xlfn.UNIQUE(_xlfn._xlws.FILTER(ARQUIVOS[DATA RECEBIMENTO],(ARQUIVOS[DOCUMENTO]=LD_01[[#This Row],[DOCUMENTO]])*(ARQUIVOS[REVISÃO]=LD_01[[#This Row],[REVISÃO]])))</f>
        <v>45838</v>
      </c>
      <c r="N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01/MSV-163MS-454-460/32.TE/MSV-163MS-454-460-ACA-EXE-DE-G1-006-R04.pdf</v>
      </c>
      <c r="P98" s="6" t="str">
        <f>LD_01[[#This Row],[PASTA]]&amp;"/"&amp;LD_01[[#This Row],[ARQUIVO]]</f>
        <v>MSV-163MS-454-460/32.TE/MSV-163MS-454-460-ACA-EXE-DE-G1-006-R04.pdf</v>
      </c>
    </row>
    <row r="99" spans="1:16" ht="28.8" x14ac:dyDescent="0.3">
      <c r="A99" s="6" t="s">
        <v>2877</v>
      </c>
      <c r="B99" s="6" t="str">
        <f>VLOOKUP(LD_01[[#This Row],[DOCUMENTO]],_xlfn.SORTBY(ARQUIVOS_RECEBIDOS!$E$2:$F$5010,ARQUIVOS_RECEBIDOS!$F$2:$F$5010,-1),2,)</f>
        <v>R04</v>
      </c>
      <c r="C99" s="14" t="s">
        <v>5987</v>
      </c>
      <c r="D99" s="14" t="s">
        <v>7543</v>
      </c>
      <c r="E99" s="6" t="s">
        <v>4310</v>
      </c>
      <c r="F99" s="8" t="s">
        <v>4077</v>
      </c>
      <c r="G99" s="8" t="s">
        <v>4330</v>
      </c>
      <c r="H99" s="6" t="str">
        <f>_xlfn.XLOOKUP(LD_01[[#This Row],[DISCIPLINA]],'CLASSES DE PROJETOS'!$F$3:$F$37,'CLASSES DE PROJETOS'!$C$3:$C$37)</f>
        <v>TE</v>
      </c>
      <c r="I99" t="str">
        <f>_xlfn.TEXTJOIN("/",TRUE,"MSV-163MS-"&amp;LD_01[[#This Row],[OBRA]],_xlfn.XLOOKUP(LD_01[[#This Row],[SIGLA]],'CLASSES DE PROJETOS'!$C$3:$C$37,'CLASSES DE PROJETOS'!$E$3:$E$37))</f>
        <v>MSV-163MS-454-460/32.TE</v>
      </c>
      <c r="J99" s="6" t="str" cm="1">
        <f t="array" ref="J99">_xlfn.TEXTJOIN(",",TRUE,_xlfn._xlws.FILTER(ARQUIVOS[ARQUIVO],(ARQUIVOS[DOCUMENTO]=LD_01[[#This Row],[DOCUMENTO]])*(ARQUIVOS[REVISÃO]=LD_01[[#This Row],[REVISÃO]])*(ARQUIVOS[EXTENSÃO]="pdf")))</f>
        <v>MSV-163MS-454-460-ACA-EXE-DE-G1-007-R04.pdf</v>
      </c>
      <c r="K99" s="6" t="str" cm="1">
        <f t="array" ref="K99">_xlfn.TEXTJOIN(", ",TRUE,_xlfn.UNIQUE(_xlfn._xlws.FILTER(ARQUIVOS_RECEBIDOS!$F$2:$F$5010,ARQUIVOS_RECEBIDOS!$E$2:$E$5010=LD_01[[#This Row],[DOCUMENTO]])))</f>
        <v>R04</v>
      </c>
      <c r="L99" s="6" t="str" cm="1">
        <f t="array" ref="L99">_xlfn.TEXTJOIN(",",TRUE,_xlfn._xlws.FILTER(ARQUIVOS[EXTENSÃO],(ARQUIVOS[DOCUMENTO]=LD_01[[#This Row],[DOCUMENTO]])*(ARQUIVOS[REVISÃO]=LD_01[[#This Row],[REVISÃO]])))</f>
        <v>dwg,pdf</v>
      </c>
      <c r="M99" s="12" cm="1">
        <f t="array" ref="M99">_xlfn.UNIQUE(_xlfn._xlws.FILTER(ARQUIVOS[DATA RECEBIMENTO],(ARQUIVOS[DOCUMENTO]=LD_01[[#This Row],[DOCUMENTO]])*(ARQUIVOS[REVISÃO]=LD_01[[#This Row],[REVISÃO]])))</f>
        <v>45838</v>
      </c>
      <c r="N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01/MSV-163MS-454-460/32.TE/MSV-163MS-454-460-ACA-EXE-DE-G1-007-R04.pdf</v>
      </c>
      <c r="P99" s="6" t="str">
        <f>LD_01[[#This Row],[PASTA]]&amp;"/"&amp;LD_01[[#This Row],[ARQUIVO]]</f>
        <v>MSV-163MS-454-460/32.TE/MSV-163MS-454-460-ACA-EXE-DE-G1-007-R04.pdf</v>
      </c>
    </row>
    <row r="100" spans="1:16" ht="28.8" x14ac:dyDescent="0.3">
      <c r="A100" s="6" t="s">
        <v>2878</v>
      </c>
      <c r="B100" s="6" t="str">
        <f>VLOOKUP(LD_01[[#This Row],[DOCUMENTO]],_xlfn.SORTBY(ARQUIVOS_RECEBIDOS!$E$2:$F$5010,ARQUIVOS_RECEBIDOS!$F$2:$F$5010,-1),2,)</f>
        <v>R04</v>
      </c>
      <c r="C100" s="14" t="s">
        <v>5987</v>
      </c>
      <c r="D100" s="14" t="s">
        <v>7543</v>
      </c>
      <c r="E100" s="6" t="s">
        <v>4310</v>
      </c>
      <c r="F100" s="8" t="s">
        <v>4077</v>
      </c>
      <c r="G100" s="8" t="s">
        <v>4330</v>
      </c>
      <c r="H100" s="6" t="str">
        <f>_xlfn.XLOOKUP(LD_01[[#This Row],[DISCIPLINA]],'CLASSES DE PROJETOS'!$F$3:$F$37,'CLASSES DE PROJETOS'!$C$3:$C$37)</f>
        <v>TE</v>
      </c>
      <c r="I100" t="str">
        <f>_xlfn.TEXTJOIN("/",TRUE,"MSV-163MS-"&amp;LD_01[[#This Row],[OBRA]],_xlfn.XLOOKUP(LD_01[[#This Row],[SIGLA]],'CLASSES DE PROJETOS'!$C$3:$C$37,'CLASSES DE PROJETOS'!$E$3:$E$37))</f>
        <v>MSV-163MS-454-460/32.TE</v>
      </c>
      <c r="J100" s="6" t="str" cm="1">
        <f t="array" ref="J100">_xlfn.TEXTJOIN(",",TRUE,_xlfn._xlws.FILTER(ARQUIVOS[ARQUIVO],(ARQUIVOS[DOCUMENTO]=LD_01[[#This Row],[DOCUMENTO]])*(ARQUIVOS[REVISÃO]=LD_01[[#This Row],[REVISÃO]])*(ARQUIVOS[EXTENSÃO]="pdf")))</f>
        <v>MSV-163MS-454-460-ACA-EXE-DE-G1-008-R04.pdf</v>
      </c>
      <c r="K100" s="6" t="str" cm="1">
        <f t="array" ref="K100">_xlfn.TEXTJOIN(", ",TRUE,_xlfn.UNIQUE(_xlfn._xlws.FILTER(ARQUIVOS_RECEBIDOS!$F$2:$F$5010,ARQUIVOS_RECEBIDOS!$E$2:$E$5010=LD_01[[#This Row],[DOCUMENTO]])))</f>
        <v>R04</v>
      </c>
      <c r="L100" s="6" t="str" cm="1">
        <f t="array" ref="L100">_xlfn.TEXTJOIN(",",TRUE,_xlfn._xlws.FILTER(ARQUIVOS[EXTENSÃO],(ARQUIVOS[DOCUMENTO]=LD_01[[#This Row],[DOCUMENTO]])*(ARQUIVOS[REVISÃO]=LD_01[[#This Row],[REVISÃO]])))</f>
        <v>dwg,pdf</v>
      </c>
      <c r="M100" s="12" cm="1">
        <f t="array" ref="M100">_xlfn.UNIQUE(_xlfn._xlws.FILTER(ARQUIVOS[DATA RECEBIMENTO],(ARQUIVOS[DOCUMENTO]=LD_01[[#This Row],[DOCUMENTO]])*(ARQUIVOS[REVISÃO]=LD_01[[#This Row],[REVISÃO]])))</f>
        <v>45838</v>
      </c>
      <c r="N1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01/MSV-163MS-454-460/32.TE/MSV-163MS-454-460-ACA-EXE-DE-G1-008-R04.pdf</v>
      </c>
      <c r="P100" s="6" t="str">
        <f>LD_01[[#This Row],[PASTA]]&amp;"/"&amp;LD_01[[#This Row],[ARQUIVO]]</f>
        <v>MSV-163MS-454-460/32.TE/MSV-163MS-454-460-ACA-EXE-DE-G1-008-R04.pdf</v>
      </c>
    </row>
    <row r="101" spans="1:16" ht="28.8" x14ac:dyDescent="0.3">
      <c r="A101" s="6" t="s">
        <v>2879</v>
      </c>
      <c r="B101" s="6" t="str">
        <f>VLOOKUP(LD_01[[#This Row],[DOCUMENTO]],_xlfn.SORTBY(ARQUIVOS_RECEBIDOS!$E$2:$F$5010,ARQUIVOS_RECEBIDOS!$F$2:$F$5010,-1),2,)</f>
        <v>R04</v>
      </c>
      <c r="C101" s="14" t="s">
        <v>5987</v>
      </c>
      <c r="D101" s="14" t="s">
        <v>7543</v>
      </c>
      <c r="E101" s="6" t="s">
        <v>4310</v>
      </c>
      <c r="F101" s="8" t="s">
        <v>4077</v>
      </c>
      <c r="G101" s="8" t="s">
        <v>4330</v>
      </c>
      <c r="H101" s="6" t="str">
        <f>_xlfn.XLOOKUP(LD_01[[#This Row],[DISCIPLINA]],'CLASSES DE PROJETOS'!$F$3:$F$37,'CLASSES DE PROJETOS'!$C$3:$C$37)</f>
        <v>TE</v>
      </c>
      <c r="I101" t="str">
        <f>_xlfn.TEXTJOIN("/",TRUE,"MSV-163MS-"&amp;LD_01[[#This Row],[OBRA]],_xlfn.XLOOKUP(LD_01[[#This Row],[SIGLA]],'CLASSES DE PROJETOS'!$C$3:$C$37,'CLASSES DE PROJETOS'!$E$3:$E$37))</f>
        <v>MSV-163MS-454-460/32.TE</v>
      </c>
      <c r="J101" s="6" t="str" cm="1">
        <f t="array" ref="J101">_xlfn.TEXTJOIN(",",TRUE,_xlfn._xlws.FILTER(ARQUIVOS[ARQUIVO],(ARQUIVOS[DOCUMENTO]=LD_01[[#This Row],[DOCUMENTO]])*(ARQUIVOS[REVISÃO]=LD_01[[#This Row],[REVISÃO]])*(ARQUIVOS[EXTENSÃO]="pdf")))</f>
        <v>MSV-163MS-454-460-ACA-EXE-DE-G1-009-R04.pdf</v>
      </c>
      <c r="K101" s="6" t="str" cm="1">
        <f t="array" ref="K101">_xlfn.TEXTJOIN(", ",TRUE,_xlfn.UNIQUE(_xlfn._xlws.FILTER(ARQUIVOS_RECEBIDOS!$F$2:$F$5010,ARQUIVOS_RECEBIDOS!$E$2:$E$5010=LD_01[[#This Row],[DOCUMENTO]])))</f>
        <v>R04</v>
      </c>
      <c r="L101" s="6" t="str" cm="1">
        <f t="array" ref="L101">_xlfn.TEXTJOIN(",",TRUE,_xlfn._xlws.FILTER(ARQUIVOS[EXTENSÃO],(ARQUIVOS[DOCUMENTO]=LD_01[[#This Row],[DOCUMENTO]])*(ARQUIVOS[REVISÃO]=LD_01[[#This Row],[REVISÃO]])))</f>
        <v>dwg,pdf</v>
      </c>
      <c r="M101" s="12" cm="1">
        <f t="array" ref="M101">_xlfn.UNIQUE(_xlfn._xlws.FILTER(ARQUIVOS[DATA RECEBIMENTO],(ARQUIVOS[DOCUMENTO]=LD_01[[#This Row],[DOCUMENTO]])*(ARQUIVOS[REVISÃO]=LD_01[[#This Row],[REVISÃO]])))</f>
        <v>45838</v>
      </c>
      <c r="N1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01/MSV-163MS-454-460/32.TE/MSV-163MS-454-460-ACA-EXE-DE-G1-009-R04.pdf</v>
      </c>
      <c r="P101" s="6" t="str">
        <f>LD_01[[#This Row],[PASTA]]&amp;"/"&amp;LD_01[[#This Row],[ARQUIVO]]</f>
        <v>MSV-163MS-454-460/32.TE/MSV-163MS-454-460-ACA-EXE-DE-G1-009-R04.pdf</v>
      </c>
    </row>
    <row r="102" spans="1:16" ht="28.8" x14ac:dyDescent="0.3">
      <c r="A102" s="6" t="s">
        <v>2880</v>
      </c>
      <c r="B102" s="6" t="str">
        <f>VLOOKUP(LD_01[[#This Row],[DOCUMENTO]],_xlfn.SORTBY(ARQUIVOS_RECEBIDOS!$E$2:$F$5010,ARQUIVOS_RECEBIDOS!$F$2:$F$5010,-1),2,)</f>
        <v>R04</v>
      </c>
      <c r="C102" s="14" t="s">
        <v>5987</v>
      </c>
      <c r="D102" s="14" t="s">
        <v>7543</v>
      </c>
      <c r="E102" s="6" t="s">
        <v>4310</v>
      </c>
      <c r="F102" s="8" t="s">
        <v>4077</v>
      </c>
      <c r="G102" s="8" t="s">
        <v>4330</v>
      </c>
      <c r="H102" s="6" t="str">
        <f>_xlfn.XLOOKUP(LD_01[[#This Row],[DISCIPLINA]],'CLASSES DE PROJETOS'!$F$3:$F$37,'CLASSES DE PROJETOS'!$C$3:$C$37)</f>
        <v>TE</v>
      </c>
      <c r="I102" t="str">
        <f>_xlfn.TEXTJOIN("/",TRUE,"MSV-163MS-"&amp;LD_01[[#This Row],[OBRA]],_xlfn.XLOOKUP(LD_01[[#This Row],[SIGLA]],'CLASSES DE PROJETOS'!$C$3:$C$37,'CLASSES DE PROJETOS'!$E$3:$E$37))</f>
        <v>MSV-163MS-454-460/32.TE</v>
      </c>
      <c r="J102" s="6" t="str" cm="1">
        <f t="array" ref="J102">_xlfn.TEXTJOIN(",",TRUE,_xlfn._xlws.FILTER(ARQUIVOS[ARQUIVO],(ARQUIVOS[DOCUMENTO]=LD_01[[#This Row],[DOCUMENTO]])*(ARQUIVOS[REVISÃO]=LD_01[[#This Row],[REVISÃO]])*(ARQUIVOS[EXTENSÃO]="pdf")))</f>
        <v>MSV-163MS-454-460-ACA-EXE-DE-G1-010-R04.pdf</v>
      </c>
      <c r="K102" s="6" t="str" cm="1">
        <f t="array" ref="K102">_xlfn.TEXTJOIN(", ",TRUE,_xlfn.UNIQUE(_xlfn._xlws.FILTER(ARQUIVOS_RECEBIDOS!$F$2:$F$5010,ARQUIVOS_RECEBIDOS!$E$2:$E$5010=LD_01[[#This Row],[DOCUMENTO]])))</f>
        <v>R04</v>
      </c>
      <c r="L102" s="6" t="str" cm="1">
        <f t="array" ref="L102">_xlfn.TEXTJOIN(",",TRUE,_xlfn._xlws.FILTER(ARQUIVOS[EXTENSÃO],(ARQUIVOS[DOCUMENTO]=LD_01[[#This Row],[DOCUMENTO]])*(ARQUIVOS[REVISÃO]=LD_01[[#This Row],[REVISÃO]])))</f>
        <v>dwg,pdf</v>
      </c>
      <c r="M102" s="12" cm="1">
        <f t="array" ref="M102">_xlfn.UNIQUE(_xlfn._xlws.FILTER(ARQUIVOS[DATA RECEBIMENTO],(ARQUIVOS[DOCUMENTO]=LD_01[[#This Row],[DOCUMENTO]])*(ARQUIVOS[REVISÃO]=LD_01[[#This Row],[REVISÃO]])))</f>
        <v>45838</v>
      </c>
      <c r="N1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01/MSV-163MS-454-460/32.TE/MSV-163MS-454-460-ACA-EXE-DE-G1-010-R04.pdf</v>
      </c>
      <c r="P102" s="6" t="str">
        <f>LD_01[[#This Row],[PASTA]]&amp;"/"&amp;LD_01[[#This Row],[ARQUIVO]]</f>
        <v>MSV-163MS-454-460/32.TE/MSV-163MS-454-460-ACA-EXE-DE-G1-010-R04.pdf</v>
      </c>
    </row>
    <row r="103" spans="1:16" ht="28.8" x14ac:dyDescent="0.3">
      <c r="A103" s="6" t="s">
        <v>2881</v>
      </c>
      <c r="B103" s="6" t="str">
        <f>VLOOKUP(LD_01[[#This Row],[DOCUMENTO]],_xlfn.SORTBY(ARQUIVOS_RECEBIDOS!$E$2:$F$5010,ARQUIVOS_RECEBIDOS!$F$2:$F$5010,-1),2,)</f>
        <v>R04</v>
      </c>
      <c r="C103" s="14" t="s">
        <v>5987</v>
      </c>
      <c r="D103" s="14" t="s">
        <v>7543</v>
      </c>
      <c r="E103" s="6" t="s">
        <v>4310</v>
      </c>
      <c r="F103" s="8" t="s">
        <v>4077</v>
      </c>
      <c r="G103" s="8" t="s">
        <v>4330</v>
      </c>
      <c r="H103" s="6" t="str">
        <f>_xlfn.XLOOKUP(LD_01[[#This Row],[DISCIPLINA]],'CLASSES DE PROJETOS'!$F$3:$F$37,'CLASSES DE PROJETOS'!$C$3:$C$37)</f>
        <v>TE</v>
      </c>
      <c r="I103" t="str">
        <f>_xlfn.TEXTJOIN("/",TRUE,"MSV-163MS-"&amp;LD_01[[#This Row],[OBRA]],_xlfn.XLOOKUP(LD_01[[#This Row],[SIGLA]],'CLASSES DE PROJETOS'!$C$3:$C$37,'CLASSES DE PROJETOS'!$E$3:$E$37))</f>
        <v>MSV-163MS-454-460/32.TE</v>
      </c>
      <c r="J103" s="6" t="str" cm="1">
        <f t="array" ref="J103">_xlfn.TEXTJOIN(",",TRUE,_xlfn._xlws.FILTER(ARQUIVOS[ARQUIVO],(ARQUIVOS[DOCUMENTO]=LD_01[[#This Row],[DOCUMENTO]])*(ARQUIVOS[REVISÃO]=LD_01[[#This Row],[REVISÃO]])*(ARQUIVOS[EXTENSÃO]="pdf")))</f>
        <v>MSV-163MS-454-460-ACA-EXE-DE-G1-011-R04.pdf</v>
      </c>
      <c r="K103" s="6" t="str" cm="1">
        <f t="array" ref="K103">_xlfn.TEXTJOIN(", ",TRUE,_xlfn.UNIQUE(_xlfn._xlws.FILTER(ARQUIVOS_RECEBIDOS!$F$2:$F$5010,ARQUIVOS_RECEBIDOS!$E$2:$E$5010=LD_01[[#This Row],[DOCUMENTO]])))</f>
        <v>R04</v>
      </c>
      <c r="L103" s="6" t="str" cm="1">
        <f t="array" ref="L103">_xlfn.TEXTJOIN(",",TRUE,_xlfn._xlws.FILTER(ARQUIVOS[EXTENSÃO],(ARQUIVOS[DOCUMENTO]=LD_01[[#This Row],[DOCUMENTO]])*(ARQUIVOS[REVISÃO]=LD_01[[#This Row],[REVISÃO]])))</f>
        <v>dwg,pdf</v>
      </c>
      <c r="M103" s="12" cm="1">
        <f t="array" ref="M103">_xlfn.UNIQUE(_xlfn._xlws.FILTER(ARQUIVOS[DATA RECEBIMENTO],(ARQUIVOS[DOCUMENTO]=LD_01[[#This Row],[DOCUMENTO]])*(ARQUIVOS[REVISÃO]=LD_01[[#This Row],[REVISÃO]])))</f>
        <v>45838</v>
      </c>
      <c r="N1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01/MSV-163MS-454-460/32.TE/MSV-163MS-454-460-ACA-EXE-DE-G1-011-R04.pdf</v>
      </c>
      <c r="P103" s="6" t="str">
        <f>LD_01[[#This Row],[PASTA]]&amp;"/"&amp;LD_01[[#This Row],[ARQUIVO]]</f>
        <v>MSV-163MS-454-460/32.TE/MSV-163MS-454-460-ACA-EXE-DE-G1-011-R04.pdf</v>
      </c>
    </row>
    <row r="104" spans="1:16" ht="28.8" x14ac:dyDescent="0.3">
      <c r="A104" s="6" t="s">
        <v>2882</v>
      </c>
      <c r="B104" s="6" t="str">
        <f>VLOOKUP(LD_01[[#This Row],[DOCUMENTO]],_xlfn.SORTBY(ARQUIVOS_RECEBIDOS!$E$2:$F$5010,ARQUIVOS_RECEBIDOS!$F$2:$F$5010,-1),2,)</f>
        <v>R04</v>
      </c>
      <c r="C104" s="14" t="s">
        <v>5987</v>
      </c>
      <c r="D104" s="14" t="s">
        <v>7543</v>
      </c>
      <c r="E104" s="6" t="s">
        <v>4310</v>
      </c>
      <c r="F104" s="8" t="s">
        <v>4077</v>
      </c>
      <c r="G104" s="8" t="s">
        <v>4330</v>
      </c>
      <c r="H104" s="6" t="str">
        <f>_xlfn.XLOOKUP(LD_01[[#This Row],[DISCIPLINA]],'CLASSES DE PROJETOS'!$F$3:$F$37,'CLASSES DE PROJETOS'!$C$3:$C$37)</f>
        <v>TE</v>
      </c>
      <c r="I104" t="str">
        <f>_xlfn.TEXTJOIN("/",TRUE,"MSV-163MS-"&amp;LD_01[[#This Row],[OBRA]],_xlfn.XLOOKUP(LD_01[[#This Row],[SIGLA]],'CLASSES DE PROJETOS'!$C$3:$C$37,'CLASSES DE PROJETOS'!$E$3:$E$37))</f>
        <v>MSV-163MS-454-460/32.TE</v>
      </c>
      <c r="J104" s="6" t="str" cm="1">
        <f t="array" ref="J104">_xlfn.TEXTJOIN(",",TRUE,_xlfn._xlws.FILTER(ARQUIVOS[ARQUIVO],(ARQUIVOS[DOCUMENTO]=LD_01[[#This Row],[DOCUMENTO]])*(ARQUIVOS[REVISÃO]=LD_01[[#This Row],[REVISÃO]])*(ARQUIVOS[EXTENSÃO]="pdf")))</f>
        <v>MSV-163MS-454-460-ACA-EXE-DE-G1-012-R04.pdf</v>
      </c>
      <c r="K104" s="6" t="str" cm="1">
        <f t="array" ref="K104">_xlfn.TEXTJOIN(", ",TRUE,_xlfn.UNIQUE(_xlfn._xlws.FILTER(ARQUIVOS_RECEBIDOS!$F$2:$F$5010,ARQUIVOS_RECEBIDOS!$E$2:$E$5010=LD_01[[#This Row],[DOCUMENTO]])))</f>
        <v>R04</v>
      </c>
      <c r="L104" s="6" t="str" cm="1">
        <f t="array" ref="L104">_xlfn.TEXTJOIN(",",TRUE,_xlfn._xlws.FILTER(ARQUIVOS[EXTENSÃO],(ARQUIVOS[DOCUMENTO]=LD_01[[#This Row],[DOCUMENTO]])*(ARQUIVOS[REVISÃO]=LD_01[[#This Row],[REVISÃO]])))</f>
        <v>dwg,pdf</v>
      </c>
      <c r="M104" s="12" cm="1">
        <f t="array" ref="M104">_xlfn.UNIQUE(_xlfn._xlws.FILTER(ARQUIVOS[DATA RECEBIMENTO],(ARQUIVOS[DOCUMENTO]=LD_01[[#This Row],[DOCUMENTO]])*(ARQUIVOS[REVISÃO]=LD_01[[#This Row],[REVISÃO]])))</f>
        <v>45838</v>
      </c>
      <c r="N1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01/MSV-163MS-454-460/32.TE/MSV-163MS-454-460-ACA-EXE-DE-G1-012-R04.pdf</v>
      </c>
      <c r="P104" s="6" t="str">
        <f>LD_01[[#This Row],[PASTA]]&amp;"/"&amp;LD_01[[#This Row],[ARQUIVO]]</f>
        <v>MSV-163MS-454-460/32.TE/MSV-163MS-454-460-ACA-EXE-DE-G1-012-R04.pdf</v>
      </c>
    </row>
    <row r="105" spans="1:16" ht="28.8" x14ac:dyDescent="0.3">
      <c r="A105" s="6" t="s">
        <v>2883</v>
      </c>
      <c r="B105" s="6" t="str">
        <f>VLOOKUP(LD_01[[#This Row],[DOCUMENTO]],_xlfn.SORTBY(ARQUIVOS_RECEBIDOS!$E$2:$F$5010,ARQUIVOS_RECEBIDOS!$F$2:$F$5010,-1),2,)</f>
        <v>R04</v>
      </c>
      <c r="C105" s="14" t="s">
        <v>5987</v>
      </c>
      <c r="D105" s="14" t="s">
        <v>7543</v>
      </c>
      <c r="E105" s="6" t="s">
        <v>4310</v>
      </c>
      <c r="F105" s="8" t="s">
        <v>4077</v>
      </c>
      <c r="G105" s="8" t="s">
        <v>4330</v>
      </c>
      <c r="H105" s="6" t="str">
        <f>_xlfn.XLOOKUP(LD_01[[#This Row],[DISCIPLINA]],'CLASSES DE PROJETOS'!$F$3:$F$37,'CLASSES DE PROJETOS'!$C$3:$C$37)</f>
        <v>TE</v>
      </c>
      <c r="I105" t="str">
        <f>_xlfn.TEXTJOIN("/",TRUE,"MSV-163MS-"&amp;LD_01[[#This Row],[OBRA]],_xlfn.XLOOKUP(LD_01[[#This Row],[SIGLA]],'CLASSES DE PROJETOS'!$C$3:$C$37,'CLASSES DE PROJETOS'!$E$3:$E$37))</f>
        <v>MSV-163MS-454-460/32.TE</v>
      </c>
      <c r="J105" s="6" t="str" cm="1">
        <f t="array" ref="J105">_xlfn.TEXTJOIN(",",TRUE,_xlfn._xlws.FILTER(ARQUIVOS[ARQUIVO],(ARQUIVOS[DOCUMENTO]=LD_01[[#This Row],[DOCUMENTO]])*(ARQUIVOS[REVISÃO]=LD_01[[#This Row],[REVISÃO]])*(ARQUIVOS[EXTENSÃO]="pdf")))</f>
        <v>MSV-163MS-454-460-ACA-EXE-DE-G1-013-R04.pdf</v>
      </c>
      <c r="K105" s="6" t="str" cm="1">
        <f t="array" ref="K105">_xlfn.TEXTJOIN(", ",TRUE,_xlfn.UNIQUE(_xlfn._xlws.FILTER(ARQUIVOS_RECEBIDOS!$F$2:$F$5010,ARQUIVOS_RECEBIDOS!$E$2:$E$5010=LD_01[[#This Row],[DOCUMENTO]])))</f>
        <v>R04</v>
      </c>
      <c r="L105" s="6" t="str" cm="1">
        <f t="array" ref="L105">_xlfn.TEXTJOIN(",",TRUE,_xlfn._xlws.FILTER(ARQUIVOS[EXTENSÃO],(ARQUIVOS[DOCUMENTO]=LD_01[[#This Row],[DOCUMENTO]])*(ARQUIVOS[REVISÃO]=LD_01[[#This Row],[REVISÃO]])))</f>
        <v>dwg,pdf</v>
      </c>
      <c r="M105" s="12" cm="1">
        <f t="array" ref="M105">_xlfn.UNIQUE(_xlfn._xlws.FILTER(ARQUIVOS[DATA RECEBIMENTO],(ARQUIVOS[DOCUMENTO]=LD_01[[#This Row],[DOCUMENTO]])*(ARQUIVOS[REVISÃO]=LD_01[[#This Row],[REVISÃO]])))</f>
        <v>45838</v>
      </c>
      <c r="N1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01/MSV-163MS-454-460/32.TE/MSV-163MS-454-460-ACA-EXE-DE-G1-013-R04.pdf</v>
      </c>
      <c r="P105" s="6" t="str">
        <f>LD_01[[#This Row],[PASTA]]&amp;"/"&amp;LD_01[[#This Row],[ARQUIVO]]</f>
        <v>MSV-163MS-454-460/32.TE/MSV-163MS-454-460-ACA-EXE-DE-G1-013-R04.pdf</v>
      </c>
    </row>
    <row r="106" spans="1:16" ht="28.8" x14ac:dyDescent="0.3">
      <c r="A106" s="6" t="s">
        <v>2884</v>
      </c>
      <c r="B106" s="6" t="str">
        <f>VLOOKUP(LD_01[[#This Row],[DOCUMENTO]],_xlfn.SORTBY(ARQUIVOS_RECEBIDOS!$E$2:$F$5010,ARQUIVOS_RECEBIDOS!$F$2:$F$5010,-1),2,)</f>
        <v>R04</v>
      </c>
      <c r="C106" s="14" t="s">
        <v>5987</v>
      </c>
      <c r="D106" s="14" t="s">
        <v>7543</v>
      </c>
      <c r="E106" s="6" t="s">
        <v>4310</v>
      </c>
      <c r="F106" s="8" t="s">
        <v>4077</v>
      </c>
      <c r="G106" s="8" t="s">
        <v>4330</v>
      </c>
      <c r="H106" s="6" t="str">
        <f>_xlfn.XLOOKUP(LD_01[[#This Row],[DISCIPLINA]],'CLASSES DE PROJETOS'!$F$3:$F$37,'CLASSES DE PROJETOS'!$C$3:$C$37)</f>
        <v>TE</v>
      </c>
      <c r="I106" t="str">
        <f>_xlfn.TEXTJOIN("/",TRUE,"MSV-163MS-"&amp;LD_01[[#This Row],[OBRA]],_xlfn.XLOOKUP(LD_01[[#This Row],[SIGLA]],'CLASSES DE PROJETOS'!$C$3:$C$37,'CLASSES DE PROJETOS'!$E$3:$E$37))</f>
        <v>MSV-163MS-454-460/32.TE</v>
      </c>
      <c r="J106" s="6" t="str" cm="1">
        <f t="array" ref="J106">_xlfn.TEXTJOIN(",",TRUE,_xlfn._xlws.FILTER(ARQUIVOS[ARQUIVO],(ARQUIVOS[DOCUMENTO]=LD_01[[#This Row],[DOCUMENTO]])*(ARQUIVOS[REVISÃO]=LD_01[[#This Row],[REVISÃO]])*(ARQUIVOS[EXTENSÃO]="pdf")))</f>
        <v>MSV-163MS-454-460-ACA-EXE-DE-G1-014-R04.pdf</v>
      </c>
      <c r="K106" s="6" t="str" cm="1">
        <f t="array" ref="K106">_xlfn.TEXTJOIN(", ",TRUE,_xlfn.UNIQUE(_xlfn._xlws.FILTER(ARQUIVOS_RECEBIDOS!$F$2:$F$5010,ARQUIVOS_RECEBIDOS!$E$2:$E$5010=LD_01[[#This Row],[DOCUMENTO]])))</f>
        <v>R04</v>
      </c>
      <c r="L106" s="6" t="str" cm="1">
        <f t="array" ref="L106">_xlfn.TEXTJOIN(",",TRUE,_xlfn._xlws.FILTER(ARQUIVOS[EXTENSÃO],(ARQUIVOS[DOCUMENTO]=LD_01[[#This Row],[DOCUMENTO]])*(ARQUIVOS[REVISÃO]=LD_01[[#This Row],[REVISÃO]])))</f>
        <v>dwg,pdf</v>
      </c>
      <c r="M106" s="12" cm="1">
        <f t="array" ref="M106">_xlfn.UNIQUE(_xlfn._xlws.FILTER(ARQUIVOS[DATA RECEBIMENTO],(ARQUIVOS[DOCUMENTO]=LD_01[[#This Row],[DOCUMENTO]])*(ARQUIVOS[REVISÃO]=LD_01[[#This Row],[REVISÃO]])))</f>
        <v>45838</v>
      </c>
      <c r="N1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01/MSV-163MS-454-460/32.TE/MSV-163MS-454-460-ACA-EXE-DE-G1-014-R04.pdf</v>
      </c>
      <c r="P106" s="6" t="str">
        <f>LD_01[[#This Row],[PASTA]]&amp;"/"&amp;LD_01[[#This Row],[ARQUIVO]]</f>
        <v>MSV-163MS-454-460/32.TE/MSV-163MS-454-460-ACA-EXE-DE-G1-014-R04.pdf</v>
      </c>
    </row>
    <row r="107" spans="1:16" ht="28.8" x14ac:dyDescent="0.3">
      <c r="A107" s="6" t="s">
        <v>2885</v>
      </c>
      <c r="B107" s="6" t="str">
        <f>VLOOKUP(LD_01[[#This Row],[DOCUMENTO]],_xlfn.SORTBY(ARQUIVOS_RECEBIDOS!$E$2:$F$5010,ARQUIVOS_RECEBIDOS!$F$2:$F$5010,-1),2,)</f>
        <v>R04</v>
      </c>
      <c r="C107" s="14" t="s">
        <v>5987</v>
      </c>
      <c r="D107" s="14" t="s">
        <v>7543</v>
      </c>
      <c r="E107" s="6" t="s">
        <v>4310</v>
      </c>
      <c r="F107" s="8" t="s">
        <v>4077</v>
      </c>
      <c r="G107" s="8" t="s">
        <v>4330</v>
      </c>
      <c r="H107" s="6" t="str">
        <f>_xlfn.XLOOKUP(LD_01[[#This Row],[DISCIPLINA]],'CLASSES DE PROJETOS'!$F$3:$F$37,'CLASSES DE PROJETOS'!$C$3:$C$37)</f>
        <v>TE</v>
      </c>
      <c r="I107" t="str">
        <f>_xlfn.TEXTJOIN("/",TRUE,"MSV-163MS-"&amp;LD_01[[#This Row],[OBRA]],_xlfn.XLOOKUP(LD_01[[#This Row],[SIGLA]],'CLASSES DE PROJETOS'!$C$3:$C$37,'CLASSES DE PROJETOS'!$E$3:$E$37))</f>
        <v>MSV-163MS-454-460/32.TE</v>
      </c>
      <c r="J107" s="6" t="str" cm="1">
        <f t="array" ref="J107">_xlfn.TEXTJOIN(",",TRUE,_xlfn._xlws.FILTER(ARQUIVOS[ARQUIVO],(ARQUIVOS[DOCUMENTO]=LD_01[[#This Row],[DOCUMENTO]])*(ARQUIVOS[REVISÃO]=LD_01[[#This Row],[REVISÃO]])*(ARQUIVOS[EXTENSÃO]="pdf")))</f>
        <v>MSV-163MS-454-460-ACA-EXE-DE-G1-015-R04.pdf</v>
      </c>
      <c r="K107" s="6" t="str" cm="1">
        <f t="array" ref="K107">_xlfn.TEXTJOIN(", ",TRUE,_xlfn.UNIQUE(_xlfn._xlws.FILTER(ARQUIVOS_RECEBIDOS!$F$2:$F$5010,ARQUIVOS_RECEBIDOS!$E$2:$E$5010=LD_01[[#This Row],[DOCUMENTO]])))</f>
        <v>R04</v>
      </c>
      <c r="L107" s="6" t="str" cm="1">
        <f t="array" ref="L107">_xlfn.TEXTJOIN(",",TRUE,_xlfn._xlws.FILTER(ARQUIVOS[EXTENSÃO],(ARQUIVOS[DOCUMENTO]=LD_01[[#This Row],[DOCUMENTO]])*(ARQUIVOS[REVISÃO]=LD_01[[#This Row],[REVISÃO]])))</f>
        <v>dwg,pdf</v>
      </c>
      <c r="M107" s="12" cm="1">
        <f t="array" ref="M107">_xlfn.UNIQUE(_xlfn._xlws.FILTER(ARQUIVOS[DATA RECEBIMENTO],(ARQUIVOS[DOCUMENTO]=LD_01[[#This Row],[DOCUMENTO]])*(ARQUIVOS[REVISÃO]=LD_01[[#This Row],[REVISÃO]])))</f>
        <v>45838</v>
      </c>
      <c r="N1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01/MSV-163MS-454-460/32.TE/MSV-163MS-454-460-ACA-EXE-DE-G1-015-R04.pdf</v>
      </c>
      <c r="P107" s="6" t="str">
        <f>LD_01[[#This Row],[PASTA]]&amp;"/"&amp;LD_01[[#This Row],[ARQUIVO]]</f>
        <v>MSV-163MS-454-460/32.TE/MSV-163MS-454-460-ACA-EXE-DE-G1-015-R04.pdf</v>
      </c>
    </row>
    <row r="108" spans="1:16" ht="28.8" x14ac:dyDescent="0.3">
      <c r="A108" s="6" t="s">
        <v>2886</v>
      </c>
      <c r="B108" s="6" t="str">
        <f>VLOOKUP(LD_01[[#This Row],[DOCUMENTO]],_xlfn.SORTBY(ARQUIVOS_RECEBIDOS!$E$2:$F$5010,ARQUIVOS_RECEBIDOS!$F$2:$F$5010,-1),2,)</f>
        <v>R04</v>
      </c>
      <c r="C108" s="14" t="s">
        <v>5987</v>
      </c>
      <c r="D108" s="14" t="s">
        <v>7543</v>
      </c>
      <c r="E108" s="6" t="s">
        <v>4310</v>
      </c>
      <c r="F108" s="8" t="s">
        <v>4077</v>
      </c>
      <c r="G108" s="8" t="s">
        <v>4330</v>
      </c>
      <c r="H108" s="6" t="str">
        <f>_xlfn.XLOOKUP(LD_01[[#This Row],[DISCIPLINA]],'CLASSES DE PROJETOS'!$F$3:$F$37,'CLASSES DE PROJETOS'!$C$3:$C$37)</f>
        <v>TE</v>
      </c>
      <c r="I108" t="str">
        <f>_xlfn.TEXTJOIN("/",TRUE,"MSV-163MS-"&amp;LD_01[[#This Row],[OBRA]],_xlfn.XLOOKUP(LD_01[[#This Row],[SIGLA]],'CLASSES DE PROJETOS'!$C$3:$C$37,'CLASSES DE PROJETOS'!$E$3:$E$37))</f>
        <v>MSV-163MS-454-460/32.TE</v>
      </c>
      <c r="J108" s="6" t="str" cm="1">
        <f t="array" ref="J108">_xlfn.TEXTJOIN(",",TRUE,_xlfn._xlws.FILTER(ARQUIVOS[ARQUIVO],(ARQUIVOS[DOCUMENTO]=LD_01[[#This Row],[DOCUMENTO]])*(ARQUIVOS[REVISÃO]=LD_01[[#This Row],[REVISÃO]])*(ARQUIVOS[EXTENSÃO]="pdf")))</f>
        <v>MSV-163MS-454-460-ACA-EXE-DE-G1-016-R04.pdf</v>
      </c>
      <c r="K108" s="6" t="str" cm="1">
        <f t="array" ref="K108">_xlfn.TEXTJOIN(", ",TRUE,_xlfn.UNIQUE(_xlfn._xlws.FILTER(ARQUIVOS_RECEBIDOS!$F$2:$F$5010,ARQUIVOS_RECEBIDOS!$E$2:$E$5010=LD_01[[#This Row],[DOCUMENTO]])))</f>
        <v>R04</v>
      </c>
      <c r="L108" s="6" t="str" cm="1">
        <f t="array" ref="L108">_xlfn.TEXTJOIN(",",TRUE,_xlfn._xlws.FILTER(ARQUIVOS[EXTENSÃO],(ARQUIVOS[DOCUMENTO]=LD_01[[#This Row],[DOCUMENTO]])*(ARQUIVOS[REVISÃO]=LD_01[[#This Row],[REVISÃO]])))</f>
        <v>dwg,pdf</v>
      </c>
      <c r="M108" s="12" cm="1">
        <f t="array" ref="M108">_xlfn.UNIQUE(_xlfn._xlws.FILTER(ARQUIVOS[DATA RECEBIMENTO],(ARQUIVOS[DOCUMENTO]=LD_01[[#This Row],[DOCUMENTO]])*(ARQUIVOS[REVISÃO]=LD_01[[#This Row],[REVISÃO]])))</f>
        <v>45838</v>
      </c>
      <c r="N1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01/MSV-163MS-454-460/32.TE/MSV-163MS-454-460-ACA-EXE-DE-G1-016-R04.pdf</v>
      </c>
      <c r="P108" s="6" t="str">
        <f>LD_01[[#This Row],[PASTA]]&amp;"/"&amp;LD_01[[#This Row],[ARQUIVO]]</f>
        <v>MSV-163MS-454-460/32.TE/MSV-163MS-454-460-ACA-EXE-DE-G1-016-R04.pdf</v>
      </c>
    </row>
    <row r="109" spans="1:16" ht="28.8" x14ac:dyDescent="0.3">
      <c r="A109" s="6" t="s">
        <v>2887</v>
      </c>
      <c r="B109" s="6" t="str">
        <f>VLOOKUP(LD_01[[#This Row],[DOCUMENTO]],_xlfn.SORTBY(ARQUIVOS_RECEBIDOS!$E$2:$F$5010,ARQUIVOS_RECEBIDOS!$F$2:$F$5010,-1),2,)</f>
        <v>R04</v>
      </c>
      <c r="C109" s="14" t="s">
        <v>5987</v>
      </c>
      <c r="D109" s="14" t="s">
        <v>7543</v>
      </c>
      <c r="E109" s="6" t="s">
        <v>4310</v>
      </c>
      <c r="F109" s="8" t="s">
        <v>4077</v>
      </c>
      <c r="G109" s="8" t="s">
        <v>4330</v>
      </c>
      <c r="H109" s="6" t="str">
        <f>_xlfn.XLOOKUP(LD_01[[#This Row],[DISCIPLINA]],'CLASSES DE PROJETOS'!$F$3:$F$37,'CLASSES DE PROJETOS'!$C$3:$C$37)</f>
        <v>TE</v>
      </c>
      <c r="I109" t="str">
        <f>_xlfn.TEXTJOIN("/",TRUE,"MSV-163MS-"&amp;LD_01[[#This Row],[OBRA]],_xlfn.XLOOKUP(LD_01[[#This Row],[SIGLA]],'CLASSES DE PROJETOS'!$C$3:$C$37,'CLASSES DE PROJETOS'!$E$3:$E$37))</f>
        <v>MSV-163MS-454-460/32.TE</v>
      </c>
      <c r="J109" s="6" t="str" cm="1">
        <f t="array" ref="J109">_xlfn.TEXTJOIN(",",TRUE,_xlfn._xlws.FILTER(ARQUIVOS[ARQUIVO],(ARQUIVOS[DOCUMENTO]=LD_01[[#This Row],[DOCUMENTO]])*(ARQUIVOS[REVISÃO]=LD_01[[#This Row],[REVISÃO]])*(ARQUIVOS[EXTENSÃO]="pdf")))</f>
        <v>MSV-163MS-454-460-ACA-EXE-DE-G1-017-R04.pdf</v>
      </c>
      <c r="K109" s="6" t="str" cm="1">
        <f t="array" ref="K109">_xlfn.TEXTJOIN(", ",TRUE,_xlfn.UNIQUE(_xlfn._xlws.FILTER(ARQUIVOS_RECEBIDOS!$F$2:$F$5010,ARQUIVOS_RECEBIDOS!$E$2:$E$5010=LD_01[[#This Row],[DOCUMENTO]])))</f>
        <v>R04</v>
      </c>
      <c r="L109" s="6" t="str" cm="1">
        <f t="array" ref="L109">_xlfn.TEXTJOIN(",",TRUE,_xlfn._xlws.FILTER(ARQUIVOS[EXTENSÃO],(ARQUIVOS[DOCUMENTO]=LD_01[[#This Row],[DOCUMENTO]])*(ARQUIVOS[REVISÃO]=LD_01[[#This Row],[REVISÃO]])))</f>
        <v>dwg,pdf</v>
      </c>
      <c r="M109" s="12" cm="1">
        <f t="array" ref="M109">_xlfn.UNIQUE(_xlfn._xlws.FILTER(ARQUIVOS[DATA RECEBIMENTO],(ARQUIVOS[DOCUMENTO]=LD_01[[#This Row],[DOCUMENTO]])*(ARQUIVOS[REVISÃO]=LD_01[[#This Row],[REVISÃO]])))</f>
        <v>45838</v>
      </c>
      <c r="N1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01/MSV-163MS-454-460/32.TE/MSV-163MS-454-460-ACA-EXE-DE-G1-017-R04.pdf</v>
      </c>
      <c r="P109" s="6" t="str">
        <f>LD_01[[#This Row],[PASTA]]&amp;"/"&amp;LD_01[[#This Row],[ARQUIVO]]</f>
        <v>MSV-163MS-454-460/32.TE/MSV-163MS-454-460-ACA-EXE-DE-G1-017-R04.pdf</v>
      </c>
    </row>
    <row r="110" spans="1:16" ht="28.8" x14ac:dyDescent="0.3">
      <c r="A110" s="6" t="s">
        <v>2888</v>
      </c>
      <c r="B110" s="6" t="str">
        <f>VLOOKUP(LD_01[[#This Row],[DOCUMENTO]],_xlfn.SORTBY(ARQUIVOS_RECEBIDOS!$E$2:$F$5010,ARQUIVOS_RECEBIDOS!$F$2:$F$5010,-1),2,)</f>
        <v>R03</v>
      </c>
      <c r="C110" s="14" t="s">
        <v>5987</v>
      </c>
      <c r="D110" s="14" t="s">
        <v>7543</v>
      </c>
      <c r="E110" s="6" t="s">
        <v>4310</v>
      </c>
      <c r="F110" s="8" t="s">
        <v>4077</v>
      </c>
      <c r="G110" s="8" t="s">
        <v>4330</v>
      </c>
      <c r="H110" s="6" t="str">
        <f>_xlfn.XLOOKUP(LD_01[[#This Row],[DISCIPLINA]],'CLASSES DE PROJETOS'!$F$3:$F$37,'CLASSES DE PROJETOS'!$C$3:$C$37)</f>
        <v>TE</v>
      </c>
      <c r="I110" t="str">
        <f>_xlfn.TEXTJOIN("/",TRUE,"MSV-163MS-"&amp;LD_01[[#This Row],[OBRA]],_xlfn.XLOOKUP(LD_01[[#This Row],[SIGLA]],'CLASSES DE PROJETOS'!$C$3:$C$37,'CLASSES DE PROJETOS'!$E$3:$E$37))</f>
        <v>MSV-163MS-454-460/32.TE</v>
      </c>
      <c r="J110" s="6" t="str" cm="1">
        <f t="array" ref="J110">_xlfn.TEXTJOIN(",",TRUE,_xlfn._xlws.FILTER(ARQUIVOS[ARQUIVO],(ARQUIVOS[DOCUMENTO]=LD_01[[#This Row],[DOCUMENTO]])*(ARQUIVOS[REVISÃO]=LD_01[[#This Row],[REVISÃO]])*(ARQUIVOS[EXTENSÃO]="pdf")))</f>
        <v>MSV-163MS-454-460-ACA-EXE-DE-G1-018-R03.pdf</v>
      </c>
      <c r="K110" s="6" t="str" cm="1">
        <f t="array" ref="K110">_xlfn.TEXTJOIN(", ",TRUE,_xlfn.UNIQUE(_xlfn._xlws.FILTER(ARQUIVOS_RECEBIDOS!$F$2:$F$5010,ARQUIVOS_RECEBIDOS!$E$2:$E$5010=LD_01[[#This Row],[DOCUMENTO]])))</f>
        <v>R03</v>
      </c>
      <c r="L110" s="6" t="str" cm="1">
        <f t="array" ref="L110">_xlfn.TEXTJOIN(",",TRUE,_xlfn._xlws.FILTER(ARQUIVOS[EXTENSÃO],(ARQUIVOS[DOCUMENTO]=LD_01[[#This Row],[DOCUMENTO]])*(ARQUIVOS[REVISÃO]=LD_01[[#This Row],[REVISÃO]])))</f>
        <v>dwg,pdf</v>
      </c>
      <c r="M110" s="12" cm="1">
        <f t="array" ref="M110">_xlfn.UNIQUE(_xlfn._xlws.FILTER(ARQUIVOS[DATA RECEBIMENTO],(ARQUIVOS[DOCUMENTO]=LD_01[[#This Row],[DOCUMENTO]])*(ARQUIVOS[REVISÃO]=LD_01[[#This Row],[REVISÃO]])))</f>
        <v>45838</v>
      </c>
      <c r="N1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01/MSV-163MS-454-460/32.TE/MSV-163MS-454-460-ACA-EXE-DE-G1-018-R03.pdf</v>
      </c>
      <c r="P110" s="6" t="str">
        <f>LD_01[[#This Row],[PASTA]]&amp;"/"&amp;LD_01[[#This Row],[ARQUIVO]]</f>
        <v>MSV-163MS-454-460/32.TE/MSV-163MS-454-460-ACA-EXE-DE-G1-018-R03.pdf</v>
      </c>
    </row>
    <row r="111" spans="1:16" ht="28.8" x14ac:dyDescent="0.3">
      <c r="A111" s="6" t="s">
        <v>2889</v>
      </c>
      <c r="B111" s="6" t="str">
        <f>VLOOKUP(LD_01[[#This Row],[DOCUMENTO]],_xlfn.SORTBY(ARQUIVOS_RECEBIDOS!$E$2:$F$5010,ARQUIVOS_RECEBIDOS!$F$2:$F$5010,-1),2,)</f>
        <v>R06</v>
      </c>
      <c r="C111" s="14" t="s">
        <v>5987</v>
      </c>
      <c r="D111" s="14" t="s">
        <v>7543</v>
      </c>
      <c r="E111" s="6" t="s">
        <v>4310</v>
      </c>
      <c r="F111" s="8" t="s">
        <v>4077</v>
      </c>
      <c r="G111" s="8" t="s">
        <v>4330</v>
      </c>
      <c r="H111" s="6" t="str">
        <f>_xlfn.XLOOKUP(LD_01[[#This Row],[DISCIPLINA]],'CLASSES DE PROJETOS'!$F$3:$F$37,'CLASSES DE PROJETOS'!$C$3:$C$37)</f>
        <v>TE</v>
      </c>
      <c r="I111" t="str">
        <f>_xlfn.TEXTJOIN("/",TRUE,"MSV-163MS-"&amp;LD_01[[#This Row],[OBRA]],_xlfn.XLOOKUP(LD_01[[#This Row],[SIGLA]],'CLASSES DE PROJETOS'!$C$3:$C$37,'CLASSES DE PROJETOS'!$E$3:$E$37))</f>
        <v>MSV-163MS-454-460/32.TE</v>
      </c>
      <c r="J111" s="6" t="str" cm="1">
        <f t="array" ref="J111">_xlfn.TEXTJOIN(",",TRUE,_xlfn._xlws.FILTER(ARQUIVOS[ARQUIVO],(ARQUIVOS[DOCUMENTO]=LD_01[[#This Row],[DOCUMENTO]])*(ARQUIVOS[REVISÃO]=LD_01[[#This Row],[REVISÃO]])*(ARQUIVOS[EXTENSÃO]="pdf")))</f>
        <v>MSV-163MS-454-460-ACA-EXE-DE-G1-019-R06.pdf</v>
      </c>
      <c r="K111" s="6" t="str" cm="1">
        <f t="array" ref="K111">_xlfn.TEXTJOIN(", ",TRUE,_xlfn.UNIQUE(_xlfn._xlws.FILTER(ARQUIVOS_RECEBIDOS!$F$2:$F$5010,ARQUIVOS_RECEBIDOS!$E$2:$E$5010=LD_01[[#This Row],[DOCUMENTO]])))</f>
        <v>R06</v>
      </c>
      <c r="L111" s="6" t="str" cm="1">
        <f t="array" ref="L111">_xlfn.TEXTJOIN(",",TRUE,_xlfn._xlws.FILTER(ARQUIVOS[EXTENSÃO],(ARQUIVOS[DOCUMENTO]=LD_01[[#This Row],[DOCUMENTO]])*(ARQUIVOS[REVISÃO]=LD_01[[#This Row],[REVISÃO]])))</f>
        <v>dwg,pdf</v>
      </c>
      <c r="M111" s="12" cm="1">
        <f t="array" ref="M111">_xlfn.UNIQUE(_xlfn._xlws.FILTER(ARQUIVOS[DATA RECEBIMENTO],(ARQUIVOS[DOCUMENTO]=LD_01[[#This Row],[DOCUMENTO]])*(ARQUIVOS[REVISÃO]=LD_01[[#This Row],[REVISÃO]])))</f>
        <v>45838</v>
      </c>
      <c r="N1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01/MSV-163MS-454-460/32.TE/MSV-163MS-454-460-ACA-EXE-DE-G1-019-R06.pdf</v>
      </c>
      <c r="P111" s="6" t="str">
        <f>LD_01[[#This Row],[PASTA]]&amp;"/"&amp;LD_01[[#This Row],[ARQUIVO]]</f>
        <v>MSV-163MS-454-460/32.TE/MSV-163MS-454-460-ACA-EXE-DE-G1-019-R06.pdf</v>
      </c>
    </row>
    <row r="112" spans="1:16" ht="28.8" x14ac:dyDescent="0.3">
      <c r="A112" s="6" t="s">
        <v>2890</v>
      </c>
      <c r="B112" s="6" t="str">
        <f>VLOOKUP(LD_01[[#This Row],[DOCUMENTO]],_xlfn.SORTBY(ARQUIVOS_RECEBIDOS!$E$2:$F$5010,ARQUIVOS_RECEBIDOS!$F$2:$F$5010,-1),2,)</f>
        <v>R07</v>
      </c>
      <c r="C112" s="14" t="s">
        <v>5987</v>
      </c>
      <c r="D112" s="14" t="s">
        <v>7543</v>
      </c>
      <c r="E112" s="6" t="s">
        <v>4310</v>
      </c>
      <c r="F112" s="8" t="s">
        <v>4077</v>
      </c>
      <c r="G112" s="8" t="s">
        <v>4330</v>
      </c>
      <c r="H112" s="6" t="str">
        <f>_xlfn.XLOOKUP(LD_01[[#This Row],[DISCIPLINA]],'CLASSES DE PROJETOS'!$F$3:$F$37,'CLASSES DE PROJETOS'!$C$3:$C$37)</f>
        <v>TE</v>
      </c>
      <c r="I112" t="str">
        <f>_xlfn.TEXTJOIN("/",TRUE,"MSV-163MS-"&amp;LD_01[[#This Row],[OBRA]],_xlfn.XLOOKUP(LD_01[[#This Row],[SIGLA]],'CLASSES DE PROJETOS'!$C$3:$C$37,'CLASSES DE PROJETOS'!$E$3:$E$37))</f>
        <v>MSV-163MS-454-460/32.TE</v>
      </c>
      <c r="J112" s="6" t="str" cm="1">
        <f t="array" ref="J112">_xlfn.TEXTJOIN(",",TRUE,_xlfn._xlws.FILTER(ARQUIVOS[ARQUIVO],(ARQUIVOS[DOCUMENTO]=LD_01[[#This Row],[DOCUMENTO]])*(ARQUIVOS[REVISÃO]=LD_01[[#This Row],[REVISÃO]])*(ARQUIVOS[EXTENSÃO]="pdf")))</f>
        <v>MSV-163MS-454-460-ACA-EXE-DE-G1-020-R07.pdf</v>
      </c>
      <c r="K112" s="6" t="str" cm="1">
        <f t="array" ref="K112">_xlfn.TEXTJOIN(", ",TRUE,_xlfn.UNIQUE(_xlfn._xlws.FILTER(ARQUIVOS_RECEBIDOS!$F$2:$F$5010,ARQUIVOS_RECEBIDOS!$E$2:$E$5010=LD_01[[#This Row],[DOCUMENTO]])))</f>
        <v>R07</v>
      </c>
      <c r="L112" s="6" t="str" cm="1">
        <f t="array" ref="L112">_xlfn.TEXTJOIN(",",TRUE,_xlfn._xlws.FILTER(ARQUIVOS[EXTENSÃO],(ARQUIVOS[DOCUMENTO]=LD_01[[#This Row],[DOCUMENTO]])*(ARQUIVOS[REVISÃO]=LD_01[[#This Row],[REVISÃO]])))</f>
        <v>dwg,pdf</v>
      </c>
      <c r="M112" s="12" cm="1">
        <f t="array" ref="M112">_xlfn.UNIQUE(_xlfn._xlws.FILTER(ARQUIVOS[DATA RECEBIMENTO],(ARQUIVOS[DOCUMENTO]=LD_01[[#This Row],[DOCUMENTO]])*(ARQUIVOS[REVISÃO]=LD_01[[#This Row],[REVISÃO]])))</f>
        <v>45838</v>
      </c>
      <c r="N1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01/MSV-163MS-454-460/32.TE/MSV-163MS-454-460-ACA-EXE-DE-G1-020-R07.pdf</v>
      </c>
      <c r="P112" s="6" t="str">
        <f>LD_01[[#This Row],[PASTA]]&amp;"/"&amp;LD_01[[#This Row],[ARQUIVO]]</f>
        <v>MSV-163MS-454-460/32.TE/MSV-163MS-454-460-ACA-EXE-DE-G1-020-R07.pdf</v>
      </c>
    </row>
    <row r="113" spans="1:16" ht="28.8" x14ac:dyDescent="0.3">
      <c r="A113" s="6" t="s">
        <v>2891</v>
      </c>
      <c r="B113" s="6" t="str">
        <f>VLOOKUP(LD_01[[#This Row],[DOCUMENTO]],_xlfn.SORTBY(ARQUIVOS_RECEBIDOS!$E$2:$F$5010,ARQUIVOS_RECEBIDOS!$F$2:$F$5010,-1),2,)</f>
        <v>R03</v>
      </c>
      <c r="C113" s="14" t="s">
        <v>5987</v>
      </c>
      <c r="D113" s="14" t="s">
        <v>7543</v>
      </c>
      <c r="E113" s="6" t="s">
        <v>4310</v>
      </c>
      <c r="F113" s="8" t="s">
        <v>4174</v>
      </c>
      <c r="G113" s="8" t="s">
        <v>4330</v>
      </c>
      <c r="H113" s="6" t="str">
        <f>_xlfn.XLOOKUP(LD_01[[#This Row],[DISCIPLINA]],'CLASSES DE PROJETOS'!$F$3:$F$37,'CLASSES DE PROJETOS'!$C$3:$C$37)</f>
        <v>TE</v>
      </c>
      <c r="I113" t="str">
        <f>_xlfn.TEXTJOIN("/",TRUE,"MSV-163MS-"&amp;LD_01[[#This Row],[OBRA]],_xlfn.XLOOKUP(LD_01[[#This Row],[SIGLA]],'CLASSES DE PROJETOS'!$C$3:$C$37,'CLASSES DE PROJETOS'!$E$3:$E$37))</f>
        <v>MSV-163MS-454-460/32.TE</v>
      </c>
      <c r="J113" s="6" t="str" cm="1">
        <f t="array" ref="J113">_xlfn.TEXTJOIN(",",TRUE,_xlfn._xlws.FILTER(ARQUIVOS[ARQUIVO],(ARQUIVOS[DOCUMENTO]=LD_01[[#This Row],[DOCUMENTO]])*(ARQUIVOS[REVISÃO]=LD_01[[#This Row],[REVISÃO]])*(ARQUIVOS[EXTENSÃO]="pdf")))</f>
        <v>MSV-163MS-454-460-ACA-EXE-DE-G1-101-R03.pdf</v>
      </c>
      <c r="K113" s="6" t="str" cm="1">
        <f t="array" ref="K113">_xlfn.TEXTJOIN(", ",TRUE,_xlfn.UNIQUE(_xlfn._xlws.FILTER(ARQUIVOS_RECEBIDOS!$F$2:$F$5010,ARQUIVOS_RECEBIDOS!$E$2:$E$5010=LD_01[[#This Row],[DOCUMENTO]])))</f>
        <v>R03</v>
      </c>
      <c r="L113" s="6" t="str" cm="1">
        <f t="array" ref="L113">_xlfn.TEXTJOIN(",",TRUE,_xlfn._xlws.FILTER(ARQUIVOS[EXTENSÃO],(ARQUIVOS[DOCUMENTO]=LD_01[[#This Row],[DOCUMENTO]])*(ARQUIVOS[REVISÃO]=LD_01[[#This Row],[REVISÃO]])))</f>
        <v>dwg,pdf</v>
      </c>
      <c r="M113" s="12" cm="1">
        <f t="array" ref="M113">_xlfn.UNIQUE(_xlfn._xlws.FILTER(ARQUIVOS[DATA RECEBIMENTO],(ARQUIVOS[DOCUMENTO]=LD_01[[#This Row],[DOCUMENTO]])*(ARQUIVOS[REVISÃO]=LD_01[[#This Row],[REVISÃO]])))</f>
        <v>45838</v>
      </c>
      <c r="N1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01/MSV-163MS-454-460/32.TE/MSV-163MS-454-460-ACA-EXE-DE-G1-101-R03.pdf</v>
      </c>
      <c r="P113" s="6" t="str">
        <f>LD_01[[#This Row],[PASTA]]&amp;"/"&amp;LD_01[[#This Row],[ARQUIVO]]</f>
        <v>MSV-163MS-454-460/32.TE/MSV-163MS-454-460-ACA-EXE-DE-G1-101-R03.pdf</v>
      </c>
    </row>
    <row r="114" spans="1:16" ht="28.8" x14ac:dyDescent="0.3">
      <c r="A114" s="6" t="s">
        <v>2892</v>
      </c>
      <c r="B114" s="6" t="str">
        <f>VLOOKUP(LD_01[[#This Row],[DOCUMENTO]],_xlfn.SORTBY(ARQUIVOS_RECEBIDOS!$E$2:$F$5010,ARQUIVOS_RECEBIDOS!$F$2:$F$5010,-1),2,)</f>
        <v>R03</v>
      </c>
      <c r="C114" s="14" t="s">
        <v>5987</v>
      </c>
      <c r="D114" s="14" t="s">
        <v>7543</v>
      </c>
      <c r="E114" s="6" t="s">
        <v>4310</v>
      </c>
      <c r="F114" s="8" t="s">
        <v>4174</v>
      </c>
      <c r="G114" s="8" t="s">
        <v>4330</v>
      </c>
      <c r="H114" s="6" t="str">
        <f>_xlfn.XLOOKUP(LD_01[[#This Row],[DISCIPLINA]],'CLASSES DE PROJETOS'!$F$3:$F$37,'CLASSES DE PROJETOS'!$C$3:$C$37)</f>
        <v>TE</v>
      </c>
      <c r="I114" t="str">
        <f>_xlfn.TEXTJOIN("/",TRUE,"MSV-163MS-"&amp;LD_01[[#This Row],[OBRA]],_xlfn.XLOOKUP(LD_01[[#This Row],[SIGLA]],'CLASSES DE PROJETOS'!$C$3:$C$37,'CLASSES DE PROJETOS'!$E$3:$E$37))</f>
        <v>MSV-163MS-454-460/32.TE</v>
      </c>
      <c r="J114" s="6" t="str" cm="1">
        <f t="array" ref="J114">_xlfn.TEXTJOIN(",",TRUE,_xlfn._xlws.FILTER(ARQUIVOS[ARQUIVO],(ARQUIVOS[DOCUMENTO]=LD_01[[#This Row],[DOCUMENTO]])*(ARQUIVOS[REVISÃO]=LD_01[[#This Row],[REVISÃO]])*(ARQUIVOS[EXTENSÃO]="pdf")))</f>
        <v>MSV-163MS-454-460-ACA-EXE-DE-G1-102-R03.pdf</v>
      </c>
      <c r="K114" s="6" t="str" cm="1">
        <f t="array" ref="K114">_xlfn.TEXTJOIN(", ",TRUE,_xlfn.UNIQUE(_xlfn._xlws.FILTER(ARQUIVOS_RECEBIDOS!$F$2:$F$5010,ARQUIVOS_RECEBIDOS!$E$2:$E$5010=LD_01[[#This Row],[DOCUMENTO]])))</f>
        <v>R03</v>
      </c>
      <c r="L114" s="6" t="str" cm="1">
        <f t="array" ref="L114">_xlfn.TEXTJOIN(",",TRUE,_xlfn._xlws.FILTER(ARQUIVOS[EXTENSÃO],(ARQUIVOS[DOCUMENTO]=LD_01[[#This Row],[DOCUMENTO]])*(ARQUIVOS[REVISÃO]=LD_01[[#This Row],[REVISÃO]])))</f>
        <v>dwg,pdf</v>
      </c>
      <c r="M114" s="12" cm="1">
        <f t="array" ref="M114">_xlfn.UNIQUE(_xlfn._xlws.FILTER(ARQUIVOS[DATA RECEBIMENTO],(ARQUIVOS[DOCUMENTO]=LD_01[[#This Row],[DOCUMENTO]])*(ARQUIVOS[REVISÃO]=LD_01[[#This Row],[REVISÃO]])))</f>
        <v>45838</v>
      </c>
      <c r="N1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01/MSV-163MS-454-460/32.TE/MSV-163MS-454-460-ACA-EXE-DE-G1-102-R03.pdf</v>
      </c>
      <c r="P114" s="6" t="str">
        <f>LD_01[[#This Row],[PASTA]]&amp;"/"&amp;LD_01[[#This Row],[ARQUIVO]]</f>
        <v>MSV-163MS-454-460/32.TE/MSV-163MS-454-460-ACA-EXE-DE-G1-102-R03.pdf</v>
      </c>
    </row>
    <row r="115" spans="1:16" x14ac:dyDescent="0.3">
      <c r="A115" s="6" t="s">
        <v>2894</v>
      </c>
      <c r="B115" s="6" t="str">
        <f>VLOOKUP(LD_01[[#This Row],[DOCUMENTO]],_xlfn.SORTBY(ARQUIVOS_RECEBIDOS!$E$2:$F$5010,ARQUIVOS_RECEBIDOS!$F$2:$F$5010,-1),2,)</f>
        <v>R00</v>
      </c>
      <c r="C115" s="14" t="s">
        <v>5987</v>
      </c>
      <c r="D115" s="14" t="s">
        <v>7543</v>
      </c>
      <c r="E115" s="6" t="s">
        <v>4310</v>
      </c>
      <c r="F115" s="8" t="s">
        <v>4096</v>
      </c>
      <c r="G115" s="8" t="s">
        <v>4142</v>
      </c>
      <c r="H115" s="6" t="str">
        <f>_xlfn.XLOOKUP(LD_01[[#This Row],[DISCIPLINA]],'CLASSES DE PROJETOS'!$F$3:$F$37,'CLASSES DE PROJETOS'!$C$3:$C$37)</f>
        <v>DR</v>
      </c>
      <c r="I115" t="str">
        <f>_xlfn.TEXTJOIN("/",TRUE,"MSV-163MS-"&amp;LD_01[[#This Row],[OBRA]],_xlfn.XLOOKUP(LD_01[[#This Row],[SIGLA]],'CLASSES DE PROJETOS'!$C$3:$C$37,'CLASSES DE PROJETOS'!$E$3:$E$37))</f>
        <v>MSV-163MS-454-460/10.DR</v>
      </c>
      <c r="J115" s="6" t="str" cm="1">
        <f t="array" ref="J115">_xlfn.TEXTJOIN(",",TRUE,_xlfn._xlws.FILTER(ARQUIVOS[ARQUIVO],(ARQUIVOS[DOCUMENTO]=LD_01[[#This Row],[DOCUMENTO]])*(ARQUIVOS[REVISÃO]=LD_01[[#This Row],[REVISÃO]])*(ARQUIVOS[EXTENSÃO]="pdf")))</f>
        <v>MSV-163MS-454-460-ACA-EXE-DE-H1-201-R00.pdf</v>
      </c>
      <c r="K115" s="6" t="str" cm="1">
        <f t="array" ref="K115">_xlfn.TEXTJOIN(", ",TRUE,_xlfn.UNIQUE(_xlfn._xlws.FILTER(ARQUIVOS_RECEBIDOS!$F$2:$F$5010,ARQUIVOS_RECEBIDOS!$E$2:$E$5010=LD_01[[#This Row],[DOCUMENTO]])))</f>
        <v>R00</v>
      </c>
      <c r="L115" s="6" t="str" cm="1">
        <f t="array" ref="L115">_xlfn.TEXTJOIN(",",TRUE,_xlfn._xlws.FILTER(ARQUIVOS[EXTENSÃO],(ARQUIVOS[DOCUMENTO]=LD_01[[#This Row],[DOCUMENTO]])*(ARQUIVOS[REVISÃO]=LD_01[[#This Row],[REVISÃO]])))</f>
        <v>dwg,pdf,tif,tif</v>
      </c>
      <c r="M115" s="12" cm="1">
        <f t="array" ref="M115">_xlfn.UNIQUE(_xlfn._xlws.FILTER(ARQUIVOS[DATA RECEBIMENTO],(ARQUIVOS[DOCUMENTO]=LD_01[[#This Row],[DOCUMENTO]])*(ARQUIVOS[REVISÃO]=LD_01[[#This Row],[REVISÃO]])))</f>
        <v>45838</v>
      </c>
      <c r="N1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01/MSV-163MS-454-460/10.DR/MSV-163MS-454-460-ACA-EXE-DE-H1-201-R00.pdf</v>
      </c>
      <c r="P115" s="6" t="str">
        <f>LD_01[[#This Row],[PASTA]]&amp;"/"&amp;LD_01[[#This Row],[ARQUIVO]]</f>
        <v>MSV-163MS-454-460/10.DR/MSV-163MS-454-460-ACA-EXE-DE-H1-201-R00.pdf</v>
      </c>
    </row>
    <row r="116" spans="1:16" x14ac:dyDescent="0.3">
      <c r="A116" s="6" t="s">
        <v>2896</v>
      </c>
      <c r="B116" s="6" t="str">
        <f>VLOOKUP(LD_01[[#This Row],[DOCUMENTO]],_xlfn.SORTBY(ARQUIVOS_RECEBIDOS!$E$2:$F$5010,ARQUIVOS_RECEBIDOS!$F$2:$F$5010,-1),2,)</f>
        <v>R03</v>
      </c>
      <c r="C116" s="14" t="s">
        <v>5987</v>
      </c>
      <c r="D116" s="14" t="s">
        <v>7543</v>
      </c>
      <c r="E116" s="6" t="s">
        <v>4310</v>
      </c>
      <c r="F116" s="8" t="s">
        <v>4076</v>
      </c>
      <c r="G116" s="8" t="s">
        <v>4142</v>
      </c>
      <c r="H116" s="6" t="str">
        <f>_xlfn.XLOOKUP(LD_01[[#This Row],[DISCIPLINA]],'CLASSES DE PROJETOS'!$F$3:$F$37,'CLASSES DE PROJETOS'!$C$3:$C$37)</f>
        <v>DR</v>
      </c>
      <c r="I116" t="str">
        <f>_xlfn.TEXTJOIN("/",TRUE,"MSV-163MS-"&amp;LD_01[[#This Row],[OBRA]],_xlfn.XLOOKUP(LD_01[[#This Row],[SIGLA]],'CLASSES DE PROJETOS'!$C$3:$C$37,'CLASSES DE PROJETOS'!$E$3:$E$37))</f>
        <v>MSV-163MS-454-460/10.DR</v>
      </c>
      <c r="J116" s="6" t="str" cm="1">
        <f t="array" ref="J116">_xlfn.TEXTJOIN(",",TRUE,_xlfn._xlws.FILTER(ARQUIVOS[ARQUIVO],(ARQUIVOS[DOCUMENTO]=LD_01[[#This Row],[DOCUMENTO]])*(ARQUIVOS[REVISÃO]=LD_01[[#This Row],[REVISÃO]])*(ARQUIVOS[EXTENSÃO]="pdf")))</f>
        <v>MSV-163MS-454-460-ACA-EXE-DE-H2-001-R03.pdf</v>
      </c>
      <c r="K116" s="6" t="str" cm="1">
        <f t="array" ref="K116">_xlfn.TEXTJOIN(", ",TRUE,_xlfn.UNIQUE(_xlfn._xlws.FILTER(ARQUIVOS_RECEBIDOS!$F$2:$F$5010,ARQUIVOS_RECEBIDOS!$E$2:$E$5010=LD_01[[#This Row],[DOCUMENTO]])))</f>
        <v>R03</v>
      </c>
      <c r="L116" s="6" t="str" cm="1">
        <f t="array" ref="L116">_xlfn.TEXTJOIN(",",TRUE,_xlfn._xlws.FILTER(ARQUIVOS[EXTENSÃO],(ARQUIVOS[DOCUMENTO]=LD_01[[#This Row],[DOCUMENTO]])*(ARQUIVOS[REVISÃO]=LD_01[[#This Row],[REVISÃO]])))</f>
        <v>dwg,pdf</v>
      </c>
      <c r="M116" s="12" cm="1">
        <f t="array" ref="M116">_xlfn.UNIQUE(_xlfn._xlws.FILTER(ARQUIVOS[DATA RECEBIMENTO],(ARQUIVOS[DOCUMENTO]=LD_01[[#This Row],[DOCUMENTO]])*(ARQUIVOS[REVISÃO]=LD_01[[#This Row],[REVISÃO]])))</f>
        <v>45838</v>
      </c>
      <c r="N1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01/MSV-163MS-454-460/10.DR/MSV-163MS-454-460-ACA-EXE-DE-H2-001-R03.pdf</v>
      </c>
      <c r="P116" s="6" t="str">
        <f>LD_01[[#This Row],[PASTA]]&amp;"/"&amp;LD_01[[#This Row],[ARQUIVO]]</f>
        <v>MSV-163MS-454-460/10.DR/MSV-163MS-454-460-ACA-EXE-DE-H2-001-R03.pdf</v>
      </c>
    </row>
    <row r="117" spans="1:16" x14ac:dyDescent="0.3">
      <c r="A117" s="6" t="s">
        <v>2897</v>
      </c>
      <c r="B117" s="6" t="str">
        <f>VLOOKUP(LD_01[[#This Row],[DOCUMENTO]],_xlfn.SORTBY(ARQUIVOS_RECEBIDOS!$E$2:$F$5010,ARQUIVOS_RECEBIDOS!$F$2:$F$5010,-1),2,)</f>
        <v>R07</v>
      </c>
      <c r="C117" s="14" t="s">
        <v>5987</v>
      </c>
      <c r="D117" s="14" t="s">
        <v>7543</v>
      </c>
      <c r="E117" s="6" t="s">
        <v>4310</v>
      </c>
      <c r="F117" s="8" t="s">
        <v>4076</v>
      </c>
      <c r="G117" s="8" t="s">
        <v>4142</v>
      </c>
      <c r="H117" s="6" t="str">
        <f>_xlfn.XLOOKUP(LD_01[[#This Row],[DISCIPLINA]],'CLASSES DE PROJETOS'!$F$3:$F$37,'CLASSES DE PROJETOS'!$C$3:$C$37)</f>
        <v>DR</v>
      </c>
      <c r="I117" t="str">
        <f>_xlfn.TEXTJOIN("/",TRUE,"MSV-163MS-"&amp;LD_01[[#This Row],[OBRA]],_xlfn.XLOOKUP(LD_01[[#This Row],[SIGLA]],'CLASSES DE PROJETOS'!$C$3:$C$37,'CLASSES DE PROJETOS'!$E$3:$E$37))</f>
        <v>MSV-163MS-454-460/10.DR</v>
      </c>
      <c r="J117" s="6" t="str" cm="1">
        <f t="array" ref="J117">_xlfn.TEXTJOIN(",",TRUE,_xlfn._xlws.FILTER(ARQUIVOS[ARQUIVO],(ARQUIVOS[DOCUMENTO]=LD_01[[#This Row],[DOCUMENTO]])*(ARQUIVOS[REVISÃO]=LD_01[[#This Row],[REVISÃO]])*(ARQUIVOS[EXTENSÃO]="pdf")))</f>
        <v>MSV-163MS-454-460-ACA-EXE-DE-H2-002-R07.pdf</v>
      </c>
      <c r="K117" s="6" t="str" cm="1">
        <f t="array" ref="K117">_xlfn.TEXTJOIN(", ",TRUE,_xlfn.UNIQUE(_xlfn._xlws.FILTER(ARQUIVOS_RECEBIDOS!$F$2:$F$5010,ARQUIVOS_RECEBIDOS!$E$2:$E$5010=LD_01[[#This Row],[DOCUMENTO]])))</f>
        <v>R05, R07</v>
      </c>
      <c r="L117" s="6" t="str" cm="1">
        <f t="array" ref="L117">_xlfn.TEXTJOIN(",",TRUE,_xlfn._xlws.FILTER(ARQUIVOS[EXTENSÃO],(ARQUIVOS[DOCUMENTO]=LD_01[[#This Row],[DOCUMENTO]])*(ARQUIVOS[REVISÃO]=LD_01[[#This Row],[REVISÃO]])))</f>
        <v>dwg,pdf</v>
      </c>
      <c r="M117" s="12" cm="1">
        <f t="array" ref="M117">_xlfn.UNIQUE(_xlfn._xlws.FILTER(ARQUIVOS[DATA RECEBIMENTO],(ARQUIVOS[DOCUMENTO]=LD_01[[#This Row],[DOCUMENTO]])*(ARQUIVOS[REVISÃO]=LD_01[[#This Row],[REVISÃO]])))</f>
        <v>45895</v>
      </c>
      <c r="N1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01/MSV-163MS-454-460/10.DR/MSV-163MS-454-460-ACA-EXE-DE-H2-002-R07.pdf</v>
      </c>
      <c r="P117" s="6" t="str">
        <f>LD_01[[#This Row],[PASTA]]&amp;"/"&amp;LD_01[[#This Row],[ARQUIVO]]</f>
        <v>MSV-163MS-454-460/10.DR/MSV-163MS-454-460-ACA-EXE-DE-H2-002-R07.pdf</v>
      </c>
    </row>
    <row r="118" spans="1:16" x14ac:dyDescent="0.3">
      <c r="A118" s="6" t="s">
        <v>2898</v>
      </c>
      <c r="B118" s="6" t="str">
        <f>VLOOKUP(LD_01[[#This Row],[DOCUMENTO]],_xlfn.SORTBY(ARQUIVOS_RECEBIDOS!$E$2:$F$5010,ARQUIVOS_RECEBIDOS!$F$2:$F$5010,-1),2,)</f>
        <v>R04</v>
      </c>
      <c r="C118" s="14" t="s">
        <v>5987</v>
      </c>
      <c r="D118" s="14" t="s">
        <v>7543</v>
      </c>
      <c r="E118" s="6" t="s">
        <v>4310</v>
      </c>
      <c r="F118" s="8" t="s">
        <v>4076</v>
      </c>
      <c r="G118" s="8" t="s">
        <v>4142</v>
      </c>
      <c r="H118" s="6" t="str">
        <f>_xlfn.XLOOKUP(LD_01[[#This Row],[DISCIPLINA]],'CLASSES DE PROJETOS'!$F$3:$F$37,'CLASSES DE PROJETOS'!$C$3:$C$37)</f>
        <v>DR</v>
      </c>
      <c r="I118" t="str">
        <f>_xlfn.TEXTJOIN("/",TRUE,"MSV-163MS-"&amp;LD_01[[#This Row],[OBRA]],_xlfn.XLOOKUP(LD_01[[#This Row],[SIGLA]],'CLASSES DE PROJETOS'!$C$3:$C$37,'CLASSES DE PROJETOS'!$E$3:$E$37))</f>
        <v>MSV-163MS-454-460/10.DR</v>
      </c>
      <c r="J118" s="6" t="str" cm="1">
        <f t="array" ref="J118">_xlfn.TEXTJOIN(",",TRUE,_xlfn._xlws.FILTER(ARQUIVOS[ARQUIVO],(ARQUIVOS[DOCUMENTO]=LD_01[[#This Row],[DOCUMENTO]])*(ARQUIVOS[REVISÃO]=LD_01[[#This Row],[REVISÃO]])*(ARQUIVOS[EXTENSÃO]="pdf")))</f>
        <v>MSV-163MS-454-460-ACA-EXE-DE-H2-003-R04.pdf</v>
      </c>
      <c r="K118" s="6" t="str" cm="1">
        <f t="array" ref="K118">_xlfn.TEXTJOIN(", ",TRUE,_xlfn.UNIQUE(_xlfn._xlws.FILTER(ARQUIVOS_RECEBIDOS!$F$2:$F$5010,ARQUIVOS_RECEBIDOS!$E$2:$E$5010=LD_01[[#This Row],[DOCUMENTO]])))</f>
        <v>R04</v>
      </c>
      <c r="L118" s="6" t="str" cm="1">
        <f t="array" ref="L118">_xlfn.TEXTJOIN(",",TRUE,_xlfn._xlws.FILTER(ARQUIVOS[EXTENSÃO],(ARQUIVOS[DOCUMENTO]=LD_01[[#This Row],[DOCUMENTO]])*(ARQUIVOS[REVISÃO]=LD_01[[#This Row],[REVISÃO]])))</f>
        <v>dwg,pdf</v>
      </c>
      <c r="M118" s="12" cm="1">
        <f t="array" ref="M118">_xlfn.UNIQUE(_xlfn._xlws.FILTER(ARQUIVOS[DATA RECEBIMENTO],(ARQUIVOS[DOCUMENTO]=LD_01[[#This Row],[DOCUMENTO]])*(ARQUIVOS[REVISÃO]=LD_01[[#This Row],[REVISÃO]])))</f>
        <v>45838</v>
      </c>
      <c r="N1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01/MSV-163MS-454-460/10.DR/MSV-163MS-454-460-ACA-EXE-DE-H2-003-R04.pdf</v>
      </c>
      <c r="P118" s="6" t="str">
        <f>LD_01[[#This Row],[PASTA]]&amp;"/"&amp;LD_01[[#This Row],[ARQUIVO]]</f>
        <v>MSV-163MS-454-460/10.DR/MSV-163MS-454-460-ACA-EXE-DE-H2-003-R04.pdf</v>
      </c>
    </row>
    <row r="119" spans="1:16" x14ac:dyDescent="0.3">
      <c r="A119" s="6" t="s">
        <v>2899</v>
      </c>
      <c r="B119" s="6" t="str">
        <f>VLOOKUP(LD_01[[#This Row],[DOCUMENTO]],_xlfn.SORTBY(ARQUIVOS_RECEBIDOS!$E$2:$F$5010,ARQUIVOS_RECEBIDOS!$F$2:$F$5010,-1),2,)</f>
        <v>R05</v>
      </c>
      <c r="C119" s="14" t="s">
        <v>5987</v>
      </c>
      <c r="D119" s="14" t="s">
        <v>7543</v>
      </c>
      <c r="E119" s="6" t="s">
        <v>4310</v>
      </c>
      <c r="F119" s="8" t="s">
        <v>4076</v>
      </c>
      <c r="G119" s="8" t="s">
        <v>4142</v>
      </c>
      <c r="H119" s="6" t="str">
        <f>_xlfn.XLOOKUP(LD_01[[#This Row],[DISCIPLINA]],'CLASSES DE PROJETOS'!$F$3:$F$37,'CLASSES DE PROJETOS'!$C$3:$C$37)</f>
        <v>DR</v>
      </c>
      <c r="I119" t="str">
        <f>_xlfn.TEXTJOIN("/",TRUE,"MSV-163MS-"&amp;LD_01[[#This Row],[OBRA]],_xlfn.XLOOKUP(LD_01[[#This Row],[SIGLA]],'CLASSES DE PROJETOS'!$C$3:$C$37,'CLASSES DE PROJETOS'!$E$3:$E$37))</f>
        <v>MSV-163MS-454-460/10.DR</v>
      </c>
      <c r="J119" s="6" t="str" cm="1">
        <f t="array" ref="J119">_xlfn.TEXTJOIN(",",TRUE,_xlfn._xlws.FILTER(ARQUIVOS[ARQUIVO],(ARQUIVOS[DOCUMENTO]=LD_01[[#This Row],[DOCUMENTO]])*(ARQUIVOS[REVISÃO]=LD_01[[#This Row],[REVISÃO]])*(ARQUIVOS[EXTENSÃO]="pdf")))</f>
        <v>MSV-163MS-454-460-ACA-EXE-DE-H2-004-R05.pdf</v>
      </c>
      <c r="K119" s="6" t="str" cm="1">
        <f t="array" ref="K119">_xlfn.TEXTJOIN(", ",TRUE,_xlfn.UNIQUE(_xlfn._xlws.FILTER(ARQUIVOS_RECEBIDOS!$F$2:$F$5010,ARQUIVOS_RECEBIDOS!$E$2:$E$5010=LD_01[[#This Row],[DOCUMENTO]])))</f>
        <v>R05</v>
      </c>
      <c r="L119" s="6" t="str" cm="1">
        <f t="array" ref="L119">_xlfn.TEXTJOIN(",",TRUE,_xlfn._xlws.FILTER(ARQUIVOS[EXTENSÃO],(ARQUIVOS[DOCUMENTO]=LD_01[[#This Row],[DOCUMENTO]])*(ARQUIVOS[REVISÃO]=LD_01[[#This Row],[REVISÃO]])))</f>
        <v>dwg,pdf</v>
      </c>
      <c r="M119" s="12" cm="1">
        <f t="array" ref="M119">_xlfn.UNIQUE(_xlfn._xlws.FILTER(ARQUIVOS[DATA RECEBIMENTO],(ARQUIVOS[DOCUMENTO]=LD_01[[#This Row],[DOCUMENTO]])*(ARQUIVOS[REVISÃO]=LD_01[[#This Row],[REVISÃO]])))</f>
        <v>45838</v>
      </c>
      <c r="N1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01/MSV-163MS-454-460/10.DR/MSV-163MS-454-460-ACA-EXE-DE-H2-004-R05.pdf</v>
      </c>
      <c r="P119" s="6" t="str">
        <f>LD_01[[#This Row],[PASTA]]&amp;"/"&amp;LD_01[[#This Row],[ARQUIVO]]</f>
        <v>MSV-163MS-454-460/10.DR/MSV-163MS-454-460-ACA-EXE-DE-H2-004-R05.pdf</v>
      </c>
    </row>
    <row r="120" spans="1:16" x14ac:dyDescent="0.3">
      <c r="A120" s="6" t="s">
        <v>2900</v>
      </c>
      <c r="B120" s="6" t="str">
        <f>VLOOKUP(LD_01[[#This Row],[DOCUMENTO]],_xlfn.SORTBY(ARQUIVOS_RECEBIDOS!$E$2:$F$5010,ARQUIVOS_RECEBIDOS!$F$2:$F$5010,-1),2,)</f>
        <v>R06</v>
      </c>
      <c r="C120" s="14" t="s">
        <v>5987</v>
      </c>
      <c r="D120" s="14" t="s">
        <v>7543</v>
      </c>
      <c r="E120" s="6" t="s">
        <v>4310</v>
      </c>
      <c r="F120" s="8" t="s">
        <v>4076</v>
      </c>
      <c r="G120" s="8" t="s">
        <v>4142</v>
      </c>
      <c r="H120" s="6" t="str">
        <f>_xlfn.XLOOKUP(LD_01[[#This Row],[DISCIPLINA]],'CLASSES DE PROJETOS'!$F$3:$F$37,'CLASSES DE PROJETOS'!$C$3:$C$37)</f>
        <v>DR</v>
      </c>
      <c r="I120" t="str">
        <f>_xlfn.TEXTJOIN("/",TRUE,"MSV-163MS-"&amp;LD_01[[#This Row],[OBRA]],_xlfn.XLOOKUP(LD_01[[#This Row],[SIGLA]],'CLASSES DE PROJETOS'!$C$3:$C$37,'CLASSES DE PROJETOS'!$E$3:$E$37))</f>
        <v>MSV-163MS-454-460/10.DR</v>
      </c>
      <c r="J120" s="6" t="str" cm="1">
        <f t="array" ref="J120">_xlfn.TEXTJOIN(",",TRUE,_xlfn._xlws.FILTER(ARQUIVOS[ARQUIVO],(ARQUIVOS[DOCUMENTO]=LD_01[[#This Row],[DOCUMENTO]])*(ARQUIVOS[REVISÃO]=LD_01[[#This Row],[REVISÃO]])*(ARQUIVOS[EXTENSÃO]="pdf")))</f>
        <v>MSV-163MS-454-460-ACA-EXE-DE-H2-005-R06.pdf</v>
      </c>
      <c r="K120" s="6" t="str" cm="1">
        <f t="array" ref="K120">_xlfn.TEXTJOIN(", ",TRUE,_xlfn.UNIQUE(_xlfn._xlws.FILTER(ARQUIVOS_RECEBIDOS!$F$2:$F$5010,ARQUIVOS_RECEBIDOS!$E$2:$E$5010=LD_01[[#This Row],[DOCUMENTO]])))</f>
        <v>R05, R06</v>
      </c>
      <c r="L120" s="6" t="str" cm="1">
        <f t="array" ref="L120">_xlfn.TEXTJOIN(",",TRUE,_xlfn._xlws.FILTER(ARQUIVOS[EXTENSÃO],(ARQUIVOS[DOCUMENTO]=LD_01[[#This Row],[DOCUMENTO]])*(ARQUIVOS[REVISÃO]=LD_01[[#This Row],[REVISÃO]])))</f>
        <v>dwg,pdf</v>
      </c>
      <c r="M120" s="12" cm="1">
        <f t="array" ref="M120">_xlfn.UNIQUE(_xlfn._xlws.FILTER(ARQUIVOS[DATA RECEBIMENTO],(ARQUIVOS[DOCUMENTO]=LD_01[[#This Row],[DOCUMENTO]])*(ARQUIVOS[REVISÃO]=LD_01[[#This Row],[REVISÃO]])))</f>
        <v>45895</v>
      </c>
      <c r="N1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01/MSV-163MS-454-460/10.DR/MSV-163MS-454-460-ACA-EXE-DE-H2-005-R06.pdf</v>
      </c>
      <c r="P120" s="6" t="str">
        <f>LD_01[[#This Row],[PASTA]]&amp;"/"&amp;LD_01[[#This Row],[ARQUIVO]]</f>
        <v>MSV-163MS-454-460/10.DR/MSV-163MS-454-460-ACA-EXE-DE-H2-005-R06.pdf</v>
      </c>
    </row>
    <row r="121" spans="1:16" x14ac:dyDescent="0.3">
      <c r="A121" s="6" t="s">
        <v>2901</v>
      </c>
      <c r="B121" s="6" t="str">
        <f>VLOOKUP(LD_01[[#This Row],[DOCUMENTO]],_xlfn.SORTBY(ARQUIVOS_RECEBIDOS!$E$2:$F$5010,ARQUIVOS_RECEBIDOS!$F$2:$F$5010,-1),2,)</f>
        <v>R05</v>
      </c>
      <c r="C121" s="14" t="s">
        <v>5987</v>
      </c>
      <c r="D121" s="14" t="s">
        <v>7543</v>
      </c>
      <c r="E121" s="6" t="s">
        <v>4310</v>
      </c>
      <c r="F121" s="8" t="s">
        <v>4076</v>
      </c>
      <c r="G121" s="8" t="s">
        <v>4142</v>
      </c>
      <c r="H121" s="6" t="str">
        <f>_xlfn.XLOOKUP(LD_01[[#This Row],[DISCIPLINA]],'CLASSES DE PROJETOS'!$F$3:$F$37,'CLASSES DE PROJETOS'!$C$3:$C$37)</f>
        <v>DR</v>
      </c>
      <c r="I121" t="str">
        <f>_xlfn.TEXTJOIN("/",TRUE,"MSV-163MS-"&amp;LD_01[[#This Row],[OBRA]],_xlfn.XLOOKUP(LD_01[[#This Row],[SIGLA]],'CLASSES DE PROJETOS'!$C$3:$C$37,'CLASSES DE PROJETOS'!$E$3:$E$37))</f>
        <v>MSV-163MS-454-460/10.DR</v>
      </c>
      <c r="J121" s="6" t="str" cm="1">
        <f t="array" ref="J121">_xlfn.TEXTJOIN(",",TRUE,_xlfn._xlws.FILTER(ARQUIVOS[ARQUIVO],(ARQUIVOS[DOCUMENTO]=LD_01[[#This Row],[DOCUMENTO]])*(ARQUIVOS[REVISÃO]=LD_01[[#This Row],[REVISÃO]])*(ARQUIVOS[EXTENSÃO]="pdf")))</f>
        <v>MSV-163MS-454-460-ACA-EXE-DE-H2-006-R05.pdf</v>
      </c>
      <c r="K121" s="6" t="str" cm="1">
        <f t="array" ref="K121">_xlfn.TEXTJOIN(", ",TRUE,_xlfn.UNIQUE(_xlfn._xlws.FILTER(ARQUIVOS_RECEBIDOS!$F$2:$F$5010,ARQUIVOS_RECEBIDOS!$E$2:$E$5010=LD_01[[#This Row],[DOCUMENTO]])))</f>
        <v>R05</v>
      </c>
      <c r="L121" s="6" t="str" cm="1">
        <f t="array" ref="L121">_xlfn.TEXTJOIN(",",TRUE,_xlfn._xlws.FILTER(ARQUIVOS[EXTENSÃO],(ARQUIVOS[DOCUMENTO]=LD_01[[#This Row],[DOCUMENTO]])*(ARQUIVOS[REVISÃO]=LD_01[[#This Row],[REVISÃO]])))</f>
        <v>dwg,pdf</v>
      </c>
      <c r="M121" s="12" cm="1">
        <f t="array" ref="M121">_xlfn.UNIQUE(_xlfn._xlws.FILTER(ARQUIVOS[DATA RECEBIMENTO],(ARQUIVOS[DOCUMENTO]=LD_01[[#This Row],[DOCUMENTO]])*(ARQUIVOS[REVISÃO]=LD_01[[#This Row],[REVISÃO]])))</f>
        <v>45838</v>
      </c>
      <c r="N1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01/MSV-163MS-454-460/10.DR/MSV-163MS-454-460-ACA-EXE-DE-H2-006-R05.pdf</v>
      </c>
      <c r="P121" s="6" t="str">
        <f>LD_01[[#This Row],[PASTA]]&amp;"/"&amp;LD_01[[#This Row],[ARQUIVO]]</f>
        <v>MSV-163MS-454-460/10.DR/MSV-163MS-454-460-ACA-EXE-DE-H2-006-R05.pdf</v>
      </c>
    </row>
    <row r="122" spans="1:16" x14ac:dyDescent="0.3">
      <c r="A122" s="6" t="s">
        <v>2902</v>
      </c>
      <c r="B122" s="6" t="str">
        <f>VLOOKUP(LD_01[[#This Row],[DOCUMENTO]],_xlfn.SORTBY(ARQUIVOS_RECEBIDOS!$E$2:$F$5010,ARQUIVOS_RECEBIDOS!$F$2:$F$5010,-1),2,)</f>
        <v>R04</v>
      </c>
      <c r="C122" s="14" t="s">
        <v>5987</v>
      </c>
      <c r="D122" s="14" t="s">
        <v>7543</v>
      </c>
      <c r="E122" s="6" t="s">
        <v>4310</v>
      </c>
      <c r="F122" s="8" t="s">
        <v>4076</v>
      </c>
      <c r="G122" s="8" t="s">
        <v>4142</v>
      </c>
      <c r="H122" s="6" t="str">
        <f>_xlfn.XLOOKUP(LD_01[[#This Row],[DISCIPLINA]],'CLASSES DE PROJETOS'!$F$3:$F$37,'CLASSES DE PROJETOS'!$C$3:$C$37)</f>
        <v>DR</v>
      </c>
      <c r="I122" t="str">
        <f>_xlfn.TEXTJOIN("/",TRUE,"MSV-163MS-"&amp;LD_01[[#This Row],[OBRA]],_xlfn.XLOOKUP(LD_01[[#This Row],[SIGLA]],'CLASSES DE PROJETOS'!$C$3:$C$37,'CLASSES DE PROJETOS'!$E$3:$E$37))</f>
        <v>MSV-163MS-454-460/10.DR</v>
      </c>
      <c r="J122" s="6" t="str" cm="1">
        <f t="array" ref="J122">_xlfn.TEXTJOIN(",",TRUE,_xlfn._xlws.FILTER(ARQUIVOS[ARQUIVO],(ARQUIVOS[DOCUMENTO]=LD_01[[#This Row],[DOCUMENTO]])*(ARQUIVOS[REVISÃO]=LD_01[[#This Row],[REVISÃO]])*(ARQUIVOS[EXTENSÃO]="pdf")))</f>
        <v>MSV-163MS-454-460-ACA-EXE-DE-H2-007-R04.pdf</v>
      </c>
      <c r="K122" s="6" t="str" cm="1">
        <f t="array" ref="K122">_xlfn.TEXTJOIN(", ",TRUE,_xlfn.UNIQUE(_xlfn._xlws.FILTER(ARQUIVOS_RECEBIDOS!$F$2:$F$5010,ARQUIVOS_RECEBIDOS!$E$2:$E$5010=LD_01[[#This Row],[DOCUMENTO]])))</f>
        <v>R04</v>
      </c>
      <c r="L122" s="6" t="str" cm="1">
        <f t="array" ref="L122">_xlfn.TEXTJOIN(",",TRUE,_xlfn._xlws.FILTER(ARQUIVOS[EXTENSÃO],(ARQUIVOS[DOCUMENTO]=LD_01[[#This Row],[DOCUMENTO]])*(ARQUIVOS[REVISÃO]=LD_01[[#This Row],[REVISÃO]])))</f>
        <v>dwg,pdf</v>
      </c>
      <c r="M122" s="12" cm="1">
        <f t="array" ref="M122">_xlfn.UNIQUE(_xlfn._xlws.FILTER(ARQUIVOS[DATA RECEBIMENTO],(ARQUIVOS[DOCUMENTO]=LD_01[[#This Row],[DOCUMENTO]])*(ARQUIVOS[REVISÃO]=LD_01[[#This Row],[REVISÃO]])))</f>
        <v>45838</v>
      </c>
      <c r="N1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01/MSV-163MS-454-460/10.DR/MSV-163MS-454-460-ACA-EXE-DE-H2-007-R04.pdf</v>
      </c>
      <c r="P122" s="6" t="str">
        <f>LD_01[[#This Row],[PASTA]]&amp;"/"&amp;LD_01[[#This Row],[ARQUIVO]]</f>
        <v>MSV-163MS-454-460/10.DR/MSV-163MS-454-460-ACA-EXE-DE-H2-007-R04.pdf</v>
      </c>
    </row>
    <row r="123" spans="1:16" x14ac:dyDescent="0.3">
      <c r="A123" s="6" t="s">
        <v>2903</v>
      </c>
      <c r="B123" s="6" t="str">
        <f>VLOOKUP(LD_01[[#This Row],[DOCUMENTO]],_xlfn.SORTBY(ARQUIVOS_RECEBIDOS!$E$2:$F$5010,ARQUIVOS_RECEBIDOS!$F$2:$F$5010,-1),2,)</f>
        <v>R02</v>
      </c>
      <c r="C123" s="14" t="s">
        <v>5987</v>
      </c>
      <c r="D123" s="14" t="s">
        <v>7543</v>
      </c>
      <c r="E123" s="6" t="s">
        <v>4310</v>
      </c>
      <c r="F123" s="8" t="s">
        <v>4076</v>
      </c>
      <c r="G123" s="8" t="s">
        <v>4142</v>
      </c>
      <c r="H123" s="6" t="str">
        <f>_xlfn.XLOOKUP(LD_01[[#This Row],[DISCIPLINA]],'CLASSES DE PROJETOS'!$F$3:$F$37,'CLASSES DE PROJETOS'!$C$3:$C$37)</f>
        <v>DR</v>
      </c>
      <c r="I123" t="str">
        <f>_xlfn.TEXTJOIN("/",TRUE,"MSV-163MS-"&amp;LD_01[[#This Row],[OBRA]],_xlfn.XLOOKUP(LD_01[[#This Row],[SIGLA]],'CLASSES DE PROJETOS'!$C$3:$C$37,'CLASSES DE PROJETOS'!$E$3:$E$37))</f>
        <v>MSV-163MS-454-460/10.DR</v>
      </c>
      <c r="J123" s="6" t="str" cm="1">
        <f t="array" ref="J123">_xlfn.TEXTJOIN(",",TRUE,_xlfn._xlws.FILTER(ARQUIVOS[ARQUIVO],(ARQUIVOS[DOCUMENTO]=LD_01[[#This Row],[DOCUMENTO]])*(ARQUIVOS[REVISÃO]=LD_01[[#This Row],[REVISÃO]])*(ARQUIVOS[EXTENSÃO]="pdf")))</f>
        <v>MSV-163MS-454-460-ACA-EXE-DE-H2-008-R02.pdf</v>
      </c>
      <c r="K123" s="6" t="str" cm="1">
        <f t="array" ref="K123">_xlfn.TEXTJOIN(", ",TRUE,_xlfn.UNIQUE(_xlfn._xlws.FILTER(ARQUIVOS_RECEBIDOS!$F$2:$F$5010,ARQUIVOS_RECEBIDOS!$E$2:$E$5010=LD_01[[#This Row],[DOCUMENTO]])))</f>
        <v>R02</v>
      </c>
      <c r="L123" s="6" t="str" cm="1">
        <f t="array" ref="L123">_xlfn.TEXTJOIN(",",TRUE,_xlfn._xlws.FILTER(ARQUIVOS[EXTENSÃO],(ARQUIVOS[DOCUMENTO]=LD_01[[#This Row],[DOCUMENTO]])*(ARQUIVOS[REVISÃO]=LD_01[[#This Row],[REVISÃO]])))</f>
        <v>dwg,pdf</v>
      </c>
      <c r="M123" s="12" cm="1">
        <f t="array" ref="M123">_xlfn.UNIQUE(_xlfn._xlws.FILTER(ARQUIVOS[DATA RECEBIMENTO],(ARQUIVOS[DOCUMENTO]=LD_01[[#This Row],[DOCUMENTO]])*(ARQUIVOS[REVISÃO]=LD_01[[#This Row],[REVISÃO]])))</f>
        <v>45838</v>
      </c>
      <c r="N1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01/MSV-163MS-454-460/10.DR/MSV-163MS-454-460-ACA-EXE-DE-H2-008-R02.pdf</v>
      </c>
      <c r="P123" s="6" t="str">
        <f>LD_01[[#This Row],[PASTA]]&amp;"/"&amp;LD_01[[#This Row],[ARQUIVO]]</f>
        <v>MSV-163MS-454-460/10.DR/MSV-163MS-454-460-ACA-EXE-DE-H2-008-R02.pdf</v>
      </c>
    </row>
    <row r="124" spans="1:16" x14ac:dyDescent="0.3">
      <c r="A124" s="6" t="s">
        <v>2904</v>
      </c>
      <c r="B124" s="6" t="str">
        <f>VLOOKUP(LD_01[[#This Row],[DOCUMENTO]],_xlfn.SORTBY(ARQUIVOS_RECEBIDOS!$E$2:$F$5010,ARQUIVOS_RECEBIDOS!$F$2:$F$5010,-1),2,)</f>
        <v>R04</v>
      </c>
      <c r="C124" s="14" t="s">
        <v>5987</v>
      </c>
      <c r="D124" s="14" t="s">
        <v>7543</v>
      </c>
      <c r="E124" s="6" t="s">
        <v>4310</v>
      </c>
      <c r="F124" s="8" t="s">
        <v>4076</v>
      </c>
      <c r="G124" s="8" t="s">
        <v>4142</v>
      </c>
      <c r="H124" s="6" t="str">
        <f>_xlfn.XLOOKUP(LD_01[[#This Row],[DISCIPLINA]],'CLASSES DE PROJETOS'!$F$3:$F$37,'CLASSES DE PROJETOS'!$C$3:$C$37)</f>
        <v>DR</v>
      </c>
      <c r="I124" t="str">
        <f>_xlfn.TEXTJOIN("/",TRUE,"MSV-163MS-"&amp;LD_01[[#This Row],[OBRA]],_xlfn.XLOOKUP(LD_01[[#This Row],[SIGLA]],'CLASSES DE PROJETOS'!$C$3:$C$37,'CLASSES DE PROJETOS'!$E$3:$E$37))</f>
        <v>MSV-163MS-454-460/10.DR</v>
      </c>
      <c r="J124" s="6" t="str" cm="1">
        <f t="array" ref="J124">_xlfn.TEXTJOIN(",",TRUE,_xlfn._xlws.FILTER(ARQUIVOS[ARQUIVO],(ARQUIVOS[DOCUMENTO]=LD_01[[#This Row],[DOCUMENTO]])*(ARQUIVOS[REVISÃO]=LD_01[[#This Row],[REVISÃO]])*(ARQUIVOS[EXTENSÃO]="pdf")))</f>
        <v>MSV-163MS-454-460-ACA-EXE-DE-H2-009-R04.pdf</v>
      </c>
      <c r="K124" s="6" t="str" cm="1">
        <f t="array" ref="K124">_xlfn.TEXTJOIN(", ",TRUE,_xlfn.UNIQUE(_xlfn._xlws.FILTER(ARQUIVOS_RECEBIDOS!$F$2:$F$5010,ARQUIVOS_RECEBIDOS!$E$2:$E$5010=LD_01[[#This Row],[DOCUMENTO]])))</f>
        <v>R04</v>
      </c>
      <c r="L124" s="6" t="str" cm="1">
        <f t="array" ref="L124">_xlfn.TEXTJOIN(",",TRUE,_xlfn._xlws.FILTER(ARQUIVOS[EXTENSÃO],(ARQUIVOS[DOCUMENTO]=LD_01[[#This Row],[DOCUMENTO]])*(ARQUIVOS[REVISÃO]=LD_01[[#This Row],[REVISÃO]])))</f>
        <v>dwg,pdf</v>
      </c>
      <c r="M124" s="12" cm="1">
        <f t="array" ref="M124">_xlfn.UNIQUE(_xlfn._xlws.FILTER(ARQUIVOS[DATA RECEBIMENTO],(ARQUIVOS[DOCUMENTO]=LD_01[[#This Row],[DOCUMENTO]])*(ARQUIVOS[REVISÃO]=LD_01[[#This Row],[REVISÃO]])))</f>
        <v>45838</v>
      </c>
      <c r="N1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01/MSV-163MS-454-460/10.DR/MSV-163MS-454-460-ACA-EXE-DE-H2-009-R04.pdf</v>
      </c>
      <c r="P124" s="6" t="str">
        <f>LD_01[[#This Row],[PASTA]]&amp;"/"&amp;LD_01[[#This Row],[ARQUIVO]]</f>
        <v>MSV-163MS-454-460/10.DR/MSV-163MS-454-460-ACA-EXE-DE-H2-009-R04.pdf</v>
      </c>
    </row>
    <row r="125" spans="1:16" x14ac:dyDescent="0.3">
      <c r="A125" s="6" t="s">
        <v>2905</v>
      </c>
      <c r="B125" s="6" t="str">
        <f>VLOOKUP(LD_01[[#This Row],[DOCUMENTO]],_xlfn.SORTBY(ARQUIVOS_RECEBIDOS!$E$2:$F$5010,ARQUIVOS_RECEBIDOS!$F$2:$F$5010,-1),2,)</f>
        <v>R04</v>
      </c>
      <c r="C125" s="14" t="s">
        <v>5987</v>
      </c>
      <c r="D125" s="14" t="s">
        <v>7543</v>
      </c>
      <c r="E125" s="6" t="s">
        <v>4310</v>
      </c>
      <c r="F125" s="8" t="s">
        <v>4076</v>
      </c>
      <c r="G125" s="8" t="s">
        <v>4142</v>
      </c>
      <c r="H125" s="6" t="str">
        <f>_xlfn.XLOOKUP(LD_01[[#This Row],[DISCIPLINA]],'CLASSES DE PROJETOS'!$F$3:$F$37,'CLASSES DE PROJETOS'!$C$3:$C$37)</f>
        <v>DR</v>
      </c>
      <c r="I125" t="str">
        <f>_xlfn.TEXTJOIN("/",TRUE,"MSV-163MS-"&amp;LD_01[[#This Row],[OBRA]],_xlfn.XLOOKUP(LD_01[[#This Row],[SIGLA]],'CLASSES DE PROJETOS'!$C$3:$C$37,'CLASSES DE PROJETOS'!$E$3:$E$37))</f>
        <v>MSV-163MS-454-460/10.DR</v>
      </c>
      <c r="J125" s="6" t="str" cm="1">
        <f t="array" ref="J125">_xlfn.TEXTJOIN(",",TRUE,_xlfn._xlws.FILTER(ARQUIVOS[ARQUIVO],(ARQUIVOS[DOCUMENTO]=LD_01[[#This Row],[DOCUMENTO]])*(ARQUIVOS[REVISÃO]=LD_01[[#This Row],[REVISÃO]])*(ARQUIVOS[EXTENSÃO]="pdf")))</f>
        <v>MSV-163MS-454-460-ACA-EXE-DE-H2-010-R04.pdf</v>
      </c>
      <c r="K125" s="6" t="str" cm="1">
        <f t="array" ref="K125">_xlfn.TEXTJOIN(", ",TRUE,_xlfn.UNIQUE(_xlfn._xlws.FILTER(ARQUIVOS_RECEBIDOS!$F$2:$F$5010,ARQUIVOS_RECEBIDOS!$E$2:$E$5010=LD_01[[#This Row],[DOCUMENTO]])))</f>
        <v>R04</v>
      </c>
      <c r="L125" s="6" t="str" cm="1">
        <f t="array" ref="L125">_xlfn.TEXTJOIN(",",TRUE,_xlfn._xlws.FILTER(ARQUIVOS[EXTENSÃO],(ARQUIVOS[DOCUMENTO]=LD_01[[#This Row],[DOCUMENTO]])*(ARQUIVOS[REVISÃO]=LD_01[[#This Row],[REVISÃO]])))</f>
        <v>dwg,pdf</v>
      </c>
      <c r="M125" s="12" cm="1">
        <f t="array" ref="M125">_xlfn.UNIQUE(_xlfn._xlws.FILTER(ARQUIVOS[DATA RECEBIMENTO],(ARQUIVOS[DOCUMENTO]=LD_01[[#This Row],[DOCUMENTO]])*(ARQUIVOS[REVISÃO]=LD_01[[#This Row],[REVISÃO]])))</f>
        <v>45838</v>
      </c>
      <c r="N1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01/MSV-163MS-454-460/10.DR/MSV-163MS-454-460-ACA-EXE-DE-H2-010-R04.pdf</v>
      </c>
      <c r="P125" s="6" t="str">
        <f>LD_01[[#This Row],[PASTA]]&amp;"/"&amp;LD_01[[#This Row],[ARQUIVO]]</f>
        <v>MSV-163MS-454-460/10.DR/MSV-163MS-454-460-ACA-EXE-DE-H2-010-R04.pdf</v>
      </c>
    </row>
    <row r="126" spans="1:16" x14ac:dyDescent="0.3">
      <c r="A126" s="6" t="s">
        <v>2906</v>
      </c>
      <c r="B126" s="6" t="str">
        <f>VLOOKUP(LD_01[[#This Row],[DOCUMENTO]],_xlfn.SORTBY(ARQUIVOS_RECEBIDOS!$E$2:$F$5010,ARQUIVOS_RECEBIDOS!$F$2:$F$5010,-1),2,)</f>
        <v>R03</v>
      </c>
      <c r="C126" s="14" t="s">
        <v>5987</v>
      </c>
      <c r="D126" s="14" t="s">
        <v>7543</v>
      </c>
      <c r="E126" s="6" t="s">
        <v>4310</v>
      </c>
      <c r="F126" s="8" t="s">
        <v>4076</v>
      </c>
      <c r="G126" s="8" t="s">
        <v>4142</v>
      </c>
      <c r="H126" s="6" t="str">
        <f>_xlfn.XLOOKUP(LD_01[[#This Row],[DISCIPLINA]],'CLASSES DE PROJETOS'!$F$3:$F$37,'CLASSES DE PROJETOS'!$C$3:$C$37)</f>
        <v>DR</v>
      </c>
      <c r="I126" t="str">
        <f>_xlfn.TEXTJOIN("/",TRUE,"MSV-163MS-"&amp;LD_01[[#This Row],[OBRA]],_xlfn.XLOOKUP(LD_01[[#This Row],[SIGLA]],'CLASSES DE PROJETOS'!$C$3:$C$37,'CLASSES DE PROJETOS'!$E$3:$E$37))</f>
        <v>MSV-163MS-454-460/10.DR</v>
      </c>
      <c r="J126" s="6" t="str" cm="1">
        <f t="array" ref="J126">_xlfn.TEXTJOIN(",",TRUE,_xlfn._xlws.FILTER(ARQUIVOS[ARQUIVO],(ARQUIVOS[DOCUMENTO]=LD_01[[#This Row],[DOCUMENTO]])*(ARQUIVOS[REVISÃO]=LD_01[[#This Row],[REVISÃO]])*(ARQUIVOS[EXTENSÃO]="pdf")))</f>
        <v>MSV-163MS-454-460-ACA-EXE-DE-H2-011-R03.pdf</v>
      </c>
      <c r="K126" s="6" t="str" cm="1">
        <f t="array" ref="K126">_xlfn.TEXTJOIN(", ",TRUE,_xlfn.UNIQUE(_xlfn._xlws.FILTER(ARQUIVOS_RECEBIDOS!$F$2:$F$5010,ARQUIVOS_RECEBIDOS!$E$2:$E$5010=LD_01[[#This Row],[DOCUMENTO]])))</f>
        <v>R03</v>
      </c>
      <c r="L126" s="6" t="str" cm="1">
        <f t="array" ref="L126">_xlfn.TEXTJOIN(",",TRUE,_xlfn._xlws.FILTER(ARQUIVOS[EXTENSÃO],(ARQUIVOS[DOCUMENTO]=LD_01[[#This Row],[DOCUMENTO]])*(ARQUIVOS[REVISÃO]=LD_01[[#This Row],[REVISÃO]])))</f>
        <v>dwg,pdf</v>
      </c>
      <c r="M126" s="12" cm="1">
        <f t="array" ref="M126">_xlfn.UNIQUE(_xlfn._xlws.FILTER(ARQUIVOS[DATA RECEBIMENTO],(ARQUIVOS[DOCUMENTO]=LD_01[[#This Row],[DOCUMENTO]])*(ARQUIVOS[REVISÃO]=LD_01[[#This Row],[REVISÃO]])))</f>
        <v>45838</v>
      </c>
      <c r="N1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01/MSV-163MS-454-460/10.DR/MSV-163MS-454-460-ACA-EXE-DE-H2-011-R03.pdf</v>
      </c>
      <c r="P126" s="6" t="str">
        <f>LD_01[[#This Row],[PASTA]]&amp;"/"&amp;LD_01[[#This Row],[ARQUIVO]]</f>
        <v>MSV-163MS-454-460/10.DR/MSV-163MS-454-460-ACA-EXE-DE-H2-011-R03.pdf</v>
      </c>
    </row>
    <row r="127" spans="1:16" x14ac:dyDescent="0.3">
      <c r="A127" s="6" t="s">
        <v>2907</v>
      </c>
      <c r="B127" s="6" t="str">
        <f>VLOOKUP(LD_01[[#This Row],[DOCUMENTO]],_xlfn.SORTBY(ARQUIVOS_RECEBIDOS!$E$2:$F$5010,ARQUIVOS_RECEBIDOS!$F$2:$F$5010,-1),2,)</f>
        <v>R05</v>
      </c>
      <c r="C127" s="14" t="s">
        <v>5987</v>
      </c>
      <c r="D127" s="14" t="s">
        <v>7543</v>
      </c>
      <c r="E127" s="6" t="s">
        <v>4310</v>
      </c>
      <c r="F127" s="8" t="s">
        <v>4078</v>
      </c>
      <c r="G127" s="8" t="s">
        <v>4142</v>
      </c>
      <c r="H127" s="6" t="str">
        <f>_xlfn.XLOOKUP(LD_01[[#This Row],[DISCIPLINA]],'CLASSES DE PROJETOS'!$F$3:$F$37,'CLASSES DE PROJETOS'!$C$3:$C$37)</f>
        <v>DR</v>
      </c>
      <c r="I127" t="str">
        <f>_xlfn.TEXTJOIN("/",TRUE,"MSV-163MS-"&amp;LD_01[[#This Row],[OBRA]],_xlfn.XLOOKUP(LD_01[[#This Row],[SIGLA]],'CLASSES DE PROJETOS'!$C$3:$C$37,'CLASSES DE PROJETOS'!$E$3:$E$37))</f>
        <v>MSV-163MS-454-460/10.DR</v>
      </c>
      <c r="J127" s="6" t="str" cm="1">
        <f t="array" ref="J127">_xlfn.TEXTJOIN(",",TRUE,_xlfn._xlws.FILTER(ARQUIVOS[ARQUIVO],(ARQUIVOS[DOCUMENTO]=LD_01[[#This Row],[DOCUMENTO]])*(ARQUIVOS[REVISÃO]=LD_01[[#This Row],[REVISÃO]])*(ARQUIVOS[EXTENSÃO]="pdf")))</f>
        <v>MSV-163MS-454-460-ACA-EXE-DE-H2-012-R05.pdf</v>
      </c>
      <c r="K127" s="6" t="str" cm="1">
        <f t="array" ref="K127">_xlfn.TEXTJOIN(", ",TRUE,_xlfn.UNIQUE(_xlfn._xlws.FILTER(ARQUIVOS_RECEBIDOS!$F$2:$F$5010,ARQUIVOS_RECEBIDOS!$E$2:$E$5010=LD_01[[#This Row],[DOCUMENTO]])))</f>
        <v>R04, R05</v>
      </c>
      <c r="L127" s="6" t="str" cm="1">
        <f t="array" ref="L127">_xlfn.TEXTJOIN(",",TRUE,_xlfn._xlws.FILTER(ARQUIVOS[EXTENSÃO],(ARQUIVOS[DOCUMENTO]=LD_01[[#This Row],[DOCUMENTO]])*(ARQUIVOS[REVISÃO]=LD_01[[#This Row],[REVISÃO]])))</f>
        <v>dwg,pdf</v>
      </c>
      <c r="M127" s="12" cm="1">
        <f t="array" ref="M127">_xlfn.UNIQUE(_xlfn._xlws.FILTER(ARQUIVOS[DATA RECEBIMENTO],(ARQUIVOS[DOCUMENTO]=LD_01[[#This Row],[DOCUMENTO]])*(ARQUIVOS[REVISÃO]=LD_01[[#This Row],[REVISÃO]])))</f>
        <v>45895</v>
      </c>
      <c r="N1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01/MSV-163MS-454-460/10.DR/MSV-163MS-454-460-ACA-EXE-DE-H2-012-R05.pdf</v>
      </c>
      <c r="P127" s="6" t="str">
        <f>LD_01[[#This Row],[PASTA]]&amp;"/"&amp;LD_01[[#This Row],[ARQUIVO]]</f>
        <v>MSV-163MS-454-460/10.DR/MSV-163MS-454-460-ACA-EXE-DE-H2-012-R05.pdf</v>
      </c>
    </row>
    <row r="128" spans="1:16" x14ac:dyDescent="0.3">
      <c r="A128" s="6" t="s">
        <v>2908</v>
      </c>
      <c r="B128" s="6" t="str">
        <f>VLOOKUP(LD_01[[#This Row],[DOCUMENTO]],_xlfn.SORTBY(ARQUIVOS_RECEBIDOS!$E$2:$F$5010,ARQUIVOS_RECEBIDOS!$F$2:$F$5010,-1),2,)</f>
        <v>R07</v>
      </c>
      <c r="C128" s="14" t="s">
        <v>5987</v>
      </c>
      <c r="D128" s="14" t="s">
        <v>7543</v>
      </c>
      <c r="E128" s="6" t="s">
        <v>4310</v>
      </c>
      <c r="F128" s="8" t="s">
        <v>4078</v>
      </c>
      <c r="G128" s="8" t="s">
        <v>4142</v>
      </c>
      <c r="H128" s="6" t="str">
        <f>_xlfn.XLOOKUP(LD_01[[#This Row],[DISCIPLINA]],'CLASSES DE PROJETOS'!$F$3:$F$37,'CLASSES DE PROJETOS'!$C$3:$C$37)</f>
        <v>DR</v>
      </c>
      <c r="I128" t="str">
        <f>_xlfn.TEXTJOIN("/",TRUE,"MSV-163MS-"&amp;LD_01[[#This Row],[OBRA]],_xlfn.XLOOKUP(LD_01[[#This Row],[SIGLA]],'CLASSES DE PROJETOS'!$C$3:$C$37,'CLASSES DE PROJETOS'!$E$3:$E$37))</f>
        <v>MSV-163MS-454-460/10.DR</v>
      </c>
      <c r="J128" s="6" t="str" cm="1">
        <f t="array" ref="J128">_xlfn.TEXTJOIN(",",TRUE,_xlfn._xlws.FILTER(ARQUIVOS[ARQUIVO],(ARQUIVOS[DOCUMENTO]=LD_01[[#This Row],[DOCUMENTO]])*(ARQUIVOS[REVISÃO]=LD_01[[#This Row],[REVISÃO]])*(ARQUIVOS[EXTENSÃO]="pdf")))</f>
        <v>MSV-163MS-454-460-ACA-EXE-DE-H2-013-R07.pdf</v>
      </c>
      <c r="K128" s="6" t="str" cm="1">
        <f t="array" ref="K128">_xlfn.TEXTJOIN(", ",TRUE,_xlfn.UNIQUE(_xlfn._xlws.FILTER(ARQUIVOS_RECEBIDOS!$F$2:$F$5010,ARQUIVOS_RECEBIDOS!$E$2:$E$5010=LD_01[[#This Row],[DOCUMENTO]])))</f>
        <v>R06, R07</v>
      </c>
      <c r="L128" s="6" t="str" cm="1">
        <f t="array" ref="L128">_xlfn.TEXTJOIN(",",TRUE,_xlfn._xlws.FILTER(ARQUIVOS[EXTENSÃO],(ARQUIVOS[DOCUMENTO]=LD_01[[#This Row],[DOCUMENTO]])*(ARQUIVOS[REVISÃO]=LD_01[[#This Row],[REVISÃO]])))</f>
        <v>dwg,pdf</v>
      </c>
      <c r="M128" s="12" cm="1">
        <f t="array" ref="M128">_xlfn.UNIQUE(_xlfn._xlws.FILTER(ARQUIVOS[DATA RECEBIMENTO],(ARQUIVOS[DOCUMENTO]=LD_01[[#This Row],[DOCUMENTO]])*(ARQUIVOS[REVISÃO]=LD_01[[#This Row],[REVISÃO]])))</f>
        <v>45895</v>
      </c>
      <c r="N1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01/MSV-163MS-454-460/10.DR/MSV-163MS-454-460-ACA-EXE-DE-H2-013-R07.pdf</v>
      </c>
      <c r="P128" s="6" t="str">
        <f>LD_01[[#This Row],[PASTA]]&amp;"/"&amp;LD_01[[#This Row],[ARQUIVO]]</f>
        <v>MSV-163MS-454-460/10.DR/MSV-163MS-454-460-ACA-EXE-DE-H2-013-R07.pdf</v>
      </c>
    </row>
    <row r="129" spans="1:16" ht="57.6" x14ac:dyDescent="0.3">
      <c r="A129" s="6" t="s">
        <v>2909</v>
      </c>
      <c r="B129" s="6" t="str">
        <f>VLOOKUP(LD_01[[#This Row],[DOCUMENTO]],_xlfn.SORTBY(ARQUIVOS_RECEBIDOS!$E$2:$F$5010,ARQUIVOS_RECEBIDOS!$F$2:$F$5010,-1),2,)</f>
        <v>R05</v>
      </c>
      <c r="C129" s="14" t="s">
        <v>5987</v>
      </c>
      <c r="D129" s="14" t="s">
        <v>7543</v>
      </c>
      <c r="E129" s="6" t="s">
        <v>4310</v>
      </c>
      <c r="F129" s="8" t="s">
        <v>4097</v>
      </c>
      <c r="G129" s="8" t="s">
        <v>4142</v>
      </c>
      <c r="H129" s="6" t="str">
        <f>_xlfn.XLOOKUP(LD_01[[#This Row],[DISCIPLINA]],'CLASSES DE PROJETOS'!$F$3:$F$37,'CLASSES DE PROJETOS'!$C$3:$C$37)</f>
        <v>DR</v>
      </c>
      <c r="I129" t="str">
        <f>_xlfn.TEXTJOIN("/",TRUE,"MSV-163MS-"&amp;LD_01[[#This Row],[OBRA]],_xlfn.XLOOKUP(LD_01[[#This Row],[SIGLA]],'CLASSES DE PROJETOS'!$C$3:$C$37,'CLASSES DE PROJETOS'!$E$3:$E$37))</f>
        <v>MSV-163MS-454-460/10.DR</v>
      </c>
      <c r="J129" s="6" t="str" cm="1">
        <f t="array" ref="J129">_xlfn.TEXTJOIN(",",TRUE,_xlfn._xlws.FILTER(ARQUIVOS[ARQUIVO],(ARQUIVOS[DOCUMENTO]=LD_01[[#This Row],[DOCUMENTO]])*(ARQUIVOS[REVISÃO]=LD_01[[#This Row],[REVISÃO]])*(ARQUIVOS[EXTENSÃO]="pdf")))</f>
        <v>MSV-163MS-454-460-ACA-EXE-DE-H2-101-R05.pdf</v>
      </c>
      <c r="K129" s="6" t="str" cm="1">
        <f t="array" ref="K129">_xlfn.TEXTJOIN(", ",TRUE,_xlfn.UNIQUE(_xlfn._xlws.FILTER(ARQUIVOS_RECEBIDOS!$F$2:$F$5010,ARQUIVOS_RECEBIDOS!$E$2:$E$5010=LD_01[[#This Row],[DOCUMENTO]])))</f>
        <v>R04, R05</v>
      </c>
      <c r="L129" s="6" t="str" cm="1">
        <f t="array" ref="L129">_xlfn.TEXTJOIN(",",TRUE,_xlfn._xlws.FILTER(ARQUIVOS[EXTENSÃO],(ARQUIVOS[DOCUMENTO]=LD_01[[#This Row],[DOCUMENTO]])*(ARQUIVOS[REVISÃO]=LD_01[[#This Row],[REVISÃO]])))</f>
        <v>dwg,pdf</v>
      </c>
      <c r="M129" s="12" cm="1">
        <f t="array" ref="M129">_xlfn.UNIQUE(_xlfn._xlws.FILTER(ARQUIVOS[DATA RECEBIMENTO],(ARQUIVOS[DOCUMENTO]=LD_01[[#This Row],[DOCUMENTO]])*(ARQUIVOS[REVISÃO]=LD_01[[#This Row],[REVISÃO]])))</f>
        <v>45895</v>
      </c>
      <c r="N1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01/MSV-163MS-454-460/10.DR/MSV-163MS-454-460-ACA-EXE-DE-H2-101-R05.pdf</v>
      </c>
      <c r="P129" s="6" t="str">
        <f>LD_01[[#This Row],[PASTA]]&amp;"/"&amp;LD_01[[#This Row],[ARQUIVO]]</f>
        <v>MSV-163MS-454-460/10.DR/MSV-163MS-454-460-ACA-EXE-DE-H2-101-R05.pdf</v>
      </c>
    </row>
    <row r="130" spans="1:16" ht="43.2" x14ac:dyDescent="0.3">
      <c r="A130" s="6" t="s">
        <v>2910</v>
      </c>
      <c r="B130" s="6" t="str">
        <f>VLOOKUP(LD_01[[#This Row],[DOCUMENTO]],_xlfn.SORTBY(ARQUIVOS_RECEBIDOS!$E$2:$F$5010,ARQUIVOS_RECEBIDOS!$F$2:$F$5010,-1),2,)</f>
        <v>R00</v>
      </c>
      <c r="C130" s="14" t="s">
        <v>5987</v>
      </c>
      <c r="D130" s="14" t="s">
        <v>7543</v>
      </c>
      <c r="E130" s="6" t="s">
        <v>4310</v>
      </c>
      <c r="F130" s="8" t="s">
        <v>4098</v>
      </c>
      <c r="G130" s="8" t="s">
        <v>4142</v>
      </c>
      <c r="H130" s="6" t="str">
        <f>_xlfn.XLOOKUP(LD_01[[#This Row],[DISCIPLINA]],'CLASSES DE PROJETOS'!$F$3:$F$37,'CLASSES DE PROJETOS'!$C$3:$C$37)</f>
        <v>DR</v>
      </c>
      <c r="I130" t="str">
        <f>_xlfn.TEXTJOIN("/",TRUE,"MSV-163MS-"&amp;LD_01[[#This Row],[OBRA]],_xlfn.XLOOKUP(LD_01[[#This Row],[SIGLA]],'CLASSES DE PROJETOS'!$C$3:$C$37,'CLASSES DE PROJETOS'!$E$3:$E$37))</f>
        <v>MSV-163MS-454-460/10.DR</v>
      </c>
      <c r="J130" s="6" t="str" cm="1">
        <f t="array" ref="J130">_xlfn.TEXTJOIN(",",TRUE,_xlfn._xlws.FILTER(ARQUIVOS[ARQUIVO],(ARQUIVOS[DOCUMENTO]=LD_01[[#This Row],[DOCUMENTO]])*(ARQUIVOS[REVISÃO]=LD_01[[#This Row],[REVISÃO]])*(ARQUIVOS[EXTENSÃO]="pdf")))</f>
        <v>MSV-163MS-454-460-ACA-EXE-DE-H2-102-R00.pdf</v>
      </c>
      <c r="K130" s="6" t="str" cm="1">
        <f t="array" ref="K130">_xlfn.TEXTJOIN(", ",TRUE,_xlfn.UNIQUE(_xlfn._xlws.FILTER(ARQUIVOS_RECEBIDOS!$F$2:$F$5010,ARQUIVOS_RECEBIDOS!$E$2:$E$5010=LD_01[[#This Row],[DOCUMENTO]])))</f>
        <v>R00</v>
      </c>
      <c r="L130" s="6" t="str" cm="1">
        <f t="array" ref="L130">_xlfn.TEXTJOIN(",",TRUE,_xlfn._xlws.FILTER(ARQUIVOS[EXTENSÃO],(ARQUIVOS[DOCUMENTO]=LD_01[[#This Row],[DOCUMENTO]])*(ARQUIVOS[REVISÃO]=LD_01[[#This Row],[REVISÃO]])))</f>
        <v>dwg,pdf</v>
      </c>
      <c r="M130" s="12" cm="1">
        <f t="array" ref="M130">_xlfn.UNIQUE(_xlfn._xlws.FILTER(ARQUIVOS[DATA RECEBIMENTO],(ARQUIVOS[DOCUMENTO]=LD_01[[#This Row],[DOCUMENTO]])*(ARQUIVOS[REVISÃO]=LD_01[[#This Row],[REVISÃO]])))</f>
        <v>45838</v>
      </c>
      <c r="N1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01/MSV-163MS-454-460/10.DR/MSV-163MS-454-460-ACA-EXE-DE-H2-102-R00.pdf</v>
      </c>
      <c r="P130" s="6" t="str">
        <f>LD_01[[#This Row],[PASTA]]&amp;"/"&amp;LD_01[[#This Row],[ARQUIVO]]</f>
        <v>MSV-163MS-454-460/10.DR/MSV-163MS-454-460-ACA-EXE-DE-H2-102-R00.pdf</v>
      </c>
    </row>
    <row r="131" spans="1:16" ht="57.6" x14ac:dyDescent="0.3">
      <c r="A131" s="6" t="s">
        <v>2911</v>
      </c>
      <c r="B131" s="6" t="str">
        <f>VLOOKUP(LD_01[[#This Row],[DOCUMENTO]],_xlfn.SORTBY(ARQUIVOS_RECEBIDOS!$E$2:$F$5010,ARQUIVOS_RECEBIDOS!$F$2:$F$5010,-1),2,)</f>
        <v>R00</v>
      </c>
      <c r="C131" s="14" t="s">
        <v>5987</v>
      </c>
      <c r="D131" s="14" t="s">
        <v>7543</v>
      </c>
      <c r="E131" s="6" t="s">
        <v>4310</v>
      </c>
      <c r="F131" s="8" t="s">
        <v>4099</v>
      </c>
      <c r="G131" s="8" t="s">
        <v>4142</v>
      </c>
      <c r="H131" s="6" t="str">
        <f>_xlfn.XLOOKUP(LD_01[[#This Row],[DISCIPLINA]],'CLASSES DE PROJETOS'!$F$3:$F$37,'CLASSES DE PROJETOS'!$C$3:$C$37)</f>
        <v>DR</v>
      </c>
      <c r="I131" t="str">
        <f>_xlfn.TEXTJOIN("/",TRUE,"MSV-163MS-"&amp;LD_01[[#This Row],[OBRA]],_xlfn.XLOOKUP(LD_01[[#This Row],[SIGLA]],'CLASSES DE PROJETOS'!$C$3:$C$37,'CLASSES DE PROJETOS'!$E$3:$E$37))</f>
        <v>MSV-163MS-454-460/10.DR</v>
      </c>
      <c r="J131" s="6" t="str" cm="1">
        <f t="array" ref="J131">_xlfn.TEXTJOIN(",",TRUE,_xlfn._xlws.FILTER(ARQUIVOS[ARQUIVO],(ARQUIVOS[DOCUMENTO]=LD_01[[#This Row],[DOCUMENTO]])*(ARQUIVOS[REVISÃO]=LD_01[[#This Row],[REVISÃO]])*(ARQUIVOS[EXTENSÃO]="pdf")))</f>
        <v>MSV-163MS-454-460-ACA-EXE-DE-H2-103-R00.pdf</v>
      </c>
      <c r="K131" s="6" t="str" cm="1">
        <f t="array" ref="K131">_xlfn.TEXTJOIN(", ",TRUE,_xlfn.UNIQUE(_xlfn._xlws.FILTER(ARQUIVOS_RECEBIDOS!$F$2:$F$5010,ARQUIVOS_RECEBIDOS!$E$2:$E$5010=LD_01[[#This Row],[DOCUMENTO]])))</f>
        <v>R00</v>
      </c>
      <c r="L131" s="6" t="str" cm="1">
        <f t="array" ref="L131">_xlfn.TEXTJOIN(",",TRUE,_xlfn._xlws.FILTER(ARQUIVOS[EXTENSÃO],(ARQUIVOS[DOCUMENTO]=LD_01[[#This Row],[DOCUMENTO]])*(ARQUIVOS[REVISÃO]=LD_01[[#This Row],[REVISÃO]])))</f>
        <v>dwg,pdf</v>
      </c>
      <c r="M131" s="12" cm="1">
        <f t="array" ref="M131">_xlfn.UNIQUE(_xlfn._xlws.FILTER(ARQUIVOS[DATA RECEBIMENTO],(ARQUIVOS[DOCUMENTO]=LD_01[[#This Row],[DOCUMENTO]])*(ARQUIVOS[REVISÃO]=LD_01[[#This Row],[REVISÃO]])))</f>
        <v>45838</v>
      </c>
      <c r="N1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01/MSV-163MS-454-460/10.DR/MSV-163MS-454-460-ACA-EXE-DE-H2-103-R00.pdf</v>
      </c>
      <c r="P131" s="6" t="str">
        <f>LD_01[[#This Row],[PASTA]]&amp;"/"&amp;LD_01[[#This Row],[ARQUIVO]]</f>
        <v>MSV-163MS-454-460/10.DR/MSV-163MS-454-460-ACA-EXE-DE-H2-103-R00.pdf</v>
      </c>
    </row>
    <row r="132" spans="1:16" ht="57.6" x14ac:dyDescent="0.3">
      <c r="A132" s="6" t="s">
        <v>2912</v>
      </c>
      <c r="B132" s="6" t="str">
        <f>VLOOKUP(LD_01[[#This Row],[DOCUMENTO]],_xlfn.SORTBY(ARQUIVOS_RECEBIDOS!$E$2:$F$5010,ARQUIVOS_RECEBIDOS!$F$2:$F$5010,-1),2,)</f>
        <v>R00</v>
      </c>
      <c r="C132" s="14" t="s">
        <v>5987</v>
      </c>
      <c r="D132" s="14" t="s">
        <v>7543</v>
      </c>
      <c r="E132" s="6" t="s">
        <v>4310</v>
      </c>
      <c r="F132" s="8" t="s">
        <v>4100</v>
      </c>
      <c r="G132" s="8" t="s">
        <v>4142</v>
      </c>
      <c r="H132" s="6" t="str">
        <f>_xlfn.XLOOKUP(LD_01[[#This Row],[DISCIPLINA]],'CLASSES DE PROJETOS'!$F$3:$F$37,'CLASSES DE PROJETOS'!$C$3:$C$37)</f>
        <v>DR</v>
      </c>
      <c r="I132" t="str">
        <f>_xlfn.TEXTJOIN("/",TRUE,"MSV-163MS-"&amp;LD_01[[#This Row],[OBRA]],_xlfn.XLOOKUP(LD_01[[#This Row],[SIGLA]],'CLASSES DE PROJETOS'!$C$3:$C$37,'CLASSES DE PROJETOS'!$E$3:$E$37))</f>
        <v>MSV-163MS-454-460/10.DR</v>
      </c>
      <c r="J132" s="6" t="str" cm="1">
        <f t="array" ref="J132">_xlfn.TEXTJOIN(",",TRUE,_xlfn._xlws.FILTER(ARQUIVOS[ARQUIVO],(ARQUIVOS[DOCUMENTO]=LD_01[[#This Row],[DOCUMENTO]])*(ARQUIVOS[REVISÃO]=LD_01[[#This Row],[REVISÃO]])*(ARQUIVOS[EXTENSÃO]="pdf")))</f>
        <v>MSV-163MS-454-460-ACA-EXE-DE-H2-104-R00.pdf</v>
      </c>
      <c r="K132" s="6" t="str" cm="1">
        <f t="array" ref="K132">_xlfn.TEXTJOIN(", ",TRUE,_xlfn.UNIQUE(_xlfn._xlws.FILTER(ARQUIVOS_RECEBIDOS!$F$2:$F$5010,ARQUIVOS_RECEBIDOS!$E$2:$E$5010=LD_01[[#This Row],[DOCUMENTO]])))</f>
        <v>R00</v>
      </c>
      <c r="L132" s="6" t="str" cm="1">
        <f t="array" ref="L132">_xlfn.TEXTJOIN(",",TRUE,_xlfn._xlws.FILTER(ARQUIVOS[EXTENSÃO],(ARQUIVOS[DOCUMENTO]=LD_01[[#This Row],[DOCUMENTO]])*(ARQUIVOS[REVISÃO]=LD_01[[#This Row],[REVISÃO]])))</f>
        <v>dwg,pdf</v>
      </c>
      <c r="M132" s="12" cm="1">
        <f t="array" ref="M132">_xlfn.UNIQUE(_xlfn._xlws.FILTER(ARQUIVOS[DATA RECEBIMENTO],(ARQUIVOS[DOCUMENTO]=LD_01[[#This Row],[DOCUMENTO]])*(ARQUIVOS[REVISÃO]=LD_01[[#This Row],[REVISÃO]])))</f>
        <v>45838</v>
      </c>
      <c r="N1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01/MSV-163MS-454-460/10.DR/MSV-163MS-454-460-ACA-EXE-DE-H2-104-R00.pdf</v>
      </c>
      <c r="P132" s="6" t="str">
        <f>LD_01[[#This Row],[PASTA]]&amp;"/"&amp;LD_01[[#This Row],[ARQUIVO]]</f>
        <v>MSV-163MS-454-460/10.DR/MSV-163MS-454-460-ACA-EXE-DE-H2-104-R00.pdf</v>
      </c>
    </row>
    <row r="133" spans="1:16" ht="43.2" x14ac:dyDescent="0.3">
      <c r="A133" s="6" t="s">
        <v>2913</v>
      </c>
      <c r="B133" s="6" t="str">
        <f>VLOOKUP(LD_01[[#This Row],[DOCUMENTO]],_xlfn.SORTBY(ARQUIVOS_RECEBIDOS!$E$2:$F$5010,ARQUIVOS_RECEBIDOS!$F$2:$F$5010,-1),2,)</f>
        <v>R02</v>
      </c>
      <c r="C133" s="14" t="s">
        <v>5987</v>
      </c>
      <c r="D133" s="14" t="s">
        <v>7543</v>
      </c>
      <c r="E133" s="6" t="s">
        <v>4310</v>
      </c>
      <c r="F133" s="8" t="s">
        <v>4101</v>
      </c>
      <c r="G133" s="8" t="s">
        <v>4142</v>
      </c>
      <c r="H133" s="6" t="str">
        <f>_xlfn.XLOOKUP(LD_01[[#This Row],[DISCIPLINA]],'CLASSES DE PROJETOS'!$F$3:$F$37,'CLASSES DE PROJETOS'!$C$3:$C$37)</f>
        <v>DR</v>
      </c>
      <c r="I133" t="str">
        <f>_xlfn.TEXTJOIN("/",TRUE,"MSV-163MS-"&amp;LD_01[[#This Row],[OBRA]],_xlfn.XLOOKUP(LD_01[[#This Row],[SIGLA]],'CLASSES DE PROJETOS'!$C$3:$C$37,'CLASSES DE PROJETOS'!$E$3:$E$37))</f>
        <v>MSV-163MS-454-460/10.DR</v>
      </c>
      <c r="J133" s="6" t="str" cm="1">
        <f t="array" ref="J133">_xlfn.TEXTJOIN(",",TRUE,_xlfn._xlws.FILTER(ARQUIVOS[ARQUIVO],(ARQUIVOS[DOCUMENTO]=LD_01[[#This Row],[DOCUMENTO]])*(ARQUIVOS[REVISÃO]=LD_01[[#This Row],[REVISÃO]])*(ARQUIVOS[EXTENSÃO]="pdf")))</f>
        <v>MSV-163MS-454-460-ACA-EXE-DE-H2-107-R02.pdf</v>
      </c>
      <c r="K133" s="6" t="str" cm="1">
        <f t="array" ref="K133">_xlfn.TEXTJOIN(", ",TRUE,_xlfn.UNIQUE(_xlfn._xlws.FILTER(ARQUIVOS_RECEBIDOS!$F$2:$F$5010,ARQUIVOS_RECEBIDOS!$E$2:$E$5010=LD_01[[#This Row],[DOCUMENTO]])))</f>
        <v>R01, R02</v>
      </c>
      <c r="L133" s="6" t="str" cm="1">
        <f t="array" ref="L133">_xlfn.TEXTJOIN(",",TRUE,_xlfn._xlws.FILTER(ARQUIVOS[EXTENSÃO],(ARQUIVOS[DOCUMENTO]=LD_01[[#This Row],[DOCUMENTO]])*(ARQUIVOS[REVISÃO]=LD_01[[#This Row],[REVISÃO]])))</f>
        <v>dwg,pdf</v>
      </c>
      <c r="M133" s="12" cm="1">
        <f t="array" ref="M133">_xlfn.UNIQUE(_xlfn._xlws.FILTER(ARQUIVOS[DATA RECEBIMENTO],(ARQUIVOS[DOCUMENTO]=LD_01[[#This Row],[DOCUMENTO]])*(ARQUIVOS[REVISÃO]=LD_01[[#This Row],[REVISÃO]])))</f>
        <v>45895</v>
      </c>
      <c r="N1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01/MSV-163MS-454-460/10.DR/MSV-163MS-454-460-ACA-EXE-DE-H2-107-R02.pdf</v>
      </c>
      <c r="P133" s="6" t="str">
        <f>LD_01[[#This Row],[PASTA]]&amp;"/"&amp;LD_01[[#This Row],[ARQUIVO]]</f>
        <v>MSV-163MS-454-460/10.DR/MSV-163MS-454-460-ACA-EXE-DE-H2-107-R02.pdf</v>
      </c>
    </row>
    <row r="134" spans="1:16" x14ac:dyDescent="0.3">
      <c r="A134" s="6" t="s">
        <v>2927</v>
      </c>
      <c r="B134" s="6" t="str">
        <f>VLOOKUP(LD_01[[#This Row],[DOCUMENTO]],_xlfn.SORTBY(ARQUIVOS_RECEBIDOS!$E$2:$F$5010,ARQUIVOS_RECEBIDOS!$F$2:$F$5010,-1),2,)</f>
        <v>R02</v>
      </c>
      <c r="C134" s="14" t="s">
        <v>5987</v>
      </c>
      <c r="D134" s="14" t="s">
        <v>7543</v>
      </c>
      <c r="E134" s="6" t="s">
        <v>4310</v>
      </c>
      <c r="F134" s="8" t="s">
        <v>4087</v>
      </c>
      <c r="G134" s="8" t="s">
        <v>4143</v>
      </c>
      <c r="H134" s="6" t="str">
        <f>_xlfn.XLOOKUP(LD_01[[#This Row],[DISCIPLINA]],'CLASSES DE PROJETOS'!$F$3:$F$37,'CLASSES DE PROJETOS'!$C$3:$C$37)</f>
        <v>PV</v>
      </c>
      <c r="I134" t="str">
        <f>_xlfn.TEXTJOIN("/",TRUE,"MSV-163MS-"&amp;LD_01[[#This Row],[OBRA]],_xlfn.XLOOKUP(LD_01[[#This Row],[SIGLA]],'CLASSES DE PROJETOS'!$C$3:$C$37,'CLASSES DE PROJETOS'!$E$3:$E$37))</f>
        <v>MSV-163MS-454-460/28.PV</v>
      </c>
      <c r="J134" s="6" t="str" cm="1">
        <f t="array" ref="J134">_xlfn.TEXTJOIN(",",TRUE,_xlfn._xlws.FILTER(ARQUIVOS[ARQUIVO],(ARQUIVOS[DOCUMENTO]=LD_01[[#This Row],[DOCUMENTO]])*(ARQUIVOS[REVISÃO]=LD_01[[#This Row],[REVISÃO]])*(ARQUIVOS[EXTENSÃO]="pdf")))</f>
        <v>MSV-163MS-454-460-ACA-EXE-DE-I2-001-R02.pdf</v>
      </c>
      <c r="K134" s="6" t="str" cm="1">
        <f t="array" ref="K134">_xlfn.TEXTJOIN(", ",TRUE,_xlfn.UNIQUE(_xlfn._xlws.FILTER(ARQUIVOS_RECEBIDOS!$F$2:$F$5010,ARQUIVOS_RECEBIDOS!$E$2:$E$5010=LD_01[[#This Row],[DOCUMENTO]])))</f>
        <v>R02</v>
      </c>
      <c r="L134" s="6" t="str" cm="1">
        <f t="array" ref="L134">_xlfn.TEXTJOIN(",",TRUE,_xlfn._xlws.FILTER(ARQUIVOS[EXTENSÃO],(ARQUIVOS[DOCUMENTO]=LD_01[[#This Row],[DOCUMENTO]])*(ARQUIVOS[REVISÃO]=LD_01[[#This Row],[REVISÃO]])))</f>
        <v>dwg,pdf</v>
      </c>
      <c r="M134" s="12" cm="1">
        <f t="array" ref="M134">_xlfn.UNIQUE(_xlfn._xlws.FILTER(ARQUIVOS[DATA RECEBIMENTO],(ARQUIVOS[DOCUMENTO]=LD_01[[#This Row],[DOCUMENTO]])*(ARQUIVOS[REVISÃO]=LD_01[[#This Row],[REVISÃO]])))</f>
        <v>45838</v>
      </c>
      <c r="N1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01/MSV-163MS-454-460/28.PV/MSV-163MS-454-460-ACA-EXE-DE-I2-001-R02.pdf</v>
      </c>
      <c r="P134" s="6" t="str">
        <f>LD_01[[#This Row],[PASTA]]&amp;"/"&amp;LD_01[[#This Row],[ARQUIVO]]</f>
        <v>MSV-163MS-454-460/28.PV/MSV-163MS-454-460-ACA-EXE-DE-I2-001-R02.pdf</v>
      </c>
    </row>
    <row r="135" spans="1:16" x14ac:dyDescent="0.3">
      <c r="A135" s="6" t="s">
        <v>2928</v>
      </c>
      <c r="B135" s="6" t="str">
        <f>VLOOKUP(LD_01[[#This Row],[DOCUMENTO]],_xlfn.SORTBY(ARQUIVOS_RECEBIDOS!$E$2:$F$5010,ARQUIVOS_RECEBIDOS!$F$2:$F$5010,-1),2,)</f>
        <v>R03</v>
      </c>
      <c r="C135" s="14" t="s">
        <v>5987</v>
      </c>
      <c r="D135" s="14" t="s">
        <v>7543</v>
      </c>
      <c r="E135" s="6" t="s">
        <v>4310</v>
      </c>
      <c r="F135" s="8" t="s">
        <v>4087</v>
      </c>
      <c r="G135" s="8" t="s">
        <v>4143</v>
      </c>
      <c r="H135" s="6" t="str">
        <f>_xlfn.XLOOKUP(LD_01[[#This Row],[DISCIPLINA]],'CLASSES DE PROJETOS'!$F$3:$F$37,'CLASSES DE PROJETOS'!$C$3:$C$37)</f>
        <v>PV</v>
      </c>
      <c r="I135" t="str">
        <f>_xlfn.TEXTJOIN("/",TRUE,"MSV-163MS-"&amp;LD_01[[#This Row],[OBRA]],_xlfn.XLOOKUP(LD_01[[#This Row],[SIGLA]],'CLASSES DE PROJETOS'!$C$3:$C$37,'CLASSES DE PROJETOS'!$E$3:$E$37))</f>
        <v>MSV-163MS-454-460/28.PV</v>
      </c>
      <c r="J135" s="6" t="str" cm="1">
        <f t="array" ref="J135">_xlfn.TEXTJOIN(",",TRUE,_xlfn._xlws.FILTER(ARQUIVOS[ARQUIVO],(ARQUIVOS[DOCUMENTO]=LD_01[[#This Row],[DOCUMENTO]])*(ARQUIVOS[REVISÃO]=LD_01[[#This Row],[REVISÃO]])*(ARQUIVOS[EXTENSÃO]="pdf")))</f>
        <v>MSV-163MS-454-460-ACA-EXE-DE-I2-002-R03.pdf</v>
      </c>
      <c r="K135" s="6" t="str" cm="1">
        <f t="array" ref="K135">_xlfn.TEXTJOIN(", ",TRUE,_xlfn.UNIQUE(_xlfn._xlws.FILTER(ARQUIVOS_RECEBIDOS!$F$2:$F$5010,ARQUIVOS_RECEBIDOS!$E$2:$E$5010=LD_01[[#This Row],[DOCUMENTO]])))</f>
        <v>R02, R03</v>
      </c>
      <c r="L135" s="6" t="str" cm="1">
        <f t="array" ref="L135">_xlfn.TEXTJOIN(",",TRUE,_xlfn._xlws.FILTER(ARQUIVOS[EXTENSÃO],(ARQUIVOS[DOCUMENTO]=LD_01[[#This Row],[DOCUMENTO]])*(ARQUIVOS[REVISÃO]=LD_01[[#This Row],[REVISÃO]])))</f>
        <v>dwg,pdf</v>
      </c>
      <c r="M135" s="12" cm="1">
        <f t="array" ref="M135">_xlfn.UNIQUE(_xlfn._xlws.FILTER(ARQUIVOS[DATA RECEBIMENTO],(ARQUIVOS[DOCUMENTO]=LD_01[[#This Row],[DOCUMENTO]])*(ARQUIVOS[REVISÃO]=LD_01[[#This Row],[REVISÃO]])))</f>
        <v>45895</v>
      </c>
      <c r="N1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01/MSV-163MS-454-460/28.PV/MSV-163MS-454-460-ACA-EXE-DE-I2-002-R03.pdf</v>
      </c>
      <c r="P135" s="6" t="str">
        <f>LD_01[[#This Row],[PASTA]]&amp;"/"&amp;LD_01[[#This Row],[ARQUIVO]]</f>
        <v>MSV-163MS-454-460/28.PV/MSV-163MS-454-460-ACA-EXE-DE-I2-002-R03.pdf</v>
      </c>
    </row>
    <row r="136" spans="1:16" x14ac:dyDescent="0.3">
      <c r="A136" s="6" t="s">
        <v>2929</v>
      </c>
      <c r="B136" s="6" t="str">
        <f>VLOOKUP(LD_01[[#This Row],[DOCUMENTO]],_xlfn.SORTBY(ARQUIVOS_RECEBIDOS!$E$2:$F$5010,ARQUIVOS_RECEBIDOS!$F$2:$F$5010,-1),2,)</f>
        <v>R02</v>
      </c>
      <c r="C136" s="14" t="s">
        <v>5987</v>
      </c>
      <c r="D136" s="14" t="s">
        <v>7543</v>
      </c>
      <c r="E136" s="6" t="s">
        <v>4310</v>
      </c>
      <c r="F136" s="8" t="s">
        <v>4087</v>
      </c>
      <c r="G136" s="8" t="s">
        <v>4143</v>
      </c>
      <c r="H136" s="6" t="str">
        <f>_xlfn.XLOOKUP(LD_01[[#This Row],[DISCIPLINA]],'CLASSES DE PROJETOS'!$F$3:$F$37,'CLASSES DE PROJETOS'!$C$3:$C$37)</f>
        <v>PV</v>
      </c>
      <c r="I136" t="str">
        <f>_xlfn.TEXTJOIN("/",TRUE,"MSV-163MS-"&amp;LD_01[[#This Row],[OBRA]],_xlfn.XLOOKUP(LD_01[[#This Row],[SIGLA]],'CLASSES DE PROJETOS'!$C$3:$C$37,'CLASSES DE PROJETOS'!$E$3:$E$37))</f>
        <v>MSV-163MS-454-460/28.PV</v>
      </c>
      <c r="J136" s="6" t="str" cm="1">
        <f t="array" ref="J136">_xlfn.TEXTJOIN(",",TRUE,_xlfn._xlws.FILTER(ARQUIVOS[ARQUIVO],(ARQUIVOS[DOCUMENTO]=LD_01[[#This Row],[DOCUMENTO]])*(ARQUIVOS[REVISÃO]=LD_01[[#This Row],[REVISÃO]])*(ARQUIVOS[EXTENSÃO]="pdf")))</f>
        <v>MSV-163MS-454-460-ACA-EXE-DE-I2-003-R02.pdf</v>
      </c>
      <c r="K136" s="6" t="str" cm="1">
        <f t="array" ref="K136">_xlfn.TEXTJOIN(", ",TRUE,_xlfn.UNIQUE(_xlfn._xlws.FILTER(ARQUIVOS_RECEBIDOS!$F$2:$F$5010,ARQUIVOS_RECEBIDOS!$E$2:$E$5010=LD_01[[#This Row],[DOCUMENTO]])))</f>
        <v>R02</v>
      </c>
      <c r="L136" s="6" t="str" cm="1">
        <f t="array" ref="L136">_xlfn.TEXTJOIN(",",TRUE,_xlfn._xlws.FILTER(ARQUIVOS[EXTENSÃO],(ARQUIVOS[DOCUMENTO]=LD_01[[#This Row],[DOCUMENTO]])*(ARQUIVOS[REVISÃO]=LD_01[[#This Row],[REVISÃO]])))</f>
        <v>dwg,pdf</v>
      </c>
      <c r="M136" s="12" cm="1">
        <f t="array" ref="M136">_xlfn.UNIQUE(_xlfn._xlws.FILTER(ARQUIVOS[DATA RECEBIMENTO],(ARQUIVOS[DOCUMENTO]=LD_01[[#This Row],[DOCUMENTO]])*(ARQUIVOS[REVISÃO]=LD_01[[#This Row],[REVISÃO]])))</f>
        <v>45838</v>
      </c>
      <c r="N1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01/MSV-163MS-454-460/28.PV/MSV-163MS-454-460-ACA-EXE-DE-I2-003-R02.pdf</v>
      </c>
      <c r="P136" s="6" t="str">
        <f>LD_01[[#This Row],[PASTA]]&amp;"/"&amp;LD_01[[#This Row],[ARQUIVO]]</f>
        <v>MSV-163MS-454-460/28.PV/MSV-163MS-454-460-ACA-EXE-DE-I2-003-R02.pdf</v>
      </c>
    </row>
    <row r="137" spans="1:16" x14ac:dyDescent="0.3">
      <c r="A137" s="6" t="s">
        <v>2930</v>
      </c>
      <c r="B137" s="6" t="str">
        <f>VLOOKUP(LD_01[[#This Row],[DOCUMENTO]],_xlfn.SORTBY(ARQUIVOS_RECEBIDOS!$E$2:$F$5010,ARQUIVOS_RECEBIDOS!$F$2:$F$5010,-1),2,)</f>
        <v>R02</v>
      </c>
      <c r="C137" s="14" t="s">
        <v>5987</v>
      </c>
      <c r="D137" s="14" t="s">
        <v>7543</v>
      </c>
      <c r="E137" s="6" t="s">
        <v>4310</v>
      </c>
      <c r="F137" s="8" t="s">
        <v>4087</v>
      </c>
      <c r="G137" s="8" t="s">
        <v>4143</v>
      </c>
      <c r="H137" s="6" t="str">
        <f>_xlfn.XLOOKUP(LD_01[[#This Row],[DISCIPLINA]],'CLASSES DE PROJETOS'!$F$3:$F$37,'CLASSES DE PROJETOS'!$C$3:$C$37)</f>
        <v>PV</v>
      </c>
      <c r="I137" t="str">
        <f>_xlfn.TEXTJOIN("/",TRUE,"MSV-163MS-"&amp;LD_01[[#This Row],[OBRA]],_xlfn.XLOOKUP(LD_01[[#This Row],[SIGLA]],'CLASSES DE PROJETOS'!$C$3:$C$37,'CLASSES DE PROJETOS'!$E$3:$E$37))</f>
        <v>MSV-163MS-454-460/28.PV</v>
      </c>
      <c r="J137" s="6" t="str" cm="1">
        <f t="array" ref="J137">_xlfn.TEXTJOIN(",",TRUE,_xlfn._xlws.FILTER(ARQUIVOS[ARQUIVO],(ARQUIVOS[DOCUMENTO]=LD_01[[#This Row],[DOCUMENTO]])*(ARQUIVOS[REVISÃO]=LD_01[[#This Row],[REVISÃO]])*(ARQUIVOS[EXTENSÃO]="pdf")))</f>
        <v>MSV-163MS-454-460-ACA-EXE-DE-I2-004-R02.pdf</v>
      </c>
      <c r="K137" s="6" t="str" cm="1">
        <f t="array" ref="K137">_xlfn.TEXTJOIN(", ",TRUE,_xlfn.UNIQUE(_xlfn._xlws.FILTER(ARQUIVOS_RECEBIDOS!$F$2:$F$5010,ARQUIVOS_RECEBIDOS!$E$2:$E$5010=LD_01[[#This Row],[DOCUMENTO]])))</f>
        <v>R02</v>
      </c>
      <c r="L137" s="6" t="str" cm="1">
        <f t="array" ref="L137">_xlfn.TEXTJOIN(",",TRUE,_xlfn._xlws.FILTER(ARQUIVOS[EXTENSÃO],(ARQUIVOS[DOCUMENTO]=LD_01[[#This Row],[DOCUMENTO]])*(ARQUIVOS[REVISÃO]=LD_01[[#This Row],[REVISÃO]])))</f>
        <v>dwg,pdf</v>
      </c>
      <c r="M137" s="12" cm="1">
        <f t="array" ref="M137">_xlfn.UNIQUE(_xlfn._xlws.FILTER(ARQUIVOS[DATA RECEBIMENTO],(ARQUIVOS[DOCUMENTO]=LD_01[[#This Row],[DOCUMENTO]])*(ARQUIVOS[REVISÃO]=LD_01[[#This Row],[REVISÃO]])))</f>
        <v>45838</v>
      </c>
      <c r="N1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01/MSV-163MS-454-460/28.PV/MSV-163MS-454-460-ACA-EXE-DE-I2-004-R02.pdf</v>
      </c>
      <c r="P137" s="6" t="str">
        <f>LD_01[[#This Row],[PASTA]]&amp;"/"&amp;LD_01[[#This Row],[ARQUIVO]]</f>
        <v>MSV-163MS-454-460/28.PV/MSV-163MS-454-460-ACA-EXE-DE-I2-004-R02.pdf</v>
      </c>
    </row>
    <row r="138" spans="1:16" x14ac:dyDescent="0.3">
      <c r="A138" s="6" t="s">
        <v>2931</v>
      </c>
      <c r="B138" s="6" t="str">
        <f>VLOOKUP(LD_01[[#This Row],[DOCUMENTO]],_xlfn.SORTBY(ARQUIVOS_RECEBIDOS!$E$2:$F$5010,ARQUIVOS_RECEBIDOS!$F$2:$F$5010,-1),2,)</f>
        <v>R03</v>
      </c>
      <c r="C138" s="14" t="s">
        <v>5987</v>
      </c>
      <c r="D138" s="14" t="s">
        <v>7543</v>
      </c>
      <c r="E138" s="6" t="s">
        <v>4310</v>
      </c>
      <c r="F138" s="8" t="s">
        <v>4087</v>
      </c>
      <c r="G138" s="8" t="s">
        <v>4143</v>
      </c>
      <c r="H138" s="6" t="str">
        <f>_xlfn.XLOOKUP(LD_01[[#This Row],[DISCIPLINA]],'CLASSES DE PROJETOS'!$F$3:$F$37,'CLASSES DE PROJETOS'!$C$3:$C$37)</f>
        <v>PV</v>
      </c>
      <c r="I138" t="str">
        <f>_xlfn.TEXTJOIN("/",TRUE,"MSV-163MS-"&amp;LD_01[[#This Row],[OBRA]],_xlfn.XLOOKUP(LD_01[[#This Row],[SIGLA]],'CLASSES DE PROJETOS'!$C$3:$C$37,'CLASSES DE PROJETOS'!$E$3:$E$37))</f>
        <v>MSV-163MS-454-460/28.PV</v>
      </c>
      <c r="J138" s="6" t="str" cm="1">
        <f t="array" ref="J138">_xlfn.TEXTJOIN(",",TRUE,_xlfn._xlws.FILTER(ARQUIVOS[ARQUIVO],(ARQUIVOS[DOCUMENTO]=LD_01[[#This Row],[DOCUMENTO]])*(ARQUIVOS[REVISÃO]=LD_01[[#This Row],[REVISÃO]])*(ARQUIVOS[EXTENSÃO]="pdf")))</f>
        <v>MSV-163MS-454-460-ACA-EXE-DE-I2-005-R03.pdf</v>
      </c>
      <c r="K138" s="6" t="str" cm="1">
        <f t="array" ref="K138">_xlfn.TEXTJOIN(", ",TRUE,_xlfn.UNIQUE(_xlfn._xlws.FILTER(ARQUIVOS_RECEBIDOS!$F$2:$F$5010,ARQUIVOS_RECEBIDOS!$E$2:$E$5010=LD_01[[#This Row],[DOCUMENTO]])))</f>
        <v>R03</v>
      </c>
      <c r="L138" s="6" t="str" cm="1">
        <f t="array" ref="L138">_xlfn.TEXTJOIN(",",TRUE,_xlfn._xlws.FILTER(ARQUIVOS[EXTENSÃO],(ARQUIVOS[DOCUMENTO]=LD_01[[#This Row],[DOCUMENTO]])*(ARQUIVOS[REVISÃO]=LD_01[[#This Row],[REVISÃO]])))</f>
        <v>dwg,pdf</v>
      </c>
      <c r="M138" s="12" cm="1">
        <f t="array" ref="M138">_xlfn.UNIQUE(_xlfn._xlws.FILTER(ARQUIVOS[DATA RECEBIMENTO],(ARQUIVOS[DOCUMENTO]=LD_01[[#This Row],[DOCUMENTO]])*(ARQUIVOS[REVISÃO]=LD_01[[#This Row],[REVISÃO]])))</f>
        <v>45838</v>
      </c>
      <c r="N1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01/MSV-163MS-454-460/28.PV/MSV-163MS-454-460-ACA-EXE-DE-I2-005-R03.pdf</v>
      </c>
      <c r="P138" s="6" t="str">
        <f>LD_01[[#This Row],[PASTA]]&amp;"/"&amp;LD_01[[#This Row],[ARQUIVO]]</f>
        <v>MSV-163MS-454-460/28.PV/MSV-163MS-454-460-ACA-EXE-DE-I2-005-R03.pdf</v>
      </c>
    </row>
    <row r="139" spans="1:16" x14ac:dyDescent="0.3">
      <c r="A139" s="6" t="s">
        <v>2932</v>
      </c>
      <c r="B139" s="6" t="str">
        <f>VLOOKUP(LD_01[[#This Row],[DOCUMENTO]],_xlfn.SORTBY(ARQUIVOS_RECEBIDOS!$E$2:$F$5010,ARQUIVOS_RECEBIDOS!$F$2:$F$5010,-1),2,)</f>
        <v>R03</v>
      </c>
      <c r="C139" s="14" t="s">
        <v>5987</v>
      </c>
      <c r="D139" s="14" t="s">
        <v>7543</v>
      </c>
      <c r="E139" s="6" t="s">
        <v>4310</v>
      </c>
      <c r="F139" s="8" t="s">
        <v>4087</v>
      </c>
      <c r="G139" s="8" t="s">
        <v>4143</v>
      </c>
      <c r="H139" s="6" t="str">
        <f>_xlfn.XLOOKUP(LD_01[[#This Row],[DISCIPLINA]],'CLASSES DE PROJETOS'!$F$3:$F$37,'CLASSES DE PROJETOS'!$C$3:$C$37)</f>
        <v>PV</v>
      </c>
      <c r="I139" t="str">
        <f>_xlfn.TEXTJOIN("/",TRUE,"MSV-163MS-"&amp;LD_01[[#This Row],[OBRA]],_xlfn.XLOOKUP(LD_01[[#This Row],[SIGLA]],'CLASSES DE PROJETOS'!$C$3:$C$37,'CLASSES DE PROJETOS'!$E$3:$E$37))</f>
        <v>MSV-163MS-454-460/28.PV</v>
      </c>
      <c r="J139" s="6" t="str" cm="1">
        <f t="array" ref="J139">_xlfn.TEXTJOIN(",",TRUE,_xlfn._xlws.FILTER(ARQUIVOS[ARQUIVO],(ARQUIVOS[DOCUMENTO]=LD_01[[#This Row],[DOCUMENTO]])*(ARQUIVOS[REVISÃO]=LD_01[[#This Row],[REVISÃO]])*(ARQUIVOS[EXTENSÃO]="pdf")))</f>
        <v>MSV-163MS-454-460-ACA-EXE-DE-I2-006-R03.pdf</v>
      </c>
      <c r="K139" s="6" t="str" cm="1">
        <f t="array" ref="K139">_xlfn.TEXTJOIN(", ",TRUE,_xlfn.UNIQUE(_xlfn._xlws.FILTER(ARQUIVOS_RECEBIDOS!$F$2:$F$5010,ARQUIVOS_RECEBIDOS!$E$2:$E$5010=LD_01[[#This Row],[DOCUMENTO]])))</f>
        <v>R03</v>
      </c>
      <c r="L139" s="6" t="str" cm="1">
        <f t="array" ref="L139">_xlfn.TEXTJOIN(",",TRUE,_xlfn._xlws.FILTER(ARQUIVOS[EXTENSÃO],(ARQUIVOS[DOCUMENTO]=LD_01[[#This Row],[DOCUMENTO]])*(ARQUIVOS[REVISÃO]=LD_01[[#This Row],[REVISÃO]])))</f>
        <v>dwg,pdf</v>
      </c>
      <c r="M139" s="12" cm="1">
        <f t="array" ref="M139">_xlfn.UNIQUE(_xlfn._xlws.FILTER(ARQUIVOS[DATA RECEBIMENTO],(ARQUIVOS[DOCUMENTO]=LD_01[[#This Row],[DOCUMENTO]])*(ARQUIVOS[REVISÃO]=LD_01[[#This Row],[REVISÃO]])))</f>
        <v>45838</v>
      </c>
      <c r="N1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01/MSV-163MS-454-460/28.PV/MSV-163MS-454-460-ACA-EXE-DE-I2-006-R03.pdf</v>
      </c>
      <c r="P139" s="6" t="str">
        <f>LD_01[[#This Row],[PASTA]]&amp;"/"&amp;LD_01[[#This Row],[ARQUIVO]]</f>
        <v>MSV-163MS-454-460/28.PV/MSV-163MS-454-460-ACA-EXE-DE-I2-006-R03.pdf</v>
      </c>
    </row>
    <row r="140" spans="1:16" x14ac:dyDescent="0.3">
      <c r="A140" s="6" t="s">
        <v>2933</v>
      </c>
      <c r="B140" s="6" t="str">
        <f>VLOOKUP(LD_01[[#This Row],[DOCUMENTO]],_xlfn.SORTBY(ARQUIVOS_RECEBIDOS!$E$2:$F$5010,ARQUIVOS_RECEBIDOS!$F$2:$F$5010,-1),2,)</f>
        <v>R02</v>
      </c>
      <c r="C140" s="14" t="s">
        <v>5987</v>
      </c>
      <c r="D140" s="14" t="s">
        <v>7543</v>
      </c>
      <c r="E140" s="6" t="s">
        <v>4310</v>
      </c>
      <c r="F140" s="8" t="s">
        <v>4087</v>
      </c>
      <c r="G140" s="8" t="s">
        <v>4143</v>
      </c>
      <c r="H140" s="6" t="str">
        <f>_xlfn.XLOOKUP(LD_01[[#This Row],[DISCIPLINA]],'CLASSES DE PROJETOS'!$F$3:$F$37,'CLASSES DE PROJETOS'!$C$3:$C$37)</f>
        <v>PV</v>
      </c>
      <c r="I140" t="str">
        <f>_xlfn.TEXTJOIN("/",TRUE,"MSV-163MS-"&amp;LD_01[[#This Row],[OBRA]],_xlfn.XLOOKUP(LD_01[[#This Row],[SIGLA]],'CLASSES DE PROJETOS'!$C$3:$C$37,'CLASSES DE PROJETOS'!$E$3:$E$37))</f>
        <v>MSV-163MS-454-460/28.PV</v>
      </c>
      <c r="J140" s="6" t="str" cm="1">
        <f t="array" ref="J140">_xlfn.TEXTJOIN(",",TRUE,_xlfn._xlws.FILTER(ARQUIVOS[ARQUIVO],(ARQUIVOS[DOCUMENTO]=LD_01[[#This Row],[DOCUMENTO]])*(ARQUIVOS[REVISÃO]=LD_01[[#This Row],[REVISÃO]])*(ARQUIVOS[EXTENSÃO]="pdf")))</f>
        <v>MSV-163MS-454-460-ACA-EXE-DE-I2-007-R02.pdf</v>
      </c>
      <c r="K140" s="6" t="str" cm="1">
        <f t="array" ref="K140">_xlfn.TEXTJOIN(", ",TRUE,_xlfn.UNIQUE(_xlfn._xlws.FILTER(ARQUIVOS_RECEBIDOS!$F$2:$F$5010,ARQUIVOS_RECEBIDOS!$E$2:$E$5010=LD_01[[#This Row],[DOCUMENTO]])))</f>
        <v>R02</v>
      </c>
      <c r="L140" s="6" t="str" cm="1">
        <f t="array" ref="L140">_xlfn.TEXTJOIN(",",TRUE,_xlfn._xlws.FILTER(ARQUIVOS[EXTENSÃO],(ARQUIVOS[DOCUMENTO]=LD_01[[#This Row],[DOCUMENTO]])*(ARQUIVOS[REVISÃO]=LD_01[[#This Row],[REVISÃO]])))</f>
        <v>dwg,pdf</v>
      </c>
      <c r="M140" s="12" cm="1">
        <f t="array" ref="M140">_xlfn.UNIQUE(_xlfn._xlws.FILTER(ARQUIVOS[DATA RECEBIMENTO],(ARQUIVOS[DOCUMENTO]=LD_01[[#This Row],[DOCUMENTO]])*(ARQUIVOS[REVISÃO]=LD_01[[#This Row],[REVISÃO]])))</f>
        <v>45838</v>
      </c>
      <c r="N1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01/MSV-163MS-454-460/28.PV/MSV-163MS-454-460-ACA-EXE-DE-I2-007-R02.pdf</v>
      </c>
      <c r="P140" s="6" t="str">
        <f>LD_01[[#This Row],[PASTA]]&amp;"/"&amp;LD_01[[#This Row],[ARQUIVO]]</f>
        <v>MSV-163MS-454-460/28.PV/MSV-163MS-454-460-ACA-EXE-DE-I2-007-R02.pdf</v>
      </c>
    </row>
    <row r="141" spans="1:16" x14ac:dyDescent="0.3">
      <c r="A141" s="6" t="s">
        <v>2934</v>
      </c>
      <c r="B141" s="6" t="str">
        <f>VLOOKUP(LD_01[[#This Row],[DOCUMENTO]],_xlfn.SORTBY(ARQUIVOS_RECEBIDOS!$E$2:$F$5010,ARQUIVOS_RECEBIDOS!$F$2:$F$5010,-1),2,)</f>
        <v>R02</v>
      </c>
      <c r="C141" s="14" t="s">
        <v>5987</v>
      </c>
      <c r="D141" s="14" t="s">
        <v>7543</v>
      </c>
      <c r="E141" s="6" t="s">
        <v>4310</v>
      </c>
      <c r="F141" s="8" t="s">
        <v>4087</v>
      </c>
      <c r="G141" s="8" t="s">
        <v>4143</v>
      </c>
      <c r="H141" s="6" t="str">
        <f>_xlfn.XLOOKUP(LD_01[[#This Row],[DISCIPLINA]],'CLASSES DE PROJETOS'!$F$3:$F$37,'CLASSES DE PROJETOS'!$C$3:$C$37)</f>
        <v>PV</v>
      </c>
      <c r="I141" t="str">
        <f>_xlfn.TEXTJOIN("/",TRUE,"MSV-163MS-"&amp;LD_01[[#This Row],[OBRA]],_xlfn.XLOOKUP(LD_01[[#This Row],[SIGLA]],'CLASSES DE PROJETOS'!$C$3:$C$37,'CLASSES DE PROJETOS'!$E$3:$E$37))</f>
        <v>MSV-163MS-454-460/28.PV</v>
      </c>
      <c r="J141" s="6" t="str" cm="1">
        <f t="array" ref="J141">_xlfn.TEXTJOIN(",",TRUE,_xlfn._xlws.FILTER(ARQUIVOS[ARQUIVO],(ARQUIVOS[DOCUMENTO]=LD_01[[#This Row],[DOCUMENTO]])*(ARQUIVOS[REVISÃO]=LD_01[[#This Row],[REVISÃO]])*(ARQUIVOS[EXTENSÃO]="pdf")))</f>
        <v>MSV-163MS-454-460-ACA-EXE-DE-I2-008-R02.pdf</v>
      </c>
      <c r="K141" s="6" t="str" cm="1">
        <f t="array" ref="K141">_xlfn.TEXTJOIN(", ",TRUE,_xlfn.UNIQUE(_xlfn._xlws.FILTER(ARQUIVOS_RECEBIDOS!$F$2:$F$5010,ARQUIVOS_RECEBIDOS!$E$2:$E$5010=LD_01[[#This Row],[DOCUMENTO]])))</f>
        <v>R02</v>
      </c>
      <c r="L141" s="6" t="str" cm="1">
        <f t="array" ref="L141">_xlfn.TEXTJOIN(",",TRUE,_xlfn._xlws.FILTER(ARQUIVOS[EXTENSÃO],(ARQUIVOS[DOCUMENTO]=LD_01[[#This Row],[DOCUMENTO]])*(ARQUIVOS[REVISÃO]=LD_01[[#This Row],[REVISÃO]])))</f>
        <v>dwg,pdf</v>
      </c>
      <c r="M141" s="12" cm="1">
        <f t="array" ref="M141">_xlfn.UNIQUE(_xlfn._xlws.FILTER(ARQUIVOS[DATA RECEBIMENTO],(ARQUIVOS[DOCUMENTO]=LD_01[[#This Row],[DOCUMENTO]])*(ARQUIVOS[REVISÃO]=LD_01[[#This Row],[REVISÃO]])))</f>
        <v>45838</v>
      </c>
      <c r="N1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01/MSV-163MS-454-460/28.PV/MSV-163MS-454-460-ACA-EXE-DE-I2-008-R02.pdf</v>
      </c>
      <c r="P141" s="6" t="str">
        <f>LD_01[[#This Row],[PASTA]]&amp;"/"&amp;LD_01[[#This Row],[ARQUIVO]]</f>
        <v>MSV-163MS-454-460/28.PV/MSV-163MS-454-460-ACA-EXE-DE-I2-008-R02.pdf</v>
      </c>
    </row>
    <row r="142" spans="1:16" x14ac:dyDescent="0.3">
      <c r="A142" s="6" t="s">
        <v>2935</v>
      </c>
      <c r="B142" s="6" t="str">
        <f>VLOOKUP(LD_01[[#This Row],[DOCUMENTO]],_xlfn.SORTBY(ARQUIVOS_RECEBIDOS!$E$2:$F$5010,ARQUIVOS_RECEBIDOS!$F$2:$F$5010,-1),2,)</f>
        <v>R03</v>
      </c>
      <c r="C142" s="14" t="s">
        <v>5987</v>
      </c>
      <c r="D142" s="14" t="s">
        <v>7543</v>
      </c>
      <c r="E142" s="6" t="s">
        <v>4310</v>
      </c>
      <c r="F142" s="8" t="s">
        <v>4087</v>
      </c>
      <c r="G142" s="8" t="s">
        <v>4143</v>
      </c>
      <c r="H142" s="6" t="str">
        <f>_xlfn.XLOOKUP(LD_01[[#This Row],[DISCIPLINA]],'CLASSES DE PROJETOS'!$F$3:$F$37,'CLASSES DE PROJETOS'!$C$3:$C$37)</f>
        <v>PV</v>
      </c>
      <c r="I142" t="str">
        <f>_xlfn.TEXTJOIN("/",TRUE,"MSV-163MS-"&amp;LD_01[[#This Row],[OBRA]],_xlfn.XLOOKUP(LD_01[[#This Row],[SIGLA]],'CLASSES DE PROJETOS'!$C$3:$C$37,'CLASSES DE PROJETOS'!$E$3:$E$37))</f>
        <v>MSV-163MS-454-460/28.PV</v>
      </c>
      <c r="J142" s="6" t="str" cm="1">
        <f t="array" ref="J142">_xlfn.TEXTJOIN(",",TRUE,_xlfn._xlws.FILTER(ARQUIVOS[ARQUIVO],(ARQUIVOS[DOCUMENTO]=LD_01[[#This Row],[DOCUMENTO]])*(ARQUIVOS[REVISÃO]=LD_01[[#This Row],[REVISÃO]])*(ARQUIVOS[EXTENSÃO]="pdf")))</f>
        <v>MSV-163MS-454-460-ACA-EXE-DE-I2-009-R03.pdf</v>
      </c>
      <c r="K142" s="6" t="str" cm="1">
        <f t="array" ref="K142">_xlfn.TEXTJOIN(", ",TRUE,_xlfn.UNIQUE(_xlfn._xlws.FILTER(ARQUIVOS_RECEBIDOS!$F$2:$F$5010,ARQUIVOS_RECEBIDOS!$E$2:$E$5010=LD_01[[#This Row],[DOCUMENTO]])))</f>
        <v>R02, R03</v>
      </c>
      <c r="L142" s="6" t="str" cm="1">
        <f t="array" ref="L142">_xlfn.TEXTJOIN(",",TRUE,_xlfn._xlws.FILTER(ARQUIVOS[EXTENSÃO],(ARQUIVOS[DOCUMENTO]=LD_01[[#This Row],[DOCUMENTO]])*(ARQUIVOS[REVISÃO]=LD_01[[#This Row],[REVISÃO]])))</f>
        <v>dwg,pdf</v>
      </c>
      <c r="M142" s="12" cm="1">
        <f t="array" ref="M142">_xlfn.UNIQUE(_xlfn._xlws.FILTER(ARQUIVOS[DATA RECEBIMENTO],(ARQUIVOS[DOCUMENTO]=LD_01[[#This Row],[DOCUMENTO]])*(ARQUIVOS[REVISÃO]=LD_01[[#This Row],[REVISÃO]])))</f>
        <v>45895</v>
      </c>
      <c r="N1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01/MSV-163MS-454-460/28.PV/MSV-163MS-454-460-ACA-EXE-DE-I2-009-R03.pdf</v>
      </c>
      <c r="P142" s="6" t="str">
        <f>LD_01[[#This Row],[PASTA]]&amp;"/"&amp;LD_01[[#This Row],[ARQUIVO]]</f>
        <v>MSV-163MS-454-460/28.PV/MSV-163MS-454-460-ACA-EXE-DE-I2-009-R03.pdf</v>
      </c>
    </row>
    <row r="143" spans="1:16" x14ac:dyDescent="0.3">
      <c r="A143" s="6" t="s">
        <v>2936</v>
      </c>
      <c r="B143" s="6" t="str">
        <f>VLOOKUP(LD_01[[#This Row],[DOCUMENTO]],_xlfn.SORTBY(ARQUIVOS_RECEBIDOS!$E$2:$F$5010,ARQUIVOS_RECEBIDOS!$F$2:$F$5010,-1),2,)</f>
        <v>R03</v>
      </c>
      <c r="C143" s="14" t="s">
        <v>5987</v>
      </c>
      <c r="D143" s="14" t="s">
        <v>7543</v>
      </c>
      <c r="E143" s="6" t="s">
        <v>4310</v>
      </c>
      <c r="F143" s="8" t="s">
        <v>4087</v>
      </c>
      <c r="G143" s="8" t="s">
        <v>4143</v>
      </c>
      <c r="H143" s="6" t="str">
        <f>_xlfn.XLOOKUP(LD_01[[#This Row],[DISCIPLINA]],'CLASSES DE PROJETOS'!$F$3:$F$37,'CLASSES DE PROJETOS'!$C$3:$C$37)</f>
        <v>PV</v>
      </c>
      <c r="I143" t="str">
        <f>_xlfn.TEXTJOIN("/",TRUE,"MSV-163MS-"&amp;LD_01[[#This Row],[OBRA]],_xlfn.XLOOKUP(LD_01[[#This Row],[SIGLA]],'CLASSES DE PROJETOS'!$C$3:$C$37,'CLASSES DE PROJETOS'!$E$3:$E$37))</f>
        <v>MSV-163MS-454-460/28.PV</v>
      </c>
      <c r="J143" s="6" t="str" cm="1">
        <f t="array" ref="J143">_xlfn.TEXTJOIN(",",TRUE,_xlfn._xlws.FILTER(ARQUIVOS[ARQUIVO],(ARQUIVOS[DOCUMENTO]=LD_01[[#This Row],[DOCUMENTO]])*(ARQUIVOS[REVISÃO]=LD_01[[#This Row],[REVISÃO]])*(ARQUIVOS[EXTENSÃO]="pdf")))</f>
        <v>MSV-163MS-454-460-ACA-EXE-DE-I2-010-R03.pdf</v>
      </c>
      <c r="K143" s="6" t="str" cm="1">
        <f t="array" ref="K143">_xlfn.TEXTJOIN(", ",TRUE,_xlfn.UNIQUE(_xlfn._xlws.FILTER(ARQUIVOS_RECEBIDOS!$F$2:$F$5010,ARQUIVOS_RECEBIDOS!$E$2:$E$5010=LD_01[[#This Row],[DOCUMENTO]])))</f>
        <v>R02, R03</v>
      </c>
      <c r="L143" s="6" t="str" cm="1">
        <f t="array" ref="L143">_xlfn.TEXTJOIN(",",TRUE,_xlfn._xlws.FILTER(ARQUIVOS[EXTENSÃO],(ARQUIVOS[DOCUMENTO]=LD_01[[#This Row],[DOCUMENTO]])*(ARQUIVOS[REVISÃO]=LD_01[[#This Row],[REVISÃO]])))</f>
        <v>dwg,pdf</v>
      </c>
      <c r="M143" s="12" cm="1">
        <f t="array" ref="M143">_xlfn.UNIQUE(_xlfn._xlws.FILTER(ARQUIVOS[DATA RECEBIMENTO],(ARQUIVOS[DOCUMENTO]=LD_01[[#This Row],[DOCUMENTO]])*(ARQUIVOS[REVISÃO]=LD_01[[#This Row],[REVISÃO]])))</f>
        <v>45895</v>
      </c>
      <c r="N1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01/MSV-163MS-454-460/28.PV/MSV-163MS-454-460-ACA-EXE-DE-I2-010-R03.pdf</v>
      </c>
      <c r="P143" s="6" t="str">
        <f>LD_01[[#This Row],[PASTA]]&amp;"/"&amp;LD_01[[#This Row],[ARQUIVO]]</f>
        <v>MSV-163MS-454-460/28.PV/MSV-163MS-454-460-ACA-EXE-DE-I2-010-R03.pdf</v>
      </c>
    </row>
    <row r="144" spans="1:16" x14ac:dyDescent="0.3">
      <c r="A144" s="6" t="s">
        <v>2937</v>
      </c>
      <c r="B144" s="6" t="str">
        <f>VLOOKUP(LD_01[[#This Row],[DOCUMENTO]],_xlfn.SORTBY(ARQUIVOS_RECEBIDOS!$E$2:$F$5010,ARQUIVOS_RECEBIDOS!$F$2:$F$5010,-1),2,)</f>
        <v>R02</v>
      </c>
      <c r="C144" s="14" t="s">
        <v>5987</v>
      </c>
      <c r="D144" s="14" t="s">
        <v>7543</v>
      </c>
      <c r="E144" s="6" t="s">
        <v>4310</v>
      </c>
      <c r="F144" s="8" t="s">
        <v>4087</v>
      </c>
      <c r="G144" s="8" t="s">
        <v>4143</v>
      </c>
      <c r="H144" s="6" t="str">
        <f>_xlfn.XLOOKUP(LD_01[[#This Row],[DISCIPLINA]],'CLASSES DE PROJETOS'!$F$3:$F$37,'CLASSES DE PROJETOS'!$C$3:$C$37)</f>
        <v>PV</v>
      </c>
      <c r="I144" t="str">
        <f>_xlfn.TEXTJOIN("/",TRUE,"MSV-163MS-"&amp;LD_01[[#This Row],[OBRA]],_xlfn.XLOOKUP(LD_01[[#This Row],[SIGLA]],'CLASSES DE PROJETOS'!$C$3:$C$37,'CLASSES DE PROJETOS'!$E$3:$E$37))</f>
        <v>MSV-163MS-454-460/28.PV</v>
      </c>
      <c r="J144" s="6" t="str" cm="1">
        <f t="array" ref="J144">_xlfn.TEXTJOIN(",",TRUE,_xlfn._xlws.FILTER(ARQUIVOS[ARQUIVO],(ARQUIVOS[DOCUMENTO]=LD_01[[#This Row],[DOCUMENTO]])*(ARQUIVOS[REVISÃO]=LD_01[[#This Row],[REVISÃO]])*(ARQUIVOS[EXTENSÃO]="pdf")))</f>
        <v>MSV-163MS-454-460-ACA-EXE-DE-I2-011-R02.pdf</v>
      </c>
      <c r="K144" s="6" t="str" cm="1">
        <f t="array" ref="K144">_xlfn.TEXTJOIN(", ",TRUE,_xlfn.UNIQUE(_xlfn._xlws.FILTER(ARQUIVOS_RECEBIDOS!$F$2:$F$5010,ARQUIVOS_RECEBIDOS!$E$2:$E$5010=LD_01[[#This Row],[DOCUMENTO]])))</f>
        <v>R02</v>
      </c>
      <c r="L144" s="6" t="str" cm="1">
        <f t="array" ref="L144">_xlfn.TEXTJOIN(",",TRUE,_xlfn._xlws.FILTER(ARQUIVOS[EXTENSÃO],(ARQUIVOS[DOCUMENTO]=LD_01[[#This Row],[DOCUMENTO]])*(ARQUIVOS[REVISÃO]=LD_01[[#This Row],[REVISÃO]])))</f>
        <v>dwg,pdf</v>
      </c>
      <c r="M144" s="12" cm="1">
        <f t="array" ref="M144">_xlfn.UNIQUE(_xlfn._xlws.FILTER(ARQUIVOS[DATA RECEBIMENTO],(ARQUIVOS[DOCUMENTO]=LD_01[[#This Row],[DOCUMENTO]])*(ARQUIVOS[REVISÃO]=LD_01[[#This Row],[REVISÃO]])))</f>
        <v>45838</v>
      </c>
      <c r="N1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01/MSV-163MS-454-460/28.PV/MSV-163MS-454-460-ACA-EXE-DE-I2-011-R02.pdf</v>
      </c>
      <c r="P144" s="6" t="str">
        <f>LD_01[[#This Row],[PASTA]]&amp;"/"&amp;LD_01[[#This Row],[ARQUIVO]]</f>
        <v>MSV-163MS-454-460/28.PV/MSV-163MS-454-460-ACA-EXE-DE-I2-011-R02.pdf</v>
      </c>
    </row>
    <row r="145" spans="1:16" x14ac:dyDescent="0.3">
      <c r="A145" s="6" t="s">
        <v>2938</v>
      </c>
      <c r="B145" s="6" t="str">
        <f>VLOOKUP(LD_01[[#This Row],[DOCUMENTO]],_xlfn.SORTBY(ARQUIVOS_RECEBIDOS!$E$2:$F$5010,ARQUIVOS_RECEBIDOS!$F$2:$F$5010,-1),2,)</f>
        <v>R06</v>
      </c>
      <c r="C145" s="14" t="s">
        <v>5987</v>
      </c>
      <c r="D145" s="14" t="s">
        <v>7543</v>
      </c>
      <c r="E145" s="6" t="s">
        <v>4310</v>
      </c>
      <c r="F145" s="8" t="s">
        <v>4102</v>
      </c>
      <c r="G145" s="8" t="s">
        <v>4143</v>
      </c>
      <c r="H145" s="6" t="str">
        <f>_xlfn.XLOOKUP(LD_01[[#This Row],[DISCIPLINA]],'CLASSES DE PROJETOS'!$F$3:$F$37,'CLASSES DE PROJETOS'!$C$3:$C$37)</f>
        <v>PV</v>
      </c>
      <c r="I145" t="str">
        <f>_xlfn.TEXTJOIN("/",TRUE,"MSV-163MS-"&amp;LD_01[[#This Row],[OBRA]],_xlfn.XLOOKUP(LD_01[[#This Row],[SIGLA]],'CLASSES DE PROJETOS'!$C$3:$C$37,'CLASSES DE PROJETOS'!$E$3:$E$37))</f>
        <v>MSV-163MS-454-460/28.PV</v>
      </c>
      <c r="J145" s="6" t="str" cm="1">
        <f t="array" ref="J145">_xlfn.TEXTJOIN(",",TRUE,_xlfn._xlws.FILTER(ARQUIVOS[ARQUIVO],(ARQUIVOS[DOCUMENTO]=LD_01[[#This Row],[DOCUMENTO]])*(ARQUIVOS[REVISÃO]=LD_01[[#This Row],[REVISÃO]])*(ARQUIVOS[EXTENSÃO]="pdf")))</f>
        <v>MSV-163MS-454-460-ACA-EXE-DE-I2-012-R06.pdf</v>
      </c>
      <c r="K145" s="6" t="str" cm="1">
        <f t="array" ref="K145">_xlfn.TEXTJOIN(", ",TRUE,_xlfn.UNIQUE(_xlfn._xlws.FILTER(ARQUIVOS_RECEBIDOS!$F$2:$F$5010,ARQUIVOS_RECEBIDOS!$E$2:$E$5010=LD_01[[#This Row],[DOCUMENTO]])))</f>
        <v>R04, R06</v>
      </c>
      <c r="L145" s="6" t="str" cm="1">
        <f t="array" ref="L145">_xlfn.TEXTJOIN(",",TRUE,_xlfn._xlws.FILTER(ARQUIVOS[EXTENSÃO],(ARQUIVOS[DOCUMENTO]=LD_01[[#This Row],[DOCUMENTO]])*(ARQUIVOS[REVISÃO]=LD_01[[#This Row],[REVISÃO]])))</f>
        <v>dwg,pdf</v>
      </c>
      <c r="M145" s="12" cm="1">
        <f t="array" ref="M145">_xlfn.UNIQUE(_xlfn._xlws.FILTER(ARQUIVOS[DATA RECEBIMENTO],(ARQUIVOS[DOCUMENTO]=LD_01[[#This Row],[DOCUMENTO]])*(ARQUIVOS[REVISÃO]=LD_01[[#This Row],[REVISÃO]])))</f>
        <v>45895</v>
      </c>
      <c r="N1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01/MSV-163MS-454-460/28.PV/MSV-163MS-454-460-ACA-EXE-DE-I2-012-R06.pdf</v>
      </c>
      <c r="P145" s="6" t="str">
        <f>LD_01[[#This Row],[PASTA]]&amp;"/"&amp;LD_01[[#This Row],[ARQUIVO]]</f>
        <v>MSV-163MS-454-460/28.PV/MSV-163MS-454-460-ACA-EXE-DE-I2-012-R06.pdf</v>
      </c>
    </row>
    <row r="146" spans="1:16" x14ac:dyDescent="0.3">
      <c r="A146" s="6" t="s">
        <v>2939</v>
      </c>
      <c r="B146" s="6" t="str">
        <f>VLOOKUP(LD_01[[#This Row],[DOCUMENTO]],_xlfn.SORTBY(ARQUIVOS_RECEBIDOS!$E$2:$F$5010,ARQUIVOS_RECEBIDOS!$F$2:$F$5010,-1),2,)</f>
        <v>R05</v>
      </c>
      <c r="C146" s="14" t="s">
        <v>5987</v>
      </c>
      <c r="D146" s="14" t="s">
        <v>7543</v>
      </c>
      <c r="E146" s="6" t="s">
        <v>4310</v>
      </c>
      <c r="F146" s="8" t="s">
        <v>4088</v>
      </c>
      <c r="G146" s="8" t="s">
        <v>4143</v>
      </c>
      <c r="H146" s="6" t="str">
        <f>_xlfn.XLOOKUP(LD_01[[#This Row],[DISCIPLINA]],'CLASSES DE PROJETOS'!$F$3:$F$37,'CLASSES DE PROJETOS'!$C$3:$C$37)</f>
        <v>PV</v>
      </c>
      <c r="I146" t="str">
        <f>_xlfn.TEXTJOIN("/",TRUE,"MSV-163MS-"&amp;LD_01[[#This Row],[OBRA]],_xlfn.XLOOKUP(LD_01[[#This Row],[SIGLA]],'CLASSES DE PROJETOS'!$C$3:$C$37,'CLASSES DE PROJETOS'!$E$3:$E$37))</f>
        <v>MSV-163MS-454-460/28.PV</v>
      </c>
      <c r="J146" s="6" t="str" cm="1">
        <f t="array" ref="J146">_xlfn.TEXTJOIN(",",TRUE,_xlfn._xlws.FILTER(ARQUIVOS[ARQUIVO],(ARQUIVOS[DOCUMENTO]=LD_01[[#This Row],[DOCUMENTO]])*(ARQUIVOS[REVISÃO]=LD_01[[#This Row],[REVISÃO]])*(ARQUIVOS[EXTENSÃO]="pdf")))</f>
        <v>MSV-163MS-454-460-ACA-EXE-DE-I2-013-R05.pdf</v>
      </c>
      <c r="K146" s="6" t="str" cm="1">
        <f t="array" ref="K146">_xlfn.TEXTJOIN(", ",TRUE,_xlfn.UNIQUE(_xlfn._xlws.FILTER(ARQUIVOS_RECEBIDOS!$F$2:$F$5010,ARQUIVOS_RECEBIDOS!$E$2:$E$5010=LD_01[[#This Row],[DOCUMENTO]])))</f>
        <v>R04, R05</v>
      </c>
      <c r="L146" s="6" t="str" cm="1">
        <f t="array" ref="L146">_xlfn.TEXTJOIN(",",TRUE,_xlfn._xlws.FILTER(ARQUIVOS[EXTENSÃO],(ARQUIVOS[DOCUMENTO]=LD_01[[#This Row],[DOCUMENTO]])*(ARQUIVOS[REVISÃO]=LD_01[[#This Row],[REVISÃO]])))</f>
        <v>dwg,pdf</v>
      </c>
      <c r="M146" s="12" cm="1">
        <f t="array" ref="M146">_xlfn.UNIQUE(_xlfn._xlws.FILTER(ARQUIVOS[DATA RECEBIMENTO],(ARQUIVOS[DOCUMENTO]=LD_01[[#This Row],[DOCUMENTO]])*(ARQUIVOS[REVISÃO]=LD_01[[#This Row],[REVISÃO]])))</f>
        <v>45895</v>
      </c>
      <c r="N1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01/MSV-163MS-454-460/28.PV/MSV-163MS-454-460-ACA-EXE-DE-I2-013-R05.pdf</v>
      </c>
      <c r="P146" s="6" t="str">
        <f>LD_01[[#This Row],[PASTA]]&amp;"/"&amp;LD_01[[#This Row],[ARQUIVO]]</f>
        <v>MSV-163MS-454-460/28.PV/MSV-163MS-454-460-ACA-EXE-DE-I2-013-R05.pdf</v>
      </c>
    </row>
    <row r="147" spans="1:16" x14ac:dyDescent="0.3">
      <c r="A147" s="6" t="s">
        <v>2940</v>
      </c>
      <c r="B147" s="6" t="str">
        <f>VLOOKUP(LD_01[[#This Row],[DOCUMENTO]],_xlfn.SORTBY(ARQUIVOS_RECEBIDOS!$E$2:$F$5010,ARQUIVOS_RECEBIDOS!$F$2:$F$5010,-1),2,)</f>
        <v>R05</v>
      </c>
      <c r="C147" s="14" t="s">
        <v>5987</v>
      </c>
      <c r="D147" s="14" t="s">
        <v>7543</v>
      </c>
      <c r="E147" s="6" t="s">
        <v>4310</v>
      </c>
      <c r="F147" s="8" t="s">
        <v>4088</v>
      </c>
      <c r="G147" s="8" t="s">
        <v>4143</v>
      </c>
      <c r="H147" s="6" t="str">
        <f>_xlfn.XLOOKUP(LD_01[[#This Row],[DISCIPLINA]],'CLASSES DE PROJETOS'!$F$3:$F$37,'CLASSES DE PROJETOS'!$C$3:$C$37)</f>
        <v>PV</v>
      </c>
      <c r="I147" t="str">
        <f>_xlfn.TEXTJOIN("/",TRUE,"MSV-163MS-"&amp;LD_01[[#This Row],[OBRA]],_xlfn.XLOOKUP(LD_01[[#This Row],[SIGLA]],'CLASSES DE PROJETOS'!$C$3:$C$37,'CLASSES DE PROJETOS'!$E$3:$E$37))</f>
        <v>MSV-163MS-454-460/28.PV</v>
      </c>
      <c r="J147" s="6" t="str" cm="1">
        <f t="array" ref="J147">_xlfn.TEXTJOIN(",",TRUE,_xlfn._xlws.FILTER(ARQUIVOS[ARQUIVO],(ARQUIVOS[DOCUMENTO]=LD_01[[#This Row],[DOCUMENTO]])*(ARQUIVOS[REVISÃO]=LD_01[[#This Row],[REVISÃO]])*(ARQUIVOS[EXTENSÃO]="pdf")))</f>
        <v>MSV-163MS-454-460-ACA-EXE-DE-I2-014-R05.pdf</v>
      </c>
      <c r="K147" s="6" t="str" cm="1">
        <f t="array" ref="K147">_xlfn.TEXTJOIN(", ",TRUE,_xlfn.UNIQUE(_xlfn._xlws.FILTER(ARQUIVOS_RECEBIDOS!$F$2:$F$5010,ARQUIVOS_RECEBIDOS!$E$2:$E$5010=LD_01[[#This Row],[DOCUMENTO]])))</f>
        <v>R04, R05</v>
      </c>
      <c r="L147" s="6" t="str" cm="1">
        <f t="array" ref="L147">_xlfn.TEXTJOIN(",",TRUE,_xlfn._xlws.FILTER(ARQUIVOS[EXTENSÃO],(ARQUIVOS[DOCUMENTO]=LD_01[[#This Row],[DOCUMENTO]])*(ARQUIVOS[REVISÃO]=LD_01[[#This Row],[REVISÃO]])))</f>
        <v>dwg,pdf</v>
      </c>
      <c r="M147" s="12" cm="1">
        <f t="array" ref="M147">_xlfn.UNIQUE(_xlfn._xlws.FILTER(ARQUIVOS[DATA RECEBIMENTO],(ARQUIVOS[DOCUMENTO]=LD_01[[#This Row],[DOCUMENTO]])*(ARQUIVOS[REVISÃO]=LD_01[[#This Row],[REVISÃO]])))</f>
        <v>45895</v>
      </c>
      <c r="N1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01/MSV-163MS-454-460/28.PV/MSV-163MS-454-460-ACA-EXE-DE-I2-014-R05.pdf</v>
      </c>
      <c r="P147" s="6" t="str">
        <f>LD_01[[#This Row],[PASTA]]&amp;"/"&amp;LD_01[[#This Row],[ARQUIVO]]</f>
        <v>MSV-163MS-454-460/28.PV/MSV-163MS-454-460-ACA-EXE-DE-I2-014-R05.pdf</v>
      </c>
    </row>
    <row r="148" spans="1:16" x14ac:dyDescent="0.3">
      <c r="A148" s="6" t="s">
        <v>2941</v>
      </c>
      <c r="B148" s="6" t="str">
        <f>VLOOKUP(LD_01[[#This Row],[DOCUMENTO]],_xlfn.SORTBY(ARQUIVOS_RECEBIDOS!$E$2:$F$5010,ARQUIVOS_RECEBIDOS!$F$2:$F$5010,-1),2,)</f>
        <v>R04</v>
      </c>
      <c r="C148" s="14" t="s">
        <v>5987</v>
      </c>
      <c r="D148" s="14" t="s">
        <v>7543</v>
      </c>
      <c r="E148" s="6" t="s">
        <v>4310</v>
      </c>
      <c r="F148" s="8" t="s">
        <v>4089</v>
      </c>
      <c r="G148" s="8" t="s">
        <v>4143</v>
      </c>
      <c r="H148" s="6" t="str">
        <f>_xlfn.XLOOKUP(LD_01[[#This Row],[DISCIPLINA]],'CLASSES DE PROJETOS'!$F$3:$F$37,'CLASSES DE PROJETOS'!$C$3:$C$37)</f>
        <v>PV</v>
      </c>
      <c r="I148" t="str">
        <f>_xlfn.TEXTJOIN("/",TRUE,"MSV-163MS-"&amp;LD_01[[#This Row],[OBRA]],_xlfn.XLOOKUP(LD_01[[#This Row],[SIGLA]],'CLASSES DE PROJETOS'!$C$3:$C$37,'CLASSES DE PROJETOS'!$E$3:$E$37))</f>
        <v>MSV-163MS-454-460/28.PV</v>
      </c>
      <c r="J148" s="6" t="str" cm="1">
        <f t="array" ref="J148">_xlfn.TEXTJOIN(",",TRUE,_xlfn._xlws.FILTER(ARQUIVOS[ARQUIVO],(ARQUIVOS[DOCUMENTO]=LD_01[[#This Row],[DOCUMENTO]])*(ARQUIVOS[REVISÃO]=LD_01[[#This Row],[REVISÃO]])*(ARQUIVOS[EXTENSÃO]="pdf")))</f>
        <v>MSV-163MS-454-460-ACA-EXE-DE-I2-015-R04.pdf</v>
      </c>
      <c r="K148" s="6" t="str" cm="1">
        <f t="array" ref="K148">_xlfn.TEXTJOIN(", ",TRUE,_xlfn.UNIQUE(_xlfn._xlws.FILTER(ARQUIVOS_RECEBIDOS!$F$2:$F$5010,ARQUIVOS_RECEBIDOS!$E$2:$E$5010=LD_01[[#This Row],[DOCUMENTO]])))</f>
        <v>R04</v>
      </c>
      <c r="L148" s="6" t="str" cm="1">
        <f t="array" ref="L148">_xlfn.TEXTJOIN(",",TRUE,_xlfn._xlws.FILTER(ARQUIVOS[EXTENSÃO],(ARQUIVOS[DOCUMENTO]=LD_01[[#This Row],[DOCUMENTO]])*(ARQUIVOS[REVISÃO]=LD_01[[#This Row],[REVISÃO]])))</f>
        <v>dwg,pdf</v>
      </c>
      <c r="M148" s="12" cm="1">
        <f t="array" ref="M148">_xlfn.UNIQUE(_xlfn._xlws.FILTER(ARQUIVOS[DATA RECEBIMENTO],(ARQUIVOS[DOCUMENTO]=LD_01[[#This Row],[DOCUMENTO]])*(ARQUIVOS[REVISÃO]=LD_01[[#This Row],[REVISÃO]])))</f>
        <v>45838</v>
      </c>
      <c r="N1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01/MSV-163MS-454-460/28.PV/MSV-163MS-454-460-ACA-EXE-DE-I2-015-R04.pdf</v>
      </c>
      <c r="P148" s="6" t="str">
        <f>LD_01[[#This Row],[PASTA]]&amp;"/"&amp;LD_01[[#This Row],[ARQUIVO]]</f>
        <v>MSV-163MS-454-460/28.PV/MSV-163MS-454-460-ACA-EXE-DE-I2-015-R04.pdf</v>
      </c>
    </row>
    <row r="149" spans="1:16" x14ac:dyDescent="0.3">
      <c r="A149" s="6" t="s">
        <v>2942</v>
      </c>
      <c r="B149" s="6" t="str">
        <f>VLOOKUP(LD_01[[#This Row],[DOCUMENTO]],_xlfn.SORTBY(ARQUIVOS_RECEBIDOS!$E$2:$F$5010,ARQUIVOS_RECEBIDOS!$F$2:$F$5010,-1),2,)</f>
        <v>R05</v>
      </c>
      <c r="C149" s="14" t="s">
        <v>5987</v>
      </c>
      <c r="D149" s="14" t="s">
        <v>7543</v>
      </c>
      <c r="E149" s="6" t="s">
        <v>4310</v>
      </c>
      <c r="F149" s="8" t="s">
        <v>4089</v>
      </c>
      <c r="G149" s="8" t="s">
        <v>4143</v>
      </c>
      <c r="H149" s="6" t="str">
        <f>_xlfn.XLOOKUP(LD_01[[#This Row],[DISCIPLINA]],'CLASSES DE PROJETOS'!$F$3:$F$37,'CLASSES DE PROJETOS'!$C$3:$C$37)</f>
        <v>PV</v>
      </c>
      <c r="I149" t="str">
        <f>_xlfn.TEXTJOIN("/",TRUE,"MSV-163MS-"&amp;LD_01[[#This Row],[OBRA]],_xlfn.XLOOKUP(LD_01[[#This Row],[SIGLA]],'CLASSES DE PROJETOS'!$C$3:$C$37,'CLASSES DE PROJETOS'!$E$3:$E$37))</f>
        <v>MSV-163MS-454-460/28.PV</v>
      </c>
      <c r="J149" s="6" t="str" cm="1">
        <f t="array" ref="J149">_xlfn.TEXTJOIN(",",TRUE,_xlfn._xlws.FILTER(ARQUIVOS[ARQUIVO],(ARQUIVOS[DOCUMENTO]=LD_01[[#This Row],[DOCUMENTO]])*(ARQUIVOS[REVISÃO]=LD_01[[#This Row],[REVISÃO]])*(ARQUIVOS[EXTENSÃO]="pdf")))</f>
        <v>MSV-163MS-454-460-ACA-EXE-DE-I2-016-R05.pdf</v>
      </c>
      <c r="K149" s="6" t="str" cm="1">
        <f t="array" ref="K149">_xlfn.TEXTJOIN(", ",TRUE,_xlfn.UNIQUE(_xlfn._xlws.FILTER(ARQUIVOS_RECEBIDOS!$F$2:$F$5010,ARQUIVOS_RECEBIDOS!$E$2:$E$5010=LD_01[[#This Row],[DOCUMENTO]])))</f>
        <v>R04, R05</v>
      </c>
      <c r="L149" s="6" t="str" cm="1">
        <f t="array" ref="L149">_xlfn.TEXTJOIN(",",TRUE,_xlfn._xlws.FILTER(ARQUIVOS[EXTENSÃO],(ARQUIVOS[DOCUMENTO]=LD_01[[#This Row],[DOCUMENTO]])*(ARQUIVOS[REVISÃO]=LD_01[[#This Row],[REVISÃO]])))</f>
        <v>dwg,pdf</v>
      </c>
      <c r="M149" s="12" cm="1">
        <f t="array" ref="M149">_xlfn.UNIQUE(_xlfn._xlws.FILTER(ARQUIVOS[DATA RECEBIMENTO],(ARQUIVOS[DOCUMENTO]=LD_01[[#This Row],[DOCUMENTO]])*(ARQUIVOS[REVISÃO]=LD_01[[#This Row],[REVISÃO]])))</f>
        <v>45895</v>
      </c>
      <c r="N1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01/MSV-163MS-454-460/28.PV/MSV-163MS-454-460-ACA-EXE-DE-I2-016-R05.pdf</v>
      </c>
      <c r="P149" s="6" t="str">
        <f>LD_01[[#This Row],[PASTA]]&amp;"/"&amp;LD_01[[#This Row],[ARQUIVO]]</f>
        <v>MSV-163MS-454-460/28.PV/MSV-163MS-454-460-ACA-EXE-DE-I2-016-R05.pdf</v>
      </c>
    </row>
    <row r="150" spans="1:16" x14ac:dyDescent="0.3">
      <c r="A150" s="6" t="s">
        <v>2916</v>
      </c>
      <c r="B150" s="6" t="str">
        <f>VLOOKUP(LD_01[[#This Row],[DOCUMENTO]],_xlfn.SORTBY(ARQUIVOS_RECEBIDOS!$E$2:$F$5010,ARQUIVOS_RECEBIDOS!$F$2:$F$5010,-1),2,)</f>
        <v>R03</v>
      </c>
      <c r="C150" s="14" t="s">
        <v>5987</v>
      </c>
      <c r="D150" s="14" t="s">
        <v>7543</v>
      </c>
      <c r="E150" s="6" t="s">
        <v>4310</v>
      </c>
      <c r="F150" s="8" t="s">
        <v>4083</v>
      </c>
      <c r="G150" s="8" t="s">
        <v>4331</v>
      </c>
      <c r="H150" s="6" t="str">
        <f>_xlfn.XLOOKUP(LD_01[[#This Row],[DISCIPLINA]],'CLASSES DE PROJETOS'!$F$3:$F$37,'CLASSES DE PROJETOS'!$C$3:$C$37)</f>
        <v>SI</v>
      </c>
      <c r="I150" t="str">
        <f>_xlfn.TEXTJOIN("/",TRUE,"MSV-163MS-"&amp;LD_01[[#This Row],[OBRA]],_xlfn.XLOOKUP(LD_01[[#This Row],[SIGLA]],'CLASSES DE PROJETOS'!$C$3:$C$37,'CLASSES DE PROJETOS'!$E$3:$E$37))</f>
        <v>MSV-163MS-454-460/31.SI</v>
      </c>
      <c r="J150" s="6" t="str" cm="1">
        <f t="array" ref="J150">_xlfn.TEXTJOIN(",",TRUE,_xlfn._xlws.FILTER(ARQUIVOS[ARQUIVO],(ARQUIVOS[DOCUMENTO]=LD_01[[#This Row],[DOCUMENTO]])*(ARQUIVOS[REVISÃO]=LD_01[[#This Row],[REVISÃO]])*(ARQUIVOS[EXTENSÃO]="pdf")))</f>
        <v>MSV-163MS-454-460-ACA-EXE-DE-J1-001-R03.pdf</v>
      </c>
      <c r="K150" s="6" t="str" cm="1">
        <f t="array" ref="K150">_xlfn.TEXTJOIN(", ",TRUE,_xlfn.UNIQUE(_xlfn._xlws.FILTER(ARQUIVOS_RECEBIDOS!$F$2:$F$5010,ARQUIVOS_RECEBIDOS!$E$2:$E$5010=LD_01[[#This Row],[DOCUMENTO]])))</f>
        <v>R03</v>
      </c>
      <c r="L150" s="6" t="str" cm="1">
        <f t="array" ref="L150">_xlfn.TEXTJOIN(",",TRUE,_xlfn._xlws.FILTER(ARQUIVOS[EXTENSÃO],(ARQUIVOS[DOCUMENTO]=LD_01[[#This Row],[DOCUMENTO]])*(ARQUIVOS[REVISÃO]=LD_01[[#This Row],[REVISÃO]])))</f>
        <v>dwg,pdf</v>
      </c>
      <c r="M150" s="12" cm="1">
        <f t="array" ref="M150">_xlfn.UNIQUE(_xlfn._xlws.FILTER(ARQUIVOS[DATA RECEBIMENTO],(ARQUIVOS[DOCUMENTO]=LD_01[[#This Row],[DOCUMENTO]])*(ARQUIVOS[REVISÃO]=LD_01[[#This Row],[REVISÃO]])))</f>
        <v>45838</v>
      </c>
      <c r="N1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01/MSV-163MS-454-460/31.SI/MSV-163MS-454-460-ACA-EXE-DE-J1-001-R03.pdf</v>
      </c>
      <c r="P150" s="6" t="str">
        <f>LD_01[[#This Row],[PASTA]]&amp;"/"&amp;LD_01[[#This Row],[ARQUIVO]]</f>
        <v>MSV-163MS-454-460/31.SI/MSV-163MS-454-460-ACA-EXE-DE-J1-001-R03.pdf</v>
      </c>
    </row>
    <row r="151" spans="1:16" x14ac:dyDescent="0.3">
      <c r="A151" s="6" t="s">
        <v>2917</v>
      </c>
      <c r="B151" s="6" t="str">
        <f>VLOOKUP(LD_01[[#This Row],[DOCUMENTO]],_xlfn.SORTBY(ARQUIVOS_RECEBIDOS!$E$2:$F$5010,ARQUIVOS_RECEBIDOS!$F$2:$F$5010,-1),2,)</f>
        <v>R05</v>
      </c>
      <c r="C151" s="14" t="s">
        <v>5987</v>
      </c>
      <c r="D151" s="14" t="s">
        <v>7543</v>
      </c>
      <c r="E151" s="6" t="s">
        <v>4310</v>
      </c>
      <c r="F151" s="8" t="s">
        <v>4083</v>
      </c>
      <c r="G151" s="8" t="s">
        <v>4331</v>
      </c>
      <c r="H151" s="6" t="str">
        <f>_xlfn.XLOOKUP(LD_01[[#This Row],[DISCIPLINA]],'CLASSES DE PROJETOS'!$F$3:$F$37,'CLASSES DE PROJETOS'!$C$3:$C$37)</f>
        <v>SI</v>
      </c>
      <c r="I151" t="str">
        <f>_xlfn.TEXTJOIN("/",TRUE,"MSV-163MS-"&amp;LD_01[[#This Row],[OBRA]],_xlfn.XLOOKUP(LD_01[[#This Row],[SIGLA]],'CLASSES DE PROJETOS'!$C$3:$C$37,'CLASSES DE PROJETOS'!$E$3:$E$37))</f>
        <v>MSV-163MS-454-460/31.SI</v>
      </c>
      <c r="J151" s="6" t="str" cm="1">
        <f t="array" ref="J151">_xlfn.TEXTJOIN(",",TRUE,_xlfn._xlws.FILTER(ARQUIVOS[ARQUIVO],(ARQUIVOS[DOCUMENTO]=LD_01[[#This Row],[DOCUMENTO]])*(ARQUIVOS[REVISÃO]=LD_01[[#This Row],[REVISÃO]])*(ARQUIVOS[EXTENSÃO]="pdf")))</f>
        <v>MSV-163MS-454-460-ACA-EXE-DE-J1-002-R05.pdf</v>
      </c>
      <c r="K151" s="6" t="str" cm="1">
        <f t="array" ref="K151">_xlfn.TEXTJOIN(", ",TRUE,_xlfn.UNIQUE(_xlfn._xlws.FILTER(ARQUIVOS_RECEBIDOS!$F$2:$F$5010,ARQUIVOS_RECEBIDOS!$E$2:$E$5010=LD_01[[#This Row],[DOCUMENTO]])))</f>
        <v>R05</v>
      </c>
      <c r="L151" s="6" t="str" cm="1">
        <f t="array" ref="L151">_xlfn.TEXTJOIN(",",TRUE,_xlfn._xlws.FILTER(ARQUIVOS[EXTENSÃO],(ARQUIVOS[DOCUMENTO]=LD_01[[#This Row],[DOCUMENTO]])*(ARQUIVOS[REVISÃO]=LD_01[[#This Row],[REVISÃO]])))</f>
        <v>dwg,pdf</v>
      </c>
      <c r="M151" s="12" cm="1">
        <f t="array" ref="M151">_xlfn.UNIQUE(_xlfn._xlws.FILTER(ARQUIVOS[DATA RECEBIMENTO],(ARQUIVOS[DOCUMENTO]=LD_01[[#This Row],[DOCUMENTO]])*(ARQUIVOS[REVISÃO]=LD_01[[#This Row],[REVISÃO]])))</f>
        <v>45838</v>
      </c>
      <c r="N1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01/MSV-163MS-454-460/31.SI/MSV-163MS-454-460-ACA-EXE-DE-J1-002-R05.pdf</v>
      </c>
      <c r="P151" s="6" t="str">
        <f>LD_01[[#This Row],[PASTA]]&amp;"/"&amp;LD_01[[#This Row],[ARQUIVO]]</f>
        <v>MSV-163MS-454-460/31.SI/MSV-163MS-454-460-ACA-EXE-DE-J1-002-R05.pdf</v>
      </c>
    </row>
    <row r="152" spans="1:16" x14ac:dyDescent="0.3">
      <c r="A152" s="6" t="s">
        <v>2918</v>
      </c>
      <c r="B152" s="6" t="str">
        <f>VLOOKUP(LD_01[[#This Row],[DOCUMENTO]],_xlfn.SORTBY(ARQUIVOS_RECEBIDOS!$E$2:$F$5010,ARQUIVOS_RECEBIDOS!$F$2:$F$5010,-1),2,)</f>
        <v>R05</v>
      </c>
      <c r="C152" s="14" t="s">
        <v>5987</v>
      </c>
      <c r="D152" s="14" t="s">
        <v>7543</v>
      </c>
      <c r="E152" s="6" t="s">
        <v>4310</v>
      </c>
      <c r="F152" s="8" t="s">
        <v>4083</v>
      </c>
      <c r="G152" s="8" t="s">
        <v>4331</v>
      </c>
      <c r="H152" s="6" t="str">
        <f>_xlfn.XLOOKUP(LD_01[[#This Row],[DISCIPLINA]],'CLASSES DE PROJETOS'!$F$3:$F$37,'CLASSES DE PROJETOS'!$C$3:$C$37)</f>
        <v>SI</v>
      </c>
      <c r="I152" t="str">
        <f>_xlfn.TEXTJOIN("/",TRUE,"MSV-163MS-"&amp;LD_01[[#This Row],[OBRA]],_xlfn.XLOOKUP(LD_01[[#This Row],[SIGLA]],'CLASSES DE PROJETOS'!$C$3:$C$37,'CLASSES DE PROJETOS'!$E$3:$E$37))</f>
        <v>MSV-163MS-454-460/31.SI</v>
      </c>
      <c r="J152" s="6" t="str" cm="1">
        <f t="array" ref="J152">_xlfn.TEXTJOIN(",",TRUE,_xlfn._xlws.FILTER(ARQUIVOS[ARQUIVO],(ARQUIVOS[DOCUMENTO]=LD_01[[#This Row],[DOCUMENTO]])*(ARQUIVOS[REVISÃO]=LD_01[[#This Row],[REVISÃO]])*(ARQUIVOS[EXTENSÃO]="pdf")))</f>
        <v>MSV-163MS-454-460-ACA-EXE-DE-J1-003-R05.pdf</v>
      </c>
      <c r="K152" s="6" t="str" cm="1">
        <f t="array" ref="K152">_xlfn.TEXTJOIN(", ",TRUE,_xlfn.UNIQUE(_xlfn._xlws.FILTER(ARQUIVOS_RECEBIDOS!$F$2:$F$5010,ARQUIVOS_RECEBIDOS!$E$2:$E$5010=LD_01[[#This Row],[DOCUMENTO]])))</f>
        <v>R05</v>
      </c>
      <c r="L152" s="6" t="str" cm="1">
        <f t="array" ref="L152">_xlfn.TEXTJOIN(",",TRUE,_xlfn._xlws.FILTER(ARQUIVOS[EXTENSÃO],(ARQUIVOS[DOCUMENTO]=LD_01[[#This Row],[DOCUMENTO]])*(ARQUIVOS[REVISÃO]=LD_01[[#This Row],[REVISÃO]])))</f>
        <v>dwg,pdf</v>
      </c>
      <c r="M152" s="12" cm="1">
        <f t="array" ref="M152">_xlfn.UNIQUE(_xlfn._xlws.FILTER(ARQUIVOS[DATA RECEBIMENTO],(ARQUIVOS[DOCUMENTO]=LD_01[[#This Row],[DOCUMENTO]])*(ARQUIVOS[REVISÃO]=LD_01[[#This Row],[REVISÃO]])))</f>
        <v>45838</v>
      </c>
      <c r="N1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01/MSV-163MS-454-460/31.SI/MSV-163MS-454-460-ACA-EXE-DE-J1-003-R05.pdf</v>
      </c>
      <c r="P152" s="6" t="str">
        <f>LD_01[[#This Row],[PASTA]]&amp;"/"&amp;LD_01[[#This Row],[ARQUIVO]]</f>
        <v>MSV-163MS-454-460/31.SI/MSV-163MS-454-460-ACA-EXE-DE-J1-003-R05.pdf</v>
      </c>
    </row>
    <row r="153" spans="1:16" x14ac:dyDescent="0.3">
      <c r="A153" s="6" t="s">
        <v>2919</v>
      </c>
      <c r="B153" s="6" t="str">
        <f>VLOOKUP(LD_01[[#This Row],[DOCUMENTO]],_xlfn.SORTBY(ARQUIVOS_RECEBIDOS!$E$2:$F$5010,ARQUIVOS_RECEBIDOS!$F$2:$F$5010,-1),2,)</f>
        <v>R08</v>
      </c>
      <c r="C153" s="14" t="s">
        <v>5987</v>
      </c>
      <c r="D153" s="14" t="s">
        <v>7543</v>
      </c>
      <c r="E153" s="6" t="s">
        <v>4310</v>
      </c>
      <c r="F153" s="8" t="s">
        <v>4083</v>
      </c>
      <c r="G153" s="8" t="s">
        <v>4331</v>
      </c>
      <c r="H153" s="6" t="str">
        <f>_xlfn.XLOOKUP(LD_01[[#This Row],[DISCIPLINA]],'CLASSES DE PROJETOS'!$F$3:$F$37,'CLASSES DE PROJETOS'!$C$3:$C$37)</f>
        <v>SI</v>
      </c>
      <c r="I153" t="str">
        <f>_xlfn.TEXTJOIN("/",TRUE,"MSV-163MS-"&amp;LD_01[[#This Row],[OBRA]],_xlfn.XLOOKUP(LD_01[[#This Row],[SIGLA]],'CLASSES DE PROJETOS'!$C$3:$C$37,'CLASSES DE PROJETOS'!$E$3:$E$37))</f>
        <v>MSV-163MS-454-460/31.SI</v>
      </c>
      <c r="J153" s="6" t="str" cm="1">
        <f t="array" ref="J153">_xlfn.TEXTJOIN(",",TRUE,_xlfn._xlws.FILTER(ARQUIVOS[ARQUIVO],(ARQUIVOS[DOCUMENTO]=LD_01[[#This Row],[DOCUMENTO]])*(ARQUIVOS[REVISÃO]=LD_01[[#This Row],[REVISÃO]])*(ARQUIVOS[EXTENSÃO]="pdf")))</f>
        <v>MSV-163MS-454-460-ACA-EXE-DE-J1-004-R08.pdf</v>
      </c>
      <c r="K153" s="6" t="str" cm="1">
        <f t="array" ref="K153">_xlfn.TEXTJOIN(", ",TRUE,_xlfn.UNIQUE(_xlfn._xlws.FILTER(ARQUIVOS_RECEBIDOS!$F$2:$F$5010,ARQUIVOS_RECEBIDOS!$E$2:$E$5010=LD_01[[#This Row],[DOCUMENTO]])))</f>
        <v>R07, R08</v>
      </c>
      <c r="L153" s="6" t="str" cm="1">
        <f t="array" ref="L153">_xlfn.TEXTJOIN(",",TRUE,_xlfn._xlws.FILTER(ARQUIVOS[EXTENSÃO],(ARQUIVOS[DOCUMENTO]=LD_01[[#This Row],[DOCUMENTO]])*(ARQUIVOS[REVISÃO]=LD_01[[#This Row],[REVISÃO]])))</f>
        <v>dwg,pdf</v>
      </c>
      <c r="M153" s="12" cm="1">
        <f t="array" ref="M153">_xlfn.UNIQUE(_xlfn._xlws.FILTER(ARQUIVOS[DATA RECEBIMENTO],(ARQUIVOS[DOCUMENTO]=LD_01[[#This Row],[DOCUMENTO]])*(ARQUIVOS[REVISÃO]=LD_01[[#This Row],[REVISÃO]])))</f>
        <v>45895</v>
      </c>
      <c r="N1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01/MSV-163MS-454-460/31.SI/MSV-163MS-454-460-ACA-EXE-DE-J1-004-R08.pdf</v>
      </c>
      <c r="P153" s="6" t="str">
        <f>LD_01[[#This Row],[PASTA]]&amp;"/"&amp;LD_01[[#This Row],[ARQUIVO]]</f>
        <v>MSV-163MS-454-460/31.SI/MSV-163MS-454-460-ACA-EXE-DE-J1-004-R08.pdf</v>
      </c>
    </row>
    <row r="154" spans="1:16" x14ac:dyDescent="0.3">
      <c r="A154" s="6" t="s">
        <v>2920</v>
      </c>
      <c r="B154" s="6" t="str">
        <f>VLOOKUP(LD_01[[#This Row],[DOCUMENTO]],_xlfn.SORTBY(ARQUIVOS_RECEBIDOS!$E$2:$F$5010,ARQUIVOS_RECEBIDOS!$F$2:$F$5010,-1),2,)</f>
        <v>R05</v>
      </c>
      <c r="C154" s="14" t="s">
        <v>5987</v>
      </c>
      <c r="D154" s="14" t="s">
        <v>7543</v>
      </c>
      <c r="E154" s="6" t="s">
        <v>4310</v>
      </c>
      <c r="F154" s="8" t="s">
        <v>4083</v>
      </c>
      <c r="G154" s="8" t="s">
        <v>4331</v>
      </c>
      <c r="H154" s="6" t="str">
        <f>_xlfn.XLOOKUP(LD_01[[#This Row],[DISCIPLINA]],'CLASSES DE PROJETOS'!$F$3:$F$37,'CLASSES DE PROJETOS'!$C$3:$C$37)</f>
        <v>SI</v>
      </c>
      <c r="I154" t="str">
        <f>_xlfn.TEXTJOIN("/",TRUE,"MSV-163MS-"&amp;LD_01[[#This Row],[OBRA]],_xlfn.XLOOKUP(LD_01[[#This Row],[SIGLA]],'CLASSES DE PROJETOS'!$C$3:$C$37,'CLASSES DE PROJETOS'!$E$3:$E$37))</f>
        <v>MSV-163MS-454-460/31.SI</v>
      </c>
      <c r="J154" s="6" t="str" cm="1">
        <f t="array" ref="J154">_xlfn.TEXTJOIN(",",TRUE,_xlfn._xlws.FILTER(ARQUIVOS[ARQUIVO],(ARQUIVOS[DOCUMENTO]=LD_01[[#This Row],[DOCUMENTO]])*(ARQUIVOS[REVISÃO]=LD_01[[#This Row],[REVISÃO]])*(ARQUIVOS[EXTENSÃO]="pdf")))</f>
        <v>MSV-163MS-454-460-ACA-EXE-DE-J1-005-R05.pdf</v>
      </c>
      <c r="K154" s="6" t="str" cm="1">
        <f t="array" ref="K154">_xlfn.TEXTJOIN(", ",TRUE,_xlfn.UNIQUE(_xlfn._xlws.FILTER(ARQUIVOS_RECEBIDOS!$F$2:$F$5010,ARQUIVOS_RECEBIDOS!$E$2:$E$5010=LD_01[[#This Row],[DOCUMENTO]])))</f>
        <v>R05</v>
      </c>
      <c r="L154" s="6" t="str" cm="1">
        <f t="array" ref="L154">_xlfn.TEXTJOIN(",",TRUE,_xlfn._xlws.FILTER(ARQUIVOS[EXTENSÃO],(ARQUIVOS[DOCUMENTO]=LD_01[[#This Row],[DOCUMENTO]])*(ARQUIVOS[REVISÃO]=LD_01[[#This Row],[REVISÃO]])))</f>
        <v>dwg,pdf</v>
      </c>
      <c r="M154" s="12" cm="1">
        <f t="array" ref="M154">_xlfn.UNIQUE(_xlfn._xlws.FILTER(ARQUIVOS[DATA RECEBIMENTO],(ARQUIVOS[DOCUMENTO]=LD_01[[#This Row],[DOCUMENTO]])*(ARQUIVOS[REVISÃO]=LD_01[[#This Row],[REVISÃO]])))</f>
        <v>45838</v>
      </c>
      <c r="N1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01/MSV-163MS-454-460/31.SI/MSV-163MS-454-460-ACA-EXE-DE-J1-005-R05.pdf</v>
      </c>
      <c r="P154" s="6" t="str">
        <f>LD_01[[#This Row],[PASTA]]&amp;"/"&amp;LD_01[[#This Row],[ARQUIVO]]</f>
        <v>MSV-163MS-454-460/31.SI/MSV-163MS-454-460-ACA-EXE-DE-J1-005-R05.pdf</v>
      </c>
    </row>
    <row r="155" spans="1:16" x14ac:dyDescent="0.3">
      <c r="A155" s="6" t="s">
        <v>2921</v>
      </c>
      <c r="B155" s="6" t="str">
        <f>VLOOKUP(LD_01[[#This Row],[DOCUMENTO]],_xlfn.SORTBY(ARQUIVOS_RECEBIDOS!$E$2:$F$5010,ARQUIVOS_RECEBIDOS!$F$2:$F$5010,-1),2,)</f>
        <v>R04</v>
      </c>
      <c r="C155" s="14" t="s">
        <v>5987</v>
      </c>
      <c r="D155" s="14" t="s">
        <v>7543</v>
      </c>
      <c r="E155" s="6" t="s">
        <v>4310</v>
      </c>
      <c r="F155" s="8" t="s">
        <v>4083</v>
      </c>
      <c r="G155" s="8" t="s">
        <v>4331</v>
      </c>
      <c r="H155" s="6" t="str">
        <f>_xlfn.XLOOKUP(LD_01[[#This Row],[DISCIPLINA]],'CLASSES DE PROJETOS'!$F$3:$F$37,'CLASSES DE PROJETOS'!$C$3:$C$37)</f>
        <v>SI</v>
      </c>
      <c r="I155" t="str">
        <f>_xlfn.TEXTJOIN("/",TRUE,"MSV-163MS-"&amp;LD_01[[#This Row],[OBRA]],_xlfn.XLOOKUP(LD_01[[#This Row],[SIGLA]],'CLASSES DE PROJETOS'!$C$3:$C$37,'CLASSES DE PROJETOS'!$E$3:$E$37))</f>
        <v>MSV-163MS-454-460/31.SI</v>
      </c>
      <c r="J155" s="6" t="str" cm="1">
        <f t="array" ref="J155">_xlfn.TEXTJOIN(",",TRUE,_xlfn._xlws.FILTER(ARQUIVOS[ARQUIVO],(ARQUIVOS[DOCUMENTO]=LD_01[[#This Row],[DOCUMENTO]])*(ARQUIVOS[REVISÃO]=LD_01[[#This Row],[REVISÃO]])*(ARQUIVOS[EXTENSÃO]="pdf")))</f>
        <v>MSV-163MS-454-460-ACA-EXE-DE-J1-006-R04.pdf</v>
      </c>
      <c r="K155" s="6" t="str" cm="1">
        <f t="array" ref="K155">_xlfn.TEXTJOIN(", ",TRUE,_xlfn.UNIQUE(_xlfn._xlws.FILTER(ARQUIVOS_RECEBIDOS!$F$2:$F$5010,ARQUIVOS_RECEBIDOS!$E$2:$E$5010=LD_01[[#This Row],[DOCUMENTO]])))</f>
        <v>R04</v>
      </c>
      <c r="L155" s="6" t="str" cm="1">
        <f t="array" ref="L155">_xlfn.TEXTJOIN(",",TRUE,_xlfn._xlws.FILTER(ARQUIVOS[EXTENSÃO],(ARQUIVOS[DOCUMENTO]=LD_01[[#This Row],[DOCUMENTO]])*(ARQUIVOS[REVISÃO]=LD_01[[#This Row],[REVISÃO]])))</f>
        <v>dwg,pdf</v>
      </c>
      <c r="M155" s="12" cm="1">
        <f t="array" ref="M155">_xlfn.UNIQUE(_xlfn._xlws.FILTER(ARQUIVOS[DATA RECEBIMENTO],(ARQUIVOS[DOCUMENTO]=LD_01[[#This Row],[DOCUMENTO]])*(ARQUIVOS[REVISÃO]=LD_01[[#This Row],[REVISÃO]])))</f>
        <v>45838</v>
      </c>
      <c r="N1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01/MSV-163MS-454-460/31.SI/MSV-163MS-454-460-ACA-EXE-DE-J1-006-R04.pdf</v>
      </c>
      <c r="P155" s="6" t="str">
        <f>LD_01[[#This Row],[PASTA]]&amp;"/"&amp;LD_01[[#This Row],[ARQUIVO]]</f>
        <v>MSV-163MS-454-460/31.SI/MSV-163MS-454-460-ACA-EXE-DE-J1-006-R04.pdf</v>
      </c>
    </row>
    <row r="156" spans="1:16" x14ac:dyDescent="0.3">
      <c r="A156" s="6" t="s">
        <v>2922</v>
      </c>
      <c r="B156" s="6" t="str">
        <f>VLOOKUP(LD_01[[#This Row],[DOCUMENTO]],_xlfn.SORTBY(ARQUIVOS_RECEBIDOS!$E$2:$F$5010,ARQUIVOS_RECEBIDOS!$F$2:$F$5010,-1),2,)</f>
        <v>R01</v>
      </c>
      <c r="C156" s="14" t="s">
        <v>5987</v>
      </c>
      <c r="D156" s="14" t="s">
        <v>7543</v>
      </c>
      <c r="E156" s="6" t="s">
        <v>4310</v>
      </c>
      <c r="F156" s="8" t="s">
        <v>4084</v>
      </c>
      <c r="G156" s="8" t="s">
        <v>4331</v>
      </c>
      <c r="H156" s="6" t="str">
        <f>_xlfn.XLOOKUP(LD_01[[#This Row],[DISCIPLINA]],'CLASSES DE PROJETOS'!$F$3:$F$37,'CLASSES DE PROJETOS'!$C$3:$C$37)</f>
        <v>SI</v>
      </c>
      <c r="I156" t="str">
        <f>_xlfn.TEXTJOIN("/",TRUE,"MSV-163MS-"&amp;LD_01[[#This Row],[OBRA]],_xlfn.XLOOKUP(LD_01[[#This Row],[SIGLA]],'CLASSES DE PROJETOS'!$C$3:$C$37,'CLASSES DE PROJETOS'!$E$3:$E$37))</f>
        <v>MSV-163MS-454-460/31.SI</v>
      </c>
      <c r="J156" s="6" t="str" cm="1">
        <f t="array" ref="J156">_xlfn.TEXTJOIN(",",TRUE,_xlfn._xlws.FILTER(ARQUIVOS[ARQUIVO],(ARQUIVOS[DOCUMENTO]=LD_01[[#This Row],[DOCUMENTO]])*(ARQUIVOS[REVISÃO]=LD_01[[#This Row],[REVISÃO]])*(ARQUIVOS[EXTENSÃO]="pdf")))</f>
        <v>MSV-163MS-454-460-ACA-EXE-DE-J1-007-R01.pdf</v>
      </c>
      <c r="K156" s="6" t="str" cm="1">
        <f t="array" ref="K156">_xlfn.TEXTJOIN(", ",TRUE,_xlfn.UNIQUE(_xlfn._xlws.FILTER(ARQUIVOS_RECEBIDOS!$F$2:$F$5010,ARQUIVOS_RECEBIDOS!$E$2:$E$5010=LD_01[[#This Row],[DOCUMENTO]])))</f>
        <v>R01</v>
      </c>
      <c r="L156" s="6" t="str" cm="1">
        <f t="array" ref="L156">_xlfn.TEXTJOIN(",",TRUE,_xlfn._xlws.FILTER(ARQUIVOS[EXTENSÃO],(ARQUIVOS[DOCUMENTO]=LD_01[[#This Row],[DOCUMENTO]])*(ARQUIVOS[REVISÃO]=LD_01[[#This Row],[REVISÃO]])))</f>
        <v>dwg,pdf</v>
      </c>
      <c r="M156" s="12" cm="1">
        <f t="array" ref="M156">_xlfn.UNIQUE(_xlfn._xlws.FILTER(ARQUIVOS[DATA RECEBIMENTO],(ARQUIVOS[DOCUMENTO]=LD_01[[#This Row],[DOCUMENTO]])*(ARQUIVOS[REVISÃO]=LD_01[[#This Row],[REVISÃO]])))</f>
        <v>45838</v>
      </c>
      <c r="N1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01/MSV-163MS-454-460/31.SI/MSV-163MS-454-460-ACA-EXE-DE-J1-007-R01.pdf</v>
      </c>
      <c r="P156" s="6" t="str">
        <f>LD_01[[#This Row],[PASTA]]&amp;"/"&amp;LD_01[[#This Row],[ARQUIVO]]</f>
        <v>MSV-163MS-454-460/31.SI/MSV-163MS-454-460-ACA-EXE-DE-J1-007-R01.pdf</v>
      </c>
    </row>
    <row r="157" spans="1:16" x14ac:dyDescent="0.3">
      <c r="A157" s="6" t="s">
        <v>2923</v>
      </c>
      <c r="B157" s="6" t="str">
        <f>VLOOKUP(LD_01[[#This Row],[DOCUMENTO]],_xlfn.SORTBY(ARQUIVOS_RECEBIDOS!$E$2:$F$5010,ARQUIVOS_RECEBIDOS!$F$2:$F$5010,-1),2,)</f>
        <v>R02</v>
      </c>
      <c r="C157" s="14" t="s">
        <v>5987</v>
      </c>
      <c r="D157" s="14" t="s">
        <v>7543</v>
      </c>
      <c r="E157" s="6" t="s">
        <v>4310</v>
      </c>
      <c r="F157" s="8" t="s">
        <v>4085</v>
      </c>
      <c r="G157" s="8" t="s">
        <v>4331</v>
      </c>
      <c r="H157" s="6" t="str">
        <f>_xlfn.XLOOKUP(LD_01[[#This Row],[DISCIPLINA]],'CLASSES DE PROJETOS'!$F$3:$F$37,'CLASSES DE PROJETOS'!$C$3:$C$37)</f>
        <v>SI</v>
      </c>
      <c r="I157" t="str">
        <f>_xlfn.TEXTJOIN("/",TRUE,"MSV-163MS-"&amp;LD_01[[#This Row],[OBRA]],_xlfn.XLOOKUP(LD_01[[#This Row],[SIGLA]],'CLASSES DE PROJETOS'!$C$3:$C$37,'CLASSES DE PROJETOS'!$E$3:$E$37))</f>
        <v>MSV-163MS-454-460/31.SI</v>
      </c>
      <c r="J157" s="6" t="str" cm="1">
        <f t="array" ref="J157">_xlfn.TEXTJOIN(",",TRUE,_xlfn._xlws.FILTER(ARQUIVOS[ARQUIVO],(ARQUIVOS[DOCUMENTO]=LD_01[[#This Row],[DOCUMENTO]])*(ARQUIVOS[REVISÃO]=LD_01[[#This Row],[REVISÃO]])*(ARQUIVOS[EXTENSÃO]="pdf")))</f>
        <v>MSV-163MS-454-460-ACA-EXE-DE-J1-008-R02.pdf</v>
      </c>
      <c r="K157" s="6" t="str" cm="1">
        <f t="array" ref="K157">_xlfn.TEXTJOIN(", ",TRUE,_xlfn.UNIQUE(_xlfn._xlws.FILTER(ARQUIVOS_RECEBIDOS!$F$2:$F$5010,ARQUIVOS_RECEBIDOS!$E$2:$E$5010=LD_01[[#This Row],[DOCUMENTO]])))</f>
        <v>R02</v>
      </c>
      <c r="L157" s="6" t="str" cm="1">
        <f t="array" ref="L157">_xlfn.TEXTJOIN(",",TRUE,_xlfn._xlws.FILTER(ARQUIVOS[EXTENSÃO],(ARQUIVOS[DOCUMENTO]=LD_01[[#This Row],[DOCUMENTO]])*(ARQUIVOS[REVISÃO]=LD_01[[#This Row],[REVISÃO]])))</f>
        <v>dwg,pdf</v>
      </c>
      <c r="M157" s="12" cm="1">
        <f t="array" ref="M157">_xlfn.UNIQUE(_xlfn._xlws.FILTER(ARQUIVOS[DATA RECEBIMENTO],(ARQUIVOS[DOCUMENTO]=LD_01[[#This Row],[DOCUMENTO]])*(ARQUIVOS[REVISÃO]=LD_01[[#This Row],[REVISÃO]])))</f>
        <v>45838</v>
      </c>
      <c r="N1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01/MSV-163MS-454-460/31.SI/MSV-163MS-454-460-ACA-EXE-DE-J1-008-R02.pdf</v>
      </c>
      <c r="P157" s="6" t="str">
        <f>LD_01[[#This Row],[PASTA]]&amp;"/"&amp;LD_01[[#This Row],[ARQUIVO]]</f>
        <v>MSV-163MS-454-460/31.SI/MSV-163MS-454-460-ACA-EXE-DE-J1-008-R02.pdf</v>
      </c>
    </row>
    <row r="158" spans="1:16" x14ac:dyDescent="0.3">
      <c r="A158" s="6" t="s">
        <v>2924</v>
      </c>
      <c r="B158" s="6" t="str">
        <f>VLOOKUP(LD_01[[#This Row],[DOCUMENTO]],_xlfn.SORTBY(ARQUIVOS_RECEBIDOS!$E$2:$F$5010,ARQUIVOS_RECEBIDOS!$F$2:$F$5010,-1),2,)</f>
        <v>R00</v>
      </c>
      <c r="C158" s="14" t="s">
        <v>5987</v>
      </c>
      <c r="D158" s="14" t="s">
        <v>7543</v>
      </c>
      <c r="E158" s="6" t="s">
        <v>4310</v>
      </c>
      <c r="F158" s="8" t="s">
        <v>4085</v>
      </c>
      <c r="G158" s="8" t="s">
        <v>4331</v>
      </c>
      <c r="H158" s="6" t="str">
        <f>_xlfn.XLOOKUP(LD_01[[#This Row],[DISCIPLINA]],'CLASSES DE PROJETOS'!$F$3:$F$37,'CLASSES DE PROJETOS'!$C$3:$C$37)</f>
        <v>SI</v>
      </c>
      <c r="I158" t="str">
        <f>_xlfn.TEXTJOIN("/",TRUE,"MSV-163MS-"&amp;LD_01[[#This Row],[OBRA]],_xlfn.XLOOKUP(LD_01[[#This Row],[SIGLA]],'CLASSES DE PROJETOS'!$C$3:$C$37,'CLASSES DE PROJETOS'!$E$3:$E$37))</f>
        <v>MSV-163MS-454-460/31.SI</v>
      </c>
      <c r="J158" s="6" t="str" cm="1">
        <f t="array" ref="J158">_xlfn.TEXTJOIN(",",TRUE,_xlfn._xlws.FILTER(ARQUIVOS[ARQUIVO],(ARQUIVOS[DOCUMENTO]=LD_01[[#This Row],[DOCUMENTO]])*(ARQUIVOS[REVISÃO]=LD_01[[#This Row],[REVISÃO]])*(ARQUIVOS[EXTENSÃO]="pdf")))</f>
        <v>MSV-163MS-454-460-ACA-EXE-DE-J1-009-R00.pdf</v>
      </c>
      <c r="K158" s="6" t="str" cm="1">
        <f t="array" ref="K158">_xlfn.TEXTJOIN(", ",TRUE,_xlfn.UNIQUE(_xlfn._xlws.FILTER(ARQUIVOS_RECEBIDOS!$F$2:$F$5010,ARQUIVOS_RECEBIDOS!$E$2:$E$5010=LD_01[[#This Row],[DOCUMENTO]])))</f>
        <v>R00</v>
      </c>
      <c r="L158" s="6" t="str" cm="1">
        <f t="array" ref="L158">_xlfn.TEXTJOIN(",",TRUE,_xlfn._xlws.FILTER(ARQUIVOS[EXTENSÃO],(ARQUIVOS[DOCUMENTO]=LD_01[[#This Row],[DOCUMENTO]])*(ARQUIVOS[REVISÃO]=LD_01[[#This Row],[REVISÃO]])))</f>
        <v>dwg,pdf</v>
      </c>
      <c r="M158" s="12" cm="1">
        <f t="array" ref="M158">_xlfn.UNIQUE(_xlfn._xlws.FILTER(ARQUIVOS[DATA RECEBIMENTO],(ARQUIVOS[DOCUMENTO]=LD_01[[#This Row],[DOCUMENTO]])*(ARQUIVOS[REVISÃO]=LD_01[[#This Row],[REVISÃO]])))</f>
        <v>45838</v>
      </c>
      <c r="N1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01/MSV-163MS-454-460/31.SI/MSV-163MS-454-460-ACA-EXE-DE-J1-009-R00.pdf</v>
      </c>
      <c r="P158" s="6" t="str">
        <f>LD_01[[#This Row],[PASTA]]&amp;"/"&amp;LD_01[[#This Row],[ARQUIVO]]</f>
        <v>MSV-163MS-454-460/31.SI/MSV-163MS-454-460-ACA-EXE-DE-J1-009-R00.pdf</v>
      </c>
    </row>
    <row r="159" spans="1:16" x14ac:dyDescent="0.3">
      <c r="A159" s="6" t="s">
        <v>2925</v>
      </c>
      <c r="B159" s="6" t="str">
        <f>VLOOKUP(LD_01[[#This Row],[DOCUMENTO]],_xlfn.SORTBY(ARQUIVOS_RECEBIDOS!$E$2:$F$5010,ARQUIVOS_RECEBIDOS!$F$2:$F$5010,-1),2,)</f>
        <v>R01</v>
      </c>
      <c r="C159" s="14" t="s">
        <v>5987</v>
      </c>
      <c r="D159" s="14" t="s">
        <v>7543</v>
      </c>
      <c r="E159" s="6" t="s">
        <v>4310</v>
      </c>
      <c r="F159" s="8" t="s">
        <v>4086</v>
      </c>
      <c r="G159" s="8" t="s">
        <v>4331</v>
      </c>
      <c r="H159" s="6" t="str">
        <f>_xlfn.XLOOKUP(LD_01[[#This Row],[DISCIPLINA]],'CLASSES DE PROJETOS'!$F$3:$F$37,'CLASSES DE PROJETOS'!$C$3:$C$37)</f>
        <v>SI</v>
      </c>
      <c r="I159" t="str">
        <f>_xlfn.TEXTJOIN("/",TRUE,"MSV-163MS-"&amp;LD_01[[#This Row],[OBRA]],_xlfn.XLOOKUP(LD_01[[#This Row],[SIGLA]],'CLASSES DE PROJETOS'!$C$3:$C$37,'CLASSES DE PROJETOS'!$E$3:$E$37))</f>
        <v>MSV-163MS-454-460/31.SI</v>
      </c>
      <c r="J159" s="6" t="str" cm="1">
        <f t="array" ref="J159">_xlfn.TEXTJOIN(",",TRUE,_xlfn._xlws.FILTER(ARQUIVOS[ARQUIVO],(ARQUIVOS[DOCUMENTO]=LD_01[[#This Row],[DOCUMENTO]])*(ARQUIVOS[REVISÃO]=LD_01[[#This Row],[REVISÃO]])*(ARQUIVOS[EXTENSÃO]="pdf")))</f>
        <v>MSV-163MS-454-460-ACA-EXE-DE-J1-010-R01.pdf</v>
      </c>
      <c r="K159" s="6" t="str" cm="1">
        <f t="array" ref="K159">_xlfn.TEXTJOIN(", ",TRUE,_xlfn.UNIQUE(_xlfn._xlws.FILTER(ARQUIVOS_RECEBIDOS!$F$2:$F$5010,ARQUIVOS_RECEBIDOS!$E$2:$E$5010=LD_01[[#This Row],[DOCUMENTO]])))</f>
        <v>R01</v>
      </c>
      <c r="L159" s="6" t="str" cm="1">
        <f t="array" ref="L159">_xlfn.TEXTJOIN(",",TRUE,_xlfn._xlws.FILTER(ARQUIVOS[EXTENSÃO],(ARQUIVOS[DOCUMENTO]=LD_01[[#This Row],[DOCUMENTO]])*(ARQUIVOS[REVISÃO]=LD_01[[#This Row],[REVISÃO]])))</f>
        <v>dwg,pdf</v>
      </c>
      <c r="M159" s="12" cm="1">
        <f t="array" ref="M159">_xlfn.UNIQUE(_xlfn._xlws.FILTER(ARQUIVOS[DATA RECEBIMENTO],(ARQUIVOS[DOCUMENTO]=LD_01[[#This Row],[DOCUMENTO]])*(ARQUIVOS[REVISÃO]=LD_01[[#This Row],[REVISÃO]])))</f>
        <v>45838</v>
      </c>
      <c r="N1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01/MSV-163MS-454-460/31.SI/MSV-163MS-454-460-ACA-EXE-DE-J1-010-R01.pdf</v>
      </c>
      <c r="P159" s="6" t="str">
        <f>LD_01[[#This Row],[PASTA]]&amp;"/"&amp;LD_01[[#This Row],[ARQUIVO]]</f>
        <v>MSV-163MS-454-460/31.SI/MSV-163MS-454-460-ACA-EXE-DE-J1-010-R01.pdf</v>
      </c>
    </row>
    <row r="160" spans="1:16" ht="43.2" x14ac:dyDescent="0.3">
      <c r="A160" s="6" t="s">
        <v>2926</v>
      </c>
      <c r="B160" s="6" t="str">
        <f>VLOOKUP(LD_01[[#This Row],[DOCUMENTO]],_xlfn.SORTBY(ARQUIVOS_RECEBIDOS!$E$2:$F$5010,ARQUIVOS_RECEBIDOS!$F$2:$F$5010,-1),2,)</f>
        <v>R00</v>
      </c>
      <c r="C160" s="14" t="s">
        <v>5987</v>
      </c>
      <c r="D160" s="14" t="s">
        <v>7543</v>
      </c>
      <c r="E160" s="6" t="s">
        <v>4310</v>
      </c>
      <c r="F160" s="8" t="s">
        <v>4175</v>
      </c>
      <c r="G160" s="8" t="s">
        <v>4336</v>
      </c>
      <c r="H160" s="6" t="str">
        <f>_xlfn.XLOOKUP(LD_01[[#This Row],[DISCIPLINA]],'CLASSES DE PROJETOS'!$F$3:$F$37,'CLASSES DE PROJETOS'!$C$3:$C$37)</f>
        <v>OC</v>
      </c>
      <c r="I160" t="str">
        <f>_xlfn.TEXTJOIN("/",TRUE,"MSV-163MS-"&amp;LD_01[[#This Row],[OBRA]],_xlfn.XLOOKUP(LD_01[[#This Row],[SIGLA]],'CLASSES DE PROJETOS'!$C$3:$C$37,'CLASSES DE PROJETOS'!$E$3:$E$37))</f>
        <v>MSV-163MS-454-460/35.OC</v>
      </c>
      <c r="J160" s="6" t="str" cm="1">
        <f t="array" ref="J160">_xlfn.TEXTJOIN(",",TRUE,_xlfn._xlws.FILTER(ARQUIVOS[ARQUIVO],(ARQUIVOS[DOCUMENTO]=LD_01[[#This Row],[DOCUMENTO]])*(ARQUIVOS[REVISÃO]=LD_01[[#This Row],[REVISÃO]])*(ARQUIVOS[EXTENSÃO]="pdf")))</f>
        <v>MSV-163MS-454-460-ACA-EXE-DE-J2-101-R00.pdf</v>
      </c>
      <c r="K160" s="6" t="str" cm="1">
        <f t="array" ref="K160">_xlfn.TEXTJOIN(", ",TRUE,_xlfn.UNIQUE(_xlfn._xlws.FILTER(ARQUIVOS_RECEBIDOS!$F$2:$F$5010,ARQUIVOS_RECEBIDOS!$E$2:$E$5010=LD_01[[#This Row],[DOCUMENTO]])))</f>
        <v>R00</v>
      </c>
      <c r="L160" s="6" t="str" cm="1">
        <f t="array" ref="L160">_xlfn.TEXTJOIN(",",TRUE,_xlfn._xlws.FILTER(ARQUIVOS[EXTENSÃO],(ARQUIVOS[DOCUMENTO]=LD_01[[#This Row],[DOCUMENTO]])*(ARQUIVOS[REVISÃO]=LD_01[[#This Row],[REVISÃO]])))</f>
        <v>dwg,pdf</v>
      </c>
      <c r="M160" s="12" cm="1">
        <f t="array" ref="M160">_xlfn.UNIQUE(_xlfn._xlws.FILTER(ARQUIVOS[DATA RECEBIMENTO],(ARQUIVOS[DOCUMENTO]=LD_01[[#This Row],[DOCUMENTO]])*(ARQUIVOS[REVISÃO]=LD_01[[#This Row],[REVISÃO]])))</f>
        <v>45838</v>
      </c>
      <c r="N1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01/MSV-163MS-454-460/35.OC/MSV-163MS-454-460-ACA-EXE-DE-J2-101-R00.pdf</v>
      </c>
      <c r="P160" s="6" t="str">
        <f>LD_01[[#This Row],[PASTA]]&amp;"/"&amp;LD_01[[#This Row],[ARQUIVO]]</f>
        <v>MSV-163MS-454-460/35.OC/MSV-163MS-454-460-ACA-EXE-DE-J2-101-R00.pdf</v>
      </c>
    </row>
    <row r="161" spans="1:16" ht="43.2" x14ac:dyDescent="0.3">
      <c r="A161" s="6" t="s">
        <v>2955</v>
      </c>
      <c r="B161" s="6" t="str">
        <f>VLOOKUP(LD_01[[#This Row],[DOCUMENTO]],_xlfn.SORTBY(ARQUIVOS_RECEBIDOS!$E$2:$F$5010,ARQUIVOS_RECEBIDOS!$F$2:$F$5010,-1),2,)</f>
        <v>R02</v>
      </c>
      <c r="C161" s="14" t="s">
        <v>5987</v>
      </c>
      <c r="D161" s="14" t="s">
        <v>7543</v>
      </c>
      <c r="E161" s="6" t="s">
        <v>4310</v>
      </c>
      <c r="F161" s="8" t="s">
        <v>4184</v>
      </c>
      <c r="G161" s="8" t="s">
        <v>4337</v>
      </c>
      <c r="H161" s="6" t="str">
        <f>_xlfn.XLOOKUP(LD_01[[#This Row],[DISCIPLINA]],'CLASSES DE PROJETOS'!$F$3:$F$37,'CLASSES DE PROJETOS'!$C$3:$C$37)</f>
        <v>EL</v>
      </c>
      <c r="I161" t="str">
        <f>_xlfn.TEXTJOIN("/",TRUE,"MSV-163MS-"&amp;LD_01[[#This Row],[OBRA]],_xlfn.XLOOKUP(LD_01[[#This Row],[SIGLA]],'CLASSES DE PROJETOS'!$C$3:$C$37,'CLASSES DE PROJETOS'!$E$3:$E$37))</f>
        <v>MSV-163MS-454-460/14.EL</v>
      </c>
      <c r="J161" s="6" t="str" cm="1">
        <f t="array" ref="J161">_xlfn.TEXTJOIN(",",TRUE,_xlfn._xlws.FILTER(ARQUIVOS[ARQUIVO],(ARQUIVOS[DOCUMENTO]=LD_01[[#This Row],[DOCUMENTO]])*(ARQUIVOS[REVISÃO]=LD_01[[#This Row],[REVISÃO]])*(ARQUIVOS[EXTENSÃO]="pdf")))</f>
        <v>MSV-163MS-454-460-ACA-EXE-DE-K2-001-R02.pdf</v>
      </c>
      <c r="K161" s="6" t="str" cm="1">
        <f t="array" ref="K161">_xlfn.TEXTJOIN(", ",TRUE,_xlfn.UNIQUE(_xlfn._xlws.FILTER(ARQUIVOS_RECEBIDOS!$F$2:$F$5010,ARQUIVOS_RECEBIDOS!$E$2:$E$5010=LD_01[[#This Row],[DOCUMENTO]])))</f>
        <v>R02</v>
      </c>
      <c r="L161" s="6" t="str" cm="1">
        <f t="array" ref="L161">_xlfn.TEXTJOIN(",",TRUE,_xlfn._xlws.FILTER(ARQUIVOS[EXTENSÃO],(ARQUIVOS[DOCUMENTO]=LD_01[[#This Row],[DOCUMENTO]])*(ARQUIVOS[REVISÃO]=LD_01[[#This Row],[REVISÃO]])))</f>
        <v>dwg,pdf</v>
      </c>
      <c r="M161" s="12" cm="1">
        <f t="array" ref="M161">_xlfn.UNIQUE(_xlfn._xlws.FILTER(ARQUIVOS[DATA RECEBIMENTO],(ARQUIVOS[DOCUMENTO]=LD_01[[#This Row],[DOCUMENTO]])*(ARQUIVOS[REVISÃO]=LD_01[[#This Row],[REVISÃO]])))</f>
        <v>45838</v>
      </c>
      <c r="N1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01/MSV-163MS-454-460/14.EL/MSV-163MS-454-460-ACA-EXE-DE-K2-001-R02.pdf</v>
      </c>
      <c r="P161" s="6" t="str">
        <f>LD_01[[#This Row],[PASTA]]&amp;"/"&amp;LD_01[[#This Row],[ARQUIVO]]</f>
        <v>MSV-163MS-454-460/14.EL/MSV-163MS-454-460-ACA-EXE-DE-K2-001-R02.pdf</v>
      </c>
    </row>
    <row r="162" spans="1:16" ht="43.2" x14ac:dyDescent="0.3">
      <c r="A162" s="6" t="s">
        <v>2956</v>
      </c>
      <c r="B162" s="6" t="str">
        <f>VLOOKUP(LD_01[[#This Row],[DOCUMENTO]],_xlfn.SORTBY(ARQUIVOS_RECEBIDOS!$E$2:$F$5010,ARQUIVOS_RECEBIDOS!$F$2:$F$5010,-1),2,)</f>
        <v>R03</v>
      </c>
      <c r="C162" s="14" t="s">
        <v>5987</v>
      </c>
      <c r="D162" s="14" t="s">
        <v>7543</v>
      </c>
      <c r="E162" s="6" t="s">
        <v>4310</v>
      </c>
      <c r="F162" s="8" t="s">
        <v>4185</v>
      </c>
      <c r="G162" s="8" t="s">
        <v>4337</v>
      </c>
      <c r="H162" s="6" t="str">
        <f>_xlfn.XLOOKUP(LD_01[[#This Row],[DISCIPLINA]],'CLASSES DE PROJETOS'!$F$3:$F$37,'CLASSES DE PROJETOS'!$C$3:$C$37)</f>
        <v>EL</v>
      </c>
      <c r="I162" t="str">
        <f>_xlfn.TEXTJOIN("/",TRUE,"MSV-163MS-"&amp;LD_01[[#This Row],[OBRA]],_xlfn.XLOOKUP(LD_01[[#This Row],[SIGLA]],'CLASSES DE PROJETOS'!$C$3:$C$37,'CLASSES DE PROJETOS'!$E$3:$E$37))</f>
        <v>MSV-163MS-454-460/14.EL</v>
      </c>
      <c r="J162" s="6" t="str" cm="1">
        <f t="array" ref="J162">_xlfn.TEXTJOIN(",",TRUE,_xlfn._xlws.FILTER(ARQUIVOS[ARQUIVO],(ARQUIVOS[DOCUMENTO]=LD_01[[#This Row],[DOCUMENTO]])*(ARQUIVOS[REVISÃO]=LD_01[[#This Row],[REVISÃO]])*(ARQUIVOS[EXTENSÃO]="pdf")))</f>
        <v>MSV-163MS-454-460-ACA-EXE-DE-K2-002-R03.pdf</v>
      </c>
      <c r="K162" s="6" t="str" cm="1">
        <f t="array" ref="K162">_xlfn.TEXTJOIN(", ",TRUE,_xlfn.UNIQUE(_xlfn._xlws.FILTER(ARQUIVOS_RECEBIDOS!$F$2:$F$5010,ARQUIVOS_RECEBIDOS!$E$2:$E$5010=LD_01[[#This Row],[DOCUMENTO]])))</f>
        <v>R03</v>
      </c>
      <c r="L162" s="6" t="str" cm="1">
        <f t="array" ref="L162">_xlfn.TEXTJOIN(",",TRUE,_xlfn._xlws.FILTER(ARQUIVOS[EXTENSÃO],(ARQUIVOS[DOCUMENTO]=LD_01[[#This Row],[DOCUMENTO]])*(ARQUIVOS[REVISÃO]=LD_01[[#This Row],[REVISÃO]])))</f>
        <v>dwg,pdf</v>
      </c>
      <c r="M162" s="12" cm="1">
        <f t="array" ref="M162">_xlfn.UNIQUE(_xlfn._xlws.FILTER(ARQUIVOS[DATA RECEBIMENTO],(ARQUIVOS[DOCUMENTO]=LD_01[[#This Row],[DOCUMENTO]])*(ARQUIVOS[REVISÃO]=LD_01[[#This Row],[REVISÃO]])))</f>
        <v>45838</v>
      </c>
      <c r="N1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01/MSV-163MS-454-460/14.EL/MSV-163MS-454-460-ACA-EXE-DE-K2-002-R03.pdf</v>
      </c>
      <c r="P162" s="6" t="str">
        <f>LD_01[[#This Row],[PASTA]]&amp;"/"&amp;LD_01[[#This Row],[ARQUIVO]]</f>
        <v>MSV-163MS-454-460/14.EL/MSV-163MS-454-460-ACA-EXE-DE-K2-002-R03.pdf</v>
      </c>
    </row>
    <row r="163" spans="1:16" ht="43.2" x14ac:dyDescent="0.3">
      <c r="A163" s="6" t="s">
        <v>2957</v>
      </c>
      <c r="B163" s="6" t="str">
        <f>VLOOKUP(LD_01[[#This Row],[DOCUMENTO]],_xlfn.SORTBY(ARQUIVOS_RECEBIDOS!$E$2:$F$5010,ARQUIVOS_RECEBIDOS!$F$2:$F$5010,-1),2,)</f>
        <v>R05</v>
      </c>
      <c r="C163" s="14" t="s">
        <v>5987</v>
      </c>
      <c r="D163" s="14" t="s">
        <v>7543</v>
      </c>
      <c r="E163" s="6" t="s">
        <v>4310</v>
      </c>
      <c r="F163" s="8" t="s">
        <v>4186</v>
      </c>
      <c r="G163" s="8" t="s">
        <v>4337</v>
      </c>
      <c r="H163" s="6" t="str">
        <f>_xlfn.XLOOKUP(LD_01[[#This Row],[DISCIPLINA]],'CLASSES DE PROJETOS'!$F$3:$F$37,'CLASSES DE PROJETOS'!$C$3:$C$37)</f>
        <v>EL</v>
      </c>
      <c r="I163" t="str">
        <f>_xlfn.TEXTJOIN("/",TRUE,"MSV-163MS-"&amp;LD_01[[#This Row],[OBRA]],_xlfn.XLOOKUP(LD_01[[#This Row],[SIGLA]],'CLASSES DE PROJETOS'!$C$3:$C$37,'CLASSES DE PROJETOS'!$E$3:$E$37))</f>
        <v>MSV-163MS-454-460/14.EL</v>
      </c>
      <c r="J163" s="6" t="str" cm="1">
        <f t="array" ref="J163">_xlfn.TEXTJOIN(",",TRUE,_xlfn._xlws.FILTER(ARQUIVOS[ARQUIVO],(ARQUIVOS[DOCUMENTO]=LD_01[[#This Row],[DOCUMENTO]])*(ARQUIVOS[REVISÃO]=LD_01[[#This Row],[REVISÃO]])*(ARQUIVOS[EXTENSÃO]="pdf")))</f>
        <v>MSV-163MS-454-460-ACA-EXE-DE-K2-003-R05.pdf</v>
      </c>
      <c r="K163" s="6" t="str" cm="1">
        <f t="array" ref="K163">_xlfn.TEXTJOIN(", ",TRUE,_xlfn.UNIQUE(_xlfn._xlws.FILTER(ARQUIVOS_RECEBIDOS!$F$2:$F$5010,ARQUIVOS_RECEBIDOS!$E$2:$E$5010=LD_01[[#This Row],[DOCUMENTO]])))</f>
        <v>R05</v>
      </c>
      <c r="L163" s="6" t="str" cm="1">
        <f t="array" ref="L163">_xlfn.TEXTJOIN(",",TRUE,_xlfn._xlws.FILTER(ARQUIVOS[EXTENSÃO],(ARQUIVOS[DOCUMENTO]=LD_01[[#This Row],[DOCUMENTO]])*(ARQUIVOS[REVISÃO]=LD_01[[#This Row],[REVISÃO]])))</f>
        <v>dwg,pdf</v>
      </c>
      <c r="M163" s="12" cm="1">
        <f t="array" ref="M163">_xlfn.UNIQUE(_xlfn._xlws.FILTER(ARQUIVOS[DATA RECEBIMENTO],(ARQUIVOS[DOCUMENTO]=LD_01[[#This Row],[DOCUMENTO]])*(ARQUIVOS[REVISÃO]=LD_01[[#This Row],[REVISÃO]])))</f>
        <v>45838</v>
      </c>
      <c r="N1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01/MSV-163MS-454-460/14.EL/MSV-163MS-454-460-ACA-EXE-DE-K2-003-R05.pdf</v>
      </c>
      <c r="P163" s="6" t="str">
        <f>LD_01[[#This Row],[PASTA]]&amp;"/"&amp;LD_01[[#This Row],[ARQUIVO]]</f>
        <v>MSV-163MS-454-460/14.EL/MSV-163MS-454-460-ACA-EXE-DE-K2-003-R05.pdf</v>
      </c>
    </row>
    <row r="164" spans="1:16" ht="43.2" x14ac:dyDescent="0.3">
      <c r="A164" s="6" t="s">
        <v>2958</v>
      </c>
      <c r="B164" s="6" t="str">
        <f>VLOOKUP(LD_01[[#This Row],[DOCUMENTO]],_xlfn.SORTBY(ARQUIVOS_RECEBIDOS!$E$2:$F$5010,ARQUIVOS_RECEBIDOS!$F$2:$F$5010,-1),2,)</f>
        <v>R05</v>
      </c>
      <c r="C164" s="14" t="s">
        <v>5987</v>
      </c>
      <c r="D164" s="14" t="s">
        <v>7543</v>
      </c>
      <c r="E164" s="6" t="s">
        <v>4310</v>
      </c>
      <c r="F164" s="8" t="s">
        <v>4186</v>
      </c>
      <c r="G164" s="8" t="s">
        <v>4337</v>
      </c>
      <c r="H164" s="6" t="str">
        <f>_xlfn.XLOOKUP(LD_01[[#This Row],[DISCIPLINA]],'CLASSES DE PROJETOS'!$F$3:$F$37,'CLASSES DE PROJETOS'!$C$3:$C$37)</f>
        <v>EL</v>
      </c>
      <c r="I164" t="str">
        <f>_xlfn.TEXTJOIN("/",TRUE,"MSV-163MS-"&amp;LD_01[[#This Row],[OBRA]],_xlfn.XLOOKUP(LD_01[[#This Row],[SIGLA]],'CLASSES DE PROJETOS'!$C$3:$C$37,'CLASSES DE PROJETOS'!$E$3:$E$37))</f>
        <v>MSV-163MS-454-460/14.EL</v>
      </c>
      <c r="J164" s="6" t="str" cm="1">
        <f t="array" ref="J164">_xlfn.TEXTJOIN(",",TRUE,_xlfn._xlws.FILTER(ARQUIVOS[ARQUIVO],(ARQUIVOS[DOCUMENTO]=LD_01[[#This Row],[DOCUMENTO]])*(ARQUIVOS[REVISÃO]=LD_01[[#This Row],[REVISÃO]])*(ARQUIVOS[EXTENSÃO]="pdf")))</f>
        <v>MSV-163MS-454-460-ACA-EXE-DE-K2-004-R05.pdf</v>
      </c>
      <c r="K164" s="6" t="str" cm="1">
        <f t="array" ref="K164">_xlfn.TEXTJOIN(", ",TRUE,_xlfn.UNIQUE(_xlfn._xlws.FILTER(ARQUIVOS_RECEBIDOS!$F$2:$F$5010,ARQUIVOS_RECEBIDOS!$E$2:$E$5010=LD_01[[#This Row],[DOCUMENTO]])))</f>
        <v>R05</v>
      </c>
      <c r="L164" s="6" t="str" cm="1">
        <f t="array" ref="L164">_xlfn.TEXTJOIN(",",TRUE,_xlfn._xlws.FILTER(ARQUIVOS[EXTENSÃO],(ARQUIVOS[DOCUMENTO]=LD_01[[#This Row],[DOCUMENTO]])*(ARQUIVOS[REVISÃO]=LD_01[[#This Row],[REVISÃO]])))</f>
        <v>dwg,pdf</v>
      </c>
      <c r="M164" s="12" cm="1">
        <f t="array" ref="M164">_xlfn.UNIQUE(_xlfn._xlws.FILTER(ARQUIVOS[DATA RECEBIMENTO],(ARQUIVOS[DOCUMENTO]=LD_01[[#This Row],[DOCUMENTO]])*(ARQUIVOS[REVISÃO]=LD_01[[#This Row],[REVISÃO]])))</f>
        <v>45838</v>
      </c>
      <c r="N1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01/MSV-163MS-454-460/14.EL/MSV-163MS-454-460-ACA-EXE-DE-K2-004-R05.pdf</v>
      </c>
      <c r="P164" s="6" t="str">
        <f>LD_01[[#This Row],[PASTA]]&amp;"/"&amp;LD_01[[#This Row],[ARQUIVO]]</f>
        <v>MSV-163MS-454-460/14.EL/MSV-163MS-454-460-ACA-EXE-DE-K2-004-R05.pdf</v>
      </c>
    </row>
    <row r="165" spans="1:16" ht="43.2" x14ac:dyDescent="0.3">
      <c r="A165" s="6" t="s">
        <v>2959</v>
      </c>
      <c r="B165" s="6" t="str">
        <f>VLOOKUP(LD_01[[#This Row],[DOCUMENTO]],_xlfn.SORTBY(ARQUIVOS_RECEBIDOS!$E$2:$F$5010,ARQUIVOS_RECEBIDOS!$F$2:$F$5010,-1),2,)</f>
        <v>R04</v>
      </c>
      <c r="C165" s="14" t="s">
        <v>5987</v>
      </c>
      <c r="D165" s="14" t="s">
        <v>7543</v>
      </c>
      <c r="E165" s="6" t="s">
        <v>4310</v>
      </c>
      <c r="F165" s="8" t="s">
        <v>4187</v>
      </c>
      <c r="G165" s="8" t="s">
        <v>4337</v>
      </c>
      <c r="H165" s="6" t="str">
        <f>_xlfn.XLOOKUP(LD_01[[#This Row],[DISCIPLINA]],'CLASSES DE PROJETOS'!$F$3:$F$37,'CLASSES DE PROJETOS'!$C$3:$C$37)</f>
        <v>EL</v>
      </c>
      <c r="I165" t="str">
        <f>_xlfn.TEXTJOIN("/",TRUE,"MSV-163MS-"&amp;LD_01[[#This Row],[OBRA]],_xlfn.XLOOKUP(LD_01[[#This Row],[SIGLA]],'CLASSES DE PROJETOS'!$C$3:$C$37,'CLASSES DE PROJETOS'!$E$3:$E$37))</f>
        <v>MSV-163MS-454-460/14.EL</v>
      </c>
      <c r="J165" s="6" t="str" cm="1">
        <f t="array" ref="J165">_xlfn.TEXTJOIN(",",TRUE,_xlfn._xlws.FILTER(ARQUIVOS[ARQUIVO],(ARQUIVOS[DOCUMENTO]=LD_01[[#This Row],[DOCUMENTO]])*(ARQUIVOS[REVISÃO]=LD_01[[#This Row],[REVISÃO]])*(ARQUIVOS[EXTENSÃO]="pdf")))</f>
        <v>MSV-163MS-454-460-ACA-EXE-DE-K2-005-R04.pdf</v>
      </c>
      <c r="K165" s="6" t="str" cm="1">
        <f t="array" ref="K165">_xlfn.TEXTJOIN(", ",TRUE,_xlfn.UNIQUE(_xlfn._xlws.FILTER(ARQUIVOS_RECEBIDOS!$F$2:$F$5010,ARQUIVOS_RECEBIDOS!$E$2:$E$5010=LD_01[[#This Row],[DOCUMENTO]])))</f>
        <v>R03, R04</v>
      </c>
      <c r="L165" s="6" t="str" cm="1">
        <f t="array" ref="L165">_xlfn.TEXTJOIN(",",TRUE,_xlfn._xlws.FILTER(ARQUIVOS[EXTENSÃO],(ARQUIVOS[DOCUMENTO]=LD_01[[#This Row],[DOCUMENTO]])*(ARQUIVOS[REVISÃO]=LD_01[[#This Row],[REVISÃO]])))</f>
        <v>dwg,pdf</v>
      </c>
      <c r="M165" s="12" cm="1">
        <f t="array" ref="M165">_xlfn.UNIQUE(_xlfn._xlws.FILTER(ARQUIVOS[DATA RECEBIMENTO],(ARQUIVOS[DOCUMENTO]=LD_01[[#This Row],[DOCUMENTO]])*(ARQUIVOS[REVISÃO]=LD_01[[#This Row],[REVISÃO]])))</f>
        <v>45895</v>
      </c>
      <c r="N1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01/MSV-163MS-454-460/14.EL/MSV-163MS-454-460-ACA-EXE-DE-K2-005-R04.pdf</v>
      </c>
      <c r="P165" s="6" t="str">
        <f>LD_01[[#This Row],[PASTA]]&amp;"/"&amp;LD_01[[#This Row],[ARQUIVO]]</f>
        <v>MSV-163MS-454-460/14.EL/MSV-163MS-454-460-ACA-EXE-DE-K2-005-R04.pdf</v>
      </c>
    </row>
    <row r="166" spans="1:16" ht="43.2" x14ac:dyDescent="0.3">
      <c r="A166" s="6" t="s">
        <v>2947</v>
      </c>
      <c r="B166" s="6" t="str">
        <f>VLOOKUP(LD_01[[#This Row],[DOCUMENTO]],_xlfn.SORTBY(ARQUIVOS_RECEBIDOS!$E$2:$F$5010,ARQUIVOS_RECEBIDOS!$F$2:$F$5010,-1),2,)</f>
        <v>R01</v>
      </c>
      <c r="C166" s="14" t="s">
        <v>5987</v>
      </c>
      <c r="D166" s="14" t="s">
        <v>7543</v>
      </c>
      <c r="E166" s="6" t="s">
        <v>4310</v>
      </c>
      <c r="F166" s="8" t="s">
        <v>4177</v>
      </c>
      <c r="G166" s="8" t="s">
        <v>5989</v>
      </c>
      <c r="H166" s="6" t="str">
        <f>_xlfn.XLOOKUP(LD_01[[#This Row],[DISCIPLINA]],'CLASSES DE PROJETOS'!$F$3:$F$37,'CLASSES DE PROJETOS'!$C$3:$C$37)</f>
        <v>ES</v>
      </c>
      <c r="I166" t="str">
        <f>_xlfn.TEXTJOIN("/",TRUE,"MSV-163MS-"&amp;LD_01[[#This Row],[OBRA]],_xlfn.XLOOKUP(LD_01[[#This Row],[SIGLA]],'CLASSES DE PROJETOS'!$C$3:$C$37,'CLASSES DE PROJETOS'!$E$3:$E$37))</f>
        <v>MSV-163MS-454-460/16.ES</v>
      </c>
      <c r="J166" s="6" t="str" cm="1">
        <f t="array" ref="J166">_xlfn.TEXTJOIN(",",TRUE,_xlfn._xlws.FILTER(ARQUIVOS[ARQUIVO],(ARQUIVOS[DOCUMENTO]=LD_01[[#This Row],[DOCUMENTO]])*(ARQUIVOS[REVISÃO]=LD_01[[#This Row],[REVISÃO]])*(ARQUIVOS[EXTENSÃO]="pdf")))</f>
        <v>MSV-163MS-454-460-ACA-EXE-DE-L2-001-R01.pdf</v>
      </c>
      <c r="K166" s="6" t="str" cm="1">
        <f t="array" ref="K166">_xlfn.TEXTJOIN(", ",TRUE,_xlfn.UNIQUE(_xlfn._xlws.FILTER(ARQUIVOS_RECEBIDOS!$F$2:$F$5010,ARQUIVOS_RECEBIDOS!$E$2:$E$5010=LD_01[[#This Row],[DOCUMENTO]])))</f>
        <v>R00, R01</v>
      </c>
      <c r="L166" s="6" t="str" cm="1">
        <f t="array" ref="L166">_xlfn.TEXTJOIN(",",TRUE,_xlfn._xlws.FILTER(ARQUIVOS[EXTENSÃO],(ARQUIVOS[DOCUMENTO]=LD_01[[#This Row],[DOCUMENTO]])*(ARQUIVOS[REVISÃO]=LD_01[[#This Row],[REVISÃO]])))</f>
        <v>dwg,pdf</v>
      </c>
      <c r="M166" s="12" cm="1">
        <f t="array" ref="M166">_xlfn.UNIQUE(_xlfn._xlws.FILTER(ARQUIVOS[DATA RECEBIMENTO],(ARQUIVOS[DOCUMENTO]=LD_01[[#This Row],[DOCUMENTO]])*(ARQUIVOS[REVISÃO]=LD_01[[#This Row],[REVISÃO]])))</f>
        <v>45895</v>
      </c>
      <c r="N1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01/MSV-163MS-454-460/16.ES/MSV-163MS-454-460-ACA-EXE-DE-L2-001-R01.pdf</v>
      </c>
      <c r="P166" s="6" t="str">
        <f>LD_01[[#This Row],[PASTA]]&amp;"/"&amp;LD_01[[#This Row],[ARQUIVO]]</f>
        <v>MSV-163MS-454-460/16.ES/MSV-163MS-454-460-ACA-EXE-DE-L2-001-R01.pdf</v>
      </c>
    </row>
    <row r="167" spans="1:16" ht="28.8" x14ac:dyDescent="0.3">
      <c r="A167" s="6" t="s">
        <v>2948</v>
      </c>
      <c r="B167" s="6" t="str">
        <f>VLOOKUP(LD_01[[#This Row],[DOCUMENTO]],_xlfn.SORTBY(ARQUIVOS_RECEBIDOS!$E$2:$F$5010,ARQUIVOS_RECEBIDOS!$F$2:$F$5010,-1),2,)</f>
        <v>R01</v>
      </c>
      <c r="C167" s="14" t="s">
        <v>5987</v>
      </c>
      <c r="D167" s="14" t="s">
        <v>7543</v>
      </c>
      <c r="E167" s="6" t="s">
        <v>4310</v>
      </c>
      <c r="F167" s="8" t="s">
        <v>4178</v>
      </c>
      <c r="G167" s="8" t="s">
        <v>5989</v>
      </c>
      <c r="H167" s="6" t="str">
        <f>_xlfn.XLOOKUP(LD_01[[#This Row],[DISCIPLINA]],'CLASSES DE PROJETOS'!$F$3:$F$37,'CLASSES DE PROJETOS'!$C$3:$C$37)</f>
        <v>ES</v>
      </c>
      <c r="I167" t="str">
        <f>_xlfn.TEXTJOIN("/",TRUE,"MSV-163MS-"&amp;LD_01[[#This Row],[OBRA]],_xlfn.XLOOKUP(LD_01[[#This Row],[SIGLA]],'CLASSES DE PROJETOS'!$C$3:$C$37,'CLASSES DE PROJETOS'!$E$3:$E$37))</f>
        <v>MSV-163MS-454-460/16.ES</v>
      </c>
      <c r="J167" s="6" t="str" cm="1">
        <f t="array" ref="J167">_xlfn.TEXTJOIN(",",TRUE,_xlfn._xlws.FILTER(ARQUIVOS[ARQUIVO],(ARQUIVOS[DOCUMENTO]=LD_01[[#This Row],[DOCUMENTO]])*(ARQUIVOS[REVISÃO]=LD_01[[#This Row],[REVISÃO]])*(ARQUIVOS[EXTENSÃO]="pdf")))</f>
        <v>MSV-163MS-454-460-ACA-EXE-DE-L2-002-R01.pdf</v>
      </c>
      <c r="K167" s="6" t="str" cm="1">
        <f t="array" ref="K167">_xlfn.TEXTJOIN(", ",TRUE,_xlfn.UNIQUE(_xlfn._xlws.FILTER(ARQUIVOS_RECEBIDOS!$F$2:$F$5010,ARQUIVOS_RECEBIDOS!$E$2:$E$5010=LD_01[[#This Row],[DOCUMENTO]])))</f>
        <v>R00, R01</v>
      </c>
      <c r="L167" s="6" t="str" cm="1">
        <f t="array" ref="L167">_xlfn.TEXTJOIN(",",TRUE,_xlfn._xlws.FILTER(ARQUIVOS[EXTENSÃO],(ARQUIVOS[DOCUMENTO]=LD_01[[#This Row],[DOCUMENTO]])*(ARQUIVOS[REVISÃO]=LD_01[[#This Row],[REVISÃO]])))</f>
        <v>dwg,pdf</v>
      </c>
      <c r="M167" s="12" cm="1">
        <f t="array" ref="M167">_xlfn.UNIQUE(_xlfn._xlws.FILTER(ARQUIVOS[DATA RECEBIMENTO],(ARQUIVOS[DOCUMENTO]=LD_01[[#This Row],[DOCUMENTO]])*(ARQUIVOS[REVISÃO]=LD_01[[#This Row],[REVISÃO]])))</f>
        <v>45895</v>
      </c>
      <c r="N1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01/MSV-163MS-454-460/16.ES/MSV-163MS-454-460-ACA-EXE-DE-L2-002-R01.pdf</v>
      </c>
      <c r="P167" s="6" t="str">
        <f>LD_01[[#This Row],[PASTA]]&amp;"/"&amp;LD_01[[#This Row],[ARQUIVO]]</f>
        <v>MSV-163MS-454-460/16.ES/MSV-163MS-454-460-ACA-EXE-DE-L2-002-R01.pdf</v>
      </c>
    </row>
    <row r="168" spans="1:16" ht="28.8" x14ac:dyDescent="0.3">
      <c r="A168" s="6" t="s">
        <v>2949</v>
      </c>
      <c r="B168" s="6" t="str">
        <f>VLOOKUP(LD_01[[#This Row],[DOCUMENTO]],_xlfn.SORTBY(ARQUIVOS_RECEBIDOS!$E$2:$F$5010,ARQUIVOS_RECEBIDOS!$F$2:$F$5010,-1),2,)</f>
        <v>R01</v>
      </c>
      <c r="C168" s="14" t="s">
        <v>5987</v>
      </c>
      <c r="D168" s="14" t="s">
        <v>7543</v>
      </c>
      <c r="E168" s="6" t="s">
        <v>4310</v>
      </c>
      <c r="F168" s="8" t="s">
        <v>4179</v>
      </c>
      <c r="G168" s="8" t="s">
        <v>5989</v>
      </c>
      <c r="H168" s="6" t="str">
        <f>_xlfn.XLOOKUP(LD_01[[#This Row],[DISCIPLINA]],'CLASSES DE PROJETOS'!$F$3:$F$37,'CLASSES DE PROJETOS'!$C$3:$C$37)</f>
        <v>ES</v>
      </c>
      <c r="I168" t="str">
        <f>_xlfn.TEXTJOIN("/",TRUE,"MSV-163MS-"&amp;LD_01[[#This Row],[OBRA]],_xlfn.XLOOKUP(LD_01[[#This Row],[SIGLA]],'CLASSES DE PROJETOS'!$C$3:$C$37,'CLASSES DE PROJETOS'!$E$3:$E$37))</f>
        <v>MSV-163MS-454-460/16.ES</v>
      </c>
      <c r="J168" s="6" t="str" cm="1">
        <f t="array" ref="J168">_xlfn.TEXTJOIN(",",TRUE,_xlfn._xlws.FILTER(ARQUIVOS[ARQUIVO],(ARQUIVOS[DOCUMENTO]=LD_01[[#This Row],[DOCUMENTO]])*(ARQUIVOS[REVISÃO]=LD_01[[#This Row],[REVISÃO]])*(ARQUIVOS[EXTENSÃO]="pdf")))</f>
        <v>MSV-163MS-454-460-ACA-EXE-DE-L2-003-R01.pdf</v>
      </c>
      <c r="K168" s="6" t="str" cm="1">
        <f t="array" ref="K168">_xlfn.TEXTJOIN(", ",TRUE,_xlfn.UNIQUE(_xlfn._xlws.FILTER(ARQUIVOS_RECEBIDOS!$F$2:$F$5010,ARQUIVOS_RECEBIDOS!$E$2:$E$5010=LD_01[[#This Row],[DOCUMENTO]])))</f>
        <v>R00, R01</v>
      </c>
      <c r="L168" s="6" t="str" cm="1">
        <f t="array" ref="L168">_xlfn.TEXTJOIN(",",TRUE,_xlfn._xlws.FILTER(ARQUIVOS[EXTENSÃO],(ARQUIVOS[DOCUMENTO]=LD_01[[#This Row],[DOCUMENTO]])*(ARQUIVOS[REVISÃO]=LD_01[[#This Row],[REVISÃO]])))</f>
        <v>dwg,pdf</v>
      </c>
      <c r="M168" s="12" cm="1">
        <f t="array" ref="M168">_xlfn.UNIQUE(_xlfn._xlws.FILTER(ARQUIVOS[DATA RECEBIMENTO],(ARQUIVOS[DOCUMENTO]=LD_01[[#This Row],[DOCUMENTO]])*(ARQUIVOS[REVISÃO]=LD_01[[#This Row],[REVISÃO]])))</f>
        <v>45895</v>
      </c>
      <c r="N1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01/MSV-163MS-454-460/16.ES/MSV-163MS-454-460-ACA-EXE-DE-L2-003-R01.pdf</v>
      </c>
      <c r="P168" s="6" t="str">
        <f>LD_01[[#This Row],[PASTA]]&amp;"/"&amp;LD_01[[#This Row],[ARQUIVO]]</f>
        <v>MSV-163MS-454-460/16.ES/MSV-163MS-454-460-ACA-EXE-DE-L2-003-R01.pdf</v>
      </c>
    </row>
    <row r="169" spans="1:16" ht="28.8" x14ac:dyDescent="0.3">
      <c r="A169" s="6" t="s">
        <v>2950</v>
      </c>
      <c r="B169" s="6" t="str">
        <f>VLOOKUP(LD_01[[#This Row],[DOCUMENTO]],_xlfn.SORTBY(ARQUIVOS_RECEBIDOS!$E$2:$F$5010,ARQUIVOS_RECEBIDOS!$F$2:$F$5010,-1),2,)</f>
        <v>R01</v>
      </c>
      <c r="C169" s="14" t="s">
        <v>5987</v>
      </c>
      <c r="D169" s="14" t="s">
        <v>7543</v>
      </c>
      <c r="E169" s="6" t="s">
        <v>4310</v>
      </c>
      <c r="F169" s="8" t="s">
        <v>4180</v>
      </c>
      <c r="G169" s="8" t="s">
        <v>5989</v>
      </c>
      <c r="H169" s="6" t="str">
        <f>_xlfn.XLOOKUP(LD_01[[#This Row],[DISCIPLINA]],'CLASSES DE PROJETOS'!$F$3:$F$37,'CLASSES DE PROJETOS'!$C$3:$C$37)</f>
        <v>ES</v>
      </c>
      <c r="I169" t="str">
        <f>_xlfn.TEXTJOIN("/",TRUE,"MSV-163MS-"&amp;LD_01[[#This Row],[OBRA]],_xlfn.XLOOKUP(LD_01[[#This Row],[SIGLA]],'CLASSES DE PROJETOS'!$C$3:$C$37,'CLASSES DE PROJETOS'!$E$3:$E$37))</f>
        <v>MSV-163MS-454-460/16.ES</v>
      </c>
      <c r="J169" s="6" t="str" cm="1">
        <f t="array" ref="J169">_xlfn.TEXTJOIN(",",TRUE,_xlfn._xlws.FILTER(ARQUIVOS[ARQUIVO],(ARQUIVOS[DOCUMENTO]=LD_01[[#This Row],[DOCUMENTO]])*(ARQUIVOS[REVISÃO]=LD_01[[#This Row],[REVISÃO]])*(ARQUIVOS[EXTENSÃO]="pdf")))</f>
        <v>MSV-163MS-454-460-ACA-EXE-DE-L2-004-R01.pdf</v>
      </c>
      <c r="K169" s="6" t="str" cm="1">
        <f t="array" ref="K169">_xlfn.TEXTJOIN(", ",TRUE,_xlfn.UNIQUE(_xlfn._xlws.FILTER(ARQUIVOS_RECEBIDOS!$F$2:$F$5010,ARQUIVOS_RECEBIDOS!$E$2:$E$5010=LD_01[[#This Row],[DOCUMENTO]])))</f>
        <v>R00, R01</v>
      </c>
      <c r="L169" s="6" t="str" cm="1">
        <f t="array" ref="L169">_xlfn.TEXTJOIN(",",TRUE,_xlfn._xlws.FILTER(ARQUIVOS[EXTENSÃO],(ARQUIVOS[DOCUMENTO]=LD_01[[#This Row],[DOCUMENTO]])*(ARQUIVOS[REVISÃO]=LD_01[[#This Row],[REVISÃO]])))</f>
        <v>dwg,pdf</v>
      </c>
      <c r="M169" s="12" cm="1">
        <f t="array" ref="M169">_xlfn.UNIQUE(_xlfn._xlws.FILTER(ARQUIVOS[DATA RECEBIMENTO],(ARQUIVOS[DOCUMENTO]=LD_01[[#This Row],[DOCUMENTO]])*(ARQUIVOS[REVISÃO]=LD_01[[#This Row],[REVISÃO]])))</f>
        <v>45931</v>
      </c>
      <c r="N1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01/MSV-163MS-454-460/16.ES/MSV-163MS-454-460-ACA-EXE-DE-L2-004-R01.pdf</v>
      </c>
      <c r="P169" s="6" t="str">
        <f>LD_01[[#This Row],[PASTA]]&amp;"/"&amp;LD_01[[#This Row],[ARQUIVO]]</f>
        <v>MSV-163MS-454-460/16.ES/MSV-163MS-454-460-ACA-EXE-DE-L2-004-R01.pdf</v>
      </c>
    </row>
    <row r="170" spans="1:16" ht="28.8" x14ac:dyDescent="0.3">
      <c r="A170" s="6" t="s">
        <v>2951</v>
      </c>
      <c r="B170" s="6" t="str">
        <f>VLOOKUP(LD_01[[#This Row],[DOCUMENTO]],_xlfn.SORTBY(ARQUIVOS_RECEBIDOS!$E$2:$F$5010,ARQUIVOS_RECEBIDOS!$F$2:$F$5010,-1),2,)</f>
        <v>R01</v>
      </c>
      <c r="C170" s="14" t="s">
        <v>5987</v>
      </c>
      <c r="D170" s="14" t="s">
        <v>7543</v>
      </c>
      <c r="E170" s="6" t="s">
        <v>4310</v>
      </c>
      <c r="F170" s="8" t="s">
        <v>4181</v>
      </c>
      <c r="G170" s="8" t="s">
        <v>5989</v>
      </c>
      <c r="H170" s="6" t="str">
        <f>_xlfn.XLOOKUP(LD_01[[#This Row],[DISCIPLINA]],'CLASSES DE PROJETOS'!$F$3:$F$37,'CLASSES DE PROJETOS'!$C$3:$C$37)</f>
        <v>ES</v>
      </c>
      <c r="I170" t="str">
        <f>_xlfn.TEXTJOIN("/",TRUE,"MSV-163MS-"&amp;LD_01[[#This Row],[OBRA]],_xlfn.XLOOKUP(LD_01[[#This Row],[SIGLA]],'CLASSES DE PROJETOS'!$C$3:$C$37,'CLASSES DE PROJETOS'!$E$3:$E$37))</f>
        <v>MSV-163MS-454-460/16.ES</v>
      </c>
      <c r="J170" s="6" t="str" cm="1">
        <f t="array" ref="J170">_xlfn.TEXTJOIN(",",TRUE,_xlfn._xlws.FILTER(ARQUIVOS[ARQUIVO],(ARQUIVOS[DOCUMENTO]=LD_01[[#This Row],[DOCUMENTO]])*(ARQUIVOS[REVISÃO]=LD_01[[#This Row],[REVISÃO]])*(ARQUIVOS[EXTENSÃO]="pdf")))</f>
        <v>MSV-163MS-454-460-ACA-EXE-DE-L2-005-R01.pdf</v>
      </c>
      <c r="K170" s="6" t="str" cm="1">
        <f t="array" ref="K170">_xlfn.TEXTJOIN(", ",TRUE,_xlfn.UNIQUE(_xlfn._xlws.FILTER(ARQUIVOS_RECEBIDOS!$F$2:$F$5010,ARQUIVOS_RECEBIDOS!$E$2:$E$5010=LD_01[[#This Row],[DOCUMENTO]])))</f>
        <v>R00, R01</v>
      </c>
      <c r="L170" s="6" t="str" cm="1">
        <f t="array" ref="L170">_xlfn.TEXTJOIN(",",TRUE,_xlfn._xlws.FILTER(ARQUIVOS[EXTENSÃO],(ARQUIVOS[DOCUMENTO]=LD_01[[#This Row],[DOCUMENTO]])*(ARQUIVOS[REVISÃO]=LD_01[[#This Row],[REVISÃO]])))</f>
        <v>dwg,pdf</v>
      </c>
      <c r="M170" s="12" cm="1">
        <f t="array" ref="M170">_xlfn.UNIQUE(_xlfn._xlws.FILTER(ARQUIVOS[DATA RECEBIMENTO],(ARQUIVOS[DOCUMENTO]=LD_01[[#This Row],[DOCUMENTO]])*(ARQUIVOS[REVISÃO]=LD_01[[#This Row],[REVISÃO]])))</f>
        <v>45931</v>
      </c>
      <c r="N1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01/MSV-163MS-454-460/16.ES/MSV-163MS-454-460-ACA-EXE-DE-L2-005-R01.pdf</v>
      </c>
      <c r="P170" s="6" t="str">
        <f>LD_01[[#This Row],[PASTA]]&amp;"/"&amp;LD_01[[#This Row],[ARQUIVO]]</f>
        <v>MSV-163MS-454-460/16.ES/MSV-163MS-454-460-ACA-EXE-DE-L2-005-R01.pdf</v>
      </c>
    </row>
    <row r="171" spans="1:16" ht="28.8" x14ac:dyDescent="0.3">
      <c r="A171" s="6" t="s">
        <v>2952</v>
      </c>
      <c r="B171" s="6" t="str">
        <f>VLOOKUP(LD_01[[#This Row],[DOCUMENTO]],_xlfn.SORTBY(ARQUIVOS_RECEBIDOS!$E$2:$F$5010,ARQUIVOS_RECEBIDOS!$F$2:$F$5010,-1),2,)</f>
        <v>R01</v>
      </c>
      <c r="C171" s="14" t="s">
        <v>5987</v>
      </c>
      <c r="D171" s="14" t="s">
        <v>7543</v>
      </c>
      <c r="E171" s="6" t="s">
        <v>4310</v>
      </c>
      <c r="F171" s="8" t="s">
        <v>4181</v>
      </c>
      <c r="G171" s="8" t="s">
        <v>5989</v>
      </c>
      <c r="H171" s="6" t="str">
        <f>_xlfn.XLOOKUP(LD_01[[#This Row],[DISCIPLINA]],'CLASSES DE PROJETOS'!$F$3:$F$37,'CLASSES DE PROJETOS'!$C$3:$C$37)</f>
        <v>ES</v>
      </c>
      <c r="I171" t="str">
        <f>_xlfn.TEXTJOIN("/",TRUE,"MSV-163MS-"&amp;LD_01[[#This Row],[OBRA]],_xlfn.XLOOKUP(LD_01[[#This Row],[SIGLA]],'CLASSES DE PROJETOS'!$C$3:$C$37,'CLASSES DE PROJETOS'!$E$3:$E$37))</f>
        <v>MSV-163MS-454-460/16.ES</v>
      </c>
      <c r="J171" s="6" t="str" cm="1">
        <f t="array" ref="J171">_xlfn.TEXTJOIN(",",TRUE,_xlfn._xlws.FILTER(ARQUIVOS[ARQUIVO],(ARQUIVOS[DOCUMENTO]=LD_01[[#This Row],[DOCUMENTO]])*(ARQUIVOS[REVISÃO]=LD_01[[#This Row],[REVISÃO]])*(ARQUIVOS[EXTENSÃO]="pdf")))</f>
        <v>MSV-163MS-454-460-ACA-EXE-DE-L2-006-R01.pdf</v>
      </c>
      <c r="K171" s="6" t="str" cm="1">
        <f t="array" ref="K171">_xlfn.TEXTJOIN(", ",TRUE,_xlfn.UNIQUE(_xlfn._xlws.FILTER(ARQUIVOS_RECEBIDOS!$F$2:$F$5010,ARQUIVOS_RECEBIDOS!$E$2:$E$5010=LD_01[[#This Row],[DOCUMENTO]])))</f>
        <v>R00, R01</v>
      </c>
      <c r="L171" s="6" t="str" cm="1">
        <f t="array" ref="L171">_xlfn.TEXTJOIN(",",TRUE,_xlfn._xlws.FILTER(ARQUIVOS[EXTENSÃO],(ARQUIVOS[DOCUMENTO]=LD_01[[#This Row],[DOCUMENTO]])*(ARQUIVOS[REVISÃO]=LD_01[[#This Row],[REVISÃO]])))</f>
        <v>dwg,pdf</v>
      </c>
      <c r="M171" s="12" cm="1">
        <f t="array" ref="M171">_xlfn.UNIQUE(_xlfn._xlws.FILTER(ARQUIVOS[DATA RECEBIMENTO],(ARQUIVOS[DOCUMENTO]=LD_01[[#This Row],[DOCUMENTO]])*(ARQUIVOS[REVISÃO]=LD_01[[#This Row],[REVISÃO]])))</f>
        <v>45931</v>
      </c>
      <c r="N1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01/MSV-163MS-454-460/16.ES/MSV-163MS-454-460-ACA-EXE-DE-L2-006-R01.pdf</v>
      </c>
      <c r="P171" s="6" t="str">
        <f>LD_01[[#This Row],[PASTA]]&amp;"/"&amp;LD_01[[#This Row],[ARQUIVO]]</f>
        <v>MSV-163MS-454-460/16.ES/MSV-163MS-454-460-ACA-EXE-DE-L2-006-R01.pdf</v>
      </c>
    </row>
    <row r="172" spans="1:16" ht="28.8" x14ac:dyDescent="0.3">
      <c r="A172" s="6" t="s">
        <v>2953</v>
      </c>
      <c r="B172" s="6" t="str">
        <f>VLOOKUP(LD_01[[#This Row],[DOCUMENTO]],_xlfn.SORTBY(ARQUIVOS_RECEBIDOS!$E$2:$F$5010,ARQUIVOS_RECEBIDOS!$F$2:$F$5010,-1),2,)</f>
        <v>R01</v>
      </c>
      <c r="C172" s="14" t="s">
        <v>5987</v>
      </c>
      <c r="D172" s="14" t="s">
        <v>7543</v>
      </c>
      <c r="E172" s="6" t="s">
        <v>4310</v>
      </c>
      <c r="F172" s="8" t="s">
        <v>4182</v>
      </c>
      <c r="G172" s="8" t="s">
        <v>5989</v>
      </c>
      <c r="H172" s="6" t="str">
        <f>_xlfn.XLOOKUP(LD_01[[#This Row],[DISCIPLINA]],'CLASSES DE PROJETOS'!$F$3:$F$37,'CLASSES DE PROJETOS'!$C$3:$C$37)</f>
        <v>ES</v>
      </c>
      <c r="I172" t="str">
        <f>_xlfn.TEXTJOIN("/",TRUE,"MSV-163MS-"&amp;LD_01[[#This Row],[OBRA]],_xlfn.XLOOKUP(LD_01[[#This Row],[SIGLA]],'CLASSES DE PROJETOS'!$C$3:$C$37,'CLASSES DE PROJETOS'!$E$3:$E$37))</f>
        <v>MSV-163MS-454-460/16.ES</v>
      </c>
      <c r="J172" s="6" t="str" cm="1">
        <f t="array" ref="J172">_xlfn.TEXTJOIN(",",TRUE,_xlfn._xlws.FILTER(ARQUIVOS[ARQUIVO],(ARQUIVOS[DOCUMENTO]=LD_01[[#This Row],[DOCUMENTO]])*(ARQUIVOS[REVISÃO]=LD_01[[#This Row],[REVISÃO]])*(ARQUIVOS[EXTENSÃO]="pdf")))</f>
        <v>MSV-163MS-454-460-ACA-EXE-DE-L2-007-R01.pdf</v>
      </c>
      <c r="K172" s="6" t="str" cm="1">
        <f t="array" ref="K172">_xlfn.TEXTJOIN(", ",TRUE,_xlfn.UNIQUE(_xlfn._xlws.FILTER(ARQUIVOS_RECEBIDOS!$F$2:$F$5010,ARQUIVOS_RECEBIDOS!$E$2:$E$5010=LD_01[[#This Row],[DOCUMENTO]])))</f>
        <v>R00, R01</v>
      </c>
      <c r="L172" s="6" t="str" cm="1">
        <f t="array" ref="L172">_xlfn.TEXTJOIN(",",TRUE,_xlfn._xlws.FILTER(ARQUIVOS[EXTENSÃO],(ARQUIVOS[DOCUMENTO]=LD_01[[#This Row],[DOCUMENTO]])*(ARQUIVOS[REVISÃO]=LD_01[[#This Row],[REVISÃO]])))</f>
        <v>dwg,pdf</v>
      </c>
      <c r="M172" s="12" cm="1">
        <f t="array" ref="M172">_xlfn.UNIQUE(_xlfn._xlws.FILTER(ARQUIVOS[DATA RECEBIMENTO],(ARQUIVOS[DOCUMENTO]=LD_01[[#This Row],[DOCUMENTO]])*(ARQUIVOS[REVISÃO]=LD_01[[#This Row],[REVISÃO]])))</f>
        <v>45931</v>
      </c>
      <c r="N1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01/MSV-163MS-454-460/16.ES/MSV-163MS-454-460-ACA-EXE-DE-L2-007-R01.pdf</v>
      </c>
      <c r="P172" s="6" t="str">
        <f>LD_01[[#This Row],[PASTA]]&amp;"/"&amp;LD_01[[#This Row],[ARQUIVO]]</f>
        <v>MSV-163MS-454-460/16.ES/MSV-163MS-454-460-ACA-EXE-DE-L2-007-R01.pdf</v>
      </c>
    </row>
    <row r="173" spans="1:16" ht="43.2" x14ac:dyDescent="0.3">
      <c r="A173" s="6" t="s">
        <v>2986</v>
      </c>
      <c r="B173" s="6" t="str">
        <f>VLOOKUP(LD_01[[#This Row],[DOCUMENTO]],_xlfn.SORTBY(ARQUIVOS_RECEBIDOS!$E$2:$F$5010,ARQUIVOS_RECEBIDOS!$F$2:$F$5010,-1),2,)</f>
        <v>R03</v>
      </c>
      <c r="C173" s="14" t="s">
        <v>5987</v>
      </c>
      <c r="D173" s="14" t="s">
        <v>7543</v>
      </c>
      <c r="E173" s="6" t="s">
        <v>4310</v>
      </c>
      <c r="F173" s="8" t="s">
        <v>4170</v>
      </c>
      <c r="G173" s="8" t="s">
        <v>4333</v>
      </c>
      <c r="H173" s="6" t="str">
        <f>_xlfn.XLOOKUP(LD_01[[#This Row],[DISCIPLINA]],'CLASSES DE PROJETOS'!$F$3:$F$37,'CLASSES DE PROJETOS'!$C$3:$C$37)</f>
        <v>IN</v>
      </c>
      <c r="I173" t="str">
        <f>_xlfn.TEXTJOIN("/",TRUE,"MSV-163MS-"&amp;LD_01[[#This Row],[OBRA]],_xlfn.XLOOKUP(LD_01[[#This Row],[SIGLA]],'CLASSES DE PROJETOS'!$C$3:$C$37,'CLASSES DE PROJETOS'!$E$3:$E$37))</f>
        <v>MSV-163MS-454-460/23.IN</v>
      </c>
      <c r="J173" s="6" t="str" cm="1">
        <f t="array" ref="J173">_xlfn.TEXTJOIN(",",TRUE,_xlfn._xlws.FILTER(ARQUIVOS[ARQUIVO],(ARQUIVOS[DOCUMENTO]=LD_01[[#This Row],[DOCUMENTO]])*(ARQUIVOS[REVISÃO]=LD_01[[#This Row],[REVISÃO]])*(ARQUIVOS[EXTENSÃO]="pdf")))</f>
        <v>MSV-163MS-454-460-ACA-EXE-DE-M1-001-R03.pdf</v>
      </c>
      <c r="K173" s="6" t="str" cm="1">
        <f t="array" ref="K173">_xlfn.TEXTJOIN(", ",TRUE,_xlfn.UNIQUE(_xlfn._xlws.FILTER(ARQUIVOS_RECEBIDOS!$F$2:$F$5010,ARQUIVOS_RECEBIDOS!$E$2:$E$5010=LD_01[[#This Row],[DOCUMENTO]])))</f>
        <v>R03</v>
      </c>
      <c r="L173" s="6" t="str" cm="1">
        <f t="array" ref="L173">_xlfn.TEXTJOIN(",",TRUE,_xlfn._xlws.FILTER(ARQUIVOS[EXTENSÃO],(ARQUIVOS[DOCUMENTO]=LD_01[[#This Row],[DOCUMENTO]])*(ARQUIVOS[REVISÃO]=LD_01[[#This Row],[REVISÃO]])))</f>
        <v>dwg,pdf</v>
      </c>
      <c r="M173" s="12" cm="1">
        <f t="array" ref="M173">_xlfn.UNIQUE(_xlfn._xlws.FILTER(ARQUIVOS[DATA RECEBIMENTO],(ARQUIVOS[DOCUMENTO]=LD_01[[#This Row],[DOCUMENTO]])*(ARQUIVOS[REVISÃO]=LD_01[[#This Row],[REVISÃO]])))</f>
        <v>45838</v>
      </c>
      <c r="N1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01/MSV-163MS-454-460/23.IN/MSV-163MS-454-460-ACA-EXE-DE-M1-001-R03.pdf</v>
      </c>
      <c r="P173" s="6" t="str">
        <f>LD_01[[#This Row],[PASTA]]&amp;"/"&amp;LD_01[[#This Row],[ARQUIVO]]</f>
        <v>MSV-163MS-454-460/23.IN/MSV-163MS-454-460-ACA-EXE-DE-M1-001-R03.pdf</v>
      </c>
    </row>
    <row r="174" spans="1:16" ht="43.2" x14ac:dyDescent="0.3">
      <c r="A174" s="6" t="s">
        <v>2987</v>
      </c>
      <c r="B174" s="6" t="str">
        <f>VLOOKUP(LD_01[[#This Row],[DOCUMENTO]],_xlfn.SORTBY(ARQUIVOS_RECEBIDOS!$E$2:$F$5010,ARQUIVOS_RECEBIDOS!$F$2:$F$5010,-1),2,)</f>
        <v>R03</v>
      </c>
      <c r="C174" s="14" t="s">
        <v>5987</v>
      </c>
      <c r="D174" s="14" t="s">
        <v>7543</v>
      </c>
      <c r="E174" s="6" t="s">
        <v>4310</v>
      </c>
      <c r="F174" s="8" t="s">
        <v>4170</v>
      </c>
      <c r="G174" s="8" t="s">
        <v>4333</v>
      </c>
      <c r="H174" s="6" t="str">
        <f>_xlfn.XLOOKUP(LD_01[[#This Row],[DISCIPLINA]],'CLASSES DE PROJETOS'!$F$3:$F$37,'CLASSES DE PROJETOS'!$C$3:$C$37)</f>
        <v>IN</v>
      </c>
      <c r="I174" t="str">
        <f>_xlfn.TEXTJOIN("/",TRUE,"MSV-163MS-"&amp;LD_01[[#This Row],[OBRA]],_xlfn.XLOOKUP(LD_01[[#This Row],[SIGLA]],'CLASSES DE PROJETOS'!$C$3:$C$37,'CLASSES DE PROJETOS'!$E$3:$E$37))</f>
        <v>MSV-163MS-454-460/23.IN</v>
      </c>
      <c r="J174" s="6" t="str" cm="1">
        <f t="array" ref="J174">_xlfn.TEXTJOIN(",",TRUE,_xlfn._xlws.FILTER(ARQUIVOS[ARQUIVO],(ARQUIVOS[DOCUMENTO]=LD_01[[#This Row],[DOCUMENTO]])*(ARQUIVOS[REVISÃO]=LD_01[[#This Row],[REVISÃO]])*(ARQUIVOS[EXTENSÃO]="pdf")))</f>
        <v>MSV-163MS-454-460-ACA-EXE-DE-M1-002-R03.pdf</v>
      </c>
      <c r="K174" s="6" t="str" cm="1">
        <f t="array" ref="K174">_xlfn.TEXTJOIN(", ",TRUE,_xlfn.UNIQUE(_xlfn._xlws.FILTER(ARQUIVOS_RECEBIDOS!$F$2:$F$5010,ARQUIVOS_RECEBIDOS!$E$2:$E$5010=LD_01[[#This Row],[DOCUMENTO]])))</f>
        <v>R03</v>
      </c>
      <c r="L174" s="6" t="str" cm="1">
        <f t="array" ref="L174">_xlfn.TEXTJOIN(",",TRUE,_xlfn._xlws.FILTER(ARQUIVOS[EXTENSÃO],(ARQUIVOS[DOCUMENTO]=LD_01[[#This Row],[DOCUMENTO]])*(ARQUIVOS[REVISÃO]=LD_01[[#This Row],[REVISÃO]])))</f>
        <v>dwg,pdf</v>
      </c>
      <c r="M174" s="12" cm="1">
        <f t="array" ref="M174">_xlfn.UNIQUE(_xlfn._xlws.FILTER(ARQUIVOS[DATA RECEBIMENTO],(ARQUIVOS[DOCUMENTO]=LD_01[[#This Row],[DOCUMENTO]])*(ARQUIVOS[REVISÃO]=LD_01[[#This Row],[REVISÃO]])))</f>
        <v>45838</v>
      </c>
      <c r="N1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01/MSV-163MS-454-460/23.IN/MSV-163MS-454-460-ACA-EXE-DE-M1-002-R03.pdf</v>
      </c>
      <c r="P174" s="6" t="str">
        <f>LD_01[[#This Row],[PASTA]]&amp;"/"&amp;LD_01[[#This Row],[ARQUIVO]]</f>
        <v>MSV-163MS-454-460/23.IN/MSV-163MS-454-460-ACA-EXE-DE-M1-002-R03.pdf</v>
      </c>
    </row>
    <row r="175" spans="1:16" ht="43.2" x14ac:dyDescent="0.3">
      <c r="A175" s="6" t="s">
        <v>2988</v>
      </c>
      <c r="B175" s="6" t="str">
        <f>VLOOKUP(LD_01[[#This Row],[DOCUMENTO]],_xlfn.SORTBY(ARQUIVOS_RECEBIDOS!$E$2:$F$5010,ARQUIVOS_RECEBIDOS!$F$2:$F$5010,-1),2,)</f>
        <v>R04</v>
      </c>
      <c r="C175" s="14" t="s">
        <v>5987</v>
      </c>
      <c r="D175" s="14" t="s">
        <v>7543</v>
      </c>
      <c r="E175" s="6" t="s">
        <v>4310</v>
      </c>
      <c r="F175" s="8" t="s">
        <v>4170</v>
      </c>
      <c r="G175" s="8" t="s">
        <v>4333</v>
      </c>
      <c r="H175" s="6" t="str">
        <f>_xlfn.XLOOKUP(LD_01[[#This Row],[DISCIPLINA]],'CLASSES DE PROJETOS'!$F$3:$F$37,'CLASSES DE PROJETOS'!$C$3:$C$37)</f>
        <v>IN</v>
      </c>
      <c r="I175" t="str">
        <f>_xlfn.TEXTJOIN("/",TRUE,"MSV-163MS-"&amp;LD_01[[#This Row],[OBRA]],_xlfn.XLOOKUP(LD_01[[#This Row],[SIGLA]],'CLASSES DE PROJETOS'!$C$3:$C$37,'CLASSES DE PROJETOS'!$E$3:$E$37))</f>
        <v>MSV-163MS-454-460/23.IN</v>
      </c>
      <c r="J175" s="6" t="str" cm="1">
        <f t="array" ref="J175">_xlfn.TEXTJOIN(",",TRUE,_xlfn._xlws.FILTER(ARQUIVOS[ARQUIVO],(ARQUIVOS[DOCUMENTO]=LD_01[[#This Row],[DOCUMENTO]])*(ARQUIVOS[REVISÃO]=LD_01[[#This Row],[REVISÃO]])*(ARQUIVOS[EXTENSÃO]="pdf")))</f>
        <v>MSV-163MS-454-460-ACA-EXE-DE-M1-003-R04.pdf</v>
      </c>
      <c r="K175" s="6" t="str" cm="1">
        <f t="array" ref="K175">_xlfn.TEXTJOIN(", ",TRUE,_xlfn.UNIQUE(_xlfn._xlws.FILTER(ARQUIVOS_RECEBIDOS!$F$2:$F$5010,ARQUIVOS_RECEBIDOS!$E$2:$E$5010=LD_01[[#This Row],[DOCUMENTO]])))</f>
        <v>R04</v>
      </c>
      <c r="L175" s="6" t="str" cm="1">
        <f t="array" ref="L175">_xlfn.TEXTJOIN(",",TRUE,_xlfn._xlws.FILTER(ARQUIVOS[EXTENSÃO],(ARQUIVOS[DOCUMENTO]=LD_01[[#This Row],[DOCUMENTO]])*(ARQUIVOS[REVISÃO]=LD_01[[#This Row],[REVISÃO]])))</f>
        <v>dwg,pdf</v>
      </c>
      <c r="M175" s="12" cm="1">
        <f t="array" ref="M175">_xlfn.UNIQUE(_xlfn._xlws.FILTER(ARQUIVOS[DATA RECEBIMENTO],(ARQUIVOS[DOCUMENTO]=LD_01[[#This Row],[DOCUMENTO]])*(ARQUIVOS[REVISÃO]=LD_01[[#This Row],[REVISÃO]])))</f>
        <v>45838</v>
      </c>
      <c r="N1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01/MSV-163MS-454-460/23.IN/MSV-163MS-454-460-ACA-EXE-DE-M1-003-R04.pdf</v>
      </c>
      <c r="P175" s="6" t="str">
        <f>LD_01[[#This Row],[PASTA]]&amp;"/"&amp;LD_01[[#This Row],[ARQUIVO]]</f>
        <v>MSV-163MS-454-460/23.IN/MSV-163MS-454-460-ACA-EXE-DE-M1-003-R04.pdf</v>
      </c>
    </row>
    <row r="176" spans="1:16" ht="43.2" x14ac:dyDescent="0.3">
      <c r="A176" s="6" t="s">
        <v>2989</v>
      </c>
      <c r="B176" s="6" t="str">
        <f>VLOOKUP(LD_01[[#This Row],[DOCUMENTO]],_xlfn.SORTBY(ARQUIVOS_RECEBIDOS!$E$2:$F$5010,ARQUIVOS_RECEBIDOS!$F$2:$F$5010,-1),2,)</f>
        <v>R03</v>
      </c>
      <c r="C176" s="14" t="s">
        <v>5987</v>
      </c>
      <c r="D176" s="14" t="s">
        <v>7543</v>
      </c>
      <c r="E176" s="6" t="s">
        <v>4310</v>
      </c>
      <c r="F176" s="8" t="s">
        <v>4170</v>
      </c>
      <c r="G176" s="8" t="s">
        <v>4333</v>
      </c>
      <c r="H176" s="6" t="str">
        <f>_xlfn.XLOOKUP(LD_01[[#This Row],[DISCIPLINA]],'CLASSES DE PROJETOS'!$F$3:$F$37,'CLASSES DE PROJETOS'!$C$3:$C$37)</f>
        <v>IN</v>
      </c>
      <c r="I176" t="str">
        <f>_xlfn.TEXTJOIN("/",TRUE,"MSV-163MS-"&amp;LD_01[[#This Row],[OBRA]],_xlfn.XLOOKUP(LD_01[[#This Row],[SIGLA]],'CLASSES DE PROJETOS'!$C$3:$C$37,'CLASSES DE PROJETOS'!$E$3:$E$37))</f>
        <v>MSV-163MS-454-460/23.IN</v>
      </c>
      <c r="J176" s="6" t="str" cm="1">
        <f t="array" ref="J176">_xlfn.TEXTJOIN(",",TRUE,_xlfn._xlws.FILTER(ARQUIVOS[ARQUIVO],(ARQUIVOS[DOCUMENTO]=LD_01[[#This Row],[DOCUMENTO]])*(ARQUIVOS[REVISÃO]=LD_01[[#This Row],[REVISÃO]])*(ARQUIVOS[EXTENSÃO]="pdf")))</f>
        <v>MSV-163MS-454-460-ACA-EXE-DE-M1-004-R03.pdf</v>
      </c>
      <c r="K176" s="6" t="str" cm="1">
        <f t="array" ref="K176">_xlfn.TEXTJOIN(", ",TRUE,_xlfn.UNIQUE(_xlfn._xlws.FILTER(ARQUIVOS_RECEBIDOS!$F$2:$F$5010,ARQUIVOS_RECEBIDOS!$E$2:$E$5010=LD_01[[#This Row],[DOCUMENTO]])))</f>
        <v>R03</v>
      </c>
      <c r="L176" s="6" t="str" cm="1">
        <f t="array" ref="L176">_xlfn.TEXTJOIN(",",TRUE,_xlfn._xlws.FILTER(ARQUIVOS[EXTENSÃO],(ARQUIVOS[DOCUMENTO]=LD_01[[#This Row],[DOCUMENTO]])*(ARQUIVOS[REVISÃO]=LD_01[[#This Row],[REVISÃO]])))</f>
        <v>dwg,pdf</v>
      </c>
      <c r="M176" s="12" cm="1">
        <f t="array" ref="M176">_xlfn.UNIQUE(_xlfn._xlws.FILTER(ARQUIVOS[DATA RECEBIMENTO],(ARQUIVOS[DOCUMENTO]=LD_01[[#This Row],[DOCUMENTO]])*(ARQUIVOS[REVISÃO]=LD_01[[#This Row],[REVISÃO]])))</f>
        <v>45838</v>
      </c>
      <c r="N1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01/MSV-163MS-454-460/23.IN/MSV-163MS-454-460-ACA-EXE-DE-M1-004-R03.pdf</v>
      </c>
      <c r="P176" s="6" t="str">
        <f>LD_01[[#This Row],[PASTA]]&amp;"/"&amp;LD_01[[#This Row],[ARQUIVO]]</f>
        <v>MSV-163MS-454-460/23.IN/MSV-163MS-454-460-ACA-EXE-DE-M1-004-R03.pdf</v>
      </c>
    </row>
    <row r="177" spans="1:16" ht="43.2" x14ac:dyDescent="0.3">
      <c r="A177" s="6" t="s">
        <v>2990</v>
      </c>
      <c r="B177" s="6" t="str">
        <f>VLOOKUP(LD_01[[#This Row],[DOCUMENTO]],_xlfn.SORTBY(ARQUIVOS_RECEBIDOS!$E$2:$F$5010,ARQUIVOS_RECEBIDOS!$F$2:$F$5010,-1),2,)</f>
        <v>R03</v>
      </c>
      <c r="C177" s="14" t="s">
        <v>5987</v>
      </c>
      <c r="D177" s="14" t="s">
        <v>7543</v>
      </c>
      <c r="E177" s="6" t="s">
        <v>4310</v>
      </c>
      <c r="F177" s="8" t="s">
        <v>4170</v>
      </c>
      <c r="G177" s="8" t="s">
        <v>4333</v>
      </c>
      <c r="H177" s="6" t="str">
        <f>_xlfn.XLOOKUP(LD_01[[#This Row],[DISCIPLINA]],'CLASSES DE PROJETOS'!$F$3:$F$37,'CLASSES DE PROJETOS'!$C$3:$C$37)</f>
        <v>IN</v>
      </c>
      <c r="I177" t="str">
        <f>_xlfn.TEXTJOIN("/",TRUE,"MSV-163MS-"&amp;LD_01[[#This Row],[OBRA]],_xlfn.XLOOKUP(LD_01[[#This Row],[SIGLA]],'CLASSES DE PROJETOS'!$C$3:$C$37,'CLASSES DE PROJETOS'!$E$3:$E$37))</f>
        <v>MSV-163MS-454-460/23.IN</v>
      </c>
      <c r="J177" s="6" t="str" cm="1">
        <f t="array" ref="J177">_xlfn.TEXTJOIN(",",TRUE,_xlfn._xlws.FILTER(ARQUIVOS[ARQUIVO],(ARQUIVOS[DOCUMENTO]=LD_01[[#This Row],[DOCUMENTO]])*(ARQUIVOS[REVISÃO]=LD_01[[#This Row],[REVISÃO]])*(ARQUIVOS[EXTENSÃO]="pdf")))</f>
        <v>MSV-163MS-454-460-ACA-EXE-DE-M1-005-R03.pdf</v>
      </c>
      <c r="K177" s="6" t="str" cm="1">
        <f t="array" ref="K177">_xlfn.TEXTJOIN(", ",TRUE,_xlfn.UNIQUE(_xlfn._xlws.FILTER(ARQUIVOS_RECEBIDOS!$F$2:$F$5010,ARQUIVOS_RECEBIDOS!$E$2:$E$5010=LD_01[[#This Row],[DOCUMENTO]])))</f>
        <v>R03</v>
      </c>
      <c r="L177" s="6" t="str" cm="1">
        <f t="array" ref="L177">_xlfn.TEXTJOIN(",",TRUE,_xlfn._xlws.FILTER(ARQUIVOS[EXTENSÃO],(ARQUIVOS[DOCUMENTO]=LD_01[[#This Row],[DOCUMENTO]])*(ARQUIVOS[REVISÃO]=LD_01[[#This Row],[REVISÃO]])))</f>
        <v>dwg,pdf</v>
      </c>
      <c r="M177" s="12" cm="1">
        <f t="array" ref="M177">_xlfn.UNIQUE(_xlfn._xlws.FILTER(ARQUIVOS[DATA RECEBIMENTO],(ARQUIVOS[DOCUMENTO]=LD_01[[#This Row],[DOCUMENTO]])*(ARQUIVOS[REVISÃO]=LD_01[[#This Row],[REVISÃO]])))</f>
        <v>45838</v>
      </c>
      <c r="N1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01/MSV-163MS-454-460/23.IN/MSV-163MS-454-460-ACA-EXE-DE-M1-005-R03.pdf</v>
      </c>
      <c r="P177" s="6" t="str">
        <f>LD_01[[#This Row],[PASTA]]&amp;"/"&amp;LD_01[[#This Row],[ARQUIVO]]</f>
        <v>MSV-163MS-454-460/23.IN/MSV-163MS-454-460-ACA-EXE-DE-M1-005-R03.pdf</v>
      </c>
    </row>
    <row r="178" spans="1:16" ht="43.2" x14ac:dyDescent="0.3">
      <c r="A178" s="6" t="s">
        <v>2991</v>
      </c>
      <c r="B178" s="6" t="str">
        <f>VLOOKUP(LD_01[[#This Row],[DOCUMENTO]],_xlfn.SORTBY(ARQUIVOS_RECEBIDOS!$E$2:$F$5010,ARQUIVOS_RECEBIDOS!$F$2:$F$5010,-1),2,)</f>
        <v>R03</v>
      </c>
      <c r="C178" s="14" t="s">
        <v>5987</v>
      </c>
      <c r="D178" s="14" t="s">
        <v>7543</v>
      </c>
      <c r="E178" s="6" t="s">
        <v>4310</v>
      </c>
      <c r="F178" s="8" t="s">
        <v>4170</v>
      </c>
      <c r="G178" s="8" t="s">
        <v>4333</v>
      </c>
      <c r="H178" s="6" t="str">
        <f>_xlfn.XLOOKUP(LD_01[[#This Row],[DISCIPLINA]],'CLASSES DE PROJETOS'!$F$3:$F$37,'CLASSES DE PROJETOS'!$C$3:$C$37)</f>
        <v>IN</v>
      </c>
      <c r="I178" t="str">
        <f>_xlfn.TEXTJOIN("/",TRUE,"MSV-163MS-"&amp;LD_01[[#This Row],[OBRA]],_xlfn.XLOOKUP(LD_01[[#This Row],[SIGLA]],'CLASSES DE PROJETOS'!$C$3:$C$37,'CLASSES DE PROJETOS'!$E$3:$E$37))</f>
        <v>MSV-163MS-454-460/23.IN</v>
      </c>
      <c r="J178" s="6" t="str" cm="1">
        <f t="array" ref="J178">_xlfn.TEXTJOIN(",",TRUE,_xlfn._xlws.FILTER(ARQUIVOS[ARQUIVO],(ARQUIVOS[DOCUMENTO]=LD_01[[#This Row],[DOCUMENTO]])*(ARQUIVOS[REVISÃO]=LD_01[[#This Row],[REVISÃO]])*(ARQUIVOS[EXTENSÃO]="pdf")))</f>
        <v>MSV-163MS-454-460-ACA-EXE-DE-M1-006-R03.pdf</v>
      </c>
      <c r="K178" s="6" t="str" cm="1">
        <f t="array" ref="K178">_xlfn.TEXTJOIN(", ",TRUE,_xlfn.UNIQUE(_xlfn._xlws.FILTER(ARQUIVOS_RECEBIDOS!$F$2:$F$5010,ARQUIVOS_RECEBIDOS!$E$2:$E$5010=LD_01[[#This Row],[DOCUMENTO]])))</f>
        <v>R03</v>
      </c>
      <c r="L178" s="6" t="str" cm="1">
        <f t="array" ref="L178">_xlfn.TEXTJOIN(",",TRUE,_xlfn._xlws.FILTER(ARQUIVOS[EXTENSÃO],(ARQUIVOS[DOCUMENTO]=LD_01[[#This Row],[DOCUMENTO]])*(ARQUIVOS[REVISÃO]=LD_01[[#This Row],[REVISÃO]])))</f>
        <v>dwg,pdf</v>
      </c>
      <c r="M178" s="12" cm="1">
        <f t="array" ref="M178">_xlfn.UNIQUE(_xlfn._xlws.FILTER(ARQUIVOS[DATA RECEBIMENTO],(ARQUIVOS[DOCUMENTO]=LD_01[[#This Row],[DOCUMENTO]])*(ARQUIVOS[REVISÃO]=LD_01[[#This Row],[REVISÃO]])))</f>
        <v>45838</v>
      </c>
      <c r="N1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01/MSV-163MS-454-460/23.IN/MSV-163MS-454-460-ACA-EXE-DE-M1-006-R03.pdf</v>
      </c>
      <c r="P178" s="6" t="str">
        <f>LD_01[[#This Row],[PASTA]]&amp;"/"&amp;LD_01[[#This Row],[ARQUIVO]]</f>
        <v>MSV-163MS-454-460/23.IN/MSV-163MS-454-460-ACA-EXE-DE-M1-006-R03.pdf</v>
      </c>
    </row>
    <row r="179" spans="1:16" ht="28.8" x14ac:dyDescent="0.3">
      <c r="A179" s="6" t="s">
        <v>3014</v>
      </c>
      <c r="B179" s="6" t="str">
        <f>VLOOKUP(LD_01[[#This Row],[DOCUMENTO]],_xlfn.SORTBY(ARQUIVOS_RECEBIDOS!$E$2:$F$5010,ARQUIVOS_RECEBIDOS!$F$2:$F$5010,-1),2,)</f>
        <v>R04</v>
      </c>
      <c r="C179" s="14" t="s">
        <v>5987</v>
      </c>
      <c r="D179" s="14" t="s">
        <v>7543</v>
      </c>
      <c r="E179" s="6" t="s">
        <v>4310</v>
      </c>
      <c r="F179" s="8" t="s">
        <v>4168</v>
      </c>
      <c r="G179" s="8" t="s">
        <v>4334</v>
      </c>
      <c r="H179" s="6" t="str">
        <f>_xlfn.XLOOKUP(LD_01[[#This Row],[DISCIPLINA]],'CLASSES DE PROJETOS'!$F$3:$F$37,'CLASSES DE PROJETOS'!$C$3:$C$37)</f>
        <v>PA</v>
      </c>
      <c r="I179" t="str">
        <f>_xlfn.TEXTJOIN("/",TRUE,"MSV-163MS-"&amp;LD_01[[#This Row],[OBRA]],_xlfn.XLOOKUP(LD_01[[#This Row],[SIGLA]],'CLASSES DE PROJETOS'!$C$3:$C$37,'CLASSES DE PROJETOS'!$E$3:$E$37))</f>
        <v>MSV-163MS-454-460/27.PA</v>
      </c>
      <c r="J179" s="6" t="str" cm="1">
        <f t="array" ref="J179">_xlfn.TEXTJOIN(",",TRUE,_xlfn._xlws.FILTER(ARQUIVOS[ARQUIVO],(ARQUIVOS[DOCUMENTO]=LD_01[[#This Row],[DOCUMENTO]])*(ARQUIVOS[REVISÃO]=LD_01[[#This Row],[REVISÃO]])*(ARQUIVOS[EXTENSÃO]="pdf")))</f>
        <v>MSV-163MS-454-460-ACA-EXE-DE-N2-001-R04.pdf</v>
      </c>
      <c r="K179" s="6" t="str" cm="1">
        <f t="array" ref="K179">_xlfn.TEXTJOIN(", ",TRUE,_xlfn.UNIQUE(_xlfn._xlws.FILTER(ARQUIVOS_RECEBIDOS!$F$2:$F$5010,ARQUIVOS_RECEBIDOS!$E$2:$E$5010=LD_01[[#This Row],[DOCUMENTO]])))</f>
        <v>R04</v>
      </c>
      <c r="L179" s="6" t="str" cm="1">
        <f t="array" ref="L179">_xlfn.TEXTJOIN(",",TRUE,_xlfn._xlws.FILTER(ARQUIVOS[EXTENSÃO],(ARQUIVOS[DOCUMENTO]=LD_01[[#This Row],[DOCUMENTO]])*(ARQUIVOS[REVISÃO]=LD_01[[#This Row],[REVISÃO]])))</f>
        <v>dwg,pdf</v>
      </c>
      <c r="M179" s="12" cm="1">
        <f t="array" ref="M179">_xlfn.UNIQUE(_xlfn._xlws.FILTER(ARQUIVOS[DATA RECEBIMENTO],(ARQUIVOS[DOCUMENTO]=LD_01[[#This Row],[DOCUMENTO]])*(ARQUIVOS[REVISÃO]=LD_01[[#This Row],[REVISÃO]])))</f>
        <v>45838</v>
      </c>
      <c r="N1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01/MSV-163MS-454-460/27.PA/MSV-163MS-454-460-ACA-EXE-DE-N2-001-R04.pdf</v>
      </c>
      <c r="P179" s="6" t="str">
        <f>LD_01[[#This Row],[PASTA]]&amp;"/"&amp;LD_01[[#This Row],[ARQUIVO]]</f>
        <v>MSV-163MS-454-460/27.PA/MSV-163MS-454-460-ACA-EXE-DE-N2-001-R04.pdf</v>
      </c>
    </row>
    <row r="180" spans="1:16" ht="28.8" x14ac:dyDescent="0.3">
      <c r="A180" s="6" t="s">
        <v>3015</v>
      </c>
      <c r="B180" s="6" t="str">
        <f>VLOOKUP(LD_01[[#This Row],[DOCUMENTO]],_xlfn.SORTBY(ARQUIVOS_RECEBIDOS!$E$2:$F$5010,ARQUIVOS_RECEBIDOS!$F$2:$F$5010,-1),2,)</f>
        <v>R04</v>
      </c>
      <c r="C180" s="14" t="s">
        <v>5987</v>
      </c>
      <c r="D180" s="14" t="s">
        <v>7543</v>
      </c>
      <c r="E180" s="6" t="s">
        <v>4310</v>
      </c>
      <c r="F180" s="8" t="s">
        <v>4168</v>
      </c>
      <c r="G180" s="8" t="s">
        <v>4334</v>
      </c>
      <c r="H180" s="6" t="str">
        <f>_xlfn.XLOOKUP(LD_01[[#This Row],[DISCIPLINA]],'CLASSES DE PROJETOS'!$F$3:$F$37,'CLASSES DE PROJETOS'!$C$3:$C$37)</f>
        <v>PA</v>
      </c>
      <c r="I180" t="str">
        <f>_xlfn.TEXTJOIN("/",TRUE,"MSV-163MS-"&amp;LD_01[[#This Row],[OBRA]],_xlfn.XLOOKUP(LD_01[[#This Row],[SIGLA]],'CLASSES DE PROJETOS'!$C$3:$C$37,'CLASSES DE PROJETOS'!$E$3:$E$37))</f>
        <v>MSV-163MS-454-460/27.PA</v>
      </c>
      <c r="J180" s="6" t="str" cm="1">
        <f t="array" ref="J180">_xlfn.TEXTJOIN(",",TRUE,_xlfn._xlws.FILTER(ARQUIVOS[ARQUIVO],(ARQUIVOS[DOCUMENTO]=LD_01[[#This Row],[DOCUMENTO]])*(ARQUIVOS[REVISÃO]=LD_01[[#This Row],[REVISÃO]])*(ARQUIVOS[EXTENSÃO]="pdf")))</f>
        <v>MSV-163MS-454-460-ACA-EXE-DE-N2-002-R04.pdf</v>
      </c>
      <c r="K180" s="6" t="str" cm="1">
        <f t="array" ref="K180">_xlfn.TEXTJOIN(", ",TRUE,_xlfn.UNIQUE(_xlfn._xlws.FILTER(ARQUIVOS_RECEBIDOS!$F$2:$F$5010,ARQUIVOS_RECEBIDOS!$E$2:$E$5010=LD_01[[#This Row],[DOCUMENTO]])))</f>
        <v>R04</v>
      </c>
      <c r="L180" s="6" t="str" cm="1">
        <f t="array" ref="L180">_xlfn.TEXTJOIN(",",TRUE,_xlfn._xlws.FILTER(ARQUIVOS[EXTENSÃO],(ARQUIVOS[DOCUMENTO]=LD_01[[#This Row],[DOCUMENTO]])*(ARQUIVOS[REVISÃO]=LD_01[[#This Row],[REVISÃO]])))</f>
        <v>dwg,pdf</v>
      </c>
      <c r="M180" s="12" cm="1">
        <f t="array" ref="M180">_xlfn.UNIQUE(_xlfn._xlws.FILTER(ARQUIVOS[DATA RECEBIMENTO],(ARQUIVOS[DOCUMENTO]=LD_01[[#This Row],[DOCUMENTO]])*(ARQUIVOS[REVISÃO]=LD_01[[#This Row],[REVISÃO]])))</f>
        <v>45838</v>
      </c>
      <c r="N1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01/MSV-163MS-454-460/27.PA/MSV-163MS-454-460-ACA-EXE-DE-N2-002-R04.pdf</v>
      </c>
      <c r="P180" s="6" t="str">
        <f>LD_01[[#This Row],[PASTA]]&amp;"/"&amp;LD_01[[#This Row],[ARQUIVO]]</f>
        <v>MSV-163MS-454-460/27.PA/MSV-163MS-454-460-ACA-EXE-DE-N2-002-R04.pdf</v>
      </c>
    </row>
    <row r="181" spans="1:16" ht="28.8" x14ac:dyDescent="0.3">
      <c r="A181" s="6" t="s">
        <v>3016</v>
      </c>
      <c r="B181" s="6" t="str">
        <f>VLOOKUP(LD_01[[#This Row],[DOCUMENTO]],_xlfn.SORTBY(ARQUIVOS_RECEBIDOS!$E$2:$F$5010,ARQUIVOS_RECEBIDOS!$F$2:$F$5010,-1),2,)</f>
        <v>R04</v>
      </c>
      <c r="C181" s="14" t="s">
        <v>5987</v>
      </c>
      <c r="D181" s="14" t="s">
        <v>7543</v>
      </c>
      <c r="E181" s="6" t="s">
        <v>4310</v>
      </c>
      <c r="F181" s="8" t="s">
        <v>4168</v>
      </c>
      <c r="G181" s="8" t="s">
        <v>4334</v>
      </c>
      <c r="H181" s="6" t="str">
        <f>_xlfn.XLOOKUP(LD_01[[#This Row],[DISCIPLINA]],'CLASSES DE PROJETOS'!$F$3:$F$37,'CLASSES DE PROJETOS'!$C$3:$C$37)</f>
        <v>PA</v>
      </c>
      <c r="I181" t="str">
        <f>_xlfn.TEXTJOIN("/",TRUE,"MSV-163MS-"&amp;LD_01[[#This Row],[OBRA]],_xlfn.XLOOKUP(LD_01[[#This Row],[SIGLA]],'CLASSES DE PROJETOS'!$C$3:$C$37,'CLASSES DE PROJETOS'!$E$3:$E$37))</f>
        <v>MSV-163MS-454-460/27.PA</v>
      </c>
      <c r="J181" s="6" t="str" cm="1">
        <f t="array" ref="J181">_xlfn.TEXTJOIN(",",TRUE,_xlfn._xlws.FILTER(ARQUIVOS[ARQUIVO],(ARQUIVOS[DOCUMENTO]=LD_01[[#This Row],[DOCUMENTO]])*(ARQUIVOS[REVISÃO]=LD_01[[#This Row],[REVISÃO]])*(ARQUIVOS[EXTENSÃO]="pdf")))</f>
        <v>MSV-163MS-454-460-ACA-EXE-DE-N2-003-R04.pdf</v>
      </c>
      <c r="K181" s="6" t="str" cm="1">
        <f t="array" ref="K181">_xlfn.TEXTJOIN(", ",TRUE,_xlfn.UNIQUE(_xlfn._xlws.FILTER(ARQUIVOS_RECEBIDOS!$F$2:$F$5010,ARQUIVOS_RECEBIDOS!$E$2:$E$5010=LD_01[[#This Row],[DOCUMENTO]])))</f>
        <v>R04</v>
      </c>
      <c r="L181" s="6" t="str" cm="1">
        <f t="array" ref="L181">_xlfn.TEXTJOIN(",",TRUE,_xlfn._xlws.FILTER(ARQUIVOS[EXTENSÃO],(ARQUIVOS[DOCUMENTO]=LD_01[[#This Row],[DOCUMENTO]])*(ARQUIVOS[REVISÃO]=LD_01[[#This Row],[REVISÃO]])))</f>
        <v>dwg,pdf</v>
      </c>
      <c r="M181" s="12" cm="1">
        <f t="array" ref="M181">_xlfn.UNIQUE(_xlfn._xlws.FILTER(ARQUIVOS[DATA RECEBIMENTO],(ARQUIVOS[DOCUMENTO]=LD_01[[#This Row],[DOCUMENTO]])*(ARQUIVOS[REVISÃO]=LD_01[[#This Row],[REVISÃO]])))</f>
        <v>45838</v>
      </c>
      <c r="N1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01/MSV-163MS-454-460/27.PA/MSV-163MS-454-460-ACA-EXE-DE-N2-003-R04.pdf</v>
      </c>
      <c r="P181" s="6" t="str">
        <f>LD_01[[#This Row],[PASTA]]&amp;"/"&amp;LD_01[[#This Row],[ARQUIVO]]</f>
        <v>MSV-163MS-454-460/27.PA/MSV-163MS-454-460-ACA-EXE-DE-N2-003-R04.pdf</v>
      </c>
    </row>
    <row r="182" spans="1:16" ht="28.8" x14ac:dyDescent="0.3">
      <c r="A182" s="6" t="s">
        <v>3017</v>
      </c>
      <c r="B182" s="6" t="str">
        <f>VLOOKUP(LD_01[[#This Row],[DOCUMENTO]],_xlfn.SORTBY(ARQUIVOS_RECEBIDOS!$E$2:$F$5010,ARQUIVOS_RECEBIDOS!$F$2:$F$5010,-1),2,)</f>
        <v>R04</v>
      </c>
      <c r="C182" s="14" t="s">
        <v>5987</v>
      </c>
      <c r="D182" s="14" t="s">
        <v>7543</v>
      </c>
      <c r="E182" s="6" t="s">
        <v>4310</v>
      </c>
      <c r="F182" s="8" t="s">
        <v>4168</v>
      </c>
      <c r="G182" s="8" t="s">
        <v>4334</v>
      </c>
      <c r="H182" s="6" t="str">
        <f>_xlfn.XLOOKUP(LD_01[[#This Row],[DISCIPLINA]],'CLASSES DE PROJETOS'!$F$3:$F$37,'CLASSES DE PROJETOS'!$C$3:$C$37)</f>
        <v>PA</v>
      </c>
      <c r="I182" t="str">
        <f>_xlfn.TEXTJOIN("/",TRUE,"MSV-163MS-"&amp;LD_01[[#This Row],[OBRA]],_xlfn.XLOOKUP(LD_01[[#This Row],[SIGLA]],'CLASSES DE PROJETOS'!$C$3:$C$37,'CLASSES DE PROJETOS'!$E$3:$E$37))</f>
        <v>MSV-163MS-454-460/27.PA</v>
      </c>
      <c r="J182" s="6" t="str" cm="1">
        <f t="array" ref="J182">_xlfn.TEXTJOIN(",",TRUE,_xlfn._xlws.FILTER(ARQUIVOS[ARQUIVO],(ARQUIVOS[DOCUMENTO]=LD_01[[#This Row],[DOCUMENTO]])*(ARQUIVOS[REVISÃO]=LD_01[[#This Row],[REVISÃO]])*(ARQUIVOS[EXTENSÃO]="pdf")))</f>
        <v>MSV-163MS-454-460-ACA-EXE-DE-N2-004-R04.pdf</v>
      </c>
      <c r="K182" s="6" t="str" cm="1">
        <f t="array" ref="K182">_xlfn.TEXTJOIN(", ",TRUE,_xlfn.UNIQUE(_xlfn._xlws.FILTER(ARQUIVOS_RECEBIDOS!$F$2:$F$5010,ARQUIVOS_RECEBIDOS!$E$2:$E$5010=LD_01[[#This Row],[DOCUMENTO]])))</f>
        <v>R04</v>
      </c>
      <c r="L182" s="6" t="str" cm="1">
        <f t="array" ref="L182">_xlfn.TEXTJOIN(",",TRUE,_xlfn._xlws.FILTER(ARQUIVOS[EXTENSÃO],(ARQUIVOS[DOCUMENTO]=LD_01[[#This Row],[DOCUMENTO]])*(ARQUIVOS[REVISÃO]=LD_01[[#This Row],[REVISÃO]])))</f>
        <v>dwg,pdf</v>
      </c>
      <c r="M182" s="12" cm="1">
        <f t="array" ref="M182">_xlfn.UNIQUE(_xlfn._xlws.FILTER(ARQUIVOS[DATA RECEBIMENTO],(ARQUIVOS[DOCUMENTO]=LD_01[[#This Row],[DOCUMENTO]])*(ARQUIVOS[REVISÃO]=LD_01[[#This Row],[REVISÃO]])))</f>
        <v>45838</v>
      </c>
      <c r="N1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01/MSV-163MS-454-460/27.PA/MSV-163MS-454-460-ACA-EXE-DE-N2-004-R04.pdf</v>
      </c>
      <c r="P182" s="6" t="str">
        <f>LD_01[[#This Row],[PASTA]]&amp;"/"&amp;LD_01[[#This Row],[ARQUIVO]]</f>
        <v>MSV-163MS-454-460/27.PA/MSV-163MS-454-460-ACA-EXE-DE-N2-004-R04.pdf</v>
      </c>
    </row>
    <row r="183" spans="1:16" ht="28.8" x14ac:dyDescent="0.3">
      <c r="A183" s="6" t="s">
        <v>3018</v>
      </c>
      <c r="B183" s="6" t="str">
        <f>VLOOKUP(LD_01[[#This Row],[DOCUMENTO]],_xlfn.SORTBY(ARQUIVOS_RECEBIDOS!$E$2:$F$5010,ARQUIVOS_RECEBIDOS!$F$2:$F$5010,-1),2,)</f>
        <v>R04</v>
      </c>
      <c r="C183" s="14" t="s">
        <v>5987</v>
      </c>
      <c r="D183" s="14" t="s">
        <v>7543</v>
      </c>
      <c r="E183" s="6" t="s">
        <v>4310</v>
      </c>
      <c r="F183" s="8" t="s">
        <v>4168</v>
      </c>
      <c r="G183" s="8" t="s">
        <v>4334</v>
      </c>
      <c r="H183" s="6" t="str">
        <f>_xlfn.XLOOKUP(LD_01[[#This Row],[DISCIPLINA]],'CLASSES DE PROJETOS'!$F$3:$F$37,'CLASSES DE PROJETOS'!$C$3:$C$37)</f>
        <v>PA</v>
      </c>
      <c r="I183" t="str">
        <f>_xlfn.TEXTJOIN("/",TRUE,"MSV-163MS-"&amp;LD_01[[#This Row],[OBRA]],_xlfn.XLOOKUP(LD_01[[#This Row],[SIGLA]],'CLASSES DE PROJETOS'!$C$3:$C$37,'CLASSES DE PROJETOS'!$E$3:$E$37))</f>
        <v>MSV-163MS-454-460/27.PA</v>
      </c>
      <c r="J183" s="6" t="str" cm="1">
        <f t="array" ref="J183">_xlfn.TEXTJOIN(",",TRUE,_xlfn._xlws.FILTER(ARQUIVOS[ARQUIVO],(ARQUIVOS[DOCUMENTO]=LD_01[[#This Row],[DOCUMENTO]])*(ARQUIVOS[REVISÃO]=LD_01[[#This Row],[REVISÃO]])*(ARQUIVOS[EXTENSÃO]="pdf")))</f>
        <v>MSV-163MS-454-460-ACA-EXE-DE-N2-005-R04.pdf</v>
      </c>
      <c r="K183" s="6" t="str" cm="1">
        <f t="array" ref="K183">_xlfn.TEXTJOIN(", ",TRUE,_xlfn.UNIQUE(_xlfn._xlws.FILTER(ARQUIVOS_RECEBIDOS!$F$2:$F$5010,ARQUIVOS_RECEBIDOS!$E$2:$E$5010=LD_01[[#This Row],[DOCUMENTO]])))</f>
        <v>R04</v>
      </c>
      <c r="L183" s="6" t="str" cm="1">
        <f t="array" ref="L183">_xlfn.TEXTJOIN(",",TRUE,_xlfn._xlws.FILTER(ARQUIVOS[EXTENSÃO],(ARQUIVOS[DOCUMENTO]=LD_01[[#This Row],[DOCUMENTO]])*(ARQUIVOS[REVISÃO]=LD_01[[#This Row],[REVISÃO]])))</f>
        <v>dwg,pdf</v>
      </c>
      <c r="M183" s="12" cm="1">
        <f t="array" ref="M183">_xlfn.UNIQUE(_xlfn._xlws.FILTER(ARQUIVOS[DATA RECEBIMENTO],(ARQUIVOS[DOCUMENTO]=LD_01[[#This Row],[DOCUMENTO]])*(ARQUIVOS[REVISÃO]=LD_01[[#This Row],[REVISÃO]])))</f>
        <v>45838</v>
      </c>
      <c r="N1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01/MSV-163MS-454-460/27.PA/MSV-163MS-454-460-ACA-EXE-DE-N2-005-R04.pdf</v>
      </c>
      <c r="P183" s="6" t="str">
        <f>LD_01[[#This Row],[PASTA]]&amp;"/"&amp;LD_01[[#This Row],[ARQUIVO]]</f>
        <v>MSV-163MS-454-460/27.PA/MSV-163MS-454-460-ACA-EXE-DE-N2-005-R04.pdf</v>
      </c>
    </row>
    <row r="184" spans="1:16" ht="28.8" x14ac:dyDescent="0.3">
      <c r="A184" s="6" t="s">
        <v>3019</v>
      </c>
      <c r="B184" s="6" t="str">
        <f>VLOOKUP(LD_01[[#This Row],[DOCUMENTO]],_xlfn.SORTBY(ARQUIVOS_RECEBIDOS!$E$2:$F$5010,ARQUIVOS_RECEBIDOS!$F$2:$F$5010,-1),2,)</f>
        <v>R05</v>
      </c>
      <c r="C184" s="14" t="s">
        <v>5987</v>
      </c>
      <c r="D184" s="14" t="s">
        <v>7543</v>
      </c>
      <c r="E184" s="6" t="s">
        <v>4310</v>
      </c>
      <c r="F184" s="8" t="s">
        <v>4168</v>
      </c>
      <c r="G184" s="8" t="s">
        <v>4334</v>
      </c>
      <c r="H184" s="6" t="str">
        <f>_xlfn.XLOOKUP(LD_01[[#This Row],[DISCIPLINA]],'CLASSES DE PROJETOS'!$F$3:$F$37,'CLASSES DE PROJETOS'!$C$3:$C$37)</f>
        <v>PA</v>
      </c>
      <c r="I184" t="str">
        <f>_xlfn.TEXTJOIN("/",TRUE,"MSV-163MS-"&amp;LD_01[[#This Row],[OBRA]],_xlfn.XLOOKUP(LD_01[[#This Row],[SIGLA]],'CLASSES DE PROJETOS'!$C$3:$C$37,'CLASSES DE PROJETOS'!$E$3:$E$37))</f>
        <v>MSV-163MS-454-460/27.PA</v>
      </c>
      <c r="J184" s="6" t="str" cm="1">
        <f t="array" ref="J184">_xlfn.TEXTJOIN(",",TRUE,_xlfn._xlws.FILTER(ARQUIVOS[ARQUIVO],(ARQUIVOS[DOCUMENTO]=LD_01[[#This Row],[DOCUMENTO]])*(ARQUIVOS[REVISÃO]=LD_01[[#This Row],[REVISÃO]])*(ARQUIVOS[EXTENSÃO]="pdf")))</f>
        <v>MSV-163MS-454-460-ACA-EXE-DE-N2-006-R05.pdf</v>
      </c>
      <c r="K184" s="6" t="str" cm="1">
        <f t="array" ref="K184">_xlfn.TEXTJOIN(", ",TRUE,_xlfn.UNIQUE(_xlfn._xlws.FILTER(ARQUIVOS_RECEBIDOS!$F$2:$F$5010,ARQUIVOS_RECEBIDOS!$E$2:$E$5010=LD_01[[#This Row],[DOCUMENTO]])))</f>
        <v>R05</v>
      </c>
      <c r="L184" s="6" t="str" cm="1">
        <f t="array" ref="L184">_xlfn.TEXTJOIN(",",TRUE,_xlfn._xlws.FILTER(ARQUIVOS[EXTENSÃO],(ARQUIVOS[DOCUMENTO]=LD_01[[#This Row],[DOCUMENTO]])*(ARQUIVOS[REVISÃO]=LD_01[[#This Row],[REVISÃO]])))</f>
        <v>dwg,pdf</v>
      </c>
      <c r="M184" s="12" cm="1">
        <f t="array" ref="M184">_xlfn.UNIQUE(_xlfn._xlws.FILTER(ARQUIVOS[DATA RECEBIMENTO],(ARQUIVOS[DOCUMENTO]=LD_01[[#This Row],[DOCUMENTO]])*(ARQUIVOS[REVISÃO]=LD_01[[#This Row],[REVISÃO]])))</f>
        <v>45838</v>
      </c>
      <c r="N1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01/MSV-163MS-454-460/27.PA/MSV-163MS-454-460-ACA-EXE-DE-N2-006-R05.pdf</v>
      </c>
      <c r="P184" s="6" t="str">
        <f>LD_01[[#This Row],[PASTA]]&amp;"/"&amp;LD_01[[#This Row],[ARQUIVO]]</f>
        <v>MSV-163MS-454-460/27.PA/MSV-163MS-454-460-ACA-EXE-DE-N2-006-R05.pdf</v>
      </c>
    </row>
    <row r="185" spans="1:16" ht="28.8" x14ac:dyDescent="0.3">
      <c r="A185" s="6" t="s">
        <v>3000</v>
      </c>
      <c r="B185" s="6" t="str">
        <f>VLOOKUP(LD_01[[#This Row],[DOCUMENTO]],_xlfn.SORTBY(ARQUIVOS_RECEBIDOS!$E$2:$F$5010,ARQUIVOS_RECEBIDOS!$F$2:$F$5010,-1),2,)</f>
        <v>R02</v>
      </c>
      <c r="C185" s="14" t="s">
        <v>5987</v>
      </c>
      <c r="D185" s="14" t="s">
        <v>7543</v>
      </c>
      <c r="E185" s="6" t="s">
        <v>4310</v>
      </c>
      <c r="F185" s="8" t="s">
        <v>4087</v>
      </c>
      <c r="G185" s="8" t="s">
        <v>4144</v>
      </c>
      <c r="H185" s="6" t="str">
        <f>_xlfn.XLOOKUP(LD_01[[#This Row],[DISCIPLINA]],'CLASSES DE PROJETOS'!$F$3:$F$37,'CLASSES DE PROJETOS'!$C$3:$C$37)</f>
        <v>DV</v>
      </c>
      <c r="I185" t="str">
        <f>_xlfn.TEXTJOIN("/",TRUE,"MSV-163MS-"&amp;LD_01[[#This Row],[OBRA]],_xlfn.XLOOKUP(LD_01[[#This Row],[SIGLA]],'CLASSES DE PROJETOS'!$C$3:$C$37,'CLASSES DE PROJETOS'!$E$3:$E$37))</f>
        <v>MSV-163MS-454-460/12.DV</v>
      </c>
      <c r="J185" s="6" t="str" cm="1">
        <f t="array" ref="J185">_xlfn.TEXTJOIN(",",TRUE,_xlfn._xlws.FILTER(ARQUIVOS[ARQUIVO],(ARQUIVOS[DOCUMENTO]=LD_01[[#This Row],[DOCUMENTO]])*(ARQUIVOS[REVISÃO]=LD_01[[#This Row],[REVISÃO]])*(ARQUIVOS[EXTENSÃO]="pdf")))</f>
        <v>MSV-163MS-454-460-ACA-EXE-DE-O2-001-R02.pdf</v>
      </c>
      <c r="K185" s="6" t="str" cm="1">
        <f t="array" ref="K185">_xlfn.TEXTJOIN(", ",TRUE,_xlfn.UNIQUE(_xlfn._xlws.FILTER(ARQUIVOS_RECEBIDOS!$F$2:$F$5010,ARQUIVOS_RECEBIDOS!$E$2:$E$5010=LD_01[[#This Row],[DOCUMENTO]])))</f>
        <v>R02</v>
      </c>
      <c r="L185" s="6" t="str" cm="1">
        <f t="array" ref="L185">_xlfn.TEXTJOIN(",",TRUE,_xlfn._xlws.FILTER(ARQUIVOS[EXTENSÃO],(ARQUIVOS[DOCUMENTO]=LD_01[[#This Row],[DOCUMENTO]])*(ARQUIVOS[REVISÃO]=LD_01[[#This Row],[REVISÃO]])))</f>
        <v>dwg,pdf</v>
      </c>
      <c r="M185" s="12" cm="1">
        <f t="array" ref="M185">_xlfn.UNIQUE(_xlfn._xlws.FILTER(ARQUIVOS[DATA RECEBIMENTO],(ARQUIVOS[DOCUMENTO]=LD_01[[#This Row],[DOCUMENTO]])*(ARQUIVOS[REVISÃO]=LD_01[[#This Row],[REVISÃO]])))</f>
        <v>45838</v>
      </c>
      <c r="N1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01/MSV-163MS-454-460/12.DV/MSV-163MS-454-460-ACA-EXE-DE-O2-001-R02.pdf</v>
      </c>
      <c r="P185" s="6" t="str">
        <f>LD_01[[#This Row],[PASTA]]&amp;"/"&amp;LD_01[[#This Row],[ARQUIVO]]</f>
        <v>MSV-163MS-454-460/12.DV/MSV-163MS-454-460-ACA-EXE-DE-O2-001-R02.pdf</v>
      </c>
    </row>
    <row r="186" spans="1:16" ht="28.8" x14ac:dyDescent="0.3">
      <c r="A186" s="6" t="s">
        <v>3001</v>
      </c>
      <c r="B186" s="6" t="str">
        <f>VLOOKUP(LD_01[[#This Row],[DOCUMENTO]],_xlfn.SORTBY(ARQUIVOS_RECEBIDOS!$E$2:$F$5010,ARQUIVOS_RECEBIDOS!$F$2:$F$5010,-1),2,)</f>
        <v>R02</v>
      </c>
      <c r="C186" s="14" t="s">
        <v>5987</v>
      </c>
      <c r="D186" s="14" t="s">
        <v>7543</v>
      </c>
      <c r="E186" s="6" t="s">
        <v>4310</v>
      </c>
      <c r="F186" s="8" t="s">
        <v>4087</v>
      </c>
      <c r="G186" s="8" t="s">
        <v>4144</v>
      </c>
      <c r="H186" s="6" t="str">
        <f>_xlfn.XLOOKUP(LD_01[[#This Row],[DISCIPLINA]],'CLASSES DE PROJETOS'!$F$3:$F$37,'CLASSES DE PROJETOS'!$C$3:$C$37)</f>
        <v>DV</v>
      </c>
      <c r="I186" t="str">
        <f>_xlfn.TEXTJOIN("/",TRUE,"MSV-163MS-"&amp;LD_01[[#This Row],[OBRA]],_xlfn.XLOOKUP(LD_01[[#This Row],[SIGLA]],'CLASSES DE PROJETOS'!$C$3:$C$37,'CLASSES DE PROJETOS'!$E$3:$E$37))</f>
        <v>MSV-163MS-454-460/12.DV</v>
      </c>
      <c r="J186" s="6" t="str" cm="1">
        <f t="array" ref="J186">_xlfn.TEXTJOIN(",",TRUE,_xlfn._xlws.FILTER(ARQUIVOS[ARQUIVO],(ARQUIVOS[DOCUMENTO]=LD_01[[#This Row],[DOCUMENTO]])*(ARQUIVOS[REVISÃO]=LD_01[[#This Row],[REVISÃO]])*(ARQUIVOS[EXTENSÃO]="pdf")))</f>
        <v>MSV-163MS-454-460-ACA-EXE-DE-O2-002-R02.pdf</v>
      </c>
      <c r="K186" s="6" t="str" cm="1">
        <f t="array" ref="K186">_xlfn.TEXTJOIN(", ",TRUE,_xlfn.UNIQUE(_xlfn._xlws.FILTER(ARQUIVOS_RECEBIDOS!$F$2:$F$5010,ARQUIVOS_RECEBIDOS!$E$2:$E$5010=LD_01[[#This Row],[DOCUMENTO]])))</f>
        <v>R02</v>
      </c>
      <c r="L186" s="6" t="str" cm="1">
        <f t="array" ref="L186">_xlfn.TEXTJOIN(",",TRUE,_xlfn._xlws.FILTER(ARQUIVOS[EXTENSÃO],(ARQUIVOS[DOCUMENTO]=LD_01[[#This Row],[DOCUMENTO]])*(ARQUIVOS[REVISÃO]=LD_01[[#This Row],[REVISÃO]])))</f>
        <v>dwg,pdf</v>
      </c>
      <c r="M186" s="12" cm="1">
        <f t="array" ref="M186">_xlfn.UNIQUE(_xlfn._xlws.FILTER(ARQUIVOS[DATA RECEBIMENTO],(ARQUIVOS[DOCUMENTO]=LD_01[[#This Row],[DOCUMENTO]])*(ARQUIVOS[REVISÃO]=LD_01[[#This Row],[REVISÃO]])))</f>
        <v>45838</v>
      </c>
      <c r="N1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01/MSV-163MS-454-460/12.DV/MSV-163MS-454-460-ACA-EXE-DE-O2-002-R02.pdf</v>
      </c>
      <c r="P186" s="6" t="str">
        <f>LD_01[[#This Row],[PASTA]]&amp;"/"&amp;LD_01[[#This Row],[ARQUIVO]]</f>
        <v>MSV-163MS-454-460/12.DV/MSV-163MS-454-460-ACA-EXE-DE-O2-002-R02.pdf</v>
      </c>
    </row>
    <row r="187" spans="1:16" ht="28.8" x14ac:dyDescent="0.3">
      <c r="A187" s="6" t="s">
        <v>3002</v>
      </c>
      <c r="B187" s="6" t="str">
        <f>VLOOKUP(LD_01[[#This Row],[DOCUMENTO]],_xlfn.SORTBY(ARQUIVOS_RECEBIDOS!$E$2:$F$5010,ARQUIVOS_RECEBIDOS!$F$2:$F$5010,-1),2,)</f>
        <v>R02</v>
      </c>
      <c r="C187" s="14" t="s">
        <v>5987</v>
      </c>
      <c r="D187" s="14" t="s">
        <v>7543</v>
      </c>
      <c r="E187" s="6" t="s">
        <v>4310</v>
      </c>
      <c r="F187" s="8" t="s">
        <v>4087</v>
      </c>
      <c r="G187" s="8" t="s">
        <v>4144</v>
      </c>
      <c r="H187" s="6" t="str">
        <f>_xlfn.XLOOKUP(LD_01[[#This Row],[DISCIPLINA]],'CLASSES DE PROJETOS'!$F$3:$F$37,'CLASSES DE PROJETOS'!$C$3:$C$37)</f>
        <v>DV</v>
      </c>
      <c r="I187" t="str">
        <f>_xlfn.TEXTJOIN("/",TRUE,"MSV-163MS-"&amp;LD_01[[#This Row],[OBRA]],_xlfn.XLOOKUP(LD_01[[#This Row],[SIGLA]],'CLASSES DE PROJETOS'!$C$3:$C$37,'CLASSES DE PROJETOS'!$E$3:$E$37))</f>
        <v>MSV-163MS-454-460/12.DV</v>
      </c>
      <c r="J187" s="6" t="str" cm="1">
        <f t="array" ref="J187">_xlfn.TEXTJOIN(",",TRUE,_xlfn._xlws.FILTER(ARQUIVOS[ARQUIVO],(ARQUIVOS[DOCUMENTO]=LD_01[[#This Row],[DOCUMENTO]])*(ARQUIVOS[REVISÃO]=LD_01[[#This Row],[REVISÃO]])*(ARQUIVOS[EXTENSÃO]="pdf")))</f>
        <v>MSV-163MS-454-460-ACA-EXE-DE-O2-003-R02.pdf</v>
      </c>
      <c r="K187" s="6" t="str" cm="1">
        <f t="array" ref="K187">_xlfn.TEXTJOIN(", ",TRUE,_xlfn.UNIQUE(_xlfn._xlws.FILTER(ARQUIVOS_RECEBIDOS!$F$2:$F$5010,ARQUIVOS_RECEBIDOS!$E$2:$E$5010=LD_01[[#This Row],[DOCUMENTO]])))</f>
        <v>R02</v>
      </c>
      <c r="L187" s="6" t="str" cm="1">
        <f t="array" ref="L187">_xlfn.TEXTJOIN(",",TRUE,_xlfn._xlws.FILTER(ARQUIVOS[EXTENSÃO],(ARQUIVOS[DOCUMENTO]=LD_01[[#This Row],[DOCUMENTO]])*(ARQUIVOS[REVISÃO]=LD_01[[#This Row],[REVISÃO]])))</f>
        <v>dwg,pdf</v>
      </c>
      <c r="M187" s="12" cm="1">
        <f t="array" ref="M187">_xlfn.UNIQUE(_xlfn._xlws.FILTER(ARQUIVOS[DATA RECEBIMENTO],(ARQUIVOS[DOCUMENTO]=LD_01[[#This Row],[DOCUMENTO]])*(ARQUIVOS[REVISÃO]=LD_01[[#This Row],[REVISÃO]])))</f>
        <v>45838</v>
      </c>
      <c r="N1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01/MSV-163MS-454-460/12.DV/MSV-163MS-454-460-ACA-EXE-DE-O2-003-R02.pdf</v>
      </c>
      <c r="P187" s="6" t="str">
        <f>LD_01[[#This Row],[PASTA]]&amp;"/"&amp;LD_01[[#This Row],[ARQUIVO]]</f>
        <v>MSV-163MS-454-460/12.DV/MSV-163MS-454-460-ACA-EXE-DE-O2-003-R02.pdf</v>
      </c>
    </row>
    <row r="188" spans="1:16" ht="28.8" x14ac:dyDescent="0.3">
      <c r="A188" s="6" t="s">
        <v>3003</v>
      </c>
      <c r="B188" s="6" t="str">
        <f>VLOOKUP(LD_01[[#This Row],[DOCUMENTO]],_xlfn.SORTBY(ARQUIVOS_RECEBIDOS!$E$2:$F$5010,ARQUIVOS_RECEBIDOS!$F$2:$F$5010,-1),2,)</f>
        <v>R01</v>
      </c>
      <c r="C188" s="14" t="s">
        <v>5987</v>
      </c>
      <c r="D188" s="14" t="s">
        <v>7543</v>
      </c>
      <c r="E188" s="6" t="s">
        <v>4310</v>
      </c>
      <c r="F188" s="8" t="s">
        <v>4087</v>
      </c>
      <c r="G188" s="8" t="s">
        <v>4144</v>
      </c>
      <c r="H188" s="6" t="str">
        <f>_xlfn.XLOOKUP(LD_01[[#This Row],[DISCIPLINA]],'CLASSES DE PROJETOS'!$F$3:$F$37,'CLASSES DE PROJETOS'!$C$3:$C$37)</f>
        <v>DV</v>
      </c>
      <c r="I188" t="str">
        <f>_xlfn.TEXTJOIN("/",TRUE,"MSV-163MS-"&amp;LD_01[[#This Row],[OBRA]],_xlfn.XLOOKUP(LD_01[[#This Row],[SIGLA]],'CLASSES DE PROJETOS'!$C$3:$C$37,'CLASSES DE PROJETOS'!$E$3:$E$37))</f>
        <v>MSV-163MS-454-460/12.DV</v>
      </c>
      <c r="J188" s="6" t="str" cm="1">
        <f t="array" ref="J188">_xlfn.TEXTJOIN(",",TRUE,_xlfn._xlws.FILTER(ARQUIVOS[ARQUIVO],(ARQUIVOS[DOCUMENTO]=LD_01[[#This Row],[DOCUMENTO]])*(ARQUIVOS[REVISÃO]=LD_01[[#This Row],[REVISÃO]])*(ARQUIVOS[EXTENSÃO]="pdf")))</f>
        <v>MSV-163MS-454-460-ACA-EXE-DE-O2-004-R01.pdf</v>
      </c>
      <c r="K188" s="6" t="str" cm="1">
        <f t="array" ref="K188">_xlfn.TEXTJOIN(", ",TRUE,_xlfn.UNIQUE(_xlfn._xlws.FILTER(ARQUIVOS_RECEBIDOS!$F$2:$F$5010,ARQUIVOS_RECEBIDOS!$E$2:$E$5010=LD_01[[#This Row],[DOCUMENTO]])))</f>
        <v>R01</v>
      </c>
      <c r="L188" s="6" t="str" cm="1">
        <f t="array" ref="L188">_xlfn.TEXTJOIN(",",TRUE,_xlfn._xlws.FILTER(ARQUIVOS[EXTENSÃO],(ARQUIVOS[DOCUMENTO]=LD_01[[#This Row],[DOCUMENTO]])*(ARQUIVOS[REVISÃO]=LD_01[[#This Row],[REVISÃO]])))</f>
        <v>dwg,pdf</v>
      </c>
      <c r="M188" s="12" cm="1">
        <f t="array" ref="M188">_xlfn.UNIQUE(_xlfn._xlws.FILTER(ARQUIVOS[DATA RECEBIMENTO],(ARQUIVOS[DOCUMENTO]=LD_01[[#This Row],[DOCUMENTO]])*(ARQUIVOS[REVISÃO]=LD_01[[#This Row],[REVISÃO]])))</f>
        <v>45838</v>
      </c>
      <c r="N1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01/MSV-163MS-454-460/12.DV/MSV-163MS-454-460-ACA-EXE-DE-O2-004-R01.pdf</v>
      </c>
      <c r="P188" s="6" t="str">
        <f>LD_01[[#This Row],[PASTA]]&amp;"/"&amp;LD_01[[#This Row],[ARQUIVO]]</f>
        <v>MSV-163MS-454-460/12.DV/MSV-163MS-454-460-ACA-EXE-DE-O2-004-R01.pdf</v>
      </c>
    </row>
    <row r="189" spans="1:16" ht="28.8" x14ac:dyDescent="0.3">
      <c r="A189" s="6" t="s">
        <v>3004</v>
      </c>
      <c r="B189" s="6" t="str">
        <f>VLOOKUP(LD_01[[#This Row],[DOCUMENTO]],_xlfn.SORTBY(ARQUIVOS_RECEBIDOS!$E$2:$F$5010,ARQUIVOS_RECEBIDOS!$F$2:$F$5010,-1),2,)</f>
        <v>R02</v>
      </c>
      <c r="C189" s="14" t="s">
        <v>5987</v>
      </c>
      <c r="D189" s="14" t="s">
        <v>7543</v>
      </c>
      <c r="E189" s="6" t="s">
        <v>4310</v>
      </c>
      <c r="F189" s="8" t="s">
        <v>4087</v>
      </c>
      <c r="G189" s="8" t="s">
        <v>4144</v>
      </c>
      <c r="H189" s="6" t="str">
        <f>_xlfn.XLOOKUP(LD_01[[#This Row],[DISCIPLINA]],'CLASSES DE PROJETOS'!$F$3:$F$37,'CLASSES DE PROJETOS'!$C$3:$C$37)</f>
        <v>DV</v>
      </c>
      <c r="I189" t="str">
        <f>_xlfn.TEXTJOIN("/",TRUE,"MSV-163MS-"&amp;LD_01[[#This Row],[OBRA]],_xlfn.XLOOKUP(LD_01[[#This Row],[SIGLA]],'CLASSES DE PROJETOS'!$C$3:$C$37,'CLASSES DE PROJETOS'!$E$3:$E$37))</f>
        <v>MSV-163MS-454-460/12.DV</v>
      </c>
      <c r="J189" s="6" t="str" cm="1">
        <f t="array" ref="J189">_xlfn.TEXTJOIN(",",TRUE,_xlfn._xlws.FILTER(ARQUIVOS[ARQUIVO],(ARQUIVOS[DOCUMENTO]=LD_01[[#This Row],[DOCUMENTO]])*(ARQUIVOS[REVISÃO]=LD_01[[#This Row],[REVISÃO]])*(ARQUIVOS[EXTENSÃO]="pdf")))</f>
        <v>MSV-163MS-454-460-ACA-EXE-DE-O2-005-R02.pdf</v>
      </c>
      <c r="K189" s="6" t="str" cm="1">
        <f t="array" ref="K189">_xlfn.TEXTJOIN(", ",TRUE,_xlfn.UNIQUE(_xlfn._xlws.FILTER(ARQUIVOS_RECEBIDOS!$F$2:$F$5010,ARQUIVOS_RECEBIDOS!$E$2:$E$5010=LD_01[[#This Row],[DOCUMENTO]])))</f>
        <v>R02</v>
      </c>
      <c r="L189" s="6" t="str" cm="1">
        <f t="array" ref="L189">_xlfn.TEXTJOIN(",",TRUE,_xlfn._xlws.FILTER(ARQUIVOS[EXTENSÃO],(ARQUIVOS[DOCUMENTO]=LD_01[[#This Row],[DOCUMENTO]])*(ARQUIVOS[REVISÃO]=LD_01[[#This Row],[REVISÃO]])))</f>
        <v>dwg,pdf</v>
      </c>
      <c r="M189" s="12" cm="1">
        <f t="array" ref="M189">_xlfn.UNIQUE(_xlfn._xlws.FILTER(ARQUIVOS[DATA RECEBIMENTO],(ARQUIVOS[DOCUMENTO]=LD_01[[#This Row],[DOCUMENTO]])*(ARQUIVOS[REVISÃO]=LD_01[[#This Row],[REVISÃO]])))</f>
        <v>45838</v>
      </c>
      <c r="N1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01/MSV-163MS-454-460/12.DV/MSV-163MS-454-460-ACA-EXE-DE-O2-005-R02.pdf</v>
      </c>
      <c r="P189" s="6" t="str">
        <f>LD_01[[#This Row],[PASTA]]&amp;"/"&amp;LD_01[[#This Row],[ARQUIVO]]</f>
        <v>MSV-163MS-454-460/12.DV/MSV-163MS-454-460-ACA-EXE-DE-O2-005-R02.pdf</v>
      </c>
    </row>
    <row r="190" spans="1:16" ht="28.8" x14ac:dyDescent="0.3">
      <c r="A190" s="6" t="s">
        <v>3005</v>
      </c>
      <c r="B190" s="6" t="str">
        <f>VLOOKUP(LD_01[[#This Row],[DOCUMENTO]],_xlfn.SORTBY(ARQUIVOS_RECEBIDOS!$E$2:$F$5010,ARQUIVOS_RECEBIDOS!$F$2:$F$5010,-1),2,)</f>
        <v>R02</v>
      </c>
      <c r="C190" s="14" t="s">
        <v>5987</v>
      </c>
      <c r="D190" s="14" t="s">
        <v>7543</v>
      </c>
      <c r="E190" s="6" t="s">
        <v>4310</v>
      </c>
      <c r="F190" s="8" t="s">
        <v>4087</v>
      </c>
      <c r="G190" s="8" t="s">
        <v>4144</v>
      </c>
      <c r="H190" s="6" t="str">
        <f>_xlfn.XLOOKUP(LD_01[[#This Row],[DISCIPLINA]],'CLASSES DE PROJETOS'!$F$3:$F$37,'CLASSES DE PROJETOS'!$C$3:$C$37)</f>
        <v>DV</v>
      </c>
      <c r="I190" t="str">
        <f>_xlfn.TEXTJOIN("/",TRUE,"MSV-163MS-"&amp;LD_01[[#This Row],[OBRA]],_xlfn.XLOOKUP(LD_01[[#This Row],[SIGLA]],'CLASSES DE PROJETOS'!$C$3:$C$37,'CLASSES DE PROJETOS'!$E$3:$E$37))</f>
        <v>MSV-163MS-454-460/12.DV</v>
      </c>
      <c r="J190" s="6" t="str" cm="1">
        <f t="array" ref="J190">_xlfn.TEXTJOIN(",",TRUE,_xlfn._xlws.FILTER(ARQUIVOS[ARQUIVO],(ARQUIVOS[DOCUMENTO]=LD_01[[#This Row],[DOCUMENTO]])*(ARQUIVOS[REVISÃO]=LD_01[[#This Row],[REVISÃO]])*(ARQUIVOS[EXTENSÃO]="pdf")))</f>
        <v>MSV-163MS-454-460-ACA-EXE-DE-O2-006-R02.pdf</v>
      </c>
      <c r="K190" s="6" t="str" cm="1">
        <f t="array" ref="K190">_xlfn.TEXTJOIN(", ",TRUE,_xlfn.UNIQUE(_xlfn._xlws.FILTER(ARQUIVOS_RECEBIDOS!$F$2:$F$5010,ARQUIVOS_RECEBIDOS!$E$2:$E$5010=LD_01[[#This Row],[DOCUMENTO]])))</f>
        <v>R02</v>
      </c>
      <c r="L190" s="6" t="str" cm="1">
        <f t="array" ref="L190">_xlfn.TEXTJOIN(",",TRUE,_xlfn._xlws.FILTER(ARQUIVOS[EXTENSÃO],(ARQUIVOS[DOCUMENTO]=LD_01[[#This Row],[DOCUMENTO]])*(ARQUIVOS[REVISÃO]=LD_01[[#This Row],[REVISÃO]])))</f>
        <v>dwg,pdf</v>
      </c>
      <c r="M190" s="12" cm="1">
        <f t="array" ref="M190">_xlfn.UNIQUE(_xlfn._xlws.FILTER(ARQUIVOS[DATA RECEBIMENTO],(ARQUIVOS[DOCUMENTO]=LD_01[[#This Row],[DOCUMENTO]])*(ARQUIVOS[REVISÃO]=LD_01[[#This Row],[REVISÃO]])))</f>
        <v>45838</v>
      </c>
      <c r="N1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01/MSV-163MS-454-460/12.DV/MSV-163MS-454-460-ACA-EXE-DE-O2-006-R02.pdf</v>
      </c>
      <c r="P190" s="6" t="str">
        <f>LD_01[[#This Row],[PASTA]]&amp;"/"&amp;LD_01[[#This Row],[ARQUIVO]]</f>
        <v>MSV-163MS-454-460/12.DV/MSV-163MS-454-460-ACA-EXE-DE-O2-006-R02.pdf</v>
      </c>
    </row>
    <row r="191" spans="1:16" ht="28.8" x14ac:dyDescent="0.3">
      <c r="A191" s="6" t="s">
        <v>3006</v>
      </c>
      <c r="B191" s="6" t="str">
        <f>VLOOKUP(LD_01[[#This Row],[DOCUMENTO]],_xlfn.SORTBY(ARQUIVOS_RECEBIDOS!$E$2:$F$5010,ARQUIVOS_RECEBIDOS!$F$2:$F$5010,-1),2,)</f>
        <v>R01</v>
      </c>
      <c r="C191" s="14" t="s">
        <v>5987</v>
      </c>
      <c r="D191" s="14" t="s">
        <v>7543</v>
      </c>
      <c r="E191" s="6" t="s">
        <v>4310</v>
      </c>
      <c r="F191" s="8" t="s">
        <v>4087</v>
      </c>
      <c r="G191" s="8" t="s">
        <v>4144</v>
      </c>
      <c r="H191" s="6" t="str">
        <f>_xlfn.XLOOKUP(LD_01[[#This Row],[DISCIPLINA]],'CLASSES DE PROJETOS'!$F$3:$F$37,'CLASSES DE PROJETOS'!$C$3:$C$37)</f>
        <v>DV</v>
      </c>
      <c r="I191" t="str">
        <f>_xlfn.TEXTJOIN("/",TRUE,"MSV-163MS-"&amp;LD_01[[#This Row],[OBRA]],_xlfn.XLOOKUP(LD_01[[#This Row],[SIGLA]],'CLASSES DE PROJETOS'!$C$3:$C$37,'CLASSES DE PROJETOS'!$E$3:$E$37))</f>
        <v>MSV-163MS-454-460/12.DV</v>
      </c>
      <c r="J191" s="6" t="str" cm="1">
        <f t="array" ref="J191">_xlfn.TEXTJOIN(",",TRUE,_xlfn._xlws.FILTER(ARQUIVOS[ARQUIVO],(ARQUIVOS[DOCUMENTO]=LD_01[[#This Row],[DOCUMENTO]])*(ARQUIVOS[REVISÃO]=LD_01[[#This Row],[REVISÃO]])*(ARQUIVOS[EXTENSÃO]="pdf")))</f>
        <v>MSV-163MS-454-460-ACA-EXE-DE-O2-007-R01.pdf</v>
      </c>
      <c r="K191" s="6" t="str" cm="1">
        <f t="array" ref="K191">_xlfn.TEXTJOIN(", ",TRUE,_xlfn.UNIQUE(_xlfn._xlws.FILTER(ARQUIVOS_RECEBIDOS!$F$2:$F$5010,ARQUIVOS_RECEBIDOS!$E$2:$E$5010=LD_01[[#This Row],[DOCUMENTO]])))</f>
        <v>R01</v>
      </c>
      <c r="L191" s="6" t="str" cm="1">
        <f t="array" ref="L191">_xlfn.TEXTJOIN(",",TRUE,_xlfn._xlws.FILTER(ARQUIVOS[EXTENSÃO],(ARQUIVOS[DOCUMENTO]=LD_01[[#This Row],[DOCUMENTO]])*(ARQUIVOS[REVISÃO]=LD_01[[#This Row],[REVISÃO]])))</f>
        <v>dwg,pdf</v>
      </c>
      <c r="M191" s="12" cm="1">
        <f t="array" ref="M191">_xlfn.UNIQUE(_xlfn._xlws.FILTER(ARQUIVOS[DATA RECEBIMENTO],(ARQUIVOS[DOCUMENTO]=LD_01[[#This Row],[DOCUMENTO]])*(ARQUIVOS[REVISÃO]=LD_01[[#This Row],[REVISÃO]])))</f>
        <v>45838</v>
      </c>
      <c r="N1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01/MSV-163MS-454-460/12.DV/MSV-163MS-454-460-ACA-EXE-DE-O2-007-R01.pdf</v>
      </c>
      <c r="P191" s="6" t="str">
        <f>LD_01[[#This Row],[PASTA]]&amp;"/"&amp;LD_01[[#This Row],[ARQUIVO]]</f>
        <v>MSV-163MS-454-460/12.DV/MSV-163MS-454-460-ACA-EXE-DE-O2-007-R01.pdf</v>
      </c>
    </row>
    <row r="192" spans="1:16" ht="28.8" x14ac:dyDescent="0.3">
      <c r="A192" s="6" t="s">
        <v>3007</v>
      </c>
      <c r="B192" s="6" t="str">
        <f>VLOOKUP(LD_01[[#This Row],[DOCUMENTO]],_xlfn.SORTBY(ARQUIVOS_RECEBIDOS!$E$2:$F$5010,ARQUIVOS_RECEBIDOS!$F$2:$F$5010,-1),2,)</f>
        <v>R01</v>
      </c>
      <c r="C192" s="14" t="s">
        <v>5987</v>
      </c>
      <c r="D192" s="14" t="s">
        <v>7543</v>
      </c>
      <c r="E192" s="6" t="s">
        <v>4310</v>
      </c>
      <c r="F192" s="8" t="s">
        <v>4087</v>
      </c>
      <c r="G192" s="8" t="s">
        <v>4144</v>
      </c>
      <c r="H192" s="6" t="str">
        <f>_xlfn.XLOOKUP(LD_01[[#This Row],[DISCIPLINA]],'CLASSES DE PROJETOS'!$F$3:$F$37,'CLASSES DE PROJETOS'!$C$3:$C$37)</f>
        <v>DV</v>
      </c>
      <c r="I192" t="str">
        <f>_xlfn.TEXTJOIN("/",TRUE,"MSV-163MS-"&amp;LD_01[[#This Row],[OBRA]],_xlfn.XLOOKUP(LD_01[[#This Row],[SIGLA]],'CLASSES DE PROJETOS'!$C$3:$C$37,'CLASSES DE PROJETOS'!$E$3:$E$37))</f>
        <v>MSV-163MS-454-460/12.DV</v>
      </c>
      <c r="J192" s="6" t="str" cm="1">
        <f t="array" ref="J192">_xlfn.TEXTJOIN(",",TRUE,_xlfn._xlws.FILTER(ARQUIVOS[ARQUIVO],(ARQUIVOS[DOCUMENTO]=LD_01[[#This Row],[DOCUMENTO]])*(ARQUIVOS[REVISÃO]=LD_01[[#This Row],[REVISÃO]])*(ARQUIVOS[EXTENSÃO]="pdf")))</f>
        <v>MSV-163MS-454-460-ACA-EXE-DE-O2-008-R01.pdf</v>
      </c>
      <c r="K192" s="6" t="str" cm="1">
        <f t="array" ref="K192">_xlfn.TEXTJOIN(", ",TRUE,_xlfn.UNIQUE(_xlfn._xlws.FILTER(ARQUIVOS_RECEBIDOS!$F$2:$F$5010,ARQUIVOS_RECEBIDOS!$E$2:$E$5010=LD_01[[#This Row],[DOCUMENTO]])))</f>
        <v>R01</v>
      </c>
      <c r="L192" s="6" t="str" cm="1">
        <f t="array" ref="L192">_xlfn.TEXTJOIN(",",TRUE,_xlfn._xlws.FILTER(ARQUIVOS[EXTENSÃO],(ARQUIVOS[DOCUMENTO]=LD_01[[#This Row],[DOCUMENTO]])*(ARQUIVOS[REVISÃO]=LD_01[[#This Row],[REVISÃO]])))</f>
        <v>dwg,pdf</v>
      </c>
      <c r="M192" s="12" cm="1">
        <f t="array" ref="M192">_xlfn.UNIQUE(_xlfn._xlws.FILTER(ARQUIVOS[DATA RECEBIMENTO],(ARQUIVOS[DOCUMENTO]=LD_01[[#This Row],[DOCUMENTO]])*(ARQUIVOS[REVISÃO]=LD_01[[#This Row],[REVISÃO]])))</f>
        <v>45838</v>
      </c>
      <c r="N1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01/MSV-163MS-454-460/12.DV/MSV-163MS-454-460-ACA-EXE-DE-O2-008-R01.pdf</v>
      </c>
      <c r="P192" s="6" t="str">
        <f>LD_01[[#This Row],[PASTA]]&amp;"/"&amp;LD_01[[#This Row],[ARQUIVO]]</f>
        <v>MSV-163MS-454-460/12.DV/MSV-163MS-454-460-ACA-EXE-DE-O2-008-R01.pdf</v>
      </c>
    </row>
    <row r="193" spans="1:16" ht="28.8" x14ac:dyDescent="0.3">
      <c r="A193" s="6" t="s">
        <v>3008</v>
      </c>
      <c r="B193" s="6" t="str">
        <f>VLOOKUP(LD_01[[#This Row],[DOCUMENTO]],_xlfn.SORTBY(ARQUIVOS_RECEBIDOS!$E$2:$F$5010,ARQUIVOS_RECEBIDOS!$F$2:$F$5010,-1),2,)</f>
        <v>R02</v>
      </c>
      <c r="C193" s="14" t="s">
        <v>5987</v>
      </c>
      <c r="D193" s="14" t="s">
        <v>7543</v>
      </c>
      <c r="E193" s="6" t="s">
        <v>4310</v>
      </c>
      <c r="F193" s="8" t="s">
        <v>4087</v>
      </c>
      <c r="G193" s="8" t="s">
        <v>4144</v>
      </c>
      <c r="H193" s="6" t="str">
        <f>_xlfn.XLOOKUP(LD_01[[#This Row],[DISCIPLINA]],'CLASSES DE PROJETOS'!$F$3:$F$37,'CLASSES DE PROJETOS'!$C$3:$C$37)</f>
        <v>DV</v>
      </c>
      <c r="I193" t="str">
        <f>_xlfn.TEXTJOIN("/",TRUE,"MSV-163MS-"&amp;LD_01[[#This Row],[OBRA]],_xlfn.XLOOKUP(LD_01[[#This Row],[SIGLA]],'CLASSES DE PROJETOS'!$C$3:$C$37,'CLASSES DE PROJETOS'!$E$3:$E$37))</f>
        <v>MSV-163MS-454-460/12.DV</v>
      </c>
      <c r="J193" s="6" t="str" cm="1">
        <f t="array" ref="J193">_xlfn.TEXTJOIN(",",TRUE,_xlfn._xlws.FILTER(ARQUIVOS[ARQUIVO],(ARQUIVOS[DOCUMENTO]=LD_01[[#This Row],[DOCUMENTO]])*(ARQUIVOS[REVISÃO]=LD_01[[#This Row],[REVISÃO]])*(ARQUIVOS[EXTENSÃO]="pdf")))</f>
        <v>MSV-163MS-454-460-ACA-EXE-DE-O2-009-R02.pdf</v>
      </c>
      <c r="K193" s="6" t="str" cm="1">
        <f t="array" ref="K193">_xlfn.TEXTJOIN(", ",TRUE,_xlfn.UNIQUE(_xlfn._xlws.FILTER(ARQUIVOS_RECEBIDOS!$F$2:$F$5010,ARQUIVOS_RECEBIDOS!$E$2:$E$5010=LD_01[[#This Row],[DOCUMENTO]])))</f>
        <v>R02</v>
      </c>
      <c r="L193" s="6" t="str" cm="1">
        <f t="array" ref="L193">_xlfn.TEXTJOIN(",",TRUE,_xlfn._xlws.FILTER(ARQUIVOS[EXTENSÃO],(ARQUIVOS[DOCUMENTO]=LD_01[[#This Row],[DOCUMENTO]])*(ARQUIVOS[REVISÃO]=LD_01[[#This Row],[REVISÃO]])))</f>
        <v>dwg,pdf</v>
      </c>
      <c r="M193" s="12" cm="1">
        <f t="array" ref="M193">_xlfn.UNIQUE(_xlfn._xlws.FILTER(ARQUIVOS[DATA RECEBIMENTO],(ARQUIVOS[DOCUMENTO]=LD_01[[#This Row],[DOCUMENTO]])*(ARQUIVOS[REVISÃO]=LD_01[[#This Row],[REVISÃO]])))</f>
        <v>45838</v>
      </c>
      <c r="N1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01/MSV-163MS-454-460/12.DV/MSV-163MS-454-460-ACA-EXE-DE-O2-009-R02.pdf</v>
      </c>
      <c r="P193" s="6" t="str">
        <f>LD_01[[#This Row],[PASTA]]&amp;"/"&amp;LD_01[[#This Row],[ARQUIVO]]</f>
        <v>MSV-163MS-454-460/12.DV/MSV-163MS-454-460-ACA-EXE-DE-O2-009-R02.pdf</v>
      </c>
    </row>
    <row r="194" spans="1:16" ht="28.8" x14ac:dyDescent="0.3">
      <c r="A194" s="6" t="s">
        <v>3009</v>
      </c>
      <c r="B194" s="6" t="str">
        <f>VLOOKUP(LD_01[[#This Row],[DOCUMENTO]],_xlfn.SORTBY(ARQUIVOS_RECEBIDOS!$E$2:$F$5010,ARQUIVOS_RECEBIDOS!$F$2:$F$5010,-1),2,)</f>
        <v>R01</v>
      </c>
      <c r="C194" s="14" t="s">
        <v>5987</v>
      </c>
      <c r="D194" s="14" t="s">
        <v>7543</v>
      </c>
      <c r="E194" s="6" t="s">
        <v>4310</v>
      </c>
      <c r="F194" s="8" t="s">
        <v>4087</v>
      </c>
      <c r="G194" s="8" t="s">
        <v>4144</v>
      </c>
      <c r="H194" s="6" t="str">
        <f>_xlfn.XLOOKUP(LD_01[[#This Row],[DISCIPLINA]],'CLASSES DE PROJETOS'!$F$3:$F$37,'CLASSES DE PROJETOS'!$C$3:$C$37)</f>
        <v>DV</v>
      </c>
      <c r="I194" t="str">
        <f>_xlfn.TEXTJOIN("/",TRUE,"MSV-163MS-"&amp;LD_01[[#This Row],[OBRA]],_xlfn.XLOOKUP(LD_01[[#This Row],[SIGLA]],'CLASSES DE PROJETOS'!$C$3:$C$37,'CLASSES DE PROJETOS'!$E$3:$E$37))</f>
        <v>MSV-163MS-454-460/12.DV</v>
      </c>
      <c r="J194" s="6" t="str" cm="1">
        <f t="array" ref="J194">_xlfn.TEXTJOIN(",",TRUE,_xlfn._xlws.FILTER(ARQUIVOS[ARQUIVO],(ARQUIVOS[DOCUMENTO]=LD_01[[#This Row],[DOCUMENTO]])*(ARQUIVOS[REVISÃO]=LD_01[[#This Row],[REVISÃO]])*(ARQUIVOS[EXTENSÃO]="pdf")))</f>
        <v>MSV-163MS-454-460-ACA-EXE-DE-O2-010-R01.pdf</v>
      </c>
      <c r="K194" s="6" t="str" cm="1">
        <f t="array" ref="K194">_xlfn.TEXTJOIN(", ",TRUE,_xlfn.UNIQUE(_xlfn._xlws.FILTER(ARQUIVOS_RECEBIDOS!$F$2:$F$5010,ARQUIVOS_RECEBIDOS!$E$2:$E$5010=LD_01[[#This Row],[DOCUMENTO]])))</f>
        <v>R01</v>
      </c>
      <c r="L194" s="6" t="str" cm="1">
        <f t="array" ref="L194">_xlfn.TEXTJOIN(",",TRUE,_xlfn._xlws.FILTER(ARQUIVOS[EXTENSÃO],(ARQUIVOS[DOCUMENTO]=LD_01[[#This Row],[DOCUMENTO]])*(ARQUIVOS[REVISÃO]=LD_01[[#This Row],[REVISÃO]])))</f>
        <v>dwg,pdf</v>
      </c>
      <c r="M194" s="12" cm="1">
        <f t="array" ref="M194">_xlfn.UNIQUE(_xlfn._xlws.FILTER(ARQUIVOS[DATA RECEBIMENTO],(ARQUIVOS[DOCUMENTO]=LD_01[[#This Row],[DOCUMENTO]])*(ARQUIVOS[REVISÃO]=LD_01[[#This Row],[REVISÃO]])))</f>
        <v>45838</v>
      </c>
      <c r="N1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01/MSV-163MS-454-460/12.DV/MSV-163MS-454-460-ACA-EXE-DE-O2-010-R01.pdf</v>
      </c>
      <c r="P194" s="6" t="str">
        <f>LD_01[[#This Row],[PASTA]]&amp;"/"&amp;LD_01[[#This Row],[ARQUIVO]]</f>
        <v>MSV-163MS-454-460/12.DV/MSV-163MS-454-460-ACA-EXE-DE-O2-010-R01.pdf</v>
      </c>
    </row>
    <row r="195" spans="1:16" ht="28.8" x14ac:dyDescent="0.3">
      <c r="A195" s="6" t="s">
        <v>3010</v>
      </c>
      <c r="B195" s="6" t="str">
        <f>VLOOKUP(LD_01[[#This Row],[DOCUMENTO]],_xlfn.SORTBY(ARQUIVOS_RECEBIDOS!$E$2:$F$5010,ARQUIVOS_RECEBIDOS!$F$2:$F$5010,-1),2,)</f>
        <v>R02</v>
      </c>
      <c r="C195" s="14" t="s">
        <v>5987</v>
      </c>
      <c r="D195" s="14" t="s">
        <v>7543</v>
      </c>
      <c r="E195" s="6" t="s">
        <v>4310</v>
      </c>
      <c r="F195" s="8" t="s">
        <v>4087</v>
      </c>
      <c r="G195" s="8" t="s">
        <v>4144</v>
      </c>
      <c r="H195" s="6" t="str">
        <f>_xlfn.XLOOKUP(LD_01[[#This Row],[DISCIPLINA]],'CLASSES DE PROJETOS'!$F$3:$F$37,'CLASSES DE PROJETOS'!$C$3:$C$37)</f>
        <v>DV</v>
      </c>
      <c r="I195" t="str">
        <f>_xlfn.TEXTJOIN("/",TRUE,"MSV-163MS-"&amp;LD_01[[#This Row],[OBRA]],_xlfn.XLOOKUP(LD_01[[#This Row],[SIGLA]],'CLASSES DE PROJETOS'!$C$3:$C$37,'CLASSES DE PROJETOS'!$E$3:$E$37))</f>
        <v>MSV-163MS-454-460/12.DV</v>
      </c>
      <c r="J195" s="6" t="str" cm="1">
        <f t="array" ref="J195">_xlfn.TEXTJOIN(",",TRUE,_xlfn._xlws.FILTER(ARQUIVOS[ARQUIVO],(ARQUIVOS[DOCUMENTO]=LD_01[[#This Row],[DOCUMENTO]])*(ARQUIVOS[REVISÃO]=LD_01[[#This Row],[REVISÃO]])*(ARQUIVOS[EXTENSÃO]="pdf")))</f>
        <v>MSV-163MS-454-460-ACA-EXE-DE-O2-011-R02.pdf</v>
      </c>
      <c r="K195" s="6" t="str" cm="1">
        <f t="array" ref="K195">_xlfn.TEXTJOIN(", ",TRUE,_xlfn.UNIQUE(_xlfn._xlws.FILTER(ARQUIVOS_RECEBIDOS!$F$2:$F$5010,ARQUIVOS_RECEBIDOS!$E$2:$E$5010=LD_01[[#This Row],[DOCUMENTO]])))</f>
        <v>R02</v>
      </c>
      <c r="L195" s="6" t="str" cm="1">
        <f t="array" ref="L195">_xlfn.TEXTJOIN(",",TRUE,_xlfn._xlws.FILTER(ARQUIVOS[EXTENSÃO],(ARQUIVOS[DOCUMENTO]=LD_01[[#This Row],[DOCUMENTO]])*(ARQUIVOS[REVISÃO]=LD_01[[#This Row],[REVISÃO]])))</f>
        <v>dwg,pdf</v>
      </c>
      <c r="M195" s="12" cm="1">
        <f t="array" ref="M195">_xlfn.UNIQUE(_xlfn._xlws.FILTER(ARQUIVOS[DATA RECEBIMENTO],(ARQUIVOS[DOCUMENTO]=LD_01[[#This Row],[DOCUMENTO]])*(ARQUIVOS[REVISÃO]=LD_01[[#This Row],[REVISÃO]])))</f>
        <v>45838</v>
      </c>
      <c r="N1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01/MSV-163MS-454-460/12.DV/MSV-163MS-454-460-ACA-EXE-DE-O2-011-R02.pdf</v>
      </c>
      <c r="P195" s="6" t="str">
        <f>LD_01[[#This Row],[PASTA]]&amp;"/"&amp;LD_01[[#This Row],[ARQUIVO]]</f>
        <v>MSV-163MS-454-460/12.DV/MSV-163MS-454-460-ACA-EXE-DE-O2-011-R02.pdf</v>
      </c>
    </row>
    <row r="196" spans="1:16" ht="28.8" x14ac:dyDescent="0.3">
      <c r="A196" s="6" t="s">
        <v>3011</v>
      </c>
      <c r="B196" s="6" t="str">
        <f>VLOOKUP(LD_01[[#This Row],[DOCUMENTO]],_xlfn.SORTBY(ARQUIVOS_RECEBIDOS!$E$2:$F$5010,ARQUIVOS_RECEBIDOS!$F$2:$F$5010,-1),2,)</f>
        <v>R02</v>
      </c>
      <c r="C196" s="14" t="s">
        <v>5987</v>
      </c>
      <c r="D196" s="14" t="s">
        <v>7543</v>
      </c>
      <c r="E196" s="6" t="s">
        <v>4310</v>
      </c>
      <c r="F196" s="8" t="s">
        <v>4087</v>
      </c>
      <c r="G196" s="8" t="s">
        <v>4144</v>
      </c>
      <c r="H196" s="6" t="str">
        <f>_xlfn.XLOOKUP(LD_01[[#This Row],[DISCIPLINA]],'CLASSES DE PROJETOS'!$F$3:$F$37,'CLASSES DE PROJETOS'!$C$3:$C$37)</f>
        <v>DV</v>
      </c>
      <c r="I196" t="str">
        <f>_xlfn.TEXTJOIN("/",TRUE,"MSV-163MS-"&amp;LD_01[[#This Row],[OBRA]],_xlfn.XLOOKUP(LD_01[[#This Row],[SIGLA]],'CLASSES DE PROJETOS'!$C$3:$C$37,'CLASSES DE PROJETOS'!$E$3:$E$37))</f>
        <v>MSV-163MS-454-460/12.DV</v>
      </c>
      <c r="J196" s="6" t="str" cm="1">
        <f t="array" ref="J196">_xlfn.TEXTJOIN(",",TRUE,_xlfn._xlws.FILTER(ARQUIVOS[ARQUIVO],(ARQUIVOS[DOCUMENTO]=LD_01[[#This Row],[DOCUMENTO]])*(ARQUIVOS[REVISÃO]=LD_01[[#This Row],[REVISÃO]])*(ARQUIVOS[EXTENSÃO]="pdf")))</f>
        <v>MSV-163MS-454-460-ACA-EXE-DE-O2-012-R02.pdf</v>
      </c>
      <c r="K196" s="6" t="str" cm="1">
        <f t="array" ref="K196">_xlfn.TEXTJOIN(", ",TRUE,_xlfn.UNIQUE(_xlfn._xlws.FILTER(ARQUIVOS_RECEBIDOS!$F$2:$F$5010,ARQUIVOS_RECEBIDOS!$E$2:$E$5010=LD_01[[#This Row],[DOCUMENTO]])))</f>
        <v>R02</v>
      </c>
      <c r="L196" s="6" t="str" cm="1">
        <f t="array" ref="L196">_xlfn.TEXTJOIN(",",TRUE,_xlfn._xlws.FILTER(ARQUIVOS[EXTENSÃO],(ARQUIVOS[DOCUMENTO]=LD_01[[#This Row],[DOCUMENTO]])*(ARQUIVOS[REVISÃO]=LD_01[[#This Row],[REVISÃO]])))</f>
        <v>dwg,pdf</v>
      </c>
      <c r="M196" s="12" cm="1">
        <f t="array" ref="M196">_xlfn.UNIQUE(_xlfn._xlws.FILTER(ARQUIVOS[DATA RECEBIMENTO],(ARQUIVOS[DOCUMENTO]=LD_01[[#This Row],[DOCUMENTO]])*(ARQUIVOS[REVISÃO]=LD_01[[#This Row],[REVISÃO]])))</f>
        <v>45838</v>
      </c>
      <c r="N1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01/MSV-163MS-454-460/12.DV/MSV-163MS-454-460-ACA-EXE-DE-O2-012-R02.pdf</v>
      </c>
      <c r="P196" s="6" t="str">
        <f>LD_01[[#This Row],[PASTA]]&amp;"/"&amp;LD_01[[#This Row],[ARQUIVO]]</f>
        <v>MSV-163MS-454-460/12.DV/MSV-163MS-454-460-ACA-EXE-DE-O2-012-R02.pdf</v>
      </c>
    </row>
    <row r="197" spans="1:16" ht="28.8" x14ac:dyDescent="0.3">
      <c r="A197" s="6" t="s">
        <v>3012</v>
      </c>
      <c r="B197" s="6" t="str">
        <f>VLOOKUP(LD_01[[#This Row],[DOCUMENTO]],_xlfn.SORTBY(ARQUIVOS_RECEBIDOS!$E$2:$F$5010,ARQUIVOS_RECEBIDOS!$F$2:$F$5010,-1),2,)</f>
        <v>R03</v>
      </c>
      <c r="C197" s="14" t="s">
        <v>5987</v>
      </c>
      <c r="D197" s="14" t="s">
        <v>7543</v>
      </c>
      <c r="E197" s="6" t="s">
        <v>4310</v>
      </c>
      <c r="F197" s="8" t="s">
        <v>4089</v>
      </c>
      <c r="G197" s="8" t="s">
        <v>4144</v>
      </c>
      <c r="H197" s="6" t="str">
        <f>_xlfn.XLOOKUP(LD_01[[#This Row],[DISCIPLINA]],'CLASSES DE PROJETOS'!$F$3:$F$37,'CLASSES DE PROJETOS'!$C$3:$C$37)</f>
        <v>DV</v>
      </c>
      <c r="I197" t="str">
        <f>_xlfn.TEXTJOIN("/",TRUE,"MSV-163MS-"&amp;LD_01[[#This Row],[OBRA]],_xlfn.XLOOKUP(LD_01[[#This Row],[SIGLA]],'CLASSES DE PROJETOS'!$C$3:$C$37,'CLASSES DE PROJETOS'!$E$3:$E$37))</f>
        <v>MSV-163MS-454-460/12.DV</v>
      </c>
      <c r="J197" s="6" t="str" cm="1">
        <f t="array" ref="J197">_xlfn.TEXTJOIN(",",TRUE,_xlfn._xlws.FILTER(ARQUIVOS[ARQUIVO],(ARQUIVOS[DOCUMENTO]=LD_01[[#This Row],[DOCUMENTO]])*(ARQUIVOS[REVISÃO]=LD_01[[#This Row],[REVISÃO]])*(ARQUIVOS[EXTENSÃO]="pdf")))</f>
        <v>MSV-163MS-454-460-ACA-EXE-DE-O2-013-R03.pdf</v>
      </c>
      <c r="K197" s="6" t="str" cm="1">
        <f t="array" ref="K197">_xlfn.TEXTJOIN(", ",TRUE,_xlfn.UNIQUE(_xlfn._xlws.FILTER(ARQUIVOS_RECEBIDOS!$F$2:$F$5010,ARQUIVOS_RECEBIDOS!$E$2:$E$5010=LD_01[[#This Row],[DOCUMENTO]])))</f>
        <v>R03</v>
      </c>
      <c r="L197" s="6" t="str" cm="1">
        <f t="array" ref="L197">_xlfn.TEXTJOIN(",",TRUE,_xlfn._xlws.FILTER(ARQUIVOS[EXTENSÃO],(ARQUIVOS[DOCUMENTO]=LD_01[[#This Row],[DOCUMENTO]])*(ARQUIVOS[REVISÃO]=LD_01[[#This Row],[REVISÃO]])))</f>
        <v>dwg,pdf</v>
      </c>
      <c r="M197" s="12" cm="1">
        <f t="array" ref="M197">_xlfn.UNIQUE(_xlfn._xlws.FILTER(ARQUIVOS[DATA RECEBIMENTO],(ARQUIVOS[DOCUMENTO]=LD_01[[#This Row],[DOCUMENTO]])*(ARQUIVOS[REVISÃO]=LD_01[[#This Row],[REVISÃO]])))</f>
        <v>45838</v>
      </c>
      <c r="N1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01/MSV-163MS-454-460/12.DV/MSV-163MS-454-460-ACA-EXE-DE-O2-013-R03.pdf</v>
      </c>
      <c r="P197" s="6" t="str">
        <f>LD_01[[#This Row],[PASTA]]&amp;"/"&amp;LD_01[[#This Row],[ARQUIVO]]</f>
        <v>MSV-163MS-454-460/12.DV/MSV-163MS-454-460-ACA-EXE-DE-O2-013-R03.pdf</v>
      </c>
    </row>
    <row r="198" spans="1:16" ht="28.8" x14ac:dyDescent="0.3">
      <c r="A198" s="6" t="s">
        <v>2993</v>
      </c>
      <c r="B198" s="6" t="str">
        <f>VLOOKUP(LD_01[[#This Row],[DOCUMENTO]],_xlfn.SORTBY(ARQUIVOS_RECEBIDOS!$E$2:$F$5010,ARQUIVOS_RECEBIDOS!$F$2:$F$5010,-1),2,)</f>
        <v>R02</v>
      </c>
      <c r="C198" s="14" t="s">
        <v>5987</v>
      </c>
      <c r="D198" s="14" t="s">
        <v>7543</v>
      </c>
      <c r="E198" s="6" t="s">
        <v>4310</v>
      </c>
      <c r="F198" s="8" t="s">
        <v>4192</v>
      </c>
      <c r="G198" s="8" t="s">
        <v>4338</v>
      </c>
      <c r="H198" s="6" t="str">
        <f>_xlfn.XLOOKUP(LD_01[[#This Row],[DISCIPLINA]],'CLASSES DE PROJETOS'!$F$3:$F$37,'CLASSES DE PROJETOS'!$C$3:$C$37)</f>
        <v>DS</v>
      </c>
      <c r="I198" t="str">
        <f>_xlfn.TEXTJOIN("/",TRUE,"MSV-163MS-"&amp;LD_01[[#This Row],[OBRA]],_xlfn.XLOOKUP(LD_01[[#This Row],[SIGLA]],'CLASSES DE PROJETOS'!$C$3:$C$37,'CLASSES DE PROJETOS'!$E$3:$E$37))</f>
        <v>MSV-163MS-454-460/11.DS</v>
      </c>
      <c r="J198" s="6" t="str" cm="1">
        <f t="array" ref="J198">_xlfn.TEXTJOIN(",",TRUE,_xlfn._xlws.FILTER(ARQUIVOS[ARQUIVO],(ARQUIVOS[DOCUMENTO]=LD_01[[#This Row],[DOCUMENTO]])*(ARQUIVOS[REVISÃO]=LD_01[[#This Row],[REVISÃO]])*(ARQUIVOS[EXTENSÃO]="pdf")))</f>
        <v>MSV-163MS-454-460-ACA-EXE-DE-Q1-001-R02.pdf</v>
      </c>
      <c r="K198" s="6" t="str" cm="1">
        <f t="array" ref="K198">_xlfn.TEXTJOIN(", ",TRUE,_xlfn.UNIQUE(_xlfn._xlws.FILTER(ARQUIVOS_RECEBIDOS!$F$2:$F$5010,ARQUIVOS_RECEBIDOS!$E$2:$E$5010=LD_01[[#This Row],[DOCUMENTO]])))</f>
        <v>R02</v>
      </c>
      <c r="L198" s="6" t="str" cm="1">
        <f t="array" ref="L198">_xlfn.TEXTJOIN(",",TRUE,_xlfn._xlws.FILTER(ARQUIVOS[EXTENSÃO],(ARQUIVOS[DOCUMENTO]=LD_01[[#This Row],[DOCUMENTO]])*(ARQUIVOS[REVISÃO]=LD_01[[#This Row],[REVISÃO]])))</f>
        <v>dwg,pdf</v>
      </c>
      <c r="M198" s="12" cm="1">
        <f t="array" ref="M198">_xlfn.UNIQUE(_xlfn._xlws.FILTER(ARQUIVOS[DATA RECEBIMENTO],(ARQUIVOS[DOCUMENTO]=LD_01[[#This Row],[DOCUMENTO]])*(ARQUIVOS[REVISÃO]=LD_01[[#This Row],[REVISÃO]])))</f>
        <v>45838</v>
      </c>
      <c r="N1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01/MSV-163MS-454-460/11.DS/MSV-163MS-454-460-ACA-EXE-DE-Q1-001-R02.pdf</v>
      </c>
      <c r="P198" s="6" t="str">
        <f>LD_01[[#This Row],[PASTA]]&amp;"/"&amp;LD_01[[#This Row],[ARQUIVO]]</f>
        <v>MSV-163MS-454-460/11.DS/MSV-163MS-454-460-ACA-EXE-DE-Q1-001-R02.pdf</v>
      </c>
    </row>
    <row r="199" spans="1:16" ht="28.8" x14ac:dyDescent="0.3">
      <c r="A199" s="6" t="s">
        <v>2994</v>
      </c>
      <c r="B199" s="6" t="str">
        <f>VLOOKUP(LD_01[[#This Row],[DOCUMENTO]],_xlfn.SORTBY(ARQUIVOS_RECEBIDOS!$E$2:$F$5010,ARQUIVOS_RECEBIDOS!$F$2:$F$5010,-1),2,)</f>
        <v>R02</v>
      </c>
      <c r="C199" s="14" t="s">
        <v>5987</v>
      </c>
      <c r="D199" s="14" t="s">
        <v>7543</v>
      </c>
      <c r="E199" s="6" t="s">
        <v>4310</v>
      </c>
      <c r="F199" s="8" t="s">
        <v>4192</v>
      </c>
      <c r="G199" s="8" t="s">
        <v>4338</v>
      </c>
      <c r="H199" s="6" t="str">
        <f>_xlfn.XLOOKUP(LD_01[[#This Row],[DISCIPLINA]],'CLASSES DE PROJETOS'!$F$3:$F$37,'CLASSES DE PROJETOS'!$C$3:$C$37)</f>
        <v>DS</v>
      </c>
      <c r="I199" t="str">
        <f>_xlfn.TEXTJOIN("/",TRUE,"MSV-163MS-"&amp;LD_01[[#This Row],[OBRA]],_xlfn.XLOOKUP(LD_01[[#This Row],[SIGLA]],'CLASSES DE PROJETOS'!$C$3:$C$37,'CLASSES DE PROJETOS'!$E$3:$E$37))</f>
        <v>MSV-163MS-454-460/11.DS</v>
      </c>
      <c r="J199" s="6" t="str" cm="1">
        <f t="array" ref="J199">_xlfn.TEXTJOIN(",",TRUE,_xlfn._xlws.FILTER(ARQUIVOS[ARQUIVO],(ARQUIVOS[DOCUMENTO]=LD_01[[#This Row],[DOCUMENTO]])*(ARQUIVOS[REVISÃO]=LD_01[[#This Row],[REVISÃO]])*(ARQUIVOS[EXTENSÃO]="pdf")))</f>
        <v>MSV-163MS-454-460-ACA-EXE-DE-Q1-002-R02.pdf</v>
      </c>
      <c r="K199" s="6" t="str" cm="1">
        <f t="array" ref="K199">_xlfn.TEXTJOIN(", ",TRUE,_xlfn.UNIQUE(_xlfn._xlws.FILTER(ARQUIVOS_RECEBIDOS!$F$2:$F$5010,ARQUIVOS_RECEBIDOS!$E$2:$E$5010=LD_01[[#This Row],[DOCUMENTO]])))</f>
        <v>R02</v>
      </c>
      <c r="L199" s="6" t="str" cm="1">
        <f t="array" ref="L199">_xlfn.TEXTJOIN(",",TRUE,_xlfn._xlws.FILTER(ARQUIVOS[EXTENSÃO],(ARQUIVOS[DOCUMENTO]=LD_01[[#This Row],[DOCUMENTO]])*(ARQUIVOS[REVISÃO]=LD_01[[#This Row],[REVISÃO]])))</f>
        <v>dwg,pdf</v>
      </c>
      <c r="M199" s="12" cm="1">
        <f t="array" ref="M199">_xlfn.UNIQUE(_xlfn._xlws.FILTER(ARQUIVOS[DATA RECEBIMENTO],(ARQUIVOS[DOCUMENTO]=LD_01[[#This Row],[DOCUMENTO]])*(ARQUIVOS[REVISÃO]=LD_01[[#This Row],[REVISÃO]])))</f>
        <v>45838</v>
      </c>
      <c r="N1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01/MSV-163MS-454-460/11.DS/MSV-163MS-454-460-ACA-EXE-DE-Q1-002-R02.pdf</v>
      </c>
      <c r="P199" s="6" t="str">
        <f>LD_01[[#This Row],[PASTA]]&amp;"/"&amp;LD_01[[#This Row],[ARQUIVO]]</f>
        <v>MSV-163MS-454-460/11.DS/MSV-163MS-454-460-ACA-EXE-DE-Q1-002-R02.pdf</v>
      </c>
    </row>
    <row r="200" spans="1:16" ht="28.8" x14ac:dyDescent="0.3">
      <c r="A200" s="6" t="s">
        <v>2995</v>
      </c>
      <c r="B200" s="6" t="str">
        <f>VLOOKUP(LD_01[[#This Row],[DOCUMENTO]],_xlfn.SORTBY(ARQUIVOS_RECEBIDOS!$E$2:$F$5010,ARQUIVOS_RECEBIDOS!$F$2:$F$5010,-1),2,)</f>
        <v>R02</v>
      </c>
      <c r="C200" s="14" t="s">
        <v>5987</v>
      </c>
      <c r="D200" s="14" t="s">
        <v>7543</v>
      </c>
      <c r="E200" s="6" t="s">
        <v>4310</v>
      </c>
      <c r="F200" s="8" t="s">
        <v>4192</v>
      </c>
      <c r="G200" s="8" t="s">
        <v>4338</v>
      </c>
      <c r="H200" s="6" t="str">
        <f>_xlfn.XLOOKUP(LD_01[[#This Row],[DISCIPLINA]],'CLASSES DE PROJETOS'!$F$3:$F$37,'CLASSES DE PROJETOS'!$C$3:$C$37)</f>
        <v>DS</v>
      </c>
      <c r="I200" t="str">
        <f>_xlfn.TEXTJOIN("/",TRUE,"MSV-163MS-"&amp;LD_01[[#This Row],[OBRA]],_xlfn.XLOOKUP(LD_01[[#This Row],[SIGLA]],'CLASSES DE PROJETOS'!$C$3:$C$37,'CLASSES DE PROJETOS'!$E$3:$E$37))</f>
        <v>MSV-163MS-454-460/11.DS</v>
      </c>
      <c r="J200" s="6" t="str" cm="1">
        <f t="array" ref="J200">_xlfn.TEXTJOIN(",",TRUE,_xlfn._xlws.FILTER(ARQUIVOS[ARQUIVO],(ARQUIVOS[DOCUMENTO]=LD_01[[#This Row],[DOCUMENTO]])*(ARQUIVOS[REVISÃO]=LD_01[[#This Row],[REVISÃO]])*(ARQUIVOS[EXTENSÃO]="pdf")))</f>
        <v>MSV-163MS-454-460-ACA-EXE-DE-Q1-003-R02.pdf</v>
      </c>
      <c r="K200" s="6" t="str" cm="1">
        <f t="array" ref="K200">_xlfn.TEXTJOIN(", ",TRUE,_xlfn.UNIQUE(_xlfn._xlws.FILTER(ARQUIVOS_RECEBIDOS!$F$2:$F$5010,ARQUIVOS_RECEBIDOS!$E$2:$E$5010=LD_01[[#This Row],[DOCUMENTO]])))</f>
        <v>R02</v>
      </c>
      <c r="L200" s="6" t="str" cm="1">
        <f t="array" ref="L200">_xlfn.TEXTJOIN(",",TRUE,_xlfn._xlws.FILTER(ARQUIVOS[EXTENSÃO],(ARQUIVOS[DOCUMENTO]=LD_01[[#This Row],[DOCUMENTO]])*(ARQUIVOS[REVISÃO]=LD_01[[#This Row],[REVISÃO]])))</f>
        <v>dwg,pdf</v>
      </c>
      <c r="M200" s="12" cm="1">
        <f t="array" ref="M200">_xlfn.UNIQUE(_xlfn._xlws.FILTER(ARQUIVOS[DATA RECEBIMENTO],(ARQUIVOS[DOCUMENTO]=LD_01[[#This Row],[DOCUMENTO]])*(ARQUIVOS[REVISÃO]=LD_01[[#This Row],[REVISÃO]])))</f>
        <v>45838</v>
      </c>
      <c r="N2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01/MSV-163MS-454-460/11.DS/MSV-163MS-454-460-ACA-EXE-DE-Q1-003-R02.pdf</v>
      </c>
      <c r="P200" s="6" t="str">
        <f>LD_01[[#This Row],[PASTA]]&amp;"/"&amp;LD_01[[#This Row],[ARQUIVO]]</f>
        <v>MSV-163MS-454-460/11.DS/MSV-163MS-454-460-ACA-EXE-DE-Q1-003-R02.pdf</v>
      </c>
    </row>
    <row r="201" spans="1:16" ht="28.8" x14ac:dyDescent="0.3">
      <c r="A201" s="6" t="s">
        <v>2996</v>
      </c>
      <c r="B201" s="6" t="str">
        <f>VLOOKUP(LD_01[[#This Row],[DOCUMENTO]],_xlfn.SORTBY(ARQUIVOS_RECEBIDOS!$E$2:$F$5010,ARQUIVOS_RECEBIDOS!$F$2:$F$5010,-1),2,)</f>
        <v>R01</v>
      </c>
      <c r="C201" s="14" t="s">
        <v>5987</v>
      </c>
      <c r="D201" s="14" t="s">
        <v>7543</v>
      </c>
      <c r="E201" s="6" t="s">
        <v>4310</v>
      </c>
      <c r="F201" s="8" t="s">
        <v>4192</v>
      </c>
      <c r="G201" s="8" t="s">
        <v>4338</v>
      </c>
      <c r="H201" s="6" t="str">
        <f>_xlfn.XLOOKUP(LD_01[[#This Row],[DISCIPLINA]],'CLASSES DE PROJETOS'!$F$3:$F$37,'CLASSES DE PROJETOS'!$C$3:$C$37)</f>
        <v>DS</v>
      </c>
      <c r="I201" t="str">
        <f>_xlfn.TEXTJOIN("/",TRUE,"MSV-163MS-"&amp;LD_01[[#This Row],[OBRA]],_xlfn.XLOOKUP(LD_01[[#This Row],[SIGLA]],'CLASSES DE PROJETOS'!$C$3:$C$37,'CLASSES DE PROJETOS'!$E$3:$E$37))</f>
        <v>MSV-163MS-454-460/11.DS</v>
      </c>
      <c r="J201" s="6" t="str" cm="1">
        <f t="array" ref="J201">_xlfn.TEXTJOIN(",",TRUE,_xlfn._xlws.FILTER(ARQUIVOS[ARQUIVO],(ARQUIVOS[DOCUMENTO]=LD_01[[#This Row],[DOCUMENTO]])*(ARQUIVOS[REVISÃO]=LD_01[[#This Row],[REVISÃO]])*(ARQUIVOS[EXTENSÃO]="pdf")))</f>
        <v>MSV-163MS-454-460-ACA-EXE-DE-Q1-004-R01.pdf</v>
      </c>
      <c r="K201" s="6" t="str" cm="1">
        <f t="array" ref="K201">_xlfn.TEXTJOIN(", ",TRUE,_xlfn.UNIQUE(_xlfn._xlws.FILTER(ARQUIVOS_RECEBIDOS!$F$2:$F$5010,ARQUIVOS_RECEBIDOS!$E$2:$E$5010=LD_01[[#This Row],[DOCUMENTO]])))</f>
        <v>R01</v>
      </c>
      <c r="L201" s="6" t="str" cm="1">
        <f t="array" ref="L201">_xlfn.TEXTJOIN(",",TRUE,_xlfn._xlws.FILTER(ARQUIVOS[EXTENSÃO],(ARQUIVOS[DOCUMENTO]=LD_01[[#This Row],[DOCUMENTO]])*(ARQUIVOS[REVISÃO]=LD_01[[#This Row],[REVISÃO]])))</f>
        <v>dwg,pdf</v>
      </c>
      <c r="M201" s="12" cm="1">
        <f t="array" ref="M201">_xlfn.UNIQUE(_xlfn._xlws.FILTER(ARQUIVOS[DATA RECEBIMENTO],(ARQUIVOS[DOCUMENTO]=LD_01[[#This Row],[DOCUMENTO]])*(ARQUIVOS[REVISÃO]=LD_01[[#This Row],[REVISÃO]])))</f>
        <v>45838</v>
      </c>
      <c r="N2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01/MSV-163MS-454-460/11.DS/MSV-163MS-454-460-ACA-EXE-DE-Q1-004-R01.pdf</v>
      </c>
      <c r="P201" s="6" t="str">
        <f>LD_01[[#This Row],[PASTA]]&amp;"/"&amp;LD_01[[#This Row],[ARQUIVO]]</f>
        <v>MSV-163MS-454-460/11.DS/MSV-163MS-454-460-ACA-EXE-DE-Q1-004-R01.pdf</v>
      </c>
    </row>
    <row r="202" spans="1:16" ht="28.8" x14ac:dyDescent="0.3">
      <c r="A202" s="6" t="s">
        <v>2997</v>
      </c>
      <c r="B202" s="6" t="str">
        <f>VLOOKUP(LD_01[[#This Row],[DOCUMENTO]],_xlfn.SORTBY(ARQUIVOS_RECEBIDOS!$E$2:$F$5010,ARQUIVOS_RECEBIDOS!$F$2:$F$5010,-1),2,)</f>
        <v>R04</v>
      </c>
      <c r="C202" s="14" t="s">
        <v>5987</v>
      </c>
      <c r="D202" s="14" t="s">
        <v>7543</v>
      </c>
      <c r="E202" s="6" t="s">
        <v>4310</v>
      </c>
      <c r="F202" s="8" t="s">
        <v>4192</v>
      </c>
      <c r="G202" s="8" t="s">
        <v>4338</v>
      </c>
      <c r="H202" s="6" t="str">
        <f>_xlfn.XLOOKUP(LD_01[[#This Row],[DISCIPLINA]],'CLASSES DE PROJETOS'!$F$3:$F$37,'CLASSES DE PROJETOS'!$C$3:$C$37)</f>
        <v>DS</v>
      </c>
      <c r="I202" t="str">
        <f>_xlfn.TEXTJOIN("/",TRUE,"MSV-163MS-"&amp;LD_01[[#This Row],[OBRA]],_xlfn.XLOOKUP(LD_01[[#This Row],[SIGLA]],'CLASSES DE PROJETOS'!$C$3:$C$37,'CLASSES DE PROJETOS'!$E$3:$E$37))</f>
        <v>MSV-163MS-454-460/11.DS</v>
      </c>
      <c r="J202" s="6" t="str" cm="1">
        <f t="array" ref="J202">_xlfn.TEXTJOIN(",",TRUE,_xlfn._xlws.FILTER(ARQUIVOS[ARQUIVO],(ARQUIVOS[DOCUMENTO]=LD_01[[#This Row],[DOCUMENTO]])*(ARQUIVOS[REVISÃO]=LD_01[[#This Row],[REVISÃO]])*(ARQUIVOS[EXTENSÃO]="pdf")))</f>
        <v>MSV-163MS-454-460-ACA-EXE-DE-Q1-005-R04.pdf</v>
      </c>
      <c r="K202" s="6" t="str" cm="1">
        <f t="array" ref="K202">_xlfn.TEXTJOIN(", ",TRUE,_xlfn.UNIQUE(_xlfn._xlws.FILTER(ARQUIVOS_RECEBIDOS!$F$2:$F$5010,ARQUIVOS_RECEBIDOS!$E$2:$E$5010=LD_01[[#This Row],[DOCUMENTO]])))</f>
        <v>R04</v>
      </c>
      <c r="L202" s="6" t="str" cm="1">
        <f t="array" ref="L202">_xlfn.TEXTJOIN(",",TRUE,_xlfn._xlws.FILTER(ARQUIVOS[EXTENSÃO],(ARQUIVOS[DOCUMENTO]=LD_01[[#This Row],[DOCUMENTO]])*(ARQUIVOS[REVISÃO]=LD_01[[#This Row],[REVISÃO]])))</f>
        <v>dwg,pdf</v>
      </c>
      <c r="M202" s="12" cm="1">
        <f t="array" ref="M202">_xlfn.UNIQUE(_xlfn._xlws.FILTER(ARQUIVOS[DATA RECEBIMENTO],(ARQUIVOS[DOCUMENTO]=LD_01[[#This Row],[DOCUMENTO]])*(ARQUIVOS[REVISÃO]=LD_01[[#This Row],[REVISÃO]])))</f>
        <v>45838</v>
      </c>
      <c r="N2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01/MSV-163MS-454-460/11.DS/MSV-163MS-454-460-ACA-EXE-DE-Q1-005-R04.pdf</v>
      </c>
      <c r="P202" s="6" t="str">
        <f>LD_01[[#This Row],[PASTA]]&amp;"/"&amp;LD_01[[#This Row],[ARQUIVO]]</f>
        <v>MSV-163MS-454-460/11.DS/MSV-163MS-454-460-ACA-EXE-DE-Q1-005-R04.pdf</v>
      </c>
    </row>
    <row r="203" spans="1:16" ht="28.8" x14ac:dyDescent="0.3">
      <c r="A203" s="6" t="s">
        <v>2998</v>
      </c>
      <c r="B203" s="6" t="str">
        <f>VLOOKUP(LD_01[[#This Row],[DOCUMENTO]],_xlfn.SORTBY(ARQUIVOS_RECEBIDOS!$E$2:$F$5010,ARQUIVOS_RECEBIDOS!$F$2:$F$5010,-1),2,)</f>
        <v>R02</v>
      </c>
      <c r="C203" s="14" t="s">
        <v>5987</v>
      </c>
      <c r="D203" s="14" t="s">
        <v>7543</v>
      </c>
      <c r="E203" s="6" t="s">
        <v>4310</v>
      </c>
      <c r="F203" s="8" t="s">
        <v>4192</v>
      </c>
      <c r="G203" s="8" t="s">
        <v>4338</v>
      </c>
      <c r="H203" s="6" t="str">
        <f>_xlfn.XLOOKUP(LD_01[[#This Row],[DISCIPLINA]],'CLASSES DE PROJETOS'!$F$3:$F$37,'CLASSES DE PROJETOS'!$C$3:$C$37)</f>
        <v>DS</v>
      </c>
      <c r="I203" t="str">
        <f>_xlfn.TEXTJOIN("/",TRUE,"MSV-163MS-"&amp;LD_01[[#This Row],[OBRA]],_xlfn.XLOOKUP(LD_01[[#This Row],[SIGLA]],'CLASSES DE PROJETOS'!$C$3:$C$37,'CLASSES DE PROJETOS'!$E$3:$E$37))</f>
        <v>MSV-163MS-454-460/11.DS</v>
      </c>
      <c r="J203" s="6" t="str" cm="1">
        <f t="array" ref="J203">_xlfn.TEXTJOIN(",",TRUE,_xlfn._xlws.FILTER(ARQUIVOS[ARQUIVO],(ARQUIVOS[DOCUMENTO]=LD_01[[#This Row],[DOCUMENTO]])*(ARQUIVOS[REVISÃO]=LD_01[[#This Row],[REVISÃO]])*(ARQUIVOS[EXTENSÃO]="pdf")))</f>
        <v>MSV-163MS-454-460-ACA-EXE-DE-Q1-006-R02.pdf</v>
      </c>
      <c r="K203" s="6" t="str" cm="1">
        <f t="array" ref="K203">_xlfn.TEXTJOIN(", ",TRUE,_xlfn.UNIQUE(_xlfn._xlws.FILTER(ARQUIVOS_RECEBIDOS!$F$2:$F$5010,ARQUIVOS_RECEBIDOS!$E$2:$E$5010=LD_01[[#This Row],[DOCUMENTO]])))</f>
        <v>R02</v>
      </c>
      <c r="L203" s="6" t="str" cm="1">
        <f t="array" ref="L203">_xlfn.TEXTJOIN(",",TRUE,_xlfn._xlws.FILTER(ARQUIVOS[EXTENSÃO],(ARQUIVOS[DOCUMENTO]=LD_01[[#This Row],[DOCUMENTO]])*(ARQUIVOS[REVISÃO]=LD_01[[#This Row],[REVISÃO]])))</f>
        <v>dwg,pdf</v>
      </c>
      <c r="M203" s="12" cm="1">
        <f t="array" ref="M203">_xlfn.UNIQUE(_xlfn._xlws.FILTER(ARQUIVOS[DATA RECEBIMENTO],(ARQUIVOS[DOCUMENTO]=LD_01[[#This Row],[DOCUMENTO]])*(ARQUIVOS[REVISÃO]=LD_01[[#This Row],[REVISÃO]])))</f>
        <v>45838</v>
      </c>
      <c r="N2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01/MSV-163MS-454-460/11.DS/MSV-163MS-454-460-ACA-EXE-DE-Q1-006-R02.pdf</v>
      </c>
      <c r="P203" s="6" t="str">
        <f>LD_01[[#This Row],[PASTA]]&amp;"/"&amp;LD_01[[#This Row],[ARQUIVO]]</f>
        <v>MSV-163MS-454-460/11.DS/MSV-163MS-454-460-ACA-EXE-DE-Q1-006-R02.pdf</v>
      </c>
    </row>
    <row r="204" spans="1:16" ht="28.8" x14ac:dyDescent="0.3">
      <c r="A204" s="6" t="s">
        <v>2893</v>
      </c>
      <c r="B204" s="6" t="str">
        <f>VLOOKUP(LD_01[[#This Row],[DOCUMENTO]],_xlfn.SORTBY(ARQUIVOS_RECEBIDOS!$E$2:$F$5010,ARQUIVOS_RECEBIDOS!$F$2:$F$5010,-1),2,)</f>
        <v>R08</v>
      </c>
      <c r="C204" s="14" t="s">
        <v>5987</v>
      </c>
      <c r="D204" s="14" t="s">
        <v>7543</v>
      </c>
      <c r="E204" s="6" t="s">
        <v>4310</v>
      </c>
      <c r="F204" s="8" t="s">
        <v>4323</v>
      </c>
      <c r="G204" s="8" t="s">
        <v>4330</v>
      </c>
      <c r="H204" s="6" t="str">
        <f>_xlfn.XLOOKUP(LD_01[[#This Row],[DISCIPLINA]],'CLASSES DE PROJETOS'!$F$3:$F$37,'CLASSES DE PROJETOS'!$C$3:$C$37)</f>
        <v>TE</v>
      </c>
      <c r="I204" t="str">
        <f>_xlfn.TEXTJOIN("/",TRUE,"MSV-163MS-"&amp;LD_01[[#This Row],[OBRA]],_xlfn.XLOOKUP(LD_01[[#This Row],[SIGLA]],'CLASSES DE PROJETOS'!$C$3:$C$37,'CLASSES DE PROJETOS'!$E$3:$E$37))</f>
        <v>MSV-163MS-454-460/32.TE</v>
      </c>
      <c r="J204" s="6" t="str" cm="1">
        <f t="array" ref="J204">_xlfn.TEXTJOIN(",",TRUE,_xlfn._xlws.FILTER(ARQUIVOS[ARQUIVO],(ARQUIVOS[DOCUMENTO]=LD_01[[#This Row],[DOCUMENTO]])*(ARQUIVOS[REVISÃO]=LD_01[[#This Row],[REVISÃO]])*(ARQUIVOS[EXTENSÃO]="pdf")))</f>
        <v>MSV-163MS-454-460-ACA-EXE-MC-G1-001-R08.pdf</v>
      </c>
      <c r="K204" s="6" t="str" cm="1">
        <f t="array" ref="K204">_xlfn.TEXTJOIN(", ",TRUE,_xlfn.UNIQUE(_xlfn._xlws.FILTER(ARQUIVOS_RECEBIDOS!$F$2:$F$5010,ARQUIVOS_RECEBIDOS!$E$2:$E$5010=LD_01[[#This Row],[DOCUMENTO]])))</f>
        <v>R08</v>
      </c>
      <c r="L204" s="6" t="str" cm="1">
        <f t="array" ref="L204">_xlfn.TEXTJOIN(",",TRUE,_xlfn._xlws.FILTER(ARQUIVOS[EXTENSÃO],(ARQUIVOS[DOCUMENTO]=LD_01[[#This Row],[DOCUMENTO]])*(ARQUIVOS[REVISÃO]=LD_01[[#This Row],[REVISÃO]])))</f>
        <v>pdf,zip</v>
      </c>
      <c r="M204" s="12" cm="1">
        <f t="array" ref="M204">_xlfn.UNIQUE(_xlfn._xlws.FILTER(ARQUIVOS[DATA RECEBIMENTO],(ARQUIVOS[DOCUMENTO]=LD_01[[#This Row],[DOCUMENTO]])*(ARQUIVOS[REVISÃO]=LD_01[[#This Row],[REVISÃO]])))</f>
        <v>45838</v>
      </c>
      <c r="N2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01/MSV-163MS-454-460/32.TE/MSV-163MS-454-460-ACA-EXE-MC-G1-001-R08.pdf</v>
      </c>
      <c r="P204" s="6" t="str">
        <f>LD_01[[#This Row],[PASTA]]&amp;"/"&amp;LD_01[[#This Row],[ARQUIVO]]</f>
        <v>MSV-163MS-454-460/32.TE/MSV-163MS-454-460-ACA-EXE-MC-G1-001-R08.pdf</v>
      </c>
    </row>
    <row r="205" spans="1:16" ht="28.8" x14ac:dyDescent="0.3">
      <c r="A205" s="6" t="s">
        <v>2914</v>
      </c>
      <c r="B205" s="6" t="str">
        <f>VLOOKUP(LD_01[[#This Row],[DOCUMENTO]],_xlfn.SORTBY(ARQUIVOS_RECEBIDOS!$E$2:$F$5010,ARQUIVOS_RECEBIDOS!$F$2:$F$5010,-1),2,)</f>
        <v>R05</v>
      </c>
      <c r="C205" s="14" t="s">
        <v>5987</v>
      </c>
      <c r="D205" s="14" t="s">
        <v>7543</v>
      </c>
      <c r="E205" s="6" t="s">
        <v>4310</v>
      </c>
      <c r="F205" s="8" t="s">
        <v>4081</v>
      </c>
      <c r="G205" s="8" t="s">
        <v>4142</v>
      </c>
      <c r="H205" s="6" t="str">
        <f>_xlfn.XLOOKUP(LD_01[[#This Row],[DISCIPLINA]],'CLASSES DE PROJETOS'!$F$3:$F$37,'CLASSES DE PROJETOS'!$C$3:$C$37)</f>
        <v>DR</v>
      </c>
      <c r="I205" t="str">
        <f>_xlfn.TEXTJOIN("/",TRUE,"MSV-163MS-"&amp;LD_01[[#This Row],[OBRA]],_xlfn.XLOOKUP(LD_01[[#This Row],[SIGLA]],'CLASSES DE PROJETOS'!$C$3:$C$37,'CLASSES DE PROJETOS'!$E$3:$E$37))</f>
        <v>MSV-163MS-454-460/10.DR</v>
      </c>
      <c r="J205" s="6" t="str" cm="1">
        <f t="array" ref="J205">_xlfn.TEXTJOIN(",",TRUE,_xlfn._xlws.FILTER(ARQUIVOS[ARQUIVO],(ARQUIVOS[DOCUMENTO]=LD_01[[#This Row],[DOCUMENTO]])*(ARQUIVOS[REVISÃO]=LD_01[[#This Row],[REVISÃO]])*(ARQUIVOS[EXTENSÃO]="pdf")))</f>
        <v>MSV-163MS-454-460-ACA-EXE-MC-H2-001-R05.pdf</v>
      </c>
      <c r="K205" s="6" t="str" cm="1">
        <f t="array" ref="K205">_xlfn.TEXTJOIN(", ",TRUE,_xlfn.UNIQUE(_xlfn._xlws.FILTER(ARQUIVOS_RECEBIDOS!$F$2:$F$5010,ARQUIVOS_RECEBIDOS!$E$2:$E$5010=LD_01[[#This Row],[DOCUMENTO]])))</f>
        <v>R05</v>
      </c>
      <c r="L205" s="6" t="str" cm="1">
        <f t="array" ref="L205">_xlfn.TEXTJOIN(",",TRUE,_xlfn._xlws.FILTER(ARQUIVOS[EXTENSÃO],(ARQUIVOS[DOCUMENTO]=LD_01[[#This Row],[DOCUMENTO]])*(ARQUIVOS[REVISÃO]=LD_01[[#This Row],[REVISÃO]])))</f>
        <v>pdf</v>
      </c>
      <c r="M205" s="12" cm="1">
        <f t="array" ref="M205">_xlfn.UNIQUE(_xlfn._xlws.FILTER(ARQUIVOS[DATA RECEBIMENTO],(ARQUIVOS[DOCUMENTO]=LD_01[[#This Row],[DOCUMENTO]])*(ARQUIVOS[REVISÃO]=LD_01[[#This Row],[REVISÃO]])))</f>
        <v>45838</v>
      </c>
      <c r="N2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01/MSV-163MS-454-460/10.DR/MSV-163MS-454-460-ACA-EXE-MC-H2-001-R05.pdf</v>
      </c>
      <c r="P205" s="6" t="str">
        <f>LD_01[[#This Row],[PASTA]]&amp;"/"&amp;LD_01[[#This Row],[ARQUIVO]]</f>
        <v>MSV-163MS-454-460/10.DR/MSV-163MS-454-460-ACA-EXE-MC-H2-001-R05.pdf</v>
      </c>
    </row>
    <row r="206" spans="1:16" ht="43.2" x14ac:dyDescent="0.3">
      <c r="A206" s="6" t="s">
        <v>2960</v>
      </c>
      <c r="B206" s="6" t="str">
        <f>VLOOKUP(LD_01[[#This Row],[DOCUMENTO]],_xlfn.SORTBY(ARQUIVOS_RECEBIDOS!$E$2:$F$5010,ARQUIVOS_RECEBIDOS!$F$2:$F$5010,-1),2,)</f>
        <v>R03</v>
      </c>
      <c r="C206" s="14" t="s">
        <v>5987</v>
      </c>
      <c r="D206" s="14" t="s">
        <v>7543</v>
      </c>
      <c r="E206" s="6" t="s">
        <v>4310</v>
      </c>
      <c r="F206" s="8" t="s">
        <v>4188</v>
      </c>
      <c r="G206" s="8" t="s">
        <v>4337</v>
      </c>
      <c r="H206" s="6" t="str">
        <f>_xlfn.XLOOKUP(LD_01[[#This Row],[DISCIPLINA]],'CLASSES DE PROJETOS'!$F$3:$F$37,'CLASSES DE PROJETOS'!$C$3:$C$37)</f>
        <v>EL</v>
      </c>
      <c r="I206" t="str">
        <f>_xlfn.TEXTJOIN("/",TRUE,"MSV-163MS-"&amp;LD_01[[#This Row],[OBRA]],_xlfn.XLOOKUP(LD_01[[#This Row],[SIGLA]],'CLASSES DE PROJETOS'!$C$3:$C$37,'CLASSES DE PROJETOS'!$E$3:$E$37))</f>
        <v>MSV-163MS-454-460/14.EL</v>
      </c>
      <c r="J206" s="6" t="str" cm="1">
        <f t="array" ref="J206">_xlfn.TEXTJOIN(",",TRUE,_xlfn._xlws.FILTER(ARQUIVOS[ARQUIVO],(ARQUIVOS[DOCUMENTO]=LD_01[[#This Row],[DOCUMENTO]])*(ARQUIVOS[REVISÃO]=LD_01[[#This Row],[REVISÃO]])*(ARQUIVOS[EXTENSÃO]="pdf")))</f>
        <v>MSV-163MS-454-460-ACA-EXE-MC-K2-001-R03.pdf</v>
      </c>
      <c r="K206" s="6" t="str" cm="1">
        <f t="array" ref="K206">_xlfn.TEXTJOIN(", ",TRUE,_xlfn.UNIQUE(_xlfn._xlws.FILTER(ARQUIVOS_RECEBIDOS!$F$2:$F$5010,ARQUIVOS_RECEBIDOS!$E$2:$E$5010=LD_01[[#This Row],[DOCUMENTO]])))</f>
        <v>R03</v>
      </c>
      <c r="L206" s="6" t="str" cm="1">
        <f t="array" ref="L206">_xlfn.TEXTJOIN(",",TRUE,_xlfn._xlws.FILTER(ARQUIVOS[EXTENSÃO],(ARQUIVOS[DOCUMENTO]=LD_01[[#This Row],[DOCUMENTO]])*(ARQUIVOS[REVISÃO]=LD_01[[#This Row],[REVISÃO]])))</f>
        <v>pdf</v>
      </c>
      <c r="M206" s="12" cm="1">
        <f t="array" ref="M206">_xlfn.UNIQUE(_xlfn._xlws.FILTER(ARQUIVOS[DATA RECEBIMENTO],(ARQUIVOS[DOCUMENTO]=LD_01[[#This Row],[DOCUMENTO]])*(ARQUIVOS[REVISÃO]=LD_01[[#This Row],[REVISÃO]])))</f>
        <v>45838</v>
      </c>
      <c r="N2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01/MSV-163MS-454-460/14.EL/MSV-163MS-454-460-ACA-EXE-MC-K2-001-R03.pdf</v>
      </c>
      <c r="P206" s="6" t="str">
        <f>LD_01[[#This Row],[PASTA]]&amp;"/"&amp;LD_01[[#This Row],[ARQUIVO]]</f>
        <v>MSV-163MS-454-460/14.EL/MSV-163MS-454-460-ACA-EXE-MC-K2-001-R03.pdf</v>
      </c>
    </row>
    <row r="207" spans="1:16" ht="43.2" x14ac:dyDescent="0.3">
      <c r="A207" s="6" t="s">
        <v>2961</v>
      </c>
      <c r="B207" s="6" t="str">
        <f>VLOOKUP(LD_01[[#This Row],[DOCUMENTO]],_xlfn.SORTBY(ARQUIVOS_RECEBIDOS!$E$2:$F$5010,ARQUIVOS_RECEBIDOS!$F$2:$F$5010,-1),2,)</f>
        <v>R02</v>
      </c>
      <c r="C207" s="14" t="s">
        <v>5987</v>
      </c>
      <c r="D207" s="14" t="s">
        <v>7543</v>
      </c>
      <c r="E207" s="6" t="s">
        <v>4310</v>
      </c>
      <c r="F207" s="8" t="s">
        <v>4189</v>
      </c>
      <c r="G207" s="8" t="s">
        <v>4337</v>
      </c>
      <c r="H207" s="6" t="str">
        <f>_xlfn.XLOOKUP(LD_01[[#This Row],[DISCIPLINA]],'CLASSES DE PROJETOS'!$F$3:$F$37,'CLASSES DE PROJETOS'!$C$3:$C$37)</f>
        <v>EL</v>
      </c>
      <c r="I207" t="str">
        <f>_xlfn.TEXTJOIN("/",TRUE,"MSV-163MS-"&amp;LD_01[[#This Row],[OBRA]],_xlfn.XLOOKUP(LD_01[[#This Row],[SIGLA]],'CLASSES DE PROJETOS'!$C$3:$C$37,'CLASSES DE PROJETOS'!$E$3:$E$37))</f>
        <v>MSV-163MS-454-460/14.EL</v>
      </c>
      <c r="J207" s="6" t="str" cm="1">
        <f t="array" ref="J207">_xlfn.TEXTJOIN(",",TRUE,_xlfn._xlws.FILTER(ARQUIVOS[ARQUIVO],(ARQUIVOS[DOCUMENTO]=LD_01[[#This Row],[DOCUMENTO]])*(ARQUIVOS[REVISÃO]=LD_01[[#This Row],[REVISÃO]])*(ARQUIVOS[EXTENSÃO]="pdf")))</f>
        <v>MSV-163MS-454-460-ACA-EXE-MC-K2-002-R02.pdf</v>
      </c>
      <c r="K207" s="6" t="str" cm="1">
        <f t="array" ref="K207">_xlfn.TEXTJOIN(", ",TRUE,_xlfn.UNIQUE(_xlfn._xlws.FILTER(ARQUIVOS_RECEBIDOS!$F$2:$F$5010,ARQUIVOS_RECEBIDOS!$E$2:$E$5010=LD_01[[#This Row],[DOCUMENTO]])))</f>
        <v>R02</v>
      </c>
      <c r="L207" s="6" t="str" cm="1">
        <f t="array" ref="L207">_xlfn.TEXTJOIN(",",TRUE,_xlfn._xlws.FILTER(ARQUIVOS[EXTENSÃO],(ARQUIVOS[DOCUMENTO]=LD_01[[#This Row],[DOCUMENTO]])*(ARQUIVOS[REVISÃO]=LD_01[[#This Row],[REVISÃO]])))</f>
        <v>pdf</v>
      </c>
      <c r="M207" s="12" cm="1">
        <f t="array" ref="M207">_xlfn.UNIQUE(_xlfn._xlws.FILTER(ARQUIVOS[DATA RECEBIMENTO],(ARQUIVOS[DOCUMENTO]=LD_01[[#This Row],[DOCUMENTO]])*(ARQUIVOS[REVISÃO]=LD_01[[#This Row],[REVISÃO]])))</f>
        <v>45838</v>
      </c>
      <c r="N2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01/MSV-163MS-454-460/14.EL/MSV-163MS-454-460-ACA-EXE-MC-K2-002-R02.pdf</v>
      </c>
      <c r="P207" s="6" t="str">
        <f>LD_01[[#This Row],[PASTA]]&amp;"/"&amp;LD_01[[#This Row],[ARQUIVO]]</f>
        <v>MSV-163MS-454-460/14.EL/MSV-163MS-454-460-ACA-EXE-MC-K2-002-R02.pdf</v>
      </c>
    </row>
    <row r="208" spans="1:16" ht="43.2" x14ac:dyDescent="0.3">
      <c r="A208" s="6" t="s">
        <v>2954</v>
      </c>
      <c r="B208" s="6" t="str">
        <f>VLOOKUP(LD_01[[#This Row],[DOCUMENTO]],_xlfn.SORTBY(ARQUIVOS_RECEBIDOS!$E$2:$F$5010,ARQUIVOS_RECEBIDOS!$F$2:$F$5010,-1),2,)</f>
        <v>R02</v>
      </c>
      <c r="C208" s="14" t="s">
        <v>5987</v>
      </c>
      <c r="D208" s="14" t="s">
        <v>7543</v>
      </c>
      <c r="E208" s="6" t="s">
        <v>4310</v>
      </c>
      <c r="F208" s="8" t="s">
        <v>4183</v>
      </c>
      <c r="G208" s="8" t="s">
        <v>5989</v>
      </c>
      <c r="H208" s="6" t="str">
        <f>_xlfn.XLOOKUP(LD_01[[#This Row],[DISCIPLINA]],'CLASSES DE PROJETOS'!$F$3:$F$37,'CLASSES DE PROJETOS'!$C$3:$C$37)</f>
        <v>ES</v>
      </c>
      <c r="I208" t="str">
        <f>_xlfn.TEXTJOIN("/",TRUE,"MSV-163MS-"&amp;LD_01[[#This Row],[OBRA]],_xlfn.XLOOKUP(LD_01[[#This Row],[SIGLA]],'CLASSES DE PROJETOS'!$C$3:$C$37,'CLASSES DE PROJETOS'!$E$3:$E$37))</f>
        <v>MSV-163MS-454-460/16.ES</v>
      </c>
      <c r="J208" s="6" t="str" cm="1">
        <f t="array" ref="J208">_xlfn.TEXTJOIN(",",TRUE,_xlfn._xlws.FILTER(ARQUIVOS[ARQUIVO],(ARQUIVOS[DOCUMENTO]=LD_01[[#This Row],[DOCUMENTO]])*(ARQUIVOS[REVISÃO]=LD_01[[#This Row],[REVISÃO]])*(ARQUIVOS[EXTENSÃO]="pdf")))</f>
        <v>MSV-163MS-454-460-ACA-EXE-MC-L2-001-R02.pdf</v>
      </c>
      <c r="K208" s="6" t="str" cm="1">
        <f t="array" ref="K208">_xlfn.TEXTJOIN(", ",TRUE,_xlfn.UNIQUE(_xlfn._xlws.FILTER(ARQUIVOS_RECEBIDOS!$F$2:$F$5010,ARQUIVOS_RECEBIDOS!$E$2:$E$5010=LD_01[[#This Row],[DOCUMENTO]])))</f>
        <v>R00, R01, R02</v>
      </c>
      <c r="L208" s="6" t="str" cm="1">
        <f t="array" ref="L208">_xlfn.TEXTJOIN(",",TRUE,_xlfn._xlws.FILTER(ARQUIVOS[EXTENSÃO],(ARQUIVOS[DOCUMENTO]=LD_01[[#This Row],[DOCUMENTO]])*(ARQUIVOS[REVISÃO]=LD_01[[#This Row],[REVISÃO]])))</f>
        <v>pdf</v>
      </c>
      <c r="M208" s="12" cm="1">
        <f t="array" ref="M208">_xlfn.UNIQUE(_xlfn._xlws.FILTER(ARQUIVOS[DATA RECEBIMENTO],(ARQUIVOS[DOCUMENTO]=LD_01[[#This Row],[DOCUMENTO]])*(ARQUIVOS[REVISÃO]=LD_01[[#This Row],[REVISÃO]])))</f>
        <v>45931</v>
      </c>
      <c r="N2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01/MSV-163MS-454-460/16.ES/MSV-163MS-454-460-ACA-EXE-MC-L2-001-R02.pdf</v>
      </c>
      <c r="P208" s="6" t="str">
        <f>LD_01[[#This Row],[PASTA]]&amp;"/"&amp;LD_01[[#This Row],[ARQUIVO]]</f>
        <v>MSV-163MS-454-460/16.ES/MSV-163MS-454-460-ACA-EXE-MC-L2-001-R02.pdf</v>
      </c>
    </row>
    <row r="209" spans="1:16" ht="28.8" x14ac:dyDescent="0.3">
      <c r="A209" s="6" t="s">
        <v>2915</v>
      </c>
      <c r="B209" s="6" t="str">
        <f>VLOOKUP(LD_01[[#This Row],[DOCUMENTO]],_xlfn.SORTBY(ARQUIVOS_RECEBIDOS!$E$2:$F$5010,ARQUIVOS_RECEBIDOS!$F$2:$F$5010,-1),2,)</f>
        <v>R02</v>
      </c>
      <c r="C209" s="14" t="s">
        <v>5987</v>
      </c>
      <c r="D209" s="14" t="s">
        <v>7543</v>
      </c>
      <c r="E209" s="6" t="s">
        <v>4310</v>
      </c>
      <c r="F209" s="8" t="s">
        <v>4082</v>
      </c>
      <c r="G209" s="8" t="s">
        <v>4142</v>
      </c>
      <c r="H209" s="6" t="str">
        <f>_xlfn.XLOOKUP(LD_01[[#This Row],[DISCIPLINA]],'CLASSES DE PROJETOS'!$F$3:$F$37,'CLASSES DE PROJETOS'!$C$3:$C$37)</f>
        <v>DR</v>
      </c>
      <c r="I209" t="str">
        <f>_xlfn.TEXTJOIN("/",TRUE,"MSV-163MS-"&amp;LD_01[[#This Row],[OBRA]],_xlfn.XLOOKUP(LD_01[[#This Row],[SIGLA]],'CLASSES DE PROJETOS'!$C$3:$C$37,'CLASSES DE PROJETOS'!$E$3:$E$37))</f>
        <v>MSV-163MS-454-460/10.DR</v>
      </c>
      <c r="J209" s="6" t="str" cm="1">
        <f t="array" ref="J209">_xlfn.TEXTJOIN(",",TRUE,_xlfn._xlws.FILTER(ARQUIVOS[ARQUIVO],(ARQUIVOS[DOCUMENTO]=LD_01[[#This Row],[DOCUMENTO]])*(ARQUIVOS[REVISÃO]=LD_01[[#This Row],[REVISÃO]])*(ARQUIVOS[EXTENSÃO]="pdf")))</f>
        <v>MSV-163MS-454-460-ACA-EXE-MD-H1-001-R02.pdf</v>
      </c>
      <c r="K209" s="6" t="str" cm="1">
        <f t="array" ref="K209">_xlfn.TEXTJOIN(", ",TRUE,_xlfn.UNIQUE(_xlfn._xlws.FILTER(ARQUIVOS_RECEBIDOS!$F$2:$F$5010,ARQUIVOS_RECEBIDOS!$E$2:$E$5010=LD_01[[#This Row],[DOCUMENTO]])))</f>
        <v>R02</v>
      </c>
      <c r="L209" s="6" t="str" cm="1">
        <f t="array" ref="L209">_xlfn.TEXTJOIN(",",TRUE,_xlfn._xlws.FILTER(ARQUIVOS[EXTENSÃO],(ARQUIVOS[DOCUMENTO]=LD_01[[#This Row],[DOCUMENTO]])*(ARQUIVOS[REVISÃO]=LD_01[[#This Row],[REVISÃO]])))</f>
        <v>pdf</v>
      </c>
      <c r="M209" s="12" cm="1">
        <f t="array" ref="M209">_xlfn.UNIQUE(_xlfn._xlws.FILTER(ARQUIVOS[DATA RECEBIMENTO],(ARQUIVOS[DOCUMENTO]=LD_01[[#This Row],[DOCUMENTO]])*(ARQUIVOS[REVISÃO]=LD_01[[#This Row],[REVISÃO]])))</f>
        <v>45838</v>
      </c>
      <c r="N2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01/MSV-163MS-454-460/10.DR/MSV-163MS-454-460-ACA-EXE-MD-H1-001-R02.pdf</v>
      </c>
      <c r="P209" s="6" t="str">
        <f>LD_01[[#This Row],[PASTA]]&amp;"/"&amp;LD_01[[#This Row],[ARQUIVO]]</f>
        <v>MSV-163MS-454-460/10.DR/MSV-163MS-454-460-ACA-EXE-MD-H1-001-R02.pdf</v>
      </c>
    </row>
    <row r="210" spans="1:16" x14ac:dyDescent="0.3">
      <c r="A210" s="6" t="s">
        <v>2943</v>
      </c>
      <c r="B210" s="6" t="str">
        <f>VLOOKUP(LD_01[[#This Row],[DOCUMENTO]],_xlfn.SORTBY(ARQUIVOS_RECEBIDOS!$E$2:$F$5010,ARQUIVOS_RECEBIDOS!$F$2:$F$5010,-1),2,)</f>
        <v>R05</v>
      </c>
      <c r="C210" s="14" t="s">
        <v>5987</v>
      </c>
      <c r="D210" s="14" t="s">
        <v>7543</v>
      </c>
      <c r="E210" s="6" t="s">
        <v>4310</v>
      </c>
      <c r="F210" s="8" t="s">
        <v>4090</v>
      </c>
      <c r="G210" s="8" t="s">
        <v>4143</v>
      </c>
      <c r="H210" s="6" t="str">
        <f>_xlfn.XLOOKUP(LD_01[[#This Row],[DISCIPLINA]],'CLASSES DE PROJETOS'!$F$3:$F$37,'CLASSES DE PROJETOS'!$C$3:$C$37)</f>
        <v>PV</v>
      </c>
      <c r="I210" t="str">
        <f>_xlfn.TEXTJOIN("/",TRUE,"MSV-163MS-"&amp;LD_01[[#This Row],[OBRA]],_xlfn.XLOOKUP(LD_01[[#This Row],[SIGLA]],'CLASSES DE PROJETOS'!$C$3:$C$37,'CLASSES DE PROJETOS'!$E$3:$E$37))</f>
        <v>MSV-163MS-454-460/28.PV</v>
      </c>
      <c r="J210" s="6" t="str" cm="1">
        <f t="array" ref="J210">_xlfn.TEXTJOIN(",",TRUE,_xlfn._xlws.FILTER(ARQUIVOS[ARQUIVO],(ARQUIVOS[DOCUMENTO]=LD_01[[#This Row],[DOCUMENTO]])*(ARQUIVOS[REVISÃO]=LD_01[[#This Row],[REVISÃO]])*(ARQUIVOS[EXTENSÃO]="pdf")))</f>
        <v>MSV-163MS-454-460-ACA-EXE-MD-I2-001-R05.pdf</v>
      </c>
      <c r="K210" s="6" t="str" cm="1">
        <f t="array" ref="K210">_xlfn.TEXTJOIN(", ",TRUE,_xlfn.UNIQUE(_xlfn._xlws.FILTER(ARQUIVOS_RECEBIDOS!$F$2:$F$5010,ARQUIVOS_RECEBIDOS!$E$2:$E$5010=LD_01[[#This Row],[DOCUMENTO]])))</f>
        <v>R04, R05</v>
      </c>
      <c r="L210" s="6" t="str" cm="1">
        <f t="array" ref="L210">_xlfn.TEXTJOIN(",",TRUE,_xlfn._xlws.FILTER(ARQUIVOS[EXTENSÃO],(ARQUIVOS[DOCUMENTO]=LD_01[[#This Row],[DOCUMENTO]])*(ARQUIVOS[REVISÃO]=LD_01[[#This Row],[REVISÃO]])))</f>
        <v>pdf</v>
      </c>
      <c r="M210" s="12" cm="1">
        <f t="array" ref="M210">_xlfn.UNIQUE(_xlfn._xlws.FILTER(ARQUIVOS[DATA RECEBIMENTO],(ARQUIVOS[DOCUMENTO]=LD_01[[#This Row],[DOCUMENTO]])*(ARQUIVOS[REVISÃO]=LD_01[[#This Row],[REVISÃO]])))</f>
        <v>45895</v>
      </c>
      <c r="N2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01/MSV-163MS-454-460/28.PV/MSV-163MS-454-460-ACA-EXE-MD-I2-001-R05.pdf</v>
      </c>
      <c r="P210" s="6" t="str">
        <f>LD_01[[#This Row],[PASTA]]&amp;"/"&amp;LD_01[[#This Row],[ARQUIVO]]</f>
        <v>MSV-163MS-454-460/28.PV/MSV-163MS-454-460-ACA-EXE-MD-I2-001-R05.pdf</v>
      </c>
    </row>
    <row r="211" spans="1:16" ht="43.2" x14ac:dyDescent="0.3">
      <c r="A211" s="6" t="s">
        <v>2944</v>
      </c>
      <c r="B211" s="6" t="str">
        <f>VLOOKUP(LD_01[[#This Row],[DOCUMENTO]],_xlfn.SORTBY(ARQUIVOS_RECEBIDOS!$E$2:$F$5010,ARQUIVOS_RECEBIDOS!$F$2:$F$5010,-1),2,)</f>
        <v>R00</v>
      </c>
      <c r="C211" s="14" t="s">
        <v>5987</v>
      </c>
      <c r="D211" s="14" t="s">
        <v>7543</v>
      </c>
      <c r="E211" s="6" t="s">
        <v>4310</v>
      </c>
      <c r="F211" s="8" t="s">
        <v>4176</v>
      </c>
      <c r="G211" s="8" t="s">
        <v>4143</v>
      </c>
      <c r="H211" s="6" t="str">
        <f>_xlfn.XLOOKUP(LD_01[[#This Row],[DISCIPLINA]],'CLASSES DE PROJETOS'!$F$3:$F$37,'CLASSES DE PROJETOS'!$C$3:$C$37)</f>
        <v>PV</v>
      </c>
      <c r="I211" t="str">
        <f>_xlfn.TEXTJOIN("/",TRUE,"MSV-163MS-"&amp;LD_01[[#This Row],[OBRA]],_xlfn.XLOOKUP(LD_01[[#This Row],[SIGLA]],'CLASSES DE PROJETOS'!$C$3:$C$37,'CLASSES DE PROJETOS'!$E$3:$E$37))</f>
        <v>MSV-163MS-454-460/28.PV</v>
      </c>
      <c r="J211" s="6" t="str" cm="1">
        <f t="array" ref="J211">_xlfn.TEXTJOIN(",",TRUE,_xlfn._xlws.FILTER(ARQUIVOS[ARQUIVO],(ARQUIVOS[DOCUMENTO]=LD_01[[#This Row],[DOCUMENTO]])*(ARQUIVOS[REVISÃO]=LD_01[[#This Row],[REVISÃO]])*(ARQUIVOS[EXTENSÃO]="pdf")))</f>
        <v>MSV-163MS-454-460-ACA-EXE-MD-I2-101-R00.pdf</v>
      </c>
      <c r="K211" s="6" t="str" cm="1">
        <f t="array" ref="K211">_xlfn.TEXTJOIN(", ",TRUE,_xlfn.UNIQUE(_xlfn._xlws.FILTER(ARQUIVOS_RECEBIDOS!$F$2:$F$5010,ARQUIVOS_RECEBIDOS!$E$2:$E$5010=LD_01[[#This Row],[DOCUMENTO]])))</f>
        <v>R00</v>
      </c>
      <c r="L211" s="6" t="str" cm="1">
        <f t="array" ref="L211">_xlfn.TEXTJOIN(",",TRUE,_xlfn._xlws.FILTER(ARQUIVOS[EXTENSÃO],(ARQUIVOS[DOCUMENTO]=LD_01[[#This Row],[DOCUMENTO]])*(ARQUIVOS[REVISÃO]=LD_01[[#This Row],[REVISÃO]])))</f>
        <v>pdf</v>
      </c>
      <c r="M211" s="12" cm="1">
        <f t="array" ref="M211">_xlfn.UNIQUE(_xlfn._xlws.FILTER(ARQUIVOS[DATA RECEBIMENTO],(ARQUIVOS[DOCUMENTO]=LD_01[[#This Row],[DOCUMENTO]])*(ARQUIVOS[REVISÃO]=LD_01[[#This Row],[REVISÃO]])))</f>
        <v>45838</v>
      </c>
      <c r="N2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01/MSV-163MS-454-460/28.PV/MSV-163MS-454-460-ACA-EXE-MD-I2-101-R00.pdf</v>
      </c>
      <c r="P211" s="6" t="str">
        <f>LD_01[[#This Row],[PASTA]]&amp;"/"&amp;LD_01[[#This Row],[ARQUIVO]]</f>
        <v>MSV-163MS-454-460/28.PV/MSV-163MS-454-460-ACA-EXE-MD-I2-101-R00.pdf</v>
      </c>
    </row>
    <row r="212" spans="1:16" ht="28.8" x14ac:dyDescent="0.3">
      <c r="A212" s="6" t="s">
        <v>4059</v>
      </c>
      <c r="B212" s="6" t="str">
        <f>VLOOKUP(LD_01[[#This Row],[DOCUMENTO]],_xlfn.SORTBY(ARQUIVOS_RECEBIDOS!$E$2:$F$5010,ARQUIVOS_RECEBIDOS!$F$2:$F$5010,-1),2,)</f>
        <v>R00</v>
      </c>
      <c r="C212" s="14" t="s">
        <v>5987</v>
      </c>
      <c r="D212" s="14" t="s">
        <v>7543</v>
      </c>
      <c r="E212" s="6" t="s">
        <v>4310</v>
      </c>
      <c r="F212" s="8" t="s">
        <v>4245</v>
      </c>
      <c r="G212" s="8" t="s">
        <v>4331</v>
      </c>
      <c r="H212" s="6" t="str">
        <f>_xlfn.XLOOKUP(LD_01[[#This Row],[DISCIPLINA]],'CLASSES DE PROJETOS'!$F$3:$F$37,'CLASSES DE PROJETOS'!$C$3:$C$37)</f>
        <v>SI</v>
      </c>
      <c r="I212" t="str">
        <f>_xlfn.TEXTJOIN("/",TRUE,"MSV-163MS-"&amp;LD_01[[#This Row],[OBRA]],_xlfn.XLOOKUP(LD_01[[#This Row],[SIGLA]],'CLASSES DE PROJETOS'!$C$3:$C$37,'CLASSES DE PROJETOS'!$E$3:$E$37))</f>
        <v>MSV-163MS-454-460/31.SI</v>
      </c>
      <c r="J212" s="6" t="str" cm="1">
        <f t="array" ref="J212">_xlfn.TEXTJOIN(",",TRUE,_xlfn._xlws.FILTER(ARQUIVOS[ARQUIVO],(ARQUIVOS[DOCUMENTO]=LD_01[[#This Row],[DOCUMENTO]])*(ARQUIVOS[REVISÃO]=LD_01[[#This Row],[REVISÃO]])*(ARQUIVOS[EXTENSÃO]="pdf")))</f>
        <v>MSV-163MS-454-460-ACA-EXE-MD-J1-001-R00.pdf</v>
      </c>
      <c r="K212" s="6" t="str" cm="1">
        <f t="array" ref="K212">_xlfn.TEXTJOIN(", ",TRUE,_xlfn.UNIQUE(_xlfn._xlws.FILTER(ARQUIVOS_RECEBIDOS!$F$2:$F$5010,ARQUIVOS_RECEBIDOS!$E$2:$E$5010=LD_01[[#This Row],[DOCUMENTO]])))</f>
        <v>R00</v>
      </c>
      <c r="L212" s="6" t="str" cm="1">
        <f t="array" ref="L212">_xlfn.TEXTJOIN(",",TRUE,_xlfn._xlws.FILTER(ARQUIVOS[EXTENSÃO],(ARQUIVOS[DOCUMENTO]=LD_01[[#This Row],[DOCUMENTO]])*(ARQUIVOS[REVISÃO]=LD_01[[#This Row],[REVISÃO]])))</f>
        <v>pdf</v>
      </c>
      <c r="M212" s="12" cm="1">
        <f t="array" ref="M212">_xlfn.UNIQUE(_xlfn._xlws.FILTER(ARQUIVOS[DATA RECEBIMENTO],(ARQUIVOS[DOCUMENTO]=LD_01[[#This Row],[DOCUMENTO]])*(ARQUIVOS[REVISÃO]=LD_01[[#This Row],[REVISÃO]])))</f>
        <v>45895</v>
      </c>
      <c r="N2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01/MSV-163MS-454-460/31.SI/MSV-163MS-454-460-ACA-EXE-MD-J1-001-R00.pdf</v>
      </c>
      <c r="P212" s="6" t="str">
        <f>LD_01[[#This Row],[PASTA]]&amp;"/"&amp;LD_01[[#This Row],[ARQUIVO]]</f>
        <v>MSV-163MS-454-460/31.SI/MSV-163MS-454-460-ACA-EXE-MD-J1-001-R00.pdf</v>
      </c>
    </row>
    <row r="213" spans="1:16" ht="43.2" x14ac:dyDescent="0.3">
      <c r="A213" s="6" t="s">
        <v>4060</v>
      </c>
      <c r="B213" s="6" t="str">
        <f>VLOOKUP(LD_01[[#This Row],[DOCUMENTO]],_xlfn.SORTBY(ARQUIVOS_RECEBIDOS!$E$2:$F$5010,ARQUIVOS_RECEBIDOS!$F$2:$F$5010,-1),2,)</f>
        <v>R00</v>
      </c>
      <c r="C213" s="14" t="s">
        <v>5987</v>
      </c>
      <c r="D213" s="14" t="s">
        <v>7543</v>
      </c>
      <c r="E213" s="6" t="s">
        <v>4310</v>
      </c>
      <c r="F213" s="8" t="s">
        <v>4246</v>
      </c>
      <c r="G213" s="8" t="s">
        <v>4336</v>
      </c>
      <c r="H213" s="6" t="str">
        <f>_xlfn.XLOOKUP(LD_01[[#This Row],[DISCIPLINA]],'CLASSES DE PROJETOS'!$F$3:$F$37,'CLASSES DE PROJETOS'!$C$3:$C$37)</f>
        <v>OC</v>
      </c>
      <c r="I213" t="str">
        <f>_xlfn.TEXTJOIN("/",TRUE,"MSV-163MS-"&amp;LD_01[[#This Row],[OBRA]],_xlfn.XLOOKUP(LD_01[[#This Row],[SIGLA]],'CLASSES DE PROJETOS'!$C$3:$C$37,'CLASSES DE PROJETOS'!$E$3:$E$37))</f>
        <v>MSV-163MS-454-460/35.OC</v>
      </c>
      <c r="J213" s="6" t="str" cm="1">
        <f t="array" ref="J213">_xlfn.TEXTJOIN(",",TRUE,_xlfn._xlws.FILTER(ARQUIVOS[ARQUIVO],(ARQUIVOS[DOCUMENTO]=LD_01[[#This Row],[DOCUMENTO]])*(ARQUIVOS[REVISÃO]=LD_01[[#This Row],[REVISÃO]])*(ARQUIVOS[EXTENSÃO]="pdf")))</f>
        <v>MSV-163MS-454-460-ACA-EXE-MD-J2-001-R00.pdf</v>
      </c>
      <c r="K213" s="6" t="str" cm="1">
        <f t="array" ref="K213">_xlfn.TEXTJOIN(", ",TRUE,_xlfn.UNIQUE(_xlfn._xlws.FILTER(ARQUIVOS_RECEBIDOS!$F$2:$F$5010,ARQUIVOS_RECEBIDOS!$E$2:$E$5010=LD_01[[#This Row],[DOCUMENTO]])))</f>
        <v>R00</v>
      </c>
      <c r="L213" s="6" t="str" cm="1">
        <f t="array" ref="L213">_xlfn.TEXTJOIN(",",TRUE,_xlfn._xlws.FILTER(ARQUIVOS[EXTENSÃO],(ARQUIVOS[DOCUMENTO]=LD_01[[#This Row],[DOCUMENTO]])*(ARQUIVOS[REVISÃO]=LD_01[[#This Row],[REVISÃO]])))</f>
        <v>pdf</v>
      </c>
      <c r="M213" s="12" cm="1">
        <f t="array" ref="M213">_xlfn.UNIQUE(_xlfn._xlws.FILTER(ARQUIVOS[DATA RECEBIMENTO],(ARQUIVOS[DOCUMENTO]=LD_01[[#This Row],[DOCUMENTO]])*(ARQUIVOS[REVISÃO]=LD_01[[#This Row],[REVISÃO]])))</f>
        <v>45895</v>
      </c>
      <c r="N2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01/MSV-163MS-454-460/35.OC/MSV-163MS-454-460-ACA-EXE-MD-J2-001-R00.pdf</v>
      </c>
      <c r="P213" s="6" t="str">
        <f>LD_01[[#This Row],[PASTA]]&amp;"/"&amp;LD_01[[#This Row],[ARQUIVO]]</f>
        <v>MSV-163MS-454-460/35.OC/MSV-163MS-454-460-ACA-EXE-MD-J2-001-R00.pdf</v>
      </c>
    </row>
    <row r="214" spans="1:16" ht="43.2" x14ac:dyDescent="0.3">
      <c r="A214" s="6" t="s">
        <v>2962</v>
      </c>
      <c r="B214" s="6" t="str">
        <f>VLOOKUP(LD_01[[#This Row],[DOCUMENTO]],_xlfn.SORTBY(ARQUIVOS_RECEBIDOS!$E$2:$F$5010,ARQUIVOS_RECEBIDOS!$F$2:$F$5010,-1),2,)</f>
        <v>R04</v>
      </c>
      <c r="C214" s="14" t="s">
        <v>5987</v>
      </c>
      <c r="D214" s="14" t="s">
        <v>7543</v>
      </c>
      <c r="E214" s="6" t="s">
        <v>4310</v>
      </c>
      <c r="F214" s="8" t="s">
        <v>4190</v>
      </c>
      <c r="G214" s="8" t="s">
        <v>4337</v>
      </c>
      <c r="H214" s="6" t="str">
        <f>_xlfn.XLOOKUP(LD_01[[#This Row],[DISCIPLINA]],'CLASSES DE PROJETOS'!$F$3:$F$37,'CLASSES DE PROJETOS'!$C$3:$C$37)</f>
        <v>EL</v>
      </c>
      <c r="I214" t="str">
        <f>_xlfn.TEXTJOIN("/",TRUE,"MSV-163MS-"&amp;LD_01[[#This Row],[OBRA]],_xlfn.XLOOKUP(LD_01[[#This Row],[SIGLA]],'CLASSES DE PROJETOS'!$C$3:$C$37,'CLASSES DE PROJETOS'!$E$3:$E$37))</f>
        <v>MSV-163MS-454-460/14.EL</v>
      </c>
      <c r="J214" s="6" t="str" cm="1">
        <f t="array" ref="J214">_xlfn.TEXTJOIN(",",TRUE,_xlfn._xlws.FILTER(ARQUIVOS[ARQUIVO],(ARQUIVOS[DOCUMENTO]=LD_01[[#This Row],[DOCUMENTO]])*(ARQUIVOS[REVISÃO]=LD_01[[#This Row],[REVISÃO]])*(ARQUIVOS[EXTENSÃO]="pdf")))</f>
        <v>MSV-163MS-454-460-ACA-EXE-MD-K2-001-R04.pdf</v>
      </c>
      <c r="K214" s="6" t="str" cm="1">
        <f t="array" ref="K214">_xlfn.TEXTJOIN(", ",TRUE,_xlfn.UNIQUE(_xlfn._xlws.FILTER(ARQUIVOS_RECEBIDOS!$F$2:$F$5010,ARQUIVOS_RECEBIDOS!$E$2:$E$5010=LD_01[[#This Row],[DOCUMENTO]])))</f>
        <v>R02, R04</v>
      </c>
      <c r="L214" s="6" t="str" cm="1">
        <f t="array" ref="L214">_xlfn.TEXTJOIN(",",TRUE,_xlfn._xlws.FILTER(ARQUIVOS[EXTENSÃO],(ARQUIVOS[DOCUMENTO]=LD_01[[#This Row],[DOCUMENTO]])*(ARQUIVOS[REVISÃO]=LD_01[[#This Row],[REVISÃO]])))</f>
        <v>pdf</v>
      </c>
      <c r="M214" s="12" cm="1">
        <f t="array" ref="M214">_xlfn.UNIQUE(_xlfn._xlws.FILTER(ARQUIVOS[DATA RECEBIMENTO],(ARQUIVOS[DOCUMENTO]=LD_01[[#This Row],[DOCUMENTO]])*(ARQUIVOS[REVISÃO]=LD_01[[#This Row],[REVISÃO]])))</f>
        <v>45946</v>
      </c>
      <c r="N2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01/MSV-163MS-454-460/14.EL/MSV-163MS-454-460-ACA-EXE-MD-K2-001-R04.pdf</v>
      </c>
      <c r="P214" s="6" t="str">
        <f>LD_01[[#This Row],[PASTA]]&amp;"/"&amp;LD_01[[#This Row],[ARQUIVO]]</f>
        <v>MSV-163MS-454-460/14.EL/MSV-163MS-454-460-ACA-EXE-MD-K2-001-R04.pdf</v>
      </c>
    </row>
    <row r="215" spans="1:16" ht="28.8" x14ac:dyDescent="0.3">
      <c r="A215" s="6" t="s">
        <v>3020</v>
      </c>
      <c r="B215" s="6" t="str">
        <f>VLOOKUP(LD_01[[#This Row],[DOCUMENTO]],_xlfn.SORTBY(ARQUIVOS_RECEBIDOS!$E$2:$F$5010,ARQUIVOS_RECEBIDOS!$F$2:$F$5010,-1),2,)</f>
        <v>R00</v>
      </c>
      <c r="C215" s="14" t="s">
        <v>5987</v>
      </c>
      <c r="D215" s="14" t="s">
        <v>7543</v>
      </c>
      <c r="E215" s="6" t="s">
        <v>4310</v>
      </c>
      <c r="F215" s="8" t="s">
        <v>4169</v>
      </c>
      <c r="G215" s="8" t="s">
        <v>4334</v>
      </c>
      <c r="H215" s="6" t="str">
        <f>_xlfn.XLOOKUP(LD_01[[#This Row],[DISCIPLINA]],'CLASSES DE PROJETOS'!$F$3:$F$37,'CLASSES DE PROJETOS'!$C$3:$C$37)</f>
        <v>PA</v>
      </c>
      <c r="I215" t="str">
        <f>_xlfn.TEXTJOIN("/",TRUE,"MSV-163MS-"&amp;LD_01[[#This Row],[OBRA]],_xlfn.XLOOKUP(LD_01[[#This Row],[SIGLA]],'CLASSES DE PROJETOS'!$C$3:$C$37,'CLASSES DE PROJETOS'!$E$3:$E$37))</f>
        <v>MSV-163MS-454-460/27.PA</v>
      </c>
      <c r="J215" s="6" t="str" cm="1">
        <f t="array" ref="J215">_xlfn.TEXTJOIN(",",TRUE,_xlfn._xlws.FILTER(ARQUIVOS[ARQUIVO],(ARQUIVOS[DOCUMENTO]=LD_01[[#This Row],[DOCUMENTO]])*(ARQUIVOS[REVISÃO]=LD_01[[#This Row],[REVISÃO]])*(ARQUIVOS[EXTENSÃO]="pdf")))</f>
        <v>MSV-163MS-454-460-ACA-EXE-MD-N2-001-R00.pdf</v>
      </c>
      <c r="K215" s="6" t="str" cm="1">
        <f t="array" ref="K215">_xlfn.TEXTJOIN(", ",TRUE,_xlfn.UNIQUE(_xlfn._xlws.FILTER(ARQUIVOS_RECEBIDOS!$F$2:$F$5010,ARQUIVOS_RECEBIDOS!$E$2:$E$5010=LD_01[[#This Row],[DOCUMENTO]])))</f>
        <v>R00</v>
      </c>
      <c r="L215" s="6" t="str" cm="1">
        <f t="array" ref="L215">_xlfn.TEXTJOIN(",",TRUE,_xlfn._xlws.FILTER(ARQUIVOS[EXTENSÃO],(ARQUIVOS[DOCUMENTO]=LD_01[[#This Row],[DOCUMENTO]])*(ARQUIVOS[REVISÃO]=LD_01[[#This Row],[REVISÃO]])))</f>
        <v>pdf</v>
      </c>
      <c r="M215" s="12" cm="1">
        <f t="array" ref="M215">_xlfn.UNIQUE(_xlfn._xlws.FILTER(ARQUIVOS[DATA RECEBIMENTO],(ARQUIVOS[DOCUMENTO]=LD_01[[#This Row],[DOCUMENTO]])*(ARQUIVOS[REVISÃO]=LD_01[[#This Row],[REVISÃO]])))</f>
        <v>45838</v>
      </c>
      <c r="N2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01/MSV-163MS-454-460/27.PA/MSV-163MS-454-460-ACA-EXE-MD-N2-001-R00.pdf</v>
      </c>
      <c r="P215" s="6" t="str">
        <f>LD_01[[#This Row],[PASTA]]&amp;"/"&amp;LD_01[[#This Row],[ARQUIVO]]</f>
        <v>MSV-163MS-454-460/27.PA/MSV-163MS-454-460-ACA-EXE-MD-N2-001-R00.pdf</v>
      </c>
    </row>
    <row r="216" spans="1:16" ht="28.8" x14ac:dyDescent="0.3">
      <c r="A216" s="6" t="s">
        <v>3013</v>
      </c>
      <c r="B216" s="6" t="str">
        <f>VLOOKUP(LD_01[[#This Row],[DOCUMENTO]],_xlfn.SORTBY(ARQUIVOS_RECEBIDOS!$E$2:$F$5010,ARQUIVOS_RECEBIDOS!$F$2:$F$5010,-1),2,)</f>
        <v>R00</v>
      </c>
      <c r="C216" s="14" t="s">
        <v>5987</v>
      </c>
      <c r="D216" s="14" t="s">
        <v>7543</v>
      </c>
      <c r="E216" s="6" t="s">
        <v>4310</v>
      </c>
      <c r="F216" s="8" t="s">
        <v>4167</v>
      </c>
      <c r="G216" s="8" t="s">
        <v>4144</v>
      </c>
      <c r="H216" s="6" t="str">
        <f>_xlfn.XLOOKUP(LD_01[[#This Row],[DISCIPLINA]],'CLASSES DE PROJETOS'!$F$3:$F$37,'CLASSES DE PROJETOS'!$C$3:$C$37)</f>
        <v>DV</v>
      </c>
      <c r="I216" t="str">
        <f>_xlfn.TEXTJOIN("/",TRUE,"MSV-163MS-"&amp;LD_01[[#This Row],[OBRA]],_xlfn.XLOOKUP(LD_01[[#This Row],[SIGLA]],'CLASSES DE PROJETOS'!$C$3:$C$37,'CLASSES DE PROJETOS'!$E$3:$E$37))</f>
        <v>MSV-163MS-454-460/12.DV</v>
      </c>
      <c r="J216" s="6" t="str" cm="1">
        <f t="array" ref="J216">_xlfn.TEXTJOIN(",",TRUE,_xlfn._xlws.FILTER(ARQUIVOS[ARQUIVO],(ARQUIVOS[DOCUMENTO]=LD_01[[#This Row],[DOCUMENTO]])*(ARQUIVOS[REVISÃO]=LD_01[[#This Row],[REVISÃO]])*(ARQUIVOS[EXTENSÃO]="pdf")))</f>
        <v>MSV-163MS-454-460-ACA-EXE-MD-O2-001-R00.pdf</v>
      </c>
      <c r="K216" s="6" t="str" cm="1">
        <f t="array" ref="K216">_xlfn.TEXTJOIN(", ",TRUE,_xlfn.UNIQUE(_xlfn._xlws.FILTER(ARQUIVOS_RECEBIDOS!$F$2:$F$5010,ARQUIVOS_RECEBIDOS!$E$2:$E$5010=LD_01[[#This Row],[DOCUMENTO]])))</f>
        <v>R00</v>
      </c>
      <c r="L216" s="6" t="str" cm="1">
        <f t="array" ref="L216">_xlfn.TEXTJOIN(",",TRUE,_xlfn._xlws.FILTER(ARQUIVOS[EXTENSÃO],(ARQUIVOS[DOCUMENTO]=LD_01[[#This Row],[DOCUMENTO]])*(ARQUIVOS[REVISÃO]=LD_01[[#This Row],[REVISÃO]])))</f>
        <v>pdf</v>
      </c>
      <c r="M216" s="12" cm="1">
        <f t="array" ref="M216">_xlfn.UNIQUE(_xlfn._xlws.FILTER(ARQUIVOS[DATA RECEBIMENTO],(ARQUIVOS[DOCUMENTO]=LD_01[[#This Row],[DOCUMENTO]])*(ARQUIVOS[REVISÃO]=LD_01[[#This Row],[REVISÃO]])))</f>
        <v>45838</v>
      </c>
      <c r="N2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01/MSV-163MS-454-460/12.DV/MSV-163MS-454-460-ACA-EXE-MD-O2-001-R00.pdf</v>
      </c>
      <c r="P216" s="6" t="str">
        <f>LD_01[[#This Row],[PASTA]]&amp;"/"&amp;LD_01[[#This Row],[ARQUIVO]]</f>
        <v>MSV-163MS-454-460/12.DV/MSV-163MS-454-460-ACA-EXE-MD-O2-001-R00.pdf</v>
      </c>
    </row>
    <row r="217" spans="1:16" ht="28.8" x14ac:dyDescent="0.3">
      <c r="A217" s="6" t="s">
        <v>2999</v>
      </c>
      <c r="B217" s="6" t="str">
        <f>VLOOKUP(LD_01[[#This Row],[DOCUMENTO]],_xlfn.SORTBY(ARQUIVOS_RECEBIDOS!$E$2:$F$5010,ARQUIVOS_RECEBIDOS!$F$2:$F$5010,-1),2,)</f>
        <v>R01</v>
      </c>
      <c r="C217" s="14" t="s">
        <v>5987</v>
      </c>
      <c r="D217" s="14" t="s">
        <v>7543</v>
      </c>
      <c r="E217" s="6" t="s">
        <v>4310</v>
      </c>
      <c r="F217" s="8" t="s">
        <v>4193</v>
      </c>
      <c r="G217" s="8" t="s">
        <v>4338</v>
      </c>
      <c r="H217" s="6" t="str">
        <f>_xlfn.XLOOKUP(LD_01[[#This Row],[DISCIPLINA]],'CLASSES DE PROJETOS'!$F$3:$F$37,'CLASSES DE PROJETOS'!$C$3:$C$37)</f>
        <v>DS</v>
      </c>
      <c r="I217" t="str">
        <f>_xlfn.TEXTJOIN("/",TRUE,"MSV-163MS-"&amp;LD_01[[#This Row],[OBRA]],_xlfn.XLOOKUP(LD_01[[#This Row],[SIGLA]],'CLASSES DE PROJETOS'!$C$3:$C$37,'CLASSES DE PROJETOS'!$E$3:$E$37))</f>
        <v>MSV-163MS-454-460/11.DS</v>
      </c>
      <c r="J217" s="6" t="str" cm="1">
        <f t="array" ref="J217">_xlfn.TEXTJOIN(",",TRUE,_xlfn._xlws.FILTER(ARQUIVOS[ARQUIVO],(ARQUIVOS[DOCUMENTO]=LD_01[[#This Row],[DOCUMENTO]])*(ARQUIVOS[REVISÃO]=LD_01[[#This Row],[REVISÃO]])*(ARQUIVOS[EXTENSÃO]="pdf")))</f>
        <v>MSV-163MS-454-460-ACA-EXE-MD-Q1-001-R01.pdf</v>
      </c>
      <c r="K217" s="6" t="str" cm="1">
        <f t="array" ref="K217">_xlfn.TEXTJOIN(", ",TRUE,_xlfn.UNIQUE(_xlfn._xlws.FILTER(ARQUIVOS_RECEBIDOS!$F$2:$F$5010,ARQUIVOS_RECEBIDOS!$E$2:$E$5010=LD_01[[#This Row],[DOCUMENTO]])))</f>
        <v>R00, R01</v>
      </c>
      <c r="L217" s="6" t="str" cm="1">
        <f t="array" ref="L217">_xlfn.TEXTJOIN(",",TRUE,_xlfn._xlws.FILTER(ARQUIVOS[EXTENSÃO],(ARQUIVOS[DOCUMENTO]=LD_01[[#This Row],[DOCUMENTO]])*(ARQUIVOS[REVISÃO]=LD_01[[#This Row],[REVISÃO]])))</f>
        <v>pdf</v>
      </c>
      <c r="M217" s="12" cm="1">
        <f t="array" ref="M217">_xlfn.UNIQUE(_xlfn._xlws.FILTER(ARQUIVOS[DATA RECEBIMENTO],(ARQUIVOS[DOCUMENTO]=LD_01[[#This Row],[DOCUMENTO]])*(ARQUIVOS[REVISÃO]=LD_01[[#This Row],[REVISÃO]])))</f>
        <v>45946</v>
      </c>
      <c r="N2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01/MSV-163MS-454-460/11.DS/MSV-163MS-454-460-ACA-EXE-MD-Q1-001-R01.pdf</v>
      </c>
      <c r="P217" s="6" t="str">
        <f>LD_01[[#This Row],[PASTA]]&amp;"/"&amp;LD_01[[#This Row],[ARQUIVO]]</f>
        <v>MSV-163MS-454-460/11.DS/MSV-163MS-454-460-ACA-EXE-MD-Q1-001-R01.pdf</v>
      </c>
    </row>
    <row r="218" spans="1:16" x14ac:dyDescent="0.3">
      <c r="A218" s="6" t="s">
        <v>2945</v>
      </c>
      <c r="B218" s="6" t="str">
        <f>VLOOKUP(LD_01[[#This Row],[DOCUMENTO]],_xlfn.SORTBY(ARQUIVOS_RECEBIDOS!$E$2:$F$5010,ARQUIVOS_RECEBIDOS!$F$2:$F$5010,-1),2,)</f>
        <v>R05</v>
      </c>
      <c r="C218" s="14" t="s">
        <v>5987</v>
      </c>
      <c r="D218" s="14" t="s">
        <v>7543</v>
      </c>
      <c r="E218" s="6" t="s">
        <v>4310</v>
      </c>
      <c r="F218" s="8" t="s">
        <v>4091</v>
      </c>
      <c r="G218" s="8" t="s">
        <v>4143</v>
      </c>
      <c r="H218" s="6" t="str">
        <f>_xlfn.XLOOKUP(LD_01[[#This Row],[DISCIPLINA]],'CLASSES DE PROJETOS'!$F$3:$F$37,'CLASSES DE PROJETOS'!$C$3:$C$37)</f>
        <v>PV</v>
      </c>
      <c r="I218" t="str">
        <f>_xlfn.TEXTJOIN("/",TRUE,"MSV-163MS-"&amp;LD_01[[#This Row],[OBRA]],_xlfn.XLOOKUP(LD_01[[#This Row],[SIGLA]],'CLASSES DE PROJETOS'!$C$3:$C$37,'CLASSES DE PROJETOS'!$E$3:$E$37))</f>
        <v>MSV-163MS-454-460/28.PV</v>
      </c>
      <c r="J218" s="6" t="str" cm="1">
        <f t="array" ref="J218">_xlfn.TEXTJOIN(",",TRUE,_xlfn._xlws.FILTER(ARQUIVOS[ARQUIVO],(ARQUIVOS[DOCUMENTO]=LD_01[[#This Row],[DOCUMENTO]])*(ARQUIVOS[REVISÃO]=LD_01[[#This Row],[REVISÃO]])*(ARQUIVOS[EXTENSÃO]="pdf")))</f>
        <v>MSV-163MS-454-460-ACA-EXE-NS-C3-001-R05.pdf</v>
      </c>
      <c r="K218" s="6" t="str" cm="1">
        <f t="array" ref="K218">_xlfn.TEXTJOIN(", ",TRUE,_xlfn.UNIQUE(_xlfn._xlws.FILTER(ARQUIVOS_RECEBIDOS!$F$2:$F$5010,ARQUIVOS_RECEBIDOS!$E$2:$E$5010=LD_01[[#This Row],[DOCUMENTO]])))</f>
        <v>R04, R05</v>
      </c>
      <c r="L218" s="6" t="str" cm="1">
        <f t="array" ref="L218">_xlfn.TEXTJOIN(",",TRUE,_xlfn._xlws.FILTER(ARQUIVOS[EXTENSÃO],(ARQUIVOS[DOCUMENTO]=LD_01[[#This Row],[DOCUMENTO]])*(ARQUIVOS[REVISÃO]=LD_01[[#This Row],[REVISÃO]])))</f>
        <v>pdf,zip</v>
      </c>
      <c r="M218" s="12" cm="1">
        <f t="array" ref="M218">_xlfn.UNIQUE(_xlfn._xlws.FILTER(ARQUIVOS[DATA RECEBIMENTO],(ARQUIVOS[DOCUMENTO]=LD_01[[#This Row],[DOCUMENTO]])*(ARQUIVOS[REVISÃO]=LD_01[[#This Row],[REVISÃO]])))</f>
        <v>45946</v>
      </c>
      <c r="N2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01/MSV-163MS-454-460/28.PV/MSV-163MS-454-460-ACA-EXE-NS-C3-001-R05.pdf</v>
      </c>
      <c r="P218" s="6" t="str">
        <f>LD_01[[#This Row],[PASTA]]&amp;"/"&amp;LD_01[[#This Row],[ARQUIVO]]</f>
        <v>MSV-163MS-454-460/28.PV/MSV-163MS-454-460-ACA-EXE-NS-C3-001-R05.pdf</v>
      </c>
    </row>
    <row r="219" spans="1:16" x14ac:dyDescent="0.3">
      <c r="A219" s="6" t="s">
        <v>2946</v>
      </c>
      <c r="B219" s="6" t="str">
        <f>VLOOKUP(LD_01[[#This Row],[DOCUMENTO]],_xlfn.SORTBY(ARQUIVOS_RECEBIDOS!$E$2:$F$5010,ARQUIVOS_RECEBIDOS!$F$2:$F$5010,-1),2,)</f>
        <v>R01</v>
      </c>
      <c r="C219" s="14" t="s">
        <v>5987</v>
      </c>
      <c r="D219" s="14" t="s">
        <v>7543</v>
      </c>
      <c r="E219" s="6" t="s">
        <v>4310</v>
      </c>
      <c r="F219" s="8" t="s">
        <v>4091</v>
      </c>
      <c r="G219" s="8" t="s">
        <v>4143</v>
      </c>
      <c r="H219" s="6" t="str">
        <f>_xlfn.XLOOKUP(LD_01[[#This Row],[DISCIPLINA]],'CLASSES DE PROJETOS'!$F$3:$F$37,'CLASSES DE PROJETOS'!$C$3:$C$37)</f>
        <v>PV</v>
      </c>
      <c r="I219" t="str">
        <f>_xlfn.TEXTJOIN("/",TRUE,"MSV-163MS-"&amp;LD_01[[#This Row],[OBRA]],_xlfn.XLOOKUP(LD_01[[#This Row],[SIGLA]],'CLASSES DE PROJETOS'!$C$3:$C$37,'CLASSES DE PROJETOS'!$E$3:$E$37))</f>
        <v>MSV-163MS-454-460/28.PV</v>
      </c>
      <c r="J219" s="6" t="str" cm="1">
        <f t="array" ref="J219">_xlfn.TEXTJOIN(",",TRUE,_xlfn._xlws.FILTER(ARQUIVOS[ARQUIVO],(ARQUIVOS[DOCUMENTO]=LD_01[[#This Row],[DOCUMENTO]])*(ARQUIVOS[REVISÃO]=LD_01[[#This Row],[REVISÃO]])*(ARQUIVOS[EXTENSÃO]="pdf")))</f>
        <v>MSV-163MS-454-460-ACA-EXE-NS-C3-002-R01.pdf</v>
      </c>
      <c r="K219" s="6" t="str" cm="1">
        <f t="array" ref="K219">_xlfn.TEXTJOIN(", ",TRUE,_xlfn.UNIQUE(_xlfn._xlws.FILTER(ARQUIVOS_RECEBIDOS!$F$2:$F$5010,ARQUIVOS_RECEBIDOS!$E$2:$E$5010=LD_01[[#This Row],[DOCUMENTO]])))</f>
        <v>R01</v>
      </c>
      <c r="L219" s="6" t="str" cm="1">
        <f t="array" ref="L219">_xlfn.TEXTJOIN(",",TRUE,_xlfn._xlws.FILTER(ARQUIVOS[EXTENSÃO],(ARQUIVOS[DOCUMENTO]=LD_01[[#This Row],[DOCUMENTO]])*(ARQUIVOS[REVISÃO]=LD_01[[#This Row],[REVISÃO]])))</f>
        <v>pdf,zip</v>
      </c>
      <c r="M219" s="12" cm="1">
        <f t="array" ref="M219">_xlfn.UNIQUE(_xlfn._xlws.FILTER(ARQUIVOS[DATA RECEBIMENTO],(ARQUIVOS[DOCUMENTO]=LD_01[[#This Row],[DOCUMENTO]])*(ARQUIVOS[REVISÃO]=LD_01[[#This Row],[REVISÃO]])))</f>
        <v>45838</v>
      </c>
      <c r="N2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01/MSV-163MS-454-460/28.PV/MSV-163MS-454-460-ACA-EXE-NS-C3-002-R01.pdf</v>
      </c>
      <c r="P219" s="6" t="str">
        <f>LD_01[[#This Row],[PASTA]]&amp;"/"&amp;LD_01[[#This Row],[ARQUIVO]]</f>
        <v>MSV-163MS-454-460/28.PV/MSV-163MS-454-460-ACA-EXE-NS-C3-002-R01.pdf</v>
      </c>
    </row>
    <row r="220" spans="1:16" x14ac:dyDescent="0.3">
      <c r="A220" s="6" t="s">
        <v>2853</v>
      </c>
      <c r="B220" s="6" t="str">
        <f>VLOOKUP(LD_01[[#This Row],[DOCUMENTO]],_xlfn.SORTBY(ARQUIVOS_RECEBIDOS!$E$2:$F$5010,ARQUIVOS_RECEBIDOS!$F$2:$F$5010,-1),2,)</f>
        <v>R01</v>
      </c>
      <c r="C220" s="14" t="s">
        <v>5987</v>
      </c>
      <c r="D220" s="14" t="s">
        <v>7543</v>
      </c>
      <c r="E220" s="6" t="s">
        <v>4310</v>
      </c>
      <c r="F220" s="8" t="s">
        <v>4165</v>
      </c>
      <c r="G220" s="8" t="s">
        <v>4163</v>
      </c>
      <c r="H220" s="6" t="str">
        <f>_xlfn.XLOOKUP(LD_01[[#This Row],[DISCIPLINA]],'CLASSES DE PROJETOS'!$F$3:$F$37,'CLASSES DE PROJETOS'!$C$3:$C$37)</f>
        <v>TO</v>
      </c>
      <c r="I220" t="str">
        <f>_xlfn.TEXTJOIN("/",TRUE,"MSV-163MS-"&amp;LD_01[[#This Row],[OBRA]],_xlfn.XLOOKUP(LD_01[[#This Row],[SIGLA]],'CLASSES DE PROJETOS'!$C$3:$C$37,'CLASSES DE PROJETOS'!$E$3:$E$37))</f>
        <v>MSV-163MS-454-460/33.TO</v>
      </c>
      <c r="J220" s="6" t="str" cm="1">
        <f t="array" ref="J220">_xlfn.TEXTJOIN(",",TRUE,_xlfn._xlws.FILTER(ARQUIVOS[ARQUIVO],(ARQUIVOS[DOCUMENTO]=LD_01[[#This Row],[DOCUMENTO]])*(ARQUIVOS[REVISÃO]=LD_01[[#This Row],[REVISÃO]])*(ARQUIVOS[EXTENSÃO]="pdf")))</f>
        <v>MSV-163MS-454-460-ACA-EXE-RT-C1-001-R01.pdf</v>
      </c>
      <c r="K220" s="6" t="str" cm="1">
        <f t="array" ref="K220">_xlfn.TEXTJOIN(", ",TRUE,_xlfn.UNIQUE(_xlfn._xlws.FILTER(ARQUIVOS_RECEBIDOS!$F$2:$F$5010,ARQUIVOS_RECEBIDOS!$E$2:$E$5010=LD_01[[#This Row],[DOCUMENTO]])))</f>
        <v>R01</v>
      </c>
      <c r="L220" s="6" t="str" cm="1">
        <f t="array" ref="L220">_xlfn.TEXTJOIN(",",TRUE,_xlfn._xlws.FILTER(ARQUIVOS[EXTENSÃO],(ARQUIVOS[DOCUMENTO]=LD_01[[#This Row],[DOCUMENTO]])*(ARQUIVOS[REVISÃO]=LD_01[[#This Row],[REVISÃO]])))</f>
        <v>pdf</v>
      </c>
      <c r="M220" s="12" cm="1">
        <f t="array" ref="M220">_xlfn.UNIQUE(_xlfn._xlws.FILTER(ARQUIVOS[DATA RECEBIMENTO],(ARQUIVOS[DOCUMENTO]=LD_01[[#This Row],[DOCUMENTO]])*(ARQUIVOS[REVISÃO]=LD_01[[#This Row],[REVISÃO]])))</f>
        <v>45838</v>
      </c>
      <c r="N2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01/MSV-163MS-454-460/33.TO/MSV-163MS-454-460-ACA-EXE-RT-C1-001-R01.pdf</v>
      </c>
      <c r="P220" s="6" t="str">
        <f>LD_01[[#This Row],[PASTA]]&amp;"/"&amp;LD_01[[#This Row],[ARQUIVO]]</f>
        <v>MSV-163MS-454-460/33.TO/MSV-163MS-454-460-ACA-EXE-RT-C1-001-R01.pdf</v>
      </c>
    </row>
    <row r="221" spans="1:16" ht="28.8" x14ac:dyDescent="0.3">
      <c r="A221" s="6" t="s">
        <v>2979</v>
      </c>
      <c r="B221" s="6" t="str">
        <f>VLOOKUP(LD_01[[#This Row],[DOCUMENTO]],_xlfn.SORTBY(ARQUIVOS_RECEBIDOS!$E$2:$F$5010,ARQUIVOS_RECEBIDOS!$F$2:$F$5010,-1),2,)</f>
        <v>R02</v>
      </c>
      <c r="C221" s="14" t="s">
        <v>5987</v>
      </c>
      <c r="D221" s="14" t="s">
        <v>7543</v>
      </c>
      <c r="E221" s="6" t="s">
        <v>4310</v>
      </c>
      <c r="F221" s="8" t="s">
        <v>4092</v>
      </c>
      <c r="G221" s="8" t="s">
        <v>4332</v>
      </c>
      <c r="H221" s="6" t="str">
        <f>_xlfn.XLOOKUP(LD_01[[#This Row],[DISCIPLINA]],'CLASSES DE PROJETOS'!$F$3:$F$37,'CLASSES DE PROJETOS'!$C$3:$C$37)</f>
        <v>GG</v>
      </c>
      <c r="I221" t="str">
        <f>_xlfn.TEXTJOIN("/",TRUE,"MSV-163MS-"&amp;LD_01[[#This Row],[OBRA]],_xlfn.XLOOKUP(LD_01[[#This Row],[SIGLA]],'CLASSES DE PROJETOS'!$C$3:$C$37,'CLASSES DE PROJETOS'!$E$3:$E$37))</f>
        <v>MSV-163MS-454-460/19.GG</v>
      </c>
      <c r="J221" s="6" t="str" cm="1">
        <f t="array" ref="J221">_xlfn.TEXTJOIN(",",TRUE,_xlfn._xlws.FILTER(ARQUIVOS[ARQUIVO],(ARQUIVOS[DOCUMENTO]=LD_01[[#This Row],[DOCUMENTO]])*(ARQUIVOS[REVISÃO]=LD_01[[#This Row],[REVISÃO]])*(ARQUIVOS[EXTENSÃO]="pdf")))</f>
        <v>MSV-163MS-454-460-ACA-EXE-RT-D3-001-R02.pdf</v>
      </c>
      <c r="K221" s="6" t="str" cm="1">
        <f t="array" ref="K221">_xlfn.TEXTJOIN(", ",TRUE,_xlfn.UNIQUE(_xlfn._xlws.FILTER(ARQUIVOS_RECEBIDOS!$F$2:$F$5010,ARQUIVOS_RECEBIDOS!$E$2:$E$5010=LD_01[[#This Row],[DOCUMENTO]])))</f>
        <v>R02</v>
      </c>
      <c r="L221" s="6" t="str" cm="1">
        <f t="array" ref="L221">_xlfn.TEXTJOIN(",",TRUE,_xlfn._xlws.FILTER(ARQUIVOS[EXTENSÃO],(ARQUIVOS[DOCUMENTO]=LD_01[[#This Row],[DOCUMENTO]])*(ARQUIVOS[REVISÃO]=LD_01[[#This Row],[REVISÃO]])))</f>
        <v>pdf</v>
      </c>
      <c r="M221" s="12" cm="1">
        <f t="array" ref="M221">_xlfn.UNIQUE(_xlfn._xlws.FILTER(ARQUIVOS[DATA RECEBIMENTO],(ARQUIVOS[DOCUMENTO]=LD_01[[#This Row],[DOCUMENTO]])*(ARQUIVOS[REVISÃO]=LD_01[[#This Row],[REVISÃO]])))</f>
        <v>45838</v>
      </c>
      <c r="N2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01/MSV-163MS-454-460/19.GG/MSV-163MS-454-460-ACA-EXE-RT-D3-001-R02.pdf</v>
      </c>
      <c r="P221" s="6" t="str">
        <f>LD_01[[#This Row],[PASTA]]&amp;"/"&amp;LD_01[[#This Row],[ARQUIVO]]</f>
        <v>MSV-163MS-454-460/19.GG/MSV-163MS-454-460-ACA-EXE-RT-D3-001-R02.pdf</v>
      </c>
    </row>
    <row r="222" spans="1:16" ht="28.8" x14ac:dyDescent="0.3">
      <c r="A222" s="6" t="s">
        <v>2980</v>
      </c>
      <c r="B222" s="6" t="str">
        <f>VLOOKUP(LD_01[[#This Row],[DOCUMENTO]],_xlfn.SORTBY(ARQUIVOS_RECEBIDOS!$E$2:$F$5010,ARQUIVOS_RECEBIDOS!$F$2:$F$5010,-1),2,)</f>
        <v>R00</v>
      </c>
      <c r="C222" s="14" t="s">
        <v>5987</v>
      </c>
      <c r="D222" s="14" t="s">
        <v>7543</v>
      </c>
      <c r="E222" s="6" t="s">
        <v>4310</v>
      </c>
      <c r="F222" s="8" t="s">
        <v>4092</v>
      </c>
      <c r="G222" s="8" t="s">
        <v>4332</v>
      </c>
      <c r="H222" s="6" t="str">
        <f>_xlfn.XLOOKUP(LD_01[[#This Row],[DISCIPLINA]],'CLASSES DE PROJETOS'!$F$3:$F$37,'CLASSES DE PROJETOS'!$C$3:$C$37)</f>
        <v>GG</v>
      </c>
      <c r="I222" t="str">
        <f>_xlfn.TEXTJOIN("/",TRUE,"MSV-163MS-"&amp;LD_01[[#This Row],[OBRA]],_xlfn.XLOOKUP(LD_01[[#This Row],[SIGLA]],'CLASSES DE PROJETOS'!$C$3:$C$37,'CLASSES DE PROJETOS'!$E$3:$E$37))</f>
        <v>MSV-163MS-454-460/19.GG</v>
      </c>
      <c r="J222" s="6" t="str" cm="1">
        <f t="array" ref="J222">_xlfn.TEXTJOIN(",",TRUE,_xlfn._xlws.FILTER(ARQUIVOS[ARQUIVO],(ARQUIVOS[DOCUMENTO]=LD_01[[#This Row],[DOCUMENTO]])*(ARQUIVOS[REVISÃO]=LD_01[[#This Row],[REVISÃO]])*(ARQUIVOS[EXTENSÃO]="pdf")))</f>
        <v>MSV-163MS-454-460-ACA-EXE-RT-D3-002-R00.pdf</v>
      </c>
      <c r="K222" s="6" t="str" cm="1">
        <f t="array" ref="K222">_xlfn.TEXTJOIN(", ",TRUE,_xlfn.UNIQUE(_xlfn._xlws.FILTER(ARQUIVOS_RECEBIDOS!$F$2:$F$5010,ARQUIVOS_RECEBIDOS!$E$2:$E$5010=LD_01[[#This Row],[DOCUMENTO]])))</f>
        <v>R00</v>
      </c>
      <c r="L222" s="6" t="str" cm="1">
        <f t="array" ref="L222">_xlfn.TEXTJOIN(",",TRUE,_xlfn._xlws.FILTER(ARQUIVOS[EXTENSÃO],(ARQUIVOS[DOCUMENTO]=LD_01[[#This Row],[DOCUMENTO]])*(ARQUIVOS[REVISÃO]=LD_01[[#This Row],[REVISÃO]])))</f>
        <v>pdf</v>
      </c>
      <c r="M222" s="12" cm="1">
        <f t="array" ref="M222">_xlfn.UNIQUE(_xlfn._xlws.FILTER(ARQUIVOS[DATA RECEBIMENTO],(ARQUIVOS[DOCUMENTO]=LD_01[[#This Row],[DOCUMENTO]])*(ARQUIVOS[REVISÃO]=LD_01[[#This Row],[REVISÃO]])))</f>
        <v>45838</v>
      </c>
      <c r="N2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01/MSV-163MS-454-460/19.GG/MSV-163MS-454-460-ACA-EXE-RT-D3-002-R00.pdf</v>
      </c>
      <c r="P222" s="6" t="str">
        <f>LD_01[[#This Row],[PASTA]]&amp;"/"&amp;LD_01[[#This Row],[ARQUIVO]]</f>
        <v>MSV-163MS-454-460/19.GG/MSV-163MS-454-460-ACA-EXE-RT-D3-002-R00.pdf</v>
      </c>
    </row>
    <row r="223" spans="1:16" ht="28.8" x14ac:dyDescent="0.3">
      <c r="A223" s="6" t="s">
        <v>2981</v>
      </c>
      <c r="B223" s="6" t="str">
        <f>VLOOKUP(LD_01[[#This Row],[DOCUMENTO]],_xlfn.SORTBY(ARQUIVOS_RECEBIDOS!$E$2:$F$5010,ARQUIVOS_RECEBIDOS!$F$2:$F$5010,-1),2,)</f>
        <v>R01</v>
      </c>
      <c r="C223" s="14" t="s">
        <v>5987</v>
      </c>
      <c r="D223" s="14" t="s">
        <v>7543</v>
      </c>
      <c r="E223" s="6" t="s">
        <v>4310</v>
      </c>
      <c r="F223" s="8" t="s">
        <v>4092</v>
      </c>
      <c r="G223" s="8" t="s">
        <v>4332</v>
      </c>
      <c r="H223" s="6" t="str">
        <f>_xlfn.XLOOKUP(LD_01[[#This Row],[DISCIPLINA]],'CLASSES DE PROJETOS'!$F$3:$F$37,'CLASSES DE PROJETOS'!$C$3:$C$37)</f>
        <v>GG</v>
      </c>
      <c r="I223" t="str">
        <f>_xlfn.TEXTJOIN("/",TRUE,"MSV-163MS-"&amp;LD_01[[#This Row],[OBRA]],_xlfn.XLOOKUP(LD_01[[#This Row],[SIGLA]],'CLASSES DE PROJETOS'!$C$3:$C$37,'CLASSES DE PROJETOS'!$E$3:$E$37))</f>
        <v>MSV-163MS-454-460/19.GG</v>
      </c>
      <c r="J223" s="6" t="str" cm="1">
        <f t="array" ref="J223">_xlfn.TEXTJOIN(",",TRUE,_xlfn._xlws.FILTER(ARQUIVOS[ARQUIVO],(ARQUIVOS[DOCUMENTO]=LD_01[[#This Row],[DOCUMENTO]])*(ARQUIVOS[REVISÃO]=LD_01[[#This Row],[REVISÃO]])*(ARQUIVOS[EXTENSÃO]="pdf")))</f>
        <v>MSV-163MS-454-460-ACA-EXE-RT-D3-003-R01.pdf</v>
      </c>
      <c r="K223" s="6" t="str" cm="1">
        <f t="array" ref="K223">_xlfn.TEXTJOIN(", ",TRUE,_xlfn.UNIQUE(_xlfn._xlws.FILTER(ARQUIVOS_RECEBIDOS!$F$2:$F$5010,ARQUIVOS_RECEBIDOS!$E$2:$E$5010=LD_01[[#This Row],[DOCUMENTO]])))</f>
        <v>R01</v>
      </c>
      <c r="L223" s="6" t="str" cm="1">
        <f t="array" ref="L223">_xlfn.TEXTJOIN(",",TRUE,_xlfn._xlws.FILTER(ARQUIVOS[EXTENSÃO],(ARQUIVOS[DOCUMENTO]=LD_01[[#This Row],[DOCUMENTO]])*(ARQUIVOS[REVISÃO]=LD_01[[#This Row],[REVISÃO]])))</f>
        <v>pdf</v>
      </c>
      <c r="M223" s="12" cm="1">
        <f t="array" ref="M223">_xlfn.UNIQUE(_xlfn._xlws.FILTER(ARQUIVOS[DATA RECEBIMENTO],(ARQUIVOS[DOCUMENTO]=LD_01[[#This Row],[DOCUMENTO]])*(ARQUIVOS[REVISÃO]=LD_01[[#This Row],[REVISÃO]])))</f>
        <v>45838</v>
      </c>
      <c r="N2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01/MSV-163MS-454-460/19.GG/MSV-163MS-454-460-ACA-EXE-RT-D3-003-R01.pdf</v>
      </c>
      <c r="P223" s="6" t="str">
        <f>LD_01[[#This Row],[PASTA]]&amp;"/"&amp;LD_01[[#This Row],[ARQUIVO]]</f>
        <v>MSV-163MS-454-460/19.GG/MSV-163MS-454-460-ACA-EXE-RT-D3-003-R01.pdf</v>
      </c>
    </row>
    <row r="224" spans="1:16" ht="28.8" x14ac:dyDescent="0.3">
      <c r="A224" s="6" t="s">
        <v>2982</v>
      </c>
      <c r="B224" s="6" t="str">
        <f>VLOOKUP(LD_01[[#This Row],[DOCUMENTO]],_xlfn.SORTBY(ARQUIVOS_RECEBIDOS!$E$2:$F$5010,ARQUIVOS_RECEBIDOS!$F$2:$F$5010,-1),2,)</f>
        <v>R00</v>
      </c>
      <c r="C224" s="14" t="s">
        <v>5987</v>
      </c>
      <c r="D224" s="14" t="s">
        <v>7543</v>
      </c>
      <c r="E224" s="6" t="s">
        <v>4310</v>
      </c>
      <c r="F224" s="8" t="s">
        <v>4092</v>
      </c>
      <c r="G224" s="8" t="s">
        <v>4332</v>
      </c>
      <c r="H224" s="6" t="str">
        <f>_xlfn.XLOOKUP(LD_01[[#This Row],[DISCIPLINA]],'CLASSES DE PROJETOS'!$F$3:$F$37,'CLASSES DE PROJETOS'!$C$3:$C$37)</f>
        <v>GG</v>
      </c>
      <c r="I224" t="str">
        <f>_xlfn.TEXTJOIN("/",TRUE,"MSV-163MS-"&amp;LD_01[[#This Row],[OBRA]],_xlfn.XLOOKUP(LD_01[[#This Row],[SIGLA]],'CLASSES DE PROJETOS'!$C$3:$C$37,'CLASSES DE PROJETOS'!$E$3:$E$37))</f>
        <v>MSV-163MS-454-460/19.GG</v>
      </c>
      <c r="J224" s="6" t="str" cm="1">
        <f t="array" ref="J224">_xlfn.TEXTJOIN(",",TRUE,_xlfn._xlws.FILTER(ARQUIVOS[ARQUIVO],(ARQUIVOS[DOCUMENTO]=LD_01[[#This Row],[DOCUMENTO]])*(ARQUIVOS[REVISÃO]=LD_01[[#This Row],[REVISÃO]])*(ARQUIVOS[EXTENSÃO]="pdf")))</f>
        <v>MSV-163MS-454-460-ACA-EXE-RT-D3-004-R00.pdf</v>
      </c>
      <c r="K224" s="6" t="str" cm="1">
        <f t="array" ref="K224">_xlfn.TEXTJOIN(", ",TRUE,_xlfn.UNIQUE(_xlfn._xlws.FILTER(ARQUIVOS_RECEBIDOS!$F$2:$F$5010,ARQUIVOS_RECEBIDOS!$E$2:$E$5010=LD_01[[#This Row],[DOCUMENTO]])))</f>
        <v>R00</v>
      </c>
      <c r="L224" s="6" t="str" cm="1">
        <f t="array" ref="L224">_xlfn.TEXTJOIN(",",TRUE,_xlfn._xlws.FILTER(ARQUIVOS[EXTENSÃO],(ARQUIVOS[DOCUMENTO]=LD_01[[#This Row],[DOCUMENTO]])*(ARQUIVOS[REVISÃO]=LD_01[[#This Row],[REVISÃO]])))</f>
        <v>pdf</v>
      </c>
      <c r="M224" s="12" cm="1">
        <f t="array" ref="M224">_xlfn.UNIQUE(_xlfn._xlws.FILTER(ARQUIVOS[DATA RECEBIMENTO],(ARQUIVOS[DOCUMENTO]=LD_01[[#This Row],[DOCUMENTO]])*(ARQUIVOS[REVISÃO]=LD_01[[#This Row],[REVISÃO]])))</f>
        <v>45838</v>
      </c>
      <c r="N2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01/MSV-163MS-454-460/19.GG/MSV-163MS-454-460-ACA-EXE-RT-D3-004-R00.pdf</v>
      </c>
      <c r="P224" s="6" t="str">
        <f>LD_01[[#This Row],[PASTA]]&amp;"/"&amp;LD_01[[#This Row],[ARQUIVO]]</f>
        <v>MSV-163MS-454-460/19.GG/MSV-163MS-454-460-ACA-EXE-RT-D3-004-R00.pdf</v>
      </c>
    </row>
    <row r="225" spans="1:16" ht="28.8" x14ac:dyDescent="0.3">
      <c r="A225" s="6" t="s">
        <v>2983</v>
      </c>
      <c r="B225" s="6" t="str">
        <f>VLOOKUP(LD_01[[#This Row],[DOCUMENTO]],_xlfn.SORTBY(ARQUIVOS_RECEBIDOS!$E$2:$F$5010,ARQUIVOS_RECEBIDOS!$F$2:$F$5010,-1),2,)</f>
        <v>R03</v>
      </c>
      <c r="C225" s="14" t="s">
        <v>5987</v>
      </c>
      <c r="D225" s="14" t="s">
        <v>7543</v>
      </c>
      <c r="E225" s="6" t="s">
        <v>4310</v>
      </c>
      <c r="F225" s="8" t="s">
        <v>4103</v>
      </c>
      <c r="G225" s="8" t="s">
        <v>4332</v>
      </c>
      <c r="H225" s="6" t="str">
        <f>_xlfn.XLOOKUP(LD_01[[#This Row],[DISCIPLINA]],'CLASSES DE PROJETOS'!$F$3:$F$37,'CLASSES DE PROJETOS'!$C$3:$C$37)</f>
        <v>GG</v>
      </c>
      <c r="I225" t="str">
        <f>_xlfn.TEXTJOIN("/",TRUE,"MSV-163MS-"&amp;LD_01[[#This Row],[OBRA]],_xlfn.XLOOKUP(LD_01[[#This Row],[SIGLA]],'CLASSES DE PROJETOS'!$C$3:$C$37,'CLASSES DE PROJETOS'!$E$3:$E$37))</f>
        <v>MSV-163MS-454-460/19.GG</v>
      </c>
      <c r="J225" s="6" t="str" cm="1">
        <f t="array" ref="J225">_xlfn.TEXTJOIN(",",TRUE,_xlfn._xlws.FILTER(ARQUIVOS[ARQUIVO],(ARQUIVOS[DOCUMENTO]=LD_01[[#This Row],[DOCUMENTO]])*(ARQUIVOS[REVISÃO]=LD_01[[#This Row],[REVISÃO]])*(ARQUIVOS[EXTENSÃO]="pdf")))</f>
        <v>MSV-163MS-454-460-ACA-EXE-RT-D3-101-R03.pdf</v>
      </c>
      <c r="K225" s="6" t="str" cm="1">
        <f t="array" ref="K225">_xlfn.TEXTJOIN(", ",TRUE,_xlfn.UNIQUE(_xlfn._xlws.FILTER(ARQUIVOS_RECEBIDOS!$F$2:$F$5010,ARQUIVOS_RECEBIDOS!$E$2:$E$5010=LD_01[[#This Row],[DOCUMENTO]])))</f>
        <v>R03</v>
      </c>
      <c r="L225" s="6" t="str" cm="1">
        <f t="array" ref="L225">_xlfn.TEXTJOIN(",",TRUE,_xlfn._xlws.FILTER(ARQUIVOS[EXTENSÃO],(ARQUIVOS[DOCUMENTO]=LD_01[[#This Row],[DOCUMENTO]])*(ARQUIVOS[REVISÃO]=LD_01[[#This Row],[REVISÃO]])))</f>
        <v>pdf</v>
      </c>
      <c r="M225" s="12" cm="1">
        <f t="array" ref="M225">_xlfn.UNIQUE(_xlfn._xlws.FILTER(ARQUIVOS[DATA RECEBIMENTO],(ARQUIVOS[DOCUMENTO]=LD_01[[#This Row],[DOCUMENTO]])*(ARQUIVOS[REVISÃO]=LD_01[[#This Row],[REVISÃO]])))</f>
        <v>45838</v>
      </c>
      <c r="N2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01/MSV-163MS-454-460/19.GG/MSV-163MS-454-460-ACA-EXE-RT-D3-101-R03.pdf</v>
      </c>
      <c r="P225" s="6" t="str">
        <f>LD_01[[#This Row],[PASTA]]&amp;"/"&amp;LD_01[[#This Row],[ARQUIVO]]</f>
        <v>MSV-163MS-454-460/19.GG/MSV-163MS-454-460-ACA-EXE-RT-D3-101-R03.pdf</v>
      </c>
    </row>
    <row r="226" spans="1:16" ht="28.8" x14ac:dyDescent="0.3">
      <c r="A226" s="6" t="s">
        <v>2984</v>
      </c>
      <c r="B226" s="6" t="str">
        <f>VLOOKUP(LD_01[[#This Row],[DOCUMENTO]],_xlfn.SORTBY(ARQUIVOS_RECEBIDOS!$E$2:$F$5010,ARQUIVOS_RECEBIDOS!$F$2:$F$5010,-1),2,)</f>
        <v>R00</v>
      </c>
      <c r="C226" s="14" t="s">
        <v>5987</v>
      </c>
      <c r="D226" s="14" t="s">
        <v>7543</v>
      </c>
      <c r="E226" s="6" t="s">
        <v>4310</v>
      </c>
      <c r="F226" s="8" t="s">
        <v>4191</v>
      </c>
      <c r="G226" s="8" t="s">
        <v>4332</v>
      </c>
      <c r="H226" s="6" t="str">
        <f>_xlfn.XLOOKUP(LD_01[[#This Row],[DISCIPLINA]],'CLASSES DE PROJETOS'!$F$3:$F$37,'CLASSES DE PROJETOS'!$C$3:$C$37)</f>
        <v>GG</v>
      </c>
      <c r="I226" t="str">
        <f>_xlfn.TEXTJOIN("/",TRUE,"MSV-163MS-"&amp;LD_01[[#This Row],[OBRA]],_xlfn.XLOOKUP(LD_01[[#This Row],[SIGLA]],'CLASSES DE PROJETOS'!$C$3:$C$37,'CLASSES DE PROJETOS'!$E$3:$E$37))</f>
        <v>MSV-163MS-454-460/19.GG</v>
      </c>
      <c r="J226" s="6" t="str" cm="1">
        <f t="array" ref="J226">_xlfn.TEXTJOIN(",",TRUE,_xlfn._xlws.FILTER(ARQUIVOS[ARQUIVO],(ARQUIVOS[DOCUMENTO]=LD_01[[#This Row],[DOCUMENTO]])*(ARQUIVOS[REVISÃO]=LD_01[[#This Row],[REVISÃO]])*(ARQUIVOS[EXTENSÃO]="pdf")))</f>
        <v>MSV-163MS-454-460-ACA-EXE-RT-D3-201-R00.pdf</v>
      </c>
      <c r="K226" s="6" t="str" cm="1">
        <f t="array" ref="K226">_xlfn.TEXTJOIN(", ",TRUE,_xlfn.UNIQUE(_xlfn._xlws.FILTER(ARQUIVOS_RECEBIDOS!$F$2:$F$5010,ARQUIVOS_RECEBIDOS!$E$2:$E$5010=LD_01[[#This Row],[DOCUMENTO]])))</f>
        <v>R00</v>
      </c>
      <c r="L226" s="6" t="str" cm="1">
        <f t="array" ref="L226">_xlfn.TEXTJOIN(",",TRUE,_xlfn._xlws.FILTER(ARQUIVOS[EXTENSÃO],(ARQUIVOS[DOCUMENTO]=LD_01[[#This Row],[DOCUMENTO]])*(ARQUIVOS[REVISÃO]=LD_01[[#This Row],[REVISÃO]])))</f>
        <v>pdf</v>
      </c>
      <c r="M226" s="12" cm="1">
        <f t="array" ref="M226">_xlfn.UNIQUE(_xlfn._xlws.FILTER(ARQUIVOS[DATA RECEBIMENTO],(ARQUIVOS[DOCUMENTO]=LD_01[[#This Row],[DOCUMENTO]])*(ARQUIVOS[REVISÃO]=LD_01[[#This Row],[REVISÃO]])))</f>
        <v>45838</v>
      </c>
      <c r="N2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01/MSV-163MS-454-460/19.GG/MSV-163MS-454-460-ACA-EXE-RT-D3-201-R00.pdf</v>
      </c>
      <c r="P226" s="6" t="str">
        <f>LD_01[[#This Row],[PASTA]]&amp;"/"&amp;LD_01[[#This Row],[ARQUIVO]]</f>
        <v>MSV-163MS-454-460/19.GG/MSV-163MS-454-460-ACA-EXE-RT-D3-201-R00.pdf</v>
      </c>
    </row>
    <row r="227" spans="1:16" ht="28.8" x14ac:dyDescent="0.3">
      <c r="A227" s="6" t="s">
        <v>2985</v>
      </c>
      <c r="B227" s="6" t="str">
        <f>VLOOKUP(LD_01[[#This Row],[DOCUMENTO]],_xlfn.SORTBY(ARQUIVOS_RECEBIDOS!$E$2:$F$5010,ARQUIVOS_RECEBIDOS!$F$2:$F$5010,-1),2,)</f>
        <v>R00</v>
      </c>
      <c r="C227" s="14" t="s">
        <v>5987</v>
      </c>
      <c r="D227" s="14" t="s">
        <v>7543</v>
      </c>
      <c r="E227" s="6" t="s">
        <v>4310</v>
      </c>
      <c r="F227" s="8" t="s">
        <v>4191</v>
      </c>
      <c r="G227" s="8" t="s">
        <v>4332</v>
      </c>
      <c r="H227" s="6" t="str">
        <f>_xlfn.XLOOKUP(LD_01[[#This Row],[DISCIPLINA]],'CLASSES DE PROJETOS'!$F$3:$F$37,'CLASSES DE PROJETOS'!$C$3:$C$37)</f>
        <v>GG</v>
      </c>
      <c r="I227" t="str">
        <f>_xlfn.TEXTJOIN("/",TRUE,"MSV-163MS-"&amp;LD_01[[#This Row],[OBRA]],_xlfn.XLOOKUP(LD_01[[#This Row],[SIGLA]],'CLASSES DE PROJETOS'!$C$3:$C$37,'CLASSES DE PROJETOS'!$E$3:$E$37))</f>
        <v>MSV-163MS-454-460/19.GG</v>
      </c>
      <c r="J227" s="6" t="str" cm="1">
        <f t="array" ref="J227">_xlfn.TEXTJOIN(",",TRUE,_xlfn._xlws.FILTER(ARQUIVOS[ARQUIVO],(ARQUIVOS[DOCUMENTO]=LD_01[[#This Row],[DOCUMENTO]])*(ARQUIVOS[REVISÃO]=LD_01[[#This Row],[REVISÃO]])*(ARQUIVOS[EXTENSÃO]="pdf")))</f>
        <v>MSV-163MS-454-460-ACA-EXE-RT-D3-202-R00.pdf</v>
      </c>
      <c r="K227" s="6" t="str" cm="1">
        <f t="array" ref="K227">_xlfn.TEXTJOIN(", ",TRUE,_xlfn.UNIQUE(_xlfn._xlws.FILTER(ARQUIVOS_RECEBIDOS!$F$2:$F$5010,ARQUIVOS_RECEBIDOS!$E$2:$E$5010=LD_01[[#This Row],[DOCUMENTO]])))</f>
        <v>R00</v>
      </c>
      <c r="L227" s="6" t="str" cm="1">
        <f t="array" ref="L227">_xlfn.TEXTJOIN(",",TRUE,_xlfn._xlws.FILTER(ARQUIVOS[EXTENSÃO],(ARQUIVOS[DOCUMENTO]=LD_01[[#This Row],[DOCUMENTO]])*(ARQUIVOS[REVISÃO]=LD_01[[#This Row],[REVISÃO]])))</f>
        <v>pdf</v>
      </c>
      <c r="M227" s="12" cm="1">
        <f t="array" ref="M227">_xlfn.UNIQUE(_xlfn._xlws.FILTER(ARQUIVOS[DATA RECEBIMENTO],(ARQUIVOS[DOCUMENTO]=LD_01[[#This Row],[DOCUMENTO]])*(ARQUIVOS[REVISÃO]=LD_01[[#This Row],[REVISÃO]])))</f>
        <v>45838</v>
      </c>
      <c r="N2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01/MSV-163MS-454-460/19.GG/MSV-163MS-454-460-ACA-EXE-RT-D3-202-R00.pdf</v>
      </c>
      <c r="P227" s="6" t="str">
        <f>LD_01[[#This Row],[PASTA]]&amp;"/"&amp;LD_01[[#This Row],[ARQUIVO]]</f>
        <v>MSV-163MS-454-460/19.GG/MSV-163MS-454-460-ACA-EXE-RT-D3-202-R00.pdf</v>
      </c>
    </row>
    <row r="228" spans="1:16" ht="28.8" x14ac:dyDescent="0.3">
      <c r="A228" s="6" t="s">
        <v>3021</v>
      </c>
      <c r="B228" s="6" t="str">
        <f>VLOOKUP(LD_01[[#This Row],[DOCUMENTO]],_xlfn.SORTBY(ARQUIVOS_RECEBIDOS!$E$2:$F$5010,ARQUIVOS_RECEBIDOS!$F$2:$F$5010,-1),2,)</f>
        <v>R01</v>
      </c>
      <c r="C228" s="14" t="s">
        <v>5987</v>
      </c>
      <c r="D228" s="14" t="s">
        <v>7543</v>
      </c>
      <c r="E228" s="6" t="s">
        <v>4310</v>
      </c>
      <c r="F228" s="8" t="s">
        <v>4173</v>
      </c>
      <c r="G228" s="8" t="s">
        <v>4335</v>
      </c>
      <c r="H228" s="6" t="str">
        <f>_xlfn.XLOOKUP(LD_01[[#This Row],[DISCIPLINA]],'CLASSES DE PROJETOS'!$F$3:$F$37,'CLASSES DE PROJETOS'!$C$3:$C$37)</f>
        <v>TR</v>
      </c>
      <c r="I228" t="str">
        <f>_xlfn.TEXTJOIN("/",TRUE,"MSV-163MS-"&amp;LD_01[[#This Row],[OBRA]],_xlfn.XLOOKUP(LD_01[[#This Row],[SIGLA]],'CLASSES DE PROJETOS'!$C$3:$C$37,'CLASSES DE PROJETOS'!$E$3:$E$37))</f>
        <v>MSV-163MS-454-460/34.TR</v>
      </c>
      <c r="J228" s="6" t="str" cm="1">
        <f t="array" ref="J228">_xlfn.TEXTJOIN(",",TRUE,_xlfn._xlws.FILTER(ARQUIVOS[ARQUIVO],(ARQUIVOS[DOCUMENTO]=LD_01[[#This Row],[DOCUMENTO]])*(ARQUIVOS[REVISÃO]=LD_01[[#This Row],[REVISÃO]])*(ARQUIVOS[EXTENSÃO]="pdf")))</f>
        <v>MSV-163MS-454-460-ACA-EXE-RT-E1-001-R01.pdf</v>
      </c>
      <c r="K228" s="6" t="str" cm="1">
        <f t="array" ref="K228">_xlfn.TEXTJOIN(", ",TRUE,_xlfn.UNIQUE(_xlfn._xlws.FILTER(ARQUIVOS_RECEBIDOS!$F$2:$F$5010,ARQUIVOS_RECEBIDOS!$E$2:$E$5010=LD_01[[#This Row],[DOCUMENTO]])))</f>
        <v>R01</v>
      </c>
      <c r="L228" s="6" t="str" cm="1">
        <f t="array" ref="L228">_xlfn.TEXTJOIN(",",TRUE,_xlfn._xlws.FILTER(ARQUIVOS[EXTENSÃO],(ARQUIVOS[DOCUMENTO]=LD_01[[#This Row],[DOCUMENTO]])*(ARQUIVOS[REVISÃO]=LD_01[[#This Row],[REVISÃO]])))</f>
        <v>pdf</v>
      </c>
      <c r="M228" s="12" cm="1">
        <f t="array" ref="M228">_xlfn.UNIQUE(_xlfn._xlws.FILTER(ARQUIVOS[DATA RECEBIMENTO],(ARQUIVOS[DOCUMENTO]=LD_01[[#This Row],[DOCUMENTO]])*(ARQUIVOS[REVISÃO]=LD_01[[#This Row],[REVISÃO]])))</f>
        <v>45838</v>
      </c>
      <c r="N2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01/MSV-163MS-454-460/34.TR/MSV-163MS-454-460-ACA-EXE-RT-E1-001-R01.pdf</v>
      </c>
      <c r="P228" s="6" t="str">
        <f>LD_01[[#This Row],[PASTA]]&amp;"/"&amp;LD_01[[#This Row],[ARQUIVO]]</f>
        <v>MSV-163MS-454-460/34.TR/MSV-163MS-454-460-ACA-EXE-RT-E1-001-R01.pdf</v>
      </c>
    </row>
    <row r="229" spans="1:16" ht="28.8" x14ac:dyDescent="0.3">
      <c r="A229" s="6" t="s">
        <v>2870</v>
      </c>
      <c r="B229" s="6" t="str">
        <f>VLOOKUP(LD_01[[#This Row],[DOCUMENTO]],_xlfn.SORTBY(ARQUIVOS_RECEBIDOS!$E$2:$F$5010,ARQUIVOS_RECEBIDOS!$F$2:$F$5010,-1),2,)</f>
        <v>R03</v>
      </c>
      <c r="C229" s="14" t="s">
        <v>5987</v>
      </c>
      <c r="D229" s="14" t="s">
        <v>7543</v>
      </c>
      <c r="E229" s="6" t="s">
        <v>4310</v>
      </c>
      <c r="F229" s="8" t="s">
        <v>4259</v>
      </c>
      <c r="G229" s="8" t="s">
        <v>4141</v>
      </c>
      <c r="H229" s="6" t="str">
        <f>_xlfn.XLOOKUP(LD_01[[#This Row],[DISCIPLINA]],'CLASSES DE PROJETOS'!$F$3:$F$37,'CLASSES DE PROJETOS'!$C$3:$C$37)</f>
        <v>GE</v>
      </c>
      <c r="I229" t="str">
        <f>_xlfn.TEXTJOIN("/",TRUE,"MSV-163MS-"&amp;LD_01[[#This Row],[OBRA]],_xlfn.XLOOKUP(LD_01[[#This Row],[SIGLA]],'CLASSES DE PROJETOS'!$C$3:$C$37,'CLASSES DE PROJETOS'!$E$3:$E$37))</f>
        <v>MSV-163MS-454-460/18.GE</v>
      </c>
      <c r="J229" s="6" t="str" cm="1">
        <f t="array" ref="J229">_xlfn.TEXTJOIN(",",TRUE,_xlfn._xlws.FILTER(ARQUIVOS[ARQUIVO],(ARQUIVOS[DOCUMENTO]=LD_01[[#This Row],[DOCUMENTO]])*(ARQUIVOS[REVISÃO]=LD_01[[#This Row],[REVISÃO]])*(ARQUIVOS[EXTENSÃO]="pdf")))</f>
        <v>MSV-163MS-454-460-ACA-EXE-RT-F1-001-R03.pdf</v>
      </c>
      <c r="K229" s="6" t="str" cm="1">
        <f t="array" ref="K229">_xlfn.TEXTJOIN(", ",TRUE,_xlfn.UNIQUE(_xlfn._xlws.FILTER(ARQUIVOS_RECEBIDOS!$F$2:$F$5010,ARQUIVOS_RECEBIDOS!$E$2:$E$5010=LD_01[[#This Row],[DOCUMENTO]])))</f>
        <v>R03</v>
      </c>
      <c r="L229" s="6" t="str" cm="1">
        <f t="array" ref="L229">_xlfn.TEXTJOIN(",",TRUE,_xlfn._xlws.FILTER(ARQUIVOS[EXTENSÃO],(ARQUIVOS[DOCUMENTO]=LD_01[[#This Row],[DOCUMENTO]])*(ARQUIVOS[REVISÃO]=LD_01[[#This Row],[REVISÃO]])))</f>
        <v>pdf</v>
      </c>
      <c r="M229" s="12" cm="1">
        <f t="array" ref="M229">_xlfn.UNIQUE(_xlfn._xlws.FILTER(ARQUIVOS[DATA RECEBIMENTO],(ARQUIVOS[DOCUMENTO]=LD_01[[#This Row],[DOCUMENTO]])*(ARQUIVOS[REVISÃO]=LD_01[[#This Row],[REVISÃO]])))</f>
        <v>45838</v>
      </c>
      <c r="N2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01/MSV-163MS-454-460/18.GE/MSV-163MS-454-460-ACA-EXE-RT-F1-001-R03.pdf</v>
      </c>
      <c r="P229" s="6" t="str">
        <f>LD_01[[#This Row],[PASTA]]&amp;"/"&amp;LD_01[[#This Row],[ARQUIVO]]</f>
        <v>MSV-163MS-454-460/18.GE/MSV-163MS-454-460-ACA-EXE-RT-F1-001-R03.pdf</v>
      </c>
    </row>
    <row r="230" spans="1:16" ht="43.2" x14ac:dyDescent="0.3">
      <c r="A230" s="6" t="s">
        <v>2992</v>
      </c>
      <c r="B230" s="6" t="str">
        <f>VLOOKUP(LD_01[[#This Row],[DOCUMENTO]],_xlfn.SORTBY(ARQUIVOS_RECEBIDOS!$E$2:$F$5010,ARQUIVOS_RECEBIDOS!$F$2:$F$5010,-1),2,)</f>
        <v>R00</v>
      </c>
      <c r="C230" s="14" t="s">
        <v>5987</v>
      </c>
      <c r="D230" s="14" t="s">
        <v>7543</v>
      </c>
      <c r="E230" s="6" t="s">
        <v>4310</v>
      </c>
      <c r="F230" s="8" t="s">
        <v>4166</v>
      </c>
      <c r="G230" s="8" t="s">
        <v>4333</v>
      </c>
      <c r="H230" s="6" t="str">
        <f>_xlfn.XLOOKUP(LD_01[[#This Row],[DISCIPLINA]],'CLASSES DE PROJETOS'!$F$3:$F$37,'CLASSES DE PROJETOS'!$C$3:$C$37)</f>
        <v>IN</v>
      </c>
      <c r="I230" t="str">
        <f>_xlfn.TEXTJOIN("/",TRUE,"MSV-163MS-"&amp;LD_01[[#This Row],[OBRA]],_xlfn.XLOOKUP(LD_01[[#This Row],[SIGLA]],'CLASSES DE PROJETOS'!$C$3:$C$37,'CLASSES DE PROJETOS'!$E$3:$E$37))</f>
        <v>MSV-163MS-454-460/23.IN</v>
      </c>
      <c r="J230" s="6" t="str" cm="1">
        <f t="array" ref="J230">_xlfn.TEXTJOIN(",",TRUE,_xlfn._xlws.FILTER(ARQUIVOS[ARQUIVO],(ARQUIVOS[DOCUMENTO]=LD_01[[#This Row],[DOCUMENTO]])*(ARQUIVOS[REVISÃO]=LD_01[[#This Row],[REVISÃO]])*(ARQUIVOS[EXTENSÃO]="pdf")))</f>
        <v>MSV-163MS-454-460-ACA-EXE-RT-M1-001-R00.pdf</v>
      </c>
      <c r="K230" s="6" t="str" cm="1">
        <f t="array" ref="K230">_xlfn.TEXTJOIN(", ",TRUE,_xlfn.UNIQUE(_xlfn._xlws.FILTER(ARQUIVOS_RECEBIDOS!$F$2:$F$5010,ARQUIVOS_RECEBIDOS!$E$2:$E$5010=LD_01[[#This Row],[DOCUMENTO]])))</f>
        <v>R00</v>
      </c>
      <c r="L230" s="6" t="str" cm="1">
        <f t="array" ref="L230">_xlfn.TEXTJOIN(",",TRUE,_xlfn._xlws.FILTER(ARQUIVOS[EXTENSÃO],(ARQUIVOS[DOCUMENTO]=LD_01[[#This Row],[DOCUMENTO]])*(ARQUIVOS[REVISÃO]=LD_01[[#This Row],[REVISÃO]])))</f>
        <v>pdf</v>
      </c>
      <c r="M230" s="12" cm="1">
        <f t="array" ref="M230">_xlfn.UNIQUE(_xlfn._xlws.FILTER(ARQUIVOS[DATA RECEBIMENTO],(ARQUIVOS[DOCUMENTO]=LD_01[[#This Row],[DOCUMENTO]])*(ARQUIVOS[REVISÃO]=LD_01[[#This Row],[REVISÃO]])))</f>
        <v>45838</v>
      </c>
      <c r="N2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01/MSV-163MS-454-460/23.IN/MSV-163MS-454-460-ACA-EXE-RT-M1-001-R00.pdf</v>
      </c>
      <c r="P230" s="6" t="str">
        <f>LD_01[[#This Row],[PASTA]]&amp;"/"&amp;LD_01[[#This Row],[ARQUIVO]]</f>
        <v>MSV-163MS-454-460/23.IN/MSV-163MS-454-460-ACA-EXE-RT-M1-001-R00.pdf</v>
      </c>
    </row>
    <row r="231" spans="1:16" x14ac:dyDescent="0.3">
      <c r="A231" s="6" t="s">
        <v>3022</v>
      </c>
      <c r="B231" s="6" t="str">
        <f>VLOOKUP(LD_01[[#This Row],[DOCUMENTO]],_xlfn.SORTBY(ARQUIVOS_RECEBIDOS!$E$2:$F$5010,ARQUIVOS_RECEBIDOS!$F$2:$F$5010,-1),2,)</f>
        <v>R01</v>
      </c>
      <c r="C231" s="14" t="s">
        <v>5987</v>
      </c>
      <c r="D231" s="14" t="s">
        <v>7543</v>
      </c>
      <c r="E231" s="6" t="s">
        <v>4311</v>
      </c>
      <c r="F231" s="8" t="s">
        <v>4164</v>
      </c>
      <c r="G231" s="8" t="s">
        <v>4163</v>
      </c>
      <c r="H231" s="6" t="str">
        <f>_xlfn.XLOOKUP(LD_01[[#This Row],[DISCIPLINA]],'CLASSES DE PROJETOS'!$F$3:$F$37,'CLASSES DE PROJETOS'!$C$3:$C$37)</f>
        <v>TO</v>
      </c>
      <c r="I231" t="str">
        <f>_xlfn.TEXTJOIN("/",TRUE,"MSV-163MS-"&amp;LD_01[[#This Row],[OBRA]],_xlfn.XLOOKUP(LD_01[[#This Row],[SIGLA]],'CLASSES DE PROJETOS'!$C$3:$C$37,'CLASSES DE PROJETOS'!$E$3:$E$37))</f>
        <v>MSV-163MS-510-511/33.TO</v>
      </c>
      <c r="J231" s="6" t="str" cm="1">
        <f t="array" ref="J231">_xlfn.TEXTJOIN(",",TRUE,_xlfn._xlws.FILTER(ARQUIVOS[ARQUIVO],(ARQUIVOS[DOCUMENTO]=LD_01[[#This Row],[DOCUMENTO]])*(ARQUIVOS[REVISÃO]=LD_01[[#This Row],[REVISÃO]])*(ARQUIVOS[EXTENSÃO]="pdf")))</f>
        <v>MSV-163MS-510-511-ACA-EXE-DE-C1-001-R01.pdf</v>
      </c>
      <c r="K231" s="6" t="str" cm="1">
        <f t="array" ref="K231">_xlfn.TEXTJOIN(", ",TRUE,_xlfn.UNIQUE(_xlfn._xlws.FILTER(ARQUIVOS_RECEBIDOS!$F$2:$F$5010,ARQUIVOS_RECEBIDOS!$E$2:$E$5010=LD_01[[#This Row],[DOCUMENTO]])))</f>
        <v>R01</v>
      </c>
      <c r="L231" s="6" t="str" cm="1">
        <f t="array" ref="L231">_xlfn.TEXTJOIN(",",TRUE,_xlfn._xlws.FILTER(ARQUIVOS[EXTENSÃO],(ARQUIVOS[DOCUMENTO]=LD_01[[#This Row],[DOCUMENTO]])*(ARQUIVOS[REVISÃO]=LD_01[[#This Row],[REVISÃO]])))</f>
        <v>dwg,pdf</v>
      </c>
      <c r="M231" s="12" cm="1">
        <f t="array" ref="M231">_xlfn.UNIQUE(_xlfn._xlws.FILTER(ARQUIVOS[DATA RECEBIMENTO],(ARQUIVOS[DOCUMENTO]=LD_01[[#This Row],[DOCUMENTO]])*(ARQUIVOS[REVISÃO]=LD_01[[#This Row],[REVISÃO]])))</f>
        <v>45838</v>
      </c>
      <c r="N2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01/MSV-163MS-510-511/33.TO/MSV-163MS-510-511-ACA-EXE-DE-C1-001-R01.pdf</v>
      </c>
      <c r="P231" s="6" t="str">
        <f>LD_01[[#This Row],[PASTA]]&amp;"/"&amp;LD_01[[#This Row],[ARQUIVO]]</f>
        <v>MSV-163MS-510-511/33.TO/MSV-163MS-510-511-ACA-EXE-DE-C1-001-R01.pdf</v>
      </c>
    </row>
    <row r="232" spans="1:16" x14ac:dyDescent="0.3">
      <c r="A232" s="6" t="s">
        <v>3023</v>
      </c>
      <c r="B232" s="6" t="str">
        <f>VLOOKUP(LD_01[[#This Row],[DOCUMENTO]],_xlfn.SORTBY(ARQUIVOS_RECEBIDOS!$E$2:$F$5010,ARQUIVOS_RECEBIDOS!$F$2:$F$5010,-1),2,)</f>
        <v>R01</v>
      </c>
      <c r="C232" s="14" t="s">
        <v>5987</v>
      </c>
      <c r="D232" s="14" t="s">
        <v>7543</v>
      </c>
      <c r="E232" s="6" t="s">
        <v>4311</v>
      </c>
      <c r="F232" s="8" t="s">
        <v>4164</v>
      </c>
      <c r="G232" s="8" t="s">
        <v>4163</v>
      </c>
      <c r="H232" s="6" t="str">
        <f>_xlfn.XLOOKUP(LD_01[[#This Row],[DISCIPLINA]],'CLASSES DE PROJETOS'!$F$3:$F$37,'CLASSES DE PROJETOS'!$C$3:$C$37)</f>
        <v>TO</v>
      </c>
      <c r="I232" t="str">
        <f>_xlfn.TEXTJOIN("/",TRUE,"MSV-163MS-"&amp;LD_01[[#This Row],[OBRA]],_xlfn.XLOOKUP(LD_01[[#This Row],[SIGLA]],'CLASSES DE PROJETOS'!$C$3:$C$37,'CLASSES DE PROJETOS'!$E$3:$E$37))</f>
        <v>MSV-163MS-510-511/33.TO</v>
      </c>
      <c r="J232" s="6" t="str" cm="1">
        <f t="array" ref="J232">_xlfn.TEXTJOIN(",",TRUE,_xlfn._xlws.FILTER(ARQUIVOS[ARQUIVO],(ARQUIVOS[DOCUMENTO]=LD_01[[#This Row],[DOCUMENTO]])*(ARQUIVOS[REVISÃO]=LD_01[[#This Row],[REVISÃO]])*(ARQUIVOS[EXTENSÃO]="pdf")))</f>
        <v>MSV-163MS-510-511-ACA-EXE-DE-C1-002-R01.pdf</v>
      </c>
      <c r="K232" s="6" t="str" cm="1">
        <f t="array" ref="K232">_xlfn.TEXTJOIN(", ",TRUE,_xlfn.UNIQUE(_xlfn._xlws.FILTER(ARQUIVOS_RECEBIDOS!$F$2:$F$5010,ARQUIVOS_RECEBIDOS!$E$2:$E$5010=LD_01[[#This Row],[DOCUMENTO]])))</f>
        <v>R01</v>
      </c>
      <c r="L232" s="6" t="str" cm="1">
        <f t="array" ref="L232">_xlfn.TEXTJOIN(",",TRUE,_xlfn._xlws.FILTER(ARQUIVOS[EXTENSÃO],(ARQUIVOS[DOCUMENTO]=LD_01[[#This Row],[DOCUMENTO]])*(ARQUIVOS[REVISÃO]=LD_01[[#This Row],[REVISÃO]])))</f>
        <v>dwg,pdf</v>
      </c>
      <c r="M232" s="12" cm="1">
        <f t="array" ref="M232">_xlfn.UNIQUE(_xlfn._xlws.FILTER(ARQUIVOS[DATA RECEBIMENTO],(ARQUIVOS[DOCUMENTO]=LD_01[[#This Row],[DOCUMENTO]])*(ARQUIVOS[REVISÃO]=LD_01[[#This Row],[REVISÃO]])))</f>
        <v>45838</v>
      </c>
      <c r="N2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01/MSV-163MS-510-511/33.TO/MSV-163MS-510-511-ACA-EXE-DE-C1-002-R01.pdf</v>
      </c>
      <c r="P232" s="6" t="str">
        <f>LD_01[[#This Row],[PASTA]]&amp;"/"&amp;LD_01[[#This Row],[ARQUIVO]]</f>
        <v>MSV-163MS-510-511/33.TO/MSV-163MS-510-511-ACA-EXE-DE-C1-002-R01.pdf</v>
      </c>
    </row>
    <row r="233" spans="1:16" ht="28.8" x14ac:dyDescent="0.3">
      <c r="A233" s="6" t="s">
        <v>3074</v>
      </c>
      <c r="B233" s="6" t="str">
        <f>VLOOKUP(LD_01[[#This Row],[DOCUMENTO]],_xlfn.SORTBY(ARQUIVOS_RECEBIDOS!$E$2:$F$5010,ARQUIVOS_RECEBIDOS!$F$2:$F$5010,-1),2,)</f>
        <v>R03</v>
      </c>
      <c r="C233" s="14" t="s">
        <v>5987</v>
      </c>
      <c r="D233" s="14" t="s">
        <v>7543</v>
      </c>
      <c r="E233" s="6" t="s">
        <v>4311</v>
      </c>
      <c r="F233" s="8" t="s">
        <v>4076</v>
      </c>
      <c r="G233" s="8" t="s">
        <v>4332</v>
      </c>
      <c r="H233" s="6" t="str">
        <f>_xlfn.XLOOKUP(LD_01[[#This Row],[DISCIPLINA]],'CLASSES DE PROJETOS'!$F$3:$F$37,'CLASSES DE PROJETOS'!$C$3:$C$37)</f>
        <v>GG</v>
      </c>
      <c r="I233" t="str">
        <f>_xlfn.TEXTJOIN("/",TRUE,"MSV-163MS-"&amp;LD_01[[#This Row],[OBRA]],_xlfn.XLOOKUP(LD_01[[#This Row],[SIGLA]],'CLASSES DE PROJETOS'!$C$3:$C$37,'CLASSES DE PROJETOS'!$E$3:$E$37))</f>
        <v>MSV-163MS-510-511/19.GG</v>
      </c>
      <c r="J233" s="6" t="str" cm="1">
        <f t="array" ref="J233">_xlfn.TEXTJOIN(",",TRUE,_xlfn._xlws.FILTER(ARQUIVOS[ARQUIVO],(ARQUIVOS[DOCUMENTO]=LD_01[[#This Row],[DOCUMENTO]])*(ARQUIVOS[REVISÃO]=LD_01[[#This Row],[REVISÃO]])*(ARQUIVOS[EXTENSÃO]="pdf")))</f>
        <v>MSV-163MS-510-511-ACA-EXE-DE-D3-001-R03.pdf</v>
      </c>
      <c r="K233" s="6" t="str" cm="1">
        <f t="array" ref="K233">_xlfn.TEXTJOIN(", ",TRUE,_xlfn.UNIQUE(_xlfn._xlws.FILTER(ARQUIVOS_RECEBIDOS!$F$2:$F$5010,ARQUIVOS_RECEBIDOS!$E$2:$E$5010=LD_01[[#This Row],[DOCUMENTO]])))</f>
        <v>R03</v>
      </c>
      <c r="L233" s="6" t="str" cm="1">
        <f t="array" ref="L233">_xlfn.TEXTJOIN(",",TRUE,_xlfn._xlws.FILTER(ARQUIVOS[EXTENSÃO],(ARQUIVOS[DOCUMENTO]=LD_01[[#This Row],[DOCUMENTO]])*(ARQUIVOS[REVISÃO]=LD_01[[#This Row],[REVISÃO]])))</f>
        <v>dwg,pdf</v>
      </c>
      <c r="M233" s="12" cm="1">
        <f t="array" ref="M233">_xlfn.UNIQUE(_xlfn._xlws.FILTER(ARQUIVOS[DATA RECEBIMENTO],(ARQUIVOS[DOCUMENTO]=LD_01[[#This Row],[DOCUMENTO]])*(ARQUIVOS[REVISÃO]=LD_01[[#This Row],[REVISÃO]])))</f>
        <v>45838</v>
      </c>
      <c r="N2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01/MSV-163MS-510-511/19.GG/MSV-163MS-510-511-ACA-EXE-DE-D3-001-R03.pdf</v>
      </c>
      <c r="P233" s="6" t="str">
        <f>LD_01[[#This Row],[PASTA]]&amp;"/"&amp;LD_01[[#This Row],[ARQUIVO]]</f>
        <v>MSV-163MS-510-511/19.GG/MSV-163MS-510-511-ACA-EXE-DE-D3-001-R03.pdf</v>
      </c>
    </row>
    <row r="234" spans="1:16" ht="28.8" x14ac:dyDescent="0.3">
      <c r="A234" s="6" t="s">
        <v>3075</v>
      </c>
      <c r="B234" s="6" t="str">
        <f>VLOOKUP(LD_01[[#This Row],[DOCUMENTO]],_xlfn.SORTBY(ARQUIVOS_RECEBIDOS!$E$2:$F$5010,ARQUIVOS_RECEBIDOS!$F$2:$F$5010,-1),2,)</f>
        <v>R04</v>
      </c>
      <c r="C234" s="14" t="s">
        <v>5987</v>
      </c>
      <c r="D234" s="14" t="s">
        <v>7543</v>
      </c>
      <c r="E234" s="6" t="s">
        <v>4311</v>
      </c>
      <c r="F234" s="8" t="s">
        <v>4076</v>
      </c>
      <c r="G234" s="8" t="s">
        <v>4332</v>
      </c>
      <c r="H234" s="6" t="str">
        <f>_xlfn.XLOOKUP(LD_01[[#This Row],[DISCIPLINA]],'CLASSES DE PROJETOS'!$F$3:$F$37,'CLASSES DE PROJETOS'!$C$3:$C$37)</f>
        <v>GG</v>
      </c>
      <c r="I234" t="str">
        <f>_xlfn.TEXTJOIN("/",TRUE,"MSV-163MS-"&amp;LD_01[[#This Row],[OBRA]],_xlfn.XLOOKUP(LD_01[[#This Row],[SIGLA]],'CLASSES DE PROJETOS'!$C$3:$C$37,'CLASSES DE PROJETOS'!$E$3:$E$37))</f>
        <v>MSV-163MS-510-511/19.GG</v>
      </c>
      <c r="J234" s="6" t="str" cm="1">
        <f t="array" ref="J234">_xlfn.TEXTJOIN(",",TRUE,_xlfn._xlws.FILTER(ARQUIVOS[ARQUIVO],(ARQUIVOS[DOCUMENTO]=LD_01[[#This Row],[DOCUMENTO]])*(ARQUIVOS[REVISÃO]=LD_01[[#This Row],[REVISÃO]])*(ARQUIVOS[EXTENSÃO]="pdf")))</f>
        <v>MSV-163MS-510-511-ACA-EXE-DE-D3-002-R04.pdf</v>
      </c>
      <c r="K234" s="6" t="str" cm="1">
        <f t="array" ref="K234">_xlfn.TEXTJOIN(", ",TRUE,_xlfn.UNIQUE(_xlfn._xlws.FILTER(ARQUIVOS_RECEBIDOS!$F$2:$F$5010,ARQUIVOS_RECEBIDOS!$E$2:$E$5010=LD_01[[#This Row],[DOCUMENTO]])))</f>
        <v>R04</v>
      </c>
      <c r="L234" s="6" t="str" cm="1">
        <f t="array" ref="L234">_xlfn.TEXTJOIN(",",TRUE,_xlfn._xlws.FILTER(ARQUIVOS[EXTENSÃO],(ARQUIVOS[DOCUMENTO]=LD_01[[#This Row],[DOCUMENTO]])*(ARQUIVOS[REVISÃO]=LD_01[[#This Row],[REVISÃO]])))</f>
        <v>dwg,pdf</v>
      </c>
      <c r="M234" s="12" cm="1">
        <f t="array" ref="M234">_xlfn.UNIQUE(_xlfn._xlws.FILTER(ARQUIVOS[DATA RECEBIMENTO],(ARQUIVOS[DOCUMENTO]=LD_01[[#This Row],[DOCUMENTO]])*(ARQUIVOS[REVISÃO]=LD_01[[#This Row],[REVISÃO]])))</f>
        <v>45838</v>
      </c>
      <c r="N2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01/MSV-163MS-510-511/19.GG/MSV-163MS-510-511-ACA-EXE-DE-D3-002-R04.pdf</v>
      </c>
      <c r="P234" s="6" t="str">
        <f>LD_01[[#This Row],[PASTA]]&amp;"/"&amp;LD_01[[#This Row],[ARQUIVO]]</f>
        <v>MSV-163MS-510-511/19.GG/MSV-163MS-510-511-ACA-EXE-DE-D3-002-R04.pdf</v>
      </c>
    </row>
    <row r="235" spans="1:16" ht="28.8" x14ac:dyDescent="0.3">
      <c r="A235" s="6" t="s">
        <v>3076</v>
      </c>
      <c r="B235" s="6" t="str">
        <f>VLOOKUP(LD_01[[#This Row],[DOCUMENTO]],_xlfn.SORTBY(ARQUIVOS_RECEBIDOS!$E$2:$F$5010,ARQUIVOS_RECEBIDOS!$F$2:$F$5010,-1),2,)</f>
        <v>R04</v>
      </c>
      <c r="C235" s="14" t="s">
        <v>5987</v>
      </c>
      <c r="D235" s="14" t="s">
        <v>7543</v>
      </c>
      <c r="E235" s="6" t="s">
        <v>4311</v>
      </c>
      <c r="F235" s="8" t="s">
        <v>4076</v>
      </c>
      <c r="G235" s="8" t="s">
        <v>4332</v>
      </c>
      <c r="H235" s="6" t="str">
        <f>_xlfn.XLOOKUP(LD_01[[#This Row],[DISCIPLINA]],'CLASSES DE PROJETOS'!$F$3:$F$37,'CLASSES DE PROJETOS'!$C$3:$C$37)</f>
        <v>GG</v>
      </c>
      <c r="I235" t="str">
        <f>_xlfn.TEXTJOIN("/",TRUE,"MSV-163MS-"&amp;LD_01[[#This Row],[OBRA]],_xlfn.XLOOKUP(LD_01[[#This Row],[SIGLA]],'CLASSES DE PROJETOS'!$C$3:$C$37,'CLASSES DE PROJETOS'!$E$3:$E$37))</f>
        <v>MSV-163MS-510-511/19.GG</v>
      </c>
      <c r="J235" s="6" t="str" cm="1">
        <f t="array" ref="J235">_xlfn.TEXTJOIN(",",TRUE,_xlfn._xlws.FILTER(ARQUIVOS[ARQUIVO],(ARQUIVOS[DOCUMENTO]=LD_01[[#This Row],[DOCUMENTO]])*(ARQUIVOS[REVISÃO]=LD_01[[#This Row],[REVISÃO]])*(ARQUIVOS[EXTENSÃO]="pdf")))</f>
        <v>MSV-163MS-510-511-ACA-EXE-DE-D3-003-R04.pdf</v>
      </c>
      <c r="K235" s="6" t="str" cm="1">
        <f t="array" ref="K235">_xlfn.TEXTJOIN(", ",TRUE,_xlfn.UNIQUE(_xlfn._xlws.FILTER(ARQUIVOS_RECEBIDOS!$F$2:$F$5010,ARQUIVOS_RECEBIDOS!$E$2:$E$5010=LD_01[[#This Row],[DOCUMENTO]])))</f>
        <v>R04</v>
      </c>
      <c r="L235" s="6" t="str" cm="1">
        <f t="array" ref="L235">_xlfn.TEXTJOIN(",",TRUE,_xlfn._xlws.FILTER(ARQUIVOS[EXTENSÃO],(ARQUIVOS[DOCUMENTO]=LD_01[[#This Row],[DOCUMENTO]])*(ARQUIVOS[REVISÃO]=LD_01[[#This Row],[REVISÃO]])))</f>
        <v>dwg,pdf</v>
      </c>
      <c r="M235" s="12" cm="1">
        <f t="array" ref="M235">_xlfn.UNIQUE(_xlfn._xlws.FILTER(ARQUIVOS[DATA RECEBIMENTO],(ARQUIVOS[DOCUMENTO]=LD_01[[#This Row],[DOCUMENTO]])*(ARQUIVOS[REVISÃO]=LD_01[[#This Row],[REVISÃO]])))</f>
        <v>45838</v>
      </c>
      <c r="N2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01/MSV-163MS-510-511/19.GG/MSV-163MS-510-511-ACA-EXE-DE-D3-003-R04.pdf</v>
      </c>
      <c r="P235" s="6" t="str">
        <f>LD_01[[#This Row],[PASTA]]&amp;"/"&amp;LD_01[[#This Row],[ARQUIVO]]</f>
        <v>MSV-163MS-510-511/19.GG/MSV-163MS-510-511-ACA-EXE-DE-D3-003-R04.pdf</v>
      </c>
    </row>
    <row r="236" spans="1:16" ht="28.8" x14ac:dyDescent="0.3">
      <c r="A236" s="6" t="s">
        <v>3025</v>
      </c>
      <c r="B236" s="6" t="str">
        <f>VLOOKUP(LD_01[[#This Row],[DOCUMENTO]],_xlfn.SORTBY(ARQUIVOS_RECEBIDOS!$E$2:$F$5010,ARQUIVOS_RECEBIDOS!$F$2:$F$5010,-1),2,)</f>
        <v>R05</v>
      </c>
      <c r="C236" s="14" t="s">
        <v>5987</v>
      </c>
      <c r="D236" s="14" t="s">
        <v>7543</v>
      </c>
      <c r="E236" s="6" t="s">
        <v>4311</v>
      </c>
      <c r="F236" s="8" t="s">
        <v>4305</v>
      </c>
      <c r="G236" s="8" t="s">
        <v>4141</v>
      </c>
      <c r="H236" s="6" t="str">
        <f>_xlfn.XLOOKUP(LD_01[[#This Row],[DISCIPLINA]],'CLASSES DE PROJETOS'!$F$3:$F$37,'CLASSES DE PROJETOS'!$C$3:$C$37)</f>
        <v>GE</v>
      </c>
      <c r="I236" t="str">
        <f>_xlfn.TEXTJOIN("/",TRUE,"MSV-163MS-"&amp;LD_01[[#This Row],[OBRA]],_xlfn.XLOOKUP(LD_01[[#This Row],[SIGLA]],'CLASSES DE PROJETOS'!$C$3:$C$37,'CLASSES DE PROJETOS'!$E$3:$E$37))</f>
        <v>MSV-163MS-510-511/18.GE</v>
      </c>
      <c r="J236" s="6" t="str" cm="1">
        <f t="array" ref="J236">_xlfn.TEXTJOIN(",",TRUE,_xlfn._xlws.FILTER(ARQUIVOS[ARQUIVO],(ARQUIVOS[DOCUMENTO]=LD_01[[#This Row],[DOCUMENTO]])*(ARQUIVOS[REVISÃO]=LD_01[[#This Row],[REVISÃO]])*(ARQUIVOS[EXTENSÃO]="pdf")))</f>
        <v>MSV-163MS-510-511-ACA-EXE-DE-F1-001-R05.pdf</v>
      </c>
      <c r="K236" s="6" t="str" cm="1">
        <f t="array" ref="K236">_xlfn.TEXTJOIN(", ",TRUE,_xlfn.UNIQUE(_xlfn._xlws.FILTER(ARQUIVOS_RECEBIDOS!$F$2:$F$5010,ARQUIVOS_RECEBIDOS!$E$2:$E$5010=LD_01[[#This Row],[DOCUMENTO]])))</f>
        <v>R05</v>
      </c>
      <c r="L236" s="6" t="str" cm="1">
        <f t="array" ref="L236">_xlfn.TEXTJOIN(",",TRUE,_xlfn._xlws.FILTER(ARQUIVOS[EXTENSÃO],(ARQUIVOS[DOCUMENTO]=LD_01[[#This Row],[DOCUMENTO]])*(ARQUIVOS[REVISÃO]=LD_01[[#This Row],[REVISÃO]])))</f>
        <v>dwg,pdf</v>
      </c>
      <c r="M236" s="12" cm="1">
        <f t="array" ref="M236">_xlfn.UNIQUE(_xlfn._xlws.FILTER(ARQUIVOS[DATA RECEBIMENTO],(ARQUIVOS[DOCUMENTO]=LD_01[[#This Row],[DOCUMENTO]])*(ARQUIVOS[REVISÃO]=LD_01[[#This Row],[REVISÃO]])))</f>
        <v>45838</v>
      </c>
      <c r="N2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01/MSV-163MS-510-511/18.GE/MSV-163MS-510-511-ACA-EXE-DE-F1-001-R05.pdf</v>
      </c>
      <c r="P236" s="6" t="str">
        <f>LD_01[[#This Row],[PASTA]]&amp;"/"&amp;LD_01[[#This Row],[ARQUIVO]]</f>
        <v>MSV-163MS-510-511/18.GE/MSV-163MS-510-511-ACA-EXE-DE-F1-001-R05.pdf</v>
      </c>
    </row>
    <row r="237" spans="1:16" ht="28.8" x14ac:dyDescent="0.3">
      <c r="A237" s="6" t="s">
        <v>3026</v>
      </c>
      <c r="B237" s="6" t="str">
        <f>VLOOKUP(LD_01[[#This Row],[DOCUMENTO]],_xlfn.SORTBY(ARQUIVOS_RECEBIDOS!$E$2:$F$5010,ARQUIVOS_RECEBIDOS!$F$2:$F$5010,-1),2,)</f>
        <v>R05</v>
      </c>
      <c r="C237" s="14" t="s">
        <v>5987</v>
      </c>
      <c r="D237" s="14" t="s">
        <v>7543</v>
      </c>
      <c r="E237" s="6" t="s">
        <v>4311</v>
      </c>
      <c r="F237" s="8" t="s">
        <v>4305</v>
      </c>
      <c r="G237" s="8" t="s">
        <v>4141</v>
      </c>
      <c r="H237" s="6" t="str">
        <f>_xlfn.XLOOKUP(LD_01[[#This Row],[DISCIPLINA]],'CLASSES DE PROJETOS'!$F$3:$F$37,'CLASSES DE PROJETOS'!$C$3:$C$37)</f>
        <v>GE</v>
      </c>
      <c r="I237" t="str">
        <f>_xlfn.TEXTJOIN("/",TRUE,"MSV-163MS-"&amp;LD_01[[#This Row],[OBRA]],_xlfn.XLOOKUP(LD_01[[#This Row],[SIGLA]],'CLASSES DE PROJETOS'!$C$3:$C$37,'CLASSES DE PROJETOS'!$E$3:$E$37))</f>
        <v>MSV-163MS-510-511/18.GE</v>
      </c>
      <c r="J237" s="6" t="str" cm="1">
        <f t="array" ref="J237">_xlfn.TEXTJOIN(",",TRUE,_xlfn._xlws.FILTER(ARQUIVOS[ARQUIVO],(ARQUIVOS[DOCUMENTO]=LD_01[[#This Row],[DOCUMENTO]])*(ARQUIVOS[REVISÃO]=LD_01[[#This Row],[REVISÃO]])*(ARQUIVOS[EXTENSÃO]="pdf")))</f>
        <v>MSV-163MS-510-511-ACA-EXE-DE-F1-002-R05.pdf</v>
      </c>
      <c r="K237" s="6" t="str" cm="1">
        <f t="array" ref="K237">_xlfn.TEXTJOIN(", ",TRUE,_xlfn.UNIQUE(_xlfn._xlws.FILTER(ARQUIVOS_RECEBIDOS!$F$2:$F$5010,ARQUIVOS_RECEBIDOS!$E$2:$E$5010=LD_01[[#This Row],[DOCUMENTO]])))</f>
        <v>R05</v>
      </c>
      <c r="L237" s="6" t="str" cm="1">
        <f t="array" ref="L237">_xlfn.TEXTJOIN(",",TRUE,_xlfn._xlws.FILTER(ARQUIVOS[EXTENSÃO],(ARQUIVOS[DOCUMENTO]=LD_01[[#This Row],[DOCUMENTO]])*(ARQUIVOS[REVISÃO]=LD_01[[#This Row],[REVISÃO]])))</f>
        <v>dwg,pdf</v>
      </c>
      <c r="M237" s="12" cm="1">
        <f t="array" ref="M237">_xlfn.UNIQUE(_xlfn._xlws.FILTER(ARQUIVOS[DATA RECEBIMENTO],(ARQUIVOS[DOCUMENTO]=LD_01[[#This Row],[DOCUMENTO]])*(ARQUIVOS[REVISÃO]=LD_01[[#This Row],[REVISÃO]])))</f>
        <v>45838</v>
      </c>
      <c r="N2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01/MSV-163MS-510-511/18.GE/MSV-163MS-510-511-ACA-EXE-DE-F1-002-R05.pdf</v>
      </c>
      <c r="P237" s="6" t="str">
        <f>LD_01[[#This Row],[PASTA]]&amp;"/"&amp;LD_01[[#This Row],[ARQUIVO]]</f>
        <v>MSV-163MS-510-511/18.GE/MSV-163MS-510-511-ACA-EXE-DE-F1-002-R05.pdf</v>
      </c>
    </row>
    <row r="238" spans="1:16" ht="28.8" x14ac:dyDescent="0.3">
      <c r="A238" s="6" t="s">
        <v>3027</v>
      </c>
      <c r="B238" s="6" t="str">
        <f>VLOOKUP(LD_01[[#This Row],[DOCUMENTO]],_xlfn.SORTBY(ARQUIVOS_RECEBIDOS!$E$2:$F$5010,ARQUIVOS_RECEBIDOS!$F$2:$F$5010,-1),2,)</f>
        <v>R07</v>
      </c>
      <c r="C238" s="14" t="s">
        <v>5987</v>
      </c>
      <c r="D238" s="14" t="s">
        <v>7543</v>
      </c>
      <c r="E238" s="6" t="s">
        <v>4311</v>
      </c>
      <c r="F238" s="8" t="s">
        <v>4305</v>
      </c>
      <c r="G238" s="8" t="s">
        <v>4141</v>
      </c>
      <c r="H238" s="6" t="str">
        <f>_xlfn.XLOOKUP(LD_01[[#This Row],[DISCIPLINA]],'CLASSES DE PROJETOS'!$F$3:$F$37,'CLASSES DE PROJETOS'!$C$3:$C$37)</f>
        <v>GE</v>
      </c>
      <c r="I238" t="str">
        <f>_xlfn.TEXTJOIN("/",TRUE,"MSV-163MS-"&amp;LD_01[[#This Row],[OBRA]],_xlfn.XLOOKUP(LD_01[[#This Row],[SIGLA]],'CLASSES DE PROJETOS'!$C$3:$C$37,'CLASSES DE PROJETOS'!$E$3:$E$37))</f>
        <v>MSV-163MS-510-511/18.GE</v>
      </c>
      <c r="J238" s="6" t="str" cm="1">
        <f t="array" ref="J238">_xlfn.TEXTJOIN(",",TRUE,_xlfn._xlws.FILTER(ARQUIVOS[ARQUIVO],(ARQUIVOS[DOCUMENTO]=LD_01[[#This Row],[DOCUMENTO]])*(ARQUIVOS[REVISÃO]=LD_01[[#This Row],[REVISÃO]])*(ARQUIVOS[EXTENSÃO]="pdf")))</f>
        <v>MSV-163MS-510-511-ACA-EXE-DE-F1-003-R07.pdf</v>
      </c>
      <c r="K238" s="6" t="str" cm="1">
        <f t="array" ref="K238">_xlfn.TEXTJOIN(", ",TRUE,_xlfn.UNIQUE(_xlfn._xlws.FILTER(ARQUIVOS_RECEBIDOS!$F$2:$F$5010,ARQUIVOS_RECEBIDOS!$E$2:$E$5010=LD_01[[#This Row],[DOCUMENTO]])))</f>
        <v>R07</v>
      </c>
      <c r="L238" s="6" t="str" cm="1">
        <f t="array" ref="L238">_xlfn.TEXTJOIN(",",TRUE,_xlfn._xlws.FILTER(ARQUIVOS[EXTENSÃO],(ARQUIVOS[DOCUMENTO]=LD_01[[#This Row],[DOCUMENTO]])*(ARQUIVOS[REVISÃO]=LD_01[[#This Row],[REVISÃO]])))</f>
        <v>dwg,pdf</v>
      </c>
      <c r="M238" s="12" cm="1">
        <f t="array" ref="M238">_xlfn.UNIQUE(_xlfn._xlws.FILTER(ARQUIVOS[DATA RECEBIMENTO],(ARQUIVOS[DOCUMENTO]=LD_01[[#This Row],[DOCUMENTO]])*(ARQUIVOS[REVISÃO]=LD_01[[#This Row],[REVISÃO]])))</f>
        <v>45838</v>
      </c>
      <c r="N2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01/MSV-163MS-510-511/18.GE/MSV-163MS-510-511-ACA-EXE-DE-F1-003-R07.pdf</v>
      </c>
      <c r="P238" s="6" t="str">
        <f>LD_01[[#This Row],[PASTA]]&amp;"/"&amp;LD_01[[#This Row],[ARQUIVO]]</f>
        <v>MSV-163MS-510-511/18.GE/MSV-163MS-510-511-ACA-EXE-DE-F1-003-R07.pdf</v>
      </c>
    </row>
    <row r="239" spans="1:16" ht="28.8" x14ac:dyDescent="0.3">
      <c r="A239" s="6" t="s">
        <v>3028</v>
      </c>
      <c r="B239" s="6" t="str">
        <f>VLOOKUP(LD_01[[#This Row],[DOCUMENTO]],_xlfn.SORTBY(ARQUIVOS_RECEBIDOS!$E$2:$F$5010,ARQUIVOS_RECEBIDOS!$F$2:$F$5010,-1),2,)</f>
        <v>R03</v>
      </c>
      <c r="C239" s="14" t="s">
        <v>5987</v>
      </c>
      <c r="D239" s="14" t="s">
        <v>7543</v>
      </c>
      <c r="E239" s="6" t="s">
        <v>4311</v>
      </c>
      <c r="F239" s="8" t="s">
        <v>4194</v>
      </c>
      <c r="G239" s="8" t="s">
        <v>4141</v>
      </c>
      <c r="H239" s="6" t="str">
        <f>_xlfn.XLOOKUP(LD_01[[#This Row],[DISCIPLINA]],'CLASSES DE PROJETOS'!$F$3:$F$37,'CLASSES DE PROJETOS'!$C$3:$C$37)</f>
        <v>GE</v>
      </c>
      <c r="I239" t="str">
        <f>_xlfn.TEXTJOIN("/",TRUE,"MSV-163MS-"&amp;LD_01[[#This Row],[OBRA]],_xlfn.XLOOKUP(LD_01[[#This Row],[SIGLA]],'CLASSES DE PROJETOS'!$C$3:$C$37,'CLASSES DE PROJETOS'!$E$3:$E$37))</f>
        <v>MSV-163MS-510-511/18.GE</v>
      </c>
      <c r="J239" s="6" t="str" cm="1">
        <f t="array" ref="J239">_xlfn.TEXTJOIN(",",TRUE,_xlfn._xlws.FILTER(ARQUIVOS[ARQUIVO],(ARQUIVOS[DOCUMENTO]=LD_01[[#This Row],[DOCUMENTO]])*(ARQUIVOS[REVISÃO]=LD_01[[#This Row],[REVISÃO]])*(ARQUIVOS[EXTENSÃO]="pdf")))</f>
        <v>MSV-163MS-510-511-ACA-EXE-DE-F1-004-R03.pdf</v>
      </c>
      <c r="K239" s="6" t="str" cm="1">
        <f t="array" ref="K239">_xlfn.TEXTJOIN(", ",TRUE,_xlfn.UNIQUE(_xlfn._xlws.FILTER(ARQUIVOS_RECEBIDOS!$F$2:$F$5010,ARQUIVOS_RECEBIDOS!$E$2:$E$5010=LD_01[[#This Row],[DOCUMENTO]])))</f>
        <v>R03</v>
      </c>
      <c r="L239" s="6" t="str" cm="1">
        <f t="array" ref="L239">_xlfn.TEXTJOIN(",",TRUE,_xlfn._xlws.FILTER(ARQUIVOS[EXTENSÃO],(ARQUIVOS[DOCUMENTO]=LD_01[[#This Row],[DOCUMENTO]])*(ARQUIVOS[REVISÃO]=LD_01[[#This Row],[REVISÃO]])))</f>
        <v>dwg,pdf</v>
      </c>
      <c r="M239" s="12" cm="1">
        <f t="array" ref="M239">_xlfn.UNIQUE(_xlfn._xlws.FILTER(ARQUIVOS[DATA RECEBIMENTO],(ARQUIVOS[DOCUMENTO]=LD_01[[#This Row],[DOCUMENTO]])*(ARQUIVOS[REVISÃO]=LD_01[[#This Row],[REVISÃO]])))</f>
        <v>45838</v>
      </c>
      <c r="N2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01/MSV-163MS-510-511/18.GE/MSV-163MS-510-511-ACA-EXE-DE-F1-004-R03.pdf</v>
      </c>
      <c r="P239" s="6" t="str">
        <f>LD_01[[#This Row],[PASTA]]&amp;"/"&amp;LD_01[[#This Row],[ARQUIVO]]</f>
        <v>MSV-163MS-510-511/18.GE/MSV-163MS-510-511-ACA-EXE-DE-F1-004-R03.pdf</v>
      </c>
    </row>
    <row r="240" spans="1:16" ht="28.8" x14ac:dyDescent="0.3">
      <c r="A240" s="6" t="s">
        <v>3029</v>
      </c>
      <c r="B240" s="6" t="str">
        <f>VLOOKUP(LD_01[[#This Row],[DOCUMENTO]],_xlfn.SORTBY(ARQUIVOS_RECEBIDOS!$E$2:$F$5010,ARQUIVOS_RECEBIDOS!$F$2:$F$5010,-1),2,)</f>
        <v>R00</v>
      </c>
      <c r="C240" s="14" t="s">
        <v>5987</v>
      </c>
      <c r="D240" s="14" t="s">
        <v>7543</v>
      </c>
      <c r="E240" s="6" t="s">
        <v>4311</v>
      </c>
      <c r="F240" s="8" t="s">
        <v>4194</v>
      </c>
      <c r="G240" s="8" t="s">
        <v>4141</v>
      </c>
      <c r="H240" s="6" t="str">
        <f>_xlfn.XLOOKUP(LD_01[[#This Row],[DISCIPLINA]],'CLASSES DE PROJETOS'!$F$3:$F$37,'CLASSES DE PROJETOS'!$C$3:$C$37)</f>
        <v>GE</v>
      </c>
      <c r="I240" t="str">
        <f>_xlfn.TEXTJOIN("/",TRUE,"MSV-163MS-"&amp;LD_01[[#This Row],[OBRA]],_xlfn.XLOOKUP(LD_01[[#This Row],[SIGLA]],'CLASSES DE PROJETOS'!$C$3:$C$37,'CLASSES DE PROJETOS'!$E$3:$E$37))</f>
        <v>MSV-163MS-510-511/18.GE</v>
      </c>
      <c r="J240" s="6" t="str" cm="1">
        <f t="array" ref="J240">_xlfn.TEXTJOIN(",",TRUE,_xlfn._xlws.FILTER(ARQUIVOS[ARQUIVO],(ARQUIVOS[DOCUMENTO]=LD_01[[#This Row],[DOCUMENTO]])*(ARQUIVOS[REVISÃO]=LD_01[[#This Row],[REVISÃO]])*(ARQUIVOS[EXTENSÃO]="pdf")))</f>
        <v>MSV-163MS-510-511-ACA-EXE-DE-F1-005-R00.pdf</v>
      </c>
      <c r="K240" s="6" t="str" cm="1">
        <f t="array" ref="K240">_xlfn.TEXTJOIN(", ",TRUE,_xlfn.UNIQUE(_xlfn._xlws.FILTER(ARQUIVOS_RECEBIDOS!$F$2:$F$5010,ARQUIVOS_RECEBIDOS!$E$2:$E$5010=LD_01[[#This Row],[DOCUMENTO]])))</f>
        <v>R00</v>
      </c>
      <c r="L240" s="6" t="str" cm="1">
        <f t="array" ref="L240">_xlfn.TEXTJOIN(",",TRUE,_xlfn._xlws.FILTER(ARQUIVOS[EXTENSÃO],(ARQUIVOS[DOCUMENTO]=LD_01[[#This Row],[DOCUMENTO]])*(ARQUIVOS[REVISÃO]=LD_01[[#This Row],[REVISÃO]])))</f>
        <v>dwg,pdf</v>
      </c>
      <c r="M240" s="12" cm="1">
        <f t="array" ref="M240">_xlfn.UNIQUE(_xlfn._xlws.FILTER(ARQUIVOS[DATA RECEBIMENTO],(ARQUIVOS[DOCUMENTO]=LD_01[[#This Row],[DOCUMENTO]])*(ARQUIVOS[REVISÃO]=LD_01[[#This Row],[REVISÃO]])))</f>
        <v>45838</v>
      </c>
      <c r="N2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01/MSV-163MS-510-511/18.GE/MSV-163MS-510-511-ACA-EXE-DE-F1-005-R00.pdf</v>
      </c>
      <c r="P240" s="6" t="str">
        <f>LD_01[[#This Row],[PASTA]]&amp;"/"&amp;LD_01[[#This Row],[ARQUIVO]]</f>
        <v>MSV-163MS-510-511/18.GE/MSV-163MS-510-511-ACA-EXE-DE-F1-005-R00.pdf</v>
      </c>
    </row>
    <row r="241" spans="1:16" ht="28.8" x14ac:dyDescent="0.3">
      <c r="A241" s="6" t="s">
        <v>3031</v>
      </c>
      <c r="B241" s="6" t="str">
        <f>VLOOKUP(LD_01[[#This Row],[DOCUMENTO]],_xlfn.SORTBY(ARQUIVOS_RECEBIDOS!$E$2:$F$5010,ARQUIVOS_RECEBIDOS!$F$2:$F$5010,-1),2,)</f>
        <v>R04</v>
      </c>
      <c r="C241" s="14" t="s">
        <v>5987</v>
      </c>
      <c r="D241" s="14" t="s">
        <v>7543</v>
      </c>
      <c r="E241" s="6" t="s">
        <v>4311</v>
      </c>
      <c r="F241" s="8" t="s">
        <v>4077</v>
      </c>
      <c r="G241" s="8" t="s">
        <v>4330</v>
      </c>
      <c r="H241" s="6" t="str">
        <f>_xlfn.XLOOKUP(LD_01[[#This Row],[DISCIPLINA]],'CLASSES DE PROJETOS'!$F$3:$F$37,'CLASSES DE PROJETOS'!$C$3:$C$37)</f>
        <v>TE</v>
      </c>
      <c r="I241" t="str">
        <f>_xlfn.TEXTJOIN("/",TRUE,"MSV-163MS-"&amp;LD_01[[#This Row],[OBRA]],_xlfn.XLOOKUP(LD_01[[#This Row],[SIGLA]],'CLASSES DE PROJETOS'!$C$3:$C$37,'CLASSES DE PROJETOS'!$E$3:$E$37))</f>
        <v>MSV-163MS-510-511/32.TE</v>
      </c>
      <c r="J241" s="6" t="str" cm="1">
        <f t="array" ref="J241">_xlfn.TEXTJOIN(",",TRUE,_xlfn._xlws.FILTER(ARQUIVOS[ARQUIVO],(ARQUIVOS[DOCUMENTO]=LD_01[[#This Row],[DOCUMENTO]])*(ARQUIVOS[REVISÃO]=LD_01[[#This Row],[REVISÃO]])*(ARQUIVOS[EXTENSÃO]="pdf")))</f>
        <v>MSV-163MS-510-511-ACA-EXE-DE-G1-001-R04.pdf</v>
      </c>
      <c r="K241" s="6" t="str" cm="1">
        <f t="array" ref="K241">_xlfn.TEXTJOIN(", ",TRUE,_xlfn.UNIQUE(_xlfn._xlws.FILTER(ARQUIVOS_RECEBIDOS!$F$2:$F$5010,ARQUIVOS_RECEBIDOS!$E$2:$E$5010=LD_01[[#This Row],[DOCUMENTO]])))</f>
        <v>R04</v>
      </c>
      <c r="L241" s="6" t="str" cm="1">
        <f t="array" ref="L241">_xlfn.TEXTJOIN(",",TRUE,_xlfn._xlws.FILTER(ARQUIVOS[EXTENSÃO],(ARQUIVOS[DOCUMENTO]=LD_01[[#This Row],[DOCUMENTO]])*(ARQUIVOS[REVISÃO]=LD_01[[#This Row],[REVISÃO]])))</f>
        <v>dwg,pdf</v>
      </c>
      <c r="M241" s="12" cm="1">
        <f t="array" ref="M241">_xlfn.UNIQUE(_xlfn._xlws.FILTER(ARQUIVOS[DATA RECEBIMENTO],(ARQUIVOS[DOCUMENTO]=LD_01[[#This Row],[DOCUMENTO]])*(ARQUIVOS[REVISÃO]=LD_01[[#This Row],[REVISÃO]])))</f>
        <v>45838</v>
      </c>
      <c r="N2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01/MSV-163MS-510-511/32.TE/MSV-163MS-510-511-ACA-EXE-DE-G1-001-R04.pdf</v>
      </c>
      <c r="P241" s="6" t="str">
        <f>LD_01[[#This Row],[PASTA]]&amp;"/"&amp;LD_01[[#This Row],[ARQUIVO]]</f>
        <v>MSV-163MS-510-511/32.TE/MSV-163MS-510-511-ACA-EXE-DE-G1-001-R04.pdf</v>
      </c>
    </row>
    <row r="242" spans="1:16" ht="28.8" x14ac:dyDescent="0.3">
      <c r="A242" s="6" t="s">
        <v>3032</v>
      </c>
      <c r="B242" s="6" t="str">
        <f>VLOOKUP(LD_01[[#This Row],[DOCUMENTO]],_xlfn.SORTBY(ARQUIVOS_RECEBIDOS!$E$2:$F$5010,ARQUIVOS_RECEBIDOS!$F$2:$F$5010,-1),2,)</f>
        <v>R04</v>
      </c>
      <c r="C242" s="14" t="s">
        <v>5987</v>
      </c>
      <c r="D242" s="14" t="s">
        <v>7543</v>
      </c>
      <c r="E242" s="6" t="s">
        <v>4311</v>
      </c>
      <c r="F242" s="8" t="s">
        <v>4077</v>
      </c>
      <c r="G242" s="8" t="s">
        <v>4330</v>
      </c>
      <c r="H242" s="6" t="str">
        <f>_xlfn.XLOOKUP(LD_01[[#This Row],[DISCIPLINA]],'CLASSES DE PROJETOS'!$F$3:$F$37,'CLASSES DE PROJETOS'!$C$3:$C$37)</f>
        <v>TE</v>
      </c>
      <c r="I242" t="str">
        <f>_xlfn.TEXTJOIN("/",TRUE,"MSV-163MS-"&amp;LD_01[[#This Row],[OBRA]],_xlfn.XLOOKUP(LD_01[[#This Row],[SIGLA]],'CLASSES DE PROJETOS'!$C$3:$C$37,'CLASSES DE PROJETOS'!$E$3:$E$37))</f>
        <v>MSV-163MS-510-511/32.TE</v>
      </c>
      <c r="J242" s="6" t="str" cm="1">
        <f t="array" ref="J242">_xlfn.TEXTJOIN(",",TRUE,_xlfn._xlws.FILTER(ARQUIVOS[ARQUIVO],(ARQUIVOS[DOCUMENTO]=LD_01[[#This Row],[DOCUMENTO]])*(ARQUIVOS[REVISÃO]=LD_01[[#This Row],[REVISÃO]])*(ARQUIVOS[EXTENSÃO]="pdf")))</f>
        <v>MSV-163MS-510-511-ACA-EXE-DE-G1-002-R04.pdf</v>
      </c>
      <c r="K242" s="6" t="str" cm="1">
        <f t="array" ref="K242">_xlfn.TEXTJOIN(", ",TRUE,_xlfn.UNIQUE(_xlfn._xlws.FILTER(ARQUIVOS_RECEBIDOS!$F$2:$F$5010,ARQUIVOS_RECEBIDOS!$E$2:$E$5010=LD_01[[#This Row],[DOCUMENTO]])))</f>
        <v>R04</v>
      </c>
      <c r="L242" s="6" t="str" cm="1">
        <f t="array" ref="L242">_xlfn.TEXTJOIN(",",TRUE,_xlfn._xlws.FILTER(ARQUIVOS[EXTENSÃO],(ARQUIVOS[DOCUMENTO]=LD_01[[#This Row],[DOCUMENTO]])*(ARQUIVOS[REVISÃO]=LD_01[[#This Row],[REVISÃO]])))</f>
        <v>dwg,pdf</v>
      </c>
      <c r="M242" s="12" cm="1">
        <f t="array" ref="M242">_xlfn.UNIQUE(_xlfn._xlws.FILTER(ARQUIVOS[DATA RECEBIMENTO],(ARQUIVOS[DOCUMENTO]=LD_01[[#This Row],[DOCUMENTO]])*(ARQUIVOS[REVISÃO]=LD_01[[#This Row],[REVISÃO]])))</f>
        <v>45838</v>
      </c>
      <c r="N2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01/MSV-163MS-510-511/32.TE/MSV-163MS-510-511-ACA-EXE-DE-G1-002-R04.pdf</v>
      </c>
      <c r="P242" s="6" t="str">
        <f>LD_01[[#This Row],[PASTA]]&amp;"/"&amp;LD_01[[#This Row],[ARQUIVO]]</f>
        <v>MSV-163MS-510-511/32.TE/MSV-163MS-510-511-ACA-EXE-DE-G1-002-R04.pdf</v>
      </c>
    </row>
    <row r="243" spans="1:16" ht="28.8" x14ac:dyDescent="0.3">
      <c r="A243" s="6" t="s">
        <v>3033</v>
      </c>
      <c r="B243" s="6" t="str">
        <f>VLOOKUP(LD_01[[#This Row],[DOCUMENTO]],_xlfn.SORTBY(ARQUIVOS_RECEBIDOS!$E$2:$F$5010,ARQUIVOS_RECEBIDOS!$F$2:$F$5010,-1),2,)</f>
        <v>R04</v>
      </c>
      <c r="C243" s="14" t="s">
        <v>5987</v>
      </c>
      <c r="D243" s="14" t="s">
        <v>7543</v>
      </c>
      <c r="E243" s="6" t="s">
        <v>4311</v>
      </c>
      <c r="F243" s="8" t="s">
        <v>4077</v>
      </c>
      <c r="G243" s="8" t="s">
        <v>4330</v>
      </c>
      <c r="H243" s="6" t="str">
        <f>_xlfn.XLOOKUP(LD_01[[#This Row],[DISCIPLINA]],'CLASSES DE PROJETOS'!$F$3:$F$37,'CLASSES DE PROJETOS'!$C$3:$C$37)</f>
        <v>TE</v>
      </c>
      <c r="I243" t="str">
        <f>_xlfn.TEXTJOIN("/",TRUE,"MSV-163MS-"&amp;LD_01[[#This Row],[OBRA]],_xlfn.XLOOKUP(LD_01[[#This Row],[SIGLA]],'CLASSES DE PROJETOS'!$C$3:$C$37,'CLASSES DE PROJETOS'!$E$3:$E$37))</f>
        <v>MSV-163MS-510-511/32.TE</v>
      </c>
      <c r="J243" s="6" t="str" cm="1">
        <f t="array" ref="J243">_xlfn.TEXTJOIN(",",TRUE,_xlfn._xlws.FILTER(ARQUIVOS[ARQUIVO],(ARQUIVOS[DOCUMENTO]=LD_01[[#This Row],[DOCUMENTO]])*(ARQUIVOS[REVISÃO]=LD_01[[#This Row],[REVISÃO]])*(ARQUIVOS[EXTENSÃO]="pdf")))</f>
        <v>MSV-163MS-510-511-ACA-EXE-DE-G1-003-R04.pdf</v>
      </c>
      <c r="K243" s="6" t="str" cm="1">
        <f t="array" ref="K243">_xlfn.TEXTJOIN(", ",TRUE,_xlfn.UNIQUE(_xlfn._xlws.FILTER(ARQUIVOS_RECEBIDOS!$F$2:$F$5010,ARQUIVOS_RECEBIDOS!$E$2:$E$5010=LD_01[[#This Row],[DOCUMENTO]])))</f>
        <v>R04</v>
      </c>
      <c r="L243" s="6" t="str" cm="1">
        <f t="array" ref="L243">_xlfn.TEXTJOIN(",",TRUE,_xlfn._xlws.FILTER(ARQUIVOS[EXTENSÃO],(ARQUIVOS[DOCUMENTO]=LD_01[[#This Row],[DOCUMENTO]])*(ARQUIVOS[REVISÃO]=LD_01[[#This Row],[REVISÃO]])))</f>
        <v>dwg,pdf</v>
      </c>
      <c r="M243" s="12" cm="1">
        <f t="array" ref="M243">_xlfn.UNIQUE(_xlfn._xlws.FILTER(ARQUIVOS[DATA RECEBIMENTO],(ARQUIVOS[DOCUMENTO]=LD_01[[#This Row],[DOCUMENTO]])*(ARQUIVOS[REVISÃO]=LD_01[[#This Row],[REVISÃO]])))</f>
        <v>45838</v>
      </c>
      <c r="N2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01/MSV-163MS-510-511/32.TE/MSV-163MS-510-511-ACA-EXE-DE-G1-003-R04.pdf</v>
      </c>
      <c r="P243" s="6" t="str">
        <f>LD_01[[#This Row],[PASTA]]&amp;"/"&amp;LD_01[[#This Row],[ARQUIVO]]</f>
        <v>MSV-163MS-510-511/32.TE/MSV-163MS-510-511-ACA-EXE-DE-G1-003-R04.pdf</v>
      </c>
    </row>
    <row r="244" spans="1:16" ht="28.8" x14ac:dyDescent="0.3">
      <c r="A244" s="6" t="s">
        <v>3034</v>
      </c>
      <c r="B244" s="6" t="str">
        <f>VLOOKUP(LD_01[[#This Row],[DOCUMENTO]],_xlfn.SORTBY(ARQUIVOS_RECEBIDOS!$E$2:$F$5010,ARQUIVOS_RECEBIDOS!$F$2:$F$5010,-1),2,)</f>
        <v>R04</v>
      </c>
      <c r="C244" s="14" t="s">
        <v>5987</v>
      </c>
      <c r="D244" s="14" t="s">
        <v>7543</v>
      </c>
      <c r="E244" s="6" t="s">
        <v>4311</v>
      </c>
      <c r="F244" s="8" t="s">
        <v>4077</v>
      </c>
      <c r="G244" s="8" t="s">
        <v>4330</v>
      </c>
      <c r="H244" s="6" t="str">
        <f>_xlfn.XLOOKUP(LD_01[[#This Row],[DISCIPLINA]],'CLASSES DE PROJETOS'!$F$3:$F$37,'CLASSES DE PROJETOS'!$C$3:$C$37)</f>
        <v>TE</v>
      </c>
      <c r="I244" t="str">
        <f>_xlfn.TEXTJOIN("/",TRUE,"MSV-163MS-"&amp;LD_01[[#This Row],[OBRA]],_xlfn.XLOOKUP(LD_01[[#This Row],[SIGLA]],'CLASSES DE PROJETOS'!$C$3:$C$37,'CLASSES DE PROJETOS'!$E$3:$E$37))</f>
        <v>MSV-163MS-510-511/32.TE</v>
      </c>
      <c r="J244" s="6" t="str" cm="1">
        <f t="array" ref="J244">_xlfn.TEXTJOIN(",",TRUE,_xlfn._xlws.FILTER(ARQUIVOS[ARQUIVO],(ARQUIVOS[DOCUMENTO]=LD_01[[#This Row],[DOCUMENTO]])*(ARQUIVOS[REVISÃO]=LD_01[[#This Row],[REVISÃO]])*(ARQUIVOS[EXTENSÃO]="pdf")))</f>
        <v>MSV-163MS-510-511-ACA-EXE-DE-G1-004-R04.pdf</v>
      </c>
      <c r="K244" s="6" t="str" cm="1">
        <f t="array" ref="K244">_xlfn.TEXTJOIN(", ",TRUE,_xlfn.UNIQUE(_xlfn._xlws.FILTER(ARQUIVOS_RECEBIDOS!$F$2:$F$5010,ARQUIVOS_RECEBIDOS!$E$2:$E$5010=LD_01[[#This Row],[DOCUMENTO]])))</f>
        <v>R04</v>
      </c>
      <c r="L244" s="6" t="str" cm="1">
        <f t="array" ref="L244">_xlfn.TEXTJOIN(",",TRUE,_xlfn._xlws.FILTER(ARQUIVOS[EXTENSÃO],(ARQUIVOS[DOCUMENTO]=LD_01[[#This Row],[DOCUMENTO]])*(ARQUIVOS[REVISÃO]=LD_01[[#This Row],[REVISÃO]])))</f>
        <v>dwg,pdf</v>
      </c>
      <c r="M244" s="12" cm="1">
        <f t="array" ref="M244">_xlfn.UNIQUE(_xlfn._xlws.FILTER(ARQUIVOS[DATA RECEBIMENTO],(ARQUIVOS[DOCUMENTO]=LD_01[[#This Row],[DOCUMENTO]])*(ARQUIVOS[REVISÃO]=LD_01[[#This Row],[REVISÃO]])))</f>
        <v>45838</v>
      </c>
      <c r="N2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01/MSV-163MS-510-511/32.TE/MSV-163MS-510-511-ACA-EXE-DE-G1-004-R04.pdf</v>
      </c>
      <c r="P244" s="6" t="str">
        <f>LD_01[[#This Row],[PASTA]]&amp;"/"&amp;LD_01[[#This Row],[ARQUIVO]]</f>
        <v>MSV-163MS-510-511/32.TE/MSV-163MS-510-511-ACA-EXE-DE-G1-004-R04.pdf</v>
      </c>
    </row>
    <row r="245" spans="1:16" ht="28.8" x14ac:dyDescent="0.3">
      <c r="A245" s="6" t="s">
        <v>3035</v>
      </c>
      <c r="B245" s="6" t="str">
        <f>VLOOKUP(LD_01[[#This Row],[DOCUMENTO]],_xlfn.SORTBY(ARQUIVOS_RECEBIDOS!$E$2:$F$5010,ARQUIVOS_RECEBIDOS!$F$2:$F$5010,-1),2,)</f>
        <v>R04</v>
      </c>
      <c r="C245" s="14" t="s">
        <v>5987</v>
      </c>
      <c r="D245" s="14" t="s">
        <v>7543</v>
      </c>
      <c r="E245" s="6" t="s">
        <v>4311</v>
      </c>
      <c r="F245" s="8" t="s">
        <v>4077</v>
      </c>
      <c r="G245" s="8" t="s">
        <v>4330</v>
      </c>
      <c r="H245" s="6" t="str">
        <f>_xlfn.XLOOKUP(LD_01[[#This Row],[DISCIPLINA]],'CLASSES DE PROJETOS'!$F$3:$F$37,'CLASSES DE PROJETOS'!$C$3:$C$37)</f>
        <v>TE</v>
      </c>
      <c r="I245" t="str">
        <f>_xlfn.TEXTJOIN("/",TRUE,"MSV-163MS-"&amp;LD_01[[#This Row],[OBRA]],_xlfn.XLOOKUP(LD_01[[#This Row],[SIGLA]],'CLASSES DE PROJETOS'!$C$3:$C$37,'CLASSES DE PROJETOS'!$E$3:$E$37))</f>
        <v>MSV-163MS-510-511/32.TE</v>
      </c>
      <c r="J245" s="6" t="str" cm="1">
        <f t="array" ref="J245">_xlfn.TEXTJOIN(",",TRUE,_xlfn._xlws.FILTER(ARQUIVOS[ARQUIVO],(ARQUIVOS[DOCUMENTO]=LD_01[[#This Row],[DOCUMENTO]])*(ARQUIVOS[REVISÃO]=LD_01[[#This Row],[REVISÃO]])*(ARQUIVOS[EXTENSÃO]="pdf")))</f>
        <v>MSV-163MS-510-511-ACA-EXE-DE-G1-005-R04.pdf</v>
      </c>
      <c r="K245" s="6" t="str" cm="1">
        <f t="array" ref="K245">_xlfn.TEXTJOIN(", ",TRUE,_xlfn.UNIQUE(_xlfn._xlws.FILTER(ARQUIVOS_RECEBIDOS!$F$2:$F$5010,ARQUIVOS_RECEBIDOS!$E$2:$E$5010=LD_01[[#This Row],[DOCUMENTO]])))</f>
        <v>R04</v>
      </c>
      <c r="L245" s="6" t="str" cm="1">
        <f t="array" ref="L245">_xlfn.TEXTJOIN(",",TRUE,_xlfn._xlws.FILTER(ARQUIVOS[EXTENSÃO],(ARQUIVOS[DOCUMENTO]=LD_01[[#This Row],[DOCUMENTO]])*(ARQUIVOS[REVISÃO]=LD_01[[#This Row],[REVISÃO]])))</f>
        <v>dwg,pdf</v>
      </c>
      <c r="M245" s="12" cm="1">
        <f t="array" ref="M245">_xlfn.UNIQUE(_xlfn._xlws.FILTER(ARQUIVOS[DATA RECEBIMENTO],(ARQUIVOS[DOCUMENTO]=LD_01[[#This Row],[DOCUMENTO]])*(ARQUIVOS[REVISÃO]=LD_01[[#This Row],[REVISÃO]])))</f>
        <v>45838</v>
      </c>
      <c r="N2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01/MSV-163MS-510-511/32.TE/MSV-163MS-510-511-ACA-EXE-DE-G1-005-R04.pdf</v>
      </c>
      <c r="P245" s="6" t="str">
        <f>LD_01[[#This Row],[PASTA]]&amp;"/"&amp;LD_01[[#This Row],[ARQUIVO]]</f>
        <v>MSV-163MS-510-511/32.TE/MSV-163MS-510-511-ACA-EXE-DE-G1-005-R04.pdf</v>
      </c>
    </row>
    <row r="246" spans="1:16" ht="28.8" x14ac:dyDescent="0.3">
      <c r="A246" s="6" t="s">
        <v>3036</v>
      </c>
      <c r="B246" s="6" t="str">
        <f>VLOOKUP(LD_01[[#This Row],[DOCUMENTO]],_xlfn.SORTBY(ARQUIVOS_RECEBIDOS!$E$2:$F$5010,ARQUIVOS_RECEBIDOS!$F$2:$F$5010,-1),2,)</f>
        <v>R01</v>
      </c>
      <c r="C246" s="14" t="s">
        <v>5987</v>
      </c>
      <c r="D246" s="14" t="s">
        <v>7543</v>
      </c>
      <c r="E246" s="6" t="s">
        <v>4311</v>
      </c>
      <c r="F246" s="8" t="s">
        <v>4195</v>
      </c>
      <c r="G246" s="8" t="s">
        <v>4330</v>
      </c>
      <c r="H246" s="6" t="str">
        <f>_xlfn.XLOOKUP(LD_01[[#This Row],[DISCIPLINA]],'CLASSES DE PROJETOS'!$F$3:$F$37,'CLASSES DE PROJETOS'!$C$3:$C$37)</f>
        <v>TE</v>
      </c>
      <c r="I246" t="str">
        <f>_xlfn.TEXTJOIN("/",TRUE,"MSV-163MS-"&amp;LD_01[[#This Row],[OBRA]],_xlfn.XLOOKUP(LD_01[[#This Row],[SIGLA]],'CLASSES DE PROJETOS'!$C$3:$C$37,'CLASSES DE PROJETOS'!$E$3:$E$37))</f>
        <v>MSV-163MS-510-511/32.TE</v>
      </c>
      <c r="J246" s="6" t="str" cm="1">
        <f t="array" ref="J246">_xlfn.TEXTJOIN(",",TRUE,_xlfn._xlws.FILTER(ARQUIVOS[ARQUIVO],(ARQUIVOS[DOCUMENTO]=LD_01[[#This Row],[DOCUMENTO]])*(ARQUIVOS[REVISÃO]=LD_01[[#This Row],[REVISÃO]])*(ARQUIVOS[EXTENSÃO]="pdf")))</f>
        <v>MSV-163MS-510-511-ACA-EXE-DE-G1-006-R01.pdf</v>
      </c>
      <c r="K246" s="6" t="str" cm="1">
        <f t="array" ref="K246">_xlfn.TEXTJOIN(", ",TRUE,_xlfn.UNIQUE(_xlfn._xlws.FILTER(ARQUIVOS_RECEBIDOS!$F$2:$F$5010,ARQUIVOS_RECEBIDOS!$E$2:$E$5010=LD_01[[#This Row],[DOCUMENTO]])))</f>
        <v>R01</v>
      </c>
      <c r="L246" s="6" t="str" cm="1">
        <f t="array" ref="L246">_xlfn.TEXTJOIN(",",TRUE,_xlfn._xlws.FILTER(ARQUIVOS[EXTENSÃO],(ARQUIVOS[DOCUMENTO]=LD_01[[#This Row],[DOCUMENTO]])*(ARQUIVOS[REVISÃO]=LD_01[[#This Row],[REVISÃO]])))</f>
        <v>dwg,pdf</v>
      </c>
      <c r="M246" s="12" cm="1">
        <f t="array" ref="M246">_xlfn.UNIQUE(_xlfn._xlws.FILTER(ARQUIVOS[DATA RECEBIMENTO],(ARQUIVOS[DOCUMENTO]=LD_01[[#This Row],[DOCUMENTO]])*(ARQUIVOS[REVISÃO]=LD_01[[#This Row],[REVISÃO]])))</f>
        <v>45838</v>
      </c>
      <c r="N2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01/MSV-163MS-510-511/32.TE/MSV-163MS-510-511-ACA-EXE-DE-G1-006-R01.pdf</v>
      </c>
      <c r="P246" s="6" t="str">
        <f>LD_01[[#This Row],[PASTA]]&amp;"/"&amp;LD_01[[#This Row],[ARQUIVO]]</f>
        <v>MSV-163MS-510-511/32.TE/MSV-163MS-510-511-ACA-EXE-DE-G1-006-R01.pdf</v>
      </c>
    </row>
    <row r="247" spans="1:16" ht="28.8" x14ac:dyDescent="0.3">
      <c r="A247" s="6" t="s">
        <v>3037</v>
      </c>
      <c r="B247" s="6" t="str">
        <f>VLOOKUP(LD_01[[#This Row],[DOCUMENTO]],_xlfn.SORTBY(ARQUIVOS_RECEBIDOS!$E$2:$F$5010,ARQUIVOS_RECEBIDOS!$F$2:$F$5010,-1),2,)</f>
        <v>R01</v>
      </c>
      <c r="C247" s="14" t="s">
        <v>5987</v>
      </c>
      <c r="D247" s="14" t="s">
        <v>7543</v>
      </c>
      <c r="E247" s="6" t="s">
        <v>4311</v>
      </c>
      <c r="F247" s="8" t="s">
        <v>4195</v>
      </c>
      <c r="G247" s="8" t="s">
        <v>4330</v>
      </c>
      <c r="H247" s="6" t="str">
        <f>_xlfn.XLOOKUP(LD_01[[#This Row],[DISCIPLINA]],'CLASSES DE PROJETOS'!$F$3:$F$37,'CLASSES DE PROJETOS'!$C$3:$C$37)</f>
        <v>TE</v>
      </c>
      <c r="I247" t="str">
        <f>_xlfn.TEXTJOIN("/",TRUE,"MSV-163MS-"&amp;LD_01[[#This Row],[OBRA]],_xlfn.XLOOKUP(LD_01[[#This Row],[SIGLA]],'CLASSES DE PROJETOS'!$C$3:$C$37,'CLASSES DE PROJETOS'!$E$3:$E$37))</f>
        <v>MSV-163MS-510-511/32.TE</v>
      </c>
      <c r="J247" s="6" t="str" cm="1">
        <f t="array" ref="J247">_xlfn.TEXTJOIN(",",TRUE,_xlfn._xlws.FILTER(ARQUIVOS[ARQUIVO],(ARQUIVOS[DOCUMENTO]=LD_01[[#This Row],[DOCUMENTO]])*(ARQUIVOS[REVISÃO]=LD_01[[#This Row],[REVISÃO]])*(ARQUIVOS[EXTENSÃO]="pdf")))</f>
        <v>MSV-163MS-510-511-ACA-EXE-DE-G1-007-R01.pdf</v>
      </c>
      <c r="K247" s="6" t="str" cm="1">
        <f t="array" ref="K247">_xlfn.TEXTJOIN(", ",TRUE,_xlfn.UNIQUE(_xlfn._xlws.FILTER(ARQUIVOS_RECEBIDOS!$F$2:$F$5010,ARQUIVOS_RECEBIDOS!$E$2:$E$5010=LD_01[[#This Row],[DOCUMENTO]])))</f>
        <v>R01</v>
      </c>
      <c r="L247" s="6" t="str" cm="1">
        <f t="array" ref="L247">_xlfn.TEXTJOIN(",",TRUE,_xlfn._xlws.FILTER(ARQUIVOS[EXTENSÃO],(ARQUIVOS[DOCUMENTO]=LD_01[[#This Row],[DOCUMENTO]])*(ARQUIVOS[REVISÃO]=LD_01[[#This Row],[REVISÃO]])))</f>
        <v>dwg,pdf</v>
      </c>
      <c r="M247" s="12" cm="1">
        <f t="array" ref="M247">_xlfn.UNIQUE(_xlfn._xlws.FILTER(ARQUIVOS[DATA RECEBIMENTO],(ARQUIVOS[DOCUMENTO]=LD_01[[#This Row],[DOCUMENTO]])*(ARQUIVOS[REVISÃO]=LD_01[[#This Row],[REVISÃO]])))</f>
        <v>45838</v>
      </c>
      <c r="N2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01/MSV-163MS-510-511/32.TE/MSV-163MS-510-511-ACA-EXE-DE-G1-007-R01.pdf</v>
      </c>
      <c r="P247" s="6" t="str">
        <f>LD_01[[#This Row],[PASTA]]&amp;"/"&amp;LD_01[[#This Row],[ARQUIVO]]</f>
        <v>MSV-163MS-510-511/32.TE/MSV-163MS-510-511-ACA-EXE-DE-G1-007-R01.pdf</v>
      </c>
    </row>
    <row r="248" spans="1:16" ht="28.8" x14ac:dyDescent="0.3">
      <c r="A248" s="6" t="s">
        <v>3038</v>
      </c>
      <c r="B248" s="6" t="str">
        <f>VLOOKUP(LD_01[[#This Row],[DOCUMENTO]],_xlfn.SORTBY(ARQUIVOS_RECEBIDOS!$E$2:$F$5010,ARQUIVOS_RECEBIDOS!$F$2:$F$5010,-1),2,)</f>
        <v>R03</v>
      </c>
      <c r="C248" s="14" t="s">
        <v>5987</v>
      </c>
      <c r="D248" s="14" t="s">
        <v>7543</v>
      </c>
      <c r="E248" s="6" t="s">
        <v>4311</v>
      </c>
      <c r="F248" s="8" t="s">
        <v>4196</v>
      </c>
      <c r="G248" s="8" t="s">
        <v>4330</v>
      </c>
      <c r="H248" s="6" t="str">
        <f>_xlfn.XLOOKUP(LD_01[[#This Row],[DISCIPLINA]],'CLASSES DE PROJETOS'!$F$3:$F$37,'CLASSES DE PROJETOS'!$C$3:$C$37)</f>
        <v>TE</v>
      </c>
      <c r="I248" t="str">
        <f>_xlfn.TEXTJOIN("/",TRUE,"MSV-163MS-"&amp;LD_01[[#This Row],[OBRA]],_xlfn.XLOOKUP(LD_01[[#This Row],[SIGLA]],'CLASSES DE PROJETOS'!$C$3:$C$37,'CLASSES DE PROJETOS'!$E$3:$E$37))</f>
        <v>MSV-163MS-510-511/32.TE</v>
      </c>
      <c r="J248" s="6" t="str" cm="1">
        <f t="array" ref="J248">_xlfn.TEXTJOIN(",",TRUE,_xlfn._xlws.FILTER(ARQUIVOS[ARQUIVO],(ARQUIVOS[DOCUMENTO]=LD_01[[#This Row],[DOCUMENTO]])*(ARQUIVOS[REVISÃO]=LD_01[[#This Row],[REVISÃO]])*(ARQUIVOS[EXTENSÃO]="pdf")))</f>
        <v>MSV-163MS-510-511-ACA-EXE-DE-G1-008-R03.pdf</v>
      </c>
      <c r="K248" s="6" t="str" cm="1">
        <f t="array" ref="K248">_xlfn.TEXTJOIN(", ",TRUE,_xlfn.UNIQUE(_xlfn._xlws.FILTER(ARQUIVOS_RECEBIDOS!$F$2:$F$5010,ARQUIVOS_RECEBIDOS!$E$2:$E$5010=LD_01[[#This Row],[DOCUMENTO]])))</f>
        <v>R03</v>
      </c>
      <c r="L248" s="6" t="str" cm="1">
        <f t="array" ref="L248">_xlfn.TEXTJOIN(",",TRUE,_xlfn._xlws.FILTER(ARQUIVOS[EXTENSÃO],(ARQUIVOS[DOCUMENTO]=LD_01[[#This Row],[DOCUMENTO]])*(ARQUIVOS[REVISÃO]=LD_01[[#This Row],[REVISÃO]])))</f>
        <v>dwg,pdf</v>
      </c>
      <c r="M248" s="12" cm="1">
        <f t="array" ref="M248">_xlfn.UNIQUE(_xlfn._xlws.FILTER(ARQUIVOS[DATA RECEBIMENTO],(ARQUIVOS[DOCUMENTO]=LD_01[[#This Row],[DOCUMENTO]])*(ARQUIVOS[REVISÃO]=LD_01[[#This Row],[REVISÃO]])))</f>
        <v>45838</v>
      </c>
      <c r="N2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01/MSV-163MS-510-511/32.TE/MSV-163MS-510-511-ACA-EXE-DE-G1-008-R03.pdf</v>
      </c>
      <c r="P248" s="6" t="str">
        <f>LD_01[[#This Row],[PASTA]]&amp;"/"&amp;LD_01[[#This Row],[ARQUIVO]]</f>
        <v>MSV-163MS-510-511/32.TE/MSV-163MS-510-511-ACA-EXE-DE-G1-008-R03.pdf</v>
      </c>
    </row>
    <row r="249" spans="1:16" ht="28.8" x14ac:dyDescent="0.3">
      <c r="A249" s="6" t="s">
        <v>3039</v>
      </c>
      <c r="B249" s="6" t="str">
        <f>VLOOKUP(LD_01[[#This Row],[DOCUMENTO]],_xlfn.SORTBY(ARQUIVOS_RECEBIDOS!$E$2:$F$5010,ARQUIVOS_RECEBIDOS!$F$2:$F$5010,-1),2,)</f>
        <v>R02</v>
      </c>
      <c r="C249" s="14" t="s">
        <v>5987</v>
      </c>
      <c r="D249" s="14" t="s">
        <v>7543</v>
      </c>
      <c r="E249" s="6" t="s">
        <v>4311</v>
      </c>
      <c r="F249" s="8" t="s">
        <v>4174</v>
      </c>
      <c r="G249" s="8" t="s">
        <v>4330</v>
      </c>
      <c r="H249" s="6" t="str">
        <f>_xlfn.XLOOKUP(LD_01[[#This Row],[DISCIPLINA]],'CLASSES DE PROJETOS'!$F$3:$F$37,'CLASSES DE PROJETOS'!$C$3:$C$37)</f>
        <v>TE</v>
      </c>
      <c r="I249" t="str">
        <f>_xlfn.TEXTJOIN("/",TRUE,"MSV-163MS-"&amp;LD_01[[#This Row],[OBRA]],_xlfn.XLOOKUP(LD_01[[#This Row],[SIGLA]],'CLASSES DE PROJETOS'!$C$3:$C$37,'CLASSES DE PROJETOS'!$E$3:$E$37))</f>
        <v>MSV-163MS-510-511/32.TE</v>
      </c>
      <c r="J249" s="6" t="str" cm="1">
        <f t="array" ref="J249">_xlfn.TEXTJOIN(",",TRUE,_xlfn._xlws.FILTER(ARQUIVOS[ARQUIVO],(ARQUIVOS[DOCUMENTO]=LD_01[[#This Row],[DOCUMENTO]])*(ARQUIVOS[REVISÃO]=LD_01[[#This Row],[REVISÃO]])*(ARQUIVOS[EXTENSÃO]="pdf")))</f>
        <v>MSV-163MS-510-511-ACA-EXE-DE-G1-101-R02.pdf</v>
      </c>
      <c r="K249" s="6" t="str" cm="1">
        <f t="array" ref="K249">_xlfn.TEXTJOIN(", ",TRUE,_xlfn.UNIQUE(_xlfn._xlws.FILTER(ARQUIVOS_RECEBIDOS!$F$2:$F$5010,ARQUIVOS_RECEBIDOS!$E$2:$E$5010=LD_01[[#This Row],[DOCUMENTO]])))</f>
        <v>R02</v>
      </c>
      <c r="L249" s="6" t="str" cm="1">
        <f t="array" ref="L249">_xlfn.TEXTJOIN(",",TRUE,_xlfn._xlws.FILTER(ARQUIVOS[EXTENSÃO],(ARQUIVOS[DOCUMENTO]=LD_01[[#This Row],[DOCUMENTO]])*(ARQUIVOS[REVISÃO]=LD_01[[#This Row],[REVISÃO]])))</f>
        <v>dwg,pdf</v>
      </c>
      <c r="M249" s="12" cm="1">
        <f t="array" ref="M249">_xlfn.UNIQUE(_xlfn._xlws.FILTER(ARQUIVOS[DATA RECEBIMENTO],(ARQUIVOS[DOCUMENTO]=LD_01[[#This Row],[DOCUMENTO]])*(ARQUIVOS[REVISÃO]=LD_01[[#This Row],[REVISÃO]])))</f>
        <v>45838</v>
      </c>
      <c r="N2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01/MSV-163MS-510-511/32.TE/MSV-163MS-510-511-ACA-EXE-DE-G1-101-R02.pdf</v>
      </c>
      <c r="P249" s="6" t="str">
        <f>LD_01[[#This Row],[PASTA]]&amp;"/"&amp;LD_01[[#This Row],[ARQUIVO]]</f>
        <v>MSV-163MS-510-511/32.TE/MSV-163MS-510-511-ACA-EXE-DE-G1-101-R02.pdf</v>
      </c>
    </row>
    <row r="250" spans="1:16" ht="28.8" x14ac:dyDescent="0.3">
      <c r="A250" s="6" t="s">
        <v>3040</v>
      </c>
      <c r="B250" s="6" t="str">
        <f>VLOOKUP(LD_01[[#This Row],[DOCUMENTO]],_xlfn.SORTBY(ARQUIVOS_RECEBIDOS!$E$2:$F$5010,ARQUIVOS_RECEBIDOS!$F$2:$F$5010,-1),2,)</f>
        <v>R02</v>
      </c>
      <c r="C250" s="14" t="s">
        <v>5987</v>
      </c>
      <c r="D250" s="14" t="s">
        <v>7543</v>
      </c>
      <c r="E250" s="6" t="s">
        <v>4311</v>
      </c>
      <c r="F250" s="8" t="s">
        <v>4174</v>
      </c>
      <c r="G250" s="8" t="s">
        <v>4330</v>
      </c>
      <c r="H250" s="6" t="str">
        <f>_xlfn.XLOOKUP(LD_01[[#This Row],[DISCIPLINA]],'CLASSES DE PROJETOS'!$F$3:$F$37,'CLASSES DE PROJETOS'!$C$3:$C$37)</f>
        <v>TE</v>
      </c>
      <c r="I250" t="str">
        <f>_xlfn.TEXTJOIN("/",TRUE,"MSV-163MS-"&amp;LD_01[[#This Row],[OBRA]],_xlfn.XLOOKUP(LD_01[[#This Row],[SIGLA]],'CLASSES DE PROJETOS'!$C$3:$C$37,'CLASSES DE PROJETOS'!$E$3:$E$37))</f>
        <v>MSV-163MS-510-511/32.TE</v>
      </c>
      <c r="J250" s="6" t="str" cm="1">
        <f t="array" ref="J250">_xlfn.TEXTJOIN(",",TRUE,_xlfn._xlws.FILTER(ARQUIVOS[ARQUIVO],(ARQUIVOS[DOCUMENTO]=LD_01[[#This Row],[DOCUMENTO]])*(ARQUIVOS[REVISÃO]=LD_01[[#This Row],[REVISÃO]])*(ARQUIVOS[EXTENSÃO]="pdf")))</f>
        <v>MSV-163MS-510-511-ACA-EXE-DE-G1-102-R02.pdf</v>
      </c>
      <c r="K250" s="6" t="str" cm="1">
        <f t="array" ref="K250">_xlfn.TEXTJOIN(", ",TRUE,_xlfn.UNIQUE(_xlfn._xlws.FILTER(ARQUIVOS_RECEBIDOS!$F$2:$F$5010,ARQUIVOS_RECEBIDOS!$E$2:$E$5010=LD_01[[#This Row],[DOCUMENTO]])))</f>
        <v>R02</v>
      </c>
      <c r="L250" s="6" t="str" cm="1">
        <f t="array" ref="L250">_xlfn.TEXTJOIN(",",TRUE,_xlfn._xlws.FILTER(ARQUIVOS[EXTENSÃO],(ARQUIVOS[DOCUMENTO]=LD_01[[#This Row],[DOCUMENTO]])*(ARQUIVOS[REVISÃO]=LD_01[[#This Row],[REVISÃO]])))</f>
        <v>dwg,pdf</v>
      </c>
      <c r="M250" s="12" cm="1">
        <f t="array" ref="M250">_xlfn.UNIQUE(_xlfn._xlws.FILTER(ARQUIVOS[DATA RECEBIMENTO],(ARQUIVOS[DOCUMENTO]=LD_01[[#This Row],[DOCUMENTO]])*(ARQUIVOS[REVISÃO]=LD_01[[#This Row],[REVISÃO]])))</f>
        <v>45838</v>
      </c>
      <c r="N2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01/MSV-163MS-510-511/32.TE/MSV-163MS-510-511-ACA-EXE-DE-G1-102-R02.pdf</v>
      </c>
      <c r="P250" s="6" t="str">
        <f>LD_01[[#This Row],[PASTA]]&amp;"/"&amp;LD_01[[#This Row],[ARQUIVO]]</f>
        <v>MSV-163MS-510-511/32.TE/MSV-163MS-510-511-ACA-EXE-DE-G1-102-R02.pdf</v>
      </c>
    </row>
    <row r="251" spans="1:16" x14ac:dyDescent="0.3">
      <c r="A251" s="6" t="s">
        <v>3043</v>
      </c>
      <c r="B251" s="6" t="str">
        <f>VLOOKUP(LD_01[[#This Row],[DOCUMENTO]],_xlfn.SORTBY(ARQUIVOS_RECEBIDOS!$E$2:$F$5010,ARQUIVOS_RECEBIDOS!$F$2:$F$5010,-1),2,)</f>
        <v>R06</v>
      </c>
      <c r="C251" s="14" t="s">
        <v>5987</v>
      </c>
      <c r="D251" s="14" t="s">
        <v>7543</v>
      </c>
      <c r="E251" s="6" t="s">
        <v>4311</v>
      </c>
      <c r="F251" s="8" t="s">
        <v>4076</v>
      </c>
      <c r="G251" s="8" t="s">
        <v>4142</v>
      </c>
      <c r="H251" s="6" t="str">
        <f>_xlfn.XLOOKUP(LD_01[[#This Row],[DISCIPLINA]],'CLASSES DE PROJETOS'!$F$3:$F$37,'CLASSES DE PROJETOS'!$C$3:$C$37)</f>
        <v>DR</v>
      </c>
      <c r="I251" t="str">
        <f>_xlfn.TEXTJOIN("/",TRUE,"MSV-163MS-"&amp;LD_01[[#This Row],[OBRA]],_xlfn.XLOOKUP(LD_01[[#This Row],[SIGLA]],'CLASSES DE PROJETOS'!$C$3:$C$37,'CLASSES DE PROJETOS'!$E$3:$E$37))</f>
        <v>MSV-163MS-510-511/10.DR</v>
      </c>
      <c r="J251" s="6" t="str" cm="1">
        <f t="array" ref="J251">_xlfn.TEXTJOIN(",",TRUE,_xlfn._xlws.FILTER(ARQUIVOS[ARQUIVO],(ARQUIVOS[DOCUMENTO]=LD_01[[#This Row],[DOCUMENTO]])*(ARQUIVOS[REVISÃO]=LD_01[[#This Row],[REVISÃO]])*(ARQUIVOS[EXTENSÃO]="pdf")))</f>
        <v>MSV-163MS-510-511-ACA-EXE-DE-H2-001-R06.pdf</v>
      </c>
      <c r="K251" s="6" t="str" cm="1">
        <f t="array" ref="K251">_xlfn.TEXTJOIN(", ",TRUE,_xlfn.UNIQUE(_xlfn._xlws.FILTER(ARQUIVOS_RECEBIDOS!$F$2:$F$5010,ARQUIVOS_RECEBIDOS!$E$2:$E$5010=LD_01[[#This Row],[DOCUMENTO]])))</f>
        <v>R06</v>
      </c>
      <c r="L251" s="6" t="str" cm="1">
        <f t="array" ref="L251">_xlfn.TEXTJOIN(",",TRUE,_xlfn._xlws.FILTER(ARQUIVOS[EXTENSÃO],(ARQUIVOS[DOCUMENTO]=LD_01[[#This Row],[DOCUMENTO]])*(ARQUIVOS[REVISÃO]=LD_01[[#This Row],[REVISÃO]])))</f>
        <v>dwg,pdf</v>
      </c>
      <c r="M251" s="12" cm="1">
        <f t="array" ref="M251">_xlfn.UNIQUE(_xlfn._xlws.FILTER(ARQUIVOS[DATA RECEBIMENTO],(ARQUIVOS[DOCUMENTO]=LD_01[[#This Row],[DOCUMENTO]])*(ARQUIVOS[REVISÃO]=LD_01[[#This Row],[REVISÃO]])))</f>
        <v>45838</v>
      </c>
      <c r="N2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01/MSV-163MS-510-511/10.DR/MSV-163MS-510-511-ACA-EXE-DE-H2-001-R06.pdf</v>
      </c>
      <c r="P251" s="6" t="str">
        <f>LD_01[[#This Row],[PASTA]]&amp;"/"&amp;LD_01[[#This Row],[ARQUIVO]]</f>
        <v>MSV-163MS-510-511/10.DR/MSV-163MS-510-511-ACA-EXE-DE-H2-001-R06.pdf</v>
      </c>
    </row>
    <row r="252" spans="1:16" x14ac:dyDescent="0.3">
      <c r="A252" s="6" t="s">
        <v>3044</v>
      </c>
      <c r="B252" s="6" t="str">
        <f>VLOOKUP(LD_01[[#This Row],[DOCUMENTO]],_xlfn.SORTBY(ARQUIVOS_RECEBIDOS!$E$2:$F$5010,ARQUIVOS_RECEBIDOS!$F$2:$F$5010,-1),2,)</f>
        <v>R05</v>
      </c>
      <c r="C252" s="14" t="s">
        <v>5987</v>
      </c>
      <c r="D252" s="14" t="s">
        <v>7543</v>
      </c>
      <c r="E252" s="6" t="s">
        <v>4311</v>
      </c>
      <c r="F252" s="8" t="s">
        <v>4076</v>
      </c>
      <c r="G252" s="8" t="s">
        <v>4142</v>
      </c>
      <c r="H252" s="6" t="str">
        <f>_xlfn.XLOOKUP(LD_01[[#This Row],[DISCIPLINA]],'CLASSES DE PROJETOS'!$F$3:$F$37,'CLASSES DE PROJETOS'!$C$3:$C$37)</f>
        <v>DR</v>
      </c>
      <c r="I252" t="str">
        <f>_xlfn.TEXTJOIN("/",TRUE,"MSV-163MS-"&amp;LD_01[[#This Row],[OBRA]],_xlfn.XLOOKUP(LD_01[[#This Row],[SIGLA]],'CLASSES DE PROJETOS'!$C$3:$C$37,'CLASSES DE PROJETOS'!$E$3:$E$37))</f>
        <v>MSV-163MS-510-511/10.DR</v>
      </c>
      <c r="J252" s="6" t="str" cm="1">
        <f t="array" ref="J252">_xlfn.TEXTJOIN(",",TRUE,_xlfn._xlws.FILTER(ARQUIVOS[ARQUIVO],(ARQUIVOS[DOCUMENTO]=LD_01[[#This Row],[DOCUMENTO]])*(ARQUIVOS[REVISÃO]=LD_01[[#This Row],[REVISÃO]])*(ARQUIVOS[EXTENSÃO]="pdf")))</f>
        <v>MSV-163MS-510-511-ACA-EXE-DE-H2-002-R05.pdf</v>
      </c>
      <c r="K252" s="6" t="str" cm="1">
        <f t="array" ref="K252">_xlfn.TEXTJOIN(", ",TRUE,_xlfn.UNIQUE(_xlfn._xlws.FILTER(ARQUIVOS_RECEBIDOS!$F$2:$F$5010,ARQUIVOS_RECEBIDOS!$E$2:$E$5010=LD_01[[#This Row],[DOCUMENTO]])))</f>
        <v>R05</v>
      </c>
      <c r="L252" s="6" t="str" cm="1">
        <f t="array" ref="L252">_xlfn.TEXTJOIN(",",TRUE,_xlfn._xlws.FILTER(ARQUIVOS[EXTENSÃO],(ARQUIVOS[DOCUMENTO]=LD_01[[#This Row],[DOCUMENTO]])*(ARQUIVOS[REVISÃO]=LD_01[[#This Row],[REVISÃO]])))</f>
        <v>dwg,pdf</v>
      </c>
      <c r="M252" s="12" cm="1">
        <f t="array" ref="M252">_xlfn.UNIQUE(_xlfn._xlws.FILTER(ARQUIVOS[DATA RECEBIMENTO],(ARQUIVOS[DOCUMENTO]=LD_01[[#This Row],[DOCUMENTO]])*(ARQUIVOS[REVISÃO]=LD_01[[#This Row],[REVISÃO]])))</f>
        <v>45838</v>
      </c>
      <c r="N2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01/MSV-163MS-510-511/10.DR/MSV-163MS-510-511-ACA-EXE-DE-H2-002-R05.pdf</v>
      </c>
      <c r="P252" s="6" t="str">
        <f>LD_01[[#This Row],[PASTA]]&amp;"/"&amp;LD_01[[#This Row],[ARQUIVO]]</f>
        <v>MSV-163MS-510-511/10.DR/MSV-163MS-510-511-ACA-EXE-DE-H2-002-R05.pdf</v>
      </c>
    </row>
    <row r="253" spans="1:16" x14ac:dyDescent="0.3">
      <c r="A253" s="6" t="s">
        <v>3045</v>
      </c>
      <c r="B253" s="6" t="str">
        <f>VLOOKUP(LD_01[[#This Row],[DOCUMENTO]],_xlfn.SORTBY(ARQUIVOS_RECEBIDOS!$E$2:$F$5010,ARQUIVOS_RECEBIDOS!$F$2:$F$5010,-1),2,)</f>
        <v>R05</v>
      </c>
      <c r="C253" s="14" t="s">
        <v>5987</v>
      </c>
      <c r="D253" s="14" t="s">
        <v>7543</v>
      </c>
      <c r="E253" s="6" t="s">
        <v>4311</v>
      </c>
      <c r="F253" s="8" t="s">
        <v>4076</v>
      </c>
      <c r="G253" s="8" t="s">
        <v>4142</v>
      </c>
      <c r="H253" s="6" t="str">
        <f>_xlfn.XLOOKUP(LD_01[[#This Row],[DISCIPLINA]],'CLASSES DE PROJETOS'!$F$3:$F$37,'CLASSES DE PROJETOS'!$C$3:$C$37)</f>
        <v>DR</v>
      </c>
      <c r="I253" t="str">
        <f>_xlfn.TEXTJOIN("/",TRUE,"MSV-163MS-"&amp;LD_01[[#This Row],[OBRA]],_xlfn.XLOOKUP(LD_01[[#This Row],[SIGLA]],'CLASSES DE PROJETOS'!$C$3:$C$37,'CLASSES DE PROJETOS'!$E$3:$E$37))</f>
        <v>MSV-163MS-510-511/10.DR</v>
      </c>
      <c r="J253" s="6" t="str" cm="1">
        <f t="array" ref="J253">_xlfn.TEXTJOIN(",",TRUE,_xlfn._xlws.FILTER(ARQUIVOS[ARQUIVO],(ARQUIVOS[DOCUMENTO]=LD_01[[#This Row],[DOCUMENTO]])*(ARQUIVOS[REVISÃO]=LD_01[[#This Row],[REVISÃO]])*(ARQUIVOS[EXTENSÃO]="pdf")))</f>
        <v>MSV-163MS-510-511-ACA-EXE-DE-H2-003-R05.pdf</v>
      </c>
      <c r="K253" s="6" t="str" cm="1">
        <f t="array" ref="K253">_xlfn.TEXTJOIN(", ",TRUE,_xlfn.UNIQUE(_xlfn._xlws.FILTER(ARQUIVOS_RECEBIDOS!$F$2:$F$5010,ARQUIVOS_RECEBIDOS!$E$2:$E$5010=LD_01[[#This Row],[DOCUMENTO]])))</f>
        <v>R05</v>
      </c>
      <c r="L253" s="6" t="str" cm="1">
        <f t="array" ref="L253">_xlfn.TEXTJOIN(",",TRUE,_xlfn._xlws.FILTER(ARQUIVOS[EXTENSÃO],(ARQUIVOS[DOCUMENTO]=LD_01[[#This Row],[DOCUMENTO]])*(ARQUIVOS[REVISÃO]=LD_01[[#This Row],[REVISÃO]])))</f>
        <v>dwg,pdf</v>
      </c>
      <c r="M253" s="12" cm="1">
        <f t="array" ref="M253">_xlfn.UNIQUE(_xlfn._xlws.FILTER(ARQUIVOS[DATA RECEBIMENTO],(ARQUIVOS[DOCUMENTO]=LD_01[[#This Row],[DOCUMENTO]])*(ARQUIVOS[REVISÃO]=LD_01[[#This Row],[REVISÃO]])))</f>
        <v>45838</v>
      </c>
      <c r="N2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01/MSV-163MS-510-511/10.DR/MSV-163MS-510-511-ACA-EXE-DE-H2-003-R05.pdf</v>
      </c>
      <c r="P253" s="6" t="str">
        <f>LD_01[[#This Row],[PASTA]]&amp;"/"&amp;LD_01[[#This Row],[ARQUIVO]]</f>
        <v>MSV-163MS-510-511/10.DR/MSV-163MS-510-511-ACA-EXE-DE-H2-003-R05.pdf</v>
      </c>
    </row>
    <row r="254" spans="1:16" x14ac:dyDescent="0.3">
      <c r="A254" s="6" t="s">
        <v>3046</v>
      </c>
      <c r="B254" s="6" t="str">
        <f>VLOOKUP(LD_01[[#This Row],[DOCUMENTO]],_xlfn.SORTBY(ARQUIVOS_RECEBIDOS!$E$2:$F$5010,ARQUIVOS_RECEBIDOS!$F$2:$F$5010,-1),2,)</f>
        <v>R04</v>
      </c>
      <c r="C254" s="14" t="s">
        <v>5987</v>
      </c>
      <c r="D254" s="14" t="s">
        <v>7543</v>
      </c>
      <c r="E254" s="6" t="s">
        <v>4311</v>
      </c>
      <c r="F254" s="8" t="s">
        <v>4078</v>
      </c>
      <c r="G254" s="8" t="s">
        <v>4142</v>
      </c>
      <c r="H254" s="6" t="str">
        <f>_xlfn.XLOOKUP(LD_01[[#This Row],[DISCIPLINA]],'CLASSES DE PROJETOS'!$F$3:$F$37,'CLASSES DE PROJETOS'!$C$3:$C$37)</f>
        <v>DR</v>
      </c>
      <c r="I254" t="str">
        <f>_xlfn.TEXTJOIN("/",TRUE,"MSV-163MS-"&amp;LD_01[[#This Row],[OBRA]],_xlfn.XLOOKUP(LD_01[[#This Row],[SIGLA]],'CLASSES DE PROJETOS'!$C$3:$C$37,'CLASSES DE PROJETOS'!$E$3:$E$37))</f>
        <v>MSV-163MS-510-511/10.DR</v>
      </c>
      <c r="J254" s="6" t="str" cm="1">
        <f t="array" ref="J254">_xlfn.TEXTJOIN(",",TRUE,_xlfn._xlws.FILTER(ARQUIVOS[ARQUIVO],(ARQUIVOS[DOCUMENTO]=LD_01[[#This Row],[DOCUMENTO]])*(ARQUIVOS[REVISÃO]=LD_01[[#This Row],[REVISÃO]])*(ARQUIVOS[EXTENSÃO]="pdf")))</f>
        <v>MSV-163MS-510-511-ACA-EXE-DE-H2-004-R04.pdf</v>
      </c>
      <c r="K254" s="6" t="str" cm="1">
        <f t="array" ref="K254">_xlfn.TEXTJOIN(", ",TRUE,_xlfn.UNIQUE(_xlfn._xlws.FILTER(ARQUIVOS_RECEBIDOS!$F$2:$F$5010,ARQUIVOS_RECEBIDOS!$E$2:$E$5010=LD_01[[#This Row],[DOCUMENTO]])))</f>
        <v>R04</v>
      </c>
      <c r="L254" s="6" t="str" cm="1">
        <f t="array" ref="L254">_xlfn.TEXTJOIN(",",TRUE,_xlfn._xlws.FILTER(ARQUIVOS[EXTENSÃO],(ARQUIVOS[DOCUMENTO]=LD_01[[#This Row],[DOCUMENTO]])*(ARQUIVOS[REVISÃO]=LD_01[[#This Row],[REVISÃO]])))</f>
        <v>dwg,pdf</v>
      </c>
      <c r="M254" s="12" cm="1">
        <f t="array" ref="M254">_xlfn.UNIQUE(_xlfn._xlws.FILTER(ARQUIVOS[DATA RECEBIMENTO],(ARQUIVOS[DOCUMENTO]=LD_01[[#This Row],[DOCUMENTO]])*(ARQUIVOS[REVISÃO]=LD_01[[#This Row],[REVISÃO]])))</f>
        <v>45838</v>
      </c>
      <c r="N2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01/MSV-163MS-510-511/10.DR/MSV-163MS-510-511-ACA-EXE-DE-H2-004-R04.pdf</v>
      </c>
      <c r="P254" s="6" t="str">
        <f>LD_01[[#This Row],[PASTA]]&amp;"/"&amp;LD_01[[#This Row],[ARQUIVO]]</f>
        <v>MSV-163MS-510-511/10.DR/MSV-163MS-510-511-ACA-EXE-DE-H2-004-R04.pdf</v>
      </c>
    </row>
    <row r="255" spans="1:16" ht="43.2" x14ac:dyDescent="0.3">
      <c r="A255" s="6" t="s">
        <v>3047</v>
      </c>
      <c r="B255" s="6" t="str">
        <f>VLOOKUP(LD_01[[#This Row],[DOCUMENTO]],_xlfn.SORTBY(ARQUIVOS_RECEBIDOS!$E$2:$F$5010,ARQUIVOS_RECEBIDOS!$F$2:$F$5010,-1),2,)</f>
        <v>R00</v>
      </c>
      <c r="C255" s="14" t="s">
        <v>5987</v>
      </c>
      <c r="D255" s="14" t="s">
        <v>7543</v>
      </c>
      <c r="E255" s="6" t="s">
        <v>4311</v>
      </c>
      <c r="F255" s="8" t="s">
        <v>4104</v>
      </c>
      <c r="G255" s="8" t="s">
        <v>4142</v>
      </c>
      <c r="H255" s="6" t="str">
        <f>_xlfn.XLOOKUP(LD_01[[#This Row],[DISCIPLINA]],'CLASSES DE PROJETOS'!$F$3:$F$37,'CLASSES DE PROJETOS'!$C$3:$C$37)</f>
        <v>DR</v>
      </c>
      <c r="I255" t="str">
        <f>_xlfn.TEXTJOIN("/",TRUE,"MSV-163MS-"&amp;LD_01[[#This Row],[OBRA]],_xlfn.XLOOKUP(LD_01[[#This Row],[SIGLA]],'CLASSES DE PROJETOS'!$C$3:$C$37,'CLASSES DE PROJETOS'!$E$3:$E$37))</f>
        <v>MSV-163MS-510-511/10.DR</v>
      </c>
      <c r="J255" s="6" t="str" cm="1">
        <f t="array" ref="J255">_xlfn.TEXTJOIN(",",TRUE,_xlfn._xlws.FILTER(ARQUIVOS[ARQUIVO],(ARQUIVOS[DOCUMENTO]=LD_01[[#This Row],[DOCUMENTO]])*(ARQUIVOS[REVISÃO]=LD_01[[#This Row],[REVISÃO]])*(ARQUIVOS[EXTENSÃO]="pdf")))</f>
        <v>MSV-163MS-510-511-ACA-EXE-DE-H2-101.R00.pdf</v>
      </c>
      <c r="K255" s="6" t="str" cm="1">
        <f t="array" ref="K255">_xlfn.TEXTJOIN(", ",TRUE,_xlfn.UNIQUE(_xlfn._xlws.FILTER(ARQUIVOS_RECEBIDOS!$F$2:$F$5010,ARQUIVOS_RECEBIDOS!$E$2:$E$5010=LD_01[[#This Row],[DOCUMENTO]])))</f>
        <v>R00</v>
      </c>
      <c r="L255" s="6" t="str" cm="1">
        <f t="array" ref="L255">_xlfn.TEXTJOIN(",",TRUE,_xlfn._xlws.FILTER(ARQUIVOS[EXTENSÃO],(ARQUIVOS[DOCUMENTO]=LD_01[[#This Row],[DOCUMENTO]])*(ARQUIVOS[REVISÃO]=LD_01[[#This Row],[REVISÃO]])))</f>
        <v>dwg,pdf</v>
      </c>
      <c r="M255" s="12" cm="1">
        <f t="array" ref="M255">_xlfn.UNIQUE(_xlfn._xlws.FILTER(ARQUIVOS[DATA RECEBIMENTO],(ARQUIVOS[DOCUMENTO]=LD_01[[#This Row],[DOCUMENTO]])*(ARQUIVOS[REVISÃO]=LD_01[[#This Row],[REVISÃO]])))</f>
        <v>45838</v>
      </c>
      <c r="N2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01/MSV-163MS-510-511/10.DR/MSV-163MS-510-511-ACA-EXE-DE-H2-101.R00.pdf</v>
      </c>
      <c r="P255" s="6" t="str">
        <f>LD_01[[#This Row],[PASTA]]&amp;"/"&amp;LD_01[[#This Row],[ARQUIVO]]</f>
        <v>MSV-163MS-510-511/10.DR/MSV-163MS-510-511-ACA-EXE-DE-H2-101.R00.pdf</v>
      </c>
    </row>
    <row r="256" spans="1:16" ht="28.8" x14ac:dyDescent="0.3">
      <c r="A256" s="6" t="s">
        <v>3048</v>
      </c>
      <c r="B256" s="6" t="str">
        <f>VLOOKUP(LD_01[[#This Row],[DOCUMENTO]],_xlfn.SORTBY(ARQUIVOS_RECEBIDOS!$E$2:$F$5010,ARQUIVOS_RECEBIDOS!$F$2:$F$5010,-1),2,)</f>
        <v>R01</v>
      </c>
      <c r="C256" s="14" t="s">
        <v>5987</v>
      </c>
      <c r="D256" s="14" t="s">
        <v>7543</v>
      </c>
      <c r="E256" s="6" t="s">
        <v>4311</v>
      </c>
      <c r="F256" s="8" t="s">
        <v>4105</v>
      </c>
      <c r="G256" s="8" t="s">
        <v>4142</v>
      </c>
      <c r="H256" s="6" t="str">
        <f>_xlfn.XLOOKUP(LD_01[[#This Row],[DISCIPLINA]],'CLASSES DE PROJETOS'!$F$3:$F$37,'CLASSES DE PROJETOS'!$C$3:$C$37)</f>
        <v>DR</v>
      </c>
      <c r="I256" t="str">
        <f>_xlfn.TEXTJOIN("/",TRUE,"MSV-163MS-"&amp;LD_01[[#This Row],[OBRA]],_xlfn.XLOOKUP(LD_01[[#This Row],[SIGLA]],'CLASSES DE PROJETOS'!$C$3:$C$37,'CLASSES DE PROJETOS'!$E$3:$E$37))</f>
        <v>MSV-163MS-510-511/10.DR</v>
      </c>
      <c r="J256" s="6" t="str" cm="1">
        <f t="array" ref="J256">_xlfn.TEXTJOIN(",",TRUE,_xlfn._xlws.FILTER(ARQUIVOS[ARQUIVO],(ARQUIVOS[DOCUMENTO]=LD_01[[#This Row],[DOCUMENTO]])*(ARQUIVOS[REVISÃO]=LD_01[[#This Row],[REVISÃO]])*(ARQUIVOS[EXTENSÃO]="pdf")))</f>
        <v>MSV-163MS-510-511-ACA-EXE-DE-H2-102-R01.pdf</v>
      </c>
      <c r="K256" s="6" t="str" cm="1">
        <f t="array" ref="K256">_xlfn.TEXTJOIN(", ",TRUE,_xlfn.UNIQUE(_xlfn._xlws.FILTER(ARQUIVOS_RECEBIDOS!$F$2:$F$5010,ARQUIVOS_RECEBIDOS!$E$2:$E$5010=LD_01[[#This Row],[DOCUMENTO]])))</f>
        <v>R01</v>
      </c>
      <c r="L256" s="6" t="str" cm="1">
        <f t="array" ref="L256">_xlfn.TEXTJOIN(",",TRUE,_xlfn._xlws.FILTER(ARQUIVOS[EXTENSÃO],(ARQUIVOS[DOCUMENTO]=LD_01[[#This Row],[DOCUMENTO]])*(ARQUIVOS[REVISÃO]=LD_01[[#This Row],[REVISÃO]])))</f>
        <v>dwg,pdf</v>
      </c>
      <c r="M256" s="12" cm="1">
        <f t="array" ref="M256">_xlfn.UNIQUE(_xlfn._xlws.FILTER(ARQUIVOS[DATA RECEBIMENTO],(ARQUIVOS[DOCUMENTO]=LD_01[[#This Row],[DOCUMENTO]])*(ARQUIVOS[REVISÃO]=LD_01[[#This Row],[REVISÃO]])))</f>
        <v>45838</v>
      </c>
      <c r="N2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01/MSV-163MS-510-511/10.DR/MSV-163MS-510-511-ACA-EXE-DE-H2-102-R01.pdf</v>
      </c>
      <c r="P256" s="6" t="str">
        <f>LD_01[[#This Row],[PASTA]]&amp;"/"&amp;LD_01[[#This Row],[ARQUIVO]]</f>
        <v>MSV-163MS-510-511/10.DR/MSV-163MS-510-511-ACA-EXE-DE-H2-102-R01.pdf</v>
      </c>
    </row>
    <row r="257" spans="1:16" ht="28.8" x14ac:dyDescent="0.3">
      <c r="A257" s="6" t="s">
        <v>3049</v>
      </c>
      <c r="B257" s="6" t="str">
        <f>VLOOKUP(LD_01[[#This Row],[DOCUMENTO]],_xlfn.SORTBY(ARQUIVOS_RECEBIDOS!$E$2:$F$5010,ARQUIVOS_RECEBIDOS!$F$2:$F$5010,-1),2,)</f>
        <v>R01</v>
      </c>
      <c r="C257" s="14" t="s">
        <v>5987</v>
      </c>
      <c r="D257" s="14" t="s">
        <v>7543</v>
      </c>
      <c r="E257" s="6" t="s">
        <v>4311</v>
      </c>
      <c r="F257" s="8" t="s">
        <v>4106</v>
      </c>
      <c r="G257" s="8" t="s">
        <v>4142</v>
      </c>
      <c r="H257" s="6" t="str">
        <f>_xlfn.XLOOKUP(LD_01[[#This Row],[DISCIPLINA]],'CLASSES DE PROJETOS'!$F$3:$F$37,'CLASSES DE PROJETOS'!$C$3:$C$37)</f>
        <v>DR</v>
      </c>
      <c r="I257" t="str">
        <f>_xlfn.TEXTJOIN("/",TRUE,"MSV-163MS-"&amp;LD_01[[#This Row],[OBRA]],_xlfn.XLOOKUP(LD_01[[#This Row],[SIGLA]],'CLASSES DE PROJETOS'!$C$3:$C$37,'CLASSES DE PROJETOS'!$E$3:$E$37))</f>
        <v>MSV-163MS-510-511/10.DR</v>
      </c>
      <c r="J257" s="6" t="str" cm="1">
        <f t="array" ref="J257">_xlfn.TEXTJOIN(",",TRUE,_xlfn._xlws.FILTER(ARQUIVOS[ARQUIVO],(ARQUIVOS[DOCUMENTO]=LD_01[[#This Row],[DOCUMENTO]])*(ARQUIVOS[REVISÃO]=LD_01[[#This Row],[REVISÃO]])*(ARQUIVOS[EXTENSÃO]="pdf")))</f>
        <v>MSV-163MS-510-511-ACA-EXE-DE-H2-103-R01.pdf</v>
      </c>
      <c r="K257" s="6" t="str" cm="1">
        <f t="array" ref="K257">_xlfn.TEXTJOIN(", ",TRUE,_xlfn.UNIQUE(_xlfn._xlws.FILTER(ARQUIVOS_RECEBIDOS!$F$2:$F$5010,ARQUIVOS_RECEBIDOS!$E$2:$E$5010=LD_01[[#This Row],[DOCUMENTO]])))</f>
        <v>R01</v>
      </c>
      <c r="L257" s="6" t="str" cm="1">
        <f t="array" ref="L257">_xlfn.TEXTJOIN(",",TRUE,_xlfn._xlws.FILTER(ARQUIVOS[EXTENSÃO],(ARQUIVOS[DOCUMENTO]=LD_01[[#This Row],[DOCUMENTO]])*(ARQUIVOS[REVISÃO]=LD_01[[#This Row],[REVISÃO]])))</f>
        <v>dwg,pdf</v>
      </c>
      <c r="M257" s="12" cm="1">
        <f t="array" ref="M257">_xlfn.UNIQUE(_xlfn._xlws.FILTER(ARQUIVOS[DATA RECEBIMENTO],(ARQUIVOS[DOCUMENTO]=LD_01[[#This Row],[DOCUMENTO]])*(ARQUIVOS[REVISÃO]=LD_01[[#This Row],[REVISÃO]])))</f>
        <v>45838</v>
      </c>
      <c r="N2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01/MSV-163MS-510-511/10.DR/MSV-163MS-510-511-ACA-EXE-DE-H2-103-R01.pdf</v>
      </c>
      <c r="P257" s="6" t="str">
        <f>LD_01[[#This Row],[PASTA]]&amp;"/"&amp;LD_01[[#This Row],[ARQUIVO]]</f>
        <v>MSV-163MS-510-511/10.DR/MSV-163MS-510-511-ACA-EXE-DE-H2-103-R01.pdf</v>
      </c>
    </row>
    <row r="258" spans="1:16" ht="43.2" x14ac:dyDescent="0.3">
      <c r="A258" s="6" t="s">
        <v>3050</v>
      </c>
      <c r="B258" s="6" t="str">
        <f>VLOOKUP(LD_01[[#This Row],[DOCUMENTO]],_xlfn.SORTBY(ARQUIVOS_RECEBIDOS!$E$2:$F$5010,ARQUIVOS_RECEBIDOS!$F$2:$F$5010,-1),2,)</f>
        <v>R00</v>
      </c>
      <c r="C258" s="14" t="s">
        <v>5987</v>
      </c>
      <c r="D258" s="14" t="s">
        <v>7543</v>
      </c>
      <c r="E258" s="6" t="s">
        <v>4311</v>
      </c>
      <c r="F258" s="8" t="s">
        <v>4107</v>
      </c>
      <c r="G258" s="8" t="s">
        <v>4142</v>
      </c>
      <c r="H258" s="6" t="str">
        <f>_xlfn.XLOOKUP(LD_01[[#This Row],[DISCIPLINA]],'CLASSES DE PROJETOS'!$F$3:$F$37,'CLASSES DE PROJETOS'!$C$3:$C$37)</f>
        <v>DR</v>
      </c>
      <c r="I258" t="str">
        <f>_xlfn.TEXTJOIN("/",TRUE,"MSV-163MS-"&amp;LD_01[[#This Row],[OBRA]],_xlfn.XLOOKUP(LD_01[[#This Row],[SIGLA]],'CLASSES DE PROJETOS'!$C$3:$C$37,'CLASSES DE PROJETOS'!$E$3:$E$37))</f>
        <v>MSV-163MS-510-511/10.DR</v>
      </c>
      <c r="J258" s="6" t="str" cm="1">
        <f t="array" ref="J258">_xlfn.TEXTJOIN(",",TRUE,_xlfn._xlws.FILTER(ARQUIVOS[ARQUIVO],(ARQUIVOS[DOCUMENTO]=LD_01[[#This Row],[DOCUMENTO]])*(ARQUIVOS[REVISÃO]=LD_01[[#This Row],[REVISÃO]])*(ARQUIVOS[EXTENSÃO]="pdf")))</f>
        <v>MSV-163MS-510-511-ACA-EXE-DE-H2-104.R00.pdf</v>
      </c>
      <c r="K258" s="6" t="str" cm="1">
        <f t="array" ref="K258">_xlfn.TEXTJOIN(", ",TRUE,_xlfn.UNIQUE(_xlfn._xlws.FILTER(ARQUIVOS_RECEBIDOS!$F$2:$F$5010,ARQUIVOS_RECEBIDOS!$E$2:$E$5010=LD_01[[#This Row],[DOCUMENTO]])))</f>
        <v>R00</v>
      </c>
      <c r="L258" s="6" t="str" cm="1">
        <f t="array" ref="L258">_xlfn.TEXTJOIN(",",TRUE,_xlfn._xlws.FILTER(ARQUIVOS[EXTENSÃO],(ARQUIVOS[DOCUMENTO]=LD_01[[#This Row],[DOCUMENTO]])*(ARQUIVOS[REVISÃO]=LD_01[[#This Row],[REVISÃO]])))</f>
        <v>dwg,pdf</v>
      </c>
      <c r="M258" s="12" cm="1">
        <f t="array" ref="M258">_xlfn.UNIQUE(_xlfn._xlws.FILTER(ARQUIVOS[DATA RECEBIMENTO],(ARQUIVOS[DOCUMENTO]=LD_01[[#This Row],[DOCUMENTO]])*(ARQUIVOS[REVISÃO]=LD_01[[#This Row],[REVISÃO]])))</f>
        <v>45838</v>
      </c>
      <c r="N2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01/MSV-163MS-510-511/10.DR/MSV-163MS-510-511-ACA-EXE-DE-H2-104.R00.pdf</v>
      </c>
      <c r="P258" s="6" t="str">
        <f>LD_01[[#This Row],[PASTA]]&amp;"/"&amp;LD_01[[#This Row],[ARQUIVO]]</f>
        <v>MSV-163MS-510-511/10.DR/MSV-163MS-510-511-ACA-EXE-DE-H2-104.R00.pdf</v>
      </c>
    </row>
    <row r="259" spans="1:16" ht="57.6" x14ac:dyDescent="0.3">
      <c r="A259" s="6" t="s">
        <v>3051</v>
      </c>
      <c r="B259" s="6" t="str">
        <f>VLOOKUP(LD_01[[#This Row],[DOCUMENTO]],_xlfn.SORTBY(ARQUIVOS_RECEBIDOS!$E$2:$F$5010,ARQUIVOS_RECEBIDOS!$F$2:$F$5010,-1),2,)</f>
        <v>R00</v>
      </c>
      <c r="C259" s="14" t="s">
        <v>5987</v>
      </c>
      <c r="D259" s="14" t="s">
        <v>7543</v>
      </c>
      <c r="E259" s="6" t="s">
        <v>4311</v>
      </c>
      <c r="F259" s="8" t="s">
        <v>4108</v>
      </c>
      <c r="G259" s="8" t="s">
        <v>4142</v>
      </c>
      <c r="H259" s="6" t="str">
        <f>_xlfn.XLOOKUP(LD_01[[#This Row],[DISCIPLINA]],'CLASSES DE PROJETOS'!$F$3:$F$37,'CLASSES DE PROJETOS'!$C$3:$C$37)</f>
        <v>DR</v>
      </c>
      <c r="I259" t="str">
        <f>_xlfn.TEXTJOIN("/",TRUE,"MSV-163MS-"&amp;LD_01[[#This Row],[OBRA]],_xlfn.XLOOKUP(LD_01[[#This Row],[SIGLA]],'CLASSES DE PROJETOS'!$C$3:$C$37,'CLASSES DE PROJETOS'!$E$3:$E$37))</f>
        <v>MSV-163MS-510-511/10.DR</v>
      </c>
      <c r="J259" s="6" t="str" cm="1">
        <f t="array" ref="J259">_xlfn.TEXTJOIN(",",TRUE,_xlfn._xlws.FILTER(ARQUIVOS[ARQUIVO],(ARQUIVOS[DOCUMENTO]=LD_01[[#This Row],[DOCUMENTO]])*(ARQUIVOS[REVISÃO]=LD_01[[#This Row],[REVISÃO]])*(ARQUIVOS[EXTENSÃO]="pdf")))</f>
        <v>MSV-163MS-510-511-ACA-EXE-DE-H2-105.R00.pdf</v>
      </c>
      <c r="K259" s="6" t="str" cm="1">
        <f t="array" ref="K259">_xlfn.TEXTJOIN(", ",TRUE,_xlfn.UNIQUE(_xlfn._xlws.FILTER(ARQUIVOS_RECEBIDOS!$F$2:$F$5010,ARQUIVOS_RECEBIDOS!$E$2:$E$5010=LD_01[[#This Row],[DOCUMENTO]])))</f>
        <v>R00</v>
      </c>
      <c r="L259" s="6" t="str" cm="1">
        <f t="array" ref="L259">_xlfn.TEXTJOIN(",",TRUE,_xlfn._xlws.FILTER(ARQUIVOS[EXTENSÃO],(ARQUIVOS[DOCUMENTO]=LD_01[[#This Row],[DOCUMENTO]])*(ARQUIVOS[REVISÃO]=LD_01[[#This Row],[REVISÃO]])))</f>
        <v>dwg,pdf</v>
      </c>
      <c r="M259" s="12" cm="1">
        <f t="array" ref="M259">_xlfn.UNIQUE(_xlfn._xlws.FILTER(ARQUIVOS[DATA RECEBIMENTO],(ARQUIVOS[DOCUMENTO]=LD_01[[#This Row],[DOCUMENTO]])*(ARQUIVOS[REVISÃO]=LD_01[[#This Row],[REVISÃO]])))</f>
        <v>45838</v>
      </c>
      <c r="N2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01/MSV-163MS-510-511/10.DR/MSV-163MS-510-511-ACA-EXE-DE-H2-105.R00.pdf</v>
      </c>
      <c r="P259" s="6" t="str">
        <f>LD_01[[#This Row],[PASTA]]&amp;"/"&amp;LD_01[[#This Row],[ARQUIVO]]</f>
        <v>MSV-163MS-510-511/10.DR/MSV-163MS-510-511-ACA-EXE-DE-H2-105.R00.pdf</v>
      </c>
    </row>
    <row r="260" spans="1:16" x14ac:dyDescent="0.3">
      <c r="A260" s="6" t="s">
        <v>3059</v>
      </c>
      <c r="B260" s="6" t="str">
        <f>VLOOKUP(LD_01[[#This Row],[DOCUMENTO]],_xlfn.SORTBY(ARQUIVOS_RECEBIDOS!$E$2:$F$5010,ARQUIVOS_RECEBIDOS!$F$2:$F$5010,-1),2,)</f>
        <v>R03</v>
      </c>
      <c r="C260" s="14" t="s">
        <v>5987</v>
      </c>
      <c r="D260" s="14" t="s">
        <v>7543</v>
      </c>
      <c r="E260" s="6" t="s">
        <v>4311</v>
      </c>
      <c r="F260" s="8" t="s">
        <v>4087</v>
      </c>
      <c r="G260" s="8" t="s">
        <v>4143</v>
      </c>
      <c r="H260" s="6" t="str">
        <f>_xlfn.XLOOKUP(LD_01[[#This Row],[DISCIPLINA]],'CLASSES DE PROJETOS'!$F$3:$F$37,'CLASSES DE PROJETOS'!$C$3:$C$37)</f>
        <v>PV</v>
      </c>
      <c r="I260" t="str">
        <f>_xlfn.TEXTJOIN("/",TRUE,"MSV-163MS-"&amp;LD_01[[#This Row],[OBRA]],_xlfn.XLOOKUP(LD_01[[#This Row],[SIGLA]],'CLASSES DE PROJETOS'!$C$3:$C$37,'CLASSES DE PROJETOS'!$E$3:$E$37))</f>
        <v>MSV-163MS-510-511/28.PV</v>
      </c>
      <c r="J260" s="6" t="str" cm="1">
        <f t="array" ref="J260">_xlfn.TEXTJOIN(",",TRUE,_xlfn._xlws.FILTER(ARQUIVOS[ARQUIVO],(ARQUIVOS[DOCUMENTO]=LD_01[[#This Row],[DOCUMENTO]])*(ARQUIVOS[REVISÃO]=LD_01[[#This Row],[REVISÃO]])*(ARQUIVOS[EXTENSÃO]="pdf")))</f>
        <v>MSV-163MS-510-511-ACA-EXE-DE-I2-001-R03.pdf</v>
      </c>
      <c r="K260" s="6" t="str" cm="1">
        <f t="array" ref="K260">_xlfn.TEXTJOIN(", ",TRUE,_xlfn.UNIQUE(_xlfn._xlws.FILTER(ARQUIVOS_RECEBIDOS!$F$2:$F$5010,ARQUIVOS_RECEBIDOS!$E$2:$E$5010=LD_01[[#This Row],[DOCUMENTO]])))</f>
        <v>R02, R03</v>
      </c>
      <c r="L260" s="6" t="str" cm="1">
        <f t="array" ref="L260">_xlfn.TEXTJOIN(",",TRUE,_xlfn._xlws.FILTER(ARQUIVOS[EXTENSÃO],(ARQUIVOS[DOCUMENTO]=LD_01[[#This Row],[DOCUMENTO]])*(ARQUIVOS[REVISÃO]=LD_01[[#This Row],[REVISÃO]])))</f>
        <v>dwg,pdf</v>
      </c>
      <c r="M260" s="12" cm="1">
        <f t="array" ref="M260">_xlfn.UNIQUE(_xlfn._xlws.FILTER(ARQUIVOS[DATA RECEBIMENTO],(ARQUIVOS[DOCUMENTO]=LD_01[[#This Row],[DOCUMENTO]])*(ARQUIVOS[REVISÃO]=LD_01[[#This Row],[REVISÃO]])))</f>
        <v>45895</v>
      </c>
      <c r="N2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01/MSV-163MS-510-511/28.PV/MSV-163MS-510-511-ACA-EXE-DE-I2-001-R03.pdf</v>
      </c>
      <c r="P260" s="6" t="str">
        <f>LD_01[[#This Row],[PASTA]]&amp;"/"&amp;LD_01[[#This Row],[ARQUIVO]]</f>
        <v>MSV-163MS-510-511/28.PV/MSV-163MS-510-511-ACA-EXE-DE-I2-001-R03.pdf</v>
      </c>
    </row>
    <row r="261" spans="1:16" x14ac:dyDescent="0.3">
      <c r="A261" s="6" t="s">
        <v>3060</v>
      </c>
      <c r="B261" s="6" t="str">
        <f>VLOOKUP(LD_01[[#This Row],[DOCUMENTO]],_xlfn.SORTBY(ARQUIVOS_RECEBIDOS!$E$2:$F$5010,ARQUIVOS_RECEBIDOS!$F$2:$F$5010,-1),2,)</f>
        <v>R03</v>
      </c>
      <c r="C261" s="14" t="s">
        <v>5987</v>
      </c>
      <c r="D261" s="14" t="s">
        <v>7543</v>
      </c>
      <c r="E261" s="6" t="s">
        <v>4311</v>
      </c>
      <c r="F261" s="8" t="s">
        <v>4087</v>
      </c>
      <c r="G261" s="8" t="s">
        <v>4143</v>
      </c>
      <c r="H261" s="6" t="str">
        <f>_xlfn.XLOOKUP(LD_01[[#This Row],[DISCIPLINA]],'CLASSES DE PROJETOS'!$F$3:$F$37,'CLASSES DE PROJETOS'!$C$3:$C$37)</f>
        <v>PV</v>
      </c>
      <c r="I261" t="str">
        <f>_xlfn.TEXTJOIN("/",TRUE,"MSV-163MS-"&amp;LD_01[[#This Row],[OBRA]],_xlfn.XLOOKUP(LD_01[[#This Row],[SIGLA]],'CLASSES DE PROJETOS'!$C$3:$C$37,'CLASSES DE PROJETOS'!$E$3:$E$37))</f>
        <v>MSV-163MS-510-511/28.PV</v>
      </c>
      <c r="J261" s="6" t="str" cm="1">
        <f t="array" ref="J261">_xlfn.TEXTJOIN(",",TRUE,_xlfn._xlws.FILTER(ARQUIVOS[ARQUIVO],(ARQUIVOS[DOCUMENTO]=LD_01[[#This Row],[DOCUMENTO]])*(ARQUIVOS[REVISÃO]=LD_01[[#This Row],[REVISÃO]])*(ARQUIVOS[EXTENSÃO]="pdf")))</f>
        <v>MSV-163MS-510-511-ACA-EXE-DE-I2-002-R03.pdf</v>
      </c>
      <c r="K261" s="6" t="str" cm="1">
        <f t="array" ref="K261">_xlfn.TEXTJOIN(", ",TRUE,_xlfn.UNIQUE(_xlfn._xlws.FILTER(ARQUIVOS_RECEBIDOS!$F$2:$F$5010,ARQUIVOS_RECEBIDOS!$E$2:$E$5010=LD_01[[#This Row],[DOCUMENTO]])))</f>
        <v>R02, R03</v>
      </c>
      <c r="L261" s="6" t="str" cm="1">
        <f t="array" ref="L261">_xlfn.TEXTJOIN(",",TRUE,_xlfn._xlws.FILTER(ARQUIVOS[EXTENSÃO],(ARQUIVOS[DOCUMENTO]=LD_01[[#This Row],[DOCUMENTO]])*(ARQUIVOS[REVISÃO]=LD_01[[#This Row],[REVISÃO]])))</f>
        <v>dwg,pdf</v>
      </c>
      <c r="M261" s="12" cm="1">
        <f t="array" ref="M261">_xlfn.UNIQUE(_xlfn._xlws.FILTER(ARQUIVOS[DATA RECEBIMENTO],(ARQUIVOS[DOCUMENTO]=LD_01[[#This Row],[DOCUMENTO]])*(ARQUIVOS[REVISÃO]=LD_01[[#This Row],[REVISÃO]])))</f>
        <v>45895</v>
      </c>
      <c r="N2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01/MSV-163MS-510-511/28.PV/MSV-163MS-510-511-ACA-EXE-DE-I2-002-R03.pdf</v>
      </c>
      <c r="P261" s="6" t="str">
        <f>LD_01[[#This Row],[PASTA]]&amp;"/"&amp;LD_01[[#This Row],[ARQUIVO]]</f>
        <v>MSV-163MS-510-511/28.PV/MSV-163MS-510-511-ACA-EXE-DE-I2-002-R03.pdf</v>
      </c>
    </row>
    <row r="262" spans="1:16" x14ac:dyDescent="0.3">
      <c r="A262" s="6" t="s">
        <v>3061</v>
      </c>
      <c r="B262" s="6" t="str">
        <f>VLOOKUP(LD_01[[#This Row],[DOCUMENTO]],_xlfn.SORTBY(ARQUIVOS_RECEBIDOS!$E$2:$F$5010,ARQUIVOS_RECEBIDOS!$F$2:$F$5010,-1),2,)</f>
        <v>R03</v>
      </c>
      <c r="C262" s="14" t="s">
        <v>5987</v>
      </c>
      <c r="D262" s="14" t="s">
        <v>7543</v>
      </c>
      <c r="E262" s="6" t="s">
        <v>4311</v>
      </c>
      <c r="F262" s="8" t="s">
        <v>4087</v>
      </c>
      <c r="G262" s="8" t="s">
        <v>4143</v>
      </c>
      <c r="H262" s="6" t="str">
        <f>_xlfn.XLOOKUP(LD_01[[#This Row],[DISCIPLINA]],'CLASSES DE PROJETOS'!$F$3:$F$37,'CLASSES DE PROJETOS'!$C$3:$C$37)</f>
        <v>PV</v>
      </c>
      <c r="I262" t="str">
        <f>_xlfn.TEXTJOIN("/",TRUE,"MSV-163MS-"&amp;LD_01[[#This Row],[OBRA]],_xlfn.XLOOKUP(LD_01[[#This Row],[SIGLA]],'CLASSES DE PROJETOS'!$C$3:$C$37,'CLASSES DE PROJETOS'!$E$3:$E$37))</f>
        <v>MSV-163MS-510-511/28.PV</v>
      </c>
      <c r="J262" s="6" t="str" cm="1">
        <f t="array" ref="J262">_xlfn.TEXTJOIN(",",TRUE,_xlfn._xlws.FILTER(ARQUIVOS[ARQUIVO],(ARQUIVOS[DOCUMENTO]=LD_01[[#This Row],[DOCUMENTO]])*(ARQUIVOS[REVISÃO]=LD_01[[#This Row],[REVISÃO]])*(ARQUIVOS[EXTENSÃO]="pdf")))</f>
        <v>MSV-163MS-510-511-ACA-EXE-DE-I2-003-R03.pdf</v>
      </c>
      <c r="K262" s="6" t="str" cm="1">
        <f t="array" ref="K262">_xlfn.TEXTJOIN(", ",TRUE,_xlfn.UNIQUE(_xlfn._xlws.FILTER(ARQUIVOS_RECEBIDOS!$F$2:$F$5010,ARQUIVOS_RECEBIDOS!$E$2:$E$5010=LD_01[[#This Row],[DOCUMENTO]])))</f>
        <v>R02, R03</v>
      </c>
      <c r="L262" s="6" t="str" cm="1">
        <f t="array" ref="L262">_xlfn.TEXTJOIN(",",TRUE,_xlfn._xlws.FILTER(ARQUIVOS[EXTENSÃO],(ARQUIVOS[DOCUMENTO]=LD_01[[#This Row],[DOCUMENTO]])*(ARQUIVOS[REVISÃO]=LD_01[[#This Row],[REVISÃO]])))</f>
        <v>dwg,pdf</v>
      </c>
      <c r="M262" s="12" cm="1">
        <f t="array" ref="M262">_xlfn.UNIQUE(_xlfn._xlws.FILTER(ARQUIVOS[DATA RECEBIMENTO],(ARQUIVOS[DOCUMENTO]=LD_01[[#This Row],[DOCUMENTO]])*(ARQUIVOS[REVISÃO]=LD_01[[#This Row],[REVISÃO]])))</f>
        <v>45895</v>
      </c>
      <c r="N2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01/MSV-163MS-510-511/28.PV/MSV-163MS-510-511-ACA-EXE-DE-I2-003-R03.pdf</v>
      </c>
      <c r="P262" s="6" t="str">
        <f>LD_01[[#This Row],[PASTA]]&amp;"/"&amp;LD_01[[#This Row],[ARQUIVO]]</f>
        <v>MSV-163MS-510-511/28.PV/MSV-163MS-510-511-ACA-EXE-DE-I2-003-R03.pdf</v>
      </c>
    </row>
    <row r="263" spans="1:16" x14ac:dyDescent="0.3">
      <c r="A263" s="6" t="s">
        <v>3062</v>
      </c>
      <c r="B263" s="6" t="str">
        <f>VLOOKUP(LD_01[[#This Row],[DOCUMENTO]],_xlfn.SORTBY(ARQUIVOS_RECEBIDOS!$E$2:$F$5010,ARQUIVOS_RECEBIDOS!$F$2:$F$5010,-1),2,)</f>
        <v>R06</v>
      </c>
      <c r="C263" s="14" t="s">
        <v>5987</v>
      </c>
      <c r="D263" s="14" t="s">
        <v>7543</v>
      </c>
      <c r="E263" s="6" t="s">
        <v>4311</v>
      </c>
      <c r="F263" s="8" t="s">
        <v>4109</v>
      </c>
      <c r="G263" s="8" t="s">
        <v>4143</v>
      </c>
      <c r="H263" s="6" t="str">
        <f>_xlfn.XLOOKUP(LD_01[[#This Row],[DISCIPLINA]],'CLASSES DE PROJETOS'!$F$3:$F$37,'CLASSES DE PROJETOS'!$C$3:$C$37)</f>
        <v>PV</v>
      </c>
      <c r="I263" t="str">
        <f>_xlfn.TEXTJOIN("/",TRUE,"MSV-163MS-"&amp;LD_01[[#This Row],[OBRA]],_xlfn.XLOOKUP(LD_01[[#This Row],[SIGLA]],'CLASSES DE PROJETOS'!$C$3:$C$37,'CLASSES DE PROJETOS'!$E$3:$E$37))</f>
        <v>MSV-163MS-510-511/28.PV</v>
      </c>
      <c r="J263" s="6" t="str" cm="1">
        <f t="array" ref="J263">_xlfn.TEXTJOIN(",",TRUE,_xlfn._xlws.FILTER(ARQUIVOS[ARQUIVO],(ARQUIVOS[DOCUMENTO]=LD_01[[#This Row],[DOCUMENTO]])*(ARQUIVOS[REVISÃO]=LD_01[[#This Row],[REVISÃO]])*(ARQUIVOS[EXTENSÃO]="pdf")))</f>
        <v>MSV-163MS-510-511-ACA-EXE-DE-I2-004-R06.pdf</v>
      </c>
      <c r="K263" s="6" t="str" cm="1">
        <f t="array" ref="K263">_xlfn.TEXTJOIN(", ",TRUE,_xlfn.UNIQUE(_xlfn._xlws.FILTER(ARQUIVOS_RECEBIDOS!$F$2:$F$5010,ARQUIVOS_RECEBIDOS!$E$2:$E$5010=LD_01[[#This Row],[DOCUMENTO]])))</f>
        <v>R04, R06</v>
      </c>
      <c r="L263" s="6" t="str" cm="1">
        <f t="array" ref="L263">_xlfn.TEXTJOIN(",",TRUE,_xlfn._xlws.FILTER(ARQUIVOS[EXTENSÃO],(ARQUIVOS[DOCUMENTO]=LD_01[[#This Row],[DOCUMENTO]])*(ARQUIVOS[REVISÃO]=LD_01[[#This Row],[REVISÃO]])))</f>
        <v>dwg,pdf</v>
      </c>
      <c r="M263" s="12" cm="1">
        <f t="array" ref="M263">_xlfn.UNIQUE(_xlfn._xlws.FILTER(ARQUIVOS[DATA RECEBIMENTO],(ARQUIVOS[DOCUMENTO]=LD_01[[#This Row],[DOCUMENTO]])*(ARQUIVOS[REVISÃO]=LD_01[[#This Row],[REVISÃO]])))</f>
        <v>45895</v>
      </c>
      <c r="N2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01/MSV-163MS-510-511/28.PV/MSV-163MS-510-511-ACA-EXE-DE-I2-004-R06.pdf</v>
      </c>
      <c r="P263" s="6" t="str">
        <f>LD_01[[#This Row],[PASTA]]&amp;"/"&amp;LD_01[[#This Row],[ARQUIVO]]</f>
        <v>MSV-163MS-510-511/28.PV/MSV-163MS-510-511-ACA-EXE-DE-I2-004-R06.pdf</v>
      </c>
    </row>
    <row r="264" spans="1:16" x14ac:dyDescent="0.3">
      <c r="A264" s="6" t="s">
        <v>3063</v>
      </c>
      <c r="B264" s="6" t="str">
        <f>VLOOKUP(LD_01[[#This Row],[DOCUMENTO]],_xlfn.SORTBY(ARQUIVOS_RECEBIDOS!$E$2:$F$5010,ARQUIVOS_RECEBIDOS!$F$2:$F$5010,-1),2,)</f>
        <v>R05</v>
      </c>
      <c r="C264" s="14" t="s">
        <v>5987</v>
      </c>
      <c r="D264" s="14" t="s">
        <v>7543</v>
      </c>
      <c r="E264" s="6" t="s">
        <v>4311</v>
      </c>
      <c r="F264" s="8" t="s">
        <v>4089</v>
      </c>
      <c r="G264" s="8" t="s">
        <v>4143</v>
      </c>
      <c r="H264" s="6" t="str">
        <f>_xlfn.XLOOKUP(LD_01[[#This Row],[DISCIPLINA]],'CLASSES DE PROJETOS'!$F$3:$F$37,'CLASSES DE PROJETOS'!$C$3:$C$37)</f>
        <v>PV</v>
      </c>
      <c r="I264" t="str">
        <f>_xlfn.TEXTJOIN("/",TRUE,"MSV-163MS-"&amp;LD_01[[#This Row],[OBRA]],_xlfn.XLOOKUP(LD_01[[#This Row],[SIGLA]],'CLASSES DE PROJETOS'!$C$3:$C$37,'CLASSES DE PROJETOS'!$E$3:$E$37))</f>
        <v>MSV-163MS-510-511/28.PV</v>
      </c>
      <c r="J264" s="6" t="str" cm="1">
        <f t="array" ref="J264">_xlfn.TEXTJOIN(",",TRUE,_xlfn._xlws.FILTER(ARQUIVOS[ARQUIVO],(ARQUIVOS[DOCUMENTO]=LD_01[[#This Row],[DOCUMENTO]])*(ARQUIVOS[REVISÃO]=LD_01[[#This Row],[REVISÃO]])*(ARQUIVOS[EXTENSÃO]="pdf")))</f>
        <v>MSV-163MS-510-511-ACA-EXE-DE-I2-005-R05.pdf</v>
      </c>
      <c r="K264" s="6" t="str" cm="1">
        <f t="array" ref="K264">_xlfn.TEXTJOIN(", ",TRUE,_xlfn.UNIQUE(_xlfn._xlws.FILTER(ARQUIVOS_RECEBIDOS!$F$2:$F$5010,ARQUIVOS_RECEBIDOS!$E$2:$E$5010=LD_01[[#This Row],[DOCUMENTO]])))</f>
        <v>R04, R05</v>
      </c>
      <c r="L264" s="6" t="str" cm="1">
        <f t="array" ref="L264">_xlfn.TEXTJOIN(",",TRUE,_xlfn._xlws.FILTER(ARQUIVOS[EXTENSÃO],(ARQUIVOS[DOCUMENTO]=LD_01[[#This Row],[DOCUMENTO]])*(ARQUIVOS[REVISÃO]=LD_01[[#This Row],[REVISÃO]])))</f>
        <v>dwg,pdf</v>
      </c>
      <c r="M264" s="12" cm="1">
        <f t="array" ref="M264">_xlfn.UNIQUE(_xlfn._xlws.FILTER(ARQUIVOS[DATA RECEBIMENTO],(ARQUIVOS[DOCUMENTO]=LD_01[[#This Row],[DOCUMENTO]])*(ARQUIVOS[REVISÃO]=LD_01[[#This Row],[REVISÃO]])))</f>
        <v>45895</v>
      </c>
      <c r="N2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01/MSV-163MS-510-511/28.PV/MSV-163MS-510-511-ACA-EXE-DE-I2-005-R05.pdf</v>
      </c>
      <c r="P264" s="6" t="str">
        <f>LD_01[[#This Row],[PASTA]]&amp;"/"&amp;LD_01[[#This Row],[ARQUIVO]]</f>
        <v>MSV-163MS-510-511/28.PV/MSV-163MS-510-511-ACA-EXE-DE-I2-005-R05.pdf</v>
      </c>
    </row>
    <row r="265" spans="1:16" x14ac:dyDescent="0.3">
      <c r="A265" s="6" t="s">
        <v>3054</v>
      </c>
      <c r="B265" s="6" t="str">
        <f>VLOOKUP(LD_01[[#This Row],[DOCUMENTO]],_xlfn.SORTBY(ARQUIVOS_RECEBIDOS!$E$2:$F$5010,ARQUIVOS_RECEBIDOS!$F$2:$F$5010,-1),2,)</f>
        <v>R05</v>
      </c>
      <c r="C265" s="14" t="s">
        <v>5987</v>
      </c>
      <c r="D265" s="14" t="s">
        <v>7543</v>
      </c>
      <c r="E265" s="6" t="s">
        <v>4311</v>
      </c>
      <c r="F265" s="8" t="s">
        <v>4083</v>
      </c>
      <c r="G265" s="8" t="s">
        <v>4331</v>
      </c>
      <c r="H265" s="6" t="str">
        <f>_xlfn.XLOOKUP(LD_01[[#This Row],[DISCIPLINA]],'CLASSES DE PROJETOS'!$F$3:$F$37,'CLASSES DE PROJETOS'!$C$3:$C$37)</f>
        <v>SI</v>
      </c>
      <c r="I265" t="str">
        <f>_xlfn.TEXTJOIN("/",TRUE,"MSV-163MS-"&amp;LD_01[[#This Row],[OBRA]],_xlfn.XLOOKUP(LD_01[[#This Row],[SIGLA]],'CLASSES DE PROJETOS'!$C$3:$C$37,'CLASSES DE PROJETOS'!$E$3:$E$37))</f>
        <v>MSV-163MS-510-511/31.SI</v>
      </c>
      <c r="J265" s="6" t="str" cm="1">
        <f t="array" ref="J265">_xlfn.TEXTJOIN(",",TRUE,_xlfn._xlws.FILTER(ARQUIVOS[ARQUIVO],(ARQUIVOS[DOCUMENTO]=LD_01[[#This Row],[DOCUMENTO]])*(ARQUIVOS[REVISÃO]=LD_01[[#This Row],[REVISÃO]])*(ARQUIVOS[EXTENSÃO]="pdf")))</f>
        <v>MSV-163MS-510-511-ACA-EXE-DE-J1-001-R05.pdf</v>
      </c>
      <c r="K265" s="6" t="str" cm="1">
        <f t="array" ref="K265">_xlfn.TEXTJOIN(", ",TRUE,_xlfn.UNIQUE(_xlfn._xlws.FILTER(ARQUIVOS_RECEBIDOS!$F$2:$F$5010,ARQUIVOS_RECEBIDOS!$E$2:$E$5010=LD_01[[#This Row],[DOCUMENTO]])))</f>
        <v>R04, R05</v>
      </c>
      <c r="L265" s="6" t="str" cm="1">
        <f t="array" ref="L265">_xlfn.TEXTJOIN(",",TRUE,_xlfn._xlws.FILTER(ARQUIVOS[EXTENSÃO],(ARQUIVOS[DOCUMENTO]=LD_01[[#This Row],[DOCUMENTO]])*(ARQUIVOS[REVISÃO]=LD_01[[#This Row],[REVISÃO]])))</f>
        <v>dwg,pdf</v>
      </c>
      <c r="M265" s="12" cm="1">
        <f t="array" ref="M265">_xlfn.UNIQUE(_xlfn._xlws.FILTER(ARQUIVOS[DATA RECEBIMENTO],(ARQUIVOS[DOCUMENTO]=LD_01[[#This Row],[DOCUMENTO]])*(ARQUIVOS[REVISÃO]=LD_01[[#This Row],[REVISÃO]])))</f>
        <v>45895</v>
      </c>
      <c r="N2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01/MSV-163MS-510-511/31.SI/MSV-163MS-510-511-ACA-EXE-DE-J1-001-R05.pdf</v>
      </c>
      <c r="P265" s="6" t="str">
        <f>LD_01[[#This Row],[PASTA]]&amp;"/"&amp;LD_01[[#This Row],[ARQUIVO]]</f>
        <v>MSV-163MS-510-511/31.SI/MSV-163MS-510-511-ACA-EXE-DE-J1-001-R05.pdf</v>
      </c>
    </row>
    <row r="266" spans="1:16" x14ac:dyDescent="0.3">
      <c r="A266" s="6" t="s">
        <v>3055</v>
      </c>
      <c r="B266" s="6" t="str">
        <f>VLOOKUP(LD_01[[#This Row],[DOCUMENTO]],_xlfn.SORTBY(ARQUIVOS_RECEBIDOS!$E$2:$F$5010,ARQUIVOS_RECEBIDOS!$F$2:$F$5010,-1),2,)</f>
        <v>R04</v>
      </c>
      <c r="C266" s="14" t="s">
        <v>5987</v>
      </c>
      <c r="D266" s="14" t="s">
        <v>7543</v>
      </c>
      <c r="E266" s="6" t="s">
        <v>4311</v>
      </c>
      <c r="F266" s="8" t="s">
        <v>4083</v>
      </c>
      <c r="G266" s="8" t="s">
        <v>4331</v>
      </c>
      <c r="H266" s="6" t="str">
        <f>_xlfn.XLOOKUP(LD_01[[#This Row],[DISCIPLINA]],'CLASSES DE PROJETOS'!$F$3:$F$37,'CLASSES DE PROJETOS'!$C$3:$C$37)</f>
        <v>SI</v>
      </c>
      <c r="I266" t="str">
        <f>_xlfn.TEXTJOIN("/",TRUE,"MSV-163MS-"&amp;LD_01[[#This Row],[OBRA]],_xlfn.XLOOKUP(LD_01[[#This Row],[SIGLA]],'CLASSES DE PROJETOS'!$C$3:$C$37,'CLASSES DE PROJETOS'!$E$3:$E$37))</f>
        <v>MSV-163MS-510-511/31.SI</v>
      </c>
      <c r="J266" s="6" t="str" cm="1">
        <f t="array" ref="J266">_xlfn.TEXTJOIN(",",TRUE,_xlfn._xlws.FILTER(ARQUIVOS[ARQUIVO],(ARQUIVOS[DOCUMENTO]=LD_01[[#This Row],[DOCUMENTO]])*(ARQUIVOS[REVISÃO]=LD_01[[#This Row],[REVISÃO]])*(ARQUIVOS[EXTENSÃO]="pdf")))</f>
        <v>MSV-163MS-510-511-ACA-EXE-DE-J1-002-R04.pdf</v>
      </c>
      <c r="K266" s="6" t="str" cm="1">
        <f t="array" ref="K266">_xlfn.TEXTJOIN(", ",TRUE,_xlfn.UNIQUE(_xlfn._xlws.FILTER(ARQUIVOS_RECEBIDOS!$F$2:$F$5010,ARQUIVOS_RECEBIDOS!$E$2:$E$5010=LD_01[[#This Row],[DOCUMENTO]])))</f>
        <v>R04</v>
      </c>
      <c r="L266" s="6" t="str" cm="1">
        <f t="array" ref="L266">_xlfn.TEXTJOIN(",",TRUE,_xlfn._xlws.FILTER(ARQUIVOS[EXTENSÃO],(ARQUIVOS[DOCUMENTO]=LD_01[[#This Row],[DOCUMENTO]])*(ARQUIVOS[REVISÃO]=LD_01[[#This Row],[REVISÃO]])))</f>
        <v>dwg,pdf</v>
      </c>
      <c r="M266" s="12" cm="1">
        <f t="array" ref="M266">_xlfn.UNIQUE(_xlfn._xlws.FILTER(ARQUIVOS[DATA RECEBIMENTO],(ARQUIVOS[DOCUMENTO]=LD_01[[#This Row],[DOCUMENTO]])*(ARQUIVOS[REVISÃO]=LD_01[[#This Row],[REVISÃO]])))</f>
        <v>45838</v>
      </c>
      <c r="N2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01/MSV-163MS-510-511/31.SI/MSV-163MS-510-511-ACA-EXE-DE-J1-002-R04.pdf</v>
      </c>
      <c r="P266" s="6" t="str">
        <f>LD_01[[#This Row],[PASTA]]&amp;"/"&amp;LD_01[[#This Row],[ARQUIVO]]</f>
        <v>MSV-163MS-510-511/31.SI/MSV-163MS-510-511-ACA-EXE-DE-J1-002-R04.pdf</v>
      </c>
    </row>
    <row r="267" spans="1:16" x14ac:dyDescent="0.3">
      <c r="A267" s="6" t="s">
        <v>3056</v>
      </c>
      <c r="B267" s="6" t="str">
        <f>VLOOKUP(LD_01[[#This Row],[DOCUMENTO]],_xlfn.SORTBY(ARQUIVOS_RECEBIDOS!$E$2:$F$5010,ARQUIVOS_RECEBIDOS!$F$2:$F$5010,-1),2,)</f>
        <v>R01</v>
      </c>
      <c r="C267" s="14" t="s">
        <v>5987</v>
      </c>
      <c r="D267" s="14" t="s">
        <v>7543</v>
      </c>
      <c r="E267" s="6" t="s">
        <v>4311</v>
      </c>
      <c r="F267" s="8" t="s">
        <v>4084</v>
      </c>
      <c r="G267" s="8" t="s">
        <v>4331</v>
      </c>
      <c r="H267" s="6" t="str">
        <f>_xlfn.XLOOKUP(LD_01[[#This Row],[DISCIPLINA]],'CLASSES DE PROJETOS'!$F$3:$F$37,'CLASSES DE PROJETOS'!$C$3:$C$37)</f>
        <v>SI</v>
      </c>
      <c r="I267" t="str">
        <f>_xlfn.TEXTJOIN("/",TRUE,"MSV-163MS-"&amp;LD_01[[#This Row],[OBRA]],_xlfn.XLOOKUP(LD_01[[#This Row],[SIGLA]],'CLASSES DE PROJETOS'!$C$3:$C$37,'CLASSES DE PROJETOS'!$E$3:$E$37))</f>
        <v>MSV-163MS-510-511/31.SI</v>
      </c>
      <c r="J267" s="6" t="str" cm="1">
        <f t="array" ref="J267">_xlfn.TEXTJOIN(",",TRUE,_xlfn._xlws.FILTER(ARQUIVOS[ARQUIVO],(ARQUIVOS[DOCUMENTO]=LD_01[[#This Row],[DOCUMENTO]])*(ARQUIVOS[REVISÃO]=LD_01[[#This Row],[REVISÃO]])*(ARQUIVOS[EXTENSÃO]="pdf")))</f>
        <v>MSV-163MS-510-511-ACA-EXE-DE-J1-003-R01.pdf</v>
      </c>
      <c r="K267" s="6" t="str" cm="1">
        <f t="array" ref="K267">_xlfn.TEXTJOIN(", ",TRUE,_xlfn.UNIQUE(_xlfn._xlws.FILTER(ARQUIVOS_RECEBIDOS!$F$2:$F$5010,ARQUIVOS_RECEBIDOS!$E$2:$E$5010=LD_01[[#This Row],[DOCUMENTO]])))</f>
        <v>R01</v>
      </c>
      <c r="L267" s="6" t="str" cm="1">
        <f t="array" ref="L267">_xlfn.TEXTJOIN(",",TRUE,_xlfn._xlws.FILTER(ARQUIVOS[EXTENSÃO],(ARQUIVOS[DOCUMENTO]=LD_01[[#This Row],[DOCUMENTO]])*(ARQUIVOS[REVISÃO]=LD_01[[#This Row],[REVISÃO]])))</f>
        <v>dwg,pdf</v>
      </c>
      <c r="M267" s="12" cm="1">
        <f t="array" ref="M267">_xlfn.UNIQUE(_xlfn._xlws.FILTER(ARQUIVOS[DATA RECEBIMENTO],(ARQUIVOS[DOCUMENTO]=LD_01[[#This Row],[DOCUMENTO]])*(ARQUIVOS[REVISÃO]=LD_01[[#This Row],[REVISÃO]])))</f>
        <v>45838</v>
      </c>
      <c r="N2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01/MSV-163MS-510-511/31.SI/MSV-163MS-510-511-ACA-EXE-DE-J1-003-R01.pdf</v>
      </c>
      <c r="P267" s="6" t="str">
        <f>LD_01[[#This Row],[PASTA]]&amp;"/"&amp;LD_01[[#This Row],[ARQUIVO]]</f>
        <v>MSV-163MS-510-511/31.SI/MSV-163MS-510-511-ACA-EXE-DE-J1-003-R01.pdf</v>
      </c>
    </row>
    <row r="268" spans="1:16" x14ac:dyDescent="0.3">
      <c r="A268" s="6" t="s">
        <v>3057</v>
      </c>
      <c r="B268" s="6" t="str">
        <f>VLOOKUP(LD_01[[#This Row],[DOCUMENTO]],_xlfn.SORTBY(ARQUIVOS_RECEBIDOS!$E$2:$F$5010,ARQUIVOS_RECEBIDOS!$F$2:$F$5010,-1),2,)</f>
        <v>R02</v>
      </c>
      <c r="C268" s="14" t="s">
        <v>5987</v>
      </c>
      <c r="D268" s="14" t="s">
        <v>7543</v>
      </c>
      <c r="E268" s="6" t="s">
        <v>4311</v>
      </c>
      <c r="F268" s="8" t="s">
        <v>4085</v>
      </c>
      <c r="G268" s="8" t="s">
        <v>4331</v>
      </c>
      <c r="H268" s="6" t="str">
        <f>_xlfn.XLOOKUP(LD_01[[#This Row],[DISCIPLINA]],'CLASSES DE PROJETOS'!$F$3:$F$37,'CLASSES DE PROJETOS'!$C$3:$C$37)</f>
        <v>SI</v>
      </c>
      <c r="I268" t="str">
        <f>_xlfn.TEXTJOIN("/",TRUE,"MSV-163MS-"&amp;LD_01[[#This Row],[OBRA]],_xlfn.XLOOKUP(LD_01[[#This Row],[SIGLA]],'CLASSES DE PROJETOS'!$C$3:$C$37,'CLASSES DE PROJETOS'!$E$3:$E$37))</f>
        <v>MSV-163MS-510-511/31.SI</v>
      </c>
      <c r="J268" s="6" t="str" cm="1">
        <f t="array" ref="J268">_xlfn.TEXTJOIN(",",TRUE,_xlfn._xlws.FILTER(ARQUIVOS[ARQUIVO],(ARQUIVOS[DOCUMENTO]=LD_01[[#This Row],[DOCUMENTO]])*(ARQUIVOS[REVISÃO]=LD_01[[#This Row],[REVISÃO]])*(ARQUIVOS[EXTENSÃO]="pdf")))</f>
        <v>MSV-163MS-510-511-ACA-EXE-DE-J1-004-R02.pdf</v>
      </c>
      <c r="K268" s="6" t="str" cm="1">
        <f t="array" ref="K268">_xlfn.TEXTJOIN(", ",TRUE,_xlfn.UNIQUE(_xlfn._xlws.FILTER(ARQUIVOS_RECEBIDOS!$F$2:$F$5010,ARQUIVOS_RECEBIDOS!$E$2:$E$5010=LD_01[[#This Row],[DOCUMENTO]])))</f>
        <v>R02</v>
      </c>
      <c r="L268" s="6" t="str" cm="1">
        <f t="array" ref="L268">_xlfn.TEXTJOIN(",",TRUE,_xlfn._xlws.FILTER(ARQUIVOS[EXTENSÃO],(ARQUIVOS[DOCUMENTO]=LD_01[[#This Row],[DOCUMENTO]])*(ARQUIVOS[REVISÃO]=LD_01[[#This Row],[REVISÃO]])))</f>
        <v>dwg,pdf</v>
      </c>
      <c r="M268" s="12" cm="1">
        <f t="array" ref="M268">_xlfn.UNIQUE(_xlfn._xlws.FILTER(ARQUIVOS[DATA RECEBIMENTO],(ARQUIVOS[DOCUMENTO]=LD_01[[#This Row],[DOCUMENTO]])*(ARQUIVOS[REVISÃO]=LD_01[[#This Row],[REVISÃO]])))</f>
        <v>45838</v>
      </c>
      <c r="N2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01/MSV-163MS-510-511/31.SI/MSV-163MS-510-511-ACA-EXE-DE-J1-004-R02.pdf</v>
      </c>
      <c r="P268" s="6" t="str">
        <f>LD_01[[#This Row],[PASTA]]&amp;"/"&amp;LD_01[[#This Row],[ARQUIVO]]</f>
        <v>MSV-163MS-510-511/31.SI/MSV-163MS-510-511-ACA-EXE-DE-J1-004-R02.pdf</v>
      </c>
    </row>
    <row r="269" spans="1:16" x14ac:dyDescent="0.3">
      <c r="A269" s="6" t="s">
        <v>3058</v>
      </c>
      <c r="B269" s="6" t="str">
        <f>VLOOKUP(LD_01[[#This Row],[DOCUMENTO]],_xlfn.SORTBY(ARQUIVOS_RECEBIDOS!$E$2:$F$5010,ARQUIVOS_RECEBIDOS!$F$2:$F$5010,-1),2,)</f>
        <v>R00</v>
      </c>
      <c r="C269" s="14" t="s">
        <v>5987</v>
      </c>
      <c r="D269" s="14" t="s">
        <v>7543</v>
      </c>
      <c r="E269" s="6" t="s">
        <v>4311</v>
      </c>
      <c r="F269" s="8" t="s">
        <v>4086</v>
      </c>
      <c r="G269" s="8" t="s">
        <v>4331</v>
      </c>
      <c r="H269" s="6" t="str">
        <f>_xlfn.XLOOKUP(LD_01[[#This Row],[DISCIPLINA]],'CLASSES DE PROJETOS'!$F$3:$F$37,'CLASSES DE PROJETOS'!$C$3:$C$37)</f>
        <v>SI</v>
      </c>
      <c r="I269" t="str">
        <f>_xlfn.TEXTJOIN("/",TRUE,"MSV-163MS-"&amp;LD_01[[#This Row],[OBRA]],_xlfn.XLOOKUP(LD_01[[#This Row],[SIGLA]],'CLASSES DE PROJETOS'!$C$3:$C$37,'CLASSES DE PROJETOS'!$E$3:$E$37))</f>
        <v>MSV-163MS-510-511/31.SI</v>
      </c>
      <c r="J269" s="6" t="str" cm="1">
        <f t="array" ref="J269">_xlfn.TEXTJOIN(",",TRUE,_xlfn._xlws.FILTER(ARQUIVOS[ARQUIVO],(ARQUIVOS[DOCUMENTO]=LD_01[[#This Row],[DOCUMENTO]])*(ARQUIVOS[REVISÃO]=LD_01[[#This Row],[REVISÃO]])*(ARQUIVOS[EXTENSÃO]="pdf")))</f>
        <v>MSV-163MS-510-511-ACA-EXE-DE-J1-005-R00.pdf</v>
      </c>
      <c r="K269" s="6" t="str" cm="1">
        <f t="array" ref="K269">_xlfn.TEXTJOIN(", ",TRUE,_xlfn.UNIQUE(_xlfn._xlws.FILTER(ARQUIVOS_RECEBIDOS!$F$2:$F$5010,ARQUIVOS_RECEBIDOS!$E$2:$E$5010=LD_01[[#This Row],[DOCUMENTO]])))</f>
        <v>R00</v>
      </c>
      <c r="L269" s="6" t="str" cm="1">
        <f t="array" ref="L269">_xlfn.TEXTJOIN(",",TRUE,_xlfn._xlws.FILTER(ARQUIVOS[EXTENSÃO],(ARQUIVOS[DOCUMENTO]=LD_01[[#This Row],[DOCUMENTO]])*(ARQUIVOS[REVISÃO]=LD_01[[#This Row],[REVISÃO]])))</f>
        <v>dwg,pdf</v>
      </c>
      <c r="M269" s="12" cm="1">
        <f t="array" ref="M269">_xlfn.UNIQUE(_xlfn._xlws.FILTER(ARQUIVOS[DATA RECEBIMENTO],(ARQUIVOS[DOCUMENTO]=LD_01[[#This Row],[DOCUMENTO]])*(ARQUIVOS[REVISÃO]=LD_01[[#This Row],[REVISÃO]])))</f>
        <v>45838</v>
      </c>
      <c r="N2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01/MSV-163MS-510-511/31.SI/MSV-163MS-510-511-ACA-EXE-DE-J1-005-R00.pdf</v>
      </c>
      <c r="P269" s="6" t="str">
        <f>LD_01[[#This Row],[PASTA]]&amp;"/"&amp;LD_01[[#This Row],[ARQUIVO]]</f>
        <v>MSV-163MS-510-511/31.SI/MSV-163MS-510-511-ACA-EXE-DE-J1-005-R00.pdf</v>
      </c>
    </row>
    <row r="270" spans="1:16" ht="43.2" x14ac:dyDescent="0.3">
      <c r="A270" s="6" t="s">
        <v>3066</v>
      </c>
      <c r="B270" s="6" t="str">
        <f>VLOOKUP(LD_01[[#This Row],[DOCUMENTO]],_xlfn.SORTBY(ARQUIVOS_RECEBIDOS!$E$2:$F$5010,ARQUIVOS_RECEBIDOS!$F$2:$F$5010,-1),2,)</f>
        <v>R01</v>
      </c>
      <c r="C270" s="14" t="s">
        <v>5987</v>
      </c>
      <c r="D270" s="14" t="s">
        <v>7543</v>
      </c>
      <c r="E270" s="6" t="s">
        <v>4311</v>
      </c>
      <c r="F270" s="8" t="s">
        <v>4184</v>
      </c>
      <c r="G270" s="8" t="s">
        <v>4337</v>
      </c>
      <c r="H270" s="6" t="str">
        <f>_xlfn.XLOOKUP(LD_01[[#This Row],[DISCIPLINA]],'CLASSES DE PROJETOS'!$F$3:$F$37,'CLASSES DE PROJETOS'!$C$3:$C$37)</f>
        <v>EL</v>
      </c>
      <c r="I270" t="str">
        <f>_xlfn.TEXTJOIN("/",TRUE,"MSV-163MS-"&amp;LD_01[[#This Row],[OBRA]],_xlfn.XLOOKUP(LD_01[[#This Row],[SIGLA]],'CLASSES DE PROJETOS'!$C$3:$C$37,'CLASSES DE PROJETOS'!$E$3:$E$37))</f>
        <v>MSV-163MS-510-511/14.EL</v>
      </c>
      <c r="J270" s="6" t="str" cm="1">
        <f t="array" ref="J270">_xlfn.TEXTJOIN(",",TRUE,_xlfn._xlws.FILTER(ARQUIVOS[ARQUIVO],(ARQUIVOS[DOCUMENTO]=LD_01[[#This Row],[DOCUMENTO]])*(ARQUIVOS[REVISÃO]=LD_01[[#This Row],[REVISÃO]])*(ARQUIVOS[EXTENSÃO]="pdf")))</f>
        <v>MSV-163MS-510-511-ACA-EXE-DE-K2-001-R01.pdf</v>
      </c>
      <c r="K270" s="6" t="str" cm="1">
        <f t="array" ref="K270">_xlfn.TEXTJOIN(", ",TRUE,_xlfn.UNIQUE(_xlfn._xlws.FILTER(ARQUIVOS_RECEBIDOS!$F$2:$F$5010,ARQUIVOS_RECEBIDOS!$E$2:$E$5010=LD_01[[#This Row],[DOCUMENTO]])))</f>
        <v>R01</v>
      </c>
      <c r="L270" s="6" t="str" cm="1">
        <f t="array" ref="L270">_xlfn.TEXTJOIN(",",TRUE,_xlfn._xlws.FILTER(ARQUIVOS[EXTENSÃO],(ARQUIVOS[DOCUMENTO]=LD_01[[#This Row],[DOCUMENTO]])*(ARQUIVOS[REVISÃO]=LD_01[[#This Row],[REVISÃO]])))</f>
        <v>dwg,pdf</v>
      </c>
      <c r="M270" s="12" cm="1">
        <f t="array" ref="M270">_xlfn.UNIQUE(_xlfn._xlws.FILTER(ARQUIVOS[DATA RECEBIMENTO],(ARQUIVOS[DOCUMENTO]=LD_01[[#This Row],[DOCUMENTO]])*(ARQUIVOS[REVISÃO]=LD_01[[#This Row],[REVISÃO]])))</f>
        <v>45838</v>
      </c>
      <c r="N2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01/MSV-163MS-510-511/14.EL/MSV-163MS-510-511-ACA-EXE-DE-K2-001-R01.pdf</v>
      </c>
      <c r="P270" s="6" t="str">
        <f>LD_01[[#This Row],[PASTA]]&amp;"/"&amp;LD_01[[#This Row],[ARQUIVO]]</f>
        <v>MSV-163MS-510-511/14.EL/MSV-163MS-510-511-ACA-EXE-DE-K2-001-R01.pdf</v>
      </c>
    </row>
    <row r="271" spans="1:16" ht="43.2" x14ac:dyDescent="0.3">
      <c r="A271" s="6" t="s">
        <v>3067</v>
      </c>
      <c r="B271" s="6" t="str">
        <f>VLOOKUP(LD_01[[#This Row],[DOCUMENTO]],_xlfn.SORTBY(ARQUIVOS_RECEBIDOS!$E$2:$F$5010,ARQUIVOS_RECEBIDOS!$F$2:$F$5010,-1),2,)</f>
        <v>R01</v>
      </c>
      <c r="C271" s="14" t="s">
        <v>5987</v>
      </c>
      <c r="D271" s="14" t="s">
        <v>7543</v>
      </c>
      <c r="E271" s="6" t="s">
        <v>4311</v>
      </c>
      <c r="F271" s="8" t="s">
        <v>4185</v>
      </c>
      <c r="G271" s="8" t="s">
        <v>4337</v>
      </c>
      <c r="H271" s="6" t="str">
        <f>_xlfn.XLOOKUP(LD_01[[#This Row],[DISCIPLINA]],'CLASSES DE PROJETOS'!$F$3:$F$37,'CLASSES DE PROJETOS'!$C$3:$C$37)</f>
        <v>EL</v>
      </c>
      <c r="I271" t="str">
        <f>_xlfn.TEXTJOIN("/",TRUE,"MSV-163MS-"&amp;LD_01[[#This Row],[OBRA]],_xlfn.XLOOKUP(LD_01[[#This Row],[SIGLA]],'CLASSES DE PROJETOS'!$C$3:$C$37,'CLASSES DE PROJETOS'!$E$3:$E$37))</f>
        <v>MSV-163MS-510-511/14.EL</v>
      </c>
      <c r="J271" s="6" t="str" cm="1">
        <f t="array" ref="J271">_xlfn.TEXTJOIN(",",TRUE,_xlfn._xlws.FILTER(ARQUIVOS[ARQUIVO],(ARQUIVOS[DOCUMENTO]=LD_01[[#This Row],[DOCUMENTO]])*(ARQUIVOS[REVISÃO]=LD_01[[#This Row],[REVISÃO]])*(ARQUIVOS[EXTENSÃO]="pdf")))</f>
        <v>MSV-163MS-510-511-ACA-EXE-DE-K2-002-R01.pdf</v>
      </c>
      <c r="K271" s="6" t="str" cm="1">
        <f t="array" ref="K271">_xlfn.TEXTJOIN(", ",TRUE,_xlfn.UNIQUE(_xlfn._xlws.FILTER(ARQUIVOS_RECEBIDOS!$F$2:$F$5010,ARQUIVOS_RECEBIDOS!$E$2:$E$5010=LD_01[[#This Row],[DOCUMENTO]])))</f>
        <v>R01</v>
      </c>
      <c r="L271" s="6" t="str" cm="1">
        <f t="array" ref="L271">_xlfn.TEXTJOIN(",",TRUE,_xlfn._xlws.FILTER(ARQUIVOS[EXTENSÃO],(ARQUIVOS[DOCUMENTO]=LD_01[[#This Row],[DOCUMENTO]])*(ARQUIVOS[REVISÃO]=LD_01[[#This Row],[REVISÃO]])))</f>
        <v>dwg,pdf</v>
      </c>
      <c r="M271" s="12" cm="1">
        <f t="array" ref="M271">_xlfn.UNIQUE(_xlfn._xlws.FILTER(ARQUIVOS[DATA RECEBIMENTO],(ARQUIVOS[DOCUMENTO]=LD_01[[#This Row],[DOCUMENTO]])*(ARQUIVOS[REVISÃO]=LD_01[[#This Row],[REVISÃO]])))</f>
        <v>45838</v>
      </c>
      <c r="N2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01/MSV-163MS-510-511/14.EL/MSV-163MS-510-511-ACA-EXE-DE-K2-002-R01.pdf</v>
      </c>
      <c r="P271" s="6" t="str">
        <f>LD_01[[#This Row],[PASTA]]&amp;"/"&amp;LD_01[[#This Row],[ARQUIVO]]</f>
        <v>MSV-163MS-510-511/14.EL/MSV-163MS-510-511-ACA-EXE-DE-K2-002-R01.pdf</v>
      </c>
    </row>
    <row r="272" spans="1:16" ht="43.2" x14ac:dyDescent="0.3">
      <c r="A272" s="6" t="s">
        <v>3068</v>
      </c>
      <c r="B272" s="6" t="str">
        <f>VLOOKUP(LD_01[[#This Row],[DOCUMENTO]],_xlfn.SORTBY(ARQUIVOS_RECEBIDOS!$E$2:$F$5010,ARQUIVOS_RECEBIDOS!$F$2:$F$5010,-1),2,)</f>
        <v>R03</v>
      </c>
      <c r="C272" s="14" t="s">
        <v>5987</v>
      </c>
      <c r="D272" s="14" t="s">
        <v>7543</v>
      </c>
      <c r="E272" s="6" t="s">
        <v>4311</v>
      </c>
      <c r="F272" s="8" t="s">
        <v>4186</v>
      </c>
      <c r="G272" s="8" t="s">
        <v>4337</v>
      </c>
      <c r="H272" s="6" t="str">
        <f>_xlfn.XLOOKUP(LD_01[[#This Row],[DISCIPLINA]],'CLASSES DE PROJETOS'!$F$3:$F$37,'CLASSES DE PROJETOS'!$C$3:$C$37)</f>
        <v>EL</v>
      </c>
      <c r="I272" t="str">
        <f>_xlfn.TEXTJOIN("/",TRUE,"MSV-163MS-"&amp;LD_01[[#This Row],[OBRA]],_xlfn.XLOOKUP(LD_01[[#This Row],[SIGLA]],'CLASSES DE PROJETOS'!$C$3:$C$37,'CLASSES DE PROJETOS'!$E$3:$E$37))</f>
        <v>MSV-163MS-510-511/14.EL</v>
      </c>
      <c r="J272" s="6" t="str" cm="1">
        <f t="array" ref="J272">_xlfn.TEXTJOIN(",",TRUE,_xlfn._xlws.FILTER(ARQUIVOS[ARQUIVO],(ARQUIVOS[DOCUMENTO]=LD_01[[#This Row],[DOCUMENTO]])*(ARQUIVOS[REVISÃO]=LD_01[[#This Row],[REVISÃO]])*(ARQUIVOS[EXTENSÃO]="pdf")))</f>
        <v>MSV-163MS-510-511-ACA-EXE-DE-K2-003-R03.pdf</v>
      </c>
      <c r="K272" s="6" t="str" cm="1">
        <f t="array" ref="K272">_xlfn.TEXTJOIN(", ",TRUE,_xlfn.UNIQUE(_xlfn._xlws.FILTER(ARQUIVOS_RECEBIDOS!$F$2:$F$5010,ARQUIVOS_RECEBIDOS!$E$2:$E$5010=LD_01[[#This Row],[DOCUMENTO]])))</f>
        <v>R02, R03</v>
      </c>
      <c r="L272" s="6" t="str" cm="1">
        <f t="array" ref="L272">_xlfn.TEXTJOIN(",",TRUE,_xlfn._xlws.FILTER(ARQUIVOS[EXTENSÃO],(ARQUIVOS[DOCUMENTO]=LD_01[[#This Row],[DOCUMENTO]])*(ARQUIVOS[REVISÃO]=LD_01[[#This Row],[REVISÃO]])))</f>
        <v>dwg,pdf</v>
      </c>
      <c r="M272" s="12" cm="1">
        <f t="array" ref="M272">_xlfn.UNIQUE(_xlfn._xlws.FILTER(ARQUIVOS[DATA RECEBIMENTO],(ARQUIVOS[DOCUMENTO]=LD_01[[#This Row],[DOCUMENTO]])*(ARQUIVOS[REVISÃO]=LD_01[[#This Row],[REVISÃO]])))</f>
        <v>45946</v>
      </c>
      <c r="N2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01/MSV-163MS-510-511/14.EL/MSV-163MS-510-511-ACA-EXE-DE-K2-003-R03.pdf</v>
      </c>
      <c r="P272" s="6" t="str">
        <f>LD_01[[#This Row],[PASTA]]&amp;"/"&amp;LD_01[[#This Row],[ARQUIVO]]</f>
        <v>MSV-163MS-510-511/14.EL/MSV-163MS-510-511-ACA-EXE-DE-K2-003-R03.pdf</v>
      </c>
    </row>
    <row r="273" spans="1:16" ht="43.2" x14ac:dyDescent="0.3">
      <c r="A273" s="6" t="s">
        <v>3069</v>
      </c>
      <c r="B273" s="6" t="str">
        <f>VLOOKUP(LD_01[[#This Row],[DOCUMENTO]],_xlfn.SORTBY(ARQUIVOS_RECEBIDOS!$E$2:$F$5010,ARQUIVOS_RECEBIDOS!$F$2:$F$5010,-1),2,)</f>
        <v>R03</v>
      </c>
      <c r="C273" s="14" t="s">
        <v>5987</v>
      </c>
      <c r="D273" s="14" t="s">
        <v>7543</v>
      </c>
      <c r="E273" s="6" t="s">
        <v>4311</v>
      </c>
      <c r="F273" s="8" t="s">
        <v>4186</v>
      </c>
      <c r="G273" s="8" t="s">
        <v>4337</v>
      </c>
      <c r="H273" s="6" t="str">
        <f>_xlfn.XLOOKUP(LD_01[[#This Row],[DISCIPLINA]],'CLASSES DE PROJETOS'!$F$3:$F$37,'CLASSES DE PROJETOS'!$C$3:$C$37)</f>
        <v>EL</v>
      </c>
      <c r="I273" t="str">
        <f>_xlfn.TEXTJOIN("/",TRUE,"MSV-163MS-"&amp;LD_01[[#This Row],[OBRA]],_xlfn.XLOOKUP(LD_01[[#This Row],[SIGLA]],'CLASSES DE PROJETOS'!$C$3:$C$37,'CLASSES DE PROJETOS'!$E$3:$E$37))</f>
        <v>MSV-163MS-510-511/14.EL</v>
      </c>
      <c r="J273" s="6" t="str" cm="1">
        <f t="array" ref="J273">_xlfn.TEXTJOIN(",",TRUE,_xlfn._xlws.FILTER(ARQUIVOS[ARQUIVO],(ARQUIVOS[DOCUMENTO]=LD_01[[#This Row],[DOCUMENTO]])*(ARQUIVOS[REVISÃO]=LD_01[[#This Row],[REVISÃO]])*(ARQUIVOS[EXTENSÃO]="pdf")))</f>
        <v>MSV-163MS-510-511-ACA-EXE-DE-K2-004-R03.pdf</v>
      </c>
      <c r="K273" s="6" t="str" cm="1">
        <f t="array" ref="K273">_xlfn.TEXTJOIN(", ",TRUE,_xlfn.UNIQUE(_xlfn._xlws.FILTER(ARQUIVOS_RECEBIDOS!$F$2:$F$5010,ARQUIVOS_RECEBIDOS!$E$2:$E$5010=LD_01[[#This Row],[DOCUMENTO]])))</f>
        <v>R02, R03</v>
      </c>
      <c r="L273" s="6" t="str" cm="1">
        <f t="array" ref="L273">_xlfn.TEXTJOIN(",",TRUE,_xlfn._xlws.FILTER(ARQUIVOS[EXTENSÃO],(ARQUIVOS[DOCUMENTO]=LD_01[[#This Row],[DOCUMENTO]])*(ARQUIVOS[REVISÃO]=LD_01[[#This Row],[REVISÃO]])))</f>
        <v>dwg,pdf</v>
      </c>
      <c r="M273" s="12" cm="1">
        <f t="array" ref="M273">_xlfn.UNIQUE(_xlfn._xlws.FILTER(ARQUIVOS[DATA RECEBIMENTO],(ARQUIVOS[DOCUMENTO]=LD_01[[#This Row],[DOCUMENTO]])*(ARQUIVOS[REVISÃO]=LD_01[[#This Row],[REVISÃO]])))</f>
        <v>45946</v>
      </c>
      <c r="N2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01/MSV-163MS-510-511/14.EL/MSV-163MS-510-511-ACA-EXE-DE-K2-004-R03.pdf</v>
      </c>
      <c r="P273" s="6" t="str">
        <f>LD_01[[#This Row],[PASTA]]&amp;"/"&amp;LD_01[[#This Row],[ARQUIVO]]</f>
        <v>MSV-163MS-510-511/14.EL/MSV-163MS-510-511-ACA-EXE-DE-K2-004-R03.pdf</v>
      </c>
    </row>
    <row r="274" spans="1:16" ht="43.2" x14ac:dyDescent="0.3">
      <c r="A274" s="6" t="s">
        <v>3070</v>
      </c>
      <c r="B274" s="6" t="str">
        <f>VLOOKUP(LD_01[[#This Row],[DOCUMENTO]],_xlfn.SORTBY(ARQUIVOS_RECEBIDOS!$E$2:$F$5010,ARQUIVOS_RECEBIDOS!$F$2:$F$5010,-1),2,)</f>
        <v>R02</v>
      </c>
      <c r="C274" s="14" t="s">
        <v>5987</v>
      </c>
      <c r="D274" s="14" t="s">
        <v>7543</v>
      </c>
      <c r="E274" s="6" t="s">
        <v>4311</v>
      </c>
      <c r="F274" s="8" t="s">
        <v>4187</v>
      </c>
      <c r="G274" s="8" t="s">
        <v>4337</v>
      </c>
      <c r="H274" s="6" t="str">
        <f>_xlfn.XLOOKUP(LD_01[[#This Row],[DISCIPLINA]],'CLASSES DE PROJETOS'!$F$3:$F$37,'CLASSES DE PROJETOS'!$C$3:$C$37)</f>
        <v>EL</v>
      </c>
      <c r="I274" t="str">
        <f>_xlfn.TEXTJOIN("/",TRUE,"MSV-163MS-"&amp;LD_01[[#This Row],[OBRA]],_xlfn.XLOOKUP(LD_01[[#This Row],[SIGLA]],'CLASSES DE PROJETOS'!$C$3:$C$37,'CLASSES DE PROJETOS'!$E$3:$E$37))</f>
        <v>MSV-163MS-510-511/14.EL</v>
      </c>
      <c r="J274" s="6" t="str" cm="1">
        <f t="array" ref="J274">_xlfn.TEXTJOIN(",",TRUE,_xlfn._xlws.FILTER(ARQUIVOS[ARQUIVO],(ARQUIVOS[DOCUMENTO]=LD_01[[#This Row],[DOCUMENTO]])*(ARQUIVOS[REVISÃO]=LD_01[[#This Row],[REVISÃO]])*(ARQUIVOS[EXTENSÃO]="pdf")))</f>
        <v>MSV-163MS-510-511-ACA-EXE-DE-K2-005-R02.pdf</v>
      </c>
      <c r="K274" s="6" t="str" cm="1">
        <f t="array" ref="K274">_xlfn.TEXTJOIN(", ",TRUE,_xlfn.UNIQUE(_xlfn._xlws.FILTER(ARQUIVOS_RECEBIDOS!$F$2:$F$5010,ARQUIVOS_RECEBIDOS!$E$2:$E$5010=LD_01[[#This Row],[DOCUMENTO]])))</f>
        <v>R01, R02</v>
      </c>
      <c r="L274" s="6" t="str" cm="1">
        <f t="array" ref="L274">_xlfn.TEXTJOIN(",",TRUE,_xlfn._xlws.FILTER(ARQUIVOS[EXTENSÃO],(ARQUIVOS[DOCUMENTO]=LD_01[[#This Row],[DOCUMENTO]])*(ARQUIVOS[REVISÃO]=LD_01[[#This Row],[REVISÃO]])))</f>
        <v>dwg,pdf</v>
      </c>
      <c r="M274" s="12" cm="1">
        <f t="array" ref="M274">_xlfn.UNIQUE(_xlfn._xlws.FILTER(ARQUIVOS[DATA RECEBIMENTO],(ARQUIVOS[DOCUMENTO]=LD_01[[#This Row],[DOCUMENTO]])*(ARQUIVOS[REVISÃO]=LD_01[[#This Row],[REVISÃO]])))</f>
        <v>45895</v>
      </c>
      <c r="N2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01/MSV-163MS-510-511/14.EL/MSV-163MS-510-511-ACA-EXE-DE-K2-005-R02.pdf</v>
      </c>
      <c r="P274" s="6" t="str">
        <f>LD_01[[#This Row],[PASTA]]&amp;"/"&amp;LD_01[[#This Row],[ARQUIVO]]</f>
        <v>MSV-163MS-510-511/14.EL/MSV-163MS-510-511-ACA-EXE-DE-K2-005-R02.pdf</v>
      </c>
    </row>
    <row r="275" spans="1:16" ht="43.2" x14ac:dyDescent="0.3">
      <c r="A275" s="6" t="s">
        <v>3080</v>
      </c>
      <c r="B275" s="6" t="str">
        <f>VLOOKUP(LD_01[[#This Row],[DOCUMENTO]],_xlfn.SORTBY(ARQUIVOS_RECEBIDOS!$E$2:$F$5010,ARQUIVOS_RECEBIDOS!$F$2:$F$5010,-1),2,)</f>
        <v>R04</v>
      </c>
      <c r="C275" s="14" t="s">
        <v>5987</v>
      </c>
      <c r="D275" s="14" t="s">
        <v>7543</v>
      </c>
      <c r="E275" s="6" t="s">
        <v>4311</v>
      </c>
      <c r="F275" s="8" t="s">
        <v>4170</v>
      </c>
      <c r="G275" s="8" t="s">
        <v>4333</v>
      </c>
      <c r="H275" s="6" t="str">
        <f>_xlfn.XLOOKUP(LD_01[[#This Row],[DISCIPLINA]],'CLASSES DE PROJETOS'!$F$3:$F$37,'CLASSES DE PROJETOS'!$C$3:$C$37)</f>
        <v>IN</v>
      </c>
      <c r="I275" t="str">
        <f>_xlfn.TEXTJOIN("/",TRUE,"MSV-163MS-"&amp;LD_01[[#This Row],[OBRA]],_xlfn.XLOOKUP(LD_01[[#This Row],[SIGLA]],'CLASSES DE PROJETOS'!$C$3:$C$37,'CLASSES DE PROJETOS'!$E$3:$E$37))</f>
        <v>MSV-163MS-510-511/23.IN</v>
      </c>
      <c r="J275" s="6" t="str" cm="1">
        <f t="array" ref="J275">_xlfn.TEXTJOIN(",",TRUE,_xlfn._xlws.FILTER(ARQUIVOS[ARQUIVO],(ARQUIVOS[DOCUMENTO]=LD_01[[#This Row],[DOCUMENTO]])*(ARQUIVOS[REVISÃO]=LD_01[[#This Row],[REVISÃO]])*(ARQUIVOS[EXTENSÃO]="pdf")))</f>
        <v>MSV-163MS-510-511-ACA-EXE-DE-M1-001-R04.pdf</v>
      </c>
      <c r="K275" s="6" t="str" cm="1">
        <f t="array" ref="K275">_xlfn.TEXTJOIN(", ",TRUE,_xlfn.UNIQUE(_xlfn._xlws.FILTER(ARQUIVOS_RECEBIDOS!$F$2:$F$5010,ARQUIVOS_RECEBIDOS!$E$2:$E$5010=LD_01[[#This Row],[DOCUMENTO]])))</f>
        <v>R04</v>
      </c>
      <c r="L275" s="6" t="str" cm="1">
        <f t="array" ref="L275">_xlfn.TEXTJOIN(",",TRUE,_xlfn._xlws.FILTER(ARQUIVOS[EXTENSÃO],(ARQUIVOS[DOCUMENTO]=LD_01[[#This Row],[DOCUMENTO]])*(ARQUIVOS[REVISÃO]=LD_01[[#This Row],[REVISÃO]])))</f>
        <v>dwg,pdf</v>
      </c>
      <c r="M275" s="12" cm="1">
        <f t="array" ref="M275">_xlfn.UNIQUE(_xlfn._xlws.FILTER(ARQUIVOS[DATA RECEBIMENTO],(ARQUIVOS[DOCUMENTO]=LD_01[[#This Row],[DOCUMENTO]])*(ARQUIVOS[REVISÃO]=LD_01[[#This Row],[REVISÃO]])))</f>
        <v>45838</v>
      </c>
      <c r="N2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01/MSV-163MS-510-511/23.IN/MSV-163MS-510-511-ACA-EXE-DE-M1-001-R04.pdf</v>
      </c>
      <c r="P275" s="6" t="str">
        <f>LD_01[[#This Row],[PASTA]]&amp;"/"&amp;LD_01[[#This Row],[ARQUIVO]]</f>
        <v>MSV-163MS-510-511/23.IN/MSV-163MS-510-511-ACA-EXE-DE-M1-001-R04.pdf</v>
      </c>
    </row>
    <row r="276" spans="1:16" ht="43.2" x14ac:dyDescent="0.3">
      <c r="A276" s="6" t="s">
        <v>3081</v>
      </c>
      <c r="B276" s="6" t="str">
        <f>VLOOKUP(LD_01[[#This Row],[DOCUMENTO]],_xlfn.SORTBY(ARQUIVOS_RECEBIDOS!$E$2:$F$5010,ARQUIVOS_RECEBIDOS!$F$2:$F$5010,-1),2,)</f>
        <v>R03</v>
      </c>
      <c r="C276" s="14" t="s">
        <v>5987</v>
      </c>
      <c r="D276" s="14" t="s">
        <v>7543</v>
      </c>
      <c r="E276" s="6" t="s">
        <v>4311</v>
      </c>
      <c r="F276" s="8" t="s">
        <v>4170</v>
      </c>
      <c r="G276" s="8" t="s">
        <v>4333</v>
      </c>
      <c r="H276" s="6" t="str">
        <f>_xlfn.XLOOKUP(LD_01[[#This Row],[DISCIPLINA]],'CLASSES DE PROJETOS'!$F$3:$F$37,'CLASSES DE PROJETOS'!$C$3:$C$37)</f>
        <v>IN</v>
      </c>
      <c r="I276" t="str">
        <f>_xlfn.TEXTJOIN("/",TRUE,"MSV-163MS-"&amp;LD_01[[#This Row],[OBRA]],_xlfn.XLOOKUP(LD_01[[#This Row],[SIGLA]],'CLASSES DE PROJETOS'!$C$3:$C$37,'CLASSES DE PROJETOS'!$E$3:$E$37))</f>
        <v>MSV-163MS-510-511/23.IN</v>
      </c>
      <c r="J276" s="6" t="str" cm="1">
        <f t="array" ref="J276">_xlfn.TEXTJOIN(",",TRUE,_xlfn._xlws.FILTER(ARQUIVOS[ARQUIVO],(ARQUIVOS[DOCUMENTO]=LD_01[[#This Row],[DOCUMENTO]])*(ARQUIVOS[REVISÃO]=LD_01[[#This Row],[REVISÃO]])*(ARQUIVOS[EXTENSÃO]="pdf")))</f>
        <v>MSV-163MS-510-511-ACA-EXE-DE-M1-002-R03.pdf</v>
      </c>
      <c r="K276" s="6" t="str" cm="1">
        <f t="array" ref="K276">_xlfn.TEXTJOIN(", ",TRUE,_xlfn.UNIQUE(_xlfn._xlws.FILTER(ARQUIVOS_RECEBIDOS!$F$2:$F$5010,ARQUIVOS_RECEBIDOS!$E$2:$E$5010=LD_01[[#This Row],[DOCUMENTO]])))</f>
        <v>R03</v>
      </c>
      <c r="L276" s="6" t="str" cm="1">
        <f t="array" ref="L276">_xlfn.TEXTJOIN(",",TRUE,_xlfn._xlws.FILTER(ARQUIVOS[EXTENSÃO],(ARQUIVOS[DOCUMENTO]=LD_01[[#This Row],[DOCUMENTO]])*(ARQUIVOS[REVISÃO]=LD_01[[#This Row],[REVISÃO]])))</f>
        <v>dwg,pdf</v>
      </c>
      <c r="M276" s="12" cm="1">
        <f t="array" ref="M276">_xlfn.UNIQUE(_xlfn._xlws.FILTER(ARQUIVOS[DATA RECEBIMENTO],(ARQUIVOS[DOCUMENTO]=LD_01[[#This Row],[DOCUMENTO]])*(ARQUIVOS[REVISÃO]=LD_01[[#This Row],[REVISÃO]])))</f>
        <v>45838</v>
      </c>
      <c r="N2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01/MSV-163MS-510-511/23.IN/MSV-163MS-510-511-ACA-EXE-DE-M1-002-R03.pdf</v>
      </c>
      <c r="P276" s="6" t="str">
        <f>LD_01[[#This Row],[PASTA]]&amp;"/"&amp;LD_01[[#This Row],[ARQUIVO]]</f>
        <v>MSV-163MS-510-511/23.IN/MSV-163MS-510-511-ACA-EXE-DE-M1-002-R03.pdf</v>
      </c>
    </row>
    <row r="277" spans="1:16" ht="28.8" x14ac:dyDescent="0.3">
      <c r="A277" s="6" t="s">
        <v>3090</v>
      </c>
      <c r="B277" s="6" t="str">
        <f>VLOOKUP(LD_01[[#This Row],[DOCUMENTO]],_xlfn.SORTBY(ARQUIVOS_RECEBIDOS!$E$2:$F$5010,ARQUIVOS_RECEBIDOS!$F$2:$F$5010,-1),2,)</f>
        <v>R04</v>
      </c>
      <c r="C277" s="14" t="s">
        <v>5987</v>
      </c>
      <c r="D277" s="14" t="s">
        <v>7543</v>
      </c>
      <c r="E277" s="6" t="s">
        <v>4311</v>
      </c>
      <c r="F277" s="8" t="s">
        <v>4168</v>
      </c>
      <c r="G277" s="8" t="s">
        <v>4334</v>
      </c>
      <c r="H277" s="6" t="str">
        <f>_xlfn.XLOOKUP(LD_01[[#This Row],[DISCIPLINA]],'CLASSES DE PROJETOS'!$F$3:$F$37,'CLASSES DE PROJETOS'!$C$3:$C$37)</f>
        <v>PA</v>
      </c>
      <c r="I277" t="str">
        <f>_xlfn.TEXTJOIN("/",TRUE,"MSV-163MS-"&amp;LD_01[[#This Row],[OBRA]],_xlfn.XLOOKUP(LD_01[[#This Row],[SIGLA]],'CLASSES DE PROJETOS'!$C$3:$C$37,'CLASSES DE PROJETOS'!$E$3:$E$37))</f>
        <v>MSV-163MS-510-511/27.PA</v>
      </c>
      <c r="J277" s="6" t="str" cm="1">
        <f t="array" ref="J277">_xlfn.TEXTJOIN(",",TRUE,_xlfn._xlws.FILTER(ARQUIVOS[ARQUIVO],(ARQUIVOS[DOCUMENTO]=LD_01[[#This Row],[DOCUMENTO]])*(ARQUIVOS[REVISÃO]=LD_01[[#This Row],[REVISÃO]])*(ARQUIVOS[EXTENSÃO]="pdf")))</f>
        <v>MSV-163MS-510-511-ACA-EXE-DE-N2-001-R04.pdf</v>
      </c>
      <c r="K277" s="6" t="str" cm="1">
        <f t="array" ref="K277">_xlfn.TEXTJOIN(", ",TRUE,_xlfn.UNIQUE(_xlfn._xlws.FILTER(ARQUIVOS_RECEBIDOS!$F$2:$F$5010,ARQUIVOS_RECEBIDOS!$E$2:$E$5010=LD_01[[#This Row],[DOCUMENTO]])))</f>
        <v>R04</v>
      </c>
      <c r="L277" s="6" t="str" cm="1">
        <f t="array" ref="L277">_xlfn.TEXTJOIN(",",TRUE,_xlfn._xlws.FILTER(ARQUIVOS[EXTENSÃO],(ARQUIVOS[DOCUMENTO]=LD_01[[#This Row],[DOCUMENTO]])*(ARQUIVOS[REVISÃO]=LD_01[[#This Row],[REVISÃO]])))</f>
        <v>dwg,pdf</v>
      </c>
      <c r="M277" s="12" cm="1">
        <f t="array" ref="M277">_xlfn.UNIQUE(_xlfn._xlws.FILTER(ARQUIVOS[DATA RECEBIMENTO],(ARQUIVOS[DOCUMENTO]=LD_01[[#This Row],[DOCUMENTO]])*(ARQUIVOS[REVISÃO]=LD_01[[#This Row],[REVISÃO]])))</f>
        <v>45838</v>
      </c>
      <c r="N2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01/MSV-163MS-510-511/27.PA/MSV-163MS-510-511-ACA-EXE-DE-N2-001-R04.pdf</v>
      </c>
      <c r="P277" s="6" t="str">
        <f>LD_01[[#This Row],[PASTA]]&amp;"/"&amp;LD_01[[#This Row],[ARQUIVO]]</f>
        <v>MSV-163MS-510-511/27.PA/MSV-163MS-510-511-ACA-EXE-DE-N2-001-R04.pdf</v>
      </c>
    </row>
    <row r="278" spans="1:16" ht="28.8" x14ac:dyDescent="0.3">
      <c r="A278" s="6" t="s">
        <v>3091</v>
      </c>
      <c r="B278" s="6" t="str">
        <f>VLOOKUP(LD_01[[#This Row],[DOCUMENTO]],_xlfn.SORTBY(ARQUIVOS_RECEBIDOS!$E$2:$F$5010,ARQUIVOS_RECEBIDOS!$F$2:$F$5010,-1),2,)</f>
        <v>R04</v>
      </c>
      <c r="C278" s="14" t="s">
        <v>5987</v>
      </c>
      <c r="D278" s="14" t="s">
        <v>7543</v>
      </c>
      <c r="E278" s="6" t="s">
        <v>4311</v>
      </c>
      <c r="F278" s="8" t="s">
        <v>4168</v>
      </c>
      <c r="G278" s="8" t="s">
        <v>4334</v>
      </c>
      <c r="H278" s="6" t="str">
        <f>_xlfn.XLOOKUP(LD_01[[#This Row],[DISCIPLINA]],'CLASSES DE PROJETOS'!$F$3:$F$37,'CLASSES DE PROJETOS'!$C$3:$C$37)</f>
        <v>PA</v>
      </c>
      <c r="I278" t="str">
        <f>_xlfn.TEXTJOIN("/",TRUE,"MSV-163MS-"&amp;LD_01[[#This Row],[OBRA]],_xlfn.XLOOKUP(LD_01[[#This Row],[SIGLA]],'CLASSES DE PROJETOS'!$C$3:$C$37,'CLASSES DE PROJETOS'!$E$3:$E$37))</f>
        <v>MSV-163MS-510-511/27.PA</v>
      </c>
      <c r="J278" s="6" t="str" cm="1">
        <f t="array" ref="J278">_xlfn.TEXTJOIN(",",TRUE,_xlfn._xlws.FILTER(ARQUIVOS[ARQUIVO],(ARQUIVOS[DOCUMENTO]=LD_01[[#This Row],[DOCUMENTO]])*(ARQUIVOS[REVISÃO]=LD_01[[#This Row],[REVISÃO]])*(ARQUIVOS[EXTENSÃO]="pdf")))</f>
        <v>MSV-163MS-510-511-ACA-EXE-DE-N2-002-R04.pdf</v>
      </c>
      <c r="K278" s="6" t="str" cm="1">
        <f t="array" ref="K278">_xlfn.TEXTJOIN(", ",TRUE,_xlfn.UNIQUE(_xlfn._xlws.FILTER(ARQUIVOS_RECEBIDOS!$F$2:$F$5010,ARQUIVOS_RECEBIDOS!$E$2:$E$5010=LD_01[[#This Row],[DOCUMENTO]])))</f>
        <v>R04</v>
      </c>
      <c r="L278" s="6" t="str" cm="1">
        <f t="array" ref="L278">_xlfn.TEXTJOIN(",",TRUE,_xlfn._xlws.FILTER(ARQUIVOS[EXTENSÃO],(ARQUIVOS[DOCUMENTO]=LD_01[[#This Row],[DOCUMENTO]])*(ARQUIVOS[REVISÃO]=LD_01[[#This Row],[REVISÃO]])))</f>
        <v>dwg,pdf</v>
      </c>
      <c r="M278" s="12" cm="1">
        <f t="array" ref="M278">_xlfn.UNIQUE(_xlfn._xlws.FILTER(ARQUIVOS[DATA RECEBIMENTO],(ARQUIVOS[DOCUMENTO]=LD_01[[#This Row],[DOCUMENTO]])*(ARQUIVOS[REVISÃO]=LD_01[[#This Row],[REVISÃO]])))</f>
        <v>45838</v>
      </c>
      <c r="N2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01/MSV-163MS-510-511/27.PA/MSV-163MS-510-511-ACA-EXE-DE-N2-002-R04.pdf</v>
      </c>
      <c r="P278" s="6" t="str">
        <f>LD_01[[#This Row],[PASTA]]&amp;"/"&amp;LD_01[[#This Row],[ARQUIVO]]</f>
        <v>MSV-163MS-510-511/27.PA/MSV-163MS-510-511-ACA-EXE-DE-N2-002-R04.pdf</v>
      </c>
    </row>
    <row r="279" spans="1:16" ht="28.8" x14ac:dyDescent="0.3">
      <c r="A279" s="6" t="s">
        <v>3083</v>
      </c>
      <c r="B279" s="6" t="str">
        <f>VLOOKUP(LD_01[[#This Row],[DOCUMENTO]],_xlfn.SORTBY(ARQUIVOS_RECEBIDOS!$E$2:$F$5010,ARQUIVOS_RECEBIDOS!$F$2:$F$5010,-1),2,)</f>
        <v>R03</v>
      </c>
      <c r="C279" s="14" t="s">
        <v>5987</v>
      </c>
      <c r="D279" s="14" t="s">
        <v>7543</v>
      </c>
      <c r="E279" s="6" t="s">
        <v>4311</v>
      </c>
      <c r="F279" s="8" t="s">
        <v>4087</v>
      </c>
      <c r="G279" s="8" t="s">
        <v>4144</v>
      </c>
      <c r="H279" s="6" t="str">
        <f>_xlfn.XLOOKUP(LD_01[[#This Row],[DISCIPLINA]],'CLASSES DE PROJETOS'!$F$3:$F$37,'CLASSES DE PROJETOS'!$C$3:$C$37)</f>
        <v>DV</v>
      </c>
      <c r="I279" t="str">
        <f>_xlfn.TEXTJOIN("/",TRUE,"MSV-163MS-"&amp;LD_01[[#This Row],[OBRA]],_xlfn.XLOOKUP(LD_01[[#This Row],[SIGLA]],'CLASSES DE PROJETOS'!$C$3:$C$37,'CLASSES DE PROJETOS'!$E$3:$E$37))</f>
        <v>MSV-163MS-510-511/12.DV</v>
      </c>
      <c r="J279" s="6" t="str" cm="1">
        <f t="array" ref="J279">_xlfn.TEXTJOIN(",",TRUE,_xlfn._xlws.FILTER(ARQUIVOS[ARQUIVO],(ARQUIVOS[DOCUMENTO]=LD_01[[#This Row],[DOCUMENTO]])*(ARQUIVOS[REVISÃO]=LD_01[[#This Row],[REVISÃO]])*(ARQUIVOS[EXTENSÃO]="pdf")))</f>
        <v>MSV-163MS-510-511-ACA-EXE-DE-O2-001-R03.pdf</v>
      </c>
      <c r="K279" s="6" t="str" cm="1">
        <f t="array" ref="K279">_xlfn.TEXTJOIN(", ",TRUE,_xlfn.UNIQUE(_xlfn._xlws.FILTER(ARQUIVOS_RECEBIDOS!$F$2:$F$5010,ARQUIVOS_RECEBIDOS!$E$2:$E$5010=LD_01[[#This Row],[DOCUMENTO]])))</f>
        <v>R03</v>
      </c>
      <c r="L279" s="6" t="str" cm="1">
        <f t="array" ref="L279">_xlfn.TEXTJOIN(",",TRUE,_xlfn._xlws.FILTER(ARQUIVOS[EXTENSÃO],(ARQUIVOS[DOCUMENTO]=LD_01[[#This Row],[DOCUMENTO]])*(ARQUIVOS[REVISÃO]=LD_01[[#This Row],[REVISÃO]])))</f>
        <v>dwg,pdf</v>
      </c>
      <c r="M279" s="12" cm="1">
        <f t="array" ref="M279">_xlfn.UNIQUE(_xlfn._xlws.FILTER(ARQUIVOS[DATA RECEBIMENTO],(ARQUIVOS[DOCUMENTO]=LD_01[[#This Row],[DOCUMENTO]])*(ARQUIVOS[REVISÃO]=LD_01[[#This Row],[REVISÃO]])))</f>
        <v>45838</v>
      </c>
      <c r="N2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01/MSV-163MS-510-511/12.DV/MSV-163MS-510-511-ACA-EXE-DE-O2-001-R03.pdf</v>
      </c>
      <c r="P279" s="6" t="str">
        <f>LD_01[[#This Row],[PASTA]]&amp;"/"&amp;LD_01[[#This Row],[ARQUIVO]]</f>
        <v>MSV-163MS-510-511/12.DV/MSV-163MS-510-511-ACA-EXE-DE-O2-001-R03.pdf</v>
      </c>
    </row>
    <row r="280" spans="1:16" ht="28.8" x14ac:dyDescent="0.3">
      <c r="A280" s="6" t="s">
        <v>3084</v>
      </c>
      <c r="B280" s="6" t="str">
        <f>VLOOKUP(LD_01[[#This Row],[DOCUMENTO]],_xlfn.SORTBY(ARQUIVOS_RECEBIDOS!$E$2:$F$5010,ARQUIVOS_RECEBIDOS!$F$2:$F$5010,-1),2,)</f>
        <v>R03</v>
      </c>
      <c r="C280" s="14" t="s">
        <v>5987</v>
      </c>
      <c r="D280" s="14" t="s">
        <v>7543</v>
      </c>
      <c r="E280" s="6" t="s">
        <v>4311</v>
      </c>
      <c r="F280" s="8" t="s">
        <v>4087</v>
      </c>
      <c r="G280" s="8" t="s">
        <v>4144</v>
      </c>
      <c r="H280" s="6" t="str">
        <f>_xlfn.XLOOKUP(LD_01[[#This Row],[DISCIPLINA]],'CLASSES DE PROJETOS'!$F$3:$F$37,'CLASSES DE PROJETOS'!$C$3:$C$37)</f>
        <v>DV</v>
      </c>
      <c r="I280" t="str">
        <f>_xlfn.TEXTJOIN("/",TRUE,"MSV-163MS-"&amp;LD_01[[#This Row],[OBRA]],_xlfn.XLOOKUP(LD_01[[#This Row],[SIGLA]],'CLASSES DE PROJETOS'!$C$3:$C$37,'CLASSES DE PROJETOS'!$E$3:$E$37))</f>
        <v>MSV-163MS-510-511/12.DV</v>
      </c>
      <c r="J280" s="6" t="str" cm="1">
        <f t="array" ref="J280">_xlfn.TEXTJOIN(",",TRUE,_xlfn._xlws.FILTER(ARQUIVOS[ARQUIVO],(ARQUIVOS[DOCUMENTO]=LD_01[[#This Row],[DOCUMENTO]])*(ARQUIVOS[REVISÃO]=LD_01[[#This Row],[REVISÃO]])*(ARQUIVOS[EXTENSÃO]="pdf")))</f>
        <v>MSV-163MS-510-511-ACA-EXE-DE-O2-002-R03.pdf</v>
      </c>
      <c r="K280" s="6" t="str" cm="1">
        <f t="array" ref="K280">_xlfn.TEXTJOIN(", ",TRUE,_xlfn.UNIQUE(_xlfn._xlws.FILTER(ARQUIVOS_RECEBIDOS!$F$2:$F$5010,ARQUIVOS_RECEBIDOS!$E$2:$E$5010=LD_01[[#This Row],[DOCUMENTO]])))</f>
        <v>R03</v>
      </c>
      <c r="L280" s="6" t="str" cm="1">
        <f t="array" ref="L280">_xlfn.TEXTJOIN(",",TRUE,_xlfn._xlws.FILTER(ARQUIVOS[EXTENSÃO],(ARQUIVOS[DOCUMENTO]=LD_01[[#This Row],[DOCUMENTO]])*(ARQUIVOS[REVISÃO]=LD_01[[#This Row],[REVISÃO]])))</f>
        <v>dwg,pdf</v>
      </c>
      <c r="M280" s="12" cm="1">
        <f t="array" ref="M280">_xlfn.UNIQUE(_xlfn._xlws.FILTER(ARQUIVOS[DATA RECEBIMENTO],(ARQUIVOS[DOCUMENTO]=LD_01[[#This Row],[DOCUMENTO]])*(ARQUIVOS[REVISÃO]=LD_01[[#This Row],[REVISÃO]])))</f>
        <v>45838</v>
      </c>
      <c r="N2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01/MSV-163MS-510-511/12.DV/MSV-163MS-510-511-ACA-EXE-DE-O2-002-R03.pdf</v>
      </c>
      <c r="P280" s="6" t="str">
        <f>LD_01[[#This Row],[PASTA]]&amp;"/"&amp;LD_01[[#This Row],[ARQUIVO]]</f>
        <v>MSV-163MS-510-511/12.DV/MSV-163MS-510-511-ACA-EXE-DE-O2-002-R03.pdf</v>
      </c>
    </row>
    <row r="281" spans="1:16" ht="28.8" x14ac:dyDescent="0.3">
      <c r="A281" s="6" t="s">
        <v>3085</v>
      </c>
      <c r="B281" s="6" t="str">
        <f>VLOOKUP(LD_01[[#This Row],[DOCUMENTO]],_xlfn.SORTBY(ARQUIVOS_RECEBIDOS!$E$2:$F$5010,ARQUIVOS_RECEBIDOS!$F$2:$F$5010,-1),2,)</f>
        <v>R01</v>
      </c>
      <c r="C281" s="14" t="s">
        <v>5987</v>
      </c>
      <c r="D281" s="14" t="s">
        <v>7543</v>
      </c>
      <c r="E281" s="6" t="s">
        <v>4311</v>
      </c>
      <c r="F281" s="8" t="s">
        <v>4089</v>
      </c>
      <c r="G281" s="8" t="s">
        <v>4144</v>
      </c>
      <c r="H281" s="6" t="str">
        <f>_xlfn.XLOOKUP(LD_01[[#This Row],[DISCIPLINA]],'CLASSES DE PROJETOS'!$F$3:$F$37,'CLASSES DE PROJETOS'!$C$3:$C$37)</f>
        <v>DV</v>
      </c>
      <c r="I281" t="str">
        <f>_xlfn.TEXTJOIN("/",TRUE,"MSV-163MS-"&amp;LD_01[[#This Row],[OBRA]],_xlfn.XLOOKUP(LD_01[[#This Row],[SIGLA]],'CLASSES DE PROJETOS'!$C$3:$C$37,'CLASSES DE PROJETOS'!$E$3:$E$37))</f>
        <v>MSV-163MS-510-511/12.DV</v>
      </c>
      <c r="J281" s="6" t="str" cm="1">
        <f t="array" ref="J281">_xlfn.TEXTJOIN(",",TRUE,_xlfn._xlws.FILTER(ARQUIVOS[ARQUIVO],(ARQUIVOS[DOCUMENTO]=LD_01[[#This Row],[DOCUMENTO]])*(ARQUIVOS[REVISÃO]=LD_01[[#This Row],[REVISÃO]])*(ARQUIVOS[EXTENSÃO]="pdf")))</f>
        <v>MSV-163MS-510-511-ACA-EXE-DE-O2-003-R01.pdf</v>
      </c>
      <c r="K281" s="6" t="str" cm="1">
        <f t="array" ref="K281">_xlfn.TEXTJOIN(", ",TRUE,_xlfn.UNIQUE(_xlfn._xlws.FILTER(ARQUIVOS_RECEBIDOS!$F$2:$F$5010,ARQUIVOS_RECEBIDOS!$E$2:$E$5010=LD_01[[#This Row],[DOCUMENTO]])))</f>
        <v>R01</v>
      </c>
      <c r="L281" s="6" t="str" cm="1">
        <f t="array" ref="L281">_xlfn.TEXTJOIN(",",TRUE,_xlfn._xlws.FILTER(ARQUIVOS[EXTENSÃO],(ARQUIVOS[DOCUMENTO]=LD_01[[#This Row],[DOCUMENTO]])*(ARQUIVOS[REVISÃO]=LD_01[[#This Row],[REVISÃO]])))</f>
        <v>dwg,pdf</v>
      </c>
      <c r="M281" s="12" cm="1">
        <f t="array" ref="M281">_xlfn.UNIQUE(_xlfn._xlws.FILTER(ARQUIVOS[DATA RECEBIMENTO],(ARQUIVOS[DOCUMENTO]=LD_01[[#This Row],[DOCUMENTO]])*(ARQUIVOS[REVISÃO]=LD_01[[#This Row],[REVISÃO]])))</f>
        <v>45838</v>
      </c>
      <c r="N2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01/MSV-163MS-510-511/12.DV/MSV-163MS-510-511-ACA-EXE-DE-O2-003-R01.pdf</v>
      </c>
      <c r="P281" s="6" t="str">
        <f>LD_01[[#This Row],[PASTA]]&amp;"/"&amp;LD_01[[#This Row],[ARQUIVO]]</f>
        <v>MSV-163MS-510-511/12.DV/MSV-163MS-510-511-ACA-EXE-DE-O2-003-R01.pdf</v>
      </c>
    </row>
    <row r="282" spans="1:16" ht="28.8" x14ac:dyDescent="0.3">
      <c r="A282" s="6" t="s">
        <v>3086</v>
      </c>
      <c r="B282" s="6" t="str">
        <f>VLOOKUP(LD_01[[#This Row],[DOCUMENTO]],_xlfn.SORTBY(ARQUIVOS_RECEBIDOS!$E$2:$F$5010,ARQUIVOS_RECEBIDOS!$F$2:$F$5010,-1),2,)</f>
        <v>R00</v>
      </c>
      <c r="C282" s="14" t="s">
        <v>5987</v>
      </c>
      <c r="D282" s="14" t="s">
        <v>7543</v>
      </c>
      <c r="E282" s="6" t="s">
        <v>4311</v>
      </c>
      <c r="F282" s="8" t="s">
        <v>4171</v>
      </c>
      <c r="G282" s="8" t="s">
        <v>4144</v>
      </c>
      <c r="H282" s="6" t="str">
        <f>_xlfn.XLOOKUP(LD_01[[#This Row],[DISCIPLINA]],'CLASSES DE PROJETOS'!$F$3:$F$37,'CLASSES DE PROJETOS'!$C$3:$C$37)</f>
        <v>DV</v>
      </c>
      <c r="I282" t="str">
        <f>_xlfn.TEXTJOIN("/",TRUE,"MSV-163MS-"&amp;LD_01[[#This Row],[OBRA]],_xlfn.XLOOKUP(LD_01[[#This Row],[SIGLA]],'CLASSES DE PROJETOS'!$C$3:$C$37,'CLASSES DE PROJETOS'!$E$3:$E$37))</f>
        <v>MSV-163MS-510-511/12.DV</v>
      </c>
      <c r="J282" s="6" t="str" cm="1">
        <f t="array" ref="J282">_xlfn.TEXTJOIN(",",TRUE,_xlfn._xlws.FILTER(ARQUIVOS[ARQUIVO],(ARQUIVOS[DOCUMENTO]=LD_01[[#This Row],[DOCUMENTO]])*(ARQUIVOS[REVISÃO]=LD_01[[#This Row],[REVISÃO]])*(ARQUIVOS[EXTENSÃO]="pdf")))</f>
        <v>MSV-163MS-510-511-ACA-EXE-DE-O2-004-R00.pdf</v>
      </c>
      <c r="K282" s="6" t="str" cm="1">
        <f t="array" ref="K282">_xlfn.TEXTJOIN(", ",TRUE,_xlfn.UNIQUE(_xlfn._xlws.FILTER(ARQUIVOS_RECEBIDOS!$F$2:$F$5010,ARQUIVOS_RECEBIDOS!$E$2:$E$5010=LD_01[[#This Row],[DOCUMENTO]])))</f>
        <v>R00</v>
      </c>
      <c r="L282" s="6" t="str" cm="1">
        <f t="array" ref="L282">_xlfn.TEXTJOIN(",",TRUE,_xlfn._xlws.FILTER(ARQUIVOS[EXTENSÃO],(ARQUIVOS[DOCUMENTO]=LD_01[[#This Row],[DOCUMENTO]])*(ARQUIVOS[REVISÃO]=LD_01[[#This Row],[REVISÃO]])))</f>
        <v>dwg,pdf</v>
      </c>
      <c r="M282" s="12" cm="1">
        <f t="array" ref="M282">_xlfn.UNIQUE(_xlfn._xlws.FILTER(ARQUIVOS[DATA RECEBIMENTO],(ARQUIVOS[DOCUMENTO]=LD_01[[#This Row],[DOCUMENTO]])*(ARQUIVOS[REVISÃO]=LD_01[[#This Row],[REVISÃO]])))</f>
        <v>45838</v>
      </c>
      <c r="N2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01/MSV-163MS-510-511/12.DV/MSV-163MS-510-511-ACA-EXE-DE-O2-004-R00.pdf</v>
      </c>
      <c r="P282" s="6" t="str">
        <f>LD_01[[#This Row],[PASTA]]&amp;"/"&amp;LD_01[[#This Row],[ARQUIVO]]</f>
        <v>MSV-163MS-510-511/12.DV/MSV-163MS-510-511-ACA-EXE-DE-O2-004-R00.pdf</v>
      </c>
    </row>
    <row r="283" spans="1:16" ht="28.8" x14ac:dyDescent="0.3">
      <c r="A283" s="6" t="s">
        <v>3087</v>
      </c>
      <c r="B283" s="6" t="str">
        <f>VLOOKUP(LD_01[[#This Row],[DOCUMENTO]],_xlfn.SORTBY(ARQUIVOS_RECEBIDOS!$E$2:$F$5010,ARQUIVOS_RECEBIDOS!$F$2:$F$5010,-1),2,)</f>
        <v>R00</v>
      </c>
      <c r="C283" s="14" t="s">
        <v>5987</v>
      </c>
      <c r="D283" s="14" t="s">
        <v>7543</v>
      </c>
      <c r="E283" s="6" t="s">
        <v>4311</v>
      </c>
      <c r="F283" s="8" t="s">
        <v>4247</v>
      </c>
      <c r="G283" s="8" t="s">
        <v>4144</v>
      </c>
      <c r="H283" s="6" t="str">
        <f>_xlfn.XLOOKUP(LD_01[[#This Row],[DISCIPLINA]],'CLASSES DE PROJETOS'!$F$3:$F$37,'CLASSES DE PROJETOS'!$C$3:$C$37)</f>
        <v>DV</v>
      </c>
      <c r="I283" t="str">
        <f>_xlfn.TEXTJOIN("/",TRUE,"MSV-163MS-"&amp;LD_01[[#This Row],[OBRA]],_xlfn.XLOOKUP(LD_01[[#This Row],[SIGLA]],'CLASSES DE PROJETOS'!$C$3:$C$37,'CLASSES DE PROJETOS'!$E$3:$E$37))</f>
        <v>MSV-163MS-510-511/12.DV</v>
      </c>
      <c r="J283" s="6" t="str" cm="1">
        <f t="array" ref="J283">_xlfn.TEXTJOIN(",",TRUE,_xlfn._xlws.FILTER(ARQUIVOS[ARQUIVO],(ARQUIVOS[DOCUMENTO]=LD_01[[#This Row],[DOCUMENTO]])*(ARQUIVOS[REVISÃO]=LD_01[[#This Row],[REVISÃO]])*(ARQUIVOS[EXTENSÃO]="pdf")))</f>
        <v>MSV-163MS-510-511-ACA-EXE-DE-O2-005-R00.pdf</v>
      </c>
      <c r="K283" s="6" t="str" cm="1">
        <f t="array" ref="K283">_xlfn.TEXTJOIN(", ",TRUE,_xlfn.UNIQUE(_xlfn._xlws.FILTER(ARQUIVOS_RECEBIDOS!$F$2:$F$5010,ARQUIVOS_RECEBIDOS!$E$2:$E$5010=LD_01[[#This Row],[DOCUMENTO]])))</f>
        <v>R00</v>
      </c>
      <c r="L283" s="6" t="str" cm="1">
        <f t="array" ref="L283">_xlfn.TEXTJOIN(",",TRUE,_xlfn._xlws.FILTER(ARQUIVOS[EXTENSÃO],(ARQUIVOS[DOCUMENTO]=LD_01[[#This Row],[DOCUMENTO]])*(ARQUIVOS[REVISÃO]=LD_01[[#This Row],[REVISÃO]])))</f>
        <v>dwg,pdf</v>
      </c>
      <c r="M283" s="12" cm="1">
        <f t="array" ref="M283">_xlfn.UNIQUE(_xlfn._xlws.FILTER(ARQUIVOS[DATA RECEBIMENTO],(ARQUIVOS[DOCUMENTO]=LD_01[[#This Row],[DOCUMENTO]])*(ARQUIVOS[REVISÃO]=LD_01[[#This Row],[REVISÃO]])))</f>
        <v>45838</v>
      </c>
      <c r="N2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01/MSV-163MS-510-511/12.DV/MSV-163MS-510-511-ACA-EXE-DE-O2-005-R00.pdf</v>
      </c>
      <c r="P283" s="6" t="str">
        <f>LD_01[[#This Row],[PASTA]]&amp;"/"&amp;LD_01[[#This Row],[ARQUIVO]]</f>
        <v>MSV-163MS-510-511/12.DV/MSV-163MS-510-511-ACA-EXE-DE-O2-005-R00.pdf</v>
      </c>
    </row>
    <row r="284" spans="1:16" ht="28.8" x14ac:dyDescent="0.3">
      <c r="A284" s="6" t="s">
        <v>3088</v>
      </c>
      <c r="B284" s="6" t="str">
        <f>VLOOKUP(LD_01[[#This Row],[DOCUMENTO]],_xlfn.SORTBY(ARQUIVOS_RECEBIDOS!$E$2:$F$5010,ARQUIVOS_RECEBIDOS!$F$2:$F$5010,-1),2,)</f>
        <v>R01</v>
      </c>
      <c r="C284" s="14" t="s">
        <v>5987</v>
      </c>
      <c r="D284" s="14" t="s">
        <v>7543</v>
      </c>
      <c r="E284" s="6" t="s">
        <v>4311</v>
      </c>
      <c r="F284" s="8" t="s">
        <v>4172</v>
      </c>
      <c r="G284" s="8" t="s">
        <v>4144</v>
      </c>
      <c r="H284" s="6" t="str">
        <f>_xlfn.XLOOKUP(LD_01[[#This Row],[DISCIPLINA]],'CLASSES DE PROJETOS'!$F$3:$F$37,'CLASSES DE PROJETOS'!$C$3:$C$37)</f>
        <v>DV</v>
      </c>
      <c r="I284" t="str">
        <f>_xlfn.TEXTJOIN("/",TRUE,"MSV-163MS-"&amp;LD_01[[#This Row],[OBRA]],_xlfn.XLOOKUP(LD_01[[#This Row],[SIGLA]],'CLASSES DE PROJETOS'!$C$3:$C$37,'CLASSES DE PROJETOS'!$E$3:$E$37))</f>
        <v>MSV-163MS-510-511/12.DV</v>
      </c>
      <c r="J284" s="6" t="str" cm="1">
        <f t="array" ref="J284">_xlfn.TEXTJOIN(",",TRUE,_xlfn._xlws.FILTER(ARQUIVOS[ARQUIVO],(ARQUIVOS[DOCUMENTO]=LD_01[[#This Row],[DOCUMENTO]])*(ARQUIVOS[REVISÃO]=LD_01[[#This Row],[REVISÃO]])*(ARQUIVOS[EXTENSÃO]="pdf")))</f>
        <v>MSV-163MS-510-511-ACA-EXE-DE-O2-006-R01.pdf</v>
      </c>
      <c r="K284" s="6" t="str" cm="1">
        <f t="array" ref="K284">_xlfn.TEXTJOIN(", ",TRUE,_xlfn.UNIQUE(_xlfn._xlws.FILTER(ARQUIVOS_RECEBIDOS!$F$2:$F$5010,ARQUIVOS_RECEBIDOS!$E$2:$E$5010=LD_01[[#This Row],[DOCUMENTO]])))</f>
        <v>R01</v>
      </c>
      <c r="L284" s="6" t="str" cm="1">
        <f t="array" ref="L284">_xlfn.TEXTJOIN(",",TRUE,_xlfn._xlws.FILTER(ARQUIVOS[EXTENSÃO],(ARQUIVOS[DOCUMENTO]=LD_01[[#This Row],[DOCUMENTO]])*(ARQUIVOS[REVISÃO]=LD_01[[#This Row],[REVISÃO]])))</f>
        <v>dwg,pdf</v>
      </c>
      <c r="M284" s="12" cm="1">
        <f t="array" ref="M284">_xlfn.UNIQUE(_xlfn._xlws.FILTER(ARQUIVOS[DATA RECEBIMENTO],(ARQUIVOS[DOCUMENTO]=LD_01[[#This Row],[DOCUMENTO]])*(ARQUIVOS[REVISÃO]=LD_01[[#This Row],[REVISÃO]])))</f>
        <v>45838</v>
      </c>
      <c r="N2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01/MSV-163MS-510-511/12.DV/MSV-163MS-510-511-ACA-EXE-DE-O2-006-R01.pdf</v>
      </c>
      <c r="P284" s="6" t="str">
        <f>LD_01[[#This Row],[PASTA]]&amp;"/"&amp;LD_01[[#This Row],[ARQUIVO]]</f>
        <v>MSV-163MS-510-511/12.DV/MSV-163MS-510-511-ACA-EXE-DE-O2-006-R01.pdf</v>
      </c>
    </row>
    <row r="285" spans="1:16" ht="28.8" x14ac:dyDescent="0.3">
      <c r="A285" s="6" t="s">
        <v>3041</v>
      </c>
      <c r="B285" s="6" t="str">
        <f>VLOOKUP(LD_01[[#This Row],[DOCUMENTO]],_xlfn.SORTBY(ARQUIVOS_RECEBIDOS!$E$2:$F$5010,ARQUIVOS_RECEBIDOS!$F$2:$F$5010,-1),2,)</f>
        <v>R11</v>
      </c>
      <c r="C285" s="14" t="s">
        <v>5987</v>
      </c>
      <c r="D285" s="14" t="s">
        <v>7543</v>
      </c>
      <c r="E285" s="6" t="s">
        <v>4311</v>
      </c>
      <c r="F285" s="8" t="s">
        <v>4323</v>
      </c>
      <c r="G285" s="8" t="s">
        <v>4330</v>
      </c>
      <c r="H285" s="6" t="str">
        <f>_xlfn.XLOOKUP(LD_01[[#This Row],[DISCIPLINA]],'CLASSES DE PROJETOS'!$F$3:$F$37,'CLASSES DE PROJETOS'!$C$3:$C$37)</f>
        <v>TE</v>
      </c>
      <c r="I285" t="str">
        <f>_xlfn.TEXTJOIN("/",TRUE,"MSV-163MS-"&amp;LD_01[[#This Row],[OBRA]],_xlfn.XLOOKUP(LD_01[[#This Row],[SIGLA]],'CLASSES DE PROJETOS'!$C$3:$C$37,'CLASSES DE PROJETOS'!$E$3:$E$37))</f>
        <v>MSV-163MS-510-511/32.TE</v>
      </c>
      <c r="J285" s="6" t="str" cm="1">
        <f t="array" ref="J285">_xlfn.TEXTJOIN(",",TRUE,_xlfn._xlws.FILTER(ARQUIVOS[ARQUIVO],(ARQUIVOS[DOCUMENTO]=LD_01[[#This Row],[DOCUMENTO]])*(ARQUIVOS[REVISÃO]=LD_01[[#This Row],[REVISÃO]])*(ARQUIVOS[EXTENSÃO]="pdf")))</f>
        <v>MSV-163MS-510-511-ACA-EXE-MC-G1-001-R11.pdf</v>
      </c>
      <c r="K285" s="6" t="str" cm="1">
        <f t="array" ref="K285">_xlfn.TEXTJOIN(", ",TRUE,_xlfn.UNIQUE(_xlfn._xlws.FILTER(ARQUIVOS_RECEBIDOS!$F$2:$F$5010,ARQUIVOS_RECEBIDOS!$E$2:$E$5010=LD_01[[#This Row],[DOCUMENTO]])))</f>
        <v>R11</v>
      </c>
      <c r="L285" s="6" t="str" cm="1">
        <f t="array" ref="L285">_xlfn.TEXTJOIN(",",TRUE,_xlfn._xlws.FILTER(ARQUIVOS[EXTENSÃO],(ARQUIVOS[DOCUMENTO]=LD_01[[#This Row],[DOCUMENTO]])*(ARQUIVOS[REVISÃO]=LD_01[[#This Row],[REVISÃO]])))</f>
        <v>pdf,zip</v>
      </c>
      <c r="M285" s="12" cm="1">
        <f t="array" ref="M285">_xlfn.UNIQUE(_xlfn._xlws.FILTER(ARQUIVOS[DATA RECEBIMENTO],(ARQUIVOS[DOCUMENTO]=LD_01[[#This Row],[DOCUMENTO]])*(ARQUIVOS[REVISÃO]=LD_01[[#This Row],[REVISÃO]])))</f>
        <v>45838</v>
      </c>
      <c r="N2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01/MSV-163MS-510-511/32.TE/MSV-163MS-510-511-ACA-EXE-MC-G1-001-R11.pdf</v>
      </c>
      <c r="P285" s="6" t="str">
        <f>LD_01[[#This Row],[PASTA]]&amp;"/"&amp;LD_01[[#This Row],[ARQUIVO]]</f>
        <v>MSV-163MS-510-511/32.TE/MSV-163MS-510-511-ACA-EXE-MC-G1-001-R11.pdf</v>
      </c>
    </row>
    <row r="286" spans="1:16" ht="28.8" x14ac:dyDescent="0.3">
      <c r="A286" s="6" t="s">
        <v>3052</v>
      </c>
      <c r="B286" s="6" t="str">
        <f>VLOOKUP(LD_01[[#This Row],[DOCUMENTO]],_xlfn.SORTBY(ARQUIVOS_RECEBIDOS!$E$2:$F$5010,ARQUIVOS_RECEBIDOS!$F$2:$F$5010,-1),2,)</f>
        <v>R04</v>
      </c>
      <c r="C286" s="14" t="s">
        <v>5987</v>
      </c>
      <c r="D286" s="14" t="s">
        <v>7543</v>
      </c>
      <c r="E286" s="6" t="s">
        <v>4311</v>
      </c>
      <c r="F286" s="8" t="s">
        <v>4081</v>
      </c>
      <c r="G286" s="8" t="s">
        <v>4142</v>
      </c>
      <c r="H286" s="6" t="str">
        <f>_xlfn.XLOOKUP(LD_01[[#This Row],[DISCIPLINA]],'CLASSES DE PROJETOS'!$F$3:$F$37,'CLASSES DE PROJETOS'!$C$3:$C$37)</f>
        <v>DR</v>
      </c>
      <c r="I286" t="str">
        <f>_xlfn.TEXTJOIN("/",TRUE,"MSV-163MS-"&amp;LD_01[[#This Row],[OBRA]],_xlfn.XLOOKUP(LD_01[[#This Row],[SIGLA]],'CLASSES DE PROJETOS'!$C$3:$C$37,'CLASSES DE PROJETOS'!$E$3:$E$37))</f>
        <v>MSV-163MS-510-511/10.DR</v>
      </c>
      <c r="J286" s="6" t="str" cm="1">
        <f t="array" ref="J286">_xlfn.TEXTJOIN(",",TRUE,_xlfn._xlws.FILTER(ARQUIVOS[ARQUIVO],(ARQUIVOS[DOCUMENTO]=LD_01[[#This Row],[DOCUMENTO]])*(ARQUIVOS[REVISÃO]=LD_01[[#This Row],[REVISÃO]])*(ARQUIVOS[EXTENSÃO]="pdf")))</f>
        <v>MSV-163MS-510-511-ACA-EXE-MC-H2-001-R04.pdf</v>
      </c>
      <c r="K286" s="6" t="str" cm="1">
        <f t="array" ref="K286">_xlfn.TEXTJOIN(", ",TRUE,_xlfn.UNIQUE(_xlfn._xlws.FILTER(ARQUIVOS_RECEBIDOS!$F$2:$F$5010,ARQUIVOS_RECEBIDOS!$E$2:$E$5010=LD_01[[#This Row],[DOCUMENTO]])))</f>
        <v>R04</v>
      </c>
      <c r="L286" s="6" t="str" cm="1">
        <f t="array" ref="L286">_xlfn.TEXTJOIN(",",TRUE,_xlfn._xlws.FILTER(ARQUIVOS[EXTENSÃO],(ARQUIVOS[DOCUMENTO]=LD_01[[#This Row],[DOCUMENTO]])*(ARQUIVOS[REVISÃO]=LD_01[[#This Row],[REVISÃO]])))</f>
        <v>pdf</v>
      </c>
      <c r="M286" s="12" cm="1">
        <f t="array" ref="M286">_xlfn.UNIQUE(_xlfn._xlws.FILTER(ARQUIVOS[DATA RECEBIMENTO],(ARQUIVOS[DOCUMENTO]=LD_01[[#This Row],[DOCUMENTO]])*(ARQUIVOS[REVISÃO]=LD_01[[#This Row],[REVISÃO]])))</f>
        <v>45838</v>
      </c>
      <c r="N2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01/MSV-163MS-510-511/10.DR/MSV-163MS-510-511-ACA-EXE-MC-H2-001-R04.pdf</v>
      </c>
      <c r="P286" s="6" t="str">
        <f>LD_01[[#This Row],[PASTA]]&amp;"/"&amp;LD_01[[#This Row],[ARQUIVO]]</f>
        <v>MSV-163MS-510-511/10.DR/MSV-163MS-510-511-ACA-EXE-MC-H2-001-R04.pdf</v>
      </c>
    </row>
    <row r="287" spans="1:16" ht="43.2" x14ac:dyDescent="0.3">
      <c r="A287" s="6" t="s">
        <v>3071</v>
      </c>
      <c r="B287" s="6" t="str">
        <f>VLOOKUP(LD_01[[#This Row],[DOCUMENTO]],_xlfn.SORTBY(ARQUIVOS_RECEBIDOS!$E$2:$F$5010,ARQUIVOS_RECEBIDOS!$F$2:$F$5010,-1),2,)</f>
        <v>R03</v>
      </c>
      <c r="C287" s="14" t="s">
        <v>5987</v>
      </c>
      <c r="D287" s="14" t="s">
        <v>7543</v>
      </c>
      <c r="E287" s="6" t="s">
        <v>4311</v>
      </c>
      <c r="F287" s="8" t="s">
        <v>4188</v>
      </c>
      <c r="G287" s="8" t="s">
        <v>4337</v>
      </c>
      <c r="H287" s="6" t="str">
        <f>_xlfn.XLOOKUP(LD_01[[#This Row],[DISCIPLINA]],'CLASSES DE PROJETOS'!$F$3:$F$37,'CLASSES DE PROJETOS'!$C$3:$C$37)</f>
        <v>EL</v>
      </c>
      <c r="I287" t="str">
        <f>_xlfn.TEXTJOIN("/",TRUE,"MSV-163MS-"&amp;LD_01[[#This Row],[OBRA]],_xlfn.XLOOKUP(LD_01[[#This Row],[SIGLA]],'CLASSES DE PROJETOS'!$C$3:$C$37,'CLASSES DE PROJETOS'!$E$3:$E$37))</f>
        <v>MSV-163MS-510-511/14.EL</v>
      </c>
      <c r="J287" s="6" t="str" cm="1">
        <f t="array" ref="J287">_xlfn.TEXTJOIN(",",TRUE,_xlfn._xlws.FILTER(ARQUIVOS[ARQUIVO],(ARQUIVOS[DOCUMENTO]=LD_01[[#This Row],[DOCUMENTO]])*(ARQUIVOS[REVISÃO]=LD_01[[#This Row],[REVISÃO]])*(ARQUIVOS[EXTENSÃO]="pdf")))</f>
        <v>MSV-163MS-510-511-ACA-EXE-MC-K2-001-R03.pdf</v>
      </c>
      <c r="K287" s="6" t="str" cm="1">
        <f t="array" ref="K287">_xlfn.TEXTJOIN(", ",TRUE,_xlfn.UNIQUE(_xlfn._xlws.FILTER(ARQUIVOS_RECEBIDOS!$F$2:$F$5010,ARQUIVOS_RECEBIDOS!$E$2:$E$5010=LD_01[[#This Row],[DOCUMENTO]])))</f>
        <v>R03</v>
      </c>
      <c r="L287" s="6" t="str" cm="1">
        <f t="array" ref="L287">_xlfn.TEXTJOIN(",",TRUE,_xlfn._xlws.FILTER(ARQUIVOS[EXTENSÃO],(ARQUIVOS[DOCUMENTO]=LD_01[[#This Row],[DOCUMENTO]])*(ARQUIVOS[REVISÃO]=LD_01[[#This Row],[REVISÃO]])))</f>
        <v>pdf</v>
      </c>
      <c r="M287" s="12" cm="1">
        <f t="array" ref="M287">_xlfn.UNIQUE(_xlfn._xlws.FILTER(ARQUIVOS[DATA RECEBIMENTO],(ARQUIVOS[DOCUMENTO]=LD_01[[#This Row],[DOCUMENTO]])*(ARQUIVOS[REVISÃO]=LD_01[[#This Row],[REVISÃO]])))</f>
        <v>45838</v>
      </c>
      <c r="N2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01/MSV-163MS-510-511/14.EL/MSV-163MS-510-511-ACA-EXE-MC-K2-001-R03.pdf</v>
      </c>
      <c r="P287" s="6" t="str">
        <f>LD_01[[#This Row],[PASTA]]&amp;"/"&amp;LD_01[[#This Row],[ARQUIVO]]</f>
        <v>MSV-163MS-510-511/14.EL/MSV-163MS-510-511-ACA-EXE-MC-K2-001-R03.pdf</v>
      </c>
    </row>
    <row r="288" spans="1:16" ht="43.2" x14ac:dyDescent="0.3">
      <c r="A288" s="6" t="s">
        <v>3072</v>
      </c>
      <c r="B288" s="6" t="str">
        <f>VLOOKUP(LD_01[[#This Row],[DOCUMENTO]],_xlfn.SORTBY(ARQUIVOS_RECEBIDOS!$E$2:$F$5010,ARQUIVOS_RECEBIDOS!$F$2:$F$5010,-1),2,)</f>
        <v>R02</v>
      </c>
      <c r="C288" s="14" t="s">
        <v>5987</v>
      </c>
      <c r="D288" s="14" t="s">
        <v>7543</v>
      </c>
      <c r="E288" s="6" t="s">
        <v>4311</v>
      </c>
      <c r="F288" s="8" t="s">
        <v>4189</v>
      </c>
      <c r="G288" s="8" t="s">
        <v>4337</v>
      </c>
      <c r="H288" s="6" t="str">
        <f>_xlfn.XLOOKUP(LD_01[[#This Row],[DISCIPLINA]],'CLASSES DE PROJETOS'!$F$3:$F$37,'CLASSES DE PROJETOS'!$C$3:$C$37)</f>
        <v>EL</v>
      </c>
      <c r="I288" t="str">
        <f>_xlfn.TEXTJOIN("/",TRUE,"MSV-163MS-"&amp;LD_01[[#This Row],[OBRA]],_xlfn.XLOOKUP(LD_01[[#This Row],[SIGLA]],'CLASSES DE PROJETOS'!$C$3:$C$37,'CLASSES DE PROJETOS'!$E$3:$E$37))</f>
        <v>MSV-163MS-510-511/14.EL</v>
      </c>
      <c r="J288" s="6" t="str" cm="1">
        <f t="array" ref="J288">_xlfn.TEXTJOIN(",",TRUE,_xlfn._xlws.FILTER(ARQUIVOS[ARQUIVO],(ARQUIVOS[DOCUMENTO]=LD_01[[#This Row],[DOCUMENTO]])*(ARQUIVOS[REVISÃO]=LD_01[[#This Row],[REVISÃO]])*(ARQUIVOS[EXTENSÃO]="pdf")))</f>
        <v>MSV-163MS-510-511-ACA-EXE-MC-K2-002-R02.pdf</v>
      </c>
      <c r="K288" s="6" t="str" cm="1">
        <f t="array" ref="K288">_xlfn.TEXTJOIN(", ",TRUE,_xlfn.UNIQUE(_xlfn._xlws.FILTER(ARQUIVOS_RECEBIDOS!$F$2:$F$5010,ARQUIVOS_RECEBIDOS!$E$2:$E$5010=LD_01[[#This Row],[DOCUMENTO]])))</f>
        <v>R01, R02</v>
      </c>
      <c r="L288" s="6" t="str" cm="1">
        <f t="array" ref="L288">_xlfn.TEXTJOIN(",",TRUE,_xlfn._xlws.FILTER(ARQUIVOS[EXTENSÃO],(ARQUIVOS[DOCUMENTO]=LD_01[[#This Row],[DOCUMENTO]])*(ARQUIVOS[REVISÃO]=LD_01[[#This Row],[REVISÃO]])))</f>
        <v>pdf</v>
      </c>
      <c r="M288" s="12" cm="1">
        <f t="array" ref="M288">_xlfn.UNIQUE(_xlfn._xlws.FILTER(ARQUIVOS[DATA RECEBIMENTO],(ARQUIVOS[DOCUMENTO]=LD_01[[#This Row],[DOCUMENTO]])*(ARQUIVOS[REVISÃO]=LD_01[[#This Row],[REVISÃO]])))</f>
        <v>45895</v>
      </c>
      <c r="N2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01/MSV-163MS-510-511/14.EL/MSV-163MS-510-511-ACA-EXE-MC-K2-002-R02.pdf</v>
      </c>
      <c r="P288" s="6" t="str">
        <f>LD_01[[#This Row],[PASTA]]&amp;"/"&amp;LD_01[[#This Row],[ARQUIVO]]</f>
        <v>MSV-163MS-510-511/14.EL/MSV-163MS-510-511-ACA-EXE-MC-K2-002-R02.pdf</v>
      </c>
    </row>
    <row r="289" spans="1:16" ht="28.8" x14ac:dyDescent="0.3">
      <c r="A289" s="6" t="s">
        <v>3053</v>
      </c>
      <c r="B289" s="6" t="str">
        <f>VLOOKUP(LD_01[[#This Row],[DOCUMENTO]],_xlfn.SORTBY(ARQUIVOS_RECEBIDOS!$E$2:$F$5010,ARQUIVOS_RECEBIDOS!$F$2:$F$5010,-1),2,)</f>
        <v>R01</v>
      </c>
      <c r="C289" s="14" t="s">
        <v>5987</v>
      </c>
      <c r="D289" s="14" t="s">
        <v>7543</v>
      </c>
      <c r="E289" s="6" t="s">
        <v>4311</v>
      </c>
      <c r="F289" s="8" t="s">
        <v>4082</v>
      </c>
      <c r="G289" s="8" t="s">
        <v>4142</v>
      </c>
      <c r="H289" s="6" t="str">
        <f>_xlfn.XLOOKUP(LD_01[[#This Row],[DISCIPLINA]],'CLASSES DE PROJETOS'!$F$3:$F$37,'CLASSES DE PROJETOS'!$C$3:$C$37)</f>
        <v>DR</v>
      </c>
      <c r="I289" t="str">
        <f>_xlfn.TEXTJOIN("/",TRUE,"MSV-163MS-"&amp;LD_01[[#This Row],[OBRA]],_xlfn.XLOOKUP(LD_01[[#This Row],[SIGLA]],'CLASSES DE PROJETOS'!$C$3:$C$37,'CLASSES DE PROJETOS'!$E$3:$E$37))</f>
        <v>MSV-163MS-510-511/10.DR</v>
      </c>
      <c r="J289" s="6" t="str" cm="1">
        <f t="array" ref="J289">_xlfn.TEXTJOIN(",",TRUE,_xlfn._xlws.FILTER(ARQUIVOS[ARQUIVO],(ARQUIVOS[DOCUMENTO]=LD_01[[#This Row],[DOCUMENTO]])*(ARQUIVOS[REVISÃO]=LD_01[[#This Row],[REVISÃO]])*(ARQUIVOS[EXTENSÃO]="pdf")))</f>
        <v>MSV-163MS-510-511-ACA-EXE-MD-H1-001.R01.pdf</v>
      </c>
      <c r="K289" s="6" t="str" cm="1">
        <f t="array" ref="K289">_xlfn.TEXTJOIN(", ",TRUE,_xlfn.UNIQUE(_xlfn._xlws.FILTER(ARQUIVOS_RECEBIDOS!$F$2:$F$5010,ARQUIVOS_RECEBIDOS!$E$2:$E$5010=LD_01[[#This Row],[DOCUMENTO]])))</f>
        <v>R01</v>
      </c>
      <c r="L289" s="6" t="str" cm="1">
        <f t="array" ref="L289">_xlfn.TEXTJOIN(",",TRUE,_xlfn._xlws.FILTER(ARQUIVOS[EXTENSÃO],(ARQUIVOS[DOCUMENTO]=LD_01[[#This Row],[DOCUMENTO]])*(ARQUIVOS[REVISÃO]=LD_01[[#This Row],[REVISÃO]])))</f>
        <v>pdf</v>
      </c>
      <c r="M289" s="12" cm="1">
        <f t="array" ref="M289">_xlfn.UNIQUE(_xlfn._xlws.FILTER(ARQUIVOS[DATA RECEBIMENTO],(ARQUIVOS[DOCUMENTO]=LD_01[[#This Row],[DOCUMENTO]])*(ARQUIVOS[REVISÃO]=LD_01[[#This Row],[REVISÃO]])))</f>
        <v>45838</v>
      </c>
      <c r="N2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01/MSV-163MS-510-511/10.DR/MSV-163MS-510-511-ACA-EXE-MD-H1-001.R01.pdf</v>
      </c>
      <c r="P289" s="6" t="str">
        <f>LD_01[[#This Row],[PASTA]]&amp;"/"&amp;LD_01[[#This Row],[ARQUIVO]]</f>
        <v>MSV-163MS-510-511/10.DR/MSV-163MS-510-511-ACA-EXE-MD-H1-001.R01.pdf</v>
      </c>
    </row>
    <row r="290" spans="1:16" x14ac:dyDescent="0.3">
      <c r="A290" s="6" t="s">
        <v>3064</v>
      </c>
      <c r="B290" s="6" t="str">
        <f>VLOOKUP(LD_01[[#This Row],[DOCUMENTO]],_xlfn.SORTBY(ARQUIVOS_RECEBIDOS!$E$2:$F$5010,ARQUIVOS_RECEBIDOS!$F$2:$F$5010,-1),2,)</f>
        <v>R04</v>
      </c>
      <c r="C290" s="14" t="s">
        <v>5987</v>
      </c>
      <c r="D290" s="14" t="s">
        <v>7543</v>
      </c>
      <c r="E290" s="6" t="s">
        <v>4311</v>
      </c>
      <c r="F290" s="8" t="s">
        <v>4090</v>
      </c>
      <c r="G290" s="8" t="s">
        <v>4143</v>
      </c>
      <c r="H290" s="6" t="str">
        <f>_xlfn.XLOOKUP(LD_01[[#This Row],[DISCIPLINA]],'CLASSES DE PROJETOS'!$F$3:$F$37,'CLASSES DE PROJETOS'!$C$3:$C$37)</f>
        <v>PV</v>
      </c>
      <c r="I290" t="str">
        <f>_xlfn.TEXTJOIN("/",TRUE,"MSV-163MS-"&amp;LD_01[[#This Row],[OBRA]],_xlfn.XLOOKUP(LD_01[[#This Row],[SIGLA]],'CLASSES DE PROJETOS'!$C$3:$C$37,'CLASSES DE PROJETOS'!$E$3:$E$37))</f>
        <v>MSV-163MS-510-511/28.PV</v>
      </c>
      <c r="J290" s="6" t="str" cm="1">
        <f t="array" ref="J290">_xlfn.TEXTJOIN(",",TRUE,_xlfn._xlws.FILTER(ARQUIVOS[ARQUIVO],(ARQUIVOS[DOCUMENTO]=LD_01[[#This Row],[DOCUMENTO]])*(ARQUIVOS[REVISÃO]=LD_01[[#This Row],[REVISÃO]])*(ARQUIVOS[EXTENSÃO]="pdf")))</f>
        <v>MSV-163MS-510-511-ACA-EXE-MD-I2-001-R04.pdf</v>
      </c>
      <c r="K290" s="6" t="str" cm="1">
        <f t="array" ref="K290">_xlfn.TEXTJOIN(", ",TRUE,_xlfn.UNIQUE(_xlfn._xlws.FILTER(ARQUIVOS_RECEBIDOS!$F$2:$F$5010,ARQUIVOS_RECEBIDOS!$E$2:$E$5010=LD_01[[#This Row],[DOCUMENTO]])))</f>
        <v>R04</v>
      </c>
      <c r="L290" s="6" t="str" cm="1">
        <f t="array" ref="L290">_xlfn.TEXTJOIN(",",TRUE,_xlfn._xlws.FILTER(ARQUIVOS[EXTENSÃO],(ARQUIVOS[DOCUMENTO]=LD_01[[#This Row],[DOCUMENTO]])*(ARQUIVOS[REVISÃO]=LD_01[[#This Row],[REVISÃO]])))</f>
        <v>pdf</v>
      </c>
      <c r="M290" s="12" cm="1">
        <f t="array" ref="M290">_xlfn.UNIQUE(_xlfn._xlws.FILTER(ARQUIVOS[DATA RECEBIMENTO],(ARQUIVOS[DOCUMENTO]=LD_01[[#This Row],[DOCUMENTO]])*(ARQUIVOS[REVISÃO]=LD_01[[#This Row],[REVISÃO]])))</f>
        <v>45838</v>
      </c>
      <c r="N2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01/MSV-163MS-510-511/28.PV/MSV-163MS-510-511-ACA-EXE-MD-I2-001-R04.pdf</v>
      </c>
      <c r="P290" s="6" t="str">
        <f>LD_01[[#This Row],[PASTA]]&amp;"/"&amp;LD_01[[#This Row],[ARQUIVO]]</f>
        <v>MSV-163MS-510-511/28.PV/MSV-163MS-510-511-ACA-EXE-MD-I2-001-R04.pdf</v>
      </c>
    </row>
    <row r="291" spans="1:16" ht="28.8" x14ac:dyDescent="0.3">
      <c r="A291" s="6" t="s">
        <v>4061</v>
      </c>
      <c r="B291" s="6" t="str">
        <f>VLOOKUP(LD_01[[#This Row],[DOCUMENTO]],_xlfn.SORTBY(ARQUIVOS_RECEBIDOS!$E$2:$F$5010,ARQUIVOS_RECEBIDOS!$F$2:$F$5010,-1),2,)</f>
        <v>R00</v>
      </c>
      <c r="C291" s="14" t="s">
        <v>5987</v>
      </c>
      <c r="D291" s="14" t="s">
        <v>7543</v>
      </c>
      <c r="E291" s="6" t="s">
        <v>4311</v>
      </c>
      <c r="F291" s="8" t="s">
        <v>4245</v>
      </c>
      <c r="G291" s="8" t="s">
        <v>4331</v>
      </c>
      <c r="H291" s="6" t="str">
        <f>_xlfn.XLOOKUP(LD_01[[#This Row],[DISCIPLINA]],'CLASSES DE PROJETOS'!$F$3:$F$37,'CLASSES DE PROJETOS'!$C$3:$C$37)</f>
        <v>SI</v>
      </c>
      <c r="I291" t="str">
        <f>_xlfn.TEXTJOIN("/",TRUE,"MSV-163MS-"&amp;LD_01[[#This Row],[OBRA]],_xlfn.XLOOKUP(LD_01[[#This Row],[SIGLA]],'CLASSES DE PROJETOS'!$C$3:$C$37,'CLASSES DE PROJETOS'!$E$3:$E$37))</f>
        <v>MSV-163MS-510-511/31.SI</v>
      </c>
      <c r="J291" s="6" t="str" cm="1">
        <f t="array" ref="J291">_xlfn.TEXTJOIN(",",TRUE,_xlfn._xlws.FILTER(ARQUIVOS[ARQUIVO],(ARQUIVOS[DOCUMENTO]=LD_01[[#This Row],[DOCUMENTO]])*(ARQUIVOS[REVISÃO]=LD_01[[#This Row],[REVISÃO]])*(ARQUIVOS[EXTENSÃO]="pdf")))</f>
        <v>MSV-163MS-510-511-ACA-EXE-MD-J1-001-R00.pdf</v>
      </c>
      <c r="K291" s="6" t="str" cm="1">
        <f t="array" ref="K291">_xlfn.TEXTJOIN(", ",TRUE,_xlfn.UNIQUE(_xlfn._xlws.FILTER(ARQUIVOS_RECEBIDOS!$F$2:$F$5010,ARQUIVOS_RECEBIDOS!$E$2:$E$5010=LD_01[[#This Row],[DOCUMENTO]])))</f>
        <v>R00</v>
      </c>
      <c r="L291" s="6" t="str" cm="1">
        <f t="array" ref="L291">_xlfn.TEXTJOIN(",",TRUE,_xlfn._xlws.FILTER(ARQUIVOS[EXTENSÃO],(ARQUIVOS[DOCUMENTO]=LD_01[[#This Row],[DOCUMENTO]])*(ARQUIVOS[REVISÃO]=LD_01[[#This Row],[REVISÃO]])))</f>
        <v>pdf</v>
      </c>
      <c r="M291" s="12" cm="1">
        <f t="array" ref="M291">_xlfn.UNIQUE(_xlfn._xlws.FILTER(ARQUIVOS[DATA RECEBIMENTO],(ARQUIVOS[DOCUMENTO]=LD_01[[#This Row],[DOCUMENTO]])*(ARQUIVOS[REVISÃO]=LD_01[[#This Row],[REVISÃO]])))</f>
        <v>45895</v>
      </c>
      <c r="N2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01/MSV-163MS-510-511/31.SI/MSV-163MS-510-511-ACA-EXE-MD-J1-001-R00.pdf</v>
      </c>
      <c r="P291" s="6" t="str">
        <f>LD_01[[#This Row],[PASTA]]&amp;"/"&amp;LD_01[[#This Row],[ARQUIVO]]</f>
        <v>MSV-163MS-510-511/31.SI/MSV-163MS-510-511-ACA-EXE-MD-J1-001-R00.pdf</v>
      </c>
    </row>
    <row r="292" spans="1:16" ht="43.2" x14ac:dyDescent="0.3">
      <c r="A292" s="6" t="s">
        <v>3073</v>
      </c>
      <c r="B292" s="6" t="str">
        <f>VLOOKUP(LD_01[[#This Row],[DOCUMENTO]],_xlfn.SORTBY(ARQUIVOS_RECEBIDOS!$E$2:$F$5010,ARQUIVOS_RECEBIDOS!$F$2:$F$5010,-1),2,)</f>
        <v>R03</v>
      </c>
      <c r="C292" s="14" t="s">
        <v>5987</v>
      </c>
      <c r="D292" s="14" t="s">
        <v>7543</v>
      </c>
      <c r="E292" s="6" t="s">
        <v>4311</v>
      </c>
      <c r="F292" s="8" t="s">
        <v>4190</v>
      </c>
      <c r="G292" s="8" t="s">
        <v>4337</v>
      </c>
      <c r="H292" s="6" t="str">
        <f>_xlfn.XLOOKUP(LD_01[[#This Row],[DISCIPLINA]],'CLASSES DE PROJETOS'!$F$3:$F$37,'CLASSES DE PROJETOS'!$C$3:$C$37)</f>
        <v>EL</v>
      </c>
      <c r="I292" t="str">
        <f>_xlfn.TEXTJOIN("/",TRUE,"MSV-163MS-"&amp;LD_01[[#This Row],[OBRA]],_xlfn.XLOOKUP(LD_01[[#This Row],[SIGLA]],'CLASSES DE PROJETOS'!$C$3:$C$37,'CLASSES DE PROJETOS'!$E$3:$E$37))</f>
        <v>MSV-163MS-510-511/14.EL</v>
      </c>
      <c r="J292" s="6" t="str" cm="1">
        <f t="array" ref="J292">_xlfn.TEXTJOIN(",",TRUE,_xlfn._xlws.FILTER(ARQUIVOS[ARQUIVO],(ARQUIVOS[DOCUMENTO]=LD_01[[#This Row],[DOCUMENTO]])*(ARQUIVOS[REVISÃO]=LD_01[[#This Row],[REVISÃO]])*(ARQUIVOS[EXTENSÃO]="pdf")))</f>
        <v>MSV-163MS-510-511-ACA-EXE-MD-K2-001-R03.pdf</v>
      </c>
      <c r="K292" s="6" t="str" cm="1">
        <f t="array" ref="K292">_xlfn.TEXTJOIN(", ",TRUE,_xlfn.UNIQUE(_xlfn._xlws.FILTER(ARQUIVOS_RECEBIDOS!$F$2:$F$5010,ARQUIVOS_RECEBIDOS!$E$2:$E$5010=LD_01[[#This Row],[DOCUMENTO]])))</f>
        <v>R01, R03</v>
      </c>
      <c r="L292" s="6" t="str" cm="1">
        <f t="array" ref="L292">_xlfn.TEXTJOIN(",",TRUE,_xlfn._xlws.FILTER(ARQUIVOS[EXTENSÃO],(ARQUIVOS[DOCUMENTO]=LD_01[[#This Row],[DOCUMENTO]])*(ARQUIVOS[REVISÃO]=LD_01[[#This Row],[REVISÃO]])))</f>
        <v>pdf</v>
      </c>
      <c r="M292" s="12" cm="1">
        <f t="array" ref="M292">_xlfn.UNIQUE(_xlfn._xlws.FILTER(ARQUIVOS[DATA RECEBIMENTO],(ARQUIVOS[DOCUMENTO]=LD_01[[#This Row],[DOCUMENTO]])*(ARQUIVOS[REVISÃO]=LD_01[[#This Row],[REVISÃO]])))</f>
        <v>45946</v>
      </c>
      <c r="N2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01/MSV-163MS-510-511/14.EL/MSV-163MS-510-511-ACA-EXE-MD-K2-001-R03.pdf</v>
      </c>
      <c r="P292" s="6" t="str">
        <f>LD_01[[#This Row],[PASTA]]&amp;"/"&amp;LD_01[[#This Row],[ARQUIVO]]</f>
        <v>MSV-163MS-510-511/14.EL/MSV-163MS-510-511-ACA-EXE-MD-K2-001-R03.pdf</v>
      </c>
    </row>
    <row r="293" spans="1:16" ht="28.8" x14ac:dyDescent="0.3">
      <c r="A293" s="6" t="s">
        <v>3092</v>
      </c>
      <c r="B293" s="6" t="str">
        <f>VLOOKUP(LD_01[[#This Row],[DOCUMENTO]],_xlfn.SORTBY(ARQUIVOS_RECEBIDOS!$E$2:$F$5010,ARQUIVOS_RECEBIDOS!$F$2:$F$5010,-1),2,)</f>
        <v>R00</v>
      </c>
      <c r="C293" s="14" t="s">
        <v>5987</v>
      </c>
      <c r="D293" s="14" t="s">
        <v>7543</v>
      </c>
      <c r="E293" s="6" t="s">
        <v>4311</v>
      </c>
      <c r="F293" s="8" t="s">
        <v>4169</v>
      </c>
      <c r="G293" s="8" t="s">
        <v>4334</v>
      </c>
      <c r="H293" s="6" t="str">
        <f>_xlfn.XLOOKUP(LD_01[[#This Row],[DISCIPLINA]],'CLASSES DE PROJETOS'!$F$3:$F$37,'CLASSES DE PROJETOS'!$C$3:$C$37)</f>
        <v>PA</v>
      </c>
      <c r="I293" t="str">
        <f>_xlfn.TEXTJOIN("/",TRUE,"MSV-163MS-"&amp;LD_01[[#This Row],[OBRA]],_xlfn.XLOOKUP(LD_01[[#This Row],[SIGLA]],'CLASSES DE PROJETOS'!$C$3:$C$37,'CLASSES DE PROJETOS'!$E$3:$E$37))</f>
        <v>MSV-163MS-510-511/27.PA</v>
      </c>
      <c r="J293" s="6" t="str" cm="1">
        <f t="array" ref="J293">_xlfn.TEXTJOIN(",",TRUE,_xlfn._xlws.FILTER(ARQUIVOS[ARQUIVO],(ARQUIVOS[DOCUMENTO]=LD_01[[#This Row],[DOCUMENTO]])*(ARQUIVOS[REVISÃO]=LD_01[[#This Row],[REVISÃO]])*(ARQUIVOS[EXTENSÃO]="pdf")))</f>
        <v>MSV-163MS-510-511-ACA-EXE-MD-N2-001-R00.pdf</v>
      </c>
      <c r="K293" s="6" t="str" cm="1">
        <f t="array" ref="K293">_xlfn.TEXTJOIN(", ",TRUE,_xlfn.UNIQUE(_xlfn._xlws.FILTER(ARQUIVOS_RECEBIDOS!$F$2:$F$5010,ARQUIVOS_RECEBIDOS!$E$2:$E$5010=LD_01[[#This Row],[DOCUMENTO]])))</f>
        <v>R00</v>
      </c>
      <c r="L293" s="6" t="str" cm="1">
        <f t="array" ref="L293">_xlfn.TEXTJOIN(",",TRUE,_xlfn._xlws.FILTER(ARQUIVOS[EXTENSÃO],(ARQUIVOS[DOCUMENTO]=LD_01[[#This Row],[DOCUMENTO]])*(ARQUIVOS[REVISÃO]=LD_01[[#This Row],[REVISÃO]])))</f>
        <v>pdf</v>
      </c>
      <c r="M293" s="12" cm="1">
        <f t="array" ref="M293">_xlfn.UNIQUE(_xlfn._xlws.FILTER(ARQUIVOS[DATA RECEBIMENTO],(ARQUIVOS[DOCUMENTO]=LD_01[[#This Row],[DOCUMENTO]])*(ARQUIVOS[REVISÃO]=LD_01[[#This Row],[REVISÃO]])))</f>
        <v>45838</v>
      </c>
      <c r="N2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01/MSV-163MS-510-511/27.PA/MSV-163MS-510-511-ACA-EXE-MD-N2-001-R00.pdf</v>
      </c>
      <c r="P293" s="6" t="str">
        <f>LD_01[[#This Row],[PASTA]]&amp;"/"&amp;LD_01[[#This Row],[ARQUIVO]]</f>
        <v>MSV-163MS-510-511/27.PA/MSV-163MS-510-511-ACA-EXE-MD-N2-001-R00.pdf</v>
      </c>
    </row>
    <row r="294" spans="1:16" ht="28.8" x14ac:dyDescent="0.3">
      <c r="A294" s="6" t="s">
        <v>3089</v>
      </c>
      <c r="B294" s="6" t="str">
        <f>VLOOKUP(LD_01[[#This Row],[DOCUMENTO]],_xlfn.SORTBY(ARQUIVOS_RECEBIDOS!$E$2:$F$5010,ARQUIVOS_RECEBIDOS!$F$2:$F$5010,-1),2,)</f>
        <v>R00</v>
      </c>
      <c r="C294" s="14" t="s">
        <v>5987</v>
      </c>
      <c r="D294" s="14" t="s">
        <v>7543</v>
      </c>
      <c r="E294" s="6" t="s">
        <v>4311</v>
      </c>
      <c r="F294" s="8" t="s">
        <v>4167</v>
      </c>
      <c r="G294" s="8" t="s">
        <v>4144</v>
      </c>
      <c r="H294" s="6" t="str">
        <f>_xlfn.XLOOKUP(LD_01[[#This Row],[DISCIPLINA]],'CLASSES DE PROJETOS'!$F$3:$F$37,'CLASSES DE PROJETOS'!$C$3:$C$37)</f>
        <v>DV</v>
      </c>
      <c r="I294" t="str">
        <f>_xlfn.TEXTJOIN("/",TRUE,"MSV-163MS-"&amp;LD_01[[#This Row],[OBRA]],_xlfn.XLOOKUP(LD_01[[#This Row],[SIGLA]],'CLASSES DE PROJETOS'!$C$3:$C$37,'CLASSES DE PROJETOS'!$E$3:$E$37))</f>
        <v>MSV-163MS-510-511/12.DV</v>
      </c>
      <c r="J294" s="6" t="str" cm="1">
        <f t="array" ref="J294">_xlfn.TEXTJOIN(",",TRUE,_xlfn._xlws.FILTER(ARQUIVOS[ARQUIVO],(ARQUIVOS[DOCUMENTO]=LD_01[[#This Row],[DOCUMENTO]])*(ARQUIVOS[REVISÃO]=LD_01[[#This Row],[REVISÃO]])*(ARQUIVOS[EXTENSÃO]="pdf")))</f>
        <v>MSV-163MS-510-511-ACA-EXE-MD-O2-001-R00.pdf</v>
      </c>
      <c r="K294" s="6" t="str" cm="1">
        <f t="array" ref="K294">_xlfn.TEXTJOIN(", ",TRUE,_xlfn.UNIQUE(_xlfn._xlws.FILTER(ARQUIVOS_RECEBIDOS!$F$2:$F$5010,ARQUIVOS_RECEBIDOS!$E$2:$E$5010=LD_01[[#This Row],[DOCUMENTO]])))</f>
        <v>R00</v>
      </c>
      <c r="L294" s="6" t="str" cm="1">
        <f t="array" ref="L294">_xlfn.TEXTJOIN(",",TRUE,_xlfn._xlws.FILTER(ARQUIVOS[EXTENSÃO],(ARQUIVOS[DOCUMENTO]=LD_01[[#This Row],[DOCUMENTO]])*(ARQUIVOS[REVISÃO]=LD_01[[#This Row],[REVISÃO]])))</f>
        <v>pdf</v>
      </c>
      <c r="M294" s="12" cm="1">
        <f t="array" ref="M294">_xlfn.UNIQUE(_xlfn._xlws.FILTER(ARQUIVOS[DATA RECEBIMENTO],(ARQUIVOS[DOCUMENTO]=LD_01[[#This Row],[DOCUMENTO]])*(ARQUIVOS[REVISÃO]=LD_01[[#This Row],[REVISÃO]])))</f>
        <v>45838</v>
      </c>
      <c r="N2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01/MSV-163MS-510-511/12.DV/MSV-163MS-510-511-ACA-EXE-MD-O2-001-R00.pdf</v>
      </c>
      <c r="P294" s="6" t="str">
        <f>LD_01[[#This Row],[PASTA]]&amp;"/"&amp;LD_01[[#This Row],[ARQUIVO]]</f>
        <v>MSV-163MS-510-511/12.DV/MSV-163MS-510-511-ACA-EXE-MD-O2-001-R00.pdf</v>
      </c>
    </row>
    <row r="295" spans="1:16" x14ac:dyDescent="0.3">
      <c r="A295" s="6" t="s">
        <v>3065</v>
      </c>
      <c r="B295" s="6" t="str">
        <f>VLOOKUP(LD_01[[#This Row],[DOCUMENTO]],_xlfn.SORTBY(ARQUIVOS_RECEBIDOS!$E$2:$F$5010,ARQUIVOS_RECEBIDOS!$F$2:$F$5010,-1),2,)</f>
        <v>R05</v>
      </c>
      <c r="C295" s="14" t="s">
        <v>5987</v>
      </c>
      <c r="D295" s="14" t="s">
        <v>7543</v>
      </c>
      <c r="E295" s="6" t="s">
        <v>4311</v>
      </c>
      <c r="F295" s="8" t="s">
        <v>4091</v>
      </c>
      <c r="G295" s="8" t="s">
        <v>4143</v>
      </c>
      <c r="H295" s="6" t="str">
        <f>_xlfn.XLOOKUP(LD_01[[#This Row],[DISCIPLINA]],'CLASSES DE PROJETOS'!$F$3:$F$37,'CLASSES DE PROJETOS'!$C$3:$C$37)</f>
        <v>PV</v>
      </c>
      <c r="I295" t="str">
        <f>_xlfn.TEXTJOIN("/",TRUE,"MSV-163MS-"&amp;LD_01[[#This Row],[OBRA]],_xlfn.XLOOKUP(LD_01[[#This Row],[SIGLA]],'CLASSES DE PROJETOS'!$C$3:$C$37,'CLASSES DE PROJETOS'!$E$3:$E$37))</f>
        <v>MSV-163MS-510-511/28.PV</v>
      </c>
      <c r="J295" s="6" t="str" cm="1">
        <f t="array" ref="J295">_xlfn.TEXTJOIN(",",TRUE,_xlfn._xlws.FILTER(ARQUIVOS[ARQUIVO],(ARQUIVOS[DOCUMENTO]=LD_01[[#This Row],[DOCUMENTO]])*(ARQUIVOS[REVISÃO]=LD_01[[#This Row],[REVISÃO]])*(ARQUIVOS[EXTENSÃO]="pdf")))</f>
        <v>MSV-163MS-510-511-ACA-EXE-NS-C3-001-R05.pdf</v>
      </c>
      <c r="K295" s="6" t="str" cm="1">
        <f t="array" ref="K295">_xlfn.TEXTJOIN(", ",TRUE,_xlfn.UNIQUE(_xlfn._xlws.FILTER(ARQUIVOS_RECEBIDOS!$F$2:$F$5010,ARQUIVOS_RECEBIDOS!$E$2:$E$5010=LD_01[[#This Row],[DOCUMENTO]])))</f>
        <v>R04, R05</v>
      </c>
      <c r="L295" s="6" t="str" cm="1">
        <f t="array" ref="L295">_xlfn.TEXTJOIN(",",TRUE,_xlfn._xlws.FILTER(ARQUIVOS[EXTENSÃO],(ARQUIVOS[DOCUMENTO]=LD_01[[#This Row],[DOCUMENTO]])*(ARQUIVOS[REVISÃO]=LD_01[[#This Row],[REVISÃO]])))</f>
        <v>pdf,zip</v>
      </c>
      <c r="M295" s="12" cm="1">
        <f t="array" ref="M295">_xlfn.UNIQUE(_xlfn._xlws.FILTER(ARQUIVOS[DATA RECEBIMENTO],(ARQUIVOS[DOCUMENTO]=LD_01[[#This Row],[DOCUMENTO]])*(ARQUIVOS[REVISÃO]=LD_01[[#This Row],[REVISÃO]])))</f>
        <v>45946</v>
      </c>
      <c r="N2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01/MSV-163MS-510-511/28.PV/MSV-163MS-510-511-ACA-EXE-NS-C3-001-R05.pdf</v>
      </c>
      <c r="P295" s="6" t="str">
        <f>LD_01[[#This Row],[PASTA]]&amp;"/"&amp;LD_01[[#This Row],[ARQUIVO]]</f>
        <v>MSV-163MS-510-511/28.PV/MSV-163MS-510-511-ACA-EXE-NS-C3-001-R05.pdf</v>
      </c>
    </row>
    <row r="296" spans="1:16" x14ac:dyDescent="0.3">
      <c r="A296" s="6" t="s">
        <v>3024</v>
      </c>
      <c r="B296" s="6" t="str">
        <f>VLOOKUP(LD_01[[#This Row],[DOCUMENTO]],_xlfn.SORTBY(ARQUIVOS_RECEBIDOS!$E$2:$F$5010,ARQUIVOS_RECEBIDOS!$F$2:$F$5010,-1),2,)</f>
        <v>R01</v>
      </c>
      <c r="C296" s="14" t="s">
        <v>5987</v>
      </c>
      <c r="D296" s="14" t="s">
        <v>7543</v>
      </c>
      <c r="E296" s="6" t="s">
        <v>4311</v>
      </c>
      <c r="F296" s="8" t="s">
        <v>4165</v>
      </c>
      <c r="G296" s="8" t="s">
        <v>4163</v>
      </c>
      <c r="H296" s="6" t="str">
        <f>_xlfn.XLOOKUP(LD_01[[#This Row],[DISCIPLINA]],'CLASSES DE PROJETOS'!$F$3:$F$37,'CLASSES DE PROJETOS'!$C$3:$C$37)</f>
        <v>TO</v>
      </c>
      <c r="I296" t="str">
        <f>_xlfn.TEXTJOIN("/",TRUE,"MSV-163MS-"&amp;LD_01[[#This Row],[OBRA]],_xlfn.XLOOKUP(LD_01[[#This Row],[SIGLA]],'CLASSES DE PROJETOS'!$C$3:$C$37,'CLASSES DE PROJETOS'!$E$3:$E$37))</f>
        <v>MSV-163MS-510-511/33.TO</v>
      </c>
      <c r="J296" s="6" t="str" cm="1">
        <f t="array" ref="J296">_xlfn.TEXTJOIN(",",TRUE,_xlfn._xlws.FILTER(ARQUIVOS[ARQUIVO],(ARQUIVOS[DOCUMENTO]=LD_01[[#This Row],[DOCUMENTO]])*(ARQUIVOS[REVISÃO]=LD_01[[#This Row],[REVISÃO]])*(ARQUIVOS[EXTENSÃO]="pdf")))</f>
        <v>MSV-163MS-510-511-ACA-EXE-RT-C1-001-R01.pdf</v>
      </c>
      <c r="K296" s="6" t="str" cm="1">
        <f t="array" ref="K296">_xlfn.TEXTJOIN(", ",TRUE,_xlfn.UNIQUE(_xlfn._xlws.FILTER(ARQUIVOS_RECEBIDOS!$F$2:$F$5010,ARQUIVOS_RECEBIDOS!$E$2:$E$5010=LD_01[[#This Row],[DOCUMENTO]])))</f>
        <v>R01</v>
      </c>
      <c r="L296" s="6" t="str" cm="1">
        <f t="array" ref="L296">_xlfn.TEXTJOIN(",",TRUE,_xlfn._xlws.FILTER(ARQUIVOS[EXTENSÃO],(ARQUIVOS[DOCUMENTO]=LD_01[[#This Row],[DOCUMENTO]])*(ARQUIVOS[REVISÃO]=LD_01[[#This Row],[REVISÃO]])))</f>
        <v>pdf</v>
      </c>
      <c r="M296" s="12" cm="1">
        <f t="array" ref="M296">_xlfn.UNIQUE(_xlfn._xlws.FILTER(ARQUIVOS[DATA RECEBIMENTO],(ARQUIVOS[DOCUMENTO]=LD_01[[#This Row],[DOCUMENTO]])*(ARQUIVOS[REVISÃO]=LD_01[[#This Row],[REVISÃO]])))</f>
        <v>45838</v>
      </c>
      <c r="N2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01/MSV-163MS-510-511/33.TO/MSV-163MS-510-511-ACA-EXE-RT-C1-001-R01.pdf</v>
      </c>
      <c r="P296" s="6" t="str">
        <f>LD_01[[#This Row],[PASTA]]&amp;"/"&amp;LD_01[[#This Row],[ARQUIVO]]</f>
        <v>MSV-163MS-510-511/33.TO/MSV-163MS-510-511-ACA-EXE-RT-C1-001-R01.pdf</v>
      </c>
    </row>
    <row r="297" spans="1:16" ht="28.8" x14ac:dyDescent="0.3">
      <c r="A297" s="6" t="s">
        <v>3077</v>
      </c>
      <c r="B297" s="6" t="str">
        <f>VLOOKUP(LD_01[[#This Row],[DOCUMENTO]],_xlfn.SORTBY(ARQUIVOS_RECEBIDOS!$E$2:$F$5010,ARQUIVOS_RECEBIDOS!$F$2:$F$5010,-1),2,)</f>
        <v>R02</v>
      </c>
      <c r="C297" s="14" t="s">
        <v>5987</v>
      </c>
      <c r="D297" s="14" t="s">
        <v>7543</v>
      </c>
      <c r="E297" s="6" t="s">
        <v>4311</v>
      </c>
      <c r="F297" s="8" t="s">
        <v>4092</v>
      </c>
      <c r="G297" s="8" t="s">
        <v>4332</v>
      </c>
      <c r="H297" s="6" t="str">
        <f>_xlfn.XLOOKUP(LD_01[[#This Row],[DISCIPLINA]],'CLASSES DE PROJETOS'!$F$3:$F$37,'CLASSES DE PROJETOS'!$C$3:$C$37)</f>
        <v>GG</v>
      </c>
      <c r="I297" t="str">
        <f>_xlfn.TEXTJOIN("/",TRUE,"MSV-163MS-"&amp;LD_01[[#This Row],[OBRA]],_xlfn.XLOOKUP(LD_01[[#This Row],[SIGLA]],'CLASSES DE PROJETOS'!$C$3:$C$37,'CLASSES DE PROJETOS'!$E$3:$E$37))</f>
        <v>MSV-163MS-510-511/19.GG</v>
      </c>
      <c r="J297" s="6" t="str" cm="1">
        <f t="array" ref="J297">_xlfn.TEXTJOIN(",",TRUE,_xlfn._xlws.FILTER(ARQUIVOS[ARQUIVO],(ARQUIVOS[DOCUMENTO]=LD_01[[#This Row],[DOCUMENTO]])*(ARQUIVOS[REVISÃO]=LD_01[[#This Row],[REVISÃO]])*(ARQUIVOS[EXTENSÃO]="pdf")))</f>
        <v>MSV-163MS-510-511-ACA-EXE-RT-D3-001-R02.pdf</v>
      </c>
      <c r="K297" s="6" t="str" cm="1">
        <f t="array" ref="K297">_xlfn.TEXTJOIN(", ",TRUE,_xlfn.UNIQUE(_xlfn._xlws.FILTER(ARQUIVOS_RECEBIDOS!$F$2:$F$5010,ARQUIVOS_RECEBIDOS!$E$2:$E$5010=LD_01[[#This Row],[DOCUMENTO]])))</f>
        <v>R02</v>
      </c>
      <c r="L297" s="6" t="str" cm="1">
        <f t="array" ref="L297">_xlfn.TEXTJOIN(",",TRUE,_xlfn._xlws.FILTER(ARQUIVOS[EXTENSÃO],(ARQUIVOS[DOCUMENTO]=LD_01[[#This Row],[DOCUMENTO]])*(ARQUIVOS[REVISÃO]=LD_01[[#This Row],[REVISÃO]])))</f>
        <v>pdf</v>
      </c>
      <c r="M297" s="12" cm="1">
        <f t="array" ref="M297">_xlfn.UNIQUE(_xlfn._xlws.FILTER(ARQUIVOS[DATA RECEBIMENTO],(ARQUIVOS[DOCUMENTO]=LD_01[[#This Row],[DOCUMENTO]])*(ARQUIVOS[REVISÃO]=LD_01[[#This Row],[REVISÃO]])))</f>
        <v>45838</v>
      </c>
      <c r="N2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01/MSV-163MS-510-511/19.GG/MSV-163MS-510-511-ACA-EXE-RT-D3-001-R02.pdf</v>
      </c>
      <c r="P297" s="6" t="str">
        <f>LD_01[[#This Row],[PASTA]]&amp;"/"&amp;LD_01[[#This Row],[ARQUIVO]]</f>
        <v>MSV-163MS-510-511/19.GG/MSV-163MS-510-511-ACA-EXE-RT-D3-001-R02.pdf</v>
      </c>
    </row>
    <row r="298" spans="1:16" ht="28.8" x14ac:dyDescent="0.3">
      <c r="A298" s="6" t="s">
        <v>3078</v>
      </c>
      <c r="B298" s="6" t="str">
        <f>VLOOKUP(LD_01[[#This Row],[DOCUMENTO]],_xlfn.SORTBY(ARQUIVOS_RECEBIDOS!$E$2:$F$5010,ARQUIVOS_RECEBIDOS!$F$2:$F$5010,-1),2,)</f>
        <v>R00</v>
      </c>
      <c r="C298" s="14" t="s">
        <v>5987</v>
      </c>
      <c r="D298" s="14" t="s">
        <v>7543</v>
      </c>
      <c r="E298" s="6" t="s">
        <v>4311</v>
      </c>
      <c r="F298" s="8" t="s">
        <v>4103</v>
      </c>
      <c r="G298" s="8" t="s">
        <v>4332</v>
      </c>
      <c r="H298" s="6" t="str">
        <f>_xlfn.XLOOKUP(LD_01[[#This Row],[DISCIPLINA]],'CLASSES DE PROJETOS'!$F$3:$F$37,'CLASSES DE PROJETOS'!$C$3:$C$37)</f>
        <v>GG</v>
      </c>
      <c r="I298" t="str">
        <f>_xlfn.TEXTJOIN("/",TRUE,"MSV-163MS-"&amp;LD_01[[#This Row],[OBRA]],_xlfn.XLOOKUP(LD_01[[#This Row],[SIGLA]],'CLASSES DE PROJETOS'!$C$3:$C$37,'CLASSES DE PROJETOS'!$E$3:$E$37))</f>
        <v>MSV-163MS-510-511/19.GG</v>
      </c>
      <c r="J298" s="6" t="str" cm="1">
        <f t="array" ref="J298">_xlfn.TEXTJOIN(",",TRUE,_xlfn._xlws.FILTER(ARQUIVOS[ARQUIVO],(ARQUIVOS[DOCUMENTO]=LD_01[[#This Row],[DOCUMENTO]])*(ARQUIVOS[REVISÃO]=LD_01[[#This Row],[REVISÃO]])*(ARQUIVOS[EXTENSÃO]="pdf")))</f>
        <v>MSV-163MS-510-511-ACA-EXE-RT-D3-101-R00.pdf</v>
      </c>
      <c r="K298" s="6" t="str" cm="1">
        <f t="array" ref="K298">_xlfn.TEXTJOIN(", ",TRUE,_xlfn.UNIQUE(_xlfn._xlws.FILTER(ARQUIVOS_RECEBIDOS!$F$2:$F$5010,ARQUIVOS_RECEBIDOS!$E$2:$E$5010=LD_01[[#This Row],[DOCUMENTO]])))</f>
        <v>R00</v>
      </c>
      <c r="L298" s="6" t="str" cm="1">
        <f t="array" ref="L298">_xlfn.TEXTJOIN(",",TRUE,_xlfn._xlws.FILTER(ARQUIVOS[EXTENSÃO],(ARQUIVOS[DOCUMENTO]=LD_01[[#This Row],[DOCUMENTO]])*(ARQUIVOS[REVISÃO]=LD_01[[#This Row],[REVISÃO]])))</f>
        <v>pdf</v>
      </c>
      <c r="M298" s="12" cm="1">
        <f t="array" ref="M298">_xlfn.UNIQUE(_xlfn._xlws.FILTER(ARQUIVOS[DATA RECEBIMENTO],(ARQUIVOS[DOCUMENTO]=LD_01[[#This Row],[DOCUMENTO]])*(ARQUIVOS[REVISÃO]=LD_01[[#This Row],[REVISÃO]])))</f>
        <v>45838</v>
      </c>
      <c r="N2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01/MSV-163MS-510-511/19.GG/MSV-163MS-510-511-ACA-EXE-RT-D3-101-R00.pdf</v>
      </c>
      <c r="P298" s="6" t="str">
        <f>LD_01[[#This Row],[PASTA]]&amp;"/"&amp;LD_01[[#This Row],[ARQUIVO]]</f>
        <v>MSV-163MS-510-511/19.GG/MSV-163MS-510-511-ACA-EXE-RT-D3-101-R00.pdf</v>
      </c>
    </row>
    <row r="299" spans="1:16" ht="28.8" x14ac:dyDescent="0.3">
      <c r="A299" s="6" t="s">
        <v>3079</v>
      </c>
      <c r="B299" s="6" t="str">
        <f>VLOOKUP(LD_01[[#This Row],[DOCUMENTO]],_xlfn.SORTBY(ARQUIVOS_RECEBIDOS!$E$2:$F$5010,ARQUIVOS_RECEBIDOS!$F$2:$F$5010,-1),2,)</f>
        <v>R00</v>
      </c>
      <c r="C299" s="14" t="s">
        <v>5987</v>
      </c>
      <c r="D299" s="14" t="s">
        <v>7543</v>
      </c>
      <c r="E299" s="6" t="s">
        <v>4311</v>
      </c>
      <c r="F299" s="8" t="s">
        <v>4191</v>
      </c>
      <c r="G299" s="8" t="s">
        <v>4332</v>
      </c>
      <c r="H299" s="6" t="str">
        <f>_xlfn.XLOOKUP(LD_01[[#This Row],[DISCIPLINA]],'CLASSES DE PROJETOS'!$F$3:$F$37,'CLASSES DE PROJETOS'!$C$3:$C$37)</f>
        <v>GG</v>
      </c>
      <c r="I299" t="str">
        <f>_xlfn.TEXTJOIN("/",TRUE,"MSV-163MS-"&amp;LD_01[[#This Row],[OBRA]],_xlfn.XLOOKUP(LD_01[[#This Row],[SIGLA]],'CLASSES DE PROJETOS'!$C$3:$C$37,'CLASSES DE PROJETOS'!$E$3:$E$37))</f>
        <v>MSV-163MS-510-511/19.GG</v>
      </c>
      <c r="J299" s="6" t="str" cm="1">
        <f t="array" ref="J299">_xlfn.TEXTJOIN(",",TRUE,_xlfn._xlws.FILTER(ARQUIVOS[ARQUIVO],(ARQUIVOS[DOCUMENTO]=LD_01[[#This Row],[DOCUMENTO]])*(ARQUIVOS[REVISÃO]=LD_01[[#This Row],[REVISÃO]])*(ARQUIVOS[EXTENSÃO]="pdf")))</f>
        <v>MSV-163MS-510-511-ACA-EXE-RT-D3-201-R00.pdf</v>
      </c>
      <c r="K299" s="6" t="str" cm="1">
        <f t="array" ref="K299">_xlfn.TEXTJOIN(", ",TRUE,_xlfn.UNIQUE(_xlfn._xlws.FILTER(ARQUIVOS_RECEBIDOS!$F$2:$F$5010,ARQUIVOS_RECEBIDOS!$E$2:$E$5010=LD_01[[#This Row],[DOCUMENTO]])))</f>
        <v>R00</v>
      </c>
      <c r="L299" s="6" t="str" cm="1">
        <f t="array" ref="L299">_xlfn.TEXTJOIN(",",TRUE,_xlfn._xlws.FILTER(ARQUIVOS[EXTENSÃO],(ARQUIVOS[DOCUMENTO]=LD_01[[#This Row],[DOCUMENTO]])*(ARQUIVOS[REVISÃO]=LD_01[[#This Row],[REVISÃO]])))</f>
        <v>pdf</v>
      </c>
      <c r="M299" s="12" cm="1">
        <f t="array" ref="M299">_xlfn.UNIQUE(_xlfn._xlws.FILTER(ARQUIVOS[DATA RECEBIMENTO],(ARQUIVOS[DOCUMENTO]=LD_01[[#This Row],[DOCUMENTO]])*(ARQUIVOS[REVISÃO]=LD_01[[#This Row],[REVISÃO]])))</f>
        <v>45838</v>
      </c>
      <c r="N2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2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01/MSV-163MS-510-511/19.GG/MSV-163MS-510-511-ACA-EXE-RT-D3-201-R00.pdf</v>
      </c>
      <c r="P299" s="6" t="str">
        <f>LD_01[[#This Row],[PASTA]]&amp;"/"&amp;LD_01[[#This Row],[ARQUIVO]]</f>
        <v>MSV-163MS-510-511/19.GG/MSV-163MS-510-511-ACA-EXE-RT-D3-201-R00.pdf</v>
      </c>
    </row>
    <row r="300" spans="1:16" ht="28.8" x14ac:dyDescent="0.3">
      <c r="A300" s="6" t="s">
        <v>3093</v>
      </c>
      <c r="B300" s="6" t="str">
        <f>VLOOKUP(LD_01[[#This Row],[DOCUMENTO]],_xlfn.SORTBY(ARQUIVOS_RECEBIDOS!$E$2:$F$5010,ARQUIVOS_RECEBIDOS!$F$2:$F$5010,-1),2,)</f>
        <v>R00</v>
      </c>
      <c r="C300" s="14" t="s">
        <v>5987</v>
      </c>
      <c r="D300" s="14" t="s">
        <v>7543</v>
      </c>
      <c r="E300" s="6" t="s">
        <v>4311</v>
      </c>
      <c r="F300" s="8" t="s">
        <v>4173</v>
      </c>
      <c r="G300" s="8" t="s">
        <v>4335</v>
      </c>
      <c r="H300" s="6" t="str">
        <f>_xlfn.XLOOKUP(LD_01[[#This Row],[DISCIPLINA]],'CLASSES DE PROJETOS'!$F$3:$F$37,'CLASSES DE PROJETOS'!$C$3:$C$37)</f>
        <v>TR</v>
      </c>
      <c r="I300" t="str">
        <f>_xlfn.TEXTJOIN("/",TRUE,"MSV-163MS-"&amp;LD_01[[#This Row],[OBRA]],_xlfn.XLOOKUP(LD_01[[#This Row],[SIGLA]],'CLASSES DE PROJETOS'!$C$3:$C$37,'CLASSES DE PROJETOS'!$E$3:$E$37))</f>
        <v>MSV-163MS-510-511/34.TR</v>
      </c>
      <c r="J300" s="6" t="str" cm="1">
        <f t="array" ref="J300">_xlfn.TEXTJOIN(",",TRUE,_xlfn._xlws.FILTER(ARQUIVOS[ARQUIVO],(ARQUIVOS[DOCUMENTO]=LD_01[[#This Row],[DOCUMENTO]])*(ARQUIVOS[REVISÃO]=LD_01[[#This Row],[REVISÃO]])*(ARQUIVOS[EXTENSÃO]="pdf")))</f>
        <v>MSV-163MS-510-511-ACA-EXE-RT-E1-001-R00.pdf</v>
      </c>
      <c r="K300" s="6" t="str" cm="1">
        <f t="array" ref="K300">_xlfn.TEXTJOIN(", ",TRUE,_xlfn.UNIQUE(_xlfn._xlws.FILTER(ARQUIVOS_RECEBIDOS!$F$2:$F$5010,ARQUIVOS_RECEBIDOS!$E$2:$E$5010=LD_01[[#This Row],[DOCUMENTO]])))</f>
        <v>R00</v>
      </c>
      <c r="L300" s="6" t="str" cm="1">
        <f t="array" ref="L300">_xlfn.TEXTJOIN(",",TRUE,_xlfn._xlws.FILTER(ARQUIVOS[EXTENSÃO],(ARQUIVOS[DOCUMENTO]=LD_01[[#This Row],[DOCUMENTO]])*(ARQUIVOS[REVISÃO]=LD_01[[#This Row],[REVISÃO]])))</f>
        <v>pdf</v>
      </c>
      <c r="M300" s="12" cm="1">
        <f t="array" ref="M300">_xlfn.UNIQUE(_xlfn._xlws.FILTER(ARQUIVOS[DATA RECEBIMENTO],(ARQUIVOS[DOCUMENTO]=LD_01[[#This Row],[DOCUMENTO]])*(ARQUIVOS[REVISÃO]=LD_01[[#This Row],[REVISÃO]])))</f>
        <v>45838</v>
      </c>
      <c r="N3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01/MSV-163MS-510-511/34.TR/MSV-163MS-510-511-ACA-EXE-RT-E1-001-R00.pdf</v>
      </c>
      <c r="P300" s="6" t="str">
        <f>LD_01[[#This Row],[PASTA]]&amp;"/"&amp;LD_01[[#This Row],[ARQUIVO]]</f>
        <v>MSV-163MS-510-511/34.TR/MSV-163MS-510-511-ACA-EXE-RT-E1-001-R00.pdf</v>
      </c>
    </row>
    <row r="301" spans="1:16" ht="28.8" x14ac:dyDescent="0.3">
      <c r="A301" s="6" t="s">
        <v>3030</v>
      </c>
      <c r="B301" s="6" t="str">
        <f>VLOOKUP(LD_01[[#This Row],[DOCUMENTO]],_xlfn.SORTBY(ARQUIVOS_RECEBIDOS!$E$2:$F$5010,ARQUIVOS_RECEBIDOS!$F$2:$F$5010,-1),2,)</f>
        <v>R02</v>
      </c>
      <c r="C301" s="14" t="s">
        <v>5987</v>
      </c>
      <c r="D301" s="14" t="s">
        <v>7543</v>
      </c>
      <c r="E301" s="6" t="s">
        <v>4311</v>
      </c>
      <c r="F301" s="8" t="s">
        <v>4259</v>
      </c>
      <c r="G301" s="8" t="s">
        <v>4141</v>
      </c>
      <c r="H301" s="6" t="str">
        <f>_xlfn.XLOOKUP(LD_01[[#This Row],[DISCIPLINA]],'CLASSES DE PROJETOS'!$F$3:$F$37,'CLASSES DE PROJETOS'!$C$3:$C$37)</f>
        <v>GE</v>
      </c>
      <c r="I301" t="str">
        <f>_xlfn.TEXTJOIN("/",TRUE,"MSV-163MS-"&amp;LD_01[[#This Row],[OBRA]],_xlfn.XLOOKUP(LD_01[[#This Row],[SIGLA]],'CLASSES DE PROJETOS'!$C$3:$C$37,'CLASSES DE PROJETOS'!$E$3:$E$37))</f>
        <v>MSV-163MS-510-511/18.GE</v>
      </c>
      <c r="J301" s="6" t="str" cm="1">
        <f t="array" ref="J301">_xlfn.TEXTJOIN(",",TRUE,_xlfn._xlws.FILTER(ARQUIVOS[ARQUIVO],(ARQUIVOS[DOCUMENTO]=LD_01[[#This Row],[DOCUMENTO]])*(ARQUIVOS[REVISÃO]=LD_01[[#This Row],[REVISÃO]])*(ARQUIVOS[EXTENSÃO]="pdf")))</f>
        <v>MSV-163MS-510-511-ACA-EXE-RT-F1-001-R02.pdf</v>
      </c>
      <c r="K301" s="6" t="str" cm="1">
        <f t="array" ref="K301">_xlfn.TEXTJOIN(", ",TRUE,_xlfn.UNIQUE(_xlfn._xlws.FILTER(ARQUIVOS_RECEBIDOS!$F$2:$F$5010,ARQUIVOS_RECEBIDOS!$E$2:$E$5010=LD_01[[#This Row],[DOCUMENTO]])))</f>
        <v>R02</v>
      </c>
      <c r="L301" s="6" t="str" cm="1">
        <f t="array" ref="L301">_xlfn.TEXTJOIN(",",TRUE,_xlfn._xlws.FILTER(ARQUIVOS[EXTENSÃO],(ARQUIVOS[DOCUMENTO]=LD_01[[#This Row],[DOCUMENTO]])*(ARQUIVOS[REVISÃO]=LD_01[[#This Row],[REVISÃO]])))</f>
        <v>pdf</v>
      </c>
      <c r="M301" s="12" cm="1">
        <f t="array" ref="M301">_xlfn.UNIQUE(_xlfn._xlws.FILTER(ARQUIVOS[DATA RECEBIMENTO],(ARQUIVOS[DOCUMENTO]=LD_01[[#This Row],[DOCUMENTO]])*(ARQUIVOS[REVISÃO]=LD_01[[#This Row],[REVISÃO]])))</f>
        <v>45838</v>
      </c>
      <c r="N3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01/MSV-163MS-510-511/18.GE/MSV-163MS-510-511-ACA-EXE-RT-F1-001-R02.pdf</v>
      </c>
      <c r="P301" s="6" t="str">
        <f>LD_01[[#This Row],[PASTA]]&amp;"/"&amp;LD_01[[#This Row],[ARQUIVO]]</f>
        <v>MSV-163MS-510-511/18.GE/MSV-163MS-510-511-ACA-EXE-RT-F1-001-R02.pdf</v>
      </c>
    </row>
    <row r="302" spans="1:16" ht="43.2" x14ac:dyDescent="0.3">
      <c r="A302" s="6" t="s">
        <v>3082</v>
      </c>
      <c r="B302" s="6" t="str">
        <f>VLOOKUP(LD_01[[#This Row],[DOCUMENTO]],_xlfn.SORTBY(ARQUIVOS_RECEBIDOS!$E$2:$F$5010,ARQUIVOS_RECEBIDOS!$F$2:$F$5010,-1),2,)</f>
        <v>R00</v>
      </c>
      <c r="C302" s="14" t="s">
        <v>5987</v>
      </c>
      <c r="D302" s="14" t="s">
        <v>7543</v>
      </c>
      <c r="E302" s="6" t="s">
        <v>4311</v>
      </c>
      <c r="F302" s="8" t="s">
        <v>4166</v>
      </c>
      <c r="G302" s="8" t="s">
        <v>4333</v>
      </c>
      <c r="H302" s="6" t="str">
        <f>_xlfn.XLOOKUP(LD_01[[#This Row],[DISCIPLINA]],'CLASSES DE PROJETOS'!$F$3:$F$37,'CLASSES DE PROJETOS'!$C$3:$C$37)</f>
        <v>IN</v>
      </c>
      <c r="I302" t="str">
        <f>_xlfn.TEXTJOIN("/",TRUE,"MSV-163MS-"&amp;LD_01[[#This Row],[OBRA]],_xlfn.XLOOKUP(LD_01[[#This Row],[SIGLA]],'CLASSES DE PROJETOS'!$C$3:$C$37,'CLASSES DE PROJETOS'!$E$3:$E$37))</f>
        <v>MSV-163MS-510-511/23.IN</v>
      </c>
      <c r="J302" s="6" t="str" cm="1">
        <f t="array" ref="J302">_xlfn.TEXTJOIN(",",TRUE,_xlfn._xlws.FILTER(ARQUIVOS[ARQUIVO],(ARQUIVOS[DOCUMENTO]=LD_01[[#This Row],[DOCUMENTO]])*(ARQUIVOS[REVISÃO]=LD_01[[#This Row],[REVISÃO]])*(ARQUIVOS[EXTENSÃO]="pdf")))</f>
        <v>MSV-163MS-510-511-ACA-EXE-RT-M1-001-R00.pdf</v>
      </c>
      <c r="K302" s="6" t="str" cm="1">
        <f t="array" ref="K302">_xlfn.TEXTJOIN(", ",TRUE,_xlfn.UNIQUE(_xlfn._xlws.FILTER(ARQUIVOS_RECEBIDOS!$F$2:$F$5010,ARQUIVOS_RECEBIDOS!$E$2:$E$5010=LD_01[[#This Row],[DOCUMENTO]])))</f>
        <v>R00</v>
      </c>
      <c r="L302" s="6" t="str" cm="1">
        <f t="array" ref="L302">_xlfn.TEXTJOIN(",",TRUE,_xlfn._xlws.FILTER(ARQUIVOS[EXTENSÃO],(ARQUIVOS[DOCUMENTO]=LD_01[[#This Row],[DOCUMENTO]])*(ARQUIVOS[REVISÃO]=LD_01[[#This Row],[REVISÃO]])))</f>
        <v>pdf</v>
      </c>
      <c r="M302" s="12" cm="1">
        <f t="array" ref="M302">_xlfn.UNIQUE(_xlfn._xlws.FILTER(ARQUIVOS[DATA RECEBIMENTO],(ARQUIVOS[DOCUMENTO]=LD_01[[#This Row],[DOCUMENTO]])*(ARQUIVOS[REVISÃO]=LD_01[[#This Row],[REVISÃO]])))</f>
        <v>45838</v>
      </c>
      <c r="N3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01/MSV-163MS-510-511/23.IN/MSV-163MS-510-511-ACA-EXE-RT-M1-001-R00.pdf</v>
      </c>
      <c r="P302" s="6" t="str">
        <f>LD_01[[#This Row],[PASTA]]&amp;"/"&amp;LD_01[[#This Row],[ARQUIVO]]</f>
        <v>MSV-163MS-510-511/23.IN/MSV-163MS-510-511-ACA-EXE-RT-M1-001-R00.pdf</v>
      </c>
    </row>
    <row r="303" spans="1:16" x14ac:dyDescent="0.3">
      <c r="A303" s="6" t="s">
        <v>3094</v>
      </c>
      <c r="B303" s="6" t="str">
        <f>VLOOKUP(LD_01[[#This Row],[DOCUMENTO]],_xlfn.SORTBY(ARQUIVOS_RECEBIDOS!$E$2:$F$5010,ARQUIVOS_RECEBIDOS!$F$2:$F$5010,-1),2,)</f>
        <v>R00</v>
      </c>
      <c r="C303" s="14" t="s">
        <v>5987</v>
      </c>
      <c r="D303" s="14" t="s">
        <v>7544</v>
      </c>
      <c r="E303" s="6" t="s">
        <v>4315</v>
      </c>
      <c r="F303" s="8" t="s">
        <v>4164</v>
      </c>
      <c r="G303" s="8" t="s">
        <v>4163</v>
      </c>
      <c r="H303" s="6" t="str">
        <f>_xlfn.XLOOKUP(LD_01[[#This Row],[DISCIPLINA]],'CLASSES DE PROJETOS'!$F$3:$F$37,'CLASSES DE PROJETOS'!$C$3:$C$37)</f>
        <v>TO</v>
      </c>
      <c r="I303" t="str">
        <f>_xlfn.TEXTJOIN("/",TRUE,"MSV-163MS-"&amp;LD_01[[#This Row],[OBRA]],_xlfn.XLOOKUP(LD_01[[#This Row],[SIGLA]],'CLASSES DE PROJETOS'!$C$3:$C$37,'CLASSES DE PROJETOS'!$E$3:$E$37))</f>
        <v>MSV-163MS-512-NORTE/33.TO</v>
      </c>
      <c r="J303" s="6" t="str" cm="1">
        <f t="array" ref="J303">_xlfn.TEXTJOIN(",",TRUE,_xlfn._xlws.FILTER(ARQUIVOS[ARQUIVO],(ARQUIVOS[DOCUMENTO]=LD_01[[#This Row],[DOCUMENTO]])*(ARQUIVOS[REVISÃO]=LD_01[[#This Row],[REVISÃO]])*(ARQUIVOS[EXTENSÃO]="pdf")))</f>
        <v>MSV-163MS-512+760-ACE-EXE-DE-C1-001-R00.pdf</v>
      </c>
      <c r="K303" s="6" t="str" cm="1">
        <f t="array" ref="K303">_xlfn.TEXTJOIN(", ",TRUE,_xlfn.UNIQUE(_xlfn._xlws.FILTER(ARQUIVOS_RECEBIDOS!$F$2:$F$5010,ARQUIVOS_RECEBIDOS!$E$2:$E$5010=LD_01[[#This Row],[DOCUMENTO]])))</f>
        <v>R00</v>
      </c>
      <c r="L303" s="6" t="str" cm="1">
        <f t="array" ref="L303">_xlfn.TEXTJOIN(",",TRUE,_xlfn._xlws.FILTER(ARQUIVOS[EXTENSÃO],(ARQUIVOS[DOCUMENTO]=LD_01[[#This Row],[DOCUMENTO]])*(ARQUIVOS[REVISÃO]=LD_01[[#This Row],[REVISÃO]])))</f>
        <v>dwg,pdf</v>
      </c>
      <c r="M303" s="12" cm="1">
        <f t="array" ref="M303">_xlfn.UNIQUE(_xlfn._xlws.FILTER(ARQUIVOS[DATA RECEBIMENTO],(ARQUIVOS[DOCUMENTO]=LD_01[[#This Row],[DOCUMENTO]])*(ARQUIVOS[REVISÃO]=LD_01[[#This Row],[REVISÃO]])))</f>
        <v>45838</v>
      </c>
      <c r="N3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01/MSV-163MS-512-NORTE/33.TO/MSV-163MS-512+760-ACE-EXE-DE-C1-001-R00.pdf</v>
      </c>
      <c r="P303" s="6" t="str">
        <f>LD_01[[#This Row],[PASTA]]&amp;"/"&amp;LD_01[[#This Row],[ARQUIVO]]</f>
        <v>MSV-163MS-512-NORTE/33.TO/MSV-163MS-512+760-ACE-EXE-DE-C1-001-R00.pdf</v>
      </c>
    </row>
    <row r="304" spans="1:16" ht="28.8" x14ac:dyDescent="0.3">
      <c r="A304" s="6" t="s">
        <v>3115</v>
      </c>
      <c r="B304" s="6" t="str">
        <f>VLOOKUP(LD_01[[#This Row],[DOCUMENTO]],_xlfn.SORTBY(ARQUIVOS_RECEBIDOS!$E$2:$F$5010,ARQUIVOS_RECEBIDOS!$F$2:$F$5010,-1),2,)</f>
        <v>R01</v>
      </c>
      <c r="C304" s="14" t="s">
        <v>5987</v>
      </c>
      <c r="D304" s="14" t="s">
        <v>7544</v>
      </c>
      <c r="E304" s="6" t="s">
        <v>4315</v>
      </c>
      <c r="F304" s="8" t="s">
        <v>4284</v>
      </c>
      <c r="G304" s="8" t="s">
        <v>4332</v>
      </c>
      <c r="H304" s="6" t="str">
        <f>_xlfn.XLOOKUP(LD_01[[#This Row],[DISCIPLINA]],'CLASSES DE PROJETOS'!$F$3:$F$37,'CLASSES DE PROJETOS'!$C$3:$C$37)</f>
        <v>GG</v>
      </c>
      <c r="I304" t="str">
        <f>_xlfn.TEXTJOIN("/",TRUE,"MSV-163MS-"&amp;LD_01[[#This Row],[OBRA]],_xlfn.XLOOKUP(LD_01[[#This Row],[SIGLA]],'CLASSES DE PROJETOS'!$C$3:$C$37,'CLASSES DE PROJETOS'!$E$3:$E$37))</f>
        <v>MSV-163MS-512-NORTE/19.GG</v>
      </c>
      <c r="J304" s="6" t="str" cm="1">
        <f t="array" ref="J304">_xlfn.TEXTJOIN(",",TRUE,_xlfn._xlws.FILTER(ARQUIVOS[ARQUIVO],(ARQUIVOS[DOCUMENTO]=LD_01[[#This Row],[DOCUMENTO]])*(ARQUIVOS[REVISÃO]=LD_01[[#This Row],[REVISÃO]])*(ARQUIVOS[EXTENSÃO]="pdf")))</f>
        <v>MSV-163MS-512+760-ACE-EXE-DE-D3-001-R01.pdf</v>
      </c>
      <c r="K304" s="6" t="str" cm="1">
        <f t="array" ref="K304">_xlfn.TEXTJOIN(", ",TRUE,_xlfn.UNIQUE(_xlfn._xlws.FILTER(ARQUIVOS_RECEBIDOS!$F$2:$F$5010,ARQUIVOS_RECEBIDOS!$E$2:$E$5010=LD_01[[#This Row],[DOCUMENTO]])))</f>
        <v>R01</v>
      </c>
      <c r="L304" s="6" t="str" cm="1">
        <f t="array" ref="L304">_xlfn.TEXTJOIN(",",TRUE,_xlfn._xlws.FILTER(ARQUIVOS[EXTENSÃO],(ARQUIVOS[DOCUMENTO]=LD_01[[#This Row],[DOCUMENTO]])*(ARQUIVOS[REVISÃO]=LD_01[[#This Row],[REVISÃO]])))</f>
        <v>dwg,pdf</v>
      </c>
      <c r="M304" s="12" cm="1">
        <f t="array" ref="M304">_xlfn.UNIQUE(_xlfn._xlws.FILTER(ARQUIVOS[DATA RECEBIMENTO],(ARQUIVOS[DOCUMENTO]=LD_01[[#This Row],[DOCUMENTO]])*(ARQUIVOS[REVISÃO]=LD_01[[#This Row],[REVISÃO]])))</f>
        <v>45838</v>
      </c>
      <c r="N3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01/MSV-163MS-512-NORTE/19.GG/MSV-163MS-512+760-ACE-EXE-DE-D3-001-R01.pdf</v>
      </c>
      <c r="P304" s="6" t="str">
        <f>LD_01[[#This Row],[PASTA]]&amp;"/"&amp;LD_01[[#This Row],[ARQUIVO]]</f>
        <v>MSV-163MS-512-NORTE/19.GG/MSV-163MS-512+760-ACE-EXE-DE-D3-001-R01.pdf</v>
      </c>
    </row>
    <row r="305" spans="1:16" ht="28.8" x14ac:dyDescent="0.3">
      <c r="A305" s="6" t="s">
        <v>3096</v>
      </c>
      <c r="B305" s="6" t="str">
        <f>VLOOKUP(LD_01[[#This Row],[DOCUMENTO]],_xlfn.SORTBY(ARQUIVOS_RECEBIDOS!$E$2:$F$5010,ARQUIVOS_RECEBIDOS!$F$2:$F$5010,-1),2,)</f>
        <v>R03</v>
      </c>
      <c r="C305" s="14" t="s">
        <v>5987</v>
      </c>
      <c r="D305" s="14" t="s">
        <v>7544</v>
      </c>
      <c r="E305" s="6" t="s">
        <v>4315</v>
      </c>
      <c r="F305" s="8" t="s">
        <v>4293</v>
      </c>
      <c r="G305" s="8" t="s">
        <v>4141</v>
      </c>
      <c r="H305" s="6" t="str">
        <f>_xlfn.XLOOKUP(LD_01[[#This Row],[DISCIPLINA]],'CLASSES DE PROJETOS'!$F$3:$F$37,'CLASSES DE PROJETOS'!$C$3:$C$37)</f>
        <v>GE</v>
      </c>
      <c r="I305" t="str">
        <f>_xlfn.TEXTJOIN("/",TRUE,"MSV-163MS-"&amp;LD_01[[#This Row],[OBRA]],_xlfn.XLOOKUP(LD_01[[#This Row],[SIGLA]],'CLASSES DE PROJETOS'!$C$3:$C$37,'CLASSES DE PROJETOS'!$E$3:$E$37))</f>
        <v>MSV-163MS-512-NORTE/18.GE</v>
      </c>
      <c r="J305" s="6" t="str" cm="1">
        <f t="array" ref="J305">_xlfn.TEXTJOIN(",",TRUE,_xlfn._xlws.FILTER(ARQUIVOS[ARQUIVO],(ARQUIVOS[DOCUMENTO]=LD_01[[#This Row],[DOCUMENTO]])*(ARQUIVOS[REVISÃO]=LD_01[[#This Row],[REVISÃO]])*(ARQUIVOS[EXTENSÃO]="pdf")))</f>
        <v>MSV-163MS-512+760-ACE-EXE-DE-F1-001-R03.pdf</v>
      </c>
      <c r="K305" s="6" t="str" cm="1">
        <f t="array" ref="K305">_xlfn.TEXTJOIN(", ",TRUE,_xlfn.UNIQUE(_xlfn._xlws.FILTER(ARQUIVOS_RECEBIDOS!$F$2:$F$5010,ARQUIVOS_RECEBIDOS!$E$2:$E$5010=LD_01[[#This Row],[DOCUMENTO]])))</f>
        <v>R03</v>
      </c>
      <c r="L305" s="6" t="str" cm="1">
        <f t="array" ref="L305">_xlfn.TEXTJOIN(",",TRUE,_xlfn._xlws.FILTER(ARQUIVOS[EXTENSÃO],(ARQUIVOS[DOCUMENTO]=LD_01[[#This Row],[DOCUMENTO]])*(ARQUIVOS[REVISÃO]=LD_01[[#This Row],[REVISÃO]])))</f>
        <v>dwg,pdf</v>
      </c>
      <c r="M305" s="12" cm="1">
        <f t="array" ref="M305">_xlfn.UNIQUE(_xlfn._xlws.FILTER(ARQUIVOS[DATA RECEBIMENTO],(ARQUIVOS[DOCUMENTO]=LD_01[[#This Row],[DOCUMENTO]])*(ARQUIVOS[REVISÃO]=LD_01[[#This Row],[REVISÃO]])))</f>
        <v>45838</v>
      </c>
      <c r="N3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01/MSV-163MS-512-NORTE/18.GE/MSV-163MS-512+760-ACE-EXE-DE-F1-001-R03.pdf</v>
      </c>
      <c r="P305" s="6" t="str">
        <f>LD_01[[#This Row],[PASTA]]&amp;"/"&amp;LD_01[[#This Row],[ARQUIVO]]</f>
        <v>MSV-163MS-512-NORTE/18.GE/MSV-163MS-512+760-ACE-EXE-DE-F1-001-R03.pdf</v>
      </c>
    </row>
    <row r="306" spans="1:16" ht="28.8" x14ac:dyDescent="0.3">
      <c r="A306" s="6" t="s">
        <v>3098</v>
      </c>
      <c r="B306" s="6" t="str">
        <f>VLOOKUP(LD_01[[#This Row],[DOCUMENTO]],_xlfn.SORTBY(ARQUIVOS_RECEBIDOS!$E$2:$F$5010,ARQUIVOS_RECEBIDOS!$F$2:$F$5010,-1),2,)</f>
        <v>R02</v>
      </c>
      <c r="C306" s="14" t="s">
        <v>5987</v>
      </c>
      <c r="D306" s="14" t="s">
        <v>7544</v>
      </c>
      <c r="E306" s="6" t="s">
        <v>4315</v>
      </c>
      <c r="F306" s="8" t="s">
        <v>4294</v>
      </c>
      <c r="G306" s="8" t="s">
        <v>4330</v>
      </c>
      <c r="H306" s="6" t="str">
        <f>_xlfn.XLOOKUP(LD_01[[#This Row],[DISCIPLINA]],'CLASSES DE PROJETOS'!$F$3:$F$37,'CLASSES DE PROJETOS'!$C$3:$C$37)</f>
        <v>TE</v>
      </c>
      <c r="I306" t="str">
        <f>_xlfn.TEXTJOIN("/",TRUE,"MSV-163MS-"&amp;LD_01[[#This Row],[OBRA]],_xlfn.XLOOKUP(LD_01[[#This Row],[SIGLA]],'CLASSES DE PROJETOS'!$C$3:$C$37,'CLASSES DE PROJETOS'!$E$3:$E$37))</f>
        <v>MSV-163MS-512-NORTE/32.TE</v>
      </c>
      <c r="J306" s="6" t="str" cm="1">
        <f t="array" ref="J306">_xlfn.TEXTJOIN(",",TRUE,_xlfn._xlws.FILTER(ARQUIVOS[ARQUIVO],(ARQUIVOS[DOCUMENTO]=LD_01[[#This Row],[DOCUMENTO]])*(ARQUIVOS[REVISÃO]=LD_01[[#This Row],[REVISÃO]])*(ARQUIVOS[EXTENSÃO]="pdf")))</f>
        <v>MSV-163MS-512+760-ACE-EXE-DE-G1-001-R02.pdf</v>
      </c>
      <c r="K306" s="6" t="str" cm="1">
        <f t="array" ref="K306">_xlfn.TEXTJOIN(", ",TRUE,_xlfn.UNIQUE(_xlfn._xlws.FILTER(ARQUIVOS_RECEBIDOS!$F$2:$F$5010,ARQUIVOS_RECEBIDOS!$E$2:$E$5010=LD_01[[#This Row],[DOCUMENTO]])))</f>
        <v>R02</v>
      </c>
      <c r="L306" s="6" t="str" cm="1">
        <f t="array" ref="L306">_xlfn.TEXTJOIN(",",TRUE,_xlfn._xlws.FILTER(ARQUIVOS[EXTENSÃO],(ARQUIVOS[DOCUMENTO]=LD_01[[#This Row],[DOCUMENTO]])*(ARQUIVOS[REVISÃO]=LD_01[[#This Row],[REVISÃO]])))</f>
        <v>dwg,pdf</v>
      </c>
      <c r="M306" s="12" cm="1">
        <f t="array" ref="M306">_xlfn.UNIQUE(_xlfn._xlws.FILTER(ARQUIVOS[DATA RECEBIMENTO],(ARQUIVOS[DOCUMENTO]=LD_01[[#This Row],[DOCUMENTO]])*(ARQUIVOS[REVISÃO]=LD_01[[#This Row],[REVISÃO]])))</f>
        <v>45838</v>
      </c>
      <c r="N3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01/MSV-163MS-512-NORTE/32.TE/MSV-163MS-512+760-ACE-EXE-DE-G1-001-R02.pdf</v>
      </c>
      <c r="P306" s="6" t="str">
        <f>LD_01[[#This Row],[PASTA]]&amp;"/"&amp;LD_01[[#This Row],[ARQUIVO]]</f>
        <v>MSV-163MS-512-NORTE/32.TE/MSV-163MS-512+760-ACE-EXE-DE-G1-001-R02.pdf</v>
      </c>
    </row>
    <row r="307" spans="1:16" ht="28.8" x14ac:dyDescent="0.3">
      <c r="A307" s="6" t="s">
        <v>3099</v>
      </c>
      <c r="B307" s="6" t="str">
        <f>VLOOKUP(LD_01[[#This Row],[DOCUMENTO]],_xlfn.SORTBY(ARQUIVOS_RECEBIDOS!$E$2:$F$5010,ARQUIVOS_RECEBIDOS!$F$2:$F$5010,-1),2,)</f>
        <v>R02</v>
      </c>
      <c r="C307" s="14" t="s">
        <v>5987</v>
      </c>
      <c r="D307" s="14" t="s">
        <v>7544</v>
      </c>
      <c r="E307" s="6" t="s">
        <v>4315</v>
      </c>
      <c r="F307" s="8" t="s">
        <v>4295</v>
      </c>
      <c r="G307" s="8" t="s">
        <v>4330</v>
      </c>
      <c r="H307" s="6" t="str">
        <f>_xlfn.XLOOKUP(LD_01[[#This Row],[DISCIPLINA]],'CLASSES DE PROJETOS'!$F$3:$F$37,'CLASSES DE PROJETOS'!$C$3:$C$37)</f>
        <v>TE</v>
      </c>
      <c r="I307" t="str">
        <f>_xlfn.TEXTJOIN("/",TRUE,"MSV-163MS-"&amp;LD_01[[#This Row],[OBRA]],_xlfn.XLOOKUP(LD_01[[#This Row],[SIGLA]],'CLASSES DE PROJETOS'!$C$3:$C$37,'CLASSES DE PROJETOS'!$E$3:$E$37))</f>
        <v>MSV-163MS-512-NORTE/32.TE</v>
      </c>
      <c r="J307" s="6" t="str" cm="1">
        <f t="array" ref="J307">_xlfn.TEXTJOIN(",",TRUE,_xlfn._xlws.FILTER(ARQUIVOS[ARQUIVO],(ARQUIVOS[DOCUMENTO]=LD_01[[#This Row],[DOCUMENTO]])*(ARQUIVOS[REVISÃO]=LD_01[[#This Row],[REVISÃO]])*(ARQUIVOS[EXTENSÃO]="pdf")))</f>
        <v>MSV-163MS-512+760-ACE-EXE-DE-G1-002-R02.pdf</v>
      </c>
      <c r="K307" s="6" t="str" cm="1">
        <f t="array" ref="K307">_xlfn.TEXTJOIN(", ",TRUE,_xlfn.UNIQUE(_xlfn._xlws.FILTER(ARQUIVOS_RECEBIDOS!$F$2:$F$5010,ARQUIVOS_RECEBIDOS!$E$2:$E$5010=LD_01[[#This Row],[DOCUMENTO]])))</f>
        <v>R02</v>
      </c>
      <c r="L307" s="6" t="str" cm="1">
        <f t="array" ref="L307">_xlfn.TEXTJOIN(",",TRUE,_xlfn._xlws.FILTER(ARQUIVOS[EXTENSÃO],(ARQUIVOS[DOCUMENTO]=LD_01[[#This Row],[DOCUMENTO]])*(ARQUIVOS[REVISÃO]=LD_01[[#This Row],[REVISÃO]])))</f>
        <v>dwg,pdf</v>
      </c>
      <c r="M307" s="12" cm="1">
        <f t="array" ref="M307">_xlfn.UNIQUE(_xlfn._xlws.FILTER(ARQUIVOS[DATA RECEBIMENTO],(ARQUIVOS[DOCUMENTO]=LD_01[[#This Row],[DOCUMENTO]])*(ARQUIVOS[REVISÃO]=LD_01[[#This Row],[REVISÃO]])))</f>
        <v>45838</v>
      </c>
      <c r="N3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01/MSV-163MS-512-NORTE/32.TE/MSV-163MS-512+760-ACE-EXE-DE-G1-002-R02.pdf</v>
      </c>
      <c r="P307" s="6" t="str">
        <f>LD_01[[#This Row],[PASTA]]&amp;"/"&amp;LD_01[[#This Row],[ARQUIVO]]</f>
        <v>MSV-163MS-512-NORTE/32.TE/MSV-163MS-512+760-ACE-EXE-DE-G1-002-R02.pdf</v>
      </c>
    </row>
    <row r="308" spans="1:16" ht="28.8" x14ac:dyDescent="0.3">
      <c r="A308" s="6" t="s">
        <v>3100</v>
      </c>
      <c r="B308" s="6" t="str">
        <f>VLOOKUP(LD_01[[#This Row],[DOCUMENTO]],_xlfn.SORTBY(ARQUIVOS_RECEBIDOS!$E$2:$F$5010,ARQUIVOS_RECEBIDOS!$F$2:$F$5010,-1),2,)</f>
        <v>R03</v>
      </c>
      <c r="C308" s="14" t="s">
        <v>5987</v>
      </c>
      <c r="D308" s="14" t="s">
        <v>7544</v>
      </c>
      <c r="E308" s="6" t="s">
        <v>4315</v>
      </c>
      <c r="F308" s="8" t="s">
        <v>4296</v>
      </c>
      <c r="G308" s="8" t="s">
        <v>4330</v>
      </c>
      <c r="H308" s="6" t="str">
        <f>_xlfn.XLOOKUP(LD_01[[#This Row],[DISCIPLINA]],'CLASSES DE PROJETOS'!$F$3:$F$37,'CLASSES DE PROJETOS'!$C$3:$C$37)</f>
        <v>TE</v>
      </c>
      <c r="I308" t="str">
        <f>_xlfn.TEXTJOIN("/",TRUE,"MSV-163MS-"&amp;LD_01[[#This Row],[OBRA]],_xlfn.XLOOKUP(LD_01[[#This Row],[SIGLA]],'CLASSES DE PROJETOS'!$C$3:$C$37,'CLASSES DE PROJETOS'!$E$3:$E$37))</f>
        <v>MSV-163MS-512-NORTE/32.TE</v>
      </c>
      <c r="J308" s="6" t="str" cm="1">
        <f t="array" ref="J308">_xlfn.TEXTJOIN(",",TRUE,_xlfn._xlws.FILTER(ARQUIVOS[ARQUIVO],(ARQUIVOS[DOCUMENTO]=LD_01[[#This Row],[DOCUMENTO]])*(ARQUIVOS[REVISÃO]=LD_01[[#This Row],[REVISÃO]])*(ARQUIVOS[EXTENSÃO]="pdf")))</f>
        <v>MSV-163MS-512+760-ACE-EXE-DE-G1-101-R03.pdf</v>
      </c>
      <c r="K308" s="6" t="str" cm="1">
        <f t="array" ref="K308">_xlfn.TEXTJOIN(", ",TRUE,_xlfn.UNIQUE(_xlfn._xlws.FILTER(ARQUIVOS_RECEBIDOS!$F$2:$F$5010,ARQUIVOS_RECEBIDOS!$E$2:$E$5010=LD_01[[#This Row],[DOCUMENTO]])))</f>
        <v>R03</v>
      </c>
      <c r="L308" s="6" t="str" cm="1">
        <f t="array" ref="L308">_xlfn.TEXTJOIN(",",TRUE,_xlfn._xlws.FILTER(ARQUIVOS[EXTENSÃO],(ARQUIVOS[DOCUMENTO]=LD_01[[#This Row],[DOCUMENTO]])*(ARQUIVOS[REVISÃO]=LD_01[[#This Row],[REVISÃO]])))</f>
        <v>dwg,pdf</v>
      </c>
      <c r="M308" s="12" cm="1">
        <f t="array" ref="M308">_xlfn.UNIQUE(_xlfn._xlws.FILTER(ARQUIVOS[DATA RECEBIMENTO],(ARQUIVOS[DOCUMENTO]=LD_01[[#This Row],[DOCUMENTO]])*(ARQUIVOS[REVISÃO]=LD_01[[#This Row],[REVISÃO]])))</f>
        <v>45838</v>
      </c>
      <c r="N3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01/MSV-163MS-512-NORTE/32.TE/MSV-163MS-512+760-ACE-EXE-DE-G1-101-R03.pdf</v>
      </c>
      <c r="P308" s="6" t="str">
        <f>LD_01[[#This Row],[PASTA]]&amp;"/"&amp;LD_01[[#This Row],[ARQUIVO]]</f>
        <v>MSV-163MS-512-NORTE/32.TE/MSV-163MS-512+760-ACE-EXE-DE-G1-101-R03.pdf</v>
      </c>
    </row>
    <row r="309" spans="1:16" ht="28.8" x14ac:dyDescent="0.3">
      <c r="A309" s="6" t="s">
        <v>3102</v>
      </c>
      <c r="B309" s="6" t="str">
        <f>VLOOKUP(LD_01[[#This Row],[DOCUMENTO]],_xlfn.SORTBY(ARQUIVOS_RECEBIDOS!$E$2:$F$5010,ARQUIVOS_RECEBIDOS!$F$2:$F$5010,-1),2,)</f>
        <v>R01</v>
      </c>
      <c r="C309" s="14" t="s">
        <v>5987</v>
      </c>
      <c r="D309" s="14" t="s">
        <v>7544</v>
      </c>
      <c r="E309" s="6" t="s">
        <v>4315</v>
      </c>
      <c r="F309" s="8" t="s">
        <v>4263</v>
      </c>
      <c r="G309" s="8" t="s">
        <v>4142</v>
      </c>
      <c r="H309" s="6" t="str">
        <f>_xlfn.XLOOKUP(LD_01[[#This Row],[DISCIPLINA]],'CLASSES DE PROJETOS'!$F$3:$F$37,'CLASSES DE PROJETOS'!$C$3:$C$37)</f>
        <v>DR</v>
      </c>
      <c r="I309" t="str">
        <f>_xlfn.TEXTJOIN("/",TRUE,"MSV-163MS-"&amp;LD_01[[#This Row],[OBRA]],_xlfn.XLOOKUP(LD_01[[#This Row],[SIGLA]],'CLASSES DE PROJETOS'!$C$3:$C$37,'CLASSES DE PROJETOS'!$E$3:$E$37))</f>
        <v>MSV-163MS-512-NORTE/10.DR</v>
      </c>
      <c r="J309" s="6" t="str" cm="1">
        <f t="array" ref="J309">_xlfn.TEXTJOIN(",",TRUE,_xlfn._xlws.FILTER(ARQUIVOS[ARQUIVO],(ARQUIVOS[DOCUMENTO]=LD_01[[#This Row],[DOCUMENTO]])*(ARQUIVOS[REVISÃO]=LD_01[[#This Row],[REVISÃO]])*(ARQUIVOS[EXTENSÃO]="pdf")))</f>
        <v>MSV-163MS-512+760-ACE-EXE-DE-H2-001-R01.pdf</v>
      </c>
      <c r="K309" s="6" t="str" cm="1">
        <f t="array" ref="K309">_xlfn.TEXTJOIN(", ",TRUE,_xlfn.UNIQUE(_xlfn._xlws.FILTER(ARQUIVOS_RECEBIDOS!$F$2:$F$5010,ARQUIVOS_RECEBIDOS!$E$2:$E$5010=LD_01[[#This Row],[DOCUMENTO]])))</f>
        <v>R01</v>
      </c>
      <c r="L309" s="6" t="str" cm="1">
        <f t="array" ref="L309">_xlfn.TEXTJOIN(",",TRUE,_xlfn._xlws.FILTER(ARQUIVOS[EXTENSÃO],(ARQUIVOS[DOCUMENTO]=LD_01[[#This Row],[DOCUMENTO]])*(ARQUIVOS[REVISÃO]=LD_01[[#This Row],[REVISÃO]])))</f>
        <v>dwg,pdf</v>
      </c>
      <c r="M309" s="12" cm="1">
        <f t="array" ref="M309">_xlfn.UNIQUE(_xlfn._xlws.FILTER(ARQUIVOS[DATA RECEBIMENTO],(ARQUIVOS[DOCUMENTO]=LD_01[[#This Row],[DOCUMENTO]])*(ARQUIVOS[REVISÃO]=LD_01[[#This Row],[REVISÃO]])))</f>
        <v>45838</v>
      </c>
      <c r="N3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01/MSV-163MS-512-NORTE/10.DR/MSV-163MS-512+760-ACE-EXE-DE-H2-001-R01.pdf</v>
      </c>
      <c r="P309" s="6" t="str">
        <f>LD_01[[#This Row],[PASTA]]&amp;"/"&amp;LD_01[[#This Row],[ARQUIVO]]</f>
        <v>MSV-163MS-512-NORTE/10.DR/MSV-163MS-512+760-ACE-EXE-DE-H2-001-R01.pdf</v>
      </c>
    </row>
    <row r="310" spans="1:16" ht="28.8" x14ac:dyDescent="0.3">
      <c r="A310" s="6" t="s">
        <v>3103</v>
      </c>
      <c r="B310" s="6" t="str">
        <f>VLOOKUP(LD_01[[#This Row],[DOCUMENTO]],_xlfn.SORTBY(ARQUIVOS_RECEBIDOS!$E$2:$F$5010,ARQUIVOS_RECEBIDOS!$F$2:$F$5010,-1),2,)</f>
        <v>R00</v>
      </c>
      <c r="C310" s="14" t="s">
        <v>5987</v>
      </c>
      <c r="D310" s="14" t="s">
        <v>7544</v>
      </c>
      <c r="E310" s="6" t="s">
        <v>4315</v>
      </c>
      <c r="F310" s="8" t="s">
        <v>4298</v>
      </c>
      <c r="G310" s="8" t="s">
        <v>4142</v>
      </c>
      <c r="H310" s="6" t="str">
        <f>_xlfn.XLOOKUP(LD_01[[#This Row],[DISCIPLINA]],'CLASSES DE PROJETOS'!$F$3:$F$37,'CLASSES DE PROJETOS'!$C$3:$C$37)</f>
        <v>DR</v>
      </c>
      <c r="I310" t="str">
        <f>_xlfn.TEXTJOIN("/",TRUE,"MSV-163MS-"&amp;LD_01[[#This Row],[OBRA]],_xlfn.XLOOKUP(LD_01[[#This Row],[SIGLA]],'CLASSES DE PROJETOS'!$C$3:$C$37,'CLASSES DE PROJETOS'!$E$3:$E$37))</f>
        <v>MSV-163MS-512-NORTE/10.DR</v>
      </c>
      <c r="J310" s="6" t="str" cm="1">
        <f t="array" ref="J310">_xlfn.TEXTJOIN(",",TRUE,_xlfn._xlws.FILTER(ARQUIVOS[ARQUIVO],(ARQUIVOS[DOCUMENTO]=LD_01[[#This Row],[DOCUMENTO]])*(ARQUIVOS[REVISÃO]=LD_01[[#This Row],[REVISÃO]])*(ARQUIVOS[EXTENSÃO]="pdf")))</f>
        <v>MSV-163MS-512+760-ACE-EXE-DE-H2-002-R00.pdf</v>
      </c>
      <c r="K310" s="6" t="str" cm="1">
        <f t="array" ref="K310">_xlfn.TEXTJOIN(", ",TRUE,_xlfn.UNIQUE(_xlfn._xlws.FILTER(ARQUIVOS_RECEBIDOS!$F$2:$F$5010,ARQUIVOS_RECEBIDOS!$E$2:$E$5010=LD_01[[#This Row],[DOCUMENTO]])))</f>
        <v>R00</v>
      </c>
      <c r="L310" s="6" t="str" cm="1">
        <f t="array" ref="L310">_xlfn.TEXTJOIN(",",TRUE,_xlfn._xlws.FILTER(ARQUIVOS[EXTENSÃO],(ARQUIVOS[DOCUMENTO]=LD_01[[#This Row],[DOCUMENTO]])*(ARQUIVOS[REVISÃO]=LD_01[[#This Row],[REVISÃO]])))</f>
        <v>dwg,pdf</v>
      </c>
      <c r="M310" s="12" cm="1">
        <f t="array" ref="M310">_xlfn.UNIQUE(_xlfn._xlws.FILTER(ARQUIVOS[DATA RECEBIMENTO],(ARQUIVOS[DOCUMENTO]=LD_01[[#This Row],[DOCUMENTO]])*(ARQUIVOS[REVISÃO]=LD_01[[#This Row],[REVISÃO]])))</f>
        <v>45838</v>
      </c>
      <c r="N3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01/MSV-163MS-512-NORTE/10.DR/MSV-163MS-512+760-ACE-EXE-DE-H2-002-R00.pdf</v>
      </c>
      <c r="P310" s="6" t="str">
        <f>LD_01[[#This Row],[PASTA]]&amp;"/"&amp;LD_01[[#This Row],[ARQUIVO]]</f>
        <v>MSV-163MS-512-NORTE/10.DR/MSV-163MS-512+760-ACE-EXE-DE-H2-002-R00.pdf</v>
      </c>
    </row>
    <row r="311" spans="1:16" ht="57.6" x14ac:dyDescent="0.3">
      <c r="A311" s="6" t="s">
        <v>3104</v>
      </c>
      <c r="B311" s="6" t="str">
        <f>VLOOKUP(LD_01[[#This Row],[DOCUMENTO]],_xlfn.SORTBY(ARQUIVOS_RECEBIDOS!$E$2:$F$5010,ARQUIVOS_RECEBIDOS!$F$2:$F$5010,-1),2,)</f>
        <v>R00</v>
      </c>
      <c r="C311" s="14" t="s">
        <v>5987</v>
      </c>
      <c r="D311" s="14" t="s">
        <v>7544</v>
      </c>
      <c r="E311" s="6" t="s">
        <v>4315</v>
      </c>
      <c r="F311" s="8" t="s">
        <v>4299</v>
      </c>
      <c r="G311" s="8" t="s">
        <v>4142</v>
      </c>
      <c r="H311" s="6" t="str">
        <f>_xlfn.XLOOKUP(LD_01[[#This Row],[DISCIPLINA]],'CLASSES DE PROJETOS'!$F$3:$F$37,'CLASSES DE PROJETOS'!$C$3:$C$37)</f>
        <v>DR</v>
      </c>
      <c r="I311" t="str">
        <f>_xlfn.TEXTJOIN("/",TRUE,"MSV-163MS-"&amp;LD_01[[#This Row],[OBRA]],_xlfn.XLOOKUP(LD_01[[#This Row],[SIGLA]],'CLASSES DE PROJETOS'!$C$3:$C$37,'CLASSES DE PROJETOS'!$E$3:$E$37))</f>
        <v>MSV-163MS-512-NORTE/10.DR</v>
      </c>
      <c r="J311" s="6" t="str" cm="1">
        <f t="array" ref="J311">_xlfn.TEXTJOIN(",",TRUE,_xlfn._xlws.FILTER(ARQUIVOS[ARQUIVO],(ARQUIVOS[DOCUMENTO]=LD_01[[#This Row],[DOCUMENTO]])*(ARQUIVOS[REVISÃO]=LD_01[[#This Row],[REVISÃO]])*(ARQUIVOS[EXTENSÃO]="pdf")))</f>
        <v>MSV-163MS-512+760-ACE-EXE-DE-H2-101-R00.pdf</v>
      </c>
      <c r="K311" s="6" t="str" cm="1">
        <f t="array" ref="K311">_xlfn.TEXTJOIN(", ",TRUE,_xlfn.UNIQUE(_xlfn._xlws.FILTER(ARQUIVOS_RECEBIDOS!$F$2:$F$5010,ARQUIVOS_RECEBIDOS!$E$2:$E$5010=LD_01[[#This Row],[DOCUMENTO]])))</f>
        <v>R00</v>
      </c>
      <c r="L311" s="6" t="str" cm="1">
        <f t="array" ref="L311">_xlfn.TEXTJOIN(",",TRUE,_xlfn._xlws.FILTER(ARQUIVOS[EXTENSÃO],(ARQUIVOS[DOCUMENTO]=LD_01[[#This Row],[DOCUMENTO]])*(ARQUIVOS[REVISÃO]=LD_01[[#This Row],[REVISÃO]])))</f>
        <v>dwg,pdf</v>
      </c>
      <c r="M311" s="12" cm="1">
        <f t="array" ref="M311">_xlfn.UNIQUE(_xlfn._xlws.FILTER(ARQUIVOS[DATA RECEBIMENTO],(ARQUIVOS[DOCUMENTO]=LD_01[[#This Row],[DOCUMENTO]])*(ARQUIVOS[REVISÃO]=LD_01[[#This Row],[REVISÃO]])))</f>
        <v>45838</v>
      </c>
      <c r="N3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01/MSV-163MS-512-NORTE/10.DR/MSV-163MS-512+760-ACE-EXE-DE-H2-101-R00.pdf</v>
      </c>
      <c r="P311" s="6" t="str">
        <f>LD_01[[#This Row],[PASTA]]&amp;"/"&amp;LD_01[[#This Row],[ARQUIVO]]</f>
        <v>MSV-163MS-512-NORTE/10.DR/MSV-163MS-512+760-ACE-EXE-DE-H2-101-R00.pdf</v>
      </c>
    </row>
    <row r="312" spans="1:16" ht="28.8" x14ac:dyDescent="0.3">
      <c r="A312" s="6" t="s">
        <v>3111</v>
      </c>
      <c r="B312" s="6" t="str">
        <f>VLOOKUP(LD_01[[#This Row],[DOCUMENTO]],_xlfn.SORTBY(ARQUIVOS_RECEBIDOS!$E$2:$F$5010,ARQUIVOS_RECEBIDOS!$F$2:$F$5010,-1),2,)</f>
        <v>R02</v>
      </c>
      <c r="C312" s="14" t="s">
        <v>5987</v>
      </c>
      <c r="D312" s="14" t="s">
        <v>7544</v>
      </c>
      <c r="E312" s="6" t="s">
        <v>4315</v>
      </c>
      <c r="F312" s="8" t="s">
        <v>4275</v>
      </c>
      <c r="G312" s="8" t="s">
        <v>4143</v>
      </c>
      <c r="H312" s="6" t="str">
        <f>_xlfn.XLOOKUP(LD_01[[#This Row],[DISCIPLINA]],'CLASSES DE PROJETOS'!$F$3:$F$37,'CLASSES DE PROJETOS'!$C$3:$C$37)</f>
        <v>PV</v>
      </c>
      <c r="I312" t="str">
        <f>_xlfn.TEXTJOIN("/",TRUE,"MSV-163MS-"&amp;LD_01[[#This Row],[OBRA]],_xlfn.XLOOKUP(LD_01[[#This Row],[SIGLA]],'CLASSES DE PROJETOS'!$C$3:$C$37,'CLASSES DE PROJETOS'!$E$3:$E$37))</f>
        <v>MSV-163MS-512-NORTE/28.PV</v>
      </c>
      <c r="J312" s="6" t="str" cm="1">
        <f t="array" ref="J312">_xlfn.TEXTJOIN(",",TRUE,_xlfn._xlws.FILTER(ARQUIVOS[ARQUIVO],(ARQUIVOS[DOCUMENTO]=LD_01[[#This Row],[DOCUMENTO]])*(ARQUIVOS[REVISÃO]=LD_01[[#This Row],[REVISÃO]])*(ARQUIVOS[EXTENSÃO]="pdf")))</f>
        <v>MSV-163MS-512+760-ACE-EXE-DE-I2-001-R02.pdf</v>
      </c>
      <c r="K312" s="6" t="str" cm="1">
        <f t="array" ref="K312">_xlfn.TEXTJOIN(", ",TRUE,_xlfn.UNIQUE(_xlfn._xlws.FILTER(ARQUIVOS_RECEBIDOS!$F$2:$F$5010,ARQUIVOS_RECEBIDOS!$E$2:$E$5010=LD_01[[#This Row],[DOCUMENTO]])))</f>
        <v>R02</v>
      </c>
      <c r="L312" s="6" t="str" cm="1">
        <f t="array" ref="L312">_xlfn.TEXTJOIN(",",TRUE,_xlfn._xlws.FILTER(ARQUIVOS[EXTENSÃO],(ARQUIVOS[DOCUMENTO]=LD_01[[#This Row],[DOCUMENTO]])*(ARQUIVOS[REVISÃO]=LD_01[[#This Row],[REVISÃO]])))</f>
        <v>dwg,pdf</v>
      </c>
      <c r="M312" s="12" cm="1">
        <f t="array" ref="M312">_xlfn.UNIQUE(_xlfn._xlws.FILTER(ARQUIVOS[DATA RECEBIMENTO],(ARQUIVOS[DOCUMENTO]=LD_01[[#This Row],[DOCUMENTO]])*(ARQUIVOS[REVISÃO]=LD_01[[#This Row],[REVISÃO]])))</f>
        <v>45838</v>
      </c>
      <c r="N3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01/MSV-163MS-512-NORTE/28.PV/MSV-163MS-512+760-ACE-EXE-DE-I2-001-R02.pdf</v>
      </c>
      <c r="P312" s="6" t="str">
        <f>LD_01[[#This Row],[PASTA]]&amp;"/"&amp;LD_01[[#This Row],[ARQUIVO]]</f>
        <v>MSV-163MS-512-NORTE/28.PV/MSV-163MS-512+760-ACE-EXE-DE-I2-001-R02.pdf</v>
      </c>
    </row>
    <row r="313" spans="1:16" ht="28.8" x14ac:dyDescent="0.3">
      <c r="A313" s="6" t="s">
        <v>3112</v>
      </c>
      <c r="B313" s="6" t="str">
        <f>VLOOKUP(LD_01[[#This Row],[DOCUMENTO]],_xlfn.SORTBY(ARQUIVOS_RECEBIDOS!$E$2:$F$5010,ARQUIVOS_RECEBIDOS!$F$2:$F$5010,-1),2,)</f>
        <v>R02</v>
      </c>
      <c r="C313" s="14" t="s">
        <v>5987</v>
      </c>
      <c r="D313" s="14" t="s">
        <v>7544</v>
      </c>
      <c r="E313" s="6" t="s">
        <v>4315</v>
      </c>
      <c r="F313" s="8" t="s">
        <v>4301</v>
      </c>
      <c r="G313" s="8" t="s">
        <v>4143</v>
      </c>
      <c r="H313" s="6" t="str">
        <f>_xlfn.XLOOKUP(LD_01[[#This Row],[DISCIPLINA]],'CLASSES DE PROJETOS'!$F$3:$F$37,'CLASSES DE PROJETOS'!$C$3:$C$37)</f>
        <v>PV</v>
      </c>
      <c r="I313" t="str">
        <f>_xlfn.TEXTJOIN("/",TRUE,"MSV-163MS-"&amp;LD_01[[#This Row],[OBRA]],_xlfn.XLOOKUP(LD_01[[#This Row],[SIGLA]],'CLASSES DE PROJETOS'!$C$3:$C$37,'CLASSES DE PROJETOS'!$E$3:$E$37))</f>
        <v>MSV-163MS-512-NORTE/28.PV</v>
      </c>
      <c r="J313" s="6" t="str" cm="1">
        <f t="array" ref="J313">_xlfn.TEXTJOIN(",",TRUE,_xlfn._xlws.FILTER(ARQUIVOS[ARQUIVO],(ARQUIVOS[DOCUMENTO]=LD_01[[#This Row],[DOCUMENTO]])*(ARQUIVOS[REVISÃO]=LD_01[[#This Row],[REVISÃO]])*(ARQUIVOS[EXTENSÃO]="pdf")))</f>
        <v>MSV-163MS-512+760-ACE-EXE-DE-I2-002-R02.pdf</v>
      </c>
      <c r="K313" s="6" t="str" cm="1">
        <f t="array" ref="K313">_xlfn.TEXTJOIN(", ",TRUE,_xlfn.UNIQUE(_xlfn._xlws.FILTER(ARQUIVOS_RECEBIDOS!$F$2:$F$5010,ARQUIVOS_RECEBIDOS!$E$2:$E$5010=LD_01[[#This Row],[DOCUMENTO]])))</f>
        <v>R02</v>
      </c>
      <c r="L313" s="6" t="str" cm="1">
        <f t="array" ref="L313">_xlfn.TEXTJOIN(",",TRUE,_xlfn._xlws.FILTER(ARQUIVOS[EXTENSÃO],(ARQUIVOS[DOCUMENTO]=LD_01[[#This Row],[DOCUMENTO]])*(ARQUIVOS[REVISÃO]=LD_01[[#This Row],[REVISÃO]])))</f>
        <v>dwg,pdf</v>
      </c>
      <c r="M313" s="12" cm="1">
        <f t="array" ref="M313">_xlfn.UNIQUE(_xlfn._xlws.FILTER(ARQUIVOS[DATA RECEBIMENTO],(ARQUIVOS[DOCUMENTO]=LD_01[[#This Row],[DOCUMENTO]])*(ARQUIVOS[REVISÃO]=LD_01[[#This Row],[REVISÃO]])))</f>
        <v>45838</v>
      </c>
      <c r="N3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01/MSV-163MS-512-NORTE/28.PV/MSV-163MS-512+760-ACE-EXE-DE-I2-002-R02.pdf</v>
      </c>
      <c r="P313" s="6" t="str">
        <f>LD_01[[#This Row],[PASTA]]&amp;"/"&amp;LD_01[[#This Row],[ARQUIVO]]</f>
        <v>MSV-163MS-512-NORTE/28.PV/MSV-163MS-512+760-ACE-EXE-DE-I2-002-R02.pdf</v>
      </c>
    </row>
    <row r="314" spans="1:16" x14ac:dyDescent="0.3">
      <c r="A314" s="6" t="s">
        <v>3107</v>
      </c>
      <c r="B314" s="6" t="str">
        <f>VLOOKUP(LD_01[[#This Row],[DOCUMENTO]],_xlfn.SORTBY(ARQUIVOS_RECEBIDOS!$E$2:$F$5010,ARQUIVOS_RECEBIDOS!$F$2:$F$5010,-1),2,)</f>
        <v>R03</v>
      </c>
      <c r="C314" s="14" t="s">
        <v>5987</v>
      </c>
      <c r="D314" s="14" t="s">
        <v>7544</v>
      </c>
      <c r="E314" s="6" t="s">
        <v>4315</v>
      </c>
      <c r="F314" s="8" t="s">
        <v>4083</v>
      </c>
      <c r="G314" s="8" t="s">
        <v>4331</v>
      </c>
      <c r="H314" s="6" t="str">
        <f>_xlfn.XLOOKUP(LD_01[[#This Row],[DISCIPLINA]],'CLASSES DE PROJETOS'!$F$3:$F$37,'CLASSES DE PROJETOS'!$C$3:$C$37)</f>
        <v>SI</v>
      </c>
      <c r="I314" t="str">
        <f>_xlfn.TEXTJOIN("/",TRUE,"MSV-163MS-"&amp;LD_01[[#This Row],[OBRA]],_xlfn.XLOOKUP(LD_01[[#This Row],[SIGLA]],'CLASSES DE PROJETOS'!$C$3:$C$37,'CLASSES DE PROJETOS'!$E$3:$E$37))</f>
        <v>MSV-163MS-512-NORTE/31.SI</v>
      </c>
      <c r="J314" s="6" t="str" cm="1">
        <f t="array" ref="J314">_xlfn.TEXTJOIN(",",TRUE,_xlfn._xlws.FILTER(ARQUIVOS[ARQUIVO],(ARQUIVOS[DOCUMENTO]=LD_01[[#This Row],[DOCUMENTO]])*(ARQUIVOS[REVISÃO]=LD_01[[#This Row],[REVISÃO]])*(ARQUIVOS[EXTENSÃO]="pdf")))</f>
        <v>MSV-163MS-512+760-ACE-EXE-DE-J1-001-R03.pdf</v>
      </c>
      <c r="K314" s="6" t="str" cm="1">
        <f t="array" ref="K314">_xlfn.TEXTJOIN(", ",TRUE,_xlfn.UNIQUE(_xlfn._xlws.FILTER(ARQUIVOS_RECEBIDOS!$F$2:$F$5010,ARQUIVOS_RECEBIDOS!$E$2:$E$5010=LD_01[[#This Row],[DOCUMENTO]])))</f>
        <v>R03</v>
      </c>
      <c r="L314" s="6" t="str" cm="1">
        <f t="array" ref="L314">_xlfn.TEXTJOIN(",",TRUE,_xlfn._xlws.FILTER(ARQUIVOS[EXTENSÃO],(ARQUIVOS[DOCUMENTO]=LD_01[[#This Row],[DOCUMENTO]])*(ARQUIVOS[REVISÃO]=LD_01[[#This Row],[REVISÃO]])))</f>
        <v>dwg,pdf</v>
      </c>
      <c r="M314" s="12" cm="1">
        <f t="array" ref="M314">_xlfn.UNIQUE(_xlfn._xlws.FILTER(ARQUIVOS[DATA RECEBIMENTO],(ARQUIVOS[DOCUMENTO]=LD_01[[#This Row],[DOCUMENTO]])*(ARQUIVOS[REVISÃO]=LD_01[[#This Row],[REVISÃO]])))</f>
        <v>45838</v>
      </c>
      <c r="N3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01/MSV-163MS-512-NORTE/31.SI/MSV-163MS-512+760-ACE-EXE-DE-J1-001-R03.pdf</v>
      </c>
      <c r="P314" s="6" t="str">
        <f>LD_01[[#This Row],[PASTA]]&amp;"/"&amp;LD_01[[#This Row],[ARQUIVO]]</f>
        <v>MSV-163MS-512-NORTE/31.SI/MSV-163MS-512+760-ACE-EXE-DE-J1-001-R03.pdf</v>
      </c>
    </row>
    <row r="315" spans="1:16" ht="28.8" x14ac:dyDescent="0.3">
      <c r="A315" s="6" t="s">
        <v>3108</v>
      </c>
      <c r="B315" s="6" t="str">
        <f>VLOOKUP(LD_01[[#This Row],[DOCUMENTO]],_xlfn.SORTBY(ARQUIVOS_RECEBIDOS!$E$2:$F$5010,ARQUIVOS_RECEBIDOS!$F$2:$F$5010,-1),2,)</f>
        <v>R01</v>
      </c>
      <c r="C315" s="14" t="s">
        <v>5987</v>
      </c>
      <c r="D315" s="14" t="s">
        <v>7544</v>
      </c>
      <c r="E315" s="6" t="s">
        <v>4315</v>
      </c>
      <c r="F315" s="8" t="s">
        <v>4272</v>
      </c>
      <c r="G315" s="8" t="s">
        <v>4331</v>
      </c>
      <c r="H315" s="6" t="str">
        <f>_xlfn.XLOOKUP(LD_01[[#This Row],[DISCIPLINA]],'CLASSES DE PROJETOS'!$F$3:$F$37,'CLASSES DE PROJETOS'!$C$3:$C$37)</f>
        <v>SI</v>
      </c>
      <c r="I315" t="str">
        <f>_xlfn.TEXTJOIN("/",TRUE,"MSV-163MS-"&amp;LD_01[[#This Row],[OBRA]],_xlfn.XLOOKUP(LD_01[[#This Row],[SIGLA]],'CLASSES DE PROJETOS'!$C$3:$C$37,'CLASSES DE PROJETOS'!$E$3:$E$37))</f>
        <v>MSV-163MS-512-NORTE/31.SI</v>
      </c>
      <c r="J315" s="6" t="str" cm="1">
        <f t="array" ref="J315">_xlfn.TEXTJOIN(",",TRUE,_xlfn._xlws.FILTER(ARQUIVOS[ARQUIVO],(ARQUIVOS[DOCUMENTO]=LD_01[[#This Row],[DOCUMENTO]])*(ARQUIVOS[REVISÃO]=LD_01[[#This Row],[REVISÃO]])*(ARQUIVOS[EXTENSÃO]="pdf")))</f>
        <v>MSV-163MS-512+760-ACE-EXE-DE-J1-002-R01.pdf</v>
      </c>
      <c r="K315" s="6" t="str" cm="1">
        <f t="array" ref="K315">_xlfn.TEXTJOIN(", ",TRUE,_xlfn.UNIQUE(_xlfn._xlws.FILTER(ARQUIVOS_RECEBIDOS!$F$2:$F$5010,ARQUIVOS_RECEBIDOS!$E$2:$E$5010=LD_01[[#This Row],[DOCUMENTO]])))</f>
        <v>R01</v>
      </c>
      <c r="L315" s="6" t="str" cm="1">
        <f t="array" ref="L315">_xlfn.TEXTJOIN(",",TRUE,_xlfn._xlws.FILTER(ARQUIVOS[EXTENSÃO],(ARQUIVOS[DOCUMENTO]=LD_01[[#This Row],[DOCUMENTO]])*(ARQUIVOS[REVISÃO]=LD_01[[#This Row],[REVISÃO]])))</f>
        <v>dwg,pdf</v>
      </c>
      <c r="M315" s="12" cm="1">
        <f t="array" ref="M315">_xlfn.UNIQUE(_xlfn._xlws.FILTER(ARQUIVOS[DATA RECEBIMENTO],(ARQUIVOS[DOCUMENTO]=LD_01[[#This Row],[DOCUMENTO]])*(ARQUIVOS[REVISÃO]=LD_01[[#This Row],[REVISÃO]])))</f>
        <v>45838</v>
      </c>
      <c r="N3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01/MSV-163MS-512-NORTE/31.SI/MSV-163MS-512+760-ACE-EXE-DE-J1-002-R01.pdf</v>
      </c>
      <c r="P315" s="6" t="str">
        <f>LD_01[[#This Row],[PASTA]]&amp;"/"&amp;LD_01[[#This Row],[ARQUIVO]]</f>
        <v>MSV-163MS-512-NORTE/31.SI/MSV-163MS-512+760-ACE-EXE-DE-J1-002-R01.pdf</v>
      </c>
    </row>
    <row r="316" spans="1:16" ht="28.8" x14ac:dyDescent="0.3">
      <c r="A316" s="6" t="s">
        <v>3109</v>
      </c>
      <c r="B316" s="6" t="str">
        <f>VLOOKUP(LD_01[[#This Row],[DOCUMENTO]],_xlfn.SORTBY(ARQUIVOS_RECEBIDOS!$E$2:$F$5010,ARQUIVOS_RECEBIDOS!$F$2:$F$5010,-1),2,)</f>
        <v>R00</v>
      </c>
      <c r="C316" s="14" t="s">
        <v>5987</v>
      </c>
      <c r="D316" s="14" t="s">
        <v>7544</v>
      </c>
      <c r="E316" s="6" t="s">
        <v>4315</v>
      </c>
      <c r="F316" s="8" t="s">
        <v>4273</v>
      </c>
      <c r="G316" s="8" t="s">
        <v>4331</v>
      </c>
      <c r="H316" s="6" t="str">
        <f>_xlfn.XLOOKUP(LD_01[[#This Row],[DISCIPLINA]],'CLASSES DE PROJETOS'!$F$3:$F$37,'CLASSES DE PROJETOS'!$C$3:$C$37)</f>
        <v>SI</v>
      </c>
      <c r="I316" t="str">
        <f>_xlfn.TEXTJOIN("/",TRUE,"MSV-163MS-"&amp;LD_01[[#This Row],[OBRA]],_xlfn.XLOOKUP(LD_01[[#This Row],[SIGLA]],'CLASSES DE PROJETOS'!$C$3:$C$37,'CLASSES DE PROJETOS'!$E$3:$E$37))</f>
        <v>MSV-163MS-512-NORTE/31.SI</v>
      </c>
      <c r="J316" s="6" t="str" cm="1">
        <f t="array" ref="J316">_xlfn.TEXTJOIN(",",TRUE,_xlfn._xlws.FILTER(ARQUIVOS[ARQUIVO],(ARQUIVOS[DOCUMENTO]=LD_01[[#This Row],[DOCUMENTO]])*(ARQUIVOS[REVISÃO]=LD_01[[#This Row],[REVISÃO]])*(ARQUIVOS[EXTENSÃO]="pdf")))</f>
        <v>MSV-163MS-512+760-ACE-EXE-DE-J1-003-R00.pdf</v>
      </c>
      <c r="K316" s="6" t="str" cm="1">
        <f t="array" ref="K316">_xlfn.TEXTJOIN(", ",TRUE,_xlfn.UNIQUE(_xlfn._xlws.FILTER(ARQUIVOS_RECEBIDOS!$F$2:$F$5010,ARQUIVOS_RECEBIDOS!$E$2:$E$5010=LD_01[[#This Row],[DOCUMENTO]])))</f>
        <v>R00</v>
      </c>
      <c r="L316" s="6" t="str" cm="1">
        <f t="array" ref="L316">_xlfn.TEXTJOIN(",",TRUE,_xlfn._xlws.FILTER(ARQUIVOS[EXTENSÃO],(ARQUIVOS[DOCUMENTO]=LD_01[[#This Row],[DOCUMENTO]])*(ARQUIVOS[REVISÃO]=LD_01[[#This Row],[REVISÃO]])))</f>
        <v>dwg,pdf</v>
      </c>
      <c r="M316" s="12" cm="1">
        <f t="array" ref="M316">_xlfn.UNIQUE(_xlfn._xlws.FILTER(ARQUIVOS[DATA RECEBIMENTO],(ARQUIVOS[DOCUMENTO]=LD_01[[#This Row],[DOCUMENTO]])*(ARQUIVOS[REVISÃO]=LD_01[[#This Row],[REVISÃO]])))</f>
        <v>45838</v>
      </c>
      <c r="N3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01/MSV-163MS-512-NORTE/31.SI/MSV-163MS-512+760-ACE-EXE-DE-J1-003-R00.pdf</v>
      </c>
      <c r="P316" s="6" t="str">
        <f>LD_01[[#This Row],[PASTA]]&amp;"/"&amp;LD_01[[#This Row],[ARQUIVO]]</f>
        <v>MSV-163MS-512-NORTE/31.SI/MSV-163MS-512+760-ACE-EXE-DE-J1-003-R00.pdf</v>
      </c>
    </row>
    <row r="317" spans="1:16" ht="28.8" x14ac:dyDescent="0.3">
      <c r="A317" s="6" t="s">
        <v>3110</v>
      </c>
      <c r="B317" s="6" t="str">
        <f>VLOOKUP(LD_01[[#This Row],[DOCUMENTO]],_xlfn.SORTBY(ARQUIVOS_RECEBIDOS!$E$2:$F$5010,ARQUIVOS_RECEBIDOS!$F$2:$F$5010,-1),2,)</f>
        <v>R00</v>
      </c>
      <c r="C317" s="14" t="s">
        <v>5987</v>
      </c>
      <c r="D317" s="14" t="s">
        <v>7544</v>
      </c>
      <c r="E317" s="6" t="s">
        <v>4315</v>
      </c>
      <c r="F317" s="8" t="s">
        <v>4300</v>
      </c>
      <c r="G317" s="8" t="s">
        <v>4331</v>
      </c>
      <c r="H317" s="6" t="str">
        <f>_xlfn.XLOOKUP(LD_01[[#This Row],[DISCIPLINA]],'CLASSES DE PROJETOS'!$F$3:$F$37,'CLASSES DE PROJETOS'!$C$3:$C$37)</f>
        <v>SI</v>
      </c>
      <c r="I317" t="str">
        <f>_xlfn.TEXTJOIN("/",TRUE,"MSV-163MS-"&amp;LD_01[[#This Row],[OBRA]],_xlfn.XLOOKUP(LD_01[[#This Row],[SIGLA]],'CLASSES DE PROJETOS'!$C$3:$C$37,'CLASSES DE PROJETOS'!$E$3:$E$37))</f>
        <v>MSV-163MS-512-NORTE/31.SI</v>
      </c>
      <c r="J317" s="6" t="str" cm="1">
        <f t="array" ref="J317">_xlfn.TEXTJOIN(",",TRUE,_xlfn._xlws.FILTER(ARQUIVOS[ARQUIVO],(ARQUIVOS[DOCUMENTO]=LD_01[[#This Row],[DOCUMENTO]])*(ARQUIVOS[REVISÃO]=LD_01[[#This Row],[REVISÃO]])*(ARQUIVOS[EXTENSÃO]="pdf")))</f>
        <v>MSV-163MS-512+760-ACE-EXE-DE-J1-004-R00.pdf</v>
      </c>
      <c r="K317" s="6" t="str" cm="1">
        <f t="array" ref="K317">_xlfn.TEXTJOIN(", ",TRUE,_xlfn.UNIQUE(_xlfn._xlws.FILTER(ARQUIVOS_RECEBIDOS!$F$2:$F$5010,ARQUIVOS_RECEBIDOS!$E$2:$E$5010=LD_01[[#This Row],[DOCUMENTO]])))</f>
        <v>R00</v>
      </c>
      <c r="L317" s="6" t="str" cm="1">
        <f t="array" ref="L317">_xlfn.TEXTJOIN(",",TRUE,_xlfn._xlws.FILTER(ARQUIVOS[EXTENSÃO],(ARQUIVOS[DOCUMENTO]=LD_01[[#This Row],[DOCUMENTO]])*(ARQUIVOS[REVISÃO]=LD_01[[#This Row],[REVISÃO]])))</f>
        <v>dwg,pdf</v>
      </c>
      <c r="M317" s="12" cm="1">
        <f t="array" ref="M317">_xlfn.UNIQUE(_xlfn._xlws.FILTER(ARQUIVOS[DATA RECEBIMENTO],(ARQUIVOS[DOCUMENTO]=LD_01[[#This Row],[DOCUMENTO]])*(ARQUIVOS[REVISÃO]=LD_01[[#This Row],[REVISÃO]])))</f>
        <v>45838</v>
      </c>
      <c r="N3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01/MSV-163MS-512-NORTE/31.SI/MSV-163MS-512+760-ACE-EXE-DE-J1-004-R00.pdf</v>
      </c>
      <c r="P317" s="6" t="str">
        <f>LD_01[[#This Row],[PASTA]]&amp;"/"&amp;LD_01[[#This Row],[ARQUIVO]]</f>
        <v>MSV-163MS-512-NORTE/31.SI/MSV-163MS-512+760-ACE-EXE-DE-J1-004-R00.pdf</v>
      </c>
    </row>
    <row r="318" spans="1:16" ht="43.2" x14ac:dyDescent="0.3">
      <c r="A318" s="6" t="s">
        <v>3118</v>
      </c>
      <c r="B318" s="6" t="str">
        <f>VLOOKUP(LD_01[[#This Row],[DOCUMENTO]],_xlfn.SORTBY(ARQUIVOS_RECEBIDOS!$E$2:$F$5010,ARQUIVOS_RECEBIDOS!$F$2:$F$5010,-1),2,)</f>
        <v>R02</v>
      </c>
      <c r="C318" s="14" t="s">
        <v>5987</v>
      </c>
      <c r="D318" s="14" t="s">
        <v>7544</v>
      </c>
      <c r="E318" s="6" t="s">
        <v>4315</v>
      </c>
      <c r="F318" s="8" t="s">
        <v>4170</v>
      </c>
      <c r="G318" s="8" t="s">
        <v>4333</v>
      </c>
      <c r="H318" s="6" t="str">
        <f>_xlfn.XLOOKUP(LD_01[[#This Row],[DISCIPLINA]],'CLASSES DE PROJETOS'!$F$3:$F$37,'CLASSES DE PROJETOS'!$C$3:$C$37)</f>
        <v>IN</v>
      </c>
      <c r="I318" t="str">
        <f>_xlfn.TEXTJOIN("/",TRUE,"MSV-163MS-"&amp;LD_01[[#This Row],[OBRA]],_xlfn.XLOOKUP(LD_01[[#This Row],[SIGLA]],'CLASSES DE PROJETOS'!$C$3:$C$37,'CLASSES DE PROJETOS'!$E$3:$E$37))</f>
        <v>MSV-163MS-512-NORTE/23.IN</v>
      </c>
      <c r="J318" s="6" t="str" cm="1">
        <f t="array" ref="J318">_xlfn.TEXTJOIN(",",TRUE,_xlfn._xlws.FILTER(ARQUIVOS[ARQUIVO],(ARQUIVOS[DOCUMENTO]=LD_01[[#This Row],[DOCUMENTO]])*(ARQUIVOS[REVISÃO]=LD_01[[#This Row],[REVISÃO]])*(ARQUIVOS[EXTENSÃO]="pdf")))</f>
        <v>MSV-163MS-512+760-ACE-EXE-DE-M1-001-R02.pdf</v>
      </c>
      <c r="K318" s="6" t="str" cm="1">
        <f t="array" ref="K318">_xlfn.TEXTJOIN(", ",TRUE,_xlfn.UNIQUE(_xlfn._xlws.FILTER(ARQUIVOS_RECEBIDOS!$F$2:$F$5010,ARQUIVOS_RECEBIDOS!$E$2:$E$5010=LD_01[[#This Row],[DOCUMENTO]])))</f>
        <v>R02</v>
      </c>
      <c r="L318" s="6" t="str" cm="1">
        <f t="array" ref="L318">_xlfn.TEXTJOIN(",",TRUE,_xlfn._xlws.FILTER(ARQUIVOS[EXTENSÃO],(ARQUIVOS[DOCUMENTO]=LD_01[[#This Row],[DOCUMENTO]])*(ARQUIVOS[REVISÃO]=LD_01[[#This Row],[REVISÃO]])))</f>
        <v>dwg,pdf</v>
      </c>
      <c r="M318" s="12" cm="1">
        <f t="array" ref="M318">_xlfn.UNIQUE(_xlfn._xlws.FILTER(ARQUIVOS[DATA RECEBIMENTO],(ARQUIVOS[DOCUMENTO]=LD_01[[#This Row],[DOCUMENTO]])*(ARQUIVOS[REVISÃO]=LD_01[[#This Row],[REVISÃO]])))</f>
        <v>45838</v>
      </c>
      <c r="N3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01/MSV-163MS-512-NORTE/23.IN/MSV-163MS-512+760-ACE-EXE-DE-M1-001-R02.pdf</v>
      </c>
      <c r="P318" s="6" t="str">
        <f>LD_01[[#This Row],[PASTA]]&amp;"/"&amp;LD_01[[#This Row],[ARQUIVO]]</f>
        <v>MSV-163MS-512-NORTE/23.IN/MSV-163MS-512+760-ACE-EXE-DE-M1-001-R02.pdf</v>
      </c>
    </row>
    <row r="319" spans="1:16" ht="28.8" x14ac:dyDescent="0.3">
      <c r="A319" s="6" t="s">
        <v>3123</v>
      </c>
      <c r="B319" s="6" t="str">
        <f>VLOOKUP(LD_01[[#This Row],[DOCUMENTO]],_xlfn.SORTBY(ARQUIVOS_RECEBIDOS!$E$2:$F$5010,ARQUIVOS_RECEBIDOS!$F$2:$F$5010,-1),2,)</f>
        <v>R02</v>
      </c>
      <c r="C319" s="14" t="s">
        <v>5987</v>
      </c>
      <c r="D319" s="14" t="s">
        <v>7544</v>
      </c>
      <c r="E319" s="6" t="s">
        <v>4315</v>
      </c>
      <c r="F319" s="8" t="s">
        <v>4168</v>
      </c>
      <c r="G319" s="8" t="s">
        <v>4334</v>
      </c>
      <c r="H319" s="6" t="str">
        <f>_xlfn.XLOOKUP(LD_01[[#This Row],[DISCIPLINA]],'CLASSES DE PROJETOS'!$F$3:$F$37,'CLASSES DE PROJETOS'!$C$3:$C$37)</f>
        <v>PA</v>
      </c>
      <c r="I319" t="str">
        <f>_xlfn.TEXTJOIN("/",TRUE,"MSV-163MS-"&amp;LD_01[[#This Row],[OBRA]],_xlfn.XLOOKUP(LD_01[[#This Row],[SIGLA]],'CLASSES DE PROJETOS'!$C$3:$C$37,'CLASSES DE PROJETOS'!$E$3:$E$37))</f>
        <v>MSV-163MS-512-NORTE/27.PA</v>
      </c>
      <c r="J319" s="6" t="str" cm="1">
        <f t="array" ref="J319">_xlfn.TEXTJOIN(",",TRUE,_xlfn._xlws.FILTER(ARQUIVOS[ARQUIVO],(ARQUIVOS[DOCUMENTO]=LD_01[[#This Row],[DOCUMENTO]])*(ARQUIVOS[REVISÃO]=LD_01[[#This Row],[REVISÃO]])*(ARQUIVOS[EXTENSÃO]="pdf")))</f>
        <v>MSV-163MS-512+760-ACE-EXE-DE-N2-001-R02.pdf</v>
      </c>
      <c r="K319" s="6" t="str" cm="1">
        <f t="array" ref="K319">_xlfn.TEXTJOIN(", ",TRUE,_xlfn.UNIQUE(_xlfn._xlws.FILTER(ARQUIVOS_RECEBIDOS!$F$2:$F$5010,ARQUIVOS_RECEBIDOS!$E$2:$E$5010=LD_01[[#This Row],[DOCUMENTO]])))</f>
        <v>R02</v>
      </c>
      <c r="L319" s="6" t="str" cm="1">
        <f t="array" ref="L319">_xlfn.TEXTJOIN(",",TRUE,_xlfn._xlws.FILTER(ARQUIVOS[EXTENSÃO],(ARQUIVOS[DOCUMENTO]=LD_01[[#This Row],[DOCUMENTO]])*(ARQUIVOS[REVISÃO]=LD_01[[#This Row],[REVISÃO]])))</f>
        <v>dwg,pdf</v>
      </c>
      <c r="M319" s="12" cm="1">
        <f t="array" ref="M319">_xlfn.UNIQUE(_xlfn._xlws.FILTER(ARQUIVOS[DATA RECEBIMENTO],(ARQUIVOS[DOCUMENTO]=LD_01[[#This Row],[DOCUMENTO]])*(ARQUIVOS[REVISÃO]=LD_01[[#This Row],[REVISÃO]])))</f>
        <v>45838</v>
      </c>
      <c r="N3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01/MSV-163MS-512-NORTE/27.PA/MSV-163MS-512+760-ACE-EXE-DE-N2-001-R02.pdf</v>
      </c>
      <c r="P319" s="6" t="str">
        <f>LD_01[[#This Row],[PASTA]]&amp;"/"&amp;LD_01[[#This Row],[ARQUIVO]]</f>
        <v>MSV-163MS-512-NORTE/27.PA/MSV-163MS-512+760-ACE-EXE-DE-N2-001-R02.pdf</v>
      </c>
    </row>
    <row r="320" spans="1:16" ht="28.8" x14ac:dyDescent="0.3">
      <c r="A320" s="6" t="s">
        <v>3120</v>
      </c>
      <c r="B320" s="6" t="str">
        <f>VLOOKUP(LD_01[[#This Row],[DOCUMENTO]],_xlfn.SORTBY(ARQUIVOS_RECEBIDOS!$E$2:$F$5010,ARQUIVOS_RECEBIDOS!$F$2:$F$5010,-1),2,)</f>
        <v>R02</v>
      </c>
      <c r="C320" s="14" t="s">
        <v>5987</v>
      </c>
      <c r="D320" s="14" t="s">
        <v>7544</v>
      </c>
      <c r="E320" s="6" t="s">
        <v>4315</v>
      </c>
      <c r="F320" s="8" t="s">
        <v>4303</v>
      </c>
      <c r="G320" s="8" t="s">
        <v>4144</v>
      </c>
      <c r="H320" s="6" t="str">
        <f>_xlfn.XLOOKUP(LD_01[[#This Row],[DISCIPLINA]],'CLASSES DE PROJETOS'!$F$3:$F$37,'CLASSES DE PROJETOS'!$C$3:$C$37)</f>
        <v>DV</v>
      </c>
      <c r="I320" t="str">
        <f>_xlfn.TEXTJOIN("/",TRUE,"MSV-163MS-"&amp;LD_01[[#This Row],[OBRA]],_xlfn.XLOOKUP(LD_01[[#This Row],[SIGLA]],'CLASSES DE PROJETOS'!$C$3:$C$37,'CLASSES DE PROJETOS'!$E$3:$E$37))</f>
        <v>MSV-163MS-512-NORTE/12.DV</v>
      </c>
      <c r="J320" s="6" t="str" cm="1">
        <f t="array" ref="J320">_xlfn.TEXTJOIN(",",TRUE,_xlfn._xlws.FILTER(ARQUIVOS[ARQUIVO],(ARQUIVOS[DOCUMENTO]=LD_01[[#This Row],[DOCUMENTO]])*(ARQUIVOS[REVISÃO]=LD_01[[#This Row],[REVISÃO]])*(ARQUIVOS[EXTENSÃO]="pdf")))</f>
        <v>MSV-163MS-512+760-ACE-EXE-DE-O2-001-R02.pdf</v>
      </c>
      <c r="K320" s="6" t="str" cm="1">
        <f t="array" ref="K320">_xlfn.TEXTJOIN(", ",TRUE,_xlfn.UNIQUE(_xlfn._xlws.FILTER(ARQUIVOS_RECEBIDOS!$F$2:$F$5010,ARQUIVOS_RECEBIDOS!$E$2:$E$5010=LD_01[[#This Row],[DOCUMENTO]])))</f>
        <v>R02</v>
      </c>
      <c r="L320" s="6" t="str" cm="1">
        <f t="array" ref="L320">_xlfn.TEXTJOIN(",",TRUE,_xlfn._xlws.FILTER(ARQUIVOS[EXTENSÃO],(ARQUIVOS[DOCUMENTO]=LD_01[[#This Row],[DOCUMENTO]])*(ARQUIVOS[REVISÃO]=LD_01[[#This Row],[REVISÃO]])))</f>
        <v>dwg,pdf</v>
      </c>
      <c r="M320" s="12" cm="1">
        <f t="array" ref="M320">_xlfn.UNIQUE(_xlfn._xlws.FILTER(ARQUIVOS[DATA RECEBIMENTO],(ARQUIVOS[DOCUMENTO]=LD_01[[#This Row],[DOCUMENTO]])*(ARQUIVOS[REVISÃO]=LD_01[[#This Row],[REVISÃO]])))</f>
        <v>45838</v>
      </c>
      <c r="N3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01/MSV-163MS-512-NORTE/12.DV/MSV-163MS-512+760-ACE-EXE-DE-O2-001-R02.pdf</v>
      </c>
      <c r="P320" s="6" t="str">
        <f>LD_01[[#This Row],[PASTA]]&amp;"/"&amp;LD_01[[#This Row],[ARQUIVO]]</f>
        <v>MSV-163MS-512-NORTE/12.DV/MSV-163MS-512+760-ACE-EXE-DE-O2-001-R02.pdf</v>
      </c>
    </row>
    <row r="321" spans="1:16" ht="28.8" x14ac:dyDescent="0.3">
      <c r="A321" s="6" t="s">
        <v>3121</v>
      </c>
      <c r="B321" s="6" t="str">
        <f>VLOOKUP(LD_01[[#This Row],[DOCUMENTO]],_xlfn.SORTBY(ARQUIVOS_RECEBIDOS!$E$2:$F$5010,ARQUIVOS_RECEBIDOS!$F$2:$F$5010,-1),2,)</f>
        <v>R00</v>
      </c>
      <c r="C321" s="14" t="s">
        <v>5987</v>
      </c>
      <c r="D321" s="14" t="s">
        <v>7544</v>
      </c>
      <c r="E321" s="6" t="s">
        <v>4315</v>
      </c>
      <c r="F321" s="8" t="s">
        <v>4172</v>
      </c>
      <c r="G321" s="8" t="s">
        <v>4144</v>
      </c>
      <c r="H321" s="6" t="str">
        <f>_xlfn.XLOOKUP(LD_01[[#This Row],[DISCIPLINA]],'CLASSES DE PROJETOS'!$F$3:$F$37,'CLASSES DE PROJETOS'!$C$3:$C$37)</f>
        <v>DV</v>
      </c>
      <c r="I321" t="str">
        <f>_xlfn.TEXTJOIN("/",TRUE,"MSV-163MS-"&amp;LD_01[[#This Row],[OBRA]],_xlfn.XLOOKUP(LD_01[[#This Row],[SIGLA]],'CLASSES DE PROJETOS'!$C$3:$C$37,'CLASSES DE PROJETOS'!$E$3:$E$37))</f>
        <v>MSV-163MS-512-NORTE/12.DV</v>
      </c>
      <c r="J321" s="6" t="str" cm="1">
        <f t="array" ref="J321">_xlfn.TEXTJOIN(",",TRUE,_xlfn._xlws.FILTER(ARQUIVOS[ARQUIVO],(ARQUIVOS[DOCUMENTO]=LD_01[[#This Row],[DOCUMENTO]])*(ARQUIVOS[REVISÃO]=LD_01[[#This Row],[REVISÃO]])*(ARQUIVOS[EXTENSÃO]="pdf")))</f>
        <v>MSV-163MS-512+760-ACE-EXE-DE-O2-002-R00.pdf</v>
      </c>
      <c r="K321" s="6" t="str" cm="1">
        <f t="array" ref="K321">_xlfn.TEXTJOIN(", ",TRUE,_xlfn.UNIQUE(_xlfn._xlws.FILTER(ARQUIVOS_RECEBIDOS!$F$2:$F$5010,ARQUIVOS_RECEBIDOS!$E$2:$E$5010=LD_01[[#This Row],[DOCUMENTO]])))</f>
        <v>R00</v>
      </c>
      <c r="L321" s="6" t="str" cm="1">
        <f t="array" ref="L321">_xlfn.TEXTJOIN(",",TRUE,_xlfn._xlws.FILTER(ARQUIVOS[EXTENSÃO],(ARQUIVOS[DOCUMENTO]=LD_01[[#This Row],[DOCUMENTO]])*(ARQUIVOS[REVISÃO]=LD_01[[#This Row],[REVISÃO]])))</f>
        <v>dwg,pdf</v>
      </c>
      <c r="M321" s="12" cm="1">
        <f t="array" ref="M321">_xlfn.UNIQUE(_xlfn._xlws.FILTER(ARQUIVOS[DATA RECEBIMENTO],(ARQUIVOS[DOCUMENTO]=LD_01[[#This Row],[DOCUMENTO]])*(ARQUIVOS[REVISÃO]=LD_01[[#This Row],[REVISÃO]])))</f>
        <v>45838</v>
      </c>
      <c r="N3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01/MSV-163MS-512-NORTE/12.DV/MSV-163MS-512+760-ACE-EXE-DE-O2-002-R00.pdf</v>
      </c>
      <c r="P321" s="6" t="str">
        <f>LD_01[[#This Row],[PASTA]]&amp;"/"&amp;LD_01[[#This Row],[ARQUIVO]]</f>
        <v>MSV-163MS-512-NORTE/12.DV/MSV-163MS-512+760-ACE-EXE-DE-O2-002-R00.pdf</v>
      </c>
    </row>
    <row r="322" spans="1:16" ht="28.8" x14ac:dyDescent="0.3">
      <c r="A322" s="6" t="s">
        <v>3101</v>
      </c>
      <c r="B322" s="6" t="str">
        <f>VLOOKUP(LD_01[[#This Row],[DOCUMENTO]],_xlfn.SORTBY(ARQUIVOS_RECEBIDOS!$E$2:$F$5010,ARQUIVOS_RECEBIDOS!$F$2:$F$5010,-1),2,)</f>
        <v>R02</v>
      </c>
      <c r="C322" s="14" t="s">
        <v>5987</v>
      </c>
      <c r="D322" s="14" t="s">
        <v>7544</v>
      </c>
      <c r="E322" s="6" t="s">
        <v>4315</v>
      </c>
      <c r="F322" s="8" t="s">
        <v>4297</v>
      </c>
      <c r="G322" s="8" t="s">
        <v>4330</v>
      </c>
      <c r="H322" s="6" t="str">
        <f>_xlfn.XLOOKUP(LD_01[[#This Row],[DISCIPLINA]],'CLASSES DE PROJETOS'!$F$3:$F$37,'CLASSES DE PROJETOS'!$C$3:$C$37)</f>
        <v>TE</v>
      </c>
      <c r="I322" t="str">
        <f>_xlfn.TEXTJOIN("/",TRUE,"MSV-163MS-"&amp;LD_01[[#This Row],[OBRA]],_xlfn.XLOOKUP(LD_01[[#This Row],[SIGLA]],'CLASSES DE PROJETOS'!$C$3:$C$37,'CLASSES DE PROJETOS'!$E$3:$E$37))</f>
        <v>MSV-163MS-512-NORTE/32.TE</v>
      </c>
      <c r="J322" s="6" t="str" cm="1">
        <f t="array" ref="J322">_xlfn.TEXTJOIN(",",TRUE,_xlfn._xlws.FILTER(ARQUIVOS[ARQUIVO],(ARQUIVOS[DOCUMENTO]=LD_01[[#This Row],[DOCUMENTO]])*(ARQUIVOS[REVISÃO]=LD_01[[#This Row],[REVISÃO]])*(ARQUIVOS[EXTENSÃO]="pdf")))</f>
        <v>MSV-163MS-512+760-ACE-EXE-MC-G1-001-R02.pdf</v>
      </c>
      <c r="K322" s="6" t="str" cm="1">
        <f t="array" ref="K322">_xlfn.TEXTJOIN(", ",TRUE,_xlfn.UNIQUE(_xlfn._xlws.FILTER(ARQUIVOS_RECEBIDOS!$F$2:$F$5010,ARQUIVOS_RECEBIDOS!$E$2:$E$5010=LD_01[[#This Row],[DOCUMENTO]])))</f>
        <v>R02</v>
      </c>
      <c r="L322" s="6" t="str" cm="1">
        <f t="array" ref="L322">_xlfn.TEXTJOIN(",",TRUE,_xlfn._xlws.FILTER(ARQUIVOS[EXTENSÃO],(ARQUIVOS[DOCUMENTO]=LD_01[[#This Row],[DOCUMENTO]])*(ARQUIVOS[REVISÃO]=LD_01[[#This Row],[REVISÃO]])))</f>
        <v>pdf,zip</v>
      </c>
      <c r="M322" s="12" cm="1">
        <f t="array" ref="M322">_xlfn.UNIQUE(_xlfn._xlws.FILTER(ARQUIVOS[DATA RECEBIMENTO],(ARQUIVOS[DOCUMENTO]=LD_01[[#This Row],[DOCUMENTO]])*(ARQUIVOS[REVISÃO]=LD_01[[#This Row],[REVISÃO]])))</f>
        <v>45838</v>
      </c>
      <c r="N3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01/MSV-163MS-512-NORTE/32.TE/MSV-163MS-512+760-ACE-EXE-MC-G1-001-R02.pdf</v>
      </c>
      <c r="P322" s="6" t="str">
        <f>LD_01[[#This Row],[PASTA]]&amp;"/"&amp;LD_01[[#This Row],[ARQUIVO]]</f>
        <v>MSV-163MS-512-NORTE/32.TE/MSV-163MS-512+760-ACE-EXE-MC-G1-001-R02.pdf</v>
      </c>
    </row>
    <row r="323" spans="1:16" ht="28.8" x14ac:dyDescent="0.3">
      <c r="A323" s="6" t="s">
        <v>3105</v>
      </c>
      <c r="B323" s="6" t="str">
        <f>VLOOKUP(LD_01[[#This Row],[DOCUMENTO]],_xlfn.SORTBY(ARQUIVOS_RECEBIDOS!$E$2:$F$5010,ARQUIVOS_RECEBIDOS!$F$2:$F$5010,-1),2,)</f>
        <v>R02</v>
      </c>
      <c r="C323" s="14" t="s">
        <v>5987</v>
      </c>
      <c r="D323" s="14" t="s">
        <v>7544</v>
      </c>
      <c r="E323" s="6" t="s">
        <v>4315</v>
      </c>
      <c r="F323" s="8" t="s">
        <v>4270</v>
      </c>
      <c r="G323" s="8" t="s">
        <v>4142</v>
      </c>
      <c r="H323" s="6" t="str">
        <f>_xlfn.XLOOKUP(LD_01[[#This Row],[DISCIPLINA]],'CLASSES DE PROJETOS'!$F$3:$F$37,'CLASSES DE PROJETOS'!$C$3:$C$37)</f>
        <v>DR</v>
      </c>
      <c r="I323" t="str">
        <f>_xlfn.TEXTJOIN("/",TRUE,"MSV-163MS-"&amp;LD_01[[#This Row],[OBRA]],_xlfn.XLOOKUP(LD_01[[#This Row],[SIGLA]],'CLASSES DE PROJETOS'!$C$3:$C$37,'CLASSES DE PROJETOS'!$E$3:$E$37))</f>
        <v>MSV-163MS-512-NORTE/10.DR</v>
      </c>
      <c r="J323" s="6" t="str" cm="1">
        <f t="array" ref="J323">_xlfn.TEXTJOIN(",",TRUE,_xlfn._xlws.FILTER(ARQUIVOS[ARQUIVO],(ARQUIVOS[DOCUMENTO]=LD_01[[#This Row],[DOCUMENTO]])*(ARQUIVOS[REVISÃO]=LD_01[[#This Row],[REVISÃO]])*(ARQUIVOS[EXTENSÃO]="pdf")))</f>
        <v>MSV-163MS-512+760-ACE-EXE-MC-H2-001-R02.pdf</v>
      </c>
      <c r="K323" s="6" t="str" cm="1">
        <f t="array" ref="K323">_xlfn.TEXTJOIN(", ",TRUE,_xlfn.UNIQUE(_xlfn._xlws.FILTER(ARQUIVOS_RECEBIDOS!$F$2:$F$5010,ARQUIVOS_RECEBIDOS!$E$2:$E$5010=LD_01[[#This Row],[DOCUMENTO]])))</f>
        <v>R01, R02</v>
      </c>
      <c r="L323" s="6" t="str" cm="1">
        <f t="array" ref="L323">_xlfn.TEXTJOIN(",",TRUE,_xlfn._xlws.FILTER(ARQUIVOS[EXTENSÃO],(ARQUIVOS[DOCUMENTO]=LD_01[[#This Row],[DOCUMENTO]])*(ARQUIVOS[REVISÃO]=LD_01[[#This Row],[REVISÃO]])))</f>
        <v>pdf</v>
      </c>
      <c r="M323" s="12" cm="1">
        <f t="array" ref="M323">_xlfn.UNIQUE(_xlfn._xlws.FILTER(ARQUIVOS[DATA RECEBIMENTO],(ARQUIVOS[DOCUMENTO]=LD_01[[#This Row],[DOCUMENTO]])*(ARQUIVOS[REVISÃO]=LD_01[[#This Row],[REVISÃO]])))</f>
        <v>45895</v>
      </c>
      <c r="N3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01/MSV-163MS-512-NORTE/10.DR/MSV-163MS-512+760-ACE-EXE-MC-H2-001-R02.pdf</v>
      </c>
      <c r="P323" s="6" t="str">
        <f>LD_01[[#This Row],[PASTA]]&amp;"/"&amp;LD_01[[#This Row],[ARQUIVO]]</f>
        <v>MSV-163MS-512-NORTE/10.DR/MSV-163MS-512+760-ACE-EXE-MC-H2-001-R02.pdf</v>
      </c>
    </row>
    <row r="324" spans="1:16" ht="28.8" x14ac:dyDescent="0.3">
      <c r="A324" s="6" t="s">
        <v>3106</v>
      </c>
      <c r="B324" s="6" t="str">
        <f>VLOOKUP(LD_01[[#This Row],[DOCUMENTO]],_xlfn.SORTBY(ARQUIVOS_RECEBIDOS!$E$2:$F$5010,ARQUIVOS_RECEBIDOS!$F$2:$F$5010,-1),2,)</f>
        <v>R01</v>
      </c>
      <c r="C324" s="14" t="s">
        <v>5987</v>
      </c>
      <c r="D324" s="14" t="s">
        <v>7544</v>
      </c>
      <c r="E324" s="6" t="s">
        <v>4315</v>
      </c>
      <c r="F324" s="8" t="s">
        <v>4271</v>
      </c>
      <c r="G324" s="8" t="s">
        <v>4142</v>
      </c>
      <c r="H324" s="6" t="str">
        <f>_xlfn.XLOOKUP(LD_01[[#This Row],[DISCIPLINA]],'CLASSES DE PROJETOS'!$F$3:$F$37,'CLASSES DE PROJETOS'!$C$3:$C$37)</f>
        <v>DR</v>
      </c>
      <c r="I324" t="str">
        <f>_xlfn.TEXTJOIN("/",TRUE,"MSV-163MS-"&amp;LD_01[[#This Row],[OBRA]],_xlfn.XLOOKUP(LD_01[[#This Row],[SIGLA]],'CLASSES DE PROJETOS'!$C$3:$C$37,'CLASSES DE PROJETOS'!$E$3:$E$37))</f>
        <v>MSV-163MS-512-NORTE/10.DR</v>
      </c>
      <c r="J324" s="6" t="str" cm="1">
        <f t="array" ref="J324">_xlfn.TEXTJOIN(",",TRUE,_xlfn._xlws.FILTER(ARQUIVOS[ARQUIVO],(ARQUIVOS[DOCUMENTO]=LD_01[[#This Row],[DOCUMENTO]])*(ARQUIVOS[REVISÃO]=LD_01[[#This Row],[REVISÃO]])*(ARQUIVOS[EXTENSÃO]="pdf")))</f>
        <v>MSV-163MS-512+760-ACE-EXE-MD-H1-001-R01.pdf</v>
      </c>
      <c r="K324" s="6" t="str" cm="1">
        <f t="array" ref="K324">_xlfn.TEXTJOIN(", ",TRUE,_xlfn.UNIQUE(_xlfn._xlws.FILTER(ARQUIVOS_RECEBIDOS!$F$2:$F$5010,ARQUIVOS_RECEBIDOS!$E$2:$E$5010=LD_01[[#This Row],[DOCUMENTO]])))</f>
        <v>R01</v>
      </c>
      <c r="L324" s="6" t="str" cm="1">
        <f t="array" ref="L324">_xlfn.TEXTJOIN(",",TRUE,_xlfn._xlws.FILTER(ARQUIVOS[EXTENSÃO],(ARQUIVOS[DOCUMENTO]=LD_01[[#This Row],[DOCUMENTO]])*(ARQUIVOS[REVISÃO]=LD_01[[#This Row],[REVISÃO]])))</f>
        <v>pdf</v>
      </c>
      <c r="M324" s="12" cm="1">
        <f t="array" ref="M324">_xlfn.UNIQUE(_xlfn._xlws.FILTER(ARQUIVOS[DATA RECEBIMENTO],(ARQUIVOS[DOCUMENTO]=LD_01[[#This Row],[DOCUMENTO]])*(ARQUIVOS[REVISÃO]=LD_01[[#This Row],[REVISÃO]])))</f>
        <v>45838</v>
      </c>
      <c r="N3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01/MSV-163MS-512-NORTE/10.DR/MSV-163MS-512+760-ACE-EXE-MD-H1-001-R01.pdf</v>
      </c>
      <c r="P324" s="6" t="str">
        <f>LD_01[[#This Row],[PASTA]]&amp;"/"&amp;LD_01[[#This Row],[ARQUIVO]]</f>
        <v>MSV-163MS-512-NORTE/10.DR/MSV-163MS-512+760-ACE-EXE-MD-H1-001-R01.pdf</v>
      </c>
    </row>
    <row r="325" spans="1:16" ht="28.8" x14ac:dyDescent="0.3">
      <c r="A325" s="6" t="s">
        <v>3113</v>
      </c>
      <c r="B325" s="6" t="str">
        <f>VLOOKUP(LD_01[[#This Row],[DOCUMENTO]],_xlfn.SORTBY(ARQUIVOS_RECEBIDOS!$E$2:$F$5010,ARQUIVOS_RECEBIDOS!$F$2:$F$5010,-1),2,)</f>
        <v>R02</v>
      </c>
      <c r="C325" s="14" t="s">
        <v>5987</v>
      </c>
      <c r="D325" s="14" t="s">
        <v>7544</v>
      </c>
      <c r="E325" s="6" t="s">
        <v>4315</v>
      </c>
      <c r="F325" s="8" t="s">
        <v>4278</v>
      </c>
      <c r="G325" s="8" t="s">
        <v>4143</v>
      </c>
      <c r="H325" s="6" t="str">
        <f>_xlfn.XLOOKUP(LD_01[[#This Row],[DISCIPLINA]],'CLASSES DE PROJETOS'!$F$3:$F$37,'CLASSES DE PROJETOS'!$C$3:$C$37)</f>
        <v>PV</v>
      </c>
      <c r="I325" t="str">
        <f>_xlfn.TEXTJOIN("/",TRUE,"MSV-163MS-"&amp;LD_01[[#This Row],[OBRA]],_xlfn.XLOOKUP(LD_01[[#This Row],[SIGLA]],'CLASSES DE PROJETOS'!$C$3:$C$37,'CLASSES DE PROJETOS'!$E$3:$E$37))</f>
        <v>MSV-163MS-512-NORTE/28.PV</v>
      </c>
      <c r="J325" s="6" t="str" cm="1">
        <f t="array" ref="J325">_xlfn.TEXTJOIN(",",TRUE,_xlfn._xlws.FILTER(ARQUIVOS[ARQUIVO],(ARQUIVOS[DOCUMENTO]=LD_01[[#This Row],[DOCUMENTO]])*(ARQUIVOS[REVISÃO]=LD_01[[#This Row],[REVISÃO]])*(ARQUIVOS[EXTENSÃO]="pdf")))</f>
        <v>MSV-163MS-512+760-ACE-EXE-MD-I2-001-R02.pdf</v>
      </c>
      <c r="K325" s="6" t="str" cm="1">
        <f t="array" ref="K325">_xlfn.TEXTJOIN(", ",TRUE,_xlfn.UNIQUE(_xlfn._xlws.FILTER(ARQUIVOS_RECEBIDOS!$F$2:$F$5010,ARQUIVOS_RECEBIDOS!$E$2:$E$5010=LD_01[[#This Row],[DOCUMENTO]])))</f>
        <v>R02</v>
      </c>
      <c r="L325" s="6" t="str" cm="1">
        <f t="array" ref="L325">_xlfn.TEXTJOIN(",",TRUE,_xlfn._xlws.FILTER(ARQUIVOS[EXTENSÃO],(ARQUIVOS[DOCUMENTO]=LD_01[[#This Row],[DOCUMENTO]])*(ARQUIVOS[REVISÃO]=LD_01[[#This Row],[REVISÃO]])))</f>
        <v>pdf</v>
      </c>
      <c r="M325" s="12" cm="1">
        <f t="array" ref="M325">_xlfn.UNIQUE(_xlfn._xlws.FILTER(ARQUIVOS[DATA RECEBIMENTO],(ARQUIVOS[DOCUMENTO]=LD_01[[#This Row],[DOCUMENTO]])*(ARQUIVOS[REVISÃO]=LD_01[[#This Row],[REVISÃO]])))</f>
        <v>45838</v>
      </c>
      <c r="N3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01/MSV-163MS-512-NORTE/28.PV/MSV-163MS-512+760-ACE-EXE-MD-I2-001-R02.pdf</v>
      </c>
      <c r="P325" s="6" t="str">
        <f>LD_01[[#This Row],[PASTA]]&amp;"/"&amp;LD_01[[#This Row],[ARQUIVO]]</f>
        <v>MSV-163MS-512-NORTE/28.PV/MSV-163MS-512+760-ACE-EXE-MD-I2-001-R02.pdf</v>
      </c>
    </row>
    <row r="326" spans="1:16" ht="28.8" x14ac:dyDescent="0.3">
      <c r="A326" s="6" t="s">
        <v>4062</v>
      </c>
      <c r="B326" s="6" t="str">
        <f>VLOOKUP(LD_01[[#This Row],[DOCUMENTO]],_xlfn.SORTBY(ARQUIVOS_RECEBIDOS!$E$2:$F$5010,ARQUIVOS_RECEBIDOS!$F$2:$F$5010,-1),2,)</f>
        <v>R00</v>
      </c>
      <c r="C326" s="14" t="s">
        <v>5987</v>
      </c>
      <c r="D326" s="14" t="s">
        <v>7544</v>
      </c>
      <c r="E326" s="6" t="s">
        <v>4315</v>
      </c>
      <c r="F326" s="8" t="s">
        <v>4245</v>
      </c>
      <c r="G326" s="8" t="s">
        <v>4331</v>
      </c>
      <c r="H326" s="6" t="str">
        <f>_xlfn.XLOOKUP(LD_01[[#This Row],[DISCIPLINA]],'CLASSES DE PROJETOS'!$F$3:$F$37,'CLASSES DE PROJETOS'!$C$3:$C$37)</f>
        <v>SI</v>
      </c>
      <c r="I326" t="str">
        <f>_xlfn.TEXTJOIN("/",TRUE,"MSV-163MS-"&amp;LD_01[[#This Row],[OBRA]],_xlfn.XLOOKUP(LD_01[[#This Row],[SIGLA]],'CLASSES DE PROJETOS'!$C$3:$C$37,'CLASSES DE PROJETOS'!$E$3:$E$37))</f>
        <v>MSV-163MS-512-NORTE/31.SI</v>
      </c>
      <c r="J326" s="6" t="str" cm="1">
        <f t="array" ref="J326">_xlfn.TEXTJOIN(",",TRUE,_xlfn._xlws.FILTER(ARQUIVOS[ARQUIVO],(ARQUIVOS[DOCUMENTO]=LD_01[[#This Row],[DOCUMENTO]])*(ARQUIVOS[REVISÃO]=LD_01[[#This Row],[REVISÃO]])*(ARQUIVOS[EXTENSÃO]="pdf")))</f>
        <v>MSV-163MS-512+760-ACE-EXE-MD-J1-001-R00.pdf</v>
      </c>
      <c r="K326" s="6" t="str" cm="1">
        <f t="array" ref="K326">_xlfn.TEXTJOIN(", ",TRUE,_xlfn.UNIQUE(_xlfn._xlws.FILTER(ARQUIVOS_RECEBIDOS!$F$2:$F$5010,ARQUIVOS_RECEBIDOS!$E$2:$E$5010=LD_01[[#This Row],[DOCUMENTO]])))</f>
        <v>R00</v>
      </c>
      <c r="L326" s="6" t="str" cm="1">
        <f t="array" ref="L326">_xlfn.TEXTJOIN(",",TRUE,_xlfn._xlws.FILTER(ARQUIVOS[EXTENSÃO],(ARQUIVOS[DOCUMENTO]=LD_01[[#This Row],[DOCUMENTO]])*(ARQUIVOS[REVISÃO]=LD_01[[#This Row],[REVISÃO]])))</f>
        <v>pdf</v>
      </c>
      <c r="M326" s="12" cm="1">
        <f t="array" ref="M326">_xlfn.UNIQUE(_xlfn._xlws.FILTER(ARQUIVOS[DATA RECEBIMENTO],(ARQUIVOS[DOCUMENTO]=LD_01[[#This Row],[DOCUMENTO]])*(ARQUIVOS[REVISÃO]=LD_01[[#This Row],[REVISÃO]])))</f>
        <v>45895</v>
      </c>
      <c r="N3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01/MSV-163MS-512-NORTE/31.SI/MSV-163MS-512+760-ACE-EXE-MD-J1-001-R00.pdf</v>
      </c>
      <c r="P326" s="6" t="str">
        <f>LD_01[[#This Row],[PASTA]]&amp;"/"&amp;LD_01[[#This Row],[ARQUIVO]]</f>
        <v>MSV-163MS-512-NORTE/31.SI/MSV-163MS-512+760-ACE-EXE-MD-J1-001-R00.pdf</v>
      </c>
    </row>
    <row r="327" spans="1:16" ht="28.8" x14ac:dyDescent="0.3">
      <c r="A327" s="6" t="s">
        <v>3124</v>
      </c>
      <c r="B327" s="6" t="str">
        <f>VLOOKUP(LD_01[[#This Row],[DOCUMENTO]],_xlfn.SORTBY(ARQUIVOS_RECEBIDOS!$E$2:$F$5010,ARQUIVOS_RECEBIDOS!$F$2:$F$5010,-1),2,)</f>
        <v>R00</v>
      </c>
      <c r="C327" s="14" t="s">
        <v>5987</v>
      </c>
      <c r="D327" s="14" t="s">
        <v>7544</v>
      </c>
      <c r="E327" s="6" t="s">
        <v>4315</v>
      </c>
      <c r="F327" s="8" t="s">
        <v>4169</v>
      </c>
      <c r="G327" s="8" t="s">
        <v>4334</v>
      </c>
      <c r="H327" s="6" t="str">
        <f>_xlfn.XLOOKUP(LD_01[[#This Row],[DISCIPLINA]],'CLASSES DE PROJETOS'!$F$3:$F$37,'CLASSES DE PROJETOS'!$C$3:$C$37)</f>
        <v>PA</v>
      </c>
      <c r="I327" t="str">
        <f>_xlfn.TEXTJOIN("/",TRUE,"MSV-163MS-"&amp;LD_01[[#This Row],[OBRA]],_xlfn.XLOOKUP(LD_01[[#This Row],[SIGLA]],'CLASSES DE PROJETOS'!$C$3:$C$37,'CLASSES DE PROJETOS'!$E$3:$E$37))</f>
        <v>MSV-163MS-512-NORTE/27.PA</v>
      </c>
      <c r="J327" s="6" t="str" cm="1">
        <f t="array" ref="J327">_xlfn.TEXTJOIN(",",TRUE,_xlfn._xlws.FILTER(ARQUIVOS[ARQUIVO],(ARQUIVOS[DOCUMENTO]=LD_01[[#This Row],[DOCUMENTO]])*(ARQUIVOS[REVISÃO]=LD_01[[#This Row],[REVISÃO]])*(ARQUIVOS[EXTENSÃO]="pdf")))</f>
        <v>MSV-163MS-512+760-ACE-EXE-MD-N2-001-R00.pdf</v>
      </c>
      <c r="K327" s="6" t="str" cm="1">
        <f t="array" ref="K327">_xlfn.TEXTJOIN(", ",TRUE,_xlfn.UNIQUE(_xlfn._xlws.FILTER(ARQUIVOS_RECEBIDOS!$F$2:$F$5010,ARQUIVOS_RECEBIDOS!$E$2:$E$5010=LD_01[[#This Row],[DOCUMENTO]])))</f>
        <v>R00</v>
      </c>
      <c r="L327" s="6" t="str" cm="1">
        <f t="array" ref="L327">_xlfn.TEXTJOIN(",",TRUE,_xlfn._xlws.FILTER(ARQUIVOS[EXTENSÃO],(ARQUIVOS[DOCUMENTO]=LD_01[[#This Row],[DOCUMENTO]])*(ARQUIVOS[REVISÃO]=LD_01[[#This Row],[REVISÃO]])))</f>
        <v>pdf</v>
      </c>
      <c r="M327" s="12" cm="1">
        <f t="array" ref="M327">_xlfn.UNIQUE(_xlfn._xlws.FILTER(ARQUIVOS[DATA RECEBIMENTO],(ARQUIVOS[DOCUMENTO]=LD_01[[#This Row],[DOCUMENTO]])*(ARQUIVOS[REVISÃO]=LD_01[[#This Row],[REVISÃO]])))</f>
        <v>45838</v>
      </c>
      <c r="N3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01/MSV-163MS-512-NORTE/27.PA/MSV-163MS-512+760-ACE-EXE-MD-N2-001-R00.pdf</v>
      </c>
      <c r="P327" s="6" t="str">
        <f>LD_01[[#This Row],[PASTA]]&amp;"/"&amp;LD_01[[#This Row],[ARQUIVO]]</f>
        <v>MSV-163MS-512-NORTE/27.PA/MSV-163MS-512+760-ACE-EXE-MD-N2-001-R00.pdf</v>
      </c>
    </row>
    <row r="328" spans="1:16" ht="28.8" x14ac:dyDescent="0.3">
      <c r="A328" s="6" t="s">
        <v>3122</v>
      </c>
      <c r="B328" s="6" t="str">
        <f>VLOOKUP(LD_01[[#This Row],[DOCUMENTO]],_xlfn.SORTBY(ARQUIVOS_RECEBIDOS!$E$2:$F$5010,ARQUIVOS_RECEBIDOS!$F$2:$F$5010,-1),2,)</f>
        <v>R00</v>
      </c>
      <c r="C328" s="14" t="s">
        <v>5987</v>
      </c>
      <c r="D328" s="14" t="s">
        <v>7544</v>
      </c>
      <c r="E328" s="6" t="s">
        <v>4315</v>
      </c>
      <c r="F328" s="8" t="s">
        <v>4167</v>
      </c>
      <c r="G328" s="8" t="s">
        <v>4144</v>
      </c>
      <c r="H328" s="6" t="str">
        <f>_xlfn.XLOOKUP(LD_01[[#This Row],[DISCIPLINA]],'CLASSES DE PROJETOS'!$F$3:$F$37,'CLASSES DE PROJETOS'!$C$3:$C$37)</f>
        <v>DV</v>
      </c>
      <c r="I328" t="str">
        <f>_xlfn.TEXTJOIN("/",TRUE,"MSV-163MS-"&amp;LD_01[[#This Row],[OBRA]],_xlfn.XLOOKUP(LD_01[[#This Row],[SIGLA]],'CLASSES DE PROJETOS'!$C$3:$C$37,'CLASSES DE PROJETOS'!$E$3:$E$37))</f>
        <v>MSV-163MS-512-NORTE/12.DV</v>
      </c>
      <c r="J328" s="6" t="str" cm="1">
        <f t="array" ref="J328">_xlfn.TEXTJOIN(",",TRUE,_xlfn._xlws.FILTER(ARQUIVOS[ARQUIVO],(ARQUIVOS[DOCUMENTO]=LD_01[[#This Row],[DOCUMENTO]])*(ARQUIVOS[REVISÃO]=LD_01[[#This Row],[REVISÃO]])*(ARQUIVOS[EXTENSÃO]="pdf")))</f>
        <v>MSV-163MS-512+760-ACE-EXE-MD-O2-001-R00.pdf</v>
      </c>
      <c r="K328" s="6" t="str" cm="1">
        <f t="array" ref="K328">_xlfn.TEXTJOIN(", ",TRUE,_xlfn.UNIQUE(_xlfn._xlws.FILTER(ARQUIVOS_RECEBIDOS!$F$2:$F$5010,ARQUIVOS_RECEBIDOS!$E$2:$E$5010=LD_01[[#This Row],[DOCUMENTO]])))</f>
        <v>R00</v>
      </c>
      <c r="L328" s="6" t="str" cm="1">
        <f t="array" ref="L328">_xlfn.TEXTJOIN(",",TRUE,_xlfn._xlws.FILTER(ARQUIVOS[EXTENSÃO],(ARQUIVOS[DOCUMENTO]=LD_01[[#This Row],[DOCUMENTO]])*(ARQUIVOS[REVISÃO]=LD_01[[#This Row],[REVISÃO]])))</f>
        <v>pdf</v>
      </c>
      <c r="M328" s="12" cm="1">
        <f t="array" ref="M328">_xlfn.UNIQUE(_xlfn._xlws.FILTER(ARQUIVOS[DATA RECEBIMENTO],(ARQUIVOS[DOCUMENTO]=LD_01[[#This Row],[DOCUMENTO]])*(ARQUIVOS[REVISÃO]=LD_01[[#This Row],[REVISÃO]])))</f>
        <v>45838</v>
      </c>
      <c r="N3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01/MSV-163MS-512-NORTE/12.DV/MSV-163MS-512+760-ACE-EXE-MD-O2-001-R00.pdf</v>
      </c>
      <c r="P328" s="6" t="str">
        <f>LD_01[[#This Row],[PASTA]]&amp;"/"&amp;LD_01[[#This Row],[ARQUIVO]]</f>
        <v>MSV-163MS-512-NORTE/12.DV/MSV-163MS-512+760-ACE-EXE-MD-O2-001-R00.pdf</v>
      </c>
    </row>
    <row r="329" spans="1:16" ht="28.8" x14ac:dyDescent="0.3">
      <c r="A329" s="6" t="s">
        <v>3114</v>
      </c>
      <c r="B329" s="6" t="str">
        <f>VLOOKUP(LD_01[[#This Row],[DOCUMENTO]],_xlfn.SORTBY(ARQUIVOS_RECEBIDOS!$E$2:$F$5010,ARQUIVOS_RECEBIDOS!$F$2:$F$5010,-1),2,)</f>
        <v>R02</v>
      </c>
      <c r="C329" s="14" t="s">
        <v>5987</v>
      </c>
      <c r="D329" s="14" t="s">
        <v>7544</v>
      </c>
      <c r="E329" s="6" t="s">
        <v>4315</v>
      </c>
      <c r="F329" s="8" t="s">
        <v>4302</v>
      </c>
      <c r="G329" s="8" t="s">
        <v>4143</v>
      </c>
      <c r="H329" s="6" t="str">
        <f>_xlfn.XLOOKUP(LD_01[[#This Row],[DISCIPLINA]],'CLASSES DE PROJETOS'!$F$3:$F$37,'CLASSES DE PROJETOS'!$C$3:$C$37)</f>
        <v>PV</v>
      </c>
      <c r="I329" t="str">
        <f>_xlfn.TEXTJOIN("/",TRUE,"MSV-163MS-"&amp;LD_01[[#This Row],[OBRA]],_xlfn.XLOOKUP(LD_01[[#This Row],[SIGLA]],'CLASSES DE PROJETOS'!$C$3:$C$37,'CLASSES DE PROJETOS'!$E$3:$E$37))</f>
        <v>MSV-163MS-512-NORTE/28.PV</v>
      </c>
      <c r="J329" s="6" t="str" cm="1">
        <f t="array" ref="J329">_xlfn.TEXTJOIN(",",TRUE,_xlfn._xlws.FILTER(ARQUIVOS[ARQUIVO],(ARQUIVOS[DOCUMENTO]=LD_01[[#This Row],[DOCUMENTO]])*(ARQUIVOS[REVISÃO]=LD_01[[#This Row],[REVISÃO]])*(ARQUIVOS[EXTENSÃO]="pdf")))</f>
        <v>MSV-163MS-512+760-ACE-EXE-NS-C3-001-R02.pdf</v>
      </c>
      <c r="K329" s="6" t="str" cm="1">
        <f t="array" ref="K329">_xlfn.TEXTJOIN(", ",TRUE,_xlfn.UNIQUE(_xlfn._xlws.FILTER(ARQUIVOS_RECEBIDOS!$F$2:$F$5010,ARQUIVOS_RECEBIDOS!$E$2:$E$5010=LD_01[[#This Row],[DOCUMENTO]])))</f>
        <v>R02</v>
      </c>
      <c r="L329" s="6" t="str" cm="1">
        <f t="array" ref="L329">_xlfn.TEXTJOIN(",",TRUE,_xlfn._xlws.FILTER(ARQUIVOS[EXTENSÃO],(ARQUIVOS[DOCUMENTO]=LD_01[[#This Row],[DOCUMENTO]])*(ARQUIVOS[REVISÃO]=LD_01[[#This Row],[REVISÃO]])))</f>
        <v>pdf,zip</v>
      </c>
      <c r="M329" s="12" cm="1">
        <f t="array" ref="M329">_xlfn.UNIQUE(_xlfn._xlws.FILTER(ARQUIVOS[DATA RECEBIMENTO],(ARQUIVOS[DOCUMENTO]=LD_01[[#This Row],[DOCUMENTO]])*(ARQUIVOS[REVISÃO]=LD_01[[#This Row],[REVISÃO]])))</f>
        <v>45838</v>
      </c>
      <c r="N3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01/MSV-163MS-512-NORTE/28.PV/MSV-163MS-512+760-ACE-EXE-NS-C3-001-R02.pdf</v>
      </c>
      <c r="P329" s="6" t="str">
        <f>LD_01[[#This Row],[PASTA]]&amp;"/"&amp;LD_01[[#This Row],[ARQUIVO]]</f>
        <v>MSV-163MS-512-NORTE/28.PV/MSV-163MS-512+760-ACE-EXE-NS-C3-001-R02.pdf</v>
      </c>
    </row>
    <row r="330" spans="1:16" x14ac:dyDescent="0.3">
      <c r="A330" s="6" t="s">
        <v>3095</v>
      </c>
      <c r="B330" s="6" t="str">
        <f>VLOOKUP(LD_01[[#This Row],[DOCUMENTO]],_xlfn.SORTBY(ARQUIVOS_RECEBIDOS!$E$2:$F$5010,ARQUIVOS_RECEBIDOS!$F$2:$F$5010,-1),2,)</f>
        <v>R00</v>
      </c>
      <c r="C330" s="14" t="s">
        <v>5987</v>
      </c>
      <c r="D330" s="14" t="s">
        <v>7544</v>
      </c>
      <c r="E330" s="6" t="s">
        <v>4315</v>
      </c>
      <c r="F330" s="8" t="s">
        <v>4165</v>
      </c>
      <c r="G330" s="8" t="s">
        <v>4163</v>
      </c>
      <c r="H330" s="6" t="str">
        <f>_xlfn.XLOOKUP(LD_01[[#This Row],[DISCIPLINA]],'CLASSES DE PROJETOS'!$F$3:$F$37,'CLASSES DE PROJETOS'!$C$3:$C$37)</f>
        <v>TO</v>
      </c>
      <c r="I330" t="str">
        <f>_xlfn.TEXTJOIN("/",TRUE,"MSV-163MS-"&amp;LD_01[[#This Row],[OBRA]],_xlfn.XLOOKUP(LD_01[[#This Row],[SIGLA]],'CLASSES DE PROJETOS'!$C$3:$C$37,'CLASSES DE PROJETOS'!$E$3:$E$37))</f>
        <v>MSV-163MS-512-NORTE/33.TO</v>
      </c>
      <c r="J330" s="6" t="str" cm="1">
        <f t="array" ref="J330">_xlfn.TEXTJOIN(",",TRUE,_xlfn._xlws.FILTER(ARQUIVOS[ARQUIVO],(ARQUIVOS[DOCUMENTO]=LD_01[[#This Row],[DOCUMENTO]])*(ARQUIVOS[REVISÃO]=LD_01[[#This Row],[REVISÃO]])*(ARQUIVOS[EXTENSÃO]="pdf")))</f>
        <v>MSV-163MS-512+760-ACE-EXE-RT-C1-001-R00.pdf</v>
      </c>
      <c r="K330" s="6" t="str" cm="1">
        <f t="array" ref="K330">_xlfn.TEXTJOIN(", ",TRUE,_xlfn.UNIQUE(_xlfn._xlws.FILTER(ARQUIVOS_RECEBIDOS!$F$2:$F$5010,ARQUIVOS_RECEBIDOS!$E$2:$E$5010=LD_01[[#This Row],[DOCUMENTO]])))</f>
        <v>R00</v>
      </c>
      <c r="L330" s="6" t="str" cm="1">
        <f t="array" ref="L330">_xlfn.TEXTJOIN(",",TRUE,_xlfn._xlws.FILTER(ARQUIVOS[EXTENSÃO],(ARQUIVOS[DOCUMENTO]=LD_01[[#This Row],[DOCUMENTO]])*(ARQUIVOS[REVISÃO]=LD_01[[#This Row],[REVISÃO]])))</f>
        <v>pdf</v>
      </c>
      <c r="M330" s="12" cm="1">
        <f t="array" ref="M330">_xlfn.UNIQUE(_xlfn._xlws.FILTER(ARQUIVOS[DATA RECEBIMENTO],(ARQUIVOS[DOCUMENTO]=LD_01[[#This Row],[DOCUMENTO]])*(ARQUIVOS[REVISÃO]=LD_01[[#This Row],[REVISÃO]])))</f>
        <v>45838</v>
      </c>
      <c r="N3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01/MSV-163MS-512-NORTE/33.TO/MSV-163MS-512+760-ACE-EXE-RT-C1-001-R00.pdf</v>
      </c>
      <c r="P330" s="6" t="str">
        <f>LD_01[[#This Row],[PASTA]]&amp;"/"&amp;LD_01[[#This Row],[ARQUIVO]]</f>
        <v>MSV-163MS-512-NORTE/33.TO/MSV-163MS-512+760-ACE-EXE-RT-C1-001-R00.pdf</v>
      </c>
    </row>
    <row r="331" spans="1:16" ht="28.8" x14ac:dyDescent="0.3">
      <c r="A331" s="6" t="s">
        <v>3116</v>
      </c>
      <c r="B331" s="6" t="str">
        <f>VLOOKUP(LD_01[[#This Row],[DOCUMENTO]],_xlfn.SORTBY(ARQUIVOS_RECEBIDOS!$E$2:$F$5010,ARQUIVOS_RECEBIDOS!$F$2:$F$5010,-1),2,)</f>
        <v>R01</v>
      </c>
      <c r="C331" s="14" t="s">
        <v>5987</v>
      </c>
      <c r="D331" s="14" t="s">
        <v>7544</v>
      </c>
      <c r="E331" s="6" t="s">
        <v>4315</v>
      </c>
      <c r="F331" s="8" t="s">
        <v>4092</v>
      </c>
      <c r="G331" s="8" t="s">
        <v>4332</v>
      </c>
      <c r="H331" s="6" t="str">
        <f>_xlfn.XLOOKUP(LD_01[[#This Row],[DISCIPLINA]],'CLASSES DE PROJETOS'!$F$3:$F$37,'CLASSES DE PROJETOS'!$C$3:$C$37)</f>
        <v>GG</v>
      </c>
      <c r="I331" t="str">
        <f>_xlfn.TEXTJOIN("/",TRUE,"MSV-163MS-"&amp;LD_01[[#This Row],[OBRA]],_xlfn.XLOOKUP(LD_01[[#This Row],[SIGLA]],'CLASSES DE PROJETOS'!$C$3:$C$37,'CLASSES DE PROJETOS'!$E$3:$E$37))</f>
        <v>MSV-163MS-512-NORTE/19.GG</v>
      </c>
      <c r="J331" s="6" t="str" cm="1">
        <f t="array" ref="J331">_xlfn.TEXTJOIN(",",TRUE,_xlfn._xlws.FILTER(ARQUIVOS[ARQUIVO],(ARQUIVOS[DOCUMENTO]=LD_01[[#This Row],[DOCUMENTO]])*(ARQUIVOS[REVISÃO]=LD_01[[#This Row],[REVISÃO]])*(ARQUIVOS[EXTENSÃO]="pdf")))</f>
        <v>MSV-163MS-512+760-ACE-EXE-RT-D3-001-R01.pdf</v>
      </c>
      <c r="K331" s="6" t="str" cm="1">
        <f t="array" ref="K331">_xlfn.TEXTJOIN(", ",TRUE,_xlfn.UNIQUE(_xlfn._xlws.FILTER(ARQUIVOS_RECEBIDOS!$F$2:$F$5010,ARQUIVOS_RECEBIDOS!$E$2:$E$5010=LD_01[[#This Row],[DOCUMENTO]])))</f>
        <v>R01</v>
      </c>
      <c r="L331" s="6" t="str" cm="1">
        <f t="array" ref="L331">_xlfn.TEXTJOIN(",",TRUE,_xlfn._xlws.FILTER(ARQUIVOS[EXTENSÃO],(ARQUIVOS[DOCUMENTO]=LD_01[[#This Row],[DOCUMENTO]])*(ARQUIVOS[REVISÃO]=LD_01[[#This Row],[REVISÃO]])))</f>
        <v>pdf</v>
      </c>
      <c r="M331" s="12" cm="1">
        <f t="array" ref="M331">_xlfn.UNIQUE(_xlfn._xlws.FILTER(ARQUIVOS[DATA RECEBIMENTO],(ARQUIVOS[DOCUMENTO]=LD_01[[#This Row],[DOCUMENTO]])*(ARQUIVOS[REVISÃO]=LD_01[[#This Row],[REVISÃO]])))</f>
        <v>45838</v>
      </c>
      <c r="N3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01/MSV-163MS-512-NORTE/19.GG/MSV-163MS-512+760-ACE-EXE-RT-D3-001-R01.pdf</v>
      </c>
      <c r="P331" s="6" t="str">
        <f>LD_01[[#This Row],[PASTA]]&amp;"/"&amp;LD_01[[#This Row],[ARQUIVO]]</f>
        <v>MSV-163MS-512-NORTE/19.GG/MSV-163MS-512+760-ACE-EXE-RT-D3-001-R01.pdf</v>
      </c>
    </row>
    <row r="332" spans="1:16" ht="28.8" x14ac:dyDescent="0.3">
      <c r="A332" s="6" t="s">
        <v>3117</v>
      </c>
      <c r="B332" s="6" t="str">
        <f>VLOOKUP(LD_01[[#This Row],[DOCUMENTO]],_xlfn.SORTBY(ARQUIVOS_RECEBIDOS!$E$2:$F$5010,ARQUIVOS_RECEBIDOS!$F$2:$F$5010,-1),2,)</f>
        <v>R00</v>
      </c>
      <c r="C332" s="14" t="s">
        <v>5987</v>
      </c>
      <c r="D332" s="14" t="s">
        <v>7544</v>
      </c>
      <c r="E332" s="6" t="s">
        <v>4315</v>
      </c>
      <c r="F332" s="8" t="s">
        <v>4103</v>
      </c>
      <c r="G332" s="8" t="s">
        <v>4332</v>
      </c>
      <c r="H332" s="6" t="str">
        <f>_xlfn.XLOOKUP(LD_01[[#This Row],[DISCIPLINA]],'CLASSES DE PROJETOS'!$F$3:$F$37,'CLASSES DE PROJETOS'!$C$3:$C$37)</f>
        <v>GG</v>
      </c>
      <c r="I332" t="str">
        <f>_xlfn.TEXTJOIN("/",TRUE,"MSV-163MS-"&amp;LD_01[[#This Row],[OBRA]],_xlfn.XLOOKUP(LD_01[[#This Row],[SIGLA]],'CLASSES DE PROJETOS'!$C$3:$C$37,'CLASSES DE PROJETOS'!$E$3:$E$37))</f>
        <v>MSV-163MS-512-NORTE/19.GG</v>
      </c>
      <c r="J332" s="6" t="str" cm="1">
        <f t="array" ref="J332">_xlfn.TEXTJOIN(",",TRUE,_xlfn._xlws.FILTER(ARQUIVOS[ARQUIVO],(ARQUIVOS[DOCUMENTO]=LD_01[[#This Row],[DOCUMENTO]])*(ARQUIVOS[REVISÃO]=LD_01[[#This Row],[REVISÃO]])*(ARQUIVOS[EXTENSÃO]="pdf")))</f>
        <v>MSV-163MS-512+760-ACE-EXE-RT-D3-101-R00.pdf</v>
      </c>
      <c r="K332" s="6" t="str" cm="1">
        <f t="array" ref="K332">_xlfn.TEXTJOIN(", ",TRUE,_xlfn.UNIQUE(_xlfn._xlws.FILTER(ARQUIVOS_RECEBIDOS!$F$2:$F$5010,ARQUIVOS_RECEBIDOS!$E$2:$E$5010=LD_01[[#This Row],[DOCUMENTO]])))</f>
        <v>R00</v>
      </c>
      <c r="L332" s="6" t="str" cm="1">
        <f t="array" ref="L332">_xlfn.TEXTJOIN(",",TRUE,_xlfn._xlws.FILTER(ARQUIVOS[EXTENSÃO],(ARQUIVOS[DOCUMENTO]=LD_01[[#This Row],[DOCUMENTO]])*(ARQUIVOS[REVISÃO]=LD_01[[#This Row],[REVISÃO]])))</f>
        <v>pdf</v>
      </c>
      <c r="M332" s="12" cm="1">
        <f t="array" ref="M332">_xlfn.UNIQUE(_xlfn._xlws.FILTER(ARQUIVOS[DATA RECEBIMENTO],(ARQUIVOS[DOCUMENTO]=LD_01[[#This Row],[DOCUMENTO]])*(ARQUIVOS[REVISÃO]=LD_01[[#This Row],[REVISÃO]])))</f>
        <v>45838</v>
      </c>
      <c r="N3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01/MSV-163MS-512-NORTE/19.GG/MSV-163MS-512+760-ACE-EXE-RT-D3-101-R00.pdf</v>
      </c>
      <c r="P332" s="6" t="str">
        <f>LD_01[[#This Row],[PASTA]]&amp;"/"&amp;LD_01[[#This Row],[ARQUIVO]]</f>
        <v>MSV-163MS-512-NORTE/19.GG/MSV-163MS-512+760-ACE-EXE-RT-D3-101-R00.pdf</v>
      </c>
    </row>
    <row r="333" spans="1:16" ht="28.8" x14ac:dyDescent="0.3">
      <c r="A333" s="6" t="s">
        <v>3125</v>
      </c>
      <c r="B333" s="6" t="str">
        <f>VLOOKUP(LD_01[[#This Row],[DOCUMENTO]],_xlfn.SORTBY(ARQUIVOS_RECEBIDOS!$E$2:$F$5010,ARQUIVOS_RECEBIDOS!$F$2:$F$5010,-1),2,)</f>
        <v>R00</v>
      </c>
      <c r="C333" s="14" t="s">
        <v>5987</v>
      </c>
      <c r="D333" s="14" t="s">
        <v>7544</v>
      </c>
      <c r="E333" s="6" t="s">
        <v>4315</v>
      </c>
      <c r="F333" s="8" t="s">
        <v>4304</v>
      </c>
      <c r="G333" s="8" t="s">
        <v>4335</v>
      </c>
      <c r="H333" s="6" t="str">
        <f>_xlfn.XLOOKUP(LD_01[[#This Row],[DISCIPLINA]],'CLASSES DE PROJETOS'!$F$3:$F$37,'CLASSES DE PROJETOS'!$C$3:$C$37)</f>
        <v>TR</v>
      </c>
      <c r="I333" t="str">
        <f>_xlfn.TEXTJOIN("/",TRUE,"MSV-163MS-"&amp;LD_01[[#This Row],[OBRA]],_xlfn.XLOOKUP(LD_01[[#This Row],[SIGLA]],'CLASSES DE PROJETOS'!$C$3:$C$37,'CLASSES DE PROJETOS'!$E$3:$E$37))</f>
        <v>MSV-163MS-512-NORTE/34.TR</v>
      </c>
      <c r="J333" s="6" t="str" cm="1">
        <f t="array" ref="J333">_xlfn.TEXTJOIN(",",TRUE,_xlfn._xlws.FILTER(ARQUIVOS[ARQUIVO],(ARQUIVOS[DOCUMENTO]=LD_01[[#This Row],[DOCUMENTO]])*(ARQUIVOS[REVISÃO]=LD_01[[#This Row],[REVISÃO]])*(ARQUIVOS[EXTENSÃO]="pdf")))</f>
        <v>MSV-163MS-512+760-ACE-EXE-RT-E1-001-R00.pdf</v>
      </c>
      <c r="K333" s="6" t="str" cm="1">
        <f t="array" ref="K333">_xlfn.TEXTJOIN(", ",TRUE,_xlfn.UNIQUE(_xlfn._xlws.FILTER(ARQUIVOS_RECEBIDOS!$F$2:$F$5010,ARQUIVOS_RECEBIDOS!$E$2:$E$5010=LD_01[[#This Row],[DOCUMENTO]])))</f>
        <v>R00</v>
      </c>
      <c r="L333" s="6" t="str" cm="1">
        <f t="array" ref="L333">_xlfn.TEXTJOIN(",",TRUE,_xlfn._xlws.FILTER(ARQUIVOS[EXTENSÃO],(ARQUIVOS[DOCUMENTO]=LD_01[[#This Row],[DOCUMENTO]])*(ARQUIVOS[REVISÃO]=LD_01[[#This Row],[REVISÃO]])))</f>
        <v>pdf</v>
      </c>
      <c r="M333" s="12" cm="1">
        <f t="array" ref="M333">_xlfn.UNIQUE(_xlfn._xlws.FILTER(ARQUIVOS[DATA RECEBIMENTO],(ARQUIVOS[DOCUMENTO]=LD_01[[#This Row],[DOCUMENTO]])*(ARQUIVOS[REVISÃO]=LD_01[[#This Row],[REVISÃO]])))</f>
        <v>45838</v>
      </c>
      <c r="N3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01/MSV-163MS-512-NORTE/34.TR/MSV-163MS-512+760-ACE-EXE-RT-E1-001-R00.pdf</v>
      </c>
      <c r="P333" s="6" t="str">
        <f>LD_01[[#This Row],[PASTA]]&amp;"/"&amp;LD_01[[#This Row],[ARQUIVO]]</f>
        <v>MSV-163MS-512-NORTE/34.TR/MSV-163MS-512+760-ACE-EXE-RT-E1-001-R00.pdf</v>
      </c>
    </row>
    <row r="334" spans="1:16" ht="28.8" x14ac:dyDescent="0.3">
      <c r="A334" s="6" t="s">
        <v>3097</v>
      </c>
      <c r="B334" s="6" t="str">
        <f>VLOOKUP(LD_01[[#This Row],[DOCUMENTO]],_xlfn.SORTBY(ARQUIVOS_RECEBIDOS!$E$2:$F$5010,ARQUIVOS_RECEBIDOS!$F$2:$F$5010,-1),2,)</f>
        <v>R01</v>
      </c>
      <c r="C334" s="14" t="s">
        <v>5987</v>
      </c>
      <c r="D334" s="14" t="s">
        <v>7544</v>
      </c>
      <c r="E334" s="6" t="s">
        <v>4315</v>
      </c>
      <c r="F334" s="8" t="s">
        <v>4259</v>
      </c>
      <c r="G334" s="8" t="s">
        <v>4141</v>
      </c>
      <c r="H334" s="6" t="str">
        <f>_xlfn.XLOOKUP(LD_01[[#This Row],[DISCIPLINA]],'CLASSES DE PROJETOS'!$F$3:$F$37,'CLASSES DE PROJETOS'!$C$3:$C$37)</f>
        <v>GE</v>
      </c>
      <c r="I334" t="str">
        <f>_xlfn.TEXTJOIN("/",TRUE,"MSV-163MS-"&amp;LD_01[[#This Row],[OBRA]],_xlfn.XLOOKUP(LD_01[[#This Row],[SIGLA]],'CLASSES DE PROJETOS'!$C$3:$C$37,'CLASSES DE PROJETOS'!$E$3:$E$37))</f>
        <v>MSV-163MS-512-NORTE/18.GE</v>
      </c>
      <c r="J334" s="6" t="str" cm="1">
        <f t="array" ref="J334">_xlfn.TEXTJOIN(",",TRUE,_xlfn._xlws.FILTER(ARQUIVOS[ARQUIVO],(ARQUIVOS[DOCUMENTO]=LD_01[[#This Row],[DOCUMENTO]])*(ARQUIVOS[REVISÃO]=LD_01[[#This Row],[REVISÃO]])*(ARQUIVOS[EXTENSÃO]="pdf")))</f>
        <v>MSV-163MS-512+760-ACE-EXE-RT-F1-001-R01.pdf</v>
      </c>
      <c r="K334" s="6" t="str" cm="1">
        <f t="array" ref="K334">_xlfn.TEXTJOIN(", ",TRUE,_xlfn.UNIQUE(_xlfn._xlws.FILTER(ARQUIVOS_RECEBIDOS!$F$2:$F$5010,ARQUIVOS_RECEBIDOS!$E$2:$E$5010=LD_01[[#This Row],[DOCUMENTO]])))</f>
        <v>R01</v>
      </c>
      <c r="L334" s="6" t="str" cm="1">
        <f t="array" ref="L334">_xlfn.TEXTJOIN(",",TRUE,_xlfn._xlws.FILTER(ARQUIVOS[EXTENSÃO],(ARQUIVOS[DOCUMENTO]=LD_01[[#This Row],[DOCUMENTO]])*(ARQUIVOS[REVISÃO]=LD_01[[#This Row],[REVISÃO]])))</f>
        <v>pdf</v>
      </c>
      <c r="M334" s="12" cm="1">
        <f t="array" ref="M334">_xlfn.UNIQUE(_xlfn._xlws.FILTER(ARQUIVOS[DATA RECEBIMENTO],(ARQUIVOS[DOCUMENTO]=LD_01[[#This Row],[DOCUMENTO]])*(ARQUIVOS[REVISÃO]=LD_01[[#This Row],[REVISÃO]])))</f>
        <v>45838</v>
      </c>
      <c r="N3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01/MSV-163MS-512-NORTE/18.GE/MSV-163MS-512+760-ACE-EXE-RT-F1-001-R01.pdf</v>
      </c>
      <c r="P334" s="6" t="str">
        <f>LD_01[[#This Row],[PASTA]]&amp;"/"&amp;LD_01[[#This Row],[ARQUIVO]]</f>
        <v>MSV-163MS-512-NORTE/18.GE/MSV-163MS-512+760-ACE-EXE-RT-F1-001-R01.pdf</v>
      </c>
    </row>
    <row r="335" spans="1:16" ht="43.2" x14ac:dyDescent="0.3">
      <c r="A335" s="6" t="s">
        <v>3119</v>
      </c>
      <c r="B335" s="6" t="str">
        <f>VLOOKUP(LD_01[[#This Row],[DOCUMENTO]],_xlfn.SORTBY(ARQUIVOS_RECEBIDOS!$E$2:$F$5010,ARQUIVOS_RECEBIDOS!$F$2:$F$5010,-1),2,)</f>
        <v>R00</v>
      </c>
      <c r="C335" s="14" t="s">
        <v>5987</v>
      </c>
      <c r="D335" s="14" t="s">
        <v>7544</v>
      </c>
      <c r="E335" s="6" t="s">
        <v>4315</v>
      </c>
      <c r="F335" s="8" t="s">
        <v>4166</v>
      </c>
      <c r="G335" s="8" t="s">
        <v>4333</v>
      </c>
      <c r="H335" s="6" t="str">
        <f>_xlfn.XLOOKUP(LD_01[[#This Row],[DISCIPLINA]],'CLASSES DE PROJETOS'!$F$3:$F$37,'CLASSES DE PROJETOS'!$C$3:$C$37)</f>
        <v>IN</v>
      </c>
      <c r="I335" t="str">
        <f>_xlfn.TEXTJOIN("/",TRUE,"MSV-163MS-"&amp;LD_01[[#This Row],[OBRA]],_xlfn.XLOOKUP(LD_01[[#This Row],[SIGLA]],'CLASSES DE PROJETOS'!$C$3:$C$37,'CLASSES DE PROJETOS'!$E$3:$E$37))</f>
        <v>MSV-163MS-512-NORTE/23.IN</v>
      </c>
      <c r="J335" s="6" t="str" cm="1">
        <f t="array" ref="J335">_xlfn.TEXTJOIN(",",TRUE,_xlfn._xlws.FILTER(ARQUIVOS[ARQUIVO],(ARQUIVOS[DOCUMENTO]=LD_01[[#This Row],[DOCUMENTO]])*(ARQUIVOS[REVISÃO]=LD_01[[#This Row],[REVISÃO]])*(ARQUIVOS[EXTENSÃO]="pdf")))</f>
        <v>MSV-163MS-512+760-ACE-EXE-RT-M1-001-R00.pdf</v>
      </c>
      <c r="K335" s="6" t="str" cm="1">
        <f t="array" ref="K335">_xlfn.TEXTJOIN(", ",TRUE,_xlfn.UNIQUE(_xlfn._xlws.FILTER(ARQUIVOS_RECEBIDOS!$F$2:$F$5010,ARQUIVOS_RECEBIDOS!$E$2:$E$5010=LD_01[[#This Row],[DOCUMENTO]])))</f>
        <v>R00</v>
      </c>
      <c r="L335" s="6" t="str" cm="1">
        <f t="array" ref="L335">_xlfn.TEXTJOIN(",",TRUE,_xlfn._xlws.FILTER(ARQUIVOS[EXTENSÃO],(ARQUIVOS[DOCUMENTO]=LD_01[[#This Row],[DOCUMENTO]])*(ARQUIVOS[REVISÃO]=LD_01[[#This Row],[REVISÃO]])))</f>
        <v>pdf</v>
      </c>
      <c r="M335" s="12" cm="1">
        <f t="array" ref="M335">_xlfn.UNIQUE(_xlfn._xlws.FILTER(ARQUIVOS[DATA RECEBIMENTO],(ARQUIVOS[DOCUMENTO]=LD_01[[#This Row],[DOCUMENTO]])*(ARQUIVOS[REVISÃO]=LD_01[[#This Row],[REVISÃO]])))</f>
        <v>45838</v>
      </c>
      <c r="N3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01/MSV-163MS-512-NORTE/23.IN/MSV-163MS-512+760-ACE-EXE-RT-M1-001-R00.pdf</v>
      </c>
      <c r="P335" s="6" t="str">
        <f>LD_01[[#This Row],[PASTA]]&amp;"/"&amp;LD_01[[#This Row],[ARQUIVO]]</f>
        <v>MSV-163MS-512-NORTE/23.IN/MSV-163MS-512+760-ACE-EXE-RT-M1-001-R00.pdf</v>
      </c>
    </row>
    <row r="336" spans="1:16" x14ac:dyDescent="0.3">
      <c r="A336" s="6" t="s">
        <v>3126</v>
      </c>
      <c r="B336" s="6" t="str">
        <f>VLOOKUP(LD_01[[#This Row],[DOCUMENTO]],_xlfn.SORTBY(ARQUIVOS_RECEBIDOS!$E$2:$F$5010,ARQUIVOS_RECEBIDOS!$F$2:$F$5010,-1),2,)</f>
        <v>R00</v>
      </c>
      <c r="C336" s="14" t="s">
        <v>5987</v>
      </c>
      <c r="D336" s="14" t="s">
        <v>7544</v>
      </c>
      <c r="E336" s="6" t="s">
        <v>4312</v>
      </c>
      <c r="F336" s="8" t="s">
        <v>4164</v>
      </c>
      <c r="G336" s="8" t="s">
        <v>4163</v>
      </c>
      <c r="H336" s="6" t="str">
        <f>_xlfn.XLOOKUP(LD_01[[#This Row],[DISCIPLINA]],'CLASSES DE PROJETOS'!$F$3:$F$37,'CLASSES DE PROJETOS'!$C$3:$C$37)</f>
        <v>TO</v>
      </c>
      <c r="I336" t="str">
        <f>_xlfn.TEXTJOIN("/",TRUE,"MSV-163MS-"&amp;LD_01[[#This Row],[OBRA]],_xlfn.XLOOKUP(LD_01[[#This Row],[SIGLA]],'CLASSES DE PROJETOS'!$C$3:$C$37,'CLASSES DE PROJETOS'!$E$3:$E$37))</f>
        <v>MSV-163MS-515-NORTE/33.TO</v>
      </c>
      <c r="J336" s="6" t="str" cm="1">
        <f t="array" ref="J336">_xlfn.TEXTJOIN(",",TRUE,_xlfn._xlws.FILTER(ARQUIVOS[ARQUIVO],(ARQUIVOS[DOCUMENTO]=LD_01[[#This Row],[DOCUMENTO]])*(ARQUIVOS[REVISÃO]=LD_01[[#This Row],[REVISÃO]])*(ARQUIVOS[EXTENSÃO]="pdf")))</f>
        <v>MSV-163MS-515+630-ACE-EXE-DE-C1-001-R00.pdf</v>
      </c>
      <c r="K336" s="6" t="str" cm="1">
        <f t="array" ref="K336">_xlfn.TEXTJOIN(", ",TRUE,_xlfn.UNIQUE(_xlfn._xlws.FILTER(ARQUIVOS_RECEBIDOS!$F$2:$F$5010,ARQUIVOS_RECEBIDOS!$E$2:$E$5010=LD_01[[#This Row],[DOCUMENTO]])))</f>
        <v>R00</v>
      </c>
      <c r="L336" s="6" t="str" cm="1">
        <f t="array" ref="L336">_xlfn.TEXTJOIN(",",TRUE,_xlfn._xlws.FILTER(ARQUIVOS[EXTENSÃO],(ARQUIVOS[DOCUMENTO]=LD_01[[#This Row],[DOCUMENTO]])*(ARQUIVOS[REVISÃO]=LD_01[[#This Row],[REVISÃO]])))</f>
        <v>dwg,pdf</v>
      </c>
      <c r="M336" s="12" cm="1">
        <f t="array" ref="M336">_xlfn.UNIQUE(_xlfn._xlws.FILTER(ARQUIVOS[DATA RECEBIMENTO],(ARQUIVOS[DOCUMENTO]=LD_01[[#This Row],[DOCUMENTO]])*(ARQUIVOS[REVISÃO]=LD_01[[#This Row],[REVISÃO]])))</f>
        <v>45838</v>
      </c>
      <c r="N3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01/MSV-163MS-515-NORTE/33.TO/MSV-163MS-515+630-ACE-EXE-DE-C1-001-R00.pdf</v>
      </c>
      <c r="P336" s="6" t="str">
        <f>LD_01[[#This Row],[PASTA]]&amp;"/"&amp;LD_01[[#This Row],[ARQUIVO]]</f>
        <v>MSV-163MS-515-NORTE/33.TO/MSV-163MS-515+630-ACE-EXE-DE-C1-001-R00.pdf</v>
      </c>
    </row>
    <row r="337" spans="1:16" x14ac:dyDescent="0.3">
      <c r="A337" s="6" t="s">
        <v>3158</v>
      </c>
      <c r="B337" s="6" t="str">
        <f>VLOOKUP(LD_01[[#This Row],[DOCUMENTO]],_xlfn.SORTBY(ARQUIVOS_RECEBIDOS!$E$2:$F$5010,ARQUIVOS_RECEBIDOS!$F$2:$F$5010,-1),2,)</f>
        <v>R00</v>
      </c>
      <c r="C337" s="14" t="s">
        <v>5987</v>
      </c>
      <c r="D337" s="14" t="s">
        <v>7544</v>
      </c>
      <c r="E337" s="6" t="s">
        <v>4313</v>
      </c>
      <c r="F337" s="8" t="s">
        <v>4164</v>
      </c>
      <c r="G337" s="8" t="s">
        <v>4163</v>
      </c>
      <c r="H337" s="6" t="str">
        <f>_xlfn.XLOOKUP(LD_01[[#This Row],[DISCIPLINA]],'CLASSES DE PROJETOS'!$F$3:$F$37,'CLASSES DE PROJETOS'!$C$3:$C$37)</f>
        <v>TO</v>
      </c>
      <c r="I337" t="str">
        <f>_xlfn.TEXTJOIN("/",TRUE,"MSV-163MS-"&amp;LD_01[[#This Row],[OBRA]],_xlfn.XLOOKUP(LD_01[[#This Row],[SIGLA]],'CLASSES DE PROJETOS'!$C$3:$C$37,'CLASSES DE PROJETOS'!$E$3:$E$37))</f>
        <v>MSV-163MS-515-SUL/33.TO</v>
      </c>
      <c r="J337" s="6" t="str" cm="1">
        <f t="array" ref="J337">_xlfn.TEXTJOIN(",",TRUE,_xlfn._xlws.FILTER(ARQUIVOS[ARQUIVO],(ARQUIVOS[DOCUMENTO]=LD_01[[#This Row],[DOCUMENTO]])*(ARQUIVOS[REVISÃO]=LD_01[[#This Row],[REVISÃO]])*(ARQUIVOS[EXTENSÃO]="pdf")))</f>
        <v>MSV-163MS-515+630-ACE-EXE-DE-C1-101-R00.pdf</v>
      </c>
      <c r="K337" s="6" t="str" cm="1">
        <f t="array" ref="K337">_xlfn.TEXTJOIN(", ",TRUE,_xlfn.UNIQUE(_xlfn._xlws.FILTER(ARQUIVOS_RECEBIDOS!$F$2:$F$5010,ARQUIVOS_RECEBIDOS!$E$2:$E$5010=LD_01[[#This Row],[DOCUMENTO]])))</f>
        <v>R00</v>
      </c>
      <c r="L337" s="6" t="str" cm="1">
        <f t="array" ref="L337">_xlfn.TEXTJOIN(",",TRUE,_xlfn._xlws.FILTER(ARQUIVOS[EXTENSÃO],(ARQUIVOS[DOCUMENTO]=LD_01[[#This Row],[DOCUMENTO]])*(ARQUIVOS[REVISÃO]=LD_01[[#This Row],[REVISÃO]])))</f>
        <v>dwg,pdf</v>
      </c>
      <c r="M337" s="12" cm="1">
        <f t="array" ref="M337">_xlfn.UNIQUE(_xlfn._xlws.FILTER(ARQUIVOS[DATA RECEBIMENTO],(ARQUIVOS[DOCUMENTO]=LD_01[[#This Row],[DOCUMENTO]])*(ARQUIVOS[REVISÃO]=LD_01[[#This Row],[REVISÃO]])))</f>
        <v>45838</v>
      </c>
      <c r="N3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01/MSV-163MS-515-SUL/33.TO/MSV-163MS-515+630-ACE-EXE-DE-C1-101-R00.pdf</v>
      </c>
      <c r="P337" s="6" t="str">
        <f>LD_01[[#This Row],[PASTA]]&amp;"/"&amp;LD_01[[#This Row],[ARQUIVO]]</f>
        <v>MSV-163MS-515-SUL/33.TO/MSV-163MS-515+630-ACE-EXE-DE-C1-101-R00.pdf</v>
      </c>
    </row>
    <row r="338" spans="1:16" ht="28.8" x14ac:dyDescent="0.3">
      <c r="A338" s="6" t="s">
        <v>3147</v>
      </c>
      <c r="B338" s="6" t="str">
        <f>VLOOKUP(LD_01[[#This Row],[DOCUMENTO]],_xlfn.SORTBY(ARQUIVOS_RECEBIDOS!$E$2:$F$5010,ARQUIVOS_RECEBIDOS!$F$2:$F$5010,-1),2,)</f>
        <v>R01</v>
      </c>
      <c r="C338" s="14" t="s">
        <v>5987</v>
      </c>
      <c r="D338" s="14" t="s">
        <v>7544</v>
      </c>
      <c r="E338" s="6" t="s">
        <v>4312</v>
      </c>
      <c r="F338" s="8" t="s">
        <v>4076</v>
      </c>
      <c r="G338" s="8" t="s">
        <v>4332</v>
      </c>
      <c r="H338" s="6" t="str">
        <f>_xlfn.XLOOKUP(LD_01[[#This Row],[DISCIPLINA]],'CLASSES DE PROJETOS'!$F$3:$F$37,'CLASSES DE PROJETOS'!$C$3:$C$37)</f>
        <v>GG</v>
      </c>
      <c r="I338" t="str">
        <f>_xlfn.TEXTJOIN("/",TRUE,"MSV-163MS-"&amp;LD_01[[#This Row],[OBRA]],_xlfn.XLOOKUP(LD_01[[#This Row],[SIGLA]],'CLASSES DE PROJETOS'!$C$3:$C$37,'CLASSES DE PROJETOS'!$E$3:$E$37))</f>
        <v>MSV-163MS-515-NORTE/19.GG</v>
      </c>
      <c r="J338" s="6" t="str" cm="1">
        <f t="array" ref="J338">_xlfn.TEXTJOIN(",",TRUE,_xlfn._xlws.FILTER(ARQUIVOS[ARQUIVO],(ARQUIVOS[DOCUMENTO]=LD_01[[#This Row],[DOCUMENTO]])*(ARQUIVOS[REVISÃO]=LD_01[[#This Row],[REVISÃO]])*(ARQUIVOS[EXTENSÃO]="pdf")))</f>
        <v>MSV-163MS-515+630-ACE-EXE-DE-D3-001-R01.pdf</v>
      </c>
      <c r="K338" s="6" t="str" cm="1">
        <f t="array" ref="K338">_xlfn.TEXTJOIN(", ",TRUE,_xlfn.UNIQUE(_xlfn._xlws.FILTER(ARQUIVOS_RECEBIDOS!$F$2:$F$5010,ARQUIVOS_RECEBIDOS!$E$2:$E$5010=LD_01[[#This Row],[DOCUMENTO]])))</f>
        <v>R01</v>
      </c>
      <c r="L338" s="6" t="str" cm="1">
        <f t="array" ref="L338">_xlfn.TEXTJOIN(",",TRUE,_xlfn._xlws.FILTER(ARQUIVOS[EXTENSÃO],(ARQUIVOS[DOCUMENTO]=LD_01[[#This Row],[DOCUMENTO]])*(ARQUIVOS[REVISÃO]=LD_01[[#This Row],[REVISÃO]])))</f>
        <v>dwg,pdf</v>
      </c>
      <c r="M338" s="12" cm="1">
        <f t="array" ref="M338">_xlfn.UNIQUE(_xlfn._xlws.FILTER(ARQUIVOS[DATA RECEBIMENTO],(ARQUIVOS[DOCUMENTO]=LD_01[[#This Row],[DOCUMENTO]])*(ARQUIVOS[REVISÃO]=LD_01[[#This Row],[REVISÃO]])))</f>
        <v>45838</v>
      </c>
      <c r="N3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01/MSV-163MS-515-NORTE/19.GG/MSV-163MS-515+630-ACE-EXE-DE-D3-001-R01.pdf</v>
      </c>
      <c r="P338" s="6" t="str">
        <f>LD_01[[#This Row],[PASTA]]&amp;"/"&amp;LD_01[[#This Row],[ARQUIVO]]</f>
        <v>MSV-163MS-515-NORTE/19.GG/MSV-163MS-515+630-ACE-EXE-DE-D3-001-R01.pdf</v>
      </c>
    </row>
    <row r="339" spans="1:16" ht="28.8" x14ac:dyDescent="0.3">
      <c r="A339" s="6" t="s">
        <v>3179</v>
      </c>
      <c r="B339" s="6" t="str">
        <f>VLOOKUP(LD_01[[#This Row],[DOCUMENTO]],_xlfn.SORTBY(ARQUIVOS_RECEBIDOS!$E$2:$F$5010,ARQUIVOS_RECEBIDOS!$F$2:$F$5010,-1),2,)</f>
        <v>R01</v>
      </c>
      <c r="C339" s="14" t="s">
        <v>5987</v>
      </c>
      <c r="D339" s="14" t="s">
        <v>7544</v>
      </c>
      <c r="E339" s="6" t="s">
        <v>4313</v>
      </c>
      <c r="F339" s="8" t="s">
        <v>4076</v>
      </c>
      <c r="G339" s="8" t="s">
        <v>4332</v>
      </c>
      <c r="H339" s="6" t="str">
        <f>_xlfn.XLOOKUP(LD_01[[#This Row],[DISCIPLINA]],'CLASSES DE PROJETOS'!$F$3:$F$37,'CLASSES DE PROJETOS'!$C$3:$C$37)</f>
        <v>GG</v>
      </c>
      <c r="I339" t="str">
        <f>_xlfn.TEXTJOIN("/",TRUE,"MSV-163MS-"&amp;LD_01[[#This Row],[OBRA]],_xlfn.XLOOKUP(LD_01[[#This Row],[SIGLA]],'CLASSES DE PROJETOS'!$C$3:$C$37,'CLASSES DE PROJETOS'!$E$3:$E$37))</f>
        <v>MSV-163MS-515-SUL/19.GG</v>
      </c>
      <c r="J339" s="6" t="str" cm="1">
        <f t="array" ref="J339">_xlfn.TEXTJOIN(",",TRUE,_xlfn._xlws.FILTER(ARQUIVOS[ARQUIVO],(ARQUIVOS[DOCUMENTO]=LD_01[[#This Row],[DOCUMENTO]])*(ARQUIVOS[REVISÃO]=LD_01[[#This Row],[REVISÃO]])*(ARQUIVOS[EXTENSÃO]="pdf")))</f>
        <v>MSV-163MS-515+630-ACE-EXE-DE-D3-101-R01.pdf</v>
      </c>
      <c r="K339" s="6" t="str" cm="1">
        <f t="array" ref="K339">_xlfn.TEXTJOIN(", ",TRUE,_xlfn.UNIQUE(_xlfn._xlws.FILTER(ARQUIVOS_RECEBIDOS!$F$2:$F$5010,ARQUIVOS_RECEBIDOS!$E$2:$E$5010=LD_01[[#This Row],[DOCUMENTO]])))</f>
        <v>R01</v>
      </c>
      <c r="L339" s="6" t="str" cm="1">
        <f t="array" ref="L339">_xlfn.TEXTJOIN(",",TRUE,_xlfn._xlws.FILTER(ARQUIVOS[EXTENSÃO],(ARQUIVOS[DOCUMENTO]=LD_01[[#This Row],[DOCUMENTO]])*(ARQUIVOS[REVISÃO]=LD_01[[#This Row],[REVISÃO]])))</f>
        <v>dwg,pdf</v>
      </c>
      <c r="M339" s="12" cm="1">
        <f t="array" ref="M339">_xlfn.UNIQUE(_xlfn._xlws.FILTER(ARQUIVOS[DATA RECEBIMENTO],(ARQUIVOS[DOCUMENTO]=LD_01[[#This Row],[DOCUMENTO]])*(ARQUIVOS[REVISÃO]=LD_01[[#This Row],[REVISÃO]])))</f>
        <v>45838</v>
      </c>
      <c r="N3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01/MSV-163MS-515-SUL/19.GG/MSV-163MS-515+630-ACE-EXE-DE-D3-101-R01.pdf</v>
      </c>
      <c r="P339" s="6" t="str">
        <f>LD_01[[#This Row],[PASTA]]&amp;"/"&amp;LD_01[[#This Row],[ARQUIVO]]</f>
        <v>MSV-163MS-515-SUL/19.GG/MSV-163MS-515+630-ACE-EXE-DE-D3-101-R01.pdf</v>
      </c>
    </row>
    <row r="340" spans="1:16" x14ac:dyDescent="0.3">
      <c r="A340" s="6" t="s">
        <v>3128</v>
      </c>
      <c r="B340" s="6" t="str">
        <f>VLOOKUP(LD_01[[#This Row],[DOCUMENTO]],_xlfn.SORTBY(ARQUIVOS_RECEBIDOS!$E$2:$F$5010,ARQUIVOS_RECEBIDOS!$F$2:$F$5010,-1),2,)</f>
        <v>R01</v>
      </c>
      <c r="C340" s="14" t="s">
        <v>5987</v>
      </c>
      <c r="D340" s="14" t="s">
        <v>7544</v>
      </c>
      <c r="E340" s="6" t="s">
        <v>4312</v>
      </c>
      <c r="F340" s="8" t="s">
        <v>4076</v>
      </c>
      <c r="G340" s="8" t="s">
        <v>4141</v>
      </c>
      <c r="H340" s="6" t="str">
        <f>_xlfn.XLOOKUP(LD_01[[#This Row],[DISCIPLINA]],'CLASSES DE PROJETOS'!$F$3:$F$37,'CLASSES DE PROJETOS'!$C$3:$C$37)</f>
        <v>GE</v>
      </c>
      <c r="I340" t="str">
        <f>_xlfn.TEXTJOIN("/",TRUE,"MSV-163MS-"&amp;LD_01[[#This Row],[OBRA]],_xlfn.XLOOKUP(LD_01[[#This Row],[SIGLA]],'CLASSES DE PROJETOS'!$C$3:$C$37,'CLASSES DE PROJETOS'!$E$3:$E$37))</f>
        <v>MSV-163MS-515-NORTE/18.GE</v>
      </c>
      <c r="J340" s="6" t="str" cm="1">
        <f t="array" ref="J340">_xlfn.TEXTJOIN(",",TRUE,_xlfn._xlws.FILTER(ARQUIVOS[ARQUIVO],(ARQUIVOS[DOCUMENTO]=LD_01[[#This Row],[DOCUMENTO]])*(ARQUIVOS[REVISÃO]=LD_01[[#This Row],[REVISÃO]])*(ARQUIVOS[EXTENSÃO]="pdf")))</f>
        <v>MSV-163MS-515+630-ACE-EXE-DE-F1-001-R01.pdf</v>
      </c>
      <c r="K340" s="6" t="str" cm="1">
        <f t="array" ref="K340">_xlfn.TEXTJOIN(", ",TRUE,_xlfn.UNIQUE(_xlfn._xlws.FILTER(ARQUIVOS_RECEBIDOS!$F$2:$F$5010,ARQUIVOS_RECEBIDOS!$E$2:$E$5010=LD_01[[#This Row],[DOCUMENTO]])))</f>
        <v>R01</v>
      </c>
      <c r="L340" s="6" t="str" cm="1">
        <f t="array" ref="L340">_xlfn.TEXTJOIN(",",TRUE,_xlfn._xlws.FILTER(ARQUIVOS[EXTENSÃO],(ARQUIVOS[DOCUMENTO]=LD_01[[#This Row],[DOCUMENTO]])*(ARQUIVOS[REVISÃO]=LD_01[[#This Row],[REVISÃO]])))</f>
        <v>dwg,pdf</v>
      </c>
      <c r="M340" s="12" cm="1">
        <f t="array" ref="M340">_xlfn.UNIQUE(_xlfn._xlws.FILTER(ARQUIVOS[DATA RECEBIMENTO],(ARQUIVOS[DOCUMENTO]=LD_01[[#This Row],[DOCUMENTO]])*(ARQUIVOS[REVISÃO]=LD_01[[#This Row],[REVISÃO]])))</f>
        <v>45838</v>
      </c>
      <c r="N3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01/MSV-163MS-515-NORTE/18.GE/MSV-163MS-515+630-ACE-EXE-DE-F1-001-R01.pdf</v>
      </c>
      <c r="P340" s="6" t="str">
        <f>LD_01[[#This Row],[PASTA]]&amp;"/"&amp;LD_01[[#This Row],[ARQUIVO]]</f>
        <v>MSV-163MS-515-NORTE/18.GE/MSV-163MS-515+630-ACE-EXE-DE-F1-001-R01.pdf</v>
      </c>
    </row>
    <row r="341" spans="1:16" x14ac:dyDescent="0.3">
      <c r="A341" s="6" t="s">
        <v>3129</v>
      </c>
      <c r="B341" s="6" t="str">
        <f>VLOOKUP(LD_01[[#This Row],[DOCUMENTO]],_xlfn.SORTBY(ARQUIVOS_RECEBIDOS!$E$2:$F$5010,ARQUIVOS_RECEBIDOS!$F$2:$F$5010,-1),2,)</f>
        <v>R00</v>
      </c>
      <c r="C341" s="14" t="s">
        <v>5987</v>
      </c>
      <c r="D341" s="14" t="s">
        <v>7544</v>
      </c>
      <c r="E341" s="6" t="s">
        <v>4312</v>
      </c>
      <c r="F341" s="8" t="s">
        <v>4977</v>
      </c>
      <c r="G341" s="8" t="s">
        <v>4141</v>
      </c>
      <c r="H341" s="6" t="str">
        <f>_xlfn.XLOOKUP(LD_01[[#This Row],[DISCIPLINA]],'CLASSES DE PROJETOS'!$F$3:$F$37,'CLASSES DE PROJETOS'!$C$3:$C$37)</f>
        <v>GE</v>
      </c>
      <c r="I341" t="str">
        <f>_xlfn.TEXTJOIN("/",TRUE,"MSV-163MS-"&amp;LD_01[[#This Row],[OBRA]],_xlfn.XLOOKUP(LD_01[[#This Row],[SIGLA]],'CLASSES DE PROJETOS'!$C$3:$C$37,'CLASSES DE PROJETOS'!$E$3:$E$37))</f>
        <v>MSV-163MS-515-NORTE/18.GE</v>
      </c>
      <c r="J341" s="6" t="str" cm="1">
        <f t="array" ref="J341">_xlfn.TEXTJOIN(",",TRUE,_xlfn._xlws.FILTER(ARQUIVOS[ARQUIVO],(ARQUIVOS[DOCUMENTO]=LD_01[[#This Row],[DOCUMENTO]])*(ARQUIVOS[REVISÃO]=LD_01[[#This Row],[REVISÃO]])*(ARQUIVOS[EXTENSÃO]="pdf")))</f>
        <v>MSV-163MS-515+630-ACE-EXE-DE-F1-002-R00.pdf</v>
      </c>
      <c r="K341" s="6" t="str" cm="1">
        <f t="array" ref="K341">_xlfn.TEXTJOIN(", ",TRUE,_xlfn.UNIQUE(_xlfn._xlws.FILTER(ARQUIVOS_RECEBIDOS!$F$2:$F$5010,ARQUIVOS_RECEBIDOS!$E$2:$E$5010=LD_01[[#This Row],[DOCUMENTO]])))</f>
        <v>R00</v>
      </c>
      <c r="L341" s="6" t="str" cm="1">
        <f t="array" ref="L341">_xlfn.TEXTJOIN(",",TRUE,_xlfn._xlws.FILTER(ARQUIVOS[EXTENSÃO],(ARQUIVOS[DOCUMENTO]=LD_01[[#This Row],[DOCUMENTO]])*(ARQUIVOS[REVISÃO]=LD_01[[#This Row],[REVISÃO]])))</f>
        <v>dwg,pdf</v>
      </c>
      <c r="M341" s="12" cm="1">
        <f t="array" ref="M341">_xlfn.UNIQUE(_xlfn._xlws.FILTER(ARQUIVOS[DATA RECEBIMENTO],(ARQUIVOS[DOCUMENTO]=LD_01[[#This Row],[DOCUMENTO]])*(ARQUIVOS[REVISÃO]=LD_01[[#This Row],[REVISÃO]])))</f>
        <v>45838</v>
      </c>
      <c r="N3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01/MSV-163MS-515-NORTE/18.GE/MSV-163MS-515+630-ACE-EXE-DE-F1-002-R00.pdf</v>
      </c>
      <c r="P341" s="6" t="str">
        <f>LD_01[[#This Row],[PASTA]]&amp;"/"&amp;LD_01[[#This Row],[ARQUIVO]]</f>
        <v>MSV-163MS-515-NORTE/18.GE/MSV-163MS-515+630-ACE-EXE-DE-F1-002-R00.pdf</v>
      </c>
    </row>
    <row r="342" spans="1:16" x14ac:dyDescent="0.3">
      <c r="A342" s="6" t="s">
        <v>3160</v>
      </c>
      <c r="B342" s="6" t="str">
        <f>VLOOKUP(LD_01[[#This Row],[DOCUMENTO]],_xlfn.SORTBY(ARQUIVOS_RECEBIDOS!$E$2:$F$5010,ARQUIVOS_RECEBIDOS!$F$2:$F$5010,-1),2,)</f>
        <v>R01</v>
      </c>
      <c r="C342" s="14" t="s">
        <v>5987</v>
      </c>
      <c r="D342" s="14" t="s">
        <v>7544</v>
      </c>
      <c r="E342" s="6" t="s">
        <v>4313</v>
      </c>
      <c r="F342" s="8" t="s">
        <v>4076</v>
      </c>
      <c r="G342" s="8" t="s">
        <v>4141</v>
      </c>
      <c r="H342" s="6" t="str">
        <f>_xlfn.XLOOKUP(LD_01[[#This Row],[DISCIPLINA]],'CLASSES DE PROJETOS'!$F$3:$F$37,'CLASSES DE PROJETOS'!$C$3:$C$37)</f>
        <v>GE</v>
      </c>
      <c r="I342" t="str">
        <f>_xlfn.TEXTJOIN("/",TRUE,"MSV-163MS-"&amp;LD_01[[#This Row],[OBRA]],_xlfn.XLOOKUP(LD_01[[#This Row],[SIGLA]],'CLASSES DE PROJETOS'!$C$3:$C$37,'CLASSES DE PROJETOS'!$E$3:$E$37))</f>
        <v>MSV-163MS-515-SUL/18.GE</v>
      </c>
      <c r="J342" s="6" t="str" cm="1">
        <f t="array" ref="J342">_xlfn.TEXTJOIN(",",TRUE,_xlfn._xlws.FILTER(ARQUIVOS[ARQUIVO],(ARQUIVOS[DOCUMENTO]=LD_01[[#This Row],[DOCUMENTO]])*(ARQUIVOS[REVISÃO]=LD_01[[#This Row],[REVISÃO]])*(ARQUIVOS[EXTENSÃO]="pdf")))</f>
        <v>MSV-163MS-515+630-ACE-EXE-DE-F1-101-R01.pdf</v>
      </c>
      <c r="K342" s="6" t="str" cm="1">
        <f t="array" ref="K342">_xlfn.TEXTJOIN(", ",TRUE,_xlfn.UNIQUE(_xlfn._xlws.FILTER(ARQUIVOS_RECEBIDOS!$F$2:$F$5010,ARQUIVOS_RECEBIDOS!$E$2:$E$5010=LD_01[[#This Row],[DOCUMENTO]])))</f>
        <v>R01</v>
      </c>
      <c r="L342" s="6" t="str" cm="1">
        <f t="array" ref="L342">_xlfn.TEXTJOIN(",",TRUE,_xlfn._xlws.FILTER(ARQUIVOS[EXTENSÃO],(ARQUIVOS[DOCUMENTO]=LD_01[[#This Row],[DOCUMENTO]])*(ARQUIVOS[REVISÃO]=LD_01[[#This Row],[REVISÃO]])))</f>
        <v>dwg,pdf</v>
      </c>
      <c r="M342" s="12" cm="1">
        <f t="array" ref="M342">_xlfn.UNIQUE(_xlfn._xlws.FILTER(ARQUIVOS[DATA RECEBIMENTO],(ARQUIVOS[DOCUMENTO]=LD_01[[#This Row],[DOCUMENTO]])*(ARQUIVOS[REVISÃO]=LD_01[[#This Row],[REVISÃO]])))</f>
        <v>45838</v>
      </c>
      <c r="N3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01/MSV-163MS-515-SUL/18.GE/MSV-163MS-515+630-ACE-EXE-DE-F1-101-R01.pdf</v>
      </c>
      <c r="P342" s="6" t="str">
        <f>LD_01[[#This Row],[PASTA]]&amp;"/"&amp;LD_01[[#This Row],[ARQUIVO]]</f>
        <v>MSV-163MS-515-SUL/18.GE/MSV-163MS-515+630-ACE-EXE-DE-F1-101-R01.pdf</v>
      </c>
    </row>
    <row r="343" spans="1:16" x14ac:dyDescent="0.3">
      <c r="A343" s="6" t="s">
        <v>3161</v>
      </c>
      <c r="B343" s="6" t="str">
        <f>VLOOKUP(LD_01[[#This Row],[DOCUMENTO]],_xlfn.SORTBY(ARQUIVOS_RECEBIDOS!$E$2:$F$5010,ARQUIVOS_RECEBIDOS!$F$2:$F$5010,-1),2,)</f>
        <v>R00</v>
      </c>
      <c r="C343" s="14" t="s">
        <v>5987</v>
      </c>
      <c r="D343" s="14" t="s">
        <v>7544</v>
      </c>
      <c r="E343" s="6" t="s">
        <v>4313</v>
      </c>
      <c r="F343" s="8" t="s">
        <v>4977</v>
      </c>
      <c r="G343" s="8" t="s">
        <v>4141</v>
      </c>
      <c r="H343" s="6" t="str">
        <f>_xlfn.XLOOKUP(LD_01[[#This Row],[DISCIPLINA]],'CLASSES DE PROJETOS'!$F$3:$F$37,'CLASSES DE PROJETOS'!$C$3:$C$37)</f>
        <v>GE</v>
      </c>
      <c r="I343" t="str">
        <f>_xlfn.TEXTJOIN("/",TRUE,"MSV-163MS-"&amp;LD_01[[#This Row],[OBRA]],_xlfn.XLOOKUP(LD_01[[#This Row],[SIGLA]],'CLASSES DE PROJETOS'!$C$3:$C$37,'CLASSES DE PROJETOS'!$E$3:$E$37))</f>
        <v>MSV-163MS-515-SUL/18.GE</v>
      </c>
      <c r="J343" s="6" t="str" cm="1">
        <f t="array" ref="J343">_xlfn.TEXTJOIN(",",TRUE,_xlfn._xlws.FILTER(ARQUIVOS[ARQUIVO],(ARQUIVOS[DOCUMENTO]=LD_01[[#This Row],[DOCUMENTO]])*(ARQUIVOS[REVISÃO]=LD_01[[#This Row],[REVISÃO]])*(ARQUIVOS[EXTENSÃO]="pdf")))</f>
        <v>MSV-163MS-515+630-ACE-EXE-DE-F1-102-R00.pdf</v>
      </c>
      <c r="K343" s="6" t="str" cm="1">
        <f t="array" ref="K343">_xlfn.TEXTJOIN(", ",TRUE,_xlfn.UNIQUE(_xlfn._xlws.FILTER(ARQUIVOS_RECEBIDOS!$F$2:$F$5010,ARQUIVOS_RECEBIDOS!$E$2:$E$5010=LD_01[[#This Row],[DOCUMENTO]])))</f>
        <v>R00</v>
      </c>
      <c r="L343" s="6" t="str" cm="1">
        <f t="array" ref="L343">_xlfn.TEXTJOIN(",",TRUE,_xlfn._xlws.FILTER(ARQUIVOS[EXTENSÃO],(ARQUIVOS[DOCUMENTO]=LD_01[[#This Row],[DOCUMENTO]])*(ARQUIVOS[REVISÃO]=LD_01[[#This Row],[REVISÃO]])))</f>
        <v>dwg,pdf</v>
      </c>
      <c r="M343" s="12" cm="1">
        <f t="array" ref="M343">_xlfn.UNIQUE(_xlfn._xlws.FILTER(ARQUIVOS[DATA RECEBIMENTO],(ARQUIVOS[DOCUMENTO]=LD_01[[#This Row],[DOCUMENTO]])*(ARQUIVOS[REVISÃO]=LD_01[[#This Row],[REVISÃO]])))</f>
        <v>45838</v>
      </c>
      <c r="N3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01/MSV-163MS-515-SUL/18.GE/MSV-163MS-515+630-ACE-EXE-DE-F1-102-R00.pdf</v>
      </c>
      <c r="P343" s="6" t="str">
        <f>LD_01[[#This Row],[PASTA]]&amp;"/"&amp;LD_01[[#This Row],[ARQUIVO]]</f>
        <v>MSV-163MS-515-SUL/18.GE/MSV-163MS-515+630-ACE-EXE-DE-F1-102-R00.pdf</v>
      </c>
    </row>
    <row r="344" spans="1:16" ht="28.8" x14ac:dyDescent="0.3">
      <c r="A344" s="6" t="s">
        <v>3131</v>
      </c>
      <c r="B344" s="6" t="str">
        <f>VLOOKUP(LD_01[[#This Row],[DOCUMENTO]],_xlfn.SORTBY(ARQUIVOS_RECEBIDOS!$E$2:$F$5010,ARQUIVOS_RECEBIDOS!$F$2:$F$5010,-1),2,)</f>
        <v>R02</v>
      </c>
      <c r="C344" s="14" t="s">
        <v>5987</v>
      </c>
      <c r="D344" s="14" t="s">
        <v>7544</v>
      </c>
      <c r="E344" s="6" t="s">
        <v>4312</v>
      </c>
      <c r="F344" s="8" t="s">
        <v>4984</v>
      </c>
      <c r="G344" s="8" t="s">
        <v>4330</v>
      </c>
      <c r="H344" s="6" t="str">
        <f>_xlfn.XLOOKUP(LD_01[[#This Row],[DISCIPLINA]],'CLASSES DE PROJETOS'!$F$3:$F$37,'CLASSES DE PROJETOS'!$C$3:$C$37)</f>
        <v>TE</v>
      </c>
      <c r="I344" t="str">
        <f>_xlfn.TEXTJOIN("/",TRUE,"MSV-163MS-"&amp;LD_01[[#This Row],[OBRA]],_xlfn.XLOOKUP(LD_01[[#This Row],[SIGLA]],'CLASSES DE PROJETOS'!$C$3:$C$37,'CLASSES DE PROJETOS'!$E$3:$E$37))</f>
        <v>MSV-163MS-515-NORTE/32.TE</v>
      </c>
      <c r="J344" s="6" t="str" cm="1">
        <f t="array" ref="J344">_xlfn.TEXTJOIN(",",TRUE,_xlfn._xlws.FILTER(ARQUIVOS[ARQUIVO],(ARQUIVOS[DOCUMENTO]=LD_01[[#This Row],[DOCUMENTO]])*(ARQUIVOS[REVISÃO]=LD_01[[#This Row],[REVISÃO]])*(ARQUIVOS[EXTENSÃO]="pdf")))</f>
        <v>MSV-163MS-515+630-ACE-EXE-DE-G1-001-R02.pdf</v>
      </c>
      <c r="K344" s="6" t="str" cm="1">
        <f t="array" ref="K344">_xlfn.TEXTJOIN(", ",TRUE,_xlfn.UNIQUE(_xlfn._xlws.FILTER(ARQUIVOS_RECEBIDOS!$F$2:$F$5010,ARQUIVOS_RECEBIDOS!$E$2:$E$5010=LD_01[[#This Row],[DOCUMENTO]])))</f>
        <v>R02</v>
      </c>
      <c r="L344" s="6" t="str" cm="1">
        <f t="array" ref="L344">_xlfn.TEXTJOIN(",",TRUE,_xlfn._xlws.FILTER(ARQUIVOS[EXTENSÃO],(ARQUIVOS[DOCUMENTO]=LD_01[[#This Row],[DOCUMENTO]])*(ARQUIVOS[REVISÃO]=LD_01[[#This Row],[REVISÃO]])))</f>
        <v>dwg,pdf</v>
      </c>
      <c r="M344" s="12" cm="1">
        <f t="array" ref="M344">_xlfn.UNIQUE(_xlfn._xlws.FILTER(ARQUIVOS[DATA RECEBIMENTO],(ARQUIVOS[DOCUMENTO]=LD_01[[#This Row],[DOCUMENTO]])*(ARQUIVOS[REVISÃO]=LD_01[[#This Row],[REVISÃO]])))</f>
        <v>45838</v>
      </c>
      <c r="N3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01/MSV-163MS-515-NORTE/32.TE/MSV-163MS-515+630-ACE-EXE-DE-G1-001-R02.pdf</v>
      </c>
      <c r="P344" s="6" t="str">
        <f>LD_01[[#This Row],[PASTA]]&amp;"/"&amp;LD_01[[#This Row],[ARQUIVO]]</f>
        <v>MSV-163MS-515-NORTE/32.TE/MSV-163MS-515+630-ACE-EXE-DE-G1-001-R02.pdf</v>
      </c>
    </row>
    <row r="345" spans="1:16" ht="28.8" x14ac:dyDescent="0.3">
      <c r="A345" s="6" t="s">
        <v>3132</v>
      </c>
      <c r="B345" s="6" t="str">
        <f>VLOOKUP(LD_01[[#This Row],[DOCUMENTO]],_xlfn.SORTBY(ARQUIVOS_RECEBIDOS!$E$2:$F$5010,ARQUIVOS_RECEBIDOS!$F$2:$F$5010,-1),2,)</f>
        <v>R01</v>
      </c>
      <c r="C345" s="14" t="s">
        <v>5987</v>
      </c>
      <c r="D345" s="14" t="s">
        <v>7544</v>
      </c>
      <c r="E345" s="6" t="s">
        <v>4312</v>
      </c>
      <c r="F345" s="8" t="s">
        <v>4984</v>
      </c>
      <c r="G345" s="8" t="s">
        <v>4330</v>
      </c>
      <c r="H345" s="6" t="str">
        <f>_xlfn.XLOOKUP(LD_01[[#This Row],[DISCIPLINA]],'CLASSES DE PROJETOS'!$F$3:$F$37,'CLASSES DE PROJETOS'!$C$3:$C$37)</f>
        <v>TE</v>
      </c>
      <c r="I345" t="str">
        <f>_xlfn.TEXTJOIN("/",TRUE,"MSV-163MS-"&amp;LD_01[[#This Row],[OBRA]],_xlfn.XLOOKUP(LD_01[[#This Row],[SIGLA]],'CLASSES DE PROJETOS'!$C$3:$C$37,'CLASSES DE PROJETOS'!$E$3:$E$37))</f>
        <v>MSV-163MS-515-NORTE/32.TE</v>
      </c>
      <c r="J345" s="6" t="str" cm="1">
        <f t="array" ref="J345">_xlfn.TEXTJOIN(",",TRUE,_xlfn._xlws.FILTER(ARQUIVOS[ARQUIVO],(ARQUIVOS[DOCUMENTO]=LD_01[[#This Row],[DOCUMENTO]])*(ARQUIVOS[REVISÃO]=LD_01[[#This Row],[REVISÃO]])*(ARQUIVOS[EXTENSÃO]="pdf")))</f>
        <v>MSV-163MS-515+630-ACE-EXE-DE-G1-002-R01.pdf</v>
      </c>
      <c r="K345" s="6" t="str" cm="1">
        <f t="array" ref="K345">_xlfn.TEXTJOIN(", ",TRUE,_xlfn.UNIQUE(_xlfn._xlws.FILTER(ARQUIVOS_RECEBIDOS!$F$2:$F$5010,ARQUIVOS_RECEBIDOS!$E$2:$E$5010=LD_01[[#This Row],[DOCUMENTO]])))</f>
        <v>R01</v>
      </c>
      <c r="L345" s="6" t="str" cm="1">
        <f t="array" ref="L345">_xlfn.TEXTJOIN(",",TRUE,_xlfn._xlws.FILTER(ARQUIVOS[EXTENSÃO],(ARQUIVOS[DOCUMENTO]=LD_01[[#This Row],[DOCUMENTO]])*(ARQUIVOS[REVISÃO]=LD_01[[#This Row],[REVISÃO]])))</f>
        <v>dwg,pdf</v>
      </c>
      <c r="M345" s="12" cm="1">
        <f t="array" ref="M345">_xlfn.UNIQUE(_xlfn._xlws.FILTER(ARQUIVOS[DATA RECEBIMENTO],(ARQUIVOS[DOCUMENTO]=LD_01[[#This Row],[DOCUMENTO]])*(ARQUIVOS[REVISÃO]=LD_01[[#This Row],[REVISÃO]])))</f>
        <v>45838</v>
      </c>
      <c r="N3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01/MSV-163MS-515-NORTE/32.TE/MSV-163MS-515+630-ACE-EXE-DE-G1-002-R01.pdf</v>
      </c>
      <c r="P345" s="6" t="str">
        <f>LD_01[[#This Row],[PASTA]]&amp;"/"&amp;LD_01[[#This Row],[ARQUIVO]]</f>
        <v>MSV-163MS-515-NORTE/32.TE/MSV-163MS-515+630-ACE-EXE-DE-G1-002-R01.pdf</v>
      </c>
    </row>
    <row r="346" spans="1:16" ht="28.8" x14ac:dyDescent="0.3">
      <c r="A346" s="6" t="s">
        <v>3133</v>
      </c>
      <c r="B346" s="6" t="str">
        <f>VLOOKUP(LD_01[[#This Row],[DOCUMENTO]],_xlfn.SORTBY(ARQUIVOS_RECEBIDOS!$E$2:$F$5010,ARQUIVOS_RECEBIDOS!$F$2:$F$5010,-1),2,)</f>
        <v>R01</v>
      </c>
      <c r="C346" s="14" t="s">
        <v>5987</v>
      </c>
      <c r="D346" s="14" t="s">
        <v>7544</v>
      </c>
      <c r="E346" s="6" t="s">
        <v>4312</v>
      </c>
      <c r="F346" s="8" t="s">
        <v>4979</v>
      </c>
      <c r="G346" s="8" t="s">
        <v>4330</v>
      </c>
      <c r="H346" s="6" t="str">
        <f>_xlfn.XLOOKUP(LD_01[[#This Row],[DISCIPLINA]],'CLASSES DE PROJETOS'!$F$3:$F$37,'CLASSES DE PROJETOS'!$C$3:$C$37)</f>
        <v>TE</v>
      </c>
      <c r="I346" t="str">
        <f>_xlfn.TEXTJOIN("/",TRUE,"MSV-163MS-"&amp;LD_01[[#This Row],[OBRA]],_xlfn.XLOOKUP(LD_01[[#This Row],[SIGLA]],'CLASSES DE PROJETOS'!$C$3:$C$37,'CLASSES DE PROJETOS'!$E$3:$E$37))</f>
        <v>MSV-163MS-515-NORTE/32.TE</v>
      </c>
      <c r="J346" s="6" t="str" cm="1">
        <f t="array" ref="J346">_xlfn.TEXTJOIN(",",TRUE,_xlfn._xlws.FILTER(ARQUIVOS[ARQUIVO],(ARQUIVOS[DOCUMENTO]=LD_01[[#This Row],[DOCUMENTO]])*(ARQUIVOS[REVISÃO]=LD_01[[#This Row],[REVISÃO]])*(ARQUIVOS[EXTENSÃO]="pdf")))</f>
        <v>MSV-163MS-515+630-ACE-EXE-DE-G1-101-R01.pdf</v>
      </c>
      <c r="K346" s="6" t="str" cm="1">
        <f t="array" ref="K346">_xlfn.TEXTJOIN(", ",TRUE,_xlfn.UNIQUE(_xlfn._xlws.FILTER(ARQUIVOS_RECEBIDOS!$F$2:$F$5010,ARQUIVOS_RECEBIDOS!$E$2:$E$5010=LD_01[[#This Row],[DOCUMENTO]])))</f>
        <v>R01</v>
      </c>
      <c r="L346" s="6" t="str" cm="1">
        <f t="array" ref="L346">_xlfn.TEXTJOIN(",",TRUE,_xlfn._xlws.FILTER(ARQUIVOS[EXTENSÃO],(ARQUIVOS[DOCUMENTO]=LD_01[[#This Row],[DOCUMENTO]])*(ARQUIVOS[REVISÃO]=LD_01[[#This Row],[REVISÃO]])))</f>
        <v>dwg,pdf</v>
      </c>
      <c r="M346" s="12" cm="1">
        <f t="array" ref="M346">_xlfn.UNIQUE(_xlfn._xlws.FILTER(ARQUIVOS[DATA RECEBIMENTO],(ARQUIVOS[DOCUMENTO]=LD_01[[#This Row],[DOCUMENTO]])*(ARQUIVOS[REVISÃO]=LD_01[[#This Row],[REVISÃO]])))</f>
        <v>45838</v>
      </c>
      <c r="N3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01/MSV-163MS-515-NORTE/32.TE/MSV-163MS-515+630-ACE-EXE-DE-G1-101-R01.pdf</v>
      </c>
      <c r="P346" s="6" t="str">
        <f>LD_01[[#This Row],[PASTA]]&amp;"/"&amp;LD_01[[#This Row],[ARQUIVO]]</f>
        <v>MSV-163MS-515-NORTE/32.TE/MSV-163MS-515+630-ACE-EXE-DE-G1-101-R01.pdf</v>
      </c>
    </row>
    <row r="347" spans="1:16" ht="28.8" x14ac:dyDescent="0.3">
      <c r="A347" s="6" t="s">
        <v>3163</v>
      </c>
      <c r="B347" s="6" t="str">
        <f>VLOOKUP(LD_01[[#This Row],[DOCUMENTO]],_xlfn.SORTBY(ARQUIVOS_RECEBIDOS!$E$2:$F$5010,ARQUIVOS_RECEBIDOS!$F$2:$F$5010,-1),2,)</f>
        <v>R02</v>
      </c>
      <c r="C347" s="14" t="s">
        <v>5987</v>
      </c>
      <c r="D347" s="14" t="s">
        <v>7544</v>
      </c>
      <c r="E347" s="6" t="s">
        <v>4313</v>
      </c>
      <c r="F347" s="8" t="s">
        <v>4984</v>
      </c>
      <c r="G347" s="8" t="s">
        <v>4330</v>
      </c>
      <c r="H347" s="6" t="str">
        <f>_xlfn.XLOOKUP(LD_01[[#This Row],[DISCIPLINA]],'CLASSES DE PROJETOS'!$F$3:$F$37,'CLASSES DE PROJETOS'!$C$3:$C$37)</f>
        <v>TE</v>
      </c>
      <c r="I347" t="str">
        <f>_xlfn.TEXTJOIN("/",TRUE,"MSV-163MS-"&amp;LD_01[[#This Row],[OBRA]],_xlfn.XLOOKUP(LD_01[[#This Row],[SIGLA]],'CLASSES DE PROJETOS'!$C$3:$C$37,'CLASSES DE PROJETOS'!$E$3:$E$37))</f>
        <v>MSV-163MS-515-SUL/32.TE</v>
      </c>
      <c r="J347" s="6" t="str" cm="1">
        <f t="array" ref="J347">_xlfn.TEXTJOIN(",",TRUE,_xlfn._xlws.FILTER(ARQUIVOS[ARQUIVO],(ARQUIVOS[DOCUMENTO]=LD_01[[#This Row],[DOCUMENTO]])*(ARQUIVOS[REVISÃO]=LD_01[[#This Row],[REVISÃO]])*(ARQUIVOS[EXTENSÃO]="pdf")))</f>
        <v>MSV-163MS-515+630-ACE-EXE-DE-G1-201-R02.pdf</v>
      </c>
      <c r="K347" s="6" t="str" cm="1">
        <f t="array" ref="K347">_xlfn.TEXTJOIN(", ",TRUE,_xlfn.UNIQUE(_xlfn._xlws.FILTER(ARQUIVOS_RECEBIDOS!$F$2:$F$5010,ARQUIVOS_RECEBIDOS!$E$2:$E$5010=LD_01[[#This Row],[DOCUMENTO]])))</f>
        <v>R02</v>
      </c>
      <c r="L347" s="6" t="str" cm="1">
        <f t="array" ref="L347">_xlfn.TEXTJOIN(",",TRUE,_xlfn._xlws.FILTER(ARQUIVOS[EXTENSÃO],(ARQUIVOS[DOCUMENTO]=LD_01[[#This Row],[DOCUMENTO]])*(ARQUIVOS[REVISÃO]=LD_01[[#This Row],[REVISÃO]])))</f>
        <v>dwg,pdf</v>
      </c>
      <c r="M347" s="12" cm="1">
        <f t="array" ref="M347">_xlfn.UNIQUE(_xlfn._xlws.FILTER(ARQUIVOS[DATA RECEBIMENTO],(ARQUIVOS[DOCUMENTO]=LD_01[[#This Row],[DOCUMENTO]])*(ARQUIVOS[REVISÃO]=LD_01[[#This Row],[REVISÃO]])))</f>
        <v>45838</v>
      </c>
      <c r="N3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01/MSV-163MS-515-SUL/32.TE/MSV-163MS-515+630-ACE-EXE-DE-G1-201-R02.pdf</v>
      </c>
      <c r="P347" s="6" t="str">
        <f>LD_01[[#This Row],[PASTA]]&amp;"/"&amp;LD_01[[#This Row],[ARQUIVO]]</f>
        <v>MSV-163MS-515-SUL/32.TE/MSV-163MS-515+630-ACE-EXE-DE-G1-201-R02.pdf</v>
      </c>
    </row>
    <row r="348" spans="1:16" ht="28.8" x14ac:dyDescent="0.3">
      <c r="A348" s="6" t="s">
        <v>3164</v>
      </c>
      <c r="B348" s="6" t="str">
        <f>VLOOKUP(LD_01[[#This Row],[DOCUMENTO]],_xlfn.SORTBY(ARQUIVOS_RECEBIDOS!$E$2:$F$5010,ARQUIVOS_RECEBIDOS!$F$2:$F$5010,-1),2,)</f>
        <v>R01</v>
      </c>
      <c r="C348" s="14" t="s">
        <v>5987</v>
      </c>
      <c r="D348" s="14" t="s">
        <v>7544</v>
      </c>
      <c r="E348" s="6" t="s">
        <v>4313</v>
      </c>
      <c r="F348" s="8" t="s">
        <v>4984</v>
      </c>
      <c r="G348" s="8" t="s">
        <v>4330</v>
      </c>
      <c r="H348" s="6" t="str">
        <f>_xlfn.XLOOKUP(LD_01[[#This Row],[DISCIPLINA]],'CLASSES DE PROJETOS'!$F$3:$F$37,'CLASSES DE PROJETOS'!$C$3:$C$37)</f>
        <v>TE</v>
      </c>
      <c r="I348" t="str">
        <f>_xlfn.TEXTJOIN("/",TRUE,"MSV-163MS-"&amp;LD_01[[#This Row],[OBRA]],_xlfn.XLOOKUP(LD_01[[#This Row],[SIGLA]],'CLASSES DE PROJETOS'!$C$3:$C$37,'CLASSES DE PROJETOS'!$E$3:$E$37))</f>
        <v>MSV-163MS-515-SUL/32.TE</v>
      </c>
      <c r="J348" s="6" t="str" cm="1">
        <f t="array" ref="J348">_xlfn.TEXTJOIN(",",TRUE,_xlfn._xlws.FILTER(ARQUIVOS[ARQUIVO],(ARQUIVOS[DOCUMENTO]=LD_01[[#This Row],[DOCUMENTO]])*(ARQUIVOS[REVISÃO]=LD_01[[#This Row],[REVISÃO]])*(ARQUIVOS[EXTENSÃO]="pdf")))</f>
        <v>MSV-163MS-515+630-ACE-EXE-DE-G1-202-R01.pdf</v>
      </c>
      <c r="K348" s="6" t="str" cm="1">
        <f t="array" ref="K348">_xlfn.TEXTJOIN(", ",TRUE,_xlfn.UNIQUE(_xlfn._xlws.FILTER(ARQUIVOS_RECEBIDOS!$F$2:$F$5010,ARQUIVOS_RECEBIDOS!$E$2:$E$5010=LD_01[[#This Row],[DOCUMENTO]])))</f>
        <v>R01</v>
      </c>
      <c r="L348" s="6" t="str" cm="1">
        <f t="array" ref="L348">_xlfn.TEXTJOIN(",",TRUE,_xlfn._xlws.FILTER(ARQUIVOS[EXTENSÃO],(ARQUIVOS[DOCUMENTO]=LD_01[[#This Row],[DOCUMENTO]])*(ARQUIVOS[REVISÃO]=LD_01[[#This Row],[REVISÃO]])))</f>
        <v>dwg,pdf</v>
      </c>
      <c r="M348" s="12" cm="1">
        <f t="array" ref="M348">_xlfn.UNIQUE(_xlfn._xlws.FILTER(ARQUIVOS[DATA RECEBIMENTO],(ARQUIVOS[DOCUMENTO]=LD_01[[#This Row],[DOCUMENTO]])*(ARQUIVOS[REVISÃO]=LD_01[[#This Row],[REVISÃO]])))</f>
        <v>45838</v>
      </c>
      <c r="N3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01/MSV-163MS-515-SUL/32.TE/MSV-163MS-515+630-ACE-EXE-DE-G1-202-R01.pdf</v>
      </c>
      <c r="P348" s="6" t="str">
        <f>LD_01[[#This Row],[PASTA]]&amp;"/"&amp;LD_01[[#This Row],[ARQUIVO]]</f>
        <v>MSV-163MS-515-SUL/32.TE/MSV-163MS-515+630-ACE-EXE-DE-G1-202-R01.pdf</v>
      </c>
    </row>
    <row r="349" spans="1:16" ht="28.8" x14ac:dyDescent="0.3">
      <c r="A349" s="6" t="s">
        <v>3165</v>
      </c>
      <c r="B349" s="6" t="str">
        <f>VLOOKUP(LD_01[[#This Row],[DOCUMENTO]],_xlfn.SORTBY(ARQUIVOS_RECEBIDOS!$E$2:$F$5010,ARQUIVOS_RECEBIDOS!$F$2:$F$5010,-1),2,)</f>
        <v>R01</v>
      </c>
      <c r="C349" s="14" t="s">
        <v>5987</v>
      </c>
      <c r="D349" s="14" t="s">
        <v>7544</v>
      </c>
      <c r="E349" s="6" t="s">
        <v>4313</v>
      </c>
      <c r="F349" s="8" t="s">
        <v>4979</v>
      </c>
      <c r="G349" s="8" t="s">
        <v>4330</v>
      </c>
      <c r="H349" s="6" t="str">
        <f>_xlfn.XLOOKUP(LD_01[[#This Row],[DISCIPLINA]],'CLASSES DE PROJETOS'!$F$3:$F$37,'CLASSES DE PROJETOS'!$C$3:$C$37)</f>
        <v>TE</v>
      </c>
      <c r="I349" t="str">
        <f>_xlfn.TEXTJOIN("/",TRUE,"MSV-163MS-"&amp;LD_01[[#This Row],[OBRA]],_xlfn.XLOOKUP(LD_01[[#This Row],[SIGLA]],'CLASSES DE PROJETOS'!$C$3:$C$37,'CLASSES DE PROJETOS'!$E$3:$E$37))</f>
        <v>MSV-163MS-515-SUL/32.TE</v>
      </c>
      <c r="J349" s="6" t="str" cm="1">
        <f t="array" ref="J349">_xlfn.TEXTJOIN(",",TRUE,_xlfn._xlws.FILTER(ARQUIVOS[ARQUIVO],(ARQUIVOS[DOCUMENTO]=LD_01[[#This Row],[DOCUMENTO]])*(ARQUIVOS[REVISÃO]=LD_01[[#This Row],[REVISÃO]])*(ARQUIVOS[EXTENSÃO]="pdf")))</f>
        <v>MSV-163MS-515+630-ACE-EXE-DE-G1-301-R01.pdf</v>
      </c>
      <c r="K349" s="6" t="str" cm="1">
        <f t="array" ref="K349">_xlfn.TEXTJOIN(", ",TRUE,_xlfn.UNIQUE(_xlfn._xlws.FILTER(ARQUIVOS_RECEBIDOS!$F$2:$F$5010,ARQUIVOS_RECEBIDOS!$E$2:$E$5010=LD_01[[#This Row],[DOCUMENTO]])))</f>
        <v>R01</v>
      </c>
      <c r="L349" s="6" t="str" cm="1">
        <f t="array" ref="L349">_xlfn.TEXTJOIN(",",TRUE,_xlfn._xlws.FILTER(ARQUIVOS[EXTENSÃO],(ARQUIVOS[DOCUMENTO]=LD_01[[#This Row],[DOCUMENTO]])*(ARQUIVOS[REVISÃO]=LD_01[[#This Row],[REVISÃO]])))</f>
        <v>dwg,pdf</v>
      </c>
      <c r="M349" s="12" cm="1">
        <f t="array" ref="M349">_xlfn.UNIQUE(_xlfn._xlws.FILTER(ARQUIVOS[DATA RECEBIMENTO],(ARQUIVOS[DOCUMENTO]=LD_01[[#This Row],[DOCUMENTO]])*(ARQUIVOS[REVISÃO]=LD_01[[#This Row],[REVISÃO]])))</f>
        <v>45838</v>
      </c>
      <c r="N3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01/MSV-163MS-515-SUL/32.TE/MSV-163MS-515+630-ACE-EXE-DE-G1-301-R01.pdf</v>
      </c>
      <c r="P349" s="6" t="str">
        <f>LD_01[[#This Row],[PASTA]]&amp;"/"&amp;LD_01[[#This Row],[ARQUIVO]]</f>
        <v>MSV-163MS-515-SUL/32.TE/MSV-163MS-515+630-ACE-EXE-DE-G1-301-R01.pdf</v>
      </c>
    </row>
    <row r="350" spans="1:16" x14ac:dyDescent="0.3">
      <c r="A350" s="6" t="s">
        <v>3135</v>
      </c>
      <c r="B350" s="6" t="str">
        <f>VLOOKUP(LD_01[[#This Row],[DOCUMENTO]],_xlfn.SORTBY(ARQUIVOS_RECEBIDOS!$E$2:$F$5010,ARQUIVOS_RECEBIDOS!$F$2:$F$5010,-1),2,)</f>
        <v>R01</v>
      </c>
      <c r="C350" s="14" t="s">
        <v>5987</v>
      </c>
      <c r="D350" s="14" t="s">
        <v>7544</v>
      </c>
      <c r="E350" s="6" t="s">
        <v>4312</v>
      </c>
      <c r="F350" s="8" t="s">
        <v>4076</v>
      </c>
      <c r="G350" s="8" t="s">
        <v>4142</v>
      </c>
      <c r="H350" s="6" t="str">
        <f>_xlfn.XLOOKUP(LD_01[[#This Row],[DISCIPLINA]],'CLASSES DE PROJETOS'!$F$3:$F$37,'CLASSES DE PROJETOS'!$C$3:$C$37)</f>
        <v>DR</v>
      </c>
      <c r="I350" t="str">
        <f>_xlfn.TEXTJOIN("/",TRUE,"MSV-163MS-"&amp;LD_01[[#This Row],[OBRA]],_xlfn.XLOOKUP(LD_01[[#This Row],[SIGLA]],'CLASSES DE PROJETOS'!$C$3:$C$37,'CLASSES DE PROJETOS'!$E$3:$E$37))</f>
        <v>MSV-163MS-515-NORTE/10.DR</v>
      </c>
      <c r="J350" s="6" t="str" cm="1">
        <f t="array" ref="J350">_xlfn.TEXTJOIN(",",TRUE,_xlfn._xlws.FILTER(ARQUIVOS[ARQUIVO],(ARQUIVOS[DOCUMENTO]=LD_01[[#This Row],[DOCUMENTO]])*(ARQUIVOS[REVISÃO]=LD_01[[#This Row],[REVISÃO]])*(ARQUIVOS[EXTENSÃO]="pdf")))</f>
        <v>MSV-163MS-515+630-ACE-EXE-DE-H2-001-R01.pdf</v>
      </c>
      <c r="K350" s="6" t="str" cm="1">
        <f t="array" ref="K350">_xlfn.TEXTJOIN(", ",TRUE,_xlfn.UNIQUE(_xlfn._xlws.FILTER(ARQUIVOS_RECEBIDOS!$F$2:$F$5010,ARQUIVOS_RECEBIDOS!$E$2:$E$5010=LD_01[[#This Row],[DOCUMENTO]])))</f>
        <v>R01</v>
      </c>
      <c r="L350" s="6" t="str" cm="1">
        <f t="array" ref="L350">_xlfn.TEXTJOIN(",",TRUE,_xlfn._xlws.FILTER(ARQUIVOS[EXTENSÃO],(ARQUIVOS[DOCUMENTO]=LD_01[[#This Row],[DOCUMENTO]])*(ARQUIVOS[REVISÃO]=LD_01[[#This Row],[REVISÃO]])))</f>
        <v>dwg,pdf</v>
      </c>
      <c r="M350" s="12" cm="1">
        <f t="array" ref="M350">_xlfn.UNIQUE(_xlfn._xlws.FILTER(ARQUIVOS[DATA RECEBIMENTO],(ARQUIVOS[DOCUMENTO]=LD_01[[#This Row],[DOCUMENTO]])*(ARQUIVOS[REVISÃO]=LD_01[[#This Row],[REVISÃO]])))</f>
        <v>45838</v>
      </c>
      <c r="N3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01/MSV-163MS-515-NORTE/10.DR/MSV-163MS-515+630-ACE-EXE-DE-H2-001-R01.pdf</v>
      </c>
      <c r="P350" s="6" t="str">
        <f>LD_01[[#This Row],[PASTA]]&amp;"/"&amp;LD_01[[#This Row],[ARQUIVO]]</f>
        <v>MSV-163MS-515-NORTE/10.DR/MSV-163MS-515+630-ACE-EXE-DE-H2-001-R01.pdf</v>
      </c>
    </row>
    <row r="351" spans="1:16" ht="28.8" x14ac:dyDescent="0.3">
      <c r="A351" s="6" t="s">
        <v>3136</v>
      </c>
      <c r="B351" s="6" t="str">
        <f>VLOOKUP(LD_01[[#This Row],[DOCUMENTO]],_xlfn.SORTBY(ARQUIVOS_RECEBIDOS!$E$2:$F$5010,ARQUIVOS_RECEBIDOS!$F$2:$F$5010,-1),2,)</f>
        <v>R00</v>
      </c>
      <c r="C351" s="14" t="s">
        <v>5987</v>
      </c>
      <c r="D351" s="14" t="s">
        <v>7544</v>
      </c>
      <c r="E351" s="6" t="s">
        <v>4312</v>
      </c>
      <c r="F351" s="8" t="s">
        <v>4974</v>
      </c>
      <c r="G351" s="8" t="s">
        <v>4142</v>
      </c>
      <c r="H351" s="6" t="str">
        <f>_xlfn.XLOOKUP(LD_01[[#This Row],[DISCIPLINA]],'CLASSES DE PROJETOS'!$F$3:$F$37,'CLASSES DE PROJETOS'!$C$3:$C$37)</f>
        <v>DR</v>
      </c>
      <c r="I351" t="str">
        <f>_xlfn.TEXTJOIN("/",TRUE,"MSV-163MS-"&amp;LD_01[[#This Row],[OBRA]],_xlfn.XLOOKUP(LD_01[[#This Row],[SIGLA]],'CLASSES DE PROJETOS'!$C$3:$C$37,'CLASSES DE PROJETOS'!$E$3:$E$37))</f>
        <v>MSV-163MS-515-NORTE/10.DR</v>
      </c>
      <c r="J351" s="6" t="str" cm="1">
        <f t="array" ref="J351">_xlfn.TEXTJOIN(",",TRUE,_xlfn._xlws.FILTER(ARQUIVOS[ARQUIVO],(ARQUIVOS[DOCUMENTO]=LD_01[[#This Row],[DOCUMENTO]])*(ARQUIVOS[REVISÃO]=LD_01[[#This Row],[REVISÃO]])*(ARQUIVOS[EXTENSÃO]="pdf")))</f>
        <v>MSV-163MS-515+630-ACE-EXE-DE-H2-002-R00.pdf</v>
      </c>
      <c r="K351" s="6" t="str" cm="1">
        <f t="array" ref="K351">_xlfn.TEXTJOIN(", ",TRUE,_xlfn.UNIQUE(_xlfn._xlws.FILTER(ARQUIVOS_RECEBIDOS!$F$2:$F$5010,ARQUIVOS_RECEBIDOS!$E$2:$E$5010=LD_01[[#This Row],[DOCUMENTO]])))</f>
        <v>R00</v>
      </c>
      <c r="L351" s="6" t="str" cm="1">
        <f t="array" ref="L351">_xlfn.TEXTJOIN(",",TRUE,_xlfn._xlws.FILTER(ARQUIVOS[EXTENSÃO],(ARQUIVOS[DOCUMENTO]=LD_01[[#This Row],[DOCUMENTO]])*(ARQUIVOS[REVISÃO]=LD_01[[#This Row],[REVISÃO]])))</f>
        <v>dwg,pdf</v>
      </c>
      <c r="M351" s="12" cm="1">
        <f t="array" ref="M351">_xlfn.UNIQUE(_xlfn._xlws.FILTER(ARQUIVOS[DATA RECEBIMENTO],(ARQUIVOS[DOCUMENTO]=LD_01[[#This Row],[DOCUMENTO]])*(ARQUIVOS[REVISÃO]=LD_01[[#This Row],[REVISÃO]])))</f>
        <v>45838</v>
      </c>
      <c r="N3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01/MSV-163MS-515-NORTE/10.DR/MSV-163MS-515+630-ACE-EXE-DE-H2-002-R00.pdf</v>
      </c>
      <c r="P351" s="6" t="str">
        <f>LD_01[[#This Row],[PASTA]]&amp;"/"&amp;LD_01[[#This Row],[ARQUIVO]]</f>
        <v>MSV-163MS-515-NORTE/10.DR/MSV-163MS-515+630-ACE-EXE-DE-H2-002-R00.pdf</v>
      </c>
    </row>
    <row r="352" spans="1:16" x14ac:dyDescent="0.3">
      <c r="A352" s="6" t="s">
        <v>3167</v>
      </c>
      <c r="B352" s="6" t="str">
        <f>VLOOKUP(LD_01[[#This Row],[DOCUMENTO]],_xlfn.SORTBY(ARQUIVOS_RECEBIDOS!$E$2:$F$5010,ARQUIVOS_RECEBIDOS!$F$2:$F$5010,-1),2,)</f>
        <v>R00</v>
      </c>
      <c r="C352" s="14" t="s">
        <v>5987</v>
      </c>
      <c r="D352" s="14" t="s">
        <v>7544</v>
      </c>
      <c r="E352" s="6" t="s">
        <v>4313</v>
      </c>
      <c r="F352" s="8" t="s">
        <v>4076</v>
      </c>
      <c r="G352" s="8" t="s">
        <v>4142</v>
      </c>
      <c r="H352" s="6" t="str">
        <f>_xlfn.XLOOKUP(LD_01[[#This Row],[DISCIPLINA]],'CLASSES DE PROJETOS'!$F$3:$F$37,'CLASSES DE PROJETOS'!$C$3:$C$37)</f>
        <v>DR</v>
      </c>
      <c r="I352" t="str">
        <f>_xlfn.TEXTJOIN("/",TRUE,"MSV-163MS-"&amp;LD_01[[#This Row],[OBRA]],_xlfn.XLOOKUP(LD_01[[#This Row],[SIGLA]],'CLASSES DE PROJETOS'!$C$3:$C$37,'CLASSES DE PROJETOS'!$E$3:$E$37))</f>
        <v>MSV-163MS-515-SUL/10.DR</v>
      </c>
      <c r="J352" s="6" t="str" cm="1">
        <f t="array" ref="J352">_xlfn.TEXTJOIN(",",TRUE,_xlfn._xlws.FILTER(ARQUIVOS[ARQUIVO],(ARQUIVOS[DOCUMENTO]=LD_01[[#This Row],[DOCUMENTO]])*(ARQUIVOS[REVISÃO]=LD_01[[#This Row],[REVISÃO]])*(ARQUIVOS[EXTENSÃO]="pdf")))</f>
        <v>MSV-163MS-515+630-ACE-EXE-DE-H2-101-R00.pdf</v>
      </c>
      <c r="K352" s="6" t="str" cm="1">
        <f t="array" ref="K352">_xlfn.TEXTJOIN(", ",TRUE,_xlfn.UNIQUE(_xlfn._xlws.FILTER(ARQUIVOS_RECEBIDOS!$F$2:$F$5010,ARQUIVOS_RECEBIDOS!$E$2:$E$5010=LD_01[[#This Row],[DOCUMENTO]])))</f>
        <v>R00</v>
      </c>
      <c r="L352" s="6" t="str" cm="1">
        <f t="array" ref="L352">_xlfn.TEXTJOIN(",",TRUE,_xlfn._xlws.FILTER(ARQUIVOS[EXTENSÃO],(ARQUIVOS[DOCUMENTO]=LD_01[[#This Row],[DOCUMENTO]])*(ARQUIVOS[REVISÃO]=LD_01[[#This Row],[REVISÃO]])))</f>
        <v>dwg,pdf</v>
      </c>
      <c r="M352" s="12" cm="1">
        <f t="array" ref="M352">_xlfn.UNIQUE(_xlfn._xlws.FILTER(ARQUIVOS[DATA RECEBIMENTO],(ARQUIVOS[DOCUMENTO]=LD_01[[#This Row],[DOCUMENTO]])*(ARQUIVOS[REVISÃO]=LD_01[[#This Row],[REVISÃO]])))</f>
        <v>45838</v>
      </c>
      <c r="N3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01/MSV-163MS-515-SUL/10.DR/MSV-163MS-515+630-ACE-EXE-DE-H2-101-R00.pdf</v>
      </c>
      <c r="P352" s="6" t="str">
        <f>LD_01[[#This Row],[PASTA]]&amp;"/"&amp;LD_01[[#This Row],[ARQUIVO]]</f>
        <v>MSV-163MS-515-SUL/10.DR/MSV-163MS-515+630-ACE-EXE-DE-H2-101-R00.pdf</v>
      </c>
    </row>
    <row r="353" spans="1:16" ht="28.8" x14ac:dyDescent="0.3">
      <c r="A353" s="6" t="s">
        <v>3168</v>
      </c>
      <c r="B353" s="6" t="str">
        <f>VLOOKUP(LD_01[[#This Row],[DOCUMENTO]],_xlfn.SORTBY(ARQUIVOS_RECEBIDOS!$E$2:$F$5010,ARQUIVOS_RECEBIDOS!$F$2:$F$5010,-1),2,)</f>
        <v>R00</v>
      </c>
      <c r="C353" s="14" t="s">
        <v>5987</v>
      </c>
      <c r="D353" s="14" t="s">
        <v>7544</v>
      </c>
      <c r="E353" s="6" t="s">
        <v>4313</v>
      </c>
      <c r="F353" s="8" t="s">
        <v>4974</v>
      </c>
      <c r="G353" s="8" t="s">
        <v>4142</v>
      </c>
      <c r="H353" s="6" t="str">
        <f>_xlfn.XLOOKUP(LD_01[[#This Row],[DISCIPLINA]],'CLASSES DE PROJETOS'!$F$3:$F$37,'CLASSES DE PROJETOS'!$C$3:$C$37)</f>
        <v>DR</v>
      </c>
      <c r="I353" t="str">
        <f>_xlfn.TEXTJOIN("/",TRUE,"MSV-163MS-"&amp;LD_01[[#This Row],[OBRA]],_xlfn.XLOOKUP(LD_01[[#This Row],[SIGLA]],'CLASSES DE PROJETOS'!$C$3:$C$37,'CLASSES DE PROJETOS'!$E$3:$E$37))</f>
        <v>MSV-163MS-515-SUL/10.DR</v>
      </c>
      <c r="J353" s="6" t="str" cm="1">
        <f t="array" ref="J353">_xlfn.TEXTJOIN(",",TRUE,_xlfn._xlws.FILTER(ARQUIVOS[ARQUIVO],(ARQUIVOS[DOCUMENTO]=LD_01[[#This Row],[DOCUMENTO]])*(ARQUIVOS[REVISÃO]=LD_01[[#This Row],[REVISÃO]])*(ARQUIVOS[EXTENSÃO]="pdf")))</f>
        <v>MSV-163MS-515+630-ACE-EXE-DE-H2-102-R00.pdf</v>
      </c>
      <c r="K353" s="6" t="str" cm="1">
        <f t="array" ref="K353">_xlfn.TEXTJOIN(", ",TRUE,_xlfn.UNIQUE(_xlfn._xlws.FILTER(ARQUIVOS_RECEBIDOS!$F$2:$F$5010,ARQUIVOS_RECEBIDOS!$E$2:$E$5010=LD_01[[#This Row],[DOCUMENTO]])))</f>
        <v>R00</v>
      </c>
      <c r="L353" s="6" t="str" cm="1">
        <f t="array" ref="L353">_xlfn.TEXTJOIN(",",TRUE,_xlfn._xlws.FILTER(ARQUIVOS[EXTENSÃO],(ARQUIVOS[DOCUMENTO]=LD_01[[#This Row],[DOCUMENTO]])*(ARQUIVOS[REVISÃO]=LD_01[[#This Row],[REVISÃO]])))</f>
        <v>dwg,pdf</v>
      </c>
      <c r="M353" s="12" cm="1">
        <f t="array" ref="M353">_xlfn.UNIQUE(_xlfn._xlws.FILTER(ARQUIVOS[DATA RECEBIMENTO],(ARQUIVOS[DOCUMENTO]=LD_01[[#This Row],[DOCUMENTO]])*(ARQUIVOS[REVISÃO]=LD_01[[#This Row],[REVISÃO]])))</f>
        <v>45838</v>
      </c>
      <c r="N3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01/MSV-163MS-515-SUL/10.DR/MSV-163MS-515+630-ACE-EXE-DE-H2-102-R00.pdf</v>
      </c>
      <c r="P353" s="6" t="str">
        <f>LD_01[[#This Row],[PASTA]]&amp;"/"&amp;LD_01[[#This Row],[ARQUIVO]]</f>
        <v>MSV-163MS-515-SUL/10.DR/MSV-163MS-515+630-ACE-EXE-DE-H2-102-R00.pdf</v>
      </c>
    </row>
    <row r="354" spans="1:16" x14ac:dyDescent="0.3">
      <c r="A354" s="6" t="s">
        <v>3143</v>
      </c>
      <c r="B354" s="6" t="str">
        <f>VLOOKUP(LD_01[[#This Row],[DOCUMENTO]],_xlfn.SORTBY(ARQUIVOS_RECEBIDOS!$E$2:$F$5010,ARQUIVOS_RECEBIDOS!$F$2:$F$5010,-1),2,)</f>
        <v>R01</v>
      </c>
      <c r="C354" s="14" t="s">
        <v>5987</v>
      </c>
      <c r="D354" s="14" t="s">
        <v>7544</v>
      </c>
      <c r="E354" s="6" t="s">
        <v>4312</v>
      </c>
      <c r="F354" s="8" t="s">
        <v>4979</v>
      </c>
      <c r="G354" s="8" t="s">
        <v>4143</v>
      </c>
      <c r="H354" s="6" t="str">
        <f>_xlfn.XLOOKUP(LD_01[[#This Row],[DISCIPLINA]],'CLASSES DE PROJETOS'!$F$3:$F$37,'CLASSES DE PROJETOS'!$C$3:$C$37)</f>
        <v>PV</v>
      </c>
      <c r="I354" t="str">
        <f>_xlfn.TEXTJOIN("/",TRUE,"MSV-163MS-"&amp;LD_01[[#This Row],[OBRA]],_xlfn.XLOOKUP(LD_01[[#This Row],[SIGLA]],'CLASSES DE PROJETOS'!$C$3:$C$37,'CLASSES DE PROJETOS'!$E$3:$E$37))</f>
        <v>MSV-163MS-515-NORTE/28.PV</v>
      </c>
      <c r="J354" s="6" t="str" cm="1">
        <f t="array" ref="J354">_xlfn.TEXTJOIN(",",TRUE,_xlfn._xlws.FILTER(ARQUIVOS[ARQUIVO],(ARQUIVOS[DOCUMENTO]=LD_01[[#This Row],[DOCUMENTO]])*(ARQUIVOS[REVISÃO]=LD_01[[#This Row],[REVISÃO]])*(ARQUIVOS[EXTENSÃO]="pdf")))</f>
        <v>MSV-163MS-515+630-ACE-EXE-DE-I2-001-R01.pdf</v>
      </c>
      <c r="K354" s="6" t="str" cm="1">
        <f t="array" ref="K354">_xlfn.TEXTJOIN(", ",TRUE,_xlfn.UNIQUE(_xlfn._xlws.FILTER(ARQUIVOS_RECEBIDOS!$F$2:$F$5010,ARQUIVOS_RECEBIDOS!$E$2:$E$5010=LD_01[[#This Row],[DOCUMENTO]])))</f>
        <v>R01</v>
      </c>
      <c r="L354" s="6" t="str" cm="1">
        <f t="array" ref="L354">_xlfn.TEXTJOIN(",",TRUE,_xlfn._xlws.FILTER(ARQUIVOS[EXTENSÃO],(ARQUIVOS[DOCUMENTO]=LD_01[[#This Row],[DOCUMENTO]])*(ARQUIVOS[REVISÃO]=LD_01[[#This Row],[REVISÃO]])))</f>
        <v>dwg,pdf</v>
      </c>
      <c r="M354" s="12" cm="1">
        <f t="array" ref="M354">_xlfn.UNIQUE(_xlfn._xlws.FILTER(ARQUIVOS[DATA RECEBIMENTO],(ARQUIVOS[DOCUMENTO]=LD_01[[#This Row],[DOCUMENTO]])*(ARQUIVOS[REVISÃO]=LD_01[[#This Row],[REVISÃO]])))</f>
        <v>45838</v>
      </c>
      <c r="N3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01/MSV-163MS-515-NORTE/28.PV/MSV-163MS-515+630-ACE-EXE-DE-I2-001-R01.pdf</v>
      </c>
      <c r="P354" s="6" t="str">
        <f>LD_01[[#This Row],[PASTA]]&amp;"/"&amp;LD_01[[#This Row],[ARQUIVO]]</f>
        <v>MSV-163MS-515-NORTE/28.PV/MSV-163MS-515+630-ACE-EXE-DE-I2-001-R01.pdf</v>
      </c>
    </row>
    <row r="355" spans="1:16" x14ac:dyDescent="0.3">
      <c r="A355" s="6" t="s">
        <v>3144</v>
      </c>
      <c r="B355" s="6" t="str">
        <f>VLOOKUP(LD_01[[#This Row],[DOCUMENTO]],_xlfn.SORTBY(ARQUIVOS_RECEBIDOS!$E$2:$F$5010,ARQUIVOS_RECEBIDOS!$F$2:$F$5010,-1),2,)</f>
        <v>R02</v>
      </c>
      <c r="C355" s="14" t="s">
        <v>5987</v>
      </c>
      <c r="D355" s="14" t="s">
        <v>7544</v>
      </c>
      <c r="E355" s="6" t="s">
        <v>4312</v>
      </c>
      <c r="F355" s="8" t="s">
        <v>4980</v>
      </c>
      <c r="G355" s="8" t="s">
        <v>4143</v>
      </c>
      <c r="H355" s="6" t="str">
        <f>_xlfn.XLOOKUP(LD_01[[#This Row],[DISCIPLINA]],'CLASSES DE PROJETOS'!$F$3:$F$37,'CLASSES DE PROJETOS'!$C$3:$C$37)</f>
        <v>PV</v>
      </c>
      <c r="I355" t="str">
        <f>_xlfn.TEXTJOIN("/",TRUE,"MSV-163MS-"&amp;LD_01[[#This Row],[OBRA]],_xlfn.XLOOKUP(LD_01[[#This Row],[SIGLA]],'CLASSES DE PROJETOS'!$C$3:$C$37,'CLASSES DE PROJETOS'!$E$3:$E$37))</f>
        <v>MSV-163MS-515-NORTE/28.PV</v>
      </c>
      <c r="J355" s="6" t="str" cm="1">
        <f t="array" ref="J355">_xlfn.TEXTJOIN(",",TRUE,_xlfn._xlws.FILTER(ARQUIVOS[ARQUIVO],(ARQUIVOS[DOCUMENTO]=LD_01[[#This Row],[DOCUMENTO]])*(ARQUIVOS[REVISÃO]=LD_01[[#This Row],[REVISÃO]])*(ARQUIVOS[EXTENSÃO]="pdf")))</f>
        <v>MSV-163MS-515+630-ACE-EXE-DE-I2-002-R02.pdf</v>
      </c>
      <c r="K355" s="6" t="str" cm="1">
        <f t="array" ref="K355">_xlfn.TEXTJOIN(", ",TRUE,_xlfn.UNIQUE(_xlfn._xlws.FILTER(ARQUIVOS_RECEBIDOS!$F$2:$F$5010,ARQUIVOS_RECEBIDOS!$E$2:$E$5010=LD_01[[#This Row],[DOCUMENTO]])))</f>
        <v>R02</v>
      </c>
      <c r="L355" s="6" t="str" cm="1">
        <f t="array" ref="L355">_xlfn.TEXTJOIN(",",TRUE,_xlfn._xlws.FILTER(ARQUIVOS[EXTENSÃO],(ARQUIVOS[DOCUMENTO]=LD_01[[#This Row],[DOCUMENTO]])*(ARQUIVOS[REVISÃO]=LD_01[[#This Row],[REVISÃO]])))</f>
        <v>dwg,pdf</v>
      </c>
      <c r="M355" s="12" cm="1">
        <f t="array" ref="M355">_xlfn.UNIQUE(_xlfn._xlws.FILTER(ARQUIVOS[DATA RECEBIMENTO],(ARQUIVOS[DOCUMENTO]=LD_01[[#This Row],[DOCUMENTO]])*(ARQUIVOS[REVISÃO]=LD_01[[#This Row],[REVISÃO]])))</f>
        <v>45838</v>
      </c>
      <c r="N3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01/MSV-163MS-515-NORTE/28.PV/MSV-163MS-515+630-ACE-EXE-DE-I2-002-R02.pdf</v>
      </c>
      <c r="P355" s="6" t="str">
        <f>LD_01[[#This Row],[PASTA]]&amp;"/"&amp;LD_01[[#This Row],[ARQUIVO]]</f>
        <v>MSV-163MS-515-NORTE/28.PV/MSV-163MS-515+630-ACE-EXE-DE-I2-002-R02.pdf</v>
      </c>
    </row>
    <row r="356" spans="1:16" x14ac:dyDescent="0.3">
      <c r="A356" s="6" t="s">
        <v>3175</v>
      </c>
      <c r="B356" s="6" t="str">
        <f>VLOOKUP(LD_01[[#This Row],[DOCUMENTO]],_xlfn.SORTBY(ARQUIVOS_RECEBIDOS!$E$2:$F$5010,ARQUIVOS_RECEBIDOS!$F$2:$F$5010,-1),2,)</f>
        <v>R01</v>
      </c>
      <c r="C356" s="14" t="s">
        <v>5987</v>
      </c>
      <c r="D356" s="14" t="s">
        <v>7544</v>
      </c>
      <c r="E356" s="6" t="s">
        <v>4313</v>
      </c>
      <c r="F356" s="8" t="s">
        <v>4076</v>
      </c>
      <c r="G356" s="8" t="s">
        <v>4143</v>
      </c>
      <c r="H356" s="6" t="str">
        <f>_xlfn.XLOOKUP(LD_01[[#This Row],[DISCIPLINA]],'CLASSES DE PROJETOS'!$F$3:$F$37,'CLASSES DE PROJETOS'!$C$3:$C$37)</f>
        <v>PV</v>
      </c>
      <c r="I356" t="str">
        <f>_xlfn.TEXTJOIN("/",TRUE,"MSV-163MS-"&amp;LD_01[[#This Row],[OBRA]],_xlfn.XLOOKUP(LD_01[[#This Row],[SIGLA]],'CLASSES DE PROJETOS'!$C$3:$C$37,'CLASSES DE PROJETOS'!$E$3:$E$37))</f>
        <v>MSV-163MS-515-SUL/28.PV</v>
      </c>
      <c r="J356" s="6" t="str" cm="1">
        <f t="array" ref="J356">_xlfn.TEXTJOIN(",",TRUE,_xlfn._xlws.FILTER(ARQUIVOS[ARQUIVO],(ARQUIVOS[DOCUMENTO]=LD_01[[#This Row],[DOCUMENTO]])*(ARQUIVOS[REVISÃO]=LD_01[[#This Row],[REVISÃO]])*(ARQUIVOS[EXTENSÃO]="pdf")))</f>
        <v>MSV-163MS-515+630-ACE-EXE-DE-I2-101-R01.pdf</v>
      </c>
      <c r="K356" s="6" t="str" cm="1">
        <f t="array" ref="K356">_xlfn.TEXTJOIN(", ",TRUE,_xlfn.UNIQUE(_xlfn._xlws.FILTER(ARQUIVOS_RECEBIDOS!$F$2:$F$5010,ARQUIVOS_RECEBIDOS!$E$2:$E$5010=LD_01[[#This Row],[DOCUMENTO]])))</f>
        <v>R01</v>
      </c>
      <c r="L356" s="6" t="str" cm="1">
        <f t="array" ref="L356">_xlfn.TEXTJOIN(",",TRUE,_xlfn._xlws.FILTER(ARQUIVOS[EXTENSÃO],(ARQUIVOS[DOCUMENTO]=LD_01[[#This Row],[DOCUMENTO]])*(ARQUIVOS[REVISÃO]=LD_01[[#This Row],[REVISÃO]])))</f>
        <v>dwg,pdf</v>
      </c>
      <c r="M356" s="12" cm="1">
        <f t="array" ref="M356">_xlfn.UNIQUE(_xlfn._xlws.FILTER(ARQUIVOS[DATA RECEBIMENTO],(ARQUIVOS[DOCUMENTO]=LD_01[[#This Row],[DOCUMENTO]])*(ARQUIVOS[REVISÃO]=LD_01[[#This Row],[REVISÃO]])))</f>
        <v>45838</v>
      </c>
      <c r="N3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01/MSV-163MS-515-SUL/28.PV/MSV-163MS-515+630-ACE-EXE-DE-I2-101-R01.pdf</v>
      </c>
      <c r="P356" s="6" t="str">
        <f>LD_01[[#This Row],[PASTA]]&amp;"/"&amp;LD_01[[#This Row],[ARQUIVO]]</f>
        <v>MSV-163MS-515-SUL/28.PV/MSV-163MS-515+630-ACE-EXE-DE-I2-101-R01.pdf</v>
      </c>
    </row>
    <row r="357" spans="1:16" x14ac:dyDescent="0.3">
      <c r="A357" s="6" t="s">
        <v>3176</v>
      </c>
      <c r="B357" s="6" t="str">
        <f>VLOOKUP(LD_01[[#This Row],[DOCUMENTO]],_xlfn.SORTBY(ARQUIVOS_RECEBIDOS!$E$2:$F$5010,ARQUIVOS_RECEBIDOS!$F$2:$F$5010,-1),2,)</f>
        <v>R02</v>
      </c>
      <c r="C357" s="14" t="s">
        <v>5987</v>
      </c>
      <c r="D357" s="14" t="s">
        <v>7544</v>
      </c>
      <c r="E357" s="6" t="s">
        <v>4313</v>
      </c>
      <c r="F357" s="8" t="s">
        <v>4980</v>
      </c>
      <c r="G357" s="8" t="s">
        <v>4143</v>
      </c>
      <c r="H357" s="6" t="str">
        <f>_xlfn.XLOOKUP(LD_01[[#This Row],[DISCIPLINA]],'CLASSES DE PROJETOS'!$F$3:$F$37,'CLASSES DE PROJETOS'!$C$3:$C$37)</f>
        <v>PV</v>
      </c>
      <c r="I357" t="str">
        <f>_xlfn.TEXTJOIN("/",TRUE,"MSV-163MS-"&amp;LD_01[[#This Row],[OBRA]],_xlfn.XLOOKUP(LD_01[[#This Row],[SIGLA]],'CLASSES DE PROJETOS'!$C$3:$C$37,'CLASSES DE PROJETOS'!$E$3:$E$37))</f>
        <v>MSV-163MS-515-SUL/28.PV</v>
      </c>
      <c r="J357" s="6" t="str" cm="1">
        <f t="array" ref="J357">_xlfn.TEXTJOIN(",",TRUE,_xlfn._xlws.FILTER(ARQUIVOS[ARQUIVO],(ARQUIVOS[DOCUMENTO]=LD_01[[#This Row],[DOCUMENTO]])*(ARQUIVOS[REVISÃO]=LD_01[[#This Row],[REVISÃO]])*(ARQUIVOS[EXTENSÃO]="pdf")))</f>
        <v>MSV-163MS-515+630-ACE-EXE-DE-I2-102-R02.pdf</v>
      </c>
      <c r="K357" s="6" t="str" cm="1">
        <f t="array" ref="K357">_xlfn.TEXTJOIN(", ",TRUE,_xlfn.UNIQUE(_xlfn._xlws.FILTER(ARQUIVOS_RECEBIDOS!$F$2:$F$5010,ARQUIVOS_RECEBIDOS!$E$2:$E$5010=LD_01[[#This Row],[DOCUMENTO]])))</f>
        <v>R02</v>
      </c>
      <c r="L357" s="6" t="str" cm="1">
        <f t="array" ref="L357">_xlfn.TEXTJOIN(",",TRUE,_xlfn._xlws.FILTER(ARQUIVOS[EXTENSÃO],(ARQUIVOS[DOCUMENTO]=LD_01[[#This Row],[DOCUMENTO]])*(ARQUIVOS[REVISÃO]=LD_01[[#This Row],[REVISÃO]])))</f>
        <v>dwg,pdf</v>
      </c>
      <c r="M357" s="12" cm="1">
        <f t="array" ref="M357">_xlfn.UNIQUE(_xlfn._xlws.FILTER(ARQUIVOS[DATA RECEBIMENTO],(ARQUIVOS[DOCUMENTO]=LD_01[[#This Row],[DOCUMENTO]])*(ARQUIVOS[REVISÃO]=LD_01[[#This Row],[REVISÃO]])))</f>
        <v>45838</v>
      </c>
      <c r="N3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01/MSV-163MS-515-SUL/28.PV/MSV-163MS-515+630-ACE-EXE-DE-I2-102-R02.pdf</v>
      </c>
      <c r="P357" s="6" t="str">
        <f>LD_01[[#This Row],[PASTA]]&amp;"/"&amp;LD_01[[#This Row],[ARQUIVO]]</f>
        <v>MSV-163MS-515-SUL/28.PV/MSV-163MS-515+630-ACE-EXE-DE-I2-102-R02.pdf</v>
      </c>
    </row>
    <row r="358" spans="1:16" x14ac:dyDescent="0.3">
      <c r="A358" s="6" t="s">
        <v>3139</v>
      </c>
      <c r="B358" s="6" t="str">
        <f>VLOOKUP(LD_01[[#This Row],[DOCUMENTO]],_xlfn.SORTBY(ARQUIVOS_RECEBIDOS!$E$2:$F$5010,ARQUIVOS_RECEBIDOS!$F$2:$F$5010,-1),2,)</f>
        <v>R02</v>
      </c>
      <c r="C358" s="14" t="s">
        <v>5987</v>
      </c>
      <c r="D358" s="14" t="s">
        <v>7544</v>
      </c>
      <c r="E358" s="6" t="s">
        <v>4312</v>
      </c>
      <c r="F358" s="8" t="s">
        <v>4087</v>
      </c>
      <c r="G358" s="8" t="s">
        <v>4331</v>
      </c>
      <c r="H358" s="6" t="str">
        <f>_xlfn.XLOOKUP(LD_01[[#This Row],[DISCIPLINA]],'CLASSES DE PROJETOS'!$F$3:$F$37,'CLASSES DE PROJETOS'!$C$3:$C$37)</f>
        <v>SI</v>
      </c>
      <c r="I358" t="str">
        <f>_xlfn.TEXTJOIN("/",TRUE,"MSV-163MS-"&amp;LD_01[[#This Row],[OBRA]],_xlfn.XLOOKUP(LD_01[[#This Row],[SIGLA]],'CLASSES DE PROJETOS'!$C$3:$C$37,'CLASSES DE PROJETOS'!$E$3:$E$37))</f>
        <v>MSV-163MS-515-NORTE/31.SI</v>
      </c>
      <c r="J358" s="6" t="str" cm="1">
        <f t="array" ref="J358">_xlfn.TEXTJOIN(",",TRUE,_xlfn._xlws.FILTER(ARQUIVOS[ARQUIVO],(ARQUIVOS[DOCUMENTO]=LD_01[[#This Row],[DOCUMENTO]])*(ARQUIVOS[REVISÃO]=LD_01[[#This Row],[REVISÃO]])*(ARQUIVOS[EXTENSÃO]="pdf")))</f>
        <v>MSV-163MS-515+630-ACE-EXE-DE-J1-001-R02.pdf</v>
      </c>
      <c r="K358" s="6" t="str" cm="1">
        <f t="array" ref="K358">_xlfn.TEXTJOIN(", ",TRUE,_xlfn.UNIQUE(_xlfn._xlws.FILTER(ARQUIVOS_RECEBIDOS!$F$2:$F$5010,ARQUIVOS_RECEBIDOS!$E$2:$E$5010=LD_01[[#This Row],[DOCUMENTO]])))</f>
        <v>R02</v>
      </c>
      <c r="L358" s="6" t="str" cm="1">
        <f t="array" ref="L358">_xlfn.TEXTJOIN(",",TRUE,_xlfn._xlws.FILTER(ARQUIVOS[EXTENSÃO],(ARQUIVOS[DOCUMENTO]=LD_01[[#This Row],[DOCUMENTO]])*(ARQUIVOS[REVISÃO]=LD_01[[#This Row],[REVISÃO]])))</f>
        <v>dwg,pdf</v>
      </c>
      <c r="M358" s="12" cm="1">
        <f t="array" ref="M358">_xlfn.UNIQUE(_xlfn._xlws.FILTER(ARQUIVOS[DATA RECEBIMENTO],(ARQUIVOS[DOCUMENTO]=LD_01[[#This Row],[DOCUMENTO]])*(ARQUIVOS[REVISÃO]=LD_01[[#This Row],[REVISÃO]])))</f>
        <v>45838</v>
      </c>
      <c r="N3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01/MSV-163MS-515-NORTE/31.SI/MSV-163MS-515+630-ACE-EXE-DE-J1-001-R02.pdf</v>
      </c>
      <c r="P358" s="6" t="str">
        <f>LD_01[[#This Row],[PASTA]]&amp;"/"&amp;LD_01[[#This Row],[ARQUIVO]]</f>
        <v>MSV-163MS-515-NORTE/31.SI/MSV-163MS-515+630-ACE-EXE-DE-J1-001-R02.pdf</v>
      </c>
    </row>
    <row r="359" spans="1:16" x14ac:dyDescent="0.3">
      <c r="A359" s="6" t="s">
        <v>3140</v>
      </c>
      <c r="B359" s="6" t="str">
        <f>VLOOKUP(LD_01[[#This Row],[DOCUMENTO]],_xlfn.SORTBY(ARQUIVOS_RECEBIDOS!$E$2:$F$5010,ARQUIVOS_RECEBIDOS!$F$2:$F$5010,-1),2,)</f>
        <v>R00</v>
      </c>
      <c r="C359" s="14" t="s">
        <v>5987</v>
      </c>
      <c r="D359" s="14" t="s">
        <v>7544</v>
      </c>
      <c r="E359" s="6" t="s">
        <v>4312</v>
      </c>
      <c r="F359" s="8" t="s">
        <v>4979</v>
      </c>
      <c r="G359" s="8" t="s">
        <v>4331</v>
      </c>
      <c r="H359" s="6" t="str">
        <f>_xlfn.XLOOKUP(LD_01[[#This Row],[DISCIPLINA]],'CLASSES DE PROJETOS'!$F$3:$F$37,'CLASSES DE PROJETOS'!$C$3:$C$37)</f>
        <v>SI</v>
      </c>
      <c r="I359" t="str">
        <f>_xlfn.TEXTJOIN("/",TRUE,"MSV-163MS-"&amp;LD_01[[#This Row],[OBRA]],_xlfn.XLOOKUP(LD_01[[#This Row],[SIGLA]],'CLASSES DE PROJETOS'!$C$3:$C$37,'CLASSES DE PROJETOS'!$E$3:$E$37))</f>
        <v>MSV-163MS-515-NORTE/31.SI</v>
      </c>
      <c r="J359" s="6" t="str" cm="1">
        <f t="array" ref="J359">_xlfn.TEXTJOIN(",",TRUE,_xlfn._xlws.FILTER(ARQUIVOS[ARQUIVO],(ARQUIVOS[DOCUMENTO]=LD_01[[#This Row],[DOCUMENTO]])*(ARQUIVOS[REVISÃO]=LD_01[[#This Row],[REVISÃO]])*(ARQUIVOS[EXTENSÃO]="pdf")))</f>
        <v>MSV-163MS-515+630-ACE-EXE-DE-J1-002-R00.pdf</v>
      </c>
      <c r="K359" s="6" t="str" cm="1">
        <f t="array" ref="K359">_xlfn.TEXTJOIN(", ",TRUE,_xlfn.UNIQUE(_xlfn._xlws.FILTER(ARQUIVOS_RECEBIDOS!$F$2:$F$5010,ARQUIVOS_RECEBIDOS!$E$2:$E$5010=LD_01[[#This Row],[DOCUMENTO]])))</f>
        <v>R00</v>
      </c>
      <c r="L359" s="6" t="str" cm="1">
        <f t="array" ref="L359">_xlfn.TEXTJOIN(",",TRUE,_xlfn._xlws.FILTER(ARQUIVOS[EXTENSÃO],(ARQUIVOS[DOCUMENTO]=LD_01[[#This Row],[DOCUMENTO]])*(ARQUIVOS[REVISÃO]=LD_01[[#This Row],[REVISÃO]])))</f>
        <v>dwg,pdf</v>
      </c>
      <c r="M359" s="12" cm="1">
        <f t="array" ref="M359">_xlfn.UNIQUE(_xlfn._xlws.FILTER(ARQUIVOS[DATA RECEBIMENTO],(ARQUIVOS[DOCUMENTO]=LD_01[[#This Row],[DOCUMENTO]])*(ARQUIVOS[REVISÃO]=LD_01[[#This Row],[REVISÃO]])))</f>
        <v>45838</v>
      </c>
      <c r="N3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01/MSV-163MS-515-NORTE/31.SI/MSV-163MS-515+630-ACE-EXE-DE-J1-002-R00.pdf</v>
      </c>
      <c r="P359" s="6" t="str">
        <f>LD_01[[#This Row],[PASTA]]&amp;"/"&amp;LD_01[[#This Row],[ARQUIVO]]</f>
        <v>MSV-163MS-515-NORTE/31.SI/MSV-163MS-515+630-ACE-EXE-DE-J1-002-R00.pdf</v>
      </c>
    </row>
    <row r="360" spans="1:16" x14ac:dyDescent="0.3">
      <c r="A360" s="6" t="s">
        <v>3141</v>
      </c>
      <c r="B360" s="6" t="str">
        <f>VLOOKUP(LD_01[[#This Row],[DOCUMENTO]],_xlfn.SORTBY(ARQUIVOS_RECEBIDOS!$E$2:$F$5010,ARQUIVOS_RECEBIDOS!$F$2:$F$5010,-1),2,)</f>
        <v>R00</v>
      </c>
      <c r="C360" s="14" t="s">
        <v>5987</v>
      </c>
      <c r="D360" s="14" t="s">
        <v>7544</v>
      </c>
      <c r="E360" s="6" t="s">
        <v>4312</v>
      </c>
      <c r="F360" s="8" t="s">
        <v>4979</v>
      </c>
      <c r="G360" s="8" t="s">
        <v>4331</v>
      </c>
      <c r="H360" s="6" t="str">
        <f>_xlfn.XLOOKUP(LD_01[[#This Row],[DISCIPLINA]],'CLASSES DE PROJETOS'!$F$3:$F$37,'CLASSES DE PROJETOS'!$C$3:$C$37)</f>
        <v>SI</v>
      </c>
      <c r="I360" t="str">
        <f>_xlfn.TEXTJOIN("/",TRUE,"MSV-163MS-"&amp;LD_01[[#This Row],[OBRA]],_xlfn.XLOOKUP(LD_01[[#This Row],[SIGLA]],'CLASSES DE PROJETOS'!$C$3:$C$37,'CLASSES DE PROJETOS'!$E$3:$E$37))</f>
        <v>MSV-163MS-515-NORTE/31.SI</v>
      </c>
      <c r="J360" s="6" t="str" cm="1">
        <f t="array" ref="J360">_xlfn.TEXTJOIN(",",TRUE,_xlfn._xlws.FILTER(ARQUIVOS[ARQUIVO],(ARQUIVOS[DOCUMENTO]=LD_01[[#This Row],[DOCUMENTO]])*(ARQUIVOS[REVISÃO]=LD_01[[#This Row],[REVISÃO]])*(ARQUIVOS[EXTENSÃO]="pdf")))</f>
        <v>MSV-163MS-515+630-ACE-EXE-DE-J1-003-R00.pdf</v>
      </c>
      <c r="K360" s="6" t="str" cm="1">
        <f t="array" ref="K360">_xlfn.TEXTJOIN(", ",TRUE,_xlfn.UNIQUE(_xlfn._xlws.FILTER(ARQUIVOS_RECEBIDOS!$F$2:$F$5010,ARQUIVOS_RECEBIDOS!$E$2:$E$5010=LD_01[[#This Row],[DOCUMENTO]])))</f>
        <v>R00</v>
      </c>
      <c r="L360" s="6" t="str" cm="1">
        <f t="array" ref="L360">_xlfn.TEXTJOIN(",",TRUE,_xlfn._xlws.FILTER(ARQUIVOS[EXTENSÃO],(ARQUIVOS[DOCUMENTO]=LD_01[[#This Row],[DOCUMENTO]])*(ARQUIVOS[REVISÃO]=LD_01[[#This Row],[REVISÃO]])))</f>
        <v>dwg,pdf</v>
      </c>
      <c r="M360" s="12" cm="1">
        <f t="array" ref="M360">_xlfn.UNIQUE(_xlfn._xlws.FILTER(ARQUIVOS[DATA RECEBIMENTO],(ARQUIVOS[DOCUMENTO]=LD_01[[#This Row],[DOCUMENTO]])*(ARQUIVOS[REVISÃO]=LD_01[[#This Row],[REVISÃO]])))</f>
        <v>45838</v>
      </c>
      <c r="N3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01/MSV-163MS-515-NORTE/31.SI/MSV-163MS-515+630-ACE-EXE-DE-J1-003-R00.pdf</v>
      </c>
      <c r="P360" s="6" t="str">
        <f>LD_01[[#This Row],[PASTA]]&amp;"/"&amp;LD_01[[#This Row],[ARQUIVO]]</f>
        <v>MSV-163MS-515-NORTE/31.SI/MSV-163MS-515+630-ACE-EXE-DE-J1-003-R00.pdf</v>
      </c>
    </row>
    <row r="361" spans="1:16" x14ac:dyDescent="0.3">
      <c r="A361" s="6" t="s">
        <v>3142</v>
      </c>
      <c r="B361" s="6" t="str">
        <f>VLOOKUP(LD_01[[#This Row],[DOCUMENTO]],_xlfn.SORTBY(ARQUIVOS_RECEBIDOS!$E$2:$F$5010,ARQUIVOS_RECEBIDOS!$F$2:$F$5010,-1),2,)</f>
        <v>R00</v>
      </c>
      <c r="C361" s="14" t="s">
        <v>5987</v>
      </c>
      <c r="D361" s="14" t="s">
        <v>7544</v>
      </c>
      <c r="E361" s="6" t="s">
        <v>4312</v>
      </c>
      <c r="F361" s="8" t="s">
        <v>4983</v>
      </c>
      <c r="G361" s="8" t="s">
        <v>4331</v>
      </c>
      <c r="H361" s="6" t="str">
        <f>_xlfn.XLOOKUP(LD_01[[#This Row],[DISCIPLINA]],'CLASSES DE PROJETOS'!$F$3:$F$37,'CLASSES DE PROJETOS'!$C$3:$C$37)</f>
        <v>SI</v>
      </c>
      <c r="I361" t="str">
        <f>_xlfn.TEXTJOIN("/",TRUE,"MSV-163MS-"&amp;LD_01[[#This Row],[OBRA]],_xlfn.XLOOKUP(LD_01[[#This Row],[SIGLA]],'CLASSES DE PROJETOS'!$C$3:$C$37,'CLASSES DE PROJETOS'!$E$3:$E$37))</f>
        <v>MSV-163MS-515-NORTE/31.SI</v>
      </c>
      <c r="J361" s="6" t="str" cm="1">
        <f t="array" ref="J361">_xlfn.TEXTJOIN(",",TRUE,_xlfn._xlws.FILTER(ARQUIVOS[ARQUIVO],(ARQUIVOS[DOCUMENTO]=LD_01[[#This Row],[DOCUMENTO]])*(ARQUIVOS[REVISÃO]=LD_01[[#This Row],[REVISÃO]])*(ARQUIVOS[EXTENSÃO]="pdf")))</f>
        <v>MSV-163MS-515+630-ACE-EXE-DE-J1-004-R00.pdf</v>
      </c>
      <c r="K361" s="6" t="str" cm="1">
        <f t="array" ref="K361">_xlfn.TEXTJOIN(", ",TRUE,_xlfn.UNIQUE(_xlfn._xlws.FILTER(ARQUIVOS_RECEBIDOS!$F$2:$F$5010,ARQUIVOS_RECEBIDOS!$E$2:$E$5010=LD_01[[#This Row],[DOCUMENTO]])))</f>
        <v>R00</v>
      </c>
      <c r="L361" s="6" t="str" cm="1">
        <f t="array" ref="L361">_xlfn.TEXTJOIN(",",TRUE,_xlfn._xlws.FILTER(ARQUIVOS[EXTENSÃO],(ARQUIVOS[DOCUMENTO]=LD_01[[#This Row],[DOCUMENTO]])*(ARQUIVOS[REVISÃO]=LD_01[[#This Row],[REVISÃO]])))</f>
        <v>dwg,pdf</v>
      </c>
      <c r="M361" s="12" cm="1">
        <f t="array" ref="M361">_xlfn.UNIQUE(_xlfn._xlws.FILTER(ARQUIVOS[DATA RECEBIMENTO],(ARQUIVOS[DOCUMENTO]=LD_01[[#This Row],[DOCUMENTO]])*(ARQUIVOS[REVISÃO]=LD_01[[#This Row],[REVISÃO]])))</f>
        <v>45838</v>
      </c>
      <c r="N3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01/MSV-163MS-515-NORTE/31.SI/MSV-163MS-515+630-ACE-EXE-DE-J1-004-R00.pdf</v>
      </c>
      <c r="P361" s="6" t="str">
        <f>LD_01[[#This Row],[PASTA]]&amp;"/"&amp;LD_01[[#This Row],[ARQUIVO]]</f>
        <v>MSV-163MS-515-NORTE/31.SI/MSV-163MS-515+630-ACE-EXE-DE-J1-004-R00.pdf</v>
      </c>
    </row>
    <row r="362" spans="1:16" x14ac:dyDescent="0.3">
      <c r="A362" s="6" t="s">
        <v>3171</v>
      </c>
      <c r="B362" s="6" t="str">
        <f>VLOOKUP(LD_01[[#This Row],[DOCUMENTO]],_xlfn.SORTBY(ARQUIVOS_RECEBIDOS!$E$2:$F$5010,ARQUIVOS_RECEBIDOS!$F$2:$F$5010,-1),2,)</f>
        <v>R02</v>
      </c>
      <c r="C362" s="14" t="s">
        <v>5987</v>
      </c>
      <c r="D362" s="14" t="s">
        <v>7544</v>
      </c>
      <c r="E362" s="6" t="s">
        <v>4313</v>
      </c>
      <c r="F362" s="8" t="s">
        <v>4087</v>
      </c>
      <c r="G362" s="8" t="s">
        <v>4331</v>
      </c>
      <c r="H362" s="6" t="str">
        <f>_xlfn.XLOOKUP(LD_01[[#This Row],[DISCIPLINA]],'CLASSES DE PROJETOS'!$F$3:$F$37,'CLASSES DE PROJETOS'!$C$3:$C$37)</f>
        <v>SI</v>
      </c>
      <c r="I362" t="str">
        <f>_xlfn.TEXTJOIN("/",TRUE,"MSV-163MS-"&amp;LD_01[[#This Row],[OBRA]],_xlfn.XLOOKUP(LD_01[[#This Row],[SIGLA]],'CLASSES DE PROJETOS'!$C$3:$C$37,'CLASSES DE PROJETOS'!$E$3:$E$37))</f>
        <v>MSV-163MS-515-SUL/31.SI</v>
      </c>
      <c r="J362" s="6" t="str" cm="1">
        <f t="array" ref="J362">_xlfn.TEXTJOIN(",",TRUE,_xlfn._xlws.FILTER(ARQUIVOS[ARQUIVO],(ARQUIVOS[DOCUMENTO]=LD_01[[#This Row],[DOCUMENTO]])*(ARQUIVOS[REVISÃO]=LD_01[[#This Row],[REVISÃO]])*(ARQUIVOS[EXTENSÃO]="pdf")))</f>
        <v>MSV-163MS-515+630-ACE-EXE-DE-J1-101-R02.pdf</v>
      </c>
      <c r="K362" s="6" t="str" cm="1">
        <f t="array" ref="K362">_xlfn.TEXTJOIN(", ",TRUE,_xlfn.UNIQUE(_xlfn._xlws.FILTER(ARQUIVOS_RECEBIDOS!$F$2:$F$5010,ARQUIVOS_RECEBIDOS!$E$2:$E$5010=LD_01[[#This Row],[DOCUMENTO]])))</f>
        <v>R02</v>
      </c>
      <c r="L362" s="6" t="str" cm="1">
        <f t="array" ref="L362">_xlfn.TEXTJOIN(",",TRUE,_xlfn._xlws.FILTER(ARQUIVOS[EXTENSÃO],(ARQUIVOS[DOCUMENTO]=LD_01[[#This Row],[DOCUMENTO]])*(ARQUIVOS[REVISÃO]=LD_01[[#This Row],[REVISÃO]])))</f>
        <v>dwg,pdf</v>
      </c>
      <c r="M362" s="12" cm="1">
        <f t="array" ref="M362">_xlfn.UNIQUE(_xlfn._xlws.FILTER(ARQUIVOS[DATA RECEBIMENTO],(ARQUIVOS[DOCUMENTO]=LD_01[[#This Row],[DOCUMENTO]])*(ARQUIVOS[REVISÃO]=LD_01[[#This Row],[REVISÃO]])))</f>
        <v>45838</v>
      </c>
      <c r="N3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01/MSV-163MS-515-SUL/31.SI/MSV-163MS-515+630-ACE-EXE-DE-J1-101-R02.pdf</v>
      </c>
      <c r="P362" s="6" t="str">
        <f>LD_01[[#This Row],[PASTA]]&amp;"/"&amp;LD_01[[#This Row],[ARQUIVO]]</f>
        <v>MSV-163MS-515-SUL/31.SI/MSV-163MS-515+630-ACE-EXE-DE-J1-101-R02.pdf</v>
      </c>
    </row>
    <row r="363" spans="1:16" x14ac:dyDescent="0.3">
      <c r="A363" s="6" t="s">
        <v>3172</v>
      </c>
      <c r="B363" s="6" t="str">
        <f>VLOOKUP(LD_01[[#This Row],[DOCUMENTO]],_xlfn.SORTBY(ARQUIVOS_RECEBIDOS!$E$2:$F$5010,ARQUIVOS_RECEBIDOS!$F$2:$F$5010,-1),2,)</f>
        <v>R00</v>
      </c>
      <c r="C363" s="14" t="s">
        <v>5987</v>
      </c>
      <c r="D363" s="14" t="s">
        <v>7544</v>
      </c>
      <c r="E363" s="6" t="s">
        <v>4313</v>
      </c>
      <c r="F363" s="8" t="s">
        <v>4985</v>
      </c>
      <c r="G363" s="8" t="s">
        <v>4331</v>
      </c>
      <c r="H363" s="6" t="str">
        <f>_xlfn.XLOOKUP(LD_01[[#This Row],[DISCIPLINA]],'CLASSES DE PROJETOS'!$F$3:$F$37,'CLASSES DE PROJETOS'!$C$3:$C$37)</f>
        <v>SI</v>
      </c>
      <c r="I363" t="str">
        <f>_xlfn.TEXTJOIN("/",TRUE,"MSV-163MS-"&amp;LD_01[[#This Row],[OBRA]],_xlfn.XLOOKUP(LD_01[[#This Row],[SIGLA]],'CLASSES DE PROJETOS'!$C$3:$C$37,'CLASSES DE PROJETOS'!$E$3:$E$37))</f>
        <v>MSV-163MS-515-SUL/31.SI</v>
      </c>
      <c r="J363" s="6" t="str" cm="1">
        <f t="array" ref="J363">_xlfn.TEXTJOIN(",",TRUE,_xlfn._xlws.FILTER(ARQUIVOS[ARQUIVO],(ARQUIVOS[DOCUMENTO]=LD_01[[#This Row],[DOCUMENTO]])*(ARQUIVOS[REVISÃO]=LD_01[[#This Row],[REVISÃO]])*(ARQUIVOS[EXTENSÃO]="pdf")))</f>
        <v>MSV-163MS-515+630-ACE-EXE-DE-J1-102-R00.pdf</v>
      </c>
      <c r="K363" s="6" t="str" cm="1">
        <f t="array" ref="K363">_xlfn.TEXTJOIN(", ",TRUE,_xlfn.UNIQUE(_xlfn._xlws.FILTER(ARQUIVOS_RECEBIDOS!$F$2:$F$5010,ARQUIVOS_RECEBIDOS!$E$2:$E$5010=LD_01[[#This Row],[DOCUMENTO]])))</f>
        <v>R00</v>
      </c>
      <c r="L363" s="6" t="str" cm="1">
        <f t="array" ref="L363">_xlfn.TEXTJOIN(",",TRUE,_xlfn._xlws.FILTER(ARQUIVOS[EXTENSÃO],(ARQUIVOS[DOCUMENTO]=LD_01[[#This Row],[DOCUMENTO]])*(ARQUIVOS[REVISÃO]=LD_01[[#This Row],[REVISÃO]])))</f>
        <v>dwg,pdf</v>
      </c>
      <c r="M363" s="12" cm="1">
        <f t="array" ref="M363">_xlfn.UNIQUE(_xlfn._xlws.FILTER(ARQUIVOS[DATA RECEBIMENTO],(ARQUIVOS[DOCUMENTO]=LD_01[[#This Row],[DOCUMENTO]])*(ARQUIVOS[REVISÃO]=LD_01[[#This Row],[REVISÃO]])))</f>
        <v>45838</v>
      </c>
      <c r="N3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01/MSV-163MS-515-SUL/31.SI/MSV-163MS-515+630-ACE-EXE-DE-J1-102-R00.pdf</v>
      </c>
      <c r="P363" s="6" t="str">
        <f>LD_01[[#This Row],[PASTA]]&amp;"/"&amp;LD_01[[#This Row],[ARQUIVO]]</f>
        <v>MSV-163MS-515-SUL/31.SI/MSV-163MS-515+630-ACE-EXE-DE-J1-102-R00.pdf</v>
      </c>
    </row>
    <row r="364" spans="1:16" x14ac:dyDescent="0.3">
      <c r="A364" s="6" t="s">
        <v>3173</v>
      </c>
      <c r="B364" s="6" t="str">
        <f>VLOOKUP(LD_01[[#This Row],[DOCUMENTO]],_xlfn.SORTBY(ARQUIVOS_RECEBIDOS!$E$2:$F$5010,ARQUIVOS_RECEBIDOS!$F$2:$F$5010,-1),2,)</f>
        <v>R00</v>
      </c>
      <c r="C364" s="14" t="s">
        <v>5987</v>
      </c>
      <c r="D364" s="14" t="s">
        <v>7544</v>
      </c>
      <c r="E364" s="6" t="s">
        <v>4313</v>
      </c>
      <c r="F364" s="8" t="s">
        <v>4986</v>
      </c>
      <c r="G364" s="8" t="s">
        <v>4331</v>
      </c>
      <c r="H364" s="6" t="str">
        <f>_xlfn.XLOOKUP(LD_01[[#This Row],[DISCIPLINA]],'CLASSES DE PROJETOS'!$F$3:$F$37,'CLASSES DE PROJETOS'!$C$3:$C$37)</f>
        <v>SI</v>
      </c>
      <c r="I364" t="str">
        <f>_xlfn.TEXTJOIN("/",TRUE,"MSV-163MS-"&amp;LD_01[[#This Row],[OBRA]],_xlfn.XLOOKUP(LD_01[[#This Row],[SIGLA]],'CLASSES DE PROJETOS'!$C$3:$C$37,'CLASSES DE PROJETOS'!$E$3:$E$37))</f>
        <v>MSV-163MS-515-SUL/31.SI</v>
      </c>
      <c r="J364" s="6" t="str" cm="1">
        <f t="array" ref="J364">_xlfn.TEXTJOIN(",",TRUE,_xlfn._xlws.FILTER(ARQUIVOS[ARQUIVO],(ARQUIVOS[DOCUMENTO]=LD_01[[#This Row],[DOCUMENTO]])*(ARQUIVOS[REVISÃO]=LD_01[[#This Row],[REVISÃO]])*(ARQUIVOS[EXTENSÃO]="pdf")))</f>
        <v>MSV-163MS-515+630-ACE-EXE-DE-J1-103-R00.pdf</v>
      </c>
      <c r="K364" s="6" t="str" cm="1">
        <f t="array" ref="K364">_xlfn.TEXTJOIN(", ",TRUE,_xlfn.UNIQUE(_xlfn._xlws.FILTER(ARQUIVOS_RECEBIDOS!$F$2:$F$5010,ARQUIVOS_RECEBIDOS!$E$2:$E$5010=LD_01[[#This Row],[DOCUMENTO]])))</f>
        <v>R00</v>
      </c>
      <c r="L364" s="6" t="str" cm="1">
        <f t="array" ref="L364">_xlfn.TEXTJOIN(",",TRUE,_xlfn._xlws.FILTER(ARQUIVOS[EXTENSÃO],(ARQUIVOS[DOCUMENTO]=LD_01[[#This Row],[DOCUMENTO]])*(ARQUIVOS[REVISÃO]=LD_01[[#This Row],[REVISÃO]])))</f>
        <v>dwg,pdf</v>
      </c>
      <c r="M364" s="12" cm="1">
        <f t="array" ref="M364">_xlfn.UNIQUE(_xlfn._xlws.FILTER(ARQUIVOS[DATA RECEBIMENTO],(ARQUIVOS[DOCUMENTO]=LD_01[[#This Row],[DOCUMENTO]])*(ARQUIVOS[REVISÃO]=LD_01[[#This Row],[REVISÃO]])))</f>
        <v>45838</v>
      </c>
      <c r="N3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01/MSV-163MS-515-SUL/31.SI/MSV-163MS-515+630-ACE-EXE-DE-J1-103-R00.pdf</v>
      </c>
      <c r="P364" s="6" t="str">
        <f>LD_01[[#This Row],[PASTA]]&amp;"/"&amp;LD_01[[#This Row],[ARQUIVO]]</f>
        <v>MSV-163MS-515-SUL/31.SI/MSV-163MS-515+630-ACE-EXE-DE-J1-103-R00.pdf</v>
      </c>
    </row>
    <row r="365" spans="1:16" x14ac:dyDescent="0.3">
      <c r="A365" s="6" t="s">
        <v>3174</v>
      </c>
      <c r="B365" s="6" t="str">
        <f>VLOOKUP(LD_01[[#This Row],[DOCUMENTO]],_xlfn.SORTBY(ARQUIVOS_RECEBIDOS!$E$2:$F$5010,ARQUIVOS_RECEBIDOS!$F$2:$F$5010,-1),2,)</f>
        <v>R00</v>
      </c>
      <c r="C365" s="14" t="s">
        <v>5987</v>
      </c>
      <c r="D365" s="14" t="s">
        <v>7544</v>
      </c>
      <c r="E365" s="6" t="s">
        <v>4313</v>
      </c>
      <c r="F365" s="8" t="s">
        <v>4987</v>
      </c>
      <c r="G365" s="8" t="s">
        <v>4331</v>
      </c>
      <c r="H365" s="6" t="str">
        <f>_xlfn.XLOOKUP(LD_01[[#This Row],[DISCIPLINA]],'CLASSES DE PROJETOS'!$F$3:$F$37,'CLASSES DE PROJETOS'!$C$3:$C$37)</f>
        <v>SI</v>
      </c>
      <c r="I365" t="str">
        <f>_xlfn.TEXTJOIN("/",TRUE,"MSV-163MS-"&amp;LD_01[[#This Row],[OBRA]],_xlfn.XLOOKUP(LD_01[[#This Row],[SIGLA]],'CLASSES DE PROJETOS'!$C$3:$C$37,'CLASSES DE PROJETOS'!$E$3:$E$37))</f>
        <v>MSV-163MS-515-SUL/31.SI</v>
      </c>
      <c r="J365" s="6" t="str" cm="1">
        <f t="array" ref="J365">_xlfn.TEXTJOIN(",",TRUE,_xlfn._xlws.FILTER(ARQUIVOS[ARQUIVO],(ARQUIVOS[DOCUMENTO]=LD_01[[#This Row],[DOCUMENTO]])*(ARQUIVOS[REVISÃO]=LD_01[[#This Row],[REVISÃO]])*(ARQUIVOS[EXTENSÃO]="pdf")))</f>
        <v>MSV-163MS-515+630-ACE-EXE-DE-J1-104-R00.pdf</v>
      </c>
      <c r="K365" s="6" t="str" cm="1">
        <f t="array" ref="K365">_xlfn.TEXTJOIN(", ",TRUE,_xlfn.UNIQUE(_xlfn._xlws.FILTER(ARQUIVOS_RECEBIDOS!$F$2:$F$5010,ARQUIVOS_RECEBIDOS!$E$2:$E$5010=LD_01[[#This Row],[DOCUMENTO]])))</f>
        <v>R00</v>
      </c>
      <c r="L365" s="6" t="str" cm="1">
        <f t="array" ref="L365">_xlfn.TEXTJOIN(",",TRUE,_xlfn._xlws.FILTER(ARQUIVOS[EXTENSÃO],(ARQUIVOS[DOCUMENTO]=LD_01[[#This Row],[DOCUMENTO]])*(ARQUIVOS[REVISÃO]=LD_01[[#This Row],[REVISÃO]])))</f>
        <v>dwg,pdf</v>
      </c>
      <c r="M365" s="12" cm="1">
        <f t="array" ref="M365">_xlfn.UNIQUE(_xlfn._xlws.FILTER(ARQUIVOS[DATA RECEBIMENTO],(ARQUIVOS[DOCUMENTO]=LD_01[[#This Row],[DOCUMENTO]])*(ARQUIVOS[REVISÃO]=LD_01[[#This Row],[REVISÃO]])))</f>
        <v>45838</v>
      </c>
      <c r="N3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01/MSV-163MS-515-SUL/31.SI/MSV-163MS-515+630-ACE-EXE-DE-J1-104-R00.pdf</v>
      </c>
      <c r="P365" s="6" t="str">
        <f>LD_01[[#This Row],[PASTA]]&amp;"/"&amp;LD_01[[#This Row],[ARQUIVO]]</f>
        <v>MSV-163MS-515-SUL/31.SI/MSV-163MS-515+630-ACE-EXE-DE-J1-104-R00.pdf</v>
      </c>
    </row>
    <row r="366" spans="1:16" ht="43.2" x14ac:dyDescent="0.3">
      <c r="A366" s="6" t="s">
        <v>3150</v>
      </c>
      <c r="B366" s="6" t="str">
        <f>VLOOKUP(LD_01[[#This Row],[DOCUMENTO]],_xlfn.SORTBY(ARQUIVOS_RECEBIDOS!$E$2:$F$5010,ARQUIVOS_RECEBIDOS!$F$2:$F$5010,-1),2,)</f>
        <v>R01</v>
      </c>
      <c r="C366" s="14" t="s">
        <v>5987</v>
      </c>
      <c r="D366" s="14" t="s">
        <v>7544</v>
      </c>
      <c r="E366" s="6" t="s">
        <v>4312</v>
      </c>
      <c r="F366" s="8" t="s">
        <v>4087</v>
      </c>
      <c r="G366" s="8" t="s">
        <v>4333</v>
      </c>
      <c r="H366" s="6" t="str">
        <f>_xlfn.XLOOKUP(LD_01[[#This Row],[DISCIPLINA]],'CLASSES DE PROJETOS'!$F$3:$F$37,'CLASSES DE PROJETOS'!$C$3:$C$37)</f>
        <v>IN</v>
      </c>
      <c r="I366" t="str">
        <f>_xlfn.TEXTJOIN("/",TRUE,"MSV-163MS-"&amp;LD_01[[#This Row],[OBRA]],_xlfn.XLOOKUP(LD_01[[#This Row],[SIGLA]],'CLASSES DE PROJETOS'!$C$3:$C$37,'CLASSES DE PROJETOS'!$E$3:$E$37))</f>
        <v>MSV-163MS-515-NORTE/23.IN</v>
      </c>
      <c r="J366" s="6" t="str" cm="1">
        <f t="array" ref="J366">_xlfn.TEXTJOIN(",",TRUE,_xlfn._xlws.FILTER(ARQUIVOS[ARQUIVO],(ARQUIVOS[DOCUMENTO]=LD_01[[#This Row],[DOCUMENTO]])*(ARQUIVOS[REVISÃO]=LD_01[[#This Row],[REVISÃO]])*(ARQUIVOS[EXTENSÃO]="pdf")))</f>
        <v>MSV-163MS-515+630-ACE-EXE-DE-M1-001-R01.pdf</v>
      </c>
      <c r="K366" s="6" t="str" cm="1">
        <f t="array" ref="K366">_xlfn.TEXTJOIN(", ",TRUE,_xlfn.UNIQUE(_xlfn._xlws.FILTER(ARQUIVOS_RECEBIDOS!$F$2:$F$5010,ARQUIVOS_RECEBIDOS!$E$2:$E$5010=LD_01[[#This Row],[DOCUMENTO]])))</f>
        <v>R01</v>
      </c>
      <c r="L366" s="6" t="str" cm="1">
        <f t="array" ref="L366">_xlfn.TEXTJOIN(",",TRUE,_xlfn._xlws.FILTER(ARQUIVOS[EXTENSÃO],(ARQUIVOS[DOCUMENTO]=LD_01[[#This Row],[DOCUMENTO]])*(ARQUIVOS[REVISÃO]=LD_01[[#This Row],[REVISÃO]])))</f>
        <v>dwg,pdf</v>
      </c>
      <c r="M366" s="12" cm="1">
        <f t="array" ref="M366">_xlfn.UNIQUE(_xlfn._xlws.FILTER(ARQUIVOS[DATA RECEBIMENTO],(ARQUIVOS[DOCUMENTO]=LD_01[[#This Row],[DOCUMENTO]])*(ARQUIVOS[REVISÃO]=LD_01[[#This Row],[REVISÃO]])))</f>
        <v>45838</v>
      </c>
      <c r="N3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01/MSV-163MS-515-NORTE/23.IN/MSV-163MS-515+630-ACE-EXE-DE-M1-001-R01.pdf</v>
      </c>
      <c r="P366" s="6" t="str">
        <f>LD_01[[#This Row],[PASTA]]&amp;"/"&amp;LD_01[[#This Row],[ARQUIVO]]</f>
        <v>MSV-163MS-515-NORTE/23.IN/MSV-163MS-515+630-ACE-EXE-DE-M1-001-R01.pdf</v>
      </c>
    </row>
    <row r="367" spans="1:16" ht="43.2" x14ac:dyDescent="0.3">
      <c r="A367" s="6" t="s">
        <v>3182</v>
      </c>
      <c r="B367" s="6" t="str">
        <f>VLOOKUP(LD_01[[#This Row],[DOCUMENTO]],_xlfn.SORTBY(ARQUIVOS_RECEBIDOS!$E$2:$F$5010,ARQUIVOS_RECEBIDOS!$F$2:$F$5010,-1),2,)</f>
        <v>R01</v>
      </c>
      <c r="C367" s="14" t="s">
        <v>5987</v>
      </c>
      <c r="D367" s="14" t="s">
        <v>7544</v>
      </c>
      <c r="E367" s="6" t="s">
        <v>4313</v>
      </c>
      <c r="F367" s="8" t="s">
        <v>4979</v>
      </c>
      <c r="G367" s="8" t="s">
        <v>4333</v>
      </c>
      <c r="H367" s="6" t="str">
        <f>_xlfn.XLOOKUP(LD_01[[#This Row],[DISCIPLINA]],'CLASSES DE PROJETOS'!$F$3:$F$37,'CLASSES DE PROJETOS'!$C$3:$C$37)</f>
        <v>IN</v>
      </c>
      <c r="I367" t="str">
        <f>_xlfn.TEXTJOIN("/",TRUE,"MSV-163MS-"&amp;LD_01[[#This Row],[OBRA]],_xlfn.XLOOKUP(LD_01[[#This Row],[SIGLA]],'CLASSES DE PROJETOS'!$C$3:$C$37,'CLASSES DE PROJETOS'!$E$3:$E$37))</f>
        <v>MSV-163MS-515-SUL/23.IN</v>
      </c>
      <c r="J367" s="6" t="str" cm="1">
        <f t="array" ref="J367">_xlfn.TEXTJOIN(",",TRUE,_xlfn._xlws.FILTER(ARQUIVOS[ARQUIVO],(ARQUIVOS[DOCUMENTO]=LD_01[[#This Row],[DOCUMENTO]])*(ARQUIVOS[REVISÃO]=LD_01[[#This Row],[REVISÃO]])*(ARQUIVOS[EXTENSÃO]="pdf")))</f>
        <v>MSV-163MS-515+630-ACE-EXE-DE-M1-101-R01.pdf</v>
      </c>
      <c r="K367" s="6" t="str" cm="1">
        <f t="array" ref="K367">_xlfn.TEXTJOIN(", ",TRUE,_xlfn.UNIQUE(_xlfn._xlws.FILTER(ARQUIVOS_RECEBIDOS!$F$2:$F$5010,ARQUIVOS_RECEBIDOS!$E$2:$E$5010=LD_01[[#This Row],[DOCUMENTO]])))</f>
        <v>R01</v>
      </c>
      <c r="L367" s="6" t="str" cm="1">
        <f t="array" ref="L367">_xlfn.TEXTJOIN(",",TRUE,_xlfn._xlws.FILTER(ARQUIVOS[EXTENSÃO],(ARQUIVOS[DOCUMENTO]=LD_01[[#This Row],[DOCUMENTO]])*(ARQUIVOS[REVISÃO]=LD_01[[#This Row],[REVISÃO]])))</f>
        <v>dwg,pdf</v>
      </c>
      <c r="M367" s="12" cm="1">
        <f t="array" ref="M367">_xlfn.UNIQUE(_xlfn._xlws.FILTER(ARQUIVOS[DATA RECEBIMENTO],(ARQUIVOS[DOCUMENTO]=LD_01[[#This Row],[DOCUMENTO]])*(ARQUIVOS[REVISÃO]=LD_01[[#This Row],[REVISÃO]])))</f>
        <v>45838</v>
      </c>
      <c r="N3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01/MSV-163MS-515-SUL/23.IN/MSV-163MS-515+630-ACE-EXE-DE-M1-101-R01.pdf</v>
      </c>
      <c r="P367" s="6" t="str">
        <f>LD_01[[#This Row],[PASTA]]&amp;"/"&amp;LD_01[[#This Row],[ARQUIVO]]</f>
        <v>MSV-163MS-515-SUL/23.IN/MSV-163MS-515+630-ACE-EXE-DE-M1-101-R01.pdf</v>
      </c>
    </row>
    <row r="368" spans="1:16" x14ac:dyDescent="0.3">
      <c r="A368" s="6" t="s">
        <v>3155</v>
      </c>
      <c r="B368" s="6" t="str">
        <f>VLOOKUP(LD_01[[#This Row],[DOCUMENTO]],_xlfn.SORTBY(ARQUIVOS_RECEBIDOS!$E$2:$F$5010,ARQUIVOS_RECEBIDOS!$F$2:$F$5010,-1),2,)</f>
        <v>R01</v>
      </c>
      <c r="C368" s="14" t="s">
        <v>5987</v>
      </c>
      <c r="D368" s="14" t="s">
        <v>7544</v>
      </c>
      <c r="E368" s="6" t="s">
        <v>4312</v>
      </c>
      <c r="F368" s="8" t="s">
        <v>4087</v>
      </c>
      <c r="G368" s="8" t="s">
        <v>4334</v>
      </c>
      <c r="H368" s="6" t="str">
        <f>_xlfn.XLOOKUP(LD_01[[#This Row],[DISCIPLINA]],'CLASSES DE PROJETOS'!$F$3:$F$37,'CLASSES DE PROJETOS'!$C$3:$C$37)</f>
        <v>PA</v>
      </c>
      <c r="I368" t="str">
        <f>_xlfn.TEXTJOIN("/",TRUE,"MSV-163MS-"&amp;LD_01[[#This Row],[OBRA]],_xlfn.XLOOKUP(LD_01[[#This Row],[SIGLA]],'CLASSES DE PROJETOS'!$C$3:$C$37,'CLASSES DE PROJETOS'!$E$3:$E$37))</f>
        <v>MSV-163MS-515-NORTE/27.PA</v>
      </c>
      <c r="J368" s="6" t="str" cm="1">
        <f t="array" ref="J368">_xlfn.TEXTJOIN(",",TRUE,_xlfn._xlws.FILTER(ARQUIVOS[ARQUIVO],(ARQUIVOS[DOCUMENTO]=LD_01[[#This Row],[DOCUMENTO]])*(ARQUIVOS[REVISÃO]=LD_01[[#This Row],[REVISÃO]])*(ARQUIVOS[EXTENSÃO]="pdf")))</f>
        <v>MSV-163MS-515+630-ACE-EXE-DE-N2-001-R01.pdf</v>
      </c>
      <c r="K368" s="6" t="str" cm="1">
        <f t="array" ref="K368">_xlfn.TEXTJOIN(", ",TRUE,_xlfn.UNIQUE(_xlfn._xlws.FILTER(ARQUIVOS_RECEBIDOS!$F$2:$F$5010,ARQUIVOS_RECEBIDOS!$E$2:$E$5010=LD_01[[#This Row],[DOCUMENTO]])))</f>
        <v>R01</v>
      </c>
      <c r="L368" s="6" t="str" cm="1">
        <f t="array" ref="L368">_xlfn.TEXTJOIN(",",TRUE,_xlfn._xlws.FILTER(ARQUIVOS[EXTENSÃO],(ARQUIVOS[DOCUMENTO]=LD_01[[#This Row],[DOCUMENTO]])*(ARQUIVOS[REVISÃO]=LD_01[[#This Row],[REVISÃO]])))</f>
        <v>dwg,pdf</v>
      </c>
      <c r="M368" s="12" cm="1">
        <f t="array" ref="M368">_xlfn.UNIQUE(_xlfn._xlws.FILTER(ARQUIVOS[DATA RECEBIMENTO],(ARQUIVOS[DOCUMENTO]=LD_01[[#This Row],[DOCUMENTO]])*(ARQUIVOS[REVISÃO]=LD_01[[#This Row],[REVISÃO]])))</f>
        <v>45838</v>
      </c>
      <c r="N3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01/MSV-163MS-515-NORTE/27.PA/MSV-163MS-515+630-ACE-EXE-DE-N2-001-R01.pdf</v>
      </c>
      <c r="P368" s="6" t="str">
        <f>LD_01[[#This Row],[PASTA]]&amp;"/"&amp;LD_01[[#This Row],[ARQUIVO]]</f>
        <v>MSV-163MS-515-NORTE/27.PA/MSV-163MS-515+630-ACE-EXE-DE-N2-001-R01.pdf</v>
      </c>
    </row>
    <row r="369" spans="1:16" x14ac:dyDescent="0.3">
      <c r="A369" s="6" t="s">
        <v>3187</v>
      </c>
      <c r="B369" s="6" t="str">
        <f>VLOOKUP(LD_01[[#This Row],[DOCUMENTO]],_xlfn.SORTBY(ARQUIVOS_RECEBIDOS!$E$2:$F$5010,ARQUIVOS_RECEBIDOS!$F$2:$F$5010,-1),2,)</f>
        <v>R01</v>
      </c>
      <c r="C369" s="14" t="s">
        <v>5987</v>
      </c>
      <c r="D369" s="14" t="s">
        <v>7544</v>
      </c>
      <c r="E369" s="6" t="s">
        <v>4313</v>
      </c>
      <c r="F369" s="8" t="s">
        <v>4087</v>
      </c>
      <c r="G369" s="8" t="s">
        <v>4334</v>
      </c>
      <c r="H369" s="6" t="str">
        <f>_xlfn.XLOOKUP(LD_01[[#This Row],[DISCIPLINA]],'CLASSES DE PROJETOS'!$F$3:$F$37,'CLASSES DE PROJETOS'!$C$3:$C$37)</f>
        <v>PA</v>
      </c>
      <c r="I369" t="str">
        <f>_xlfn.TEXTJOIN("/",TRUE,"MSV-163MS-"&amp;LD_01[[#This Row],[OBRA]],_xlfn.XLOOKUP(LD_01[[#This Row],[SIGLA]],'CLASSES DE PROJETOS'!$C$3:$C$37,'CLASSES DE PROJETOS'!$E$3:$E$37))</f>
        <v>MSV-163MS-515-SUL/27.PA</v>
      </c>
      <c r="J369" s="6" t="str" cm="1">
        <f t="array" ref="J369">_xlfn.TEXTJOIN(",",TRUE,_xlfn._xlws.FILTER(ARQUIVOS[ARQUIVO],(ARQUIVOS[DOCUMENTO]=LD_01[[#This Row],[DOCUMENTO]])*(ARQUIVOS[REVISÃO]=LD_01[[#This Row],[REVISÃO]])*(ARQUIVOS[EXTENSÃO]="pdf")))</f>
        <v>MSV-163MS-515+630-ACE-EXE-DE-N2-101-R01.pdf</v>
      </c>
      <c r="K369" s="6" t="str" cm="1">
        <f t="array" ref="K369">_xlfn.TEXTJOIN(", ",TRUE,_xlfn.UNIQUE(_xlfn._xlws.FILTER(ARQUIVOS_RECEBIDOS!$F$2:$F$5010,ARQUIVOS_RECEBIDOS!$E$2:$E$5010=LD_01[[#This Row],[DOCUMENTO]])))</f>
        <v>R01</v>
      </c>
      <c r="L369" s="6" t="str" cm="1">
        <f t="array" ref="L369">_xlfn.TEXTJOIN(",",TRUE,_xlfn._xlws.FILTER(ARQUIVOS[EXTENSÃO],(ARQUIVOS[DOCUMENTO]=LD_01[[#This Row],[DOCUMENTO]])*(ARQUIVOS[REVISÃO]=LD_01[[#This Row],[REVISÃO]])))</f>
        <v>dwg,pdf</v>
      </c>
      <c r="M369" s="12" cm="1">
        <f t="array" ref="M369">_xlfn.UNIQUE(_xlfn._xlws.FILTER(ARQUIVOS[DATA RECEBIMENTO],(ARQUIVOS[DOCUMENTO]=LD_01[[#This Row],[DOCUMENTO]])*(ARQUIVOS[REVISÃO]=LD_01[[#This Row],[REVISÃO]])))</f>
        <v>45838</v>
      </c>
      <c r="N3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01/MSV-163MS-515-SUL/27.PA/MSV-163MS-515+630-ACE-EXE-DE-N2-101-R01.pdf</v>
      </c>
      <c r="P369" s="6" t="str">
        <f>LD_01[[#This Row],[PASTA]]&amp;"/"&amp;LD_01[[#This Row],[ARQUIVO]]</f>
        <v>MSV-163MS-515-SUL/27.PA/MSV-163MS-515+630-ACE-EXE-DE-N2-101-R01.pdf</v>
      </c>
    </row>
    <row r="370" spans="1:16" ht="28.8" x14ac:dyDescent="0.3">
      <c r="A370" s="6" t="s">
        <v>3152</v>
      </c>
      <c r="B370" s="6" t="str">
        <f>VLOOKUP(LD_01[[#This Row],[DOCUMENTO]],_xlfn.SORTBY(ARQUIVOS_RECEBIDOS!$E$2:$F$5010,ARQUIVOS_RECEBIDOS!$F$2:$F$5010,-1),2,)</f>
        <v>R01</v>
      </c>
      <c r="C370" s="14" t="s">
        <v>5987</v>
      </c>
      <c r="D370" s="14" t="s">
        <v>7544</v>
      </c>
      <c r="E370" s="6" t="s">
        <v>4312</v>
      </c>
      <c r="F370" s="8" t="s">
        <v>4087</v>
      </c>
      <c r="G370" s="8" t="s">
        <v>4144</v>
      </c>
      <c r="H370" s="6" t="str">
        <f>_xlfn.XLOOKUP(LD_01[[#This Row],[DISCIPLINA]],'CLASSES DE PROJETOS'!$F$3:$F$37,'CLASSES DE PROJETOS'!$C$3:$C$37)</f>
        <v>DV</v>
      </c>
      <c r="I370" t="str">
        <f>_xlfn.TEXTJOIN("/",TRUE,"MSV-163MS-"&amp;LD_01[[#This Row],[OBRA]],_xlfn.XLOOKUP(LD_01[[#This Row],[SIGLA]],'CLASSES DE PROJETOS'!$C$3:$C$37,'CLASSES DE PROJETOS'!$E$3:$E$37))</f>
        <v>MSV-163MS-515-NORTE/12.DV</v>
      </c>
      <c r="J370" s="6" t="str" cm="1">
        <f t="array" ref="J370">_xlfn.TEXTJOIN(",",TRUE,_xlfn._xlws.FILTER(ARQUIVOS[ARQUIVO],(ARQUIVOS[DOCUMENTO]=LD_01[[#This Row],[DOCUMENTO]])*(ARQUIVOS[REVISÃO]=LD_01[[#This Row],[REVISÃO]])*(ARQUIVOS[EXTENSÃO]="pdf")))</f>
        <v>MSV-163MS-515+630-ACE-EXE-DE-O2-001-R01.pdf</v>
      </c>
      <c r="K370" s="6" t="str" cm="1">
        <f t="array" ref="K370">_xlfn.TEXTJOIN(", ",TRUE,_xlfn.UNIQUE(_xlfn._xlws.FILTER(ARQUIVOS_RECEBIDOS!$F$2:$F$5010,ARQUIVOS_RECEBIDOS!$E$2:$E$5010=LD_01[[#This Row],[DOCUMENTO]])))</f>
        <v>R01</v>
      </c>
      <c r="L370" s="6" t="str" cm="1">
        <f t="array" ref="L370">_xlfn.TEXTJOIN(",",TRUE,_xlfn._xlws.FILTER(ARQUIVOS[EXTENSÃO],(ARQUIVOS[DOCUMENTO]=LD_01[[#This Row],[DOCUMENTO]])*(ARQUIVOS[REVISÃO]=LD_01[[#This Row],[REVISÃO]])))</f>
        <v>dwg,pdf</v>
      </c>
      <c r="M370" s="12" cm="1">
        <f t="array" ref="M370">_xlfn.UNIQUE(_xlfn._xlws.FILTER(ARQUIVOS[DATA RECEBIMENTO],(ARQUIVOS[DOCUMENTO]=LD_01[[#This Row],[DOCUMENTO]])*(ARQUIVOS[REVISÃO]=LD_01[[#This Row],[REVISÃO]])))</f>
        <v>45838</v>
      </c>
      <c r="N3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01/MSV-163MS-515-NORTE/12.DV/MSV-163MS-515+630-ACE-EXE-DE-O2-001-R01.pdf</v>
      </c>
      <c r="P370" s="6" t="str">
        <f>LD_01[[#This Row],[PASTA]]&amp;"/"&amp;LD_01[[#This Row],[ARQUIVO]]</f>
        <v>MSV-163MS-515-NORTE/12.DV/MSV-163MS-515+630-ACE-EXE-DE-O2-001-R01.pdf</v>
      </c>
    </row>
    <row r="371" spans="1:16" ht="28.8" x14ac:dyDescent="0.3">
      <c r="A371" s="6" t="s">
        <v>3153</v>
      </c>
      <c r="B371" s="6" t="str">
        <f>VLOOKUP(LD_01[[#This Row],[DOCUMENTO]],_xlfn.SORTBY(ARQUIVOS_RECEBIDOS!$E$2:$F$5010,ARQUIVOS_RECEBIDOS!$F$2:$F$5010,-1),2,)</f>
        <v>R00</v>
      </c>
      <c r="C371" s="14" t="s">
        <v>5987</v>
      </c>
      <c r="D371" s="14" t="s">
        <v>7544</v>
      </c>
      <c r="E371" s="6" t="s">
        <v>4312</v>
      </c>
      <c r="F371" s="8" t="s">
        <v>4087</v>
      </c>
      <c r="G371" s="8" t="s">
        <v>4144</v>
      </c>
      <c r="H371" s="6" t="str">
        <f>_xlfn.XLOOKUP(LD_01[[#This Row],[DISCIPLINA]],'CLASSES DE PROJETOS'!$F$3:$F$37,'CLASSES DE PROJETOS'!$C$3:$C$37)</f>
        <v>DV</v>
      </c>
      <c r="I371" t="str">
        <f>_xlfn.TEXTJOIN("/",TRUE,"MSV-163MS-"&amp;LD_01[[#This Row],[OBRA]],_xlfn.XLOOKUP(LD_01[[#This Row],[SIGLA]],'CLASSES DE PROJETOS'!$C$3:$C$37,'CLASSES DE PROJETOS'!$E$3:$E$37))</f>
        <v>MSV-163MS-515-NORTE/12.DV</v>
      </c>
      <c r="J371" s="6" t="str" cm="1">
        <f t="array" ref="J371">_xlfn.TEXTJOIN(",",TRUE,_xlfn._xlws.FILTER(ARQUIVOS[ARQUIVO],(ARQUIVOS[DOCUMENTO]=LD_01[[#This Row],[DOCUMENTO]])*(ARQUIVOS[REVISÃO]=LD_01[[#This Row],[REVISÃO]])*(ARQUIVOS[EXTENSÃO]="pdf")))</f>
        <v>MSV-163MS-515+630-ACE-EXE-DE-O2-002-R00.pdf</v>
      </c>
      <c r="K371" s="6" t="str" cm="1">
        <f t="array" ref="K371">_xlfn.TEXTJOIN(", ",TRUE,_xlfn.UNIQUE(_xlfn._xlws.FILTER(ARQUIVOS_RECEBIDOS!$F$2:$F$5010,ARQUIVOS_RECEBIDOS!$E$2:$E$5010=LD_01[[#This Row],[DOCUMENTO]])))</f>
        <v>R00</v>
      </c>
      <c r="L371" s="6" t="str" cm="1">
        <f t="array" ref="L371">_xlfn.TEXTJOIN(",",TRUE,_xlfn._xlws.FILTER(ARQUIVOS[EXTENSÃO],(ARQUIVOS[DOCUMENTO]=LD_01[[#This Row],[DOCUMENTO]])*(ARQUIVOS[REVISÃO]=LD_01[[#This Row],[REVISÃO]])))</f>
        <v>dwg,pdf</v>
      </c>
      <c r="M371" s="12" cm="1">
        <f t="array" ref="M371">_xlfn.UNIQUE(_xlfn._xlws.FILTER(ARQUIVOS[DATA RECEBIMENTO],(ARQUIVOS[DOCUMENTO]=LD_01[[#This Row],[DOCUMENTO]])*(ARQUIVOS[REVISÃO]=LD_01[[#This Row],[REVISÃO]])))</f>
        <v>45838</v>
      </c>
      <c r="N3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01/MSV-163MS-515-NORTE/12.DV/MSV-163MS-515+630-ACE-EXE-DE-O2-002-R00.pdf</v>
      </c>
      <c r="P371" s="6" t="str">
        <f>LD_01[[#This Row],[PASTA]]&amp;"/"&amp;LD_01[[#This Row],[ARQUIVO]]</f>
        <v>MSV-163MS-515-NORTE/12.DV/MSV-163MS-515+630-ACE-EXE-DE-O2-002-R00.pdf</v>
      </c>
    </row>
    <row r="372" spans="1:16" ht="28.8" x14ac:dyDescent="0.3">
      <c r="A372" s="6" t="s">
        <v>3184</v>
      </c>
      <c r="B372" s="6" t="str">
        <f>VLOOKUP(LD_01[[#This Row],[DOCUMENTO]],_xlfn.SORTBY(ARQUIVOS_RECEBIDOS!$E$2:$F$5010,ARQUIVOS_RECEBIDOS!$F$2:$F$5010,-1),2,)</f>
        <v>R01</v>
      </c>
      <c r="C372" s="14" t="s">
        <v>5987</v>
      </c>
      <c r="D372" s="14" t="s">
        <v>7544</v>
      </c>
      <c r="E372" s="6" t="s">
        <v>4313</v>
      </c>
      <c r="F372" s="8" t="s">
        <v>4087</v>
      </c>
      <c r="G372" s="8" t="s">
        <v>4144</v>
      </c>
      <c r="H372" s="6" t="str">
        <f>_xlfn.XLOOKUP(LD_01[[#This Row],[DISCIPLINA]],'CLASSES DE PROJETOS'!$F$3:$F$37,'CLASSES DE PROJETOS'!$C$3:$C$37)</f>
        <v>DV</v>
      </c>
      <c r="I372" t="str">
        <f>_xlfn.TEXTJOIN("/",TRUE,"MSV-163MS-"&amp;LD_01[[#This Row],[OBRA]],_xlfn.XLOOKUP(LD_01[[#This Row],[SIGLA]],'CLASSES DE PROJETOS'!$C$3:$C$37,'CLASSES DE PROJETOS'!$E$3:$E$37))</f>
        <v>MSV-163MS-515-SUL/12.DV</v>
      </c>
      <c r="J372" s="6" t="str" cm="1">
        <f t="array" ref="J372">_xlfn.TEXTJOIN(",",TRUE,_xlfn._xlws.FILTER(ARQUIVOS[ARQUIVO],(ARQUIVOS[DOCUMENTO]=LD_01[[#This Row],[DOCUMENTO]])*(ARQUIVOS[REVISÃO]=LD_01[[#This Row],[REVISÃO]])*(ARQUIVOS[EXTENSÃO]="pdf")))</f>
        <v>MSV-163MS-515+630-ACE-EXE-DE-O2-101-R01.pdf</v>
      </c>
      <c r="K372" s="6" t="str" cm="1">
        <f t="array" ref="K372">_xlfn.TEXTJOIN(", ",TRUE,_xlfn.UNIQUE(_xlfn._xlws.FILTER(ARQUIVOS_RECEBIDOS!$F$2:$F$5010,ARQUIVOS_RECEBIDOS!$E$2:$E$5010=LD_01[[#This Row],[DOCUMENTO]])))</f>
        <v>R01</v>
      </c>
      <c r="L372" s="6" t="str" cm="1">
        <f t="array" ref="L372">_xlfn.TEXTJOIN(",",TRUE,_xlfn._xlws.FILTER(ARQUIVOS[EXTENSÃO],(ARQUIVOS[DOCUMENTO]=LD_01[[#This Row],[DOCUMENTO]])*(ARQUIVOS[REVISÃO]=LD_01[[#This Row],[REVISÃO]])))</f>
        <v>dwg,pdf</v>
      </c>
      <c r="M372" s="12" cm="1">
        <f t="array" ref="M372">_xlfn.UNIQUE(_xlfn._xlws.FILTER(ARQUIVOS[DATA RECEBIMENTO],(ARQUIVOS[DOCUMENTO]=LD_01[[#This Row],[DOCUMENTO]])*(ARQUIVOS[REVISÃO]=LD_01[[#This Row],[REVISÃO]])))</f>
        <v>45838</v>
      </c>
      <c r="N3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01/MSV-163MS-515-SUL/12.DV/MSV-163MS-515+630-ACE-EXE-DE-O2-101-R01.pdf</v>
      </c>
      <c r="P372" s="6" t="str">
        <f>LD_01[[#This Row],[PASTA]]&amp;"/"&amp;LD_01[[#This Row],[ARQUIVO]]</f>
        <v>MSV-163MS-515-SUL/12.DV/MSV-163MS-515+630-ACE-EXE-DE-O2-101-R01.pdf</v>
      </c>
    </row>
    <row r="373" spans="1:16" ht="28.8" x14ac:dyDescent="0.3">
      <c r="A373" s="6" t="s">
        <v>3185</v>
      </c>
      <c r="B373" s="6" t="str">
        <f>VLOOKUP(LD_01[[#This Row],[DOCUMENTO]],_xlfn.SORTBY(ARQUIVOS_RECEBIDOS!$E$2:$F$5010,ARQUIVOS_RECEBIDOS!$F$2:$F$5010,-1),2,)</f>
        <v>R00</v>
      </c>
      <c r="C373" s="14" t="s">
        <v>5987</v>
      </c>
      <c r="D373" s="14" t="s">
        <v>7544</v>
      </c>
      <c r="E373" s="6" t="s">
        <v>4313</v>
      </c>
      <c r="F373" s="8" t="s">
        <v>4089</v>
      </c>
      <c r="G373" s="8" t="s">
        <v>4144</v>
      </c>
      <c r="H373" s="6" t="str">
        <f>_xlfn.XLOOKUP(LD_01[[#This Row],[DISCIPLINA]],'CLASSES DE PROJETOS'!$F$3:$F$37,'CLASSES DE PROJETOS'!$C$3:$C$37)</f>
        <v>DV</v>
      </c>
      <c r="I373" t="str">
        <f>_xlfn.TEXTJOIN("/",TRUE,"MSV-163MS-"&amp;LD_01[[#This Row],[OBRA]],_xlfn.XLOOKUP(LD_01[[#This Row],[SIGLA]],'CLASSES DE PROJETOS'!$C$3:$C$37,'CLASSES DE PROJETOS'!$E$3:$E$37))</f>
        <v>MSV-163MS-515-SUL/12.DV</v>
      </c>
      <c r="J373" s="6" t="str" cm="1">
        <f t="array" ref="J373">_xlfn.TEXTJOIN(",",TRUE,_xlfn._xlws.FILTER(ARQUIVOS[ARQUIVO],(ARQUIVOS[DOCUMENTO]=LD_01[[#This Row],[DOCUMENTO]])*(ARQUIVOS[REVISÃO]=LD_01[[#This Row],[REVISÃO]])*(ARQUIVOS[EXTENSÃO]="pdf")))</f>
        <v>MSV-163MS-515+630-ACE-EXE-DE-O2-102-R00.pdf</v>
      </c>
      <c r="K373" s="6" t="str" cm="1">
        <f t="array" ref="K373">_xlfn.TEXTJOIN(", ",TRUE,_xlfn.UNIQUE(_xlfn._xlws.FILTER(ARQUIVOS_RECEBIDOS!$F$2:$F$5010,ARQUIVOS_RECEBIDOS!$E$2:$E$5010=LD_01[[#This Row],[DOCUMENTO]])))</f>
        <v>R00</v>
      </c>
      <c r="L373" s="6" t="str" cm="1">
        <f t="array" ref="L373">_xlfn.TEXTJOIN(",",TRUE,_xlfn._xlws.FILTER(ARQUIVOS[EXTENSÃO],(ARQUIVOS[DOCUMENTO]=LD_01[[#This Row],[DOCUMENTO]])*(ARQUIVOS[REVISÃO]=LD_01[[#This Row],[REVISÃO]])))</f>
        <v>dwg,pdf</v>
      </c>
      <c r="M373" s="12" cm="1">
        <f t="array" ref="M373">_xlfn.UNIQUE(_xlfn._xlws.FILTER(ARQUIVOS[DATA RECEBIMENTO],(ARQUIVOS[DOCUMENTO]=LD_01[[#This Row],[DOCUMENTO]])*(ARQUIVOS[REVISÃO]=LD_01[[#This Row],[REVISÃO]])))</f>
        <v>45838</v>
      </c>
      <c r="N3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01/MSV-163MS-515-SUL/12.DV/MSV-163MS-515+630-ACE-EXE-DE-O2-102-R00.pdf</v>
      </c>
      <c r="P373" s="6" t="str">
        <f>LD_01[[#This Row],[PASTA]]&amp;"/"&amp;LD_01[[#This Row],[ARQUIVO]]</f>
        <v>MSV-163MS-515-SUL/12.DV/MSV-163MS-515+630-ACE-EXE-DE-O2-102-R00.pdf</v>
      </c>
    </row>
    <row r="374" spans="1:16" ht="28.8" x14ac:dyDescent="0.3">
      <c r="A374" s="6" t="s">
        <v>3134</v>
      </c>
      <c r="B374" s="6" t="str">
        <f>VLOOKUP(LD_01[[#This Row],[DOCUMENTO]],_xlfn.SORTBY(ARQUIVOS_RECEBIDOS!$E$2:$F$5010,ARQUIVOS_RECEBIDOS!$F$2:$F$5010,-1),2,)</f>
        <v>R02</v>
      </c>
      <c r="C374" s="14" t="s">
        <v>5987</v>
      </c>
      <c r="D374" s="14" t="s">
        <v>7544</v>
      </c>
      <c r="E374" s="6" t="s">
        <v>4312</v>
      </c>
      <c r="F374" s="8" t="s">
        <v>4323</v>
      </c>
      <c r="G374" s="8" t="s">
        <v>4330</v>
      </c>
      <c r="H374" s="6" t="str">
        <f>_xlfn.XLOOKUP(LD_01[[#This Row],[DISCIPLINA]],'CLASSES DE PROJETOS'!$F$3:$F$37,'CLASSES DE PROJETOS'!$C$3:$C$37)</f>
        <v>TE</v>
      </c>
      <c r="I374" t="str">
        <f>_xlfn.TEXTJOIN("/",TRUE,"MSV-163MS-"&amp;LD_01[[#This Row],[OBRA]],_xlfn.XLOOKUP(LD_01[[#This Row],[SIGLA]],'CLASSES DE PROJETOS'!$C$3:$C$37,'CLASSES DE PROJETOS'!$E$3:$E$37))</f>
        <v>MSV-163MS-515-NORTE/32.TE</v>
      </c>
      <c r="J374" s="6" t="str" cm="1">
        <f t="array" ref="J374">_xlfn.TEXTJOIN(",",TRUE,_xlfn._xlws.FILTER(ARQUIVOS[ARQUIVO],(ARQUIVOS[DOCUMENTO]=LD_01[[#This Row],[DOCUMENTO]])*(ARQUIVOS[REVISÃO]=LD_01[[#This Row],[REVISÃO]])*(ARQUIVOS[EXTENSÃO]="pdf")))</f>
        <v>MSV-163MS-515+630-ACE-EXE-MC-G1-001-R02.pdf</v>
      </c>
      <c r="K374" s="6" t="str" cm="1">
        <f t="array" ref="K374">_xlfn.TEXTJOIN(", ",TRUE,_xlfn.UNIQUE(_xlfn._xlws.FILTER(ARQUIVOS_RECEBIDOS!$F$2:$F$5010,ARQUIVOS_RECEBIDOS!$E$2:$E$5010=LD_01[[#This Row],[DOCUMENTO]])))</f>
        <v>R02</v>
      </c>
      <c r="L374" s="6" t="str" cm="1">
        <f t="array" ref="L374">_xlfn.TEXTJOIN(",",TRUE,_xlfn._xlws.FILTER(ARQUIVOS[EXTENSÃO],(ARQUIVOS[DOCUMENTO]=LD_01[[#This Row],[DOCUMENTO]])*(ARQUIVOS[REVISÃO]=LD_01[[#This Row],[REVISÃO]])))</f>
        <v>pdf,zip</v>
      </c>
      <c r="M374" s="12" cm="1">
        <f t="array" ref="M374">_xlfn.UNIQUE(_xlfn._xlws.FILTER(ARQUIVOS[DATA RECEBIMENTO],(ARQUIVOS[DOCUMENTO]=LD_01[[#This Row],[DOCUMENTO]])*(ARQUIVOS[REVISÃO]=LD_01[[#This Row],[REVISÃO]])))</f>
        <v>45838</v>
      </c>
      <c r="N3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01/MSV-163MS-515-NORTE/32.TE/MSV-163MS-515+630-ACE-EXE-MC-G1-001-R02.pdf</v>
      </c>
      <c r="P374" s="6" t="str">
        <f>LD_01[[#This Row],[PASTA]]&amp;"/"&amp;LD_01[[#This Row],[ARQUIVO]]</f>
        <v>MSV-163MS-515-NORTE/32.TE/MSV-163MS-515+630-ACE-EXE-MC-G1-001-R02.pdf</v>
      </c>
    </row>
    <row r="375" spans="1:16" ht="28.8" x14ac:dyDescent="0.3">
      <c r="A375" s="6" t="s">
        <v>3166</v>
      </c>
      <c r="B375" s="6" t="str">
        <f>VLOOKUP(LD_01[[#This Row],[DOCUMENTO]],_xlfn.SORTBY(ARQUIVOS_RECEBIDOS!$E$2:$F$5010,ARQUIVOS_RECEBIDOS!$F$2:$F$5010,-1),2,)</f>
        <v>R02</v>
      </c>
      <c r="C375" s="14" t="s">
        <v>5987</v>
      </c>
      <c r="D375" s="14" t="s">
        <v>7544</v>
      </c>
      <c r="E375" s="6" t="s">
        <v>4313</v>
      </c>
      <c r="F375" s="8" t="s">
        <v>4323</v>
      </c>
      <c r="G375" s="8" t="s">
        <v>4330</v>
      </c>
      <c r="H375" s="6" t="str">
        <f>_xlfn.XLOOKUP(LD_01[[#This Row],[DISCIPLINA]],'CLASSES DE PROJETOS'!$F$3:$F$37,'CLASSES DE PROJETOS'!$C$3:$C$37)</f>
        <v>TE</v>
      </c>
      <c r="I375" t="str">
        <f>_xlfn.TEXTJOIN("/",TRUE,"MSV-163MS-"&amp;LD_01[[#This Row],[OBRA]],_xlfn.XLOOKUP(LD_01[[#This Row],[SIGLA]],'CLASSES DE PROJETOS'!$C$3:$C$37,'CLASSES DE PROJETOS'!$E$3:$E$37))</f>
        <v>MSV-163MS-515-SUL/32.TE</v>
      </c>
      <c r="J375" s="6" t="str" cm="1">
        <f t="array" ref="J375">_xlfn.TEXTJOIN(",",TRUE,_xlfn._xlws.FILTER(ARQUIVOS[ARQUIVO],(ARQUIVOS[DOCUMENTO]=LD_01[[#This Row],[DOCUMENTO]])*(ARQUIVOS[REVISÃO]=LD_01[[#This Row],[REVISÃO]])*(ARQUIVOS[EXTENSÃO]="pdf")))</f>
        <v>MSV-163MS-515+630-ACE-EXE-MC-G1-101-R02.pdf</v>
      </c>
      <c r="K375" s="6" t="str" cm="1">
        <f t="array" ref="K375">_xlfn.TEXTJOIN(", ",TRUE,_xlfn.UNIQUE(_xlfn._xlws.FILTER(ARQUIVOS_RECEBIDOS!$F$2:$F$5010,ARQUIVOS_RECEBIDOS!$E$2:$E$5010=LD_01[[#This Row],[DOCUMENTO]])))</f>
        <v>R02</v>
      </c>
      <c r="L375" s="6" t="str" cm="1">
        <f t="array" ref="L375">_xlfn.TEXTJOIN(",",TRUE,_xlfn._xlws.FILTER(ARQUIVOS[EXTENSÃO],(ARQUIVOS[DOCUMENTO]=LD_01[[#This Row],[DOCUMENTO]])*(ARQUIVOS[REVISÃO]=LD_01[[#This Row],[REVISÃO]])))</f>
        <v>pdf,zip</v>
      </c>
      <c r="M375" s="12" cm="1">
        <f t="array" ref="M375">_xlfn.UNIQUE(_xlfn._xlws.FILTER(ARQUIVOS[DATA RECEBIMENTO],(ARQUIVOS[DOCUMENTO]=LD_01[[#This Row],[DOCUMENTO]])*(ARQUIVOS[REVISÃO]=LD_01[[#This Row],[REVISÃO]])))</f>
        <v>45838</v>
      </c>
      <c r="N3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01/MSV-163MS-515-SUL/32.TE/MSV-163MS-515+630-ACE-EXE-MC-G1-101-R02.pdf</v>
      </c>
      <c r="P375" s="6" t="str">
        <f>LD_01[[#This Row],[PASTA]]&amp;"/"&amp;LD_01[[#This Row],[ARQUIVO]]</f>
        <v>MSV-163MS-515-SUL/32.TE/MSV-163MS-515+630-ACE-EXE-MC-G1-101-R02.pdf</v>
      </c>
    </row>
    <row r="376" spans="1:16" ht="28.8" x14ac:dyDescent="0.3">
      <c r="A376" s="6" t="s">
        <v>3137</v>
      </c>
      <c r="B376" s="6" t="str">
        <f>VLOOKUP(LD_01[[#This Row],[DOCUMENTO]],_xlfn.SORTBY(ARQUIVOS_RECEBIDOS!$E$2:$F$5010,ARQUIVOS_RECEBIDOS!$F$2:$F$5010,-1),2,)</f>
        <v>R01</v>
      </c>
      <c r="C376" s="14" t="s">
        <v>5987</v>
      </c>
      <c r="D376" s="14" t="s">
        <v>7544</v>
      </c>
      <c r="E376" s="6" t="s">
        <v>4312</v>
      </c>
      <c r="F376" s="8" t="s">
        <v>4975</v>
      </c>
      <c r="G376" s="8" t="s">
        <v>4142</v>
      </c>
      <c r="H376" s="6" t="str">
        <f>_xlfn.XLOOKUP(LD_01[[#This Row],[DISCIPLINA]],'CLASSES DE PROJETOS'!$F$3:$F$37,'CLASSES DE PROJETOS'!$C$3:$C$37)</f>
        <v>DR</v>
      </c>
      <c r="I376" t="str">
        <f>_xlfn.TEXTJOIN("/",TRUE,"MSV-163MS-"&amp;LD_01[[#This Row],[OBRA]],_xlfn.XLOOKUP(LD_01[[#This Row],[SIGLA]],'CLASSES DE PROJETOS'!$C$3:$C$37,'CLASSES DE PROJETOS'!$E$3:$E$37))</f>
        <v>MSV-163MS-515-NORTE/10.DR</v>
      </c>
      <c r="J376" s="6" t="str" cm="1">
        <f t="array" ref="J376">_xlfn.TEXTJOIN(",",TRUE,_xlfn._xlws.FILTER(ARQUIVOS[ARQUIVO],(ARQUIVOS[DOCUMENTO]=LD_01[[#This Row],[DOCUMENTO]])*(ARQUIVOS[REVISÃO]=LD_01[[#This Row],[REVISÃO]])*(ARQUIVOS[EXTENSÃO]="pdf")))</f>
        <v>MSV-163MS-515+630-ACE-EXE-MC-H2-001-R01.pdf</v>
      </c>
      <c r="K376" s="6" t="str" cm="1">
        <f t="array" ref="K376">_xlfn.TEXTJOIN(", ",TRUE,_xlfn.UNIQUE(_xlfn._xlws.FILTER(ARQUIVOS_RECEBIDOS!$F$2:$F$5010,ARQUIVOS_RECEBIDOS!$E$2:$E$5010=LD_01[[#This Row],[DOCUMENTO]])))</f>
        <v>R01</v>
      </c>
      <c r="L376" s="6" t="str" cm="1">
        <f t="array" ref="L376">_xlfn.TEXTJOIN(",",TRUE,_xlfn._xlws.FILTER(ARQUIVOS[EXTENSÃO],(ARQUIVOS[DOCUMENTO]=LD_01[[#This Row],[DOCUMENTO]])*(ARQUIVOS[REVISÃO]=LD_01[[#This Row],[REVISÃO]])))</f>
        <v>pdf</v>
      </c>
      <c r="M376" s="12" cm="1">
        <f t="array" ref="M376">_xlfn.UNIQUE(_xlfn._xlws.FILTER(ARQUIVOS[DATA RECEBIMENTO],(ARQUIVOS[DOCUMENTO]=LD_01[[#This Row],[DOCUMENTO]])*(ARQUIVOS[REVISÃO]=LD_01[[#This Row],[REVISÃO]])))</f>
        <v>45838</v>
      </c>
      <c r="N3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01/MSV-163MS-515-NORTE/10.DR/MSV-163MS-515+630-ACE-EXE-MC-H2-001-R01.pdf</v>
      </c>
      <c r="P376" s="6" t="str">
        <f>LD_01[[#This Row],[PASTA]]&amp;"/"&amp;LD_01[[#This Row],[ARQUIVO]]</f>
        <v>MSV-163MS-515-NORTE/10.DR/MSV-163MS-515+630-ACE-EXE-MC-H2-001-R01.pdf</v>
      </c>
    </row>
    <row r="377" spans="1:16" ht="28.8" x14ac:dyDescent="0.3">
      <c r="A377" s="6" t="s">
        <v>3169</v>
      </c>
      <c r="B377" s="6" t="str">
        <f>VLOOKUP(LD_01[[#This Row],[DOCUMENTO]],_xlfn.SORTBY(ARQUIVOS_RECEBIDOS!$E$2:$F$5010,ARQUIVOS_RECEBIDOS!$F$2:$F$5010,-1),2,)</f>
        <v>R01</v>
      </c>
      <c r="C377" s="14" t="s">
        <v>5987</v>
      </c>
      <c r="D377" s="14" t="s">
        <v>7544</v>
      </c>
      <c r="E377" s="6" t="s">
        <v>4313</v>
      </c>
      <c r="F377" s="8" t="s">
        <v>4975</v>
      </c>
      <c r="G377" s="8" t="s">
        <v>4142</v>
      </c>
      <c r="H377" s="6" t="str">
        <f>_xlfn.XLOOKUP(LD_01[[#This Row],[DISCIPLINA]],'CLASSES DE PROJETOS'!$F$3:$F$37,'CLASSES DE PROJETOS'!$C$3:$C$37)</f>
        <v>DR</v>
      </c>
      <c r="I377" t="str">
        <f>_xlfn.TEXTJOIN("/",TRUE,"MSV-163MS-"&amp;LD_01[[#This Row],[OBRA]],_xlfn.XLOOKUP(LD_01[[#This Row],[SIGLA]],'CLASSES DE PROJETOS'!$C$3:$C$37,'CLASSES DE PROJETOS'!$E$3:$E$37))</f>
        <v>MSV-163MS-515-SUL/10.DR</v>
      </c>
      <c r="J377" s="6" t="str" cm="1">
        <f t="array" ref="J377">_xlfn.TEXTJOIN(",",TRUE,_xlfn._xlws.FILTER(ARQUIVOS[ARQUIVO],(ARQUIVOS[DOCUMENTO]=LD_01[[#This Row],[DOCUMENTO]])*(ARQUIVOS[REVISÃO]=LD_01[[#This Row],[REVISÃO]])*(ARQUIVOS[EXTENSÃO]="pdf")))</f>
        <v>MSV-163MS-515+630-ACE-EXE-MC-H2-101-R01.pdf</v>
      </c>
      <c r="K377" s="6" t="str" cm="1">
        <f t="array" ref="K377">_xlfn.TEXTJOIN(", ",TRUE,_xlfn.UNIQUE(_xlfn._xlws.FILTER(ARQUIVOS_RECEBIDOS!$F$2:$F$5010,ARQUIVOS_RECEBIDOS!$E$2:$E$5010=LD_01[[#This Row],[DOCUMENTO]])))</f>
        <v>R01</v>
      </c>
      <c r="L377" s="6" t="str" cm="1">
        <f t="array" ref="L377">_xlfn.TEXTJOIN(",",TRUE,_xlfn._xlws.FILTER(ARQUIVOS[EXTENSÃO],(ARQUIVOS[DOCUMENTO]=LD_01[[#This Row],[DOCUMENTO]])*(ARQUIVOS[REVISÃO]=LD_01[[#This Row],[REVISÃO]])))</f>
        <v>pdf</v>
      </c>
      <c r="M377" s="12" cm="1">
        <f t="array" ref="M377">_xlfn.UNIQUE(_xlfn._xlws.FILTER(ARQUIVOS[DATA RECEBIMENTO],(ARQUIVOS[DOCUMENTO]=LD_01[[#This Row],[DOCUMENTO]])*(ARQUIVOS[REVISÃO]=LD_01[[#This Row],[REVISÃO]])))</f>
        <v>45838</v>
      </c>
      <c r="N3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01/MSV-163MS-515-SUL/10.DR/MSV-163MS-515+630-ACE-EXE-MC-H2-101-R01.pdf</v>
      </c>
      <c r="P377" s="6" t="str">
        <f>LD_01[[#This Row],[PASTA]]&amp;"/"&amp;LD_01[[#This Row],[ARQUIVO]]</f>
        <v>MSV-163MS-515-SUL/10.DR/MSV-163MS-515+630-ACE-EXE-MC-H2-101-R01.pdf</v>
      </c>
    </row>
    <row r="378" spans="1:16" ht="28.8" x14ac:dyDescent="0.3">
      <c r="A378" s="6" t="s">
        <v>3138</v>
      </c>
      <c r="B378" s="6" t="str">
        <f>VLOOKUP(LD_01[[#This Row],[DOCUMENTO]],_xlfn.SORTBY(ARQUIVOS_RECEBIDOS!$E$2:$F$5010,ARQUIVOS_RECEBIDOS!$F$2:$F$5010,-1),2,)</f>
        <v>R01</v>
      </c>
      <c r="C378" s="14" t="s">
        <v>5987</v>
      </c>
      <c r="D378" s="14" t="s">
        <v>7544</v>
      </c>
      <c r="E378" s="6" t="s">
        <v>4312</v>
      </c>
      <c r="F378" s="8" t="s">
        <v>4976</v>
      </c>
      <c r="G378" s="8" t="s">
        <v>4142</v>
      </c>
      <c r="H378" s="6" t="str">
        <f>_xlfn.XLOOKUP(LD_01[[#This Row],[DISCIPLINA]],'CLASSES DE PROJETOS'!$F$3:$F$37,'CLASSES DE PROJETOS'!$C$3:$C$37)</f>
        <v>DR</v>
      </c>
      <c r="I378" t="str">
        <f>_xlfn.TEXTJOIN("/",TRUE,"MSV-163MS-"&amp;LD_01[[#This Row],[OBRA]],_xlfn.XLOOKUP(LD_01[[#This Row],[SIGLA]],'CLASSES DE PROJETOS'!$C$3:$C$37,'CLASSES DE PROJETOS'!$E$3:$E$37))</f>
        <v>MSV-163MS-515-NORTE/10.DR</v>
      </c>
      <c r="J378" s="6" t="str" cm="1">
        <f t="array" ref="J378">_xlfn.TEXTJOIN(",",TRUE,_xlfn._xlws.FILTER(ARQUIVOS[ARQUIVO],(ARQUIVOS[DOCUMENTO]=LD_01[[#This Row],[DOCUMENTO]])*(ARQUIVOS[REVISÃO]=LD_01[[#This Row],[REVISÃO]])*(ARQUIVOS[EXTENSÃO]="pdf")))</f>
        <v>MSV-163MS-515+630-ACE-EXE-MD-H1-001-R01.pdf</v>
      </c>
      <c r="K378" s="6" t="str" cm="1">
        <f t="array" ref="K378">_xlfn.TEXTJOIN(", ",TRUE,_xlfn.UNIQUE(_xlfn._xlws.FILTER(ARQUIVOS_RECEBIDOS!$F$2:$F$5010,ARQUIVOS_RECEBIDOS!$E$2:$E$5010=LD_01[[#This Row],[DOCUMENTO]])))</f>
        <v>R01</v>
      </c>
      <c r="L378" s="6" t="str" cm="1">
        <f t="array" ref="L378">_xlfn.TEXTJOIN(",",TRUE,_xlfn._xlws.FILTER(ARQUIVOS[EXTENSÃO],(ARQUIVOS[DOCUMENTO]=LD_01[[#This Row],[DOCUMENTO]])*(ARQUIVOS[REVISÃO]=LD_01[[#This Row],[REVISÃO]])))</f>
        <v>pdf</v>
      </c>
      <c r="M378" s="12" cm="1">
        <f t="array" ref="M378">_xlfn.UNIQUE(_xlfn._xlws.FILTER(ARQUIVOS[DATA RECEBIMENTO],(ARQUIVOS[DOCUMENTO]=LD_01[[#This Row],[DOCUMENTO]])*(ARQUIVOS[REVISÃO]=LD_01[[#This Row],[REVISÃO]])))</f>
        <v>45838</v>
      </c>
      <c r="N3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01/MSV-163MS-515-NORTE/10.DR/MSV-163MS-515+630-ACE-EXE-MD-H1-001-R01.pdf</v>
      </c>
      <c r="P378" s="6" t="str">
        <f>LD_01[[#This Row],[PASTA]]&amp;"/"&amp;LD_01[[#This Row],[ARQUIVO]]</f>
        <v>MSV-163MS-515-NORTE/10.DR/MSV-163MS-515+630-ACE-EXE-MD-H1-001-R01.pdf</v>
      </c>
    </row>
    <row r="379" spans="1:16" ht="28.8" x14ac:dyDescent="0.3">
      <c r="A379" s="6" t="s">
        <v>3170</v>
      </c>
      <c r="B379" s="6" t="str">
        <f>VLOOKUP(LD_01[[#This Row],[DOCUMENTO]],_xlfn.SORTBY(ARQUIVOS_RECEBIDOS!$E$2:$F$5010,ARQUIVOS_RECEBIDOS!$F$2:$F$5010,-1),2,)</f>
        <v>R01</v>
      </c>
      <c r="C379" s="14" t="s">
        <v>5987</v>
      </c>
      <c r="D379" s="14" t="s">
        <v>7544</v>
      </c>
      <c r="E379" s="6" t="s">
        <v>4313</v>
      </c>
      <c r="F379" s="8" t="s">
        <v>4976</v>
      </c>
      <c r="G379" s="8" t="s">
        <v>4142</v>
      </c>
      <c r="H379" s="6" t="str">
        <f>_xlfn.XLOOKUP(LD_01[[#This Row],[DISCIPLINA]],'CLASSES DE PROJETOS'!$F$3:$F$37,'CLASSES DE PROJETOS'!$C$3:$C$37)</f>
        <v>DR</v>
      </c>
      <c r="I379" t="str">
        <f>_xlfn.TEXTJOIN("/",TRUE,"MSV-163MS-"&amp;LD_01[[#This Row],[OBRA]],_xlfn.XLOOKUP(LD_01[[#This Row],[SIGLA]],'CLASSES DE PROJETOS'!$C$3:$C$37,'CLASSES DE PROJETOS'!$E$3:$E$37))</f>
        <v>MSV-163MS-515-SUL/10.DR</v>
      </c>
      <c r="J379" s="6" t="str" cm="1">
        <f t="array" ref="J379">_xlfn.TEXTJOIN(",",TRUE,_xlfn._xlws.FILTER(ARQUIVOS[ARQUIVO],(ARQUIVOS[DOCUMENTO]=LD_01[[#This Row],[DOCUMENTO]])*(ARQUIVOS[REVISÃO]=LD_01[[#This Row],[REVISÃO]])*(ARQUIVOS[EXTENSÃO]="pdf")))</f>
        <v>MSV-163MS-515+630-ACE-EXE-MD-H1-101-R01.pdf</v>
      </c>
      <c r="K379" s="6" t="str" cm="1">
        <f t="array" ref="K379">_xlfn.TEXTJOIN(", ",TRUE,_xlfn.UNIQUE(_xlfn._xlws.FILTER(ARQUIVOS_RECEBIDOS!$F$2:$F$5010,ARQUIVOS_RECEBIDOS!$E$2:$E$5010=LD_01[[#This Row],[DOCUMENTO]])))</f>
        <v>R01</v>
      </c>
      <c r="L379" s="6" t="str" cm="1">
        <f t="array" ref="L379">_xlfn.TEXTJOIN(",",TRUE,_xlfn._xlws.FILTER(ARQUIVOS[EXTENSÃO],(ARQUIVOS[DOCUMENTO]=LD_01[[#This Row],[DOCUMENTO]])*(ARQUIVOS[REVISÃO]=LD_01[[#This Row],[REVISÃO]])))</f>
        <v>pdf</v>
      </c>
      <c r="M379" s="12" cm="1">
        <f t="array" ref="M379">_xlfn.UNIQUE(_xlfn._xlws.FILTER(ARQUIVOS[DATA RECEBIMENTO],(ARQUIVOS[DOCUMENTO]=LD_01[[#This Row],[DOCUMENTO]])*(ARQUIVOS[REVISÃO]=LD_01[[#This Row],[REVISÃO]])))</f>
        <v>45838</v>
      </c>
      <c r="N3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01/MSV-163MS-515-SUL/10.DR/MSV-163MS-515+630-ACE-EXE-MD-H1-101-R01.pdf</v>
      </c>
      <c r="P379" s="6" t="str">
        <f>LD_01[[#This Row],[PASTA]]&amp;"/"&amp;LD_01[[#This Row],[ARQUIVO]]</f>
        <v>MSV-163MS-515-SUL/10.DR/MSV-163MS-515+630-ACE-EXE-MD-H1-101-R01.pdf</v>
      </c>
    </row>
    <row r="380" spans="1:16" ht="28.8" x14ac:dyDescent="0.3">
      <c r="A380" s="6" t="s">
        <v>3145</v>
      </c>
      <c r="B380" s="6" t="str">
        <f>VLOOKUP(LD_01[[#This Row],[DOCUMENTO]],_xlfn.SORTBY(ARQUIVOS_RECEBIDOS!$E$2:$F$5010,ARQUIVOS_RECEBIDOS!$F$2:$F$5010,-1),2,)</f>
        <v>R01</v>
      </c>
      <c r="C380" s="14" t="s">
        <v>5987</v>
      </c>
      <c r="D380" s="14" t="s">
        <v>7544</v>
      </c>
      <c r="E380" s="6" t="s">
        <v>4312</v>
      </c>
      <c r="F380" s="8" t="s">
        <v>4981</v>
      </c>
      <c r="G380" s="8" t="s">
        <v>4143</v>
      </c>
      <c r="H380" s="6" t="str">
        <f>_xlfn.XLOOKUP(LD_01[[#This Row],[DISCIPLINA]],'CLASSES DE PROJETOS'!$F$3:$F$37,'CLASSES DE PROJETOS'!$C$3:$C$37)</f>
        <v>PV</v>
      </c>
      <c r="I380" t="str">
        <f>_xlfn.TEXTJOIN("/",TRUE,"MSV-163MS-"&amp;LD_01[[#This Row],[OBRA]],_xlfn.XLOOKUP(LD_01[[#This Row],[SIGLA]],'CLASSES DE PROJETOS'!$C$3:$C$37,'CLASSES DE PROJETOS'!$E$3:$E$37))</f>
        <v>MSV-163MS-515-NORTE/28.PV</v>
      </c>
      <c r="J380" s="6" t="str" cm="1">
        <f t="array" ref="J380">_xlfn.TEXTJOIN(",",TRUE,_xlfn._xlws.FILTER(ARQUIVOS[ARQUIVO],(ARQUIVOS[DOCUMENTO]=LD_01[[#This Row],[DOCUMENTO]])*(ARQUIVOS[REVISÃO]=LD_01[[#This Row],[REVISÃO]])*(ARQUIVOS[EXTENSÃO]="pdf")))</f>
        <v>MSV-163MS-515+630-ACE-EXE-MD-I2-001-R01.pdf</v>
      </c>
      <c r="K380" s="6" t="str" cm="1">
        <f t="array" ref="K380">_xlfn.TEXTJOIN(", ",TRUE,_xlfn.UNIQUE(_xlfn._xlws.FILTER(ARQUIVOS_RECEBIDOS!$F$2:$F$5010,ARQUIVOS_RECEBIDOS!$E$2:$E$5010=LD_01[[#This Row],[DOCUMENTO]])))</f>
        <v>R01</v>
      </c>
      <c r="L380" s="6" t="str" cm="1">
        <f t="array" ref="L380">_xlfn.TEXTJOIN(",",TRUE,_xlfn._xlws.FILTER(ARQUIVOS[EXTENSÃO],(ARQUIVOS[DOCUMENTO]=LD_01[[#This Row],[DOCUMENTO]])*(ARQUIVOS[REVISÃO]=LD_01[[#This Row],[REVISÃO]])))</f>
        <v>pdf</v>
      </c>
      <c r="M380" s="12" cm="1">
        <f t="array" ref="M380">_xlfn.UNIQUE(_xlfn._xlws.FILTER(ARQUIVOS[DATA RECEBIMENTO],(ARQUIVOS[DOCUMENTO]=LD_01[[#This Row],[DOCUMENTO]])*(ARQUIVOS[REVISÃO]=LD_01[[#This Row],[REVISÃO]])))</f>
        <v>45838</v>
      </c>
      <c r="N3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01/MSV-163MS-515-NORTE/28.PV/MSV-163MS-515+630-ACE-EXE-MD-I2-001-R01.pdf</v>
      </c>
      <c r="P380" s="6" t="str">
        <f>LD_01[[#This Row],[PASTA]]&amp;"/"&amp;LD_01[[#This Row],[ARQUIVO]]</f>
        <v>MSV-163MS-515-NORTE/28.PV/MSV-163MS-515+630-ACE-EXE-MD-I2-001-R01.pdf</v>
      </c>
    </row>
    <row r="381" spans="1:16" ht="28.8" x14ac:dyDescent="0.3">
      <c r="A381" s="6" t="s">
        <v>3177</v>
      </c>
      <c r="B381" s="6" t="str">
        <f>VLOOKUP(LD_01[[#This Row],[DOCUMENTO]],_xlfn.SORTBY(ARQUIVOS_RECEBIDOS!$E$2:$F$5010,ARQUIVOS_RECEBIDOS!$F$2:$F$5010,-1),2,)</f>
        <v>R01</v>
      </c>
      <c r="C381" s="14" t="s">
        <v>5987</v>
      </c>
      <c r="D381" s="14" t="s">
        <v>7544</v>
      </c>
      <c r="E381" s="6" t="s">
        <v>4313</v>
      </c>
      <c r="F381" s="8" t="s">
        <v>4981</v>
      </c>
      <c r="G381" s="8" t="s">
        <v>4143</v>
      </c>
      <c r="H381" s="6" t="str">
        <f>_xlfn.XLOOKUP(LD_01[[#This Row],[DISCIPLINA]],'CLASSES DE PROJETOS'!$F$3:$F$37,'CLASSES DE PROJETOS'!$C$3:$C$37)</f>
        <v>PV</v>
      </c>
      <c r="I381" t="str">
        <f>_xlfn.TEXTJOIN("/",TRUE,"MSV-163MS-"&amp;LD_01[[#This Row],[OBRA]],_xlfn.XLOOKUP(LD_01[[#This Row],[SIGLA]],'CLASSES DE PROJETOS'!$C$3:$C$37,'CLASSES DE PROJETOS'!$E$3:$E$37))</f>
        <v>MSV-163MS-515-SUL/28.PV</v>
      </c>
      <c r="J381" s="6" t="str" cm="1">
        <f t="array" ref="J381">_xlfn.TEXTJOIN(",",TRUE,_xlfn._xlws.FILTER(ARQUIVOS[ARQUIVO],(ARQUIVOS[DOCUMENTO]=LD_01[[#This Row],[DOCUMENTO]])*(ARQUIVOS[REVISÃO]=LD_01[[#This Row],[REVISÃO]])*(ARQUIVOS[EXTENSÃO]="pdf")))</f>
        <v>MSV-163MS-515+630-ACE-EXE-MD-I2-101-R01.pdf</v>
      </c>
      <c r="K381" s="6" t="str" cm="1">
        <f t="array" ref="K381">_xlfn.TEXTJOIN(", ",TRUE,_xlfn.UNIQUE(_xlfn._xlws.FILTER(ARQUIVOS_RECEBIDOS!$F$2:$F$5010,ARQUIVOS_RECEBIDOS!$E$2:$E$5010=LD_01[[#This Row],[DOCUMENTO]])))</f>
        <v>R01</v>
      </c>
      <c r="L381" s="6" t="str" cm="1">
        <f t="array" ref="L381">_xlfn.TEXTJOIN(",",TRUE,_xlfn._xlws.FILTER(ARQUIVOS[EXTENSÃO],(ARQUIVOS[DOCUMENTO]=LD_01[[#This Row],[DOCUMENTO]])*(ARQUIVOS[REVISÃO]=LD_01[[#This Row],[REVISÃO]])))</f>
        <v>pdf</v>
      </c>
      <c r="M381" s="12" cm="1">
        <f t="array" ref="M381">_xlfn.UNIQUE(_xlfn._xlws.FILTER(ARQUIVOS[DATA RECEBIMENTO],(ARQUIVOS[DOCUMENTO]=LD_01[[#This Row],[DOCUMENTO]])*(ARQUIVOS[REVISÃO]=LD_01[[#This Row],[REVISÃO]])))</f>
        <v>45838</v>
      </c>
      <c r="N3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01/MSV-163MS-515-SUL/28.PV/MSV-163MS-515+630-ACE-EXE-MD-I2-101-R01.pdf</v>
      </c>
      <c r="P381" s="6" t="str">
        <f>LD_01[[#This Row],[PASTA]]&amp;"/"&amp;LD_01[[#This Row],[ARQUIVO]]</f>
        <v>MSV-163MS-515-SUL/28.PV/MSV-163MS-515+630-ACE-EXE-MD-I2-101-R01.pdf</v>
      </c>
    </row>
    <row r="382" spans="1:16" ht="28.8" x14ac:dyDescent="0.3">
      <c r="A382" s="6" t="s">
        <v>4063</v>
      </c>
      <c r="B382" s="6" t="str">
        <f>VLOOKUP(LD_01[[#This Row],[DOCUMENTO]],_xlfn.SORTBY(ARQUIVOS_RECEBIDOS!$E$2:$F$5010,ARQUIVOS_RECEBIDOS!$F$2:$F$5010,-1),2,)</f>
        <v>R00</v>
      </c>
      <c r="C382" s="14" t="s">
        <v>5987</v>
      </c>
      <c r="D382" s="14" t="s">
        <v>7544</v>
      </c>
      <c r="E382" s="6" t="s">
        <v>4312</v>
      </c>
      <c r="F382" s="8" t="s">
        <v>4245</v>
      </c>
      <c r="G382" s="8" t="s">
        <v>4331</v>
      </c>
      <c r="H382" s="6" t="str">
        <f>_xlfn.XLOOKUP(LD_01[[#This Row],[DISCIPLINA]],'CLASSES DE PROJETOS'!$F$3:$F$37,'CLASSES DE PROJETOS'!$C$3:$C$37)</f>
        <v>SI</v>
      </c>
      <c r="I382" t="str">
        <f>_xlfn.TEXTJOIN("/",TRUE,"MSV-163MS-"&amp;LD_01[[#This Row],[OBRA]],_xlfn.XLOOKUP(LD_01[[#This Row],[SIGLA]],'CLASSES DE PROJETOS'!$C$3:$C$37,'CLASSES DE PROJETOS'!$E$3:$E$37))</f>
        <v>MSV-163MS-515-NORTE/31.SI</v>
      </c>
      <c r="J382" s="6" t="str" cm="1">
        <f t="array" ref="J382">_xlfn.TEXTJOIN(",",TRUE,_xlfn._xlws.FILTER(ARQUIVOS[ARQUIVO],(ARQUIVOS[DOCUMENTO]=LD_01[[#This Row],[DOCUMENTO]])*(ARQUIVOS[REVISÃO]=LD_01[[#This Row],[REVISÃO]])*(ARQUIVOS[EXTENSÃO]="pdf")))</f>
        <v>MSV-163MS-515+630-ACE-EXE-MD-J1-001-R00.pdf</v>
      </c>
      <c r="K382" s="6" t="str" cm="1">
        <f t="array" ref="K382">_xlfn.TEXTJOIN(", ",TRUE,_xlfn.UNIQUE(_xlfn._xlws.FILTER(ARQUIVOS_RECEBIDOS!$F$2:$F$5010,ARQUIVOS_RECEBIDOS!$E$2:$E$5010=LD_01[[#This Row],[DOCUMENTO]])))</f>
        <v>R00</v>
      </c>
      <c r="L382" s="6" t="str" cm="1">
        <f t="array" ref="L382">_xlfn.TEXTJOIN(",",TRUE,_xlfn._xlws.FILTER(ARQUIVOS[EXTENSÃO],(ARQUIVOS[DOCUMENTO]=LD_01[[#This Row],[DOCUMENTO]])*(ARQUIVOS[REVISÃO]=LD_01[[#This Row],[REVISÃO]])))</f>
        <v>pdf</v>
      </c>
      <c r="M382" s="12" cm="1">
        <f t="array" ref="M382">_xlfn.UNIQUE(_xlfn._xlws.FILTER(ARQUIVOS[DATA RECEBIMENTO],(ARQUIVOS[DOCUMENTO]=LD_01[[#This Row],[DOCUMENTO]])*(ARQUIVOS[REVISÃO]=LD_01[[#This Row],[REVISÃO]])))</f>
        <v>45895</v>
      </c>
      <c r="N3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01/MSV-163MS-515-NORTE/31.SI/MSV-163MS-515+630-ACE-EXE-MD-J1-001-R00.pdf</v>
      </c>
      <c r="P382" s="6" t="str">
        <f>LD_01[[#This Row],[PASTA]]&amp;"/"&amp;LD_01[[#This Row],[ARQUIVO]]</f>
        <v>MSV-163MS-515-NORTE/31.SI/MSV-163MS-515+630-ACE-EXE-MD-J1-001-R00.pdf</v>
      </c>
    </row>
    <row r="383" spans="1:16" ht="28.8" x14ac:dyDescent="0.3">
      <c r="A383" s="6" t="s">
        <v>4064</v>
      </c>
      <c r="B383" s="6" t="str">
        <f>VLOOKUP(LD_01[[#This Row],[DOCUMENTO]],_xlfn.SORTBY(ARQUIVOS_RECEBIDOS!$E$2:$F$5010,ARQUIVOS_RECEBIDOS!$F$2:$F$5010,-1),2,)</f>
        <v>R00</v>
      </c>
      <c r="C383" s="14" t="s">
        <v>5987</v>
      </c>
      <c r="D383" s="14" t="s">
        <v>7544</v>
      </c>
      <c r="E383" s="6" t="s">
        <v>4313</v>
      </c>
      <c r="F383" s="8" t="s">
        <v>4245</v>
      </c>
      <c r="G383" s="8" t="s">
        <v>4331</v>
      </c>
      <c r="H383" s="6" t="str">
        <f>_xlfn.XLOOKUP(LD_01[[#This Row],[DISCIPLINA]],'CLASSES DE PROJETOS'!$F$3:$F$37,'CLASSES DE PROJETOS'!$C$3:$C$37)</f>
        <v>SI</v>
      </c>
      <c r="I383" t="str">
        <f>_xlfn.TEXTJOIN("/",TRUE,"MSV-163MS-"&amp;LD_01[[#This Row],[OBRA]],_xlfn.XLOOKUP(LD_01[[#This Row],[SIGLA]],'CLASSES DE PROJETOS'!$C$3:$C$37,'CLASSES DE PROJETOS'!$E$3:$E$37))</f>
        <v>MSV-163MS-515-SUL/31.SI</v>
      </c>
      <c r="J383" s="6" t="str" cm="1">
        <f t="array" ref="J383">_xlfn.TEXTJOIN(",",TRUE,_xlfn._xlws.FILTER(ARQUIVOS[ARQUIVO],(ARQUIVOS[DOCUMENTO]=LD_01[[#This Row],[DOCUMENTO]])*(ARQUIVOS[REVISÃO]=LD_01[[#This Row],[REVISÃO]])*(ARQUIVOS[EXTENSÃO]="pdf")))</f>
        <v>MSV-163MS-515+630-ACE-EXE-MD-J1-101-R00.pdf</v>
      </c>
      <c r="K383" s="6" t="str" cm="1">
        <f t="array" ref="K383">_xlfn.TEXTJOIN(", ",TRUE,_xlfn.UNIQUE(_xlfn._xlws.FILTER(ARQUIVOS_RECEBIDOS!$F$2:$F$5010,ARQUIVOS_RECEBIDOS!$E$2:$E$5010=LD_01[[#This Row],[DOCUMENTO]])))</f>
        <v>R00</v>
      </c>
      <c r="L383" s="6" t="str" cm="1">
        <f t="array" ref="L383">_xlfn.TEXTJOIN(",",TRUE,_xlfn._xlws.FILTER(ARQUIVOS[EXTENSÃO],(ARQUIVOS[DOCUMENTO]=LD_01[[#This Row],[DOCUMENTO]])*(ARQUIVOS[REVISÃO]=LD_01[[#This Row],[REVISÃO]])))</f>
        <v>pdf</v>
      </c>
      <c r="M383" s="12" cm="1">
        <f t="array" ref="M383">_xlfn.UNIQUE(_xlfn._xlws.FILTER(ARQUIVOS[DATA RECEBIMENTO],(ARQUIVOS[DOCUMENTO]=LD_01[[#This Row],[DOCUMENTO]])*(ARQUIVOS[REVISÃO]=LD_01[[#This Row],[REVISÃO]])))</f>
        <v>45895</v>
      </c>
      <c r="N3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01/MSV-163MS-515-SUL/31.SI/MSV-163MS-515+630-ACE-EXE-MD-J1-101-R00.pdf</v>
      </c>
      <c r="P383" s="6" t="str">
        <f>LD_01[[#This Row],[PASTA]]&amp;"/"&amp;LD_01[[#This Row],[ARQUIVO]]</f>
        <v>MSV-163MS-515-SUL/31.SI/MSV-163MS-515+630-ACE-EXE-MD-J1-101-R00.pdf</v>
      </c>
    </row>
    <row r="384" spans="1:16" ht="28.8" x14ac:dyDescent="0.3">
      <c r="A384" s="6" t="s">
        <v>3156</v>
      </c>
      <c r="B384" s="6" t="str">
        <f>VLOOKUP(LD_01[[#This Row],[DOCUMENTO]],_xlfn.SORTBY(ARQUIVOS_RECEBIDOS!$E$2:$F$5010,ARQUIVOS_RECEBIDOS!$F$2:$F$5010,-1),2,)</f>
        <v>R00</v>
      </c>
      <c r="C384" s="14" t="s">
        <v>5987</v>
      </c>
      <c r="D384" s="14" t="s">
        <v>7544</v>
      </c>
      <c r="E384" s="6" t="s">
        <v>4312</v>
      </c>
      <c r="F384" s="8" t="s">
        <v>4169</v>
      </c>
      <c r="G384" s="8" t="s">
        <v>4334</v>
      </c>
      <c r="H384" s="6" t="str">
        <f>_xlfn.XLOOKUP(LD_01[[#This Row],[DISCIPLINA]],'CLASSES DE PROJETOS'!$F$3:$F$37,'CLASSES DE PROJETOS'!$C$3:$C$37)</f>
        <v>PA</v>
      </c>
      <c r="I384" t="str">
        <f>_xlfn.TEXTJOIN("/",TRUE,"MSV-163MS-"&amp;LD_01[[#This Row],[OBRA]],_xlfn.XLOOKUP(LD_01[[#This Row],[SIGLA]],'CLASSES DE PROJETOS'!$C$3:$C$37,'CLASSES DE PROJETOS'!$E$3:$E$37))</f>
        <v>MSV-163MS-515-NORTE/27.PA</v>
      </c>
      <c r="J384" s="6" t="str" cm="1">
        <f t="array" ref="J384">_xlfn.TEXTJOIN(",",TRUE,_xlfn._xlws.FILTER(ARQUIVOS[ARQUIVO],(ARQUIVOS[DOCUMENTO]=LD_01[[#This Row],[DOCUMENTO]])*(ARQUIVOS[REVISÃO]=LD_01[[#This Row],[REVISÃO]])*(ARQUIVOS[EXTENSÃO]="pdf")))</f>
        <v>MSV-163MS-515+630-ACE-EXE-MD-N2-001-R00.pdf</v>
      </c>
      <c r="K384" s="6" t="str" cm="1">
        <f t="array" ref="K384">_xlfn.TEXTJOIN(", ",TRUE,_xlfn.UNIQUE(_xlfn._xlws.FILTER(ARQUIVOS_RECEBIDOS!$F$2:$F$5010,ARQUIVOS_RECEBIDOS!$E$2:$E$5010=LD_01[[#This Row],[DOCUMENTO]])))</f>
        <v>R00</v>
      </c>
      <c r="L384" s="6" t="str" cm="1">
        <f t="array" ref="L384">_xlfn.TEXTJOIN(",",TRUE,_xlfn._xlws.FILTER(ARQUIVOS[EXTENSÃO],(ARQUIVOS[DOCUMENTO]=LD_01[[#This Row],[DOCUMENTO]])*(ARQUIVOS[REVISÃO]=LD_01[[#This Row],[REVISÃO]])))</f>
        <v>pdf</v>
      </c>
      <c r="M384" s="12" cm="1">
        <f t="array" ref="M384">_xlfn.UNIQUE(_xlfn._xlws.FILTER(ARQUIVOS[DATA RECEBIMENTO],(ARQUIVOS[DOCUMENTO]=LD_01[[#This Row],[DOCUMENTO]])*(ARQUIVOS[REVISÃO]=LD_01[[#This Row],[REVISÃO]])))</f>
        <v>45838</v>
      </c>
      <c r="N3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01/MSV-163MS-515-NORTE/27.PA/MSV-163MS-515+630-ACE-EXE-MD-N2-001-R00.pdf</v>
      </c>
      <c r="P384" s="6" t="str">
        <f>LD_01[[#This Row],[PASTA]]&amp;"/"&amp;LD_01[[#This Row],[ARQUIVO]]</f>
        <v>MSV-163MS-515-NORTE/27.PA/MSV-163MS-515+630-ACE-EXE-MD-N2-001-R00.pdf</v>
      </c>
    </row>
    <row r="385" spans="1:16" ht="28.8" x14ac:dyDescent="0.3">
      <c r="A385" s="6" t="s">
        <v>3188</v>
      </c>
      <c r="B385" s="6" t="str">
        <f>VLOOKUP(LD_01[[#This Row],[DOCUMENTO]],_xlfn.SORTBY(ARQUIVOS_RECEBIDOS!$E$2:$F$5010,ARQUIVOS_RECEBIDOS!$F$2:$F$5010,-1),2,)</f>
        <v>R00</v>
      </c>
      <c r="C385" s="14" t="s">
        <v>5987</v>
      </c>
      <c r="D385" s="14" t="s">
        <v>7544</v>
      </c>
      <c r="E385" s="6" t="s">
        <v>4313</v>
      </c>
      <c r="F385" s="8" t="s">
        <v>4169</v>
      </c>
      <c r="G385" s="8" t="s">
        <v>4334</v>
      </c>
      <c r="H385" s="6" t="str">
        <f>_xlfn.XLOOKUP(LD_01[[#This Row],[DISCIPLINA]],'CLASSES DE PROJETOS'!$F$3:$F$37,'CLASSES DE PROJETOS'!$C$3:$C$37)</f>
        <v>PA</v>
      </c>
      <c r="I385" t="str">
        <f>_xlfn.TEXTJOIN("/",TRUE,"MSV-163MS-"&amp;LD_01[[#This Row],[OBRA]],_xlfn.XLOOKUP(LD_01[[#This Row],[SIGLA]],'CLASSES DE PROJETOS'!$C$3:$C$37,'CLASSES DE PROJETOS'!$E$3:$E$37))</f>
        <v>MSV-163MS-515-SUL/27.PA</v>
      </c>
      <c r="J385" s="6" t="str" cm="1">
        <f t="array" ref="J385">_xlfn.TEXTJOIN(",",TRUE,_xlfn._xlws.FILTER(ARQUIVOS[ARQUIVO],(ARQUIVOS[DOCUMENTO]=LD_01[[#This Row],[DOCUMENTO]])*(ARQUIVOS[REVISÃO]=LD_01[[#This Row],[REVISÃO]])*(ARQUIVOS[EXTENSÃO]="pdf")))</f>
        <v>MSV-163MS-515+630-ACE-EXE-MD-N2-101-R00.pdf</v>
      </c>
      <c r="K385" s="6" t="str" cm="1">
        <f t="array" ref="K385">_xlfn.TEXTJOIN(", ",TRUE,_xlfn.UNIQUE(_xlfn._xlws.FILTER(ARQUIVOS_RECEBIDOS!$F$2:$F$5010,ARQUIVOS_RECEBIDOS!$E$2:$E$5010=LD_01[[#This Row],[DOCUMENTO]])))</f>
        <v>R00</v>
      </c>
      <c r="L385" s="6" t="str" cm="1">
        <f t="array" ref="L385">_xlfn.TEXTJOIN(",",TRUE,_xlfn._xlws.FILTER(ARQUIVOS[EXTENSÃO],(ARQUIVOS[DOCUMENTO]=LD_01[[#This Row],[DOCUMENTO]])*(ARQUIVOS[REVISÃO]=LD_01[[#This Row],[REVISÃO]])))</f>
        <v>pdf</v>
      </c>
      <c r="M385" s="12" cm="1">
        <f t="array" ref="M385">_xlfn.UNIQUE(_xlfn._xlws.FILTER(ARQUIVOS[DATA RECEBIMENTO],(ARQUIVOS[DOCUMENTO]=LD_01[[#This Row],[DOCUMENTO]])*(ARQUIVOS[REVISÃO]=LD_01[[#This Row],[REVISÃO]])))</f>
        <v>45838</v>
      </c>
      <c r="N3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01/MSV-163MS-515-SUL/27.PA/MSV-163MS-515+630-ACE-EXE-MD-N2-101-R00.pdf</v>
      </c>
      <c r="P385" s="6" t="str">
        <f>LD_01[[#This Row],[PASTA]]&amp;"/"&amp;LD_01[[#This Row],[ARQUIVO]]</f>
        <v>MSV-163MS-515-SUL/27.PA/MSV-163MS-515+630-ACE-EXE-MD-N2-101-R00.pdf</v>
      </c>
    </row>
    <row r="386" spans="1:16" ht="28.8" x14ac:dyDescent="0.3">
      <c r="A386" s="6" t="s">
        <v>3154</v>
      </c>
      <c r="B386" s="6" t="str">
        <f>VLOOKUP(LD_01[[#This Row],[DOCUMENTO]],_xlfn.SORTBY(ARQUIVOS_RECEBIDOS!$E$2:$F$5010,ARQUIVOS_RECEBIDOS!$F$2:$F$5010,-1),2,)</f>
        <v>R00</v>
      </c>
      <c r="C386" s="14" t="s">
        <v>5987</v>
      </c>
      <c r="D386" s="14" t="s">
        <v>7544</v>
      </c>
      <c r="E386" s="6" t="s">
        <v>4312</v>
      </c>
      <c r="F386" s="8" t="s">
        <v>4167</v>
      </c>
      <c r="G386" s="8" t="s">
        <v>4144</v>
      </c>
      <c r="H386" s="6" t="str">
        <f>_xlfn.XLOOKUP(LD_01[[#This Row],[DISCIPLINA]],'CLASSES DE PROJETOS'!$F$3:$F$37,'CLASSES DE PROJETOS'!$C$3:$C$37)</f>
        <v>DV</v>
      </c>
      <c r="I386" t="str">
        <f>_xlfn.TEXTJOIN("/",TRUE,"MSV-163MS-"&amp;LD_01[[#This Row],[OBRA]],_xlfn.XLOOKUP(LD_01[[#This Row],[SIGLA]],'CLASSES DE PROJETOS'!$C$3:$C$37,'CLASSES DE PROJETOS'!$E$3:$E$37))</f>
        <v>MSV-163MS-515-NORTE/12.DV</v>
      </c>
      <c r="J386" s="6" t="str" cm="1">
        <f t="array" ref="J386">_xlfn.TEXTJOIN(",",TRUE,_xlfn._xlws.FILTER(ARQUIVOS[ARQUIVO],(ARQUIVOS[DOCUMENTO]=LD_01[[#This Row],[DOCUMENTO]])*(ARQUIVOS[REVISÃO]=LD_01[[#This Row],[REVISÃO]])*(ARQUIVOS[EXTENSÃO]="pdf")))</f>
        <v>MSV-163MS-515+630-ACE-EXE-MD-O2-001-R00.pdf</v>
      </c>
      <c r="K386" s="6" t="str" cm="1">
        <f t="array" ref="K386">_xlfn.TEXTJOIN(", ",TRUE,_xlfn.UNIQUE(_xlfn._xlws.FILTER(ARQUIVOS_RECEBIDOS!$F$2:$F$5010,ARQUIVOS_RECEBIDOS!$E$2:$E$5010=LD_01[[#This Row],[DOCUMENTO]])))</f>
        <v>R00</v>
      </c>
      <c r="L386" s="6" t="str" cm="1">
        <f t="array" ref="L386">_xlfn.TEXTJOIN(",",TRUE,_xlfn._xlws.FILTER(ARQUIVOS[EXTENSÃO],(ARQUIVOS[DOCUMENTO]=LD_01[[#This Row],[DOCUMENTO]])*(ARQUIVOS[REVISÃO]=LD_01[[#This Row],[REVISÃO]])))</f>
        <v>pdf</v>
      </c>
      <c r="M386" s="12" cm="1">
        <f t="array" ref="M386">_xlfn.UNIQUE(_xlfn._xlws.FILTER(ARQUIVOS[DATA RECEBIMENTO],(ARQUIVOS[DOCUMENTO]=LD_01[[#This Row],[DOCUMENTO]])*(ARQUIVOS[REVISÃO]=LD_01[[#This Row],[REVISÃO]])))</f>
        <v>45838</v>
      </c>
      <c r="N3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01/MSV-163MS-515-NORTE/12.DV/MSV-163MS-515+630-ACE-EXE-MD-O2-001-R00.pdf</v>
      </c>
      <c r="P386" s="6" t="str">
        <f>LD_01[[#This Row],[PASTA]]&amp;"/"&amp;LD_01[[#This Row],[ARQUIVO]]</f>
        <v>MSV-163MS-515-NORTE/12.DV/MSV-163MS-515+630-ACE-EXE-MD-O2-001-R00.pdf</v>
      </c>
    </row>
    <row r="387" spans="1:16" ht="28.8" x14ac:dyDescent="0.3">
      <c r="A387" s="6" t="s">
        <v>3186</v>
      </c>
      <c r="B387" s="6" t="str">
        <f>VLOOKUP(LD_01[[#This Row],[DOCUMENTO]],_xlfn.SORTBY(ARQUIVOS_RECEBIDOS!$E$2:$F$5010,ARQUIVOS_RECEBIDOS!$F$2:$F$5010,-1),2,)</f>
        <v>R00</v>
      </c>
      <c r="C387" s="14" t="s">
        <v>5987</v>
      </c>
      <c r="D387" s="14" t="s">
        <v>7544</v>
      </c>
      <c r="E387" s="6" t="s">
        <v>4313</v>
      </c>
      <c r="F387" s="8" t="s">
        <v>4167</v>
      </c>
      <c r="G387" s="8" t="s">
        <v>4144</v>
      </c>
      <c r="H387" s="6" t="str">
        <f>_xlfn.XLOOKUP(LD_01[[#This Row],[DISCIPLINA]],'CLASSES DE PROJETOS'!$F$3:$F$37,'CLASSES DE PROJETOS'!$C$3:$C$37)</f>
        <v>DV</v>
      </c>
      <c r="I387" t="str">
        <f>_xlfn.TEXTJOIN("/",TRUE,"MSV-163MS-"&amp;LD_01[[#This Row],[OBRA]],_xlfn.XLOOKUP(LD_01[[#This Row],[SIGLA]],'CLASSES DE PROJETOS'!$C$3:$C$37,'CLASSES DE PROJETOS'!$E$3:$E$37))</f>
        <v>MSV-163MS-515-SUL/12.DV</v>
      </c>
      <c r="J387" s="6" t="str" cm="1">
        <f t="array" ref="J387">_xlfn.TEXTJOIN(",",TRUE,_xlfn._xlws.FILTER(ARQUIVOS[ARQUIVO],(ARQUIVOS[DOCUMENTO]=LD_01[[#This Row],[DOCUMENTO]])*(ARQUIVOS[REVISÃO]=LD_01[[#This Row],[REVISÃO]])*(ARQUIVOS[EXTENSÃO]="pdf")))</f>
        <v>MSV-163MS-515+630-ACE-EXE-MD-O2-101-R00.pdf</v>
      </c>
      <c r="K387" s="6" t="str" cm="1">
        <f t="array" ref="K387">_xlfn.TEXTJOIN(", ",TRUE,_xlfn.UNIQUE(_xlfn._xlws.FILTER(ARQUIVOS_RECEBIDOS!$F$2:$F$5010,ARQUIVOS_RECEBIDOS!$E$2:$E$5010=LD_01[[#This Row],[DOCUMENTO]])))</f>
        <v>R00</v>
      </c>
      <c r="L387" s="6" t="str" cm="1">
        <f t="array" ref="L387">_xlfn.TEXTJOIN(",",TRUE,_xlfn._xlws.FILTER(ARQUIVOS[EXTENSÃO],(ARQUIVOS[DOCUMENTO]=LD_01[[#This Row],[DOCUMENTO]])*(ARQUIVOS[REVISÃO]=LD_01[[#This Row],[REVISÃO]])))</f>
        <v>pdf</v>
      </c>
      <c r="M387" s="12" cm="1">
        <f t="array" ref="M387">_xlfn.UNIQUE(_xlfn._xlws.FILTER(ARQUIVOS[DATA RECEBIMENTO],(ARQUIVOS[DOCUMENTO]=LD_01[[#This Row],[DOCUMENTO]])*(ARQUIVOS[REVISÃO]=LD_01[[#This Row],[REVISÃO]])))</f>
        <v>45838</v>
      </c>
      <c r="N3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01/MSV-163MS-515-SUL/12.DV/MSV-163MS-515+630-ACE-EXE-MD-O2-101-R00.pdf</v>
      </c>
      <c r="P387" s="6" t="str">
        <f>LD_01[[#This Row],[PASTA]]&amp;"/"&amp;LD_01[[#This Row],[ARQUIVO]]</f>
        <v>MSV-163MS-515-SUL/12.DV/MSV-163MS-515+630-ACE-EXE-MD-O2-101-R00.pdf</v>
      </c>
    </row>
    <row r="388" spans="1:16" ht="28.8" x14ac:dyDescent="0.3">
      <c r="A388" s="6" t="s">
        <v>3146</v>
      </c>
      <c r="B388" s="6" t="str">
        <f>VLOOKUP(LD_01[[#This Row],[DOCUMENTO]],_xlfn.SORTBY(ARQUIVOS_RECEBIDOS!$E$2:$F$5010,ARQUIVOS_RECEBIDOS!$F$2:$F$5010,-1),2,)</f>
        <v>R01</v>
      </c>
      <c r="C388" s="14" t="s">
        <v>5987</v>
      </c>
      <c r="D388" s="14" t="s">
        <v>7544</v>
      </c>
      <c r="E388" s="6" t="s">
        <v>4312</v>
      </c>
      <c r="F388" s="8" t="s">
        <v>4982</v>
      </c>
      <c r="G388" s="8" t="s">
        <v>4143</v>
      </c>
      <c r="H388" s="6" t="str">
        <f>_xlfn.XLOOKUP(LD_01[[#This Row],[DISCIPLINA]],'CLASSES DE PROJETOS'!$F$3:$F$37,'CLASSES DE PROJETOS'!$C$3:$C$37)</f>
        <v>PV</v>
      </c>
      <c r="I388" t="str">
        <f>_xlfn.TEXTJOIN("/",TRUE,"MSV-163MS-"&amp;LD_01[[#This Row],[OBRA]],_xlfn.XLOOKUP(LD_01[[#This Row],[SIGLA]],'CLASSES DE PROJETOS'!$C$3:$C$37,'CLASSES DE PROJETOS'!$E$3:$E$37))</f>
        <v>MSV-163MS-515-NORTE/28.PV</v>
      </c>
      <c r="J388" s="6" t="str" cm="1">
        <f t="array" ref="J388">_xlfn.TEXTJOIN(",",TRUE,_xlfn._xlws.FILTER(ARQUIVOS[ARQUIVO],(ARQUIVOS[DOCUMENTO]=LD_01[[#This Row],[DOCUMENTO]])*(ARQUIVOS[REVISÃO]=LD_01[[#This Row],[REVISÃO]])*(ARQUIVOS[EXTENSÃO]="pdf")))</f>
        <v>MSV-163MS-515+630-ACE-EXE-NS-C3-001-R01.pdf</v>
      </c>
      <c r="K388" s="6" t="str" cm="1">
        <f t="array" ref="K388">_xlfn.TEXTJOIN(", ",TRUE,_xlfn.UNIQUE(_xlfn._xlws.FILTER(ARQUIVOS_RECEBIDOS!$F$2:$F$5010,ARQUIVOS_RECEBIDOS!$E$2:$E$5010=LD_01[[#This Row],[DOCUMENTO]])))</f>
        <v>R01</v>
      </c>
      <c r="L388" s="6" t="str" cm="1">
        <f t="array" ref="L388">_xlfn.TEXTJOIN(",",TRUE,_xlfn._xlws.FILTER(ARQUIVOS[EXTENSÃO],(ARQUIVOS[DOCUMENTO]=LD_01[[#This Row],[DOCUMENTO]])*(ARQUIVOS[REVISÃO]=LD_01[[#This Row],[REVISÃO]])))</f>
        <v>pdf,zip</v>
      </c>
      <c r="M388" s="12" cm="1">
        <f t="array" ref="M388">_xlfn.UNIQUE(_xlfn._xlws.FILTER(ARQUIVOS[DATA RECEBIMENTO],(ARQUIVOS[DOCUMENTO]=LD_01[[#This Row],[DOCUMENTO]])*(ARQUIVOS[REVISÃO]=LD_01[[#This Row],[REVISÃO]])))</f>
        <v>45838</v>
      </c>
      <c r="N3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01/MSV-163MS-515-NORTE/28.PV/MSV-163MS-515+630-ACE-EXE-NS-C3-001-R01.pdf</v>
      </c>
      <c r="P388" s="6" t="str">
        <f>LD_01[[#This Row],[PASTA]]&amp;"/"&amp;LD_01[[#This Row],[ARQUIVO]]</f>
        <v>MSV-163MS-515-NORTE/28.PV/MSV-163MS-515+630-ACE-EXE-NS-C3-001-R01.pdf</v>
      </c>
    </row>
    <row r="389" spans="1:16" ht="28.8" x14ac:dyDescent="0.3">
      <c r="A389" s="6" t="s">
        <v>3178</v>
      </c>
      <c r="B389" s="6" t="str">
        <f>VLOOKUP(LD_01[[#This Row],[DOCUMENTO]],_xlfn.SORTBY(ARQUIVOS_RECEBIDOS!$E$2:$F$5010,ARQUIVOS_RECEBIDOS!$F$2:$F$5010,-1),2,)</f>
        <v>R01</v>
      </c>
      <c r="C389" s="14" t="s">
        <v>5987</v>
      </c>
      <c r="D389" s="14" t="s">
        <v>7544</v>
      </c>
      <c r="E389" s="6" t="s">
        <v>4313</v>
      </c>
      <c r="F389" s="8" t="s">
        <v>4982</v>
      </c>
      <c r="G389" s="8" t="s">
        <v>4143</v>
      </c>
      <c r="H389" s="6" t="str">
        <f>_xlfn.XLOOKUP(LD_01[[#This Row],[DISCIPLINA]],'CLASSES DE PROJETOS'!$F$3:$F$37,'CLASSES DE PROJETOS'!$C$3:$C$37)</f>
        <v>PV</v>
      </c>
      <c r="I389" t="str">
        <f>_xlfn.TEXTJOIN("/",TRUE,"MSV-163MS-"&amp;LD_01[[#This Row],[OBRA]],_xlfn.XLOOKUP(LD_01[[#This Row],[SIGLA]],'CLASSES DE PROJETOS'!$C$3:$C$37,'CLASSES DE PROJETOS'!$E$3:$E$37))</f>
        <v>MSV-163MS-515-SUL/28.PV</v>
      </c>
      <c r="J389" s="6" t="str" cm="1">
        <f t="array" ref="J389">_xlfn.TEXTJOIN(",",TRUE,_xlfn._xlws.FILTER(ARQUIVOS[ARQUIVO],(ARQUIVOS[DOCUMENTO]=LD_01[[#This Row],[DOCUMENTO]])*(ARQUIVOS[REVISÃO]=LD_01[[#This Row],[REVISÃO]])*(ARQUIVOS[EXTENSÃO]="pdf")))</f>
        <v>MSV-163MS-515+630-ACE-EXE-NS-C3-101-R01.pdf</v>
      </c>
      <c r="K389" s="6" t="str" cm="1">
        <f t="array" ref="K389">_xlfn.TEXTJOIN(", ",TRUE,_xlfn.UNIQUE(_xlfn._xlws.FILTER(ARQUIVOS_RECEBIDOS!$F$2:$F$5010,ARQUIVOS_RECEBIDOS!$E$2:$E$5010=LD_01[[#This Row],[DOCUMENTO]])))</f>
        <v>R01</v>
      </c>
      <c r="L389" s="6" t="str" cm="1">
        <f t="array" ref="L389">_xlfn.TEXTJOIN(",",TRUE,_xlfn._xlws.FILTER(ARQUIVOS[EXTENSÃO],(ARQUIVOS[DOCUMENTO]=LD_01[[#This Row],[DOCUMENTO]])*(ARQUIVOS[REVISÃO]=LD_01[[#This Row],[REVISÃO]])))</f>
        <v>pdf,zip</v>
      </c>
      <c r="M389" s="12" cm="1">
        <f t="array" ref="M389">_xlfn.UNIQUE(_xlfn._xlws.FILTER(ARQUIVOS[DATA RECEBIMENTO],(ARQUIVOS[DOCUMENTO]=LD_01[[#This Row],[DOCUMENTO]])*(ARQUIVOS[REVISÃO]=LD_01[[#This Row],[REVISÃO]])))</f>
        <v>45838</v>
      </c>
      <c r="N3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01/MSV-163MS-515-SUL/28.PV/MSV-163MS-515+630-ACE-EXE-NS-C3-101-R01.pdf</v>
      </c>
      <c r="P389" s="6" t="str">
        <f>LD_01[[#This Row],[PASTA]]&amp;"/"&amp;LD_01[[#This Row],[ARQUIVO]]</f>
        <v>MSV-163MS-515-SUL/28.PV/MSV-163MS-515+630-ACE-EXE-NS-C3-101-R01.pdf</v>
      </c>
    </row>
    <row r="390" spans="1:16" x14ac:dyDescent="0.3">
      <c r="A390" s="6" t="s">
        <v>3127</v>
      </c>
      <c r="B390" s="6" t="str">
        <f>VLOOKUP(LD_01[[#This Row],[DOCUMENTO]],_xlfn.SORTBY(ARQUIVOS_RECEBIDOS!$E$2:$F$5010,ARQUIVOS_RECEBIDOS!$F$2:$F$5010,-1),2,)</f>
        <v>R00</v>
      </c>
      <c r="C390" s="14" t="s">
        <v>5987</v>
      </c>
      <c r="D390" s="14" t="s">
        <v>7544</v>
      </c>
      <c r="E390" s="6" t="s">
        <v>4312</v>
      </c>
      <c r="F390" s="8" t="s">
        <v>4165</v>
      </c>
      <c r="G390" s="8" t="s">
        <v>4163</v>
      </c>
      <c r="H390" s="6" t="str">
        <f>_xlfn.XLOOKUP(LD_01[[#This Row],[DISCIPLINA]],'CLASSES DE PROJETOS'!$F$3:$F$37,'CLASSES DE PROJETOS'!$C$3:$C$37)</f>
        <v>TO</v>
      </c>
      <c r="I390" t="str">
        <f>_xlfn.TEXTJOIN("/",TRUE,"MSV-163MS-"&amp;LD_01[[#This Row],[OBRA]],_xlfn.XLOOKUP(LD_01[[#This Row],[SIGLA]],'CLASSES DE PROJETOS'!$C$3:$C$37,'CLASSES DE PROJETOS'!$E$3:$E$37))</f>
        <v>MSV-163MS-515-NORTE/33.TO</v>
      </c>
      <c r="J390" s="6" t="str" cm="1">
        <f t="array" ref="J390">_xlfn.TEXTJOIN(",",TRUE,_xlfn._xlws.FILTER(ARQUIVOS[ARQUIVO],(ARQUIVOS[DOCUMENTO]=LD_01[[#This Row],[DOCUMENTO]])*(ARQUIVOS[REVISÃO]=LD_01[[#This Row],[REVISÃO]])*(ARQUIVOS[EXTENSÃO]="pdf")))</f>
        <v>MSV-163MS-515+630-ACE-EXE-RT-C1-001-R00.pdf</v>
      </c>
      <c r="K390" s="6" t="str" cm="1">
        <f t="array" ref="K390">_xlfn.TEXTJOIN(", ",TRUE,_xlfn.UNIQUE(_xlfn._xlws.FILTER(ARQUIVOS_RECEBIDOS!$F$2:$F$5010,ARQUIVOS_RECEBIDOS!$E$2:$E$5010=LD_01[[#This Row],[DOCUMENTO]])))</f>
        <v>R00</v>
      </c>
      <c r="L390" s="6" t="str" cm="1">
        <f t="array" ref="L390">_xlfn.TEXTJOIN(",",TRUE,_xlfn._xlws.FILTER(ARQUIVOS[EXTENSÃO],(ARQUIVOS[DOCUMENTO]=LD_01[[#This Row],[DOCUMENTO]])*(ARQUIVOS[REVISÃO]=LD_01[[#This Row],[REVISÃO]])))</f>
        <v>pdf</v>
      </c>
      <c r="M390" s="12" cm="1">
        <f t="array" ref="M390">_xlfn.UNIQUE(_xlfn._xlws.FILTER(ARQUIVOS[DATA RECEBIMENTO],(ARQUIVOS[DOCUMENTO]=LD_01[[#This Row],[DOCUMENTO]])*(ARQUIVOS[REVISÃO]=LD_01[[#This Row],[REVISÃO]])))</f>
        <v>45838</v>
      </c>
      <c r="N3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01/MSV-163MS-515-NORTE/33.TO/MSV-163MS-515+630-ACE-EXE-RT-C1-001-R00.pdf</v>
      </c>
      <c r="P390" s="6" t="str">
        <f>LD_01[[#This Row],[PASTA]]&amp;"/"&amp;LD_01[[#This Row],[ARQUIVO]]</f>
        <v>MSV-163MS-515-NORTE/33.TO/MSV-163MS-515+630-ACE-EXE-RT-C1-001-R00.pdf</v>
      </c>
    </row>
    <row r="391" spans="1:16" x14ac:dyDescent="0.3">
      <c r="A391" s="6" t="s">
        <v>3159</v>
      </c>
      <c r="B391" s="6" t="str">
        <f>VLOOKUP(LD_01[[#This Row],[DOCUMENTO]],_xlfn.SORTBY(ARQUIVOS_RECEBIDOS!$E$2:$F$5010,ARQUIVOS_RECEBIDOS!$F$2:$F$5010,-1),2,)</f>
        <v>R00</v>
      </c>
      <c r="C391" s="14" t="s">
        <v>5987</v>
      </c>
      <c r="D391" s="14" t="s">
        <v>7544</v>
      </c>
      <c r="E391" s="6" t="s">
        <v>4313</v>
      </c>
      <c r="F391" s="8" t="s">
        <v>4165</v>
      </c>
      <c r="G391" s="8" t="s">
        <v>4163</v>
      </c>
      <c r="H391" s="6" t="str">
        <f>_xlfn.XLOOKUP(LD_01[[#This Row],[DISCIPLINA]],'CLASSES DE PROJETOS'!$F$3:$F$37,'CLASSES DE PROJETOS'!$C$3:$C$37)</f>
        <v>TO</v>
      </c>
      <c r="I391" t="str">
        <f>_xlfn.TEXTJOIN("/",TRUE,"MSV-163MS-"&amp;LD_01[[#This Row],[OBRA]],_xlfn.XLOOKUP(LD_01[[#This Row],[SIGLA]],'CLASSES DE PROJETOS'!$C$3:$C$37,'CLASSES DE PROJETOS'!$E$3:$E$37))</f>
        <v>MSV-163MS-515-SUL/33.TO</v>
      </c>
      <c r="J391" s="6" t="str" cm="1">
        <f t="array" ref="J391">_xlfn.TEXTJOIN(",",TRUE,_xlfn._xlws.FILTER(ARQUIVOS[ARQUIVO],(ARQUIVOS[DOCUMENTO]=LD_01[[#This Row],[DOCUMENTO]])*(ARQUIVOS[REVISÃO]=LD_01[[#This Row],[REVISÃO]])*(ARQUIVOS[EXTENSÃO]="pdf")))</f>
        <v>MSV-163MS-515+630-ACE-EXE-RT-C1-101-R00.pdf</v>
      </c>
      <c r="K391" s="6" t="str" cm="1">
        <f t="array" ref="K391">_xlfn.TEXTJOIN(", ",TRUE,_xlfn.UNIQUE(_xlfn._xlws.FILTER(ARQUIVOS_RECEBIDOS!$F$2:$F$5010,ARQUIVOS_RECEBIDOS!$E$2:$E$5010=LD_01[[#This Row],[DOCUMENTO]])))</f>
        <v>R00</v>
      </c>
      <c r="L391" s="6" t="str" cm="1">
        <f t="array" ref="L391">_xlfn.TEXTJOIN(",",TRUE,_xlfn._xlws.FILTER(ARQUIVOS[EXTENSÃO],(ARQUIVOS[DOCUMENTO]=LD_01[[#This Row],[DOCUMENTO]])*(ARQUIVOS[REVISÃO]=LD_01[[#This Row],[REVISÃO]])))</f>
        <v>pdf</v>
      </c>
      <c r="M391" s="12" cm="1">
        <f t="array" ref="M391">_xlfn.UNIQUE(_xlfn._xlws.FILTER(ARQUIVOS[DATA RECEBIMENTO],(ARQUIVOS[DOCUMENTO]=LD_01[[#This Row],[DOCUMENTO]])*(ARQUIVOS[REVISÃO]=LD_01[[#This Row],[REVISÃO]])))</f>
        <v>45838</v>
      </c>
      <c r="N3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01/MSV-163MS-515-SUL/33.TO/MSV-163MS-515+630-ACE-EXE-RT-C1-101-R00.pdf</v>
      </c>
      <c r="P391" s="6" t="str">
        <f>LD_01[[#This Row],[PASTA]]&amp;"/"&amp;LD_01[[#This Row],[ARQUIVO]]</f>
        <v>MSV-163MS-515-SUL/33.TO/MSV-163MS-515+630-ACE-EXE-RT-C1-101-R00.pdf</v>
      </c>
    </row>
    <row r="392" spans="1:16" ht="28.8" x14ac:dyDescent="0.3">
      <c r="A392" s="6" t="s">
        <v>3148</v>
      </c>
      <c r="B392" s="6" t="str">
        <f>VLOOKUP(LD_01[[#This Row],[DOCUMENTO]],_xlfn.SORTBY(ARQUIVOS_RECEBIDOS!$E$2:$F$5010,ARQUIVOS_RECEBIDOS!$F$2:$F$5010,-1),2,)</f>
        <v>R01</v>
      </c>
      <c r="C392" s="14" t="s">
        <v>5987</v>
      </c>
      <c r="D392" s="14" t="s">
        <v>7544</v>
      </c>
      <c r="E392" s="6" t="s">
        <v>4312</v>
      </c>
      <c r="F392" s="8" t="s">
        <v>4076</v>
      </c>
      <c r="G392" s="8" t="s">
        <v>4332</v>
      </c>
      <c r="H392" s="6" t="str">
        <f>_xlfn.XLOOKUP(LD_01[[#This Row],[DISCIPLINA]],'CLASSES DE PROJETOS'!$F$3:$F$37,'CLASSES DE PROJETOS'!$C$3:$C$37)</f>
        <v>GG</v>
      </c>
      <c r="I392" t="str">
        <f>_xlfn.TEXTJOIN("/",TRUE,"MSV-163MS-"&amp;LD_01[[#This Row],[OBRA]],_xlfn.XLOOKUP(LD_01[[#This Row],[SIGLA]],'CLASSES DE PROJETOS'!$C$3:$C$37,'CLASSES DE PROJETOS'!$E$3:$E$37))</f>
        <v>MSV-163MS-515-NORTE/19.GG</v>
      </c>
      <c r="J392" s="6" t="str" cm="1">
        <f t="array" ref="J392">_xlfn.TEXTJOIN(",",TRUE,_xlfn._xlws.FILTER(ARQUIVOS[ARQUIVO],(ARQUIVOS[DOCUMENTO]=LD_01[[#This Row],[DOCUMENTO]])*(ARQUIVOS[REVISÃO]=LD_01[[#This Row],[REVISÃO]])*(ARQUIVOS[EXTENSÃO]="pdf")))</f>
        <v>MSV-163MS-515+630-ACE-EXE-RT-D3-001-R01.pdf</v>
      </c>
      <c r="K392" s="6" t="str" cm="1">
        <f t="array" ref="K392">_xlfn.TEXTJOIN(", ",TRUE,_xlfn.UNIQUE(_xlfn._xlws.FILTER(ARQUIVOS_RECEBIDOS!$F$2:$F$5010,ARQUIVOS_RECEBIDOS!$E$2:$E$5010=LD_01[[#This Row],[DOCUMENTO]])))</f>
        <v>R01</v>
      </c>
      <c r="L392" s="6" t="str" cm="1">
        <f t="array" ref="L392">_xlfn.TEXTJOIN(",",TRUE,_xlfn._xlws.FILTER(ARQUIVOS[EXTENSÃO],(ARQUIVOS[DOCUMENTO]=LD_01[[#This Row],[DOCUMENTO]])*(ARQUIVOS[REVISÃO]=LD_01[[#This Row],[REVISÃO]])))</f>
        <v>pdf</v>
      </c>
      <c r="M392" s="12" cm="1">
        <f t="array" ref="M392">_xlfn.UNIQUE(_xlfn._xlws.FILTER(ARQUIVOS[DATA RECEBIMENTO],(ARQUIVOS[DOCUMENTO]=LD_01[[#This Row],[DOCUMENTO]])*(ARQUIVOS[REVISÃO]=LD_01[[#This Row],[REVISÃO]])))</f>
        <v>45838</v>
      </c>
      <c r="N3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01/MSV-163MS-515-NORTE/19.GG/MSV-163MS-515+630-ACE-EXE-RT-D3-001-R01.pdf</v>
      </c>
      <c r="P392" s="6" t="str">
        <f>LD_01[[#This Row],[PASTA]]&amp;"/"&amp;LD_01[[#This Row],[ARQUIVO]]</f>
        <v>MSV-163MS-515-NORTE/19.GG/MSV-163MS-515+630-ACE-EXE-RT-D3-001-R01.pdf</v>
      </c>
    </row>
    <row r="393" spans="1:16" ht="28.8" x14ac:dyDescent="0.3">
      <c r="A393" s="6" t="s">
        <v>3149</v>
      </c>
      <c r="B393" s="6" t="str">
        <f>VLOOKUP(LD_01[[#This Row],[DOCUMENTO]],_xlfn.SORTBY(ARQUIVOS_RECEBIDOS!$E$2:$F$5010,ARQUIVOS_RECEBIDOS!$F$2:$F$5010,-1),2,)</f>
        <v>R00</v>
      </c>
      <c r="C393" s="14" t="s">
        <v>5987</v>
      </c>
      <c r="D393" s="14" t="s">
        <v>7544</v>
      </c>
      <c r="E393" s="6" t="s">
        <v>4312</v>
      </c>
      <c r="F393" s="8" t="s">
        <v>4103</v>
      </c>
      <c r="G393" s="8" t="s">
        <v>4332</v>
      </c>
      <c r="H393" s="6" t="str">
        <f>_xlfn.XLOOKUP(LD_01[[#This Row],[DISCIPLINA]],'CLASSES DE PROJETOS'!$F$3:$F$37,'CLASSES DE PROJETOS'!$C$3:$C$37)</f>
        <v>GG</v>
      </c>
      <c r="I393" t="str">
        <f>_xlfn.TEXTJOIN("/",TRUE,"MSV-163MS-"&amp;LD_01[[#This Row],[OBRA]],_xlfn.XLOOKUP(LD_01[[#This Row],[SIGLA]],'CLASSES DE PROJETOS'!$C$3:$C$37,'CLASSES DE PROJETOS'!$E$3:$E$37))</f>
        <v>MSV-163MS-515-NORTE/19.GG</v>
      </c>
      <c r="J393" s="6" t="str" cm="1">
        <f t="array" ref="J393">_xlfn.TEXTJOIN(",",TRUE,_xlfn._xlws.FILTER(ARQUIVOS[ARQUIVO],(ARQUIVOS[DOCUMENTO]=LD_01[[#This Row],[DOCUMENTO]])*(ARQUIVOS[REVISÃO]=LD_01[[#This Row],[REVISÃO]])*(ARQUIVOS[EXTENSÃO]="pdf")))</f>
        <v>MSV-163MS-515+630-ACE-EXE-RT-D3-002-R00.pdf</v>
      </c>
      <c r="K393" s="6" t="str" cm="1">
        <f t="array" ref="K393">_xlfn.TEXTJOIN(", ",TRUE,_xlfn.UNIQUE(_xlfn._xlws.FILTER(ARQUIVOS_RECEBIDOS!$F$2:$F$5010,ARQUIVOS_RECEBIDOS!$E$2:$E$5010=LD_01[[#This Row],[DOCUMENTO]])))</f>
        <v>R00</v>
      </c>
      <c r="L393" s="6" t="str" cm="1">
        <f t="array" ref="L393">_xlfn.TEXTJOIN(",",TRUE,_xlfn._xlws.FILTER(ARQUIVOS[EXTENSÃO],(ARQUIVOS[DOCUMENTO]=LD_01[[#This Row],[DOCUMENTO]])*(ARQUIVOS[REVISÃO]=LD_01[[#This Row],[REVISÃO]])))</f>
        <v>pdf</v>
      </c>
      <c r="M393" s="12" cm="1">
        <f t="array" ref="M393">_xlfn.UNIQUE(_xlfn._xlws.FILTER(ARQUIVOS[DATA RECEBIMENTO],(ARQUIVOS[DOCUMENTO]=LD_01[[#This Row],[DOCUMENTO]])*(ARQUIVOS[REVISÃO]=LD_01[[#This Row],[REVISÃO]])))</f>
        <v>45838</v>
      </c>
      <c r="N3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01/MSV-163MS-515-NORTE/19.GG/MSV-163MS-515+630-ACE-EXE-RT-D3-002-R00.pdf</v>
      </c>
      <c r="P393" s="6" t="str">
        <f>LD_01[[#This Row],[PASTA]]&amp;"/"&amp;LD_01[[#This Row],[ARQUIVO]]</f>
        <v>MSV-163MS-515-NORTE/19.GG/MSV-163MS-515+630-ACE-EXE-RT-D3-002-R00.pdf</v>
      </c>
    </row>
    <row r="394" spans="1:16" ht="28.8" x14ac:dyDescent="0.3">
      <c r="A394" s="6" t="s">
        <v>3180</v>
      </c>
      <c r="B394" s="6" t="str">
        <f>VLOOKUP(LD_01[[#This Row],[DOCUMENTO]],_xlfn.SORTBY(ARQUIVOS_RECEBIDOS!$E$2:$F$5010,ARQUIVOS_RECEBIDOS!$F$2:$F$5010,-1),2,)</f>
        <v>R01</v>
      </c>
      <c r="C394" s="14" t="s">
        <v>5987</v>
      </c>
      <c r="D394" s="14" t="s">
        <v>7544</v>
      </c>
      <c r="E394" s="6" t="s">
        <v>4313</v>
      </c>
      <c r="F394" s="8" t="s">
        <v>4092</v>
      </c>
      <c r="G394" s="8" t="s">
        <v>4332</v>
      </c>
      <c r="H394" s="6" t="str">
        <f>_xlfn.XLOOKUP(LD_01[[#This Row],[DISCIPLINA]],'CLASSES DE PROJETOS'!$F$3:$F$37,'CLASSES DE PROJETOS'!$C$3:$C$37)</f>
        <v>GG</v>
      </c>
      <c r="I394" t="str">
        <f>_xlfn.TEXTJOIN("/",TRUE,"MSV-163MS-"&amp;LD_01[[#This Row],[OBRA]],_xlfn.XLOOKUP(LD_01[[#This Row],[SIGLA]],'CLASSES DE PROJETOS'!$C$3:$C$37,'CLASSES DE PROJETOS'!$E$3:$E$37))</f>
        <v>MSV-163MS-515-SUL/19.GG</v>
      </c>
      <c r="J394" s="6" t="str" cm="1">
        <f t="array" ref="J394">_xlfn.TEXTJOIN(",",TRUE,_xlfn._xlws.FILTER(ARQUIVOS[ARQUIVO],(ARQUIVOS[DOCUMENTO]=LD_01[[#This Row],[DOCUMENTO]])*(ARQUIVOS[REVISÃO]=LD_01[[#This Row],[REVISÃO]])*(ARQUIVOS[EXTENSÃO]="pdf")))</f>
        <v>MSV-163MS-515+630-ACE-EXE-RT-D3-101-R01.pdf</v>
      </c>
      <c r="K394" s="6" t="str" cm="1">
        <f t="array" ref="K394">_xlfn.TEXTJOIN(", ",TRUE,_xlfn.UNIQUE(_xlfn._xlws.FILTER(ARQUIVOS_RECEBIDOS!$F$2:$F$5010,ARQUIVOS_RECEBIDOS!$E$2:$E$5010=LD_01[[#This Row],[DOCUMENTO]])))</f>
        <v>R01</v>
      </c>
      <c r="L394" s="6" t="str" cm="1">
        <f t="array" ref="L394">_xlfn.TEXTJOIN(",",TRUE,_xlfn._xlws.FILTER(ARQUIVOS[EXTENSÃO],(ARQUIVOS[DOCUMENTO]=LD_01[[#This Row],[DOCUMENTO]])*(ARQUIVOS[REVISÃO]=LD_01[[#This Row],[REVISÃO]])))</f>
        <v>pdf</v>
      </c>
      <c r="M394" s="12" cm="1">
        <f t="array" ref="M394">_xlfn.UNIQUE(_xlfn._xlws.FILTER(ARQUIVOS[DATA RECEBIMENTO],(ARQUIVOS[DOCUMENTO]=LD_01[[#This Row],[DOCUMENTO]])*(ARQUIVOS[REVISÃO]=LD_01[[#This Row],[REVISÃO]])))</f>
        <v>45838</v>
      </c>
      <c r="N3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01/MSV-163MS-515-SUL/19.GG/MSV-163MS-515+630-ACE-EXE-RT-D3-101-R01.pdf</v>
      </c>
      <c r="P394" s="6" t="str">
        <f>LD_01[[#This Row],[PASTA]]&amp;"/"&amp;LD_01[[#This Row],[ARQUIVO]]</f>
        <v>MSV-163MS-515-SUL/19.GG/MSV-163MS-515+630-ACE-EXE-RT-D3-101-R01.pdf</v>
      </c>
    </row>
    <row r="395" spans="1:16" ht="28.8" x14ac:dyDescent="0.3">
      <c r="A395" s="6" t="s">
        <v>3181</v>
      </c>
      <c r="B395" s="6" t="str">
        <f>VLOOKUP(LD_01[[#This Row],[DOCUMENTO]],_xlfn.SORTBY(ARQUIVOS_RECEBIDOS!$E$2:$F$5010,ARQUIVOS_RECEBIDOS!$F$2:$F$5010,-1),2,)</f>
        <v>R00</v>
      </c>
      <c r="C395" s="14" t="s">
        <v>5987</v>
      </c>
      <c r="D395" s="14" t="s">
        <v>7544</v>
      </c>
      <c r="E395" s="6" t="s">
        <v>4313</v>
      </c>
      <c r="F395" s="8" t="s">
        <v>4103</v>
      </c>
      <c r="G395" s="8" t="s">
        <v>4332</v>
      </c>
      <c r="H395" s="6" t="str">
        <f>_xlfn.XLOOKUP(LD_01[[#This Row],[DISCIPLINA]],'CLASSES DE PROJETOS'!$F$3:$F$37,'CLASSES DE PROJETOS'!$C$3:$C$37)</f>
        <v>GG</v>
      </c>
      <c r="I395" t="str">
        <f>_xlfn.TEXTJOIN("/",TRUE,"MSV-163MS-"&amp;LD_01[[#This Row],[OBRA]],_xlfn.XLOOKUP(LD_01[[#This Row],[SIGLA]],'CLASSES DE PROJETOS'!$C$3:$C$37,'CLASSES DE PROJETOS'!$E$3:$E$37))</f>
        <v>MSV-163MS-515-SUL/19.GG</v>
      </c>
      <c r="J395" s="6" t="str" cm="1">
        <f t="array" ref="J395">_xlfn.TEXTJOIN(",",TRUE,_xlfn._xlws.FILTER(ARQUIVOS[ARQUIVO],(ARQUIVOS[DOCUMENTO]=LD_01[[#This Row],[DOCUMENTO]])*(ARQUIVOS[REVISÃO]=LD_01[[#This Row],[REVISÃO]])*(ARQUIVOS[EXTENSÃO]="pdf")))</f>
        <v>MSV-163MS-515+630-ACE-EXE-RT-D3-102-R00.pdf</v>
      </c>
      <c r="K395" s="6" t="str" cm="1">
        <f t="array" ref="K395">_xlfn.TEXTJOIN(", ",TRUE,_xlfn.UNIQUE(_xlfn._xlws.FILTER(ARQUIVOS_RECEBIDOS!$F$2:$F$5010,ARQUIVOS_RECEBIDOS!$E$2:$E$5010=LD_01[[#This Row],[DOCUMENTO]])))</f>
        <v>R00</v>
      </c>
      <c r="L395" s="6" t="str" cm="1">
        <f t="array" ref="L395">_xlfn.TEXTJOIN(",",TRUE,_xlfn._xlws.FILTER(ARQUIVOS[EXTENSÃO],(ARQUIVOS[DOCUMENTO]=LD_01[[#This Row],[DOCUMENTO]])*(ARQUIVOS[REVISÃO]=LD_01[[#This Row],[REVISÃO]])))</f>
        <v>pdf</v>
      </c>
      <c r="M395" s="12" cm="1">
        <f t="array" ref="M395">_xlfn.UNIQUE(_xlfn._xlws.FILTER(ARQUIVOS[DATA RECEBIMENTO],(ARQUIVOS[DOCUMENTO]=LD_01[[#This Row],[DOCUMENTO]])*(ARQUIVOS[REVISÃO]=LD_01[[#This Row],[REVISÃO]])))</f>
        <v>45838</v>
      </c>
      <c r="N3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01/MSV-163MS-515-SUL/19.GG/MSV-163MS-515+630-ACE-EXE-RT-D3-102-R00.pdf</v>
      </c>
      <c r="P395" s="6" t="str">
        <f>LD_01[[#This Row],[PASTA]]&amp;"/"&amp;LD_01[[#This Row],[ARQUIVO]]</f>
        <v>MSV-163MS-515-SUL/19.GG/MSV-163MS-515+630-ACE-EXE-RT-D3-102-R00.pdf</v>
      </c>
    </row>
    <row r="396" spans="1:16" ht="28.8" x14ac:dyDescent="0.3">
      <c r="A396" s="6" t="s">
        <v>3157</v>
      </c>
      <c r="B396" s="6" t="str">
        <f>VLOOKUP(LD_01[[#This Row],[DOCUMENTO]],_xlfn.SORTBY(ARQUIVOS_RECEBIDOS!$E$2:$F$5010,ARQUIVOS_RECEBIDOS!$F$2:$F$5010,-1),2,)</f>
        <v>R00</v>
      </c>
      <c r="C396" s="14" t="s">
        <v>5987</v>
      </c>
      <c r="D396" s="14" t="s">
        <v>7544</v>
      </c>
      <c r="E396" s="6" t="s">
        <v>4312</v>
      </c>
      <c r="F396" s="8" t="s">
        <v>4304</v>
      </c>
      <c r="G396" s="8" t="s">
        <v>4335</v>
      </c>
      <c r="H396" s="6" t="str">
        <f>_xlfn.XLOOKUP(LD_01[[#This Row],[DISCIPLINA]],'CLASSES DE PROJETOS'!$F$3:$F$37,'CLASSES DE PROJETOS'!$C$3:$C$37)</f>
        <v>TR</v>
      </c>
      <c r="I396" t="str">
        <f>_xlfn.TEXTJOIN("/",TRUE,"MSV-163MS-"&amp;LD_01[[#This Row],[OBRA]],_xlfn.XLOOKUP(LD_01[[#This Row],[SIGLA]],'CLASSES DE PROJETOS'!$C$3:$C$37,'CLASSES DE PROJETOS'!$E$3:$E$37))</f>
        <v>MSV-163MS-515-NORTE/34.TR</v>
      </c>
      <c r="J396" s="6" t="str" cm="1">
        <f t="array" ref="J396">_xlfn.TEXTJOIN(",",TRUE,_xlfn._xlws.FILTER(ARQUIVOS[ARQUIVO],(ARQUIVOS[DOCUMENTO]=LD_01[[#This Row],[DOCUMENTO]])*(ARQUIVOS[REVISÃO]=LD_01[[#This Row],[REVISÃO]])*(ARQUIVOS[EXTENSÃO]="pdf")))</f>
        <v>MSV-163MS-515+630-ACE-EXE-RT-E1-001-R00.pdf</v>
      </c>
      <c r="K396" s="6" t="str" cm="1">
        <f t="array" ref="K396">_xlfn.TEXTJOIN(", ",TRUE,_xlfn.UNIQUE(_xlfn._xlws.FILTER(ARQUIVOS_RECEBIDOS!$F$2:$F$5010,ARQUIVOS_RECEBIDOS!$E$2:$E$5010=LD_01[[#This Row],[DOCUMENTO]])))</f>
        <v>R00</v>
      </c>
      <c r="L396" s="6" t="str" cm="1">
        <f t="array" ref="L396">_xlfn.TEXTJOIN(",",TRUE,_xlfn._xlws.FILTER(ARQUIVOS[EXTENSÃO],(ARQUIVOS[DOCUMENTO]=LD_01[[#This Row],[DOCUMENTO]])*(ARQUIVOS[REVISÃO]=LD_01[[#This Row],[REVISÃO]])))</f>
        <v>pdf</v>
      </c>
      <c r="M396" s="12" cm="1">
        <f t="array" ref="M396">_xlfn.UNIQUE(_xlfn._xlws.FILTER(ARQUIVOS[DATA RECEBIMENTO],(ARQUIVOS[DOCUMENTO]=LD_01[[#This Row],[DOCUMENTO]])*(ARQUIVOS[REVISÃO]=LD_01[[#This Row],[REVISÃO]])))</f>
        <v>45838</v>
      </c>
      <c r="N3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01/MSV-163MS-515-NORTE/34.TR/MSV-163MS-515+630-ACE-EXE-RT-E1-001-R00.pdf</v>
      </c>
      <c r="P396" s="6" t="str">
        <f>LD_01[[#This Row],[PASTA]]&amp;"/"&amp;LD_01[[#This Row],[ARQUIVO]]</f>
        <v>MSV-163MS-515-NORTE/34.TR/MSV-163MS-515+630-ACE-EXE-RT-E1-001-R00.pdf</v>
      </c>
    </row>
    <row r="397" spans="1:16" ht="28.8" x14ac:dyDescent="0.3">
      <c r="A397" s="6" t="s">
        <v>3189</v>
      </c>
      <c r="B397" s="6" t="str">
        <f>VLOOKUP(LD_01[[#This Row],[DOCUMENTO]],_xlfn.SORTBY(ARQUIVOS_RECEBIDOS!$E$2:$F$5010,ARQUIVOS_RECEBIDOS!$F$2:$F$5010,-1),2,)</f>
        <v>R00</v>
      </c>
      <c r="C397" s="14" t="s">
        <v>5987</v>
      </c>
      <c r="D397" s="14" t="s">
        <v>7544</v>
      </c>
      <c r="E397" s="6" t="s">
        <v>4313</v>
      </c>
      <c r="F397" s="8" t="s">
        <v>4304</v>
      </c>
      <c r="G397" s="8" t="s">
        <v>4335</v>
      </c>
      <c r="H397" s="6" t="str">
        <f>_xlfn.XLOOKUP(LD_01[[#This Row],[DISCIPLINA]],'CLASSES DE PROJETOS'!$F$3:$F$37,'CLASSES DE PROJETOS'!$C$3:$C$37)</f>
        <v>TR</v>
      </c>
      <c r="I397" t="str">
        <f>_xlfn.TEXTJOIN("/",TRUE,"MSV-163MS-"&amp;LD_01[[#This Row],[OBRA]],_xlfn.XLOOKUP(LD_01[[#This Row],[SIGLA]],'CLASSES DE PROJETOS'!$C$3:$C$37,'CLASSES DE PROJETOS'!$E$3:$E$37))</f>
        <v>MSV-163MS-515-SUL/34.TR</v>
      </c>
      <c r="J397" s="6" t="str" cm="1">
        <f t="array" ref="J397">_xlfn.TEXTJOIN(",",TRUE,_xlfn._xlws.FILTER(ARQUIVOS[ARQUIVO],(ARQUIVOS[DOCUMENTO]=LD_01[[#This Row],[DOCUMENTO]])*(ARQUIVOS[REVISÃO]=LD_01[[#This Row],[REVISÃO]])*(ARQUIVOS[EXTENSÃO]="pdf")))</f>
        <v>MSV-163MS-515+630-ACE-EXE-RT-E1-101-R00.pdf</v>
      </c>
      <c r="K397" s="6" t="str" cm="1">
        <f t="array" ref="K397">_xlfn.TEXTJOIN(", ",TRUE,_xlfn.UNIQUE(_xlfn._xlws.FILTER(ARQUIVOS_RECEBIDOS!$F$2:$F$5010,ARQUIVOS_RECEBIDOS!$E$2:$E$5010=LD_01[[#This Row],[DOCUMENTO]])))</f>
        <v>R00</v>
      </c>
      <c r="L397" s="6" t="str" cm="1">
        <f t="array" ref="L397">_xlfn.TEXTJOIN(",",TRUE,_xlfn._xlws.FILTER(ARQUIVOS[EXTENSÃO],(ARQUIVOS[DOCUMENTO]=LD_01[[#This Row],[DOCUMENTO]])*(ARQUIVOS[REVISÃO]=LD_01[[#This Row],[REVISÃO]])))</f>
        <v>pdf</v>
      </c>
      <c r="M397" s="12" cm="1">
        <f t="array" ref="M397">_xlfn.UNIQUE(_xlfn._xlws.FILTER(ARQUIVOS[DATA RECEBIMENTO],(ARQUIVOS[DOCUMENTO]=LD_01[[#This Row],[DOCUMENTO]])*(ARQUIVOS[REVISÃO]=LD_01[[#This Row],[REVISÃO]])))</f>
        <v>45838</v>
      </c>
      <c r="N3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01/MSV-163MS-515-SUL/34.TR/MSV-163MS-515+630-ACE-EXE-RT-E1-101-R00.pdf</v>
      </c>
      <c r="P397" s="6" t="str">
        <f>LD_01[[#This Row],[PASTA]]&amp;"/"&amp;LD_01[[#This Row],[ARQUIVO]]</f>
        <v>MSV-163MS-515-SUL/34.TR/MSV-163MS-515+630-ACE-EXE-RT-E1-101-R00.pdf</v>
      </c>
    </row>
    <row r="398" spans="1:16" ht="28.8" x14ac:dyDescent="0.3">
      <c r="A398" s="6" t="s">
        <v>3130</v>
      </c>
      <c r="B398" s="6" t="str">
        <f>VLOOKUP(LD_01[[#This Row],[DOCUMENTO]],_xlfn.SORTBY(ARQUIVOS_RECEBIDOS!$E$2:$F$5010,ARQUIVOS_RECEBIDOS!$F$2:$F$5010,-1),2,)</f>
        <v>R00</v>
      </c>
      <c r="C398" s="14" t="s">
        <v>5987</v>
      </c>
      <c r="D398" s="14" t="s">
        <v>7544</v>
      </c>
      <c r="E398" s="6" t="s">
        <v>4312</v>
      </c>
      <c r="F398" s="8" t="s">
        <v>4978</v>
      </c>
      <c r="G398" s="8" t="s">
        <v>4141</v>
      </c>
      <c r="H398" s="6" t="str">
        <f>_xlfn.XLOOKUP(LD_01[[#This Row],[DISCIPLINA]],'CLASSES DE PROJETOS'!$F$3:$F$37,'CLASSES DE PROJETOS'!$C$3:$C$37)</f>
        <v>GE</v>
      </c>
      <c r="I398" t="str">
        <f>_xlfn.TEXTJOIN("/",TRUE,"MSV-163MS-"&amp;LD_01[[#This Row],[OBRA]],_xlfn.XLOOKUP(LD_01[[#This Row],[SIGLA]],'CLASSES DE PROJETOS'!$C$3:$C$37,'CLASSES DE PROJETOS'!$E$3:$E$37))</f>
        <v>MSV-163MS-515-NORTE/18.GE</v>
      </c>
      <c r="J398" s="6" t="str" cm="1">
        <f t="array" ref="J398">_xlfn.TEXTJOIN(",",TRUE,_xlfn._xlws.FILTER(ARQUIVOS[ARQUIVO],(ARQUIVOS[DOCUMENTO]=LD_01[[#This Row],[DOCUMENTO]])*(ARQUIVOS[REVISÃO]=LD_01[[#This Row],[REVISÃO]])*(ARQUIVOS[EXTENSÃO]="pdf")))</f>
        <v>MSV-163MS-515+630-ACE-EXE-RT-F1-001-R00.pdf</v>
      </c>
      <c r="K398" s="6" t="str" cm="1">
        <f t="array" ref="K398">_xlfn.TEXTJOIN(", ",TRUE,_xlfn.UNIQUE(_xlfn._xlws.FILTER(ARQUIVOS_RECEBIDOS!$F$2:$F$5010,ARQUIVOS_RECEBIDOS!$E$2:$E$5010=LD_01[[#This Row],[DOCUMENTO]])))</f>
        <v>R00</v>
      </c>
      <c r="L398" s="6" t="str" cm="1">
        <f t="array" ref="L398">_xlfn.TEXTJOIN(",",TRUE,_xlfn._xlws.FILTER(ARQUIVOS[EXTENSÃO],(ARQUIVOS[DOCUMENTO]=LD_01[[#This Row],[DOCUMENTO]])*(ARQUIVOS[REVISÃO]=LD_01[[#This Row],[REVISÃO]])))</f>
        <v>pdf</v>
      </c>
      <c r="M398" s="12" cm="1">
        <f t="array" ref="M398">_xlfn.UNIQUE(_xlfn._xlws.FILTER(ARQUIVOS[DATA RECEBIMENTO],(ARQUIVOS[DOCUMENTO]=LD_01[[#This Row],[DOCUMENTO]])*(ARQUIVOS[REVISÃO]=LD_01[[#This Row],[REVISÃO]])))</f>
        <v>45838</v>
      </c>
      <c r="N3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01/MSV-163MS-515-NORTE/18.GE/MSV-163MS-515+630-ACE-EXE-RT-F1-001-R00.pdf</v>
      </c>
      <c r="P398" s="6" t="str">
        <f>LD_01[[#This Row],[PASTA]]&amp;"/"&amp;LD_01[[#This Row],[ARQUIVO]]</f>
        <v>MSV-163MS-515-NORTE/18.GE/MSV-163MS-515+630-ACE-EXE-RT-F1-001-R00.pdf</v>
      </c>
    </row>
    <row r="399" spans="1:16" ht="28.8" x14ac:dyDescent="0.3">
      <c r="A399" s="6" t="s">
        <v>3162</v>
      </c>
      <c r="B399" s="6" t="str">
        <f>VLOOKUP(LD_01[[#This Row],[DOCUMENTO]],_xlfn.SORTBY(ARQUIVOS_RECEBIDOS!$E$2:$F$5010,ARQUIVOS_RECEBIDOS!$F$2:$F$5010,-1),2,)</f>
        <v>R00</v>
      </c>
      <c r="C399" s="14" t="s">
        <v>5987</v>
      </c>
      <c r="D399" s="14" t="s">
        <v>7544</v>
      </c>
      <c r="E399" s="6" t="s">
        <v>4313</v>
      </c>
      <c r="F399" s="8" t="s">
        <v>4978</v>
      </c>
      <c r="G399" s="8" t="s">
        <v>4141</v>
      </c>
      <c r="H399" s="6" t="str">
        <f>_xlfn.XLOOKUP(LD_01[[#This Row],[DISCIPLINA]],'CLASSES DE PROJETOS'!$F$3:$F$37,'CLASSES DE PROJETOS'!$C$3:$C$37)</f>
        <v>GE</v>
      </c>
      <c r="I399" t="str">
        <f>_xlfn.TEXTJOIN("/",TRUE,"MSV-163MS-"&amp;LD_01[[#This Row],[OBRA]],_xlfn.XLOOKUP(LD_01[[#This Row],[SIGLA]],'CLASSES DE PROJETOS'!$C$3:$C$37,'CLASSES DE PROJETOS'!$E$3:$E$37))</f>
        <v>MSV-163MS-515-SUL/18.GE</v>
      </c>
      <c r="J399" s="6" t="str" cm="1">
        <f t="array" ref="J399">_xlfn.TEXTJOIN(",",TRUE,_xlfn._xlws.FILTER(ARQUIVOS[ARQUIVO],(ARQUIVOS[DOCUMENTO]=LD_01[[#This Row],[DOCUMENTO]])*(ARQUIVOS[REVISÃO]=LD_01[[#This Row],[REVISÃO]])*(ARQUIVOS[EXTENSÃO]="pdf")))</f>
        <v>MSV-163MS-515+630-ACE-EXE-RT-F1-101-R00.pdf</v>
      </c>
      <c r="K399" s="6" t="str" cm="1">
        <f t="array" ref="K399">_xlfn.TEXTJOIN(", ",TRUE,_xlfn.UNIQUE(_xlfn._xlws.FILTER(ARQUIVOS_RECEBIDOS!$F$2:$F$5010,ARQUIVOS_RECEBIDOS!$E$2:$E$5010=LD_01[[#This Row],[DOCUMENTO]])))</f>
        <v>R00</v>
      </c>
      <c r="L399" s="6" t="str" cm="1">
        <f t="array" ref="L399">_xlfn.TEXTJOIN(",",TRUE,_xlfn._xlws.FILTER(ARQUIVOS[EXTENSÃO],(ARQUIVOS[DOCUMENTO]=LD_01[[#This Row],[DOCUMENTO]])*(ARQUIVOS[REVISÃO]=LD_01[[#This Row],[REVISÃO]])))</f>
        <v>pdf</v>
      </c>
      <c r="M399" s="12" cm="1">
        <f t="array" ref="M399">_xlfn.UNIQUE(_xlfn._xlws.FILTER(ARQUIVOS[DATA RECEBIMENTO],(ARQUIVOS[DOCUMENTO]=LD_01[[#This Row],[DOCUMENTO]])*(ARQUIVOS[REVISÃO]=LD_01[[#This Row],[REVISÃO]])))</f>
        <v>45838</v>
      </c>
      <c r="N3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3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01/MSV-163MS-515-SUL/18.GE/MSV-163MS-515+630-ACE-EXE-RT-F1-101-R00.pdf</v>
      </c>
      <c r="P399" s="6" t="str">
        <f>LD_01[[#This Row],[PASTA]]&amp;"/"&amp;LD_01[[#This Row],[ARQUIVO]]</f>
        <v>MSV-163MS-515-SUL/18.GE/MSV-163MS-515+630-ACE-EXE-RT-F1-101-R00.pdf</v>
      </c>
    </row>
    <row r="400" spans="1:16" ht="43.2" x14ac:dyDescent="0.3">
      <c r="A400" s="6" t="s">
        <v>3151</v>
      </c>
      <c r="B400" s="6" t="str">
        <f>VLOOKUP(LD_01[[#This Row],[DOCUMENTO]],_xlfn.SORTBY(ARQUIVOS_RECEBIDOS!$E$2:$F$5010,ARQUIVOS_RECEBIDOS!$F$2:$F$5010,-1),2,)</f>
        <v>R00</v>
      </c>
      <c r="C400" s="14" t="s">
        <v>5987</v>
      </c>
      <c r="D400" s="14" t="s">
        <v>7544</v>
      </c>
      <c r="E400" s="6" t="s">
        <v>4312</v>
      </c>
      <c r="F400" s="8" t="s">
        <v>4166</v>
      </c>
      <c r="G400" s="8" t="s">
        <v>4333</v>
      </c>
      <c r="H400" s="6" t="str">
        <f>_xlfn.XLOOKUP(LD_01[[#This Row],[DISCIPLINA]],'CLASSES DE PROJETOS'!$F$3:$F$37,'CLASSES DE PROJETOS'!$C$3:$C$37)</f>
        <v>IN</v>
      </c>
      <c r="I400" t="str">
        <f>_xlfn.TEXTJOIN("/",TRUE,"MSV-163MS-"&amp;LD_01[[#This Row],[OBRA]],_xlfn.XLOOKUP(LD_01[[#This Row],[SIGLA]],'CLASSES DE PROJETOS'!$C$3:$C$37,'CLASSES DE PROJETOS'!$E$3:$E$37))</f>
        <v>MSV-163MS-515-NORTE/23.IN</v>
      </c>
      <c r="J400" s="6" t="str" cm="1">
        <f t="array" ref="J400">_xlfn.TEXTJOIN(",",TRUE,_xlfn._xlws.FILTER(ARQUIVOS[ARQUIVO],(ARQUIVOS[DOCUMENTO]=LD_01[[#This Row],[DOCUMENTO]])*(ARQUIVOS[REVISÃO]=LD_01[[#This Row],[REVISÃO]])*(ARQUIVOS[EXTENSÃO]="pdf")))</f>
        <v>MSV-163MS-515+630-ACE-EXE-RT-M1-001-R00.pdf</v>
      </c>
      <c r="K400" s="6" t="str" cm="1">
        <f t="array" ref="K400">_xlfn.TEXTJOIN(", ",TRUE,_xlfn.UNIQUE(_xlfn._xlws.FILTER(ARQUIVOS_RECEBIDOS!$F$2:$F$5010,ARQUIVOS_RECEBIDOS!$E$2:$E$5010=LD_01[[#This Row],[DOCUMENTO]])))</f>
        <v>R00</v>
      </c>
      <c r="L400" s="6" t="str" cm="1">
        <f t="array" ref="L400">_xlfn.TEXTJOIN(",",TRUE,_xlfn._xlws.FILTER(ARQUIVOS[EXTENSÃO],(ARQUIVOS[DOCUMENTO]=LD_01[[#This Row],[DOCUMENTO]])*(ARQUIVOS[REVISÃO]=LD_01[[#This Row],[REVISÃO]])))</f>
        <v>pdf</v>
      </c>
      <c r="M400" s="12" cm="1">
        <f t="array" ref="M400">_xlfn.UNIQUE(_xlfn._xlws.FILTER(ARQUIVOS[DATA RECEBIMENTO],(ARQUIVOS[DOCUMENTO]=LD_01[[#This Row],[DOCUMENTO]])*(ARQUIVOS[REVISÃO]=LD_01[[#This Row],[REVISÃO]])))</f>
        <v>45838</v>
      </c>
      <c r="N4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01/MSV-163MS-515-NORTE/23.IN/MSV-163MS-515+630-ACE-EXE-RT-M1-001-R00.pdf</v>
      </c>
      <c r="P400" s="6" t="str">
        <f>LD_01[[#This Row],[PASTA]]&amp;"/"&amp;LD_01[[#This Row],[ARQUIVO]]</f>
        <v>MSV-163MS-515-NORTE/23.IN/MSV-163MS-515+630-ACE-EXE-RT-M1-001-R00.pdf</v>
      </c>
    </row>
    <row r="401" spans="1:16" ht="43.2" x14ac:dyDescent="0.3">
      <c r="A401" s="6" t="s">
        <v>3183</v>
      </c>
      <c r="B401" s="6" t="str">
        <f>VLOOKUP(LD_01[[#This Row],[DOCUMENTO]],_xlfn.SORTBY(ARQUIVOS_RECEBIDOS!$E$2:$F$5010,ARQUIVOS_RECEBIDOS!$F$2:$F$5010,-1),2,)</f>
        <v>R00</v>
      </c>
      <c r="C401" s="14" t="s">
        <v>5987</v>
      </c>
      <c r="D401" s="14" t="s">
        <v>7544</v>
      </c>
      <c r="E401" s="6" t="s">
        <v>4313</v>
      </c>
      <c r="F401" s="8" t="s">
        <v>4166</v>
      </c>
      <c r="G401" s="8" t="s">
        <v>4333</v>
      </c>
      <c r="H401" s="6" t="str">
        <f>_xlfn.XLOOKUP(LD_01[[#This Row],[DISCIPLINA]],'CLASSES DE PROJETOS'!$F$3:$F$37,'CLASSES DE PROJETOS'!$C$3:$C$37)</f>
        <v>IN</v>
      </c>
      <c r="I401" t="str">
        <f>_xlfn.TEXTJOIN("/",TRUE,"MSV-163MS-"&amp;LD_01[[#This Row],[OBRA]],_xlfn.XLOOKUP(LD_01[[#This Row],[SIGLA]],'CLASSES DE PROJETOS'!$C$3:$C$37,'CLASSES DE PROJETOS'!$E$3:$E$37))</f>
        <v>MSV-163MS-515-SUL/23.IN</v>
      </c>
      <c r="J401" s="6" t="str" cm="1">
        <f t="array" ref="J401">_xlfn.TEXTJOIN(",",TRUE,_xlfn._xlws.FILTER(ARQUIVOS[ARQUIVO],(ARQUIVOS[DOCUMENTO]=LD_01[[#This Row],[DOCUMENTO]])*(ARQUIVOS[REVISÃO]=LD_01[[#This Row],[REVISÃO]])*(ARQUIVOS[EXTENSÃO]="pdf")))</f>
        <v>MSV-163MS-515+630-ACE-EXE-RT-M1-101-R00.pdf</v>
      </c>
      <c r="K401" s="6" t="str" cm="1">
        <f t="array" ref="K401">_xlfn.TEXTJOIN(", ",TRUE,_xlfn.UNIQUE(_xlfn._xlws.FILTER(ARQUIVOS_RECEBIDOS!$F$2:$F$5010,ARQUIVOS_RECEBIDOS!$E$2:$E$5010=LD_01[[#This Row],[DOCUMENTO]])))</f>
        <v>R00</v>
      </c>
      <c r="L401" s="6" t="str" cm="1">
        <f t="array" ref="L401">_xlfn.TEXTJOIN(",",TRUE,_xlfn._xlws.FILTER(ARQUIVOS[EXTENSÃO],(ARQUIVOS[DOCUMENTO]=LD_01[[#This Row],[DOCUMENTO]])*(ARQUIVOS[REVISÃO]=LD_01[[#This Row],[REVISÃO]])))</f>
        <v>pdf</v>
      </c>
      <c r="M401" s="12" cm="1">
        <f t="array" ref="M401">_xlfn.UNIQUE(_xlfn._xlws.FILTER(ARQUIVOS[DATA RECEBIMENTO],(ARQUIVOS[DOCUMENTO]=LD_01[[#This Row],[DOCUMENTO]])*(ARQUIVOS[REVISÃO]=LD_01[[#This Row],[REVISÃO]])))</f>
        <v>45838</v>
      </c>
      <c r="N4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01/MSV-163MS-515-SUL/23.IN/MSV-163MS-515+630-ACE-EXE-RT-M1-101-R00.pdf</v>
      </c>
      <c r="P401" s="6" t="str">
        <f>LD_01[[#This Row],[PASTA]]&amp;"/"&amp;LD_01[[#This Row],[ARQUIVO]]</f>
        <v>MSV-163MS-515-SUL/23.IN/MSV-163MS-515+630-ACE-EXE-RT-M1-101-R00.pdf</v>
      </c>
    </row>
    <row r="402" spans="1:16" x14ac:dyDescent="0.3">
      <c r="A402" s="6" t="s">
        <v>3190</v>
      </c>
      <c r="B402" s="6" t="str">
        <f>VLOOKUP(LD_01[[#This Row],[DOCUMENTO]],_xlfn.SORTBY(ARQUIVOS_RECEBIDOS!$E$2:$F$5010,ARQUIVOS_RECEBIDOS!$F$2:$F$5010,-1),2,)</f>
        <v>R00</v>
      </c>
      <c r="C402" s="14" t="s">
        <v>5987</v>
      </c>
      <c r="D402" s="14" t="s">
        <v>7544</v>
      </c>
      <c r="E402" s="6" t="s">
        <v>4314</v>
      </c>
      <c r="F402" s="8" t="s">
        <v>4164</v>
      </c>
      <c r="G402" s="8" t="s">
        <v>4163</v>
      </c>
      <c r="H402" s="6" t="str">
        <f>_xlfn.XLOOKUP(LD_01[[#This Row],[DISCIPLINA]],'CLASSES DE PROJETOS'!$F$3:$F$37,'CLASSES DE PROJETOS'!$C$3:$C$37)</f>
        <v>TO</v>
      </c>
      <c r="I402" t="str">
        <f>_xlfn.TEXTJOIN("/",TRUE,"MSV-163MS-"&amp;LD_01[[#This Row],[OBRA]],_xlfn.XLOOKUP(LD_01[[#This Row],[SIGLA]],'CLASSES DE PROJETOS'!$C$3:$C$37,'CLASSES DE PROJETOS'!$E$3:$E$37))</f>
        <v>MSV-163MS-520-NORTE/33.TO</v>
      </c>
      <c r="J402" s="6" t="str" cm="1">
        <f t="array" ref="J402">_xlfn.TEXTJOIN(",",TRUE,_xlfn._xlws.FILTER(ARQUIVOS[ARQUIVO],(ARQUIVOS[DOCUMENTO]=LD_01[[#This Row],[DOCUMENTO]])*(ARQUIVOS[REVISÃO]=LD_01[[#This Row],[REVISÃO]])*(ARQUIVOS[EXTENSÃO]="pdf")))</f>
        <v>MSV-163MS-520+670-ACE-EXE-DE-C1-001-R00.pdf</v>
      </c>
      <c r="K402" s="6" t="str" cm="1">
        <f t="array" ref="K402">_xlfn.TEXTJOIN(", ",TRUE,_xlfn.UNIQUE(_xlfn._xlws.FILTER(ARQUIVOS_RECEBIDOS!$F$2:$F$5010,ARQUIVOS_RECEBIDOS!$E$2:$E$5010=LD_01[[#This Row],[DOCUMENTO]])))</f>
        <v>R00</v>
      </c>
      <c r="L402" s="6" t="str" cm="1">
        <f t="array" ref="L402">_xlfn.TEXTJOIN(",",TRUE,_xlfn._xlws.FILTER(ARQUIVOS[EXTENSÃO],(ARQUIVOS[DOCUMENTO]=LD_01[[#This Row],[DOCUMENTO]])*(ARQUIVOS[REVISÃO]=LD_01[[#This Row],[REVISÃO]])))</f>
        <v>dwg,pdf</v>
      </c>
      <c r="M402" s="12" cm="1">
        <f t="array" ref="M402">_xlfn.UNIQUE(_xlfn._xlws.FILTER(ARQUIVOS[DATA RECEBIMENTO],(ARQUIVOS[DOCUMENTO]=LD_01[[#This Row],[DOCUMENTO]])*(ARQUIVOS[REVISÃO]=LD_01[[#This Row],[REVISÃO]])))</f>
        <v>45838</v>
      </c>
      <c r="N4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01/MSV-163MS-520-NORTE/33.TO/MSV-163MS-520+670-ACE-EXE-DE-C1-001-R00.pdf</v>
      </c>
      <c r="P402" s="6" t="str">
        <f>LD_01[[#This Row],[PASTA]]&amp;"/"&amp;LD_01[[#This Row],[ARQUIVO]]</f>
        <v>MSV-163MS-520-NORTE/33.TO/MSV-163MS-520+670-ACE-EXE-DE-C1-001-R00.pdf</v>
      </c>
    </row>
    <row r="403" spans="1:16" ht="28.8" x14ac:dyDescent="0.3">
      <c r="A403" s="6" t="s">
        <v>3212</v>
      </c>
      <c r="B403" s="6" t="str">
        <f>VLOOKUP(LD_01[[#This Row],[DOCUMENTO]],_xlfn.SORTBY(ARQUIVOS_RECEBIDOS!$E$2:$F$5010,ARQUIVOS_RECEBIDOS!$F$2:$F$5010,-1),2,)</f>
        <v>R01</v>
      </c>
      <c r="C403" s="14" t="s">
        <v>5987</v>
      </c>
      <c r="D403" s="14" t="s">
        <v>7544</v>
      </c>
      <c r="E403" s="6" t="s">
        <v>4314</v>
      </c>
      <c r="F403" s="8" t="s">
        <v>4980</v>
      </c>
      <c r="G403" s="8" t="s">
        <v>4332</v>
      </c>
      <c r="H403" s="6" t="str">
        <f>_xlfn.XLOOKUP(LD_01[[#This Row],[DISCIPLINA]],'CLASSES DE PROJETOS'!$F$3:$F$37,'CLASSES DE PROJETOS'!$C$3:$C$37)</f>
        <v>GG</v>
      </c>
      <c r="I403" t="str">
        <f>_xlfn.TEXTJOIN("/",TRUE,"MSV-163MS-"&amp;LD_01[[#This Row],[OBRA]],_xlfn.XLOOKUP(LD_01[[#This Row],[SIGLA]],'CLASSES DE PROJETOS'!$C$3:$C$37,'CLASSES DE PROJETOS'!$E$3:$E$37))</f>
        <v>MSV-163MS-520-NORTE/19.GG</v>
      </c>
      <c r="J403" s="6" t="str" cm="1">
        <f t="array" ref="J403">_xlfn.TEXTJOIN(",",TRUE,_xlfn._xlws.FILTER(ARQUIVOS[ARQUIVO],(ARQUIVOS[DOCUMENTO]=LD_01[[#This Row],[DOCUMENTO]])*(ARQUIVOS[REVISÃO]=LD_01[[#This Row],[REVISÃO]])*(ARQUIVOS[EXTENSÃO]="pdf")))</f>
        <v>MSV-163MS-520+670-ACE-EXE-DE-D3-001-R01.pdf</v>
      </c>
      <c r="K403" s="6" t="str" cm="1">
        <f t="array" ref="K403">_xlfn.TEXTJOIN(", ",TRUE,_xlfn.UNIQUE(_xlfn._xlws.FILTER(ARQUIVOS_RECEBIDOS!$F$2:$F$5010,ARQUIVOS_RECEBIDOS!$E$2:$E$5010=LD_01[[#This Row],[DOCUMENTO]])))</f>
        <v>R01</v>
      </c>
      <c r="L403" s="6" t="str" cm="1">
        <f t="array" ref="L403">_xlfn.TEXTJOIN(",",TRUE,_xlfn._xlws.FILTER(ARQUIVOS[EXTENSÃO],(ARQUIVOS[DOCUMENTO]=LD_01[[#This Row],[DOCUMENTO]])*(ARQUIVOS[REVISÃO]=LD_01[[#This Row],[REVISÃO]])))</f>
        <v>dwg,pdf</v>
      </c>
      <c r="M403" s="12" cm="1">
        <f t="array" ref="M403">_xlfn.UNIQUE(_xlfn._xlws.FILTER(ARQUIVOS[DATA RECEBIMENTO],(ARQUIVOS[DOCUMENTO]=LD_01[[#This Row],[DOCUMENTO]])*(ARQUIVOS[REVISÃO]=LD_01[[#This Row],[REVISÃO]])))</f>
        <v>45838</v>
      </c>
      <c r="N4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01/MSV-163MS-520-NORTE/19.GG/MSV-163MS-520+670-ACE-EXE-DE-D3-001-R01.pdf</v>
      </c>
      <c r="P403" s="6" t="str">
        <f>LD_01[[#This Row],[PASTA]]&amp;"/"&amp;LD_01[[#This Row],[ARQUIVO]]</f>
        <v>MSV-163MS-520-NORTE/19.GG/MSV-163MS-520+670-ACE-EXE-DE-D3-001-R01.pdf</v>
      </c>
    </row>
    <row r="404" spans="1:16" x14ac:dyDescent="0.3">
      <c r="A404" s="6" t="s">
        <v>3192</v>
      </c>
      <c r="B404" s="6" t="str">
        <f>VLOOKUP(LD_01[[#This Row],[DOCUMENTO]],_xlfn.SORTBY(ARQUIVOS_RECEBIDOS!$E$2:$F$5010,ARQUIVOS_RECEBIDOS!$F$2:$F$5010,-1),2,)</f>
        <v>R02</v>
      </c>
      <c r="C404" s="14" t="s">
        <v>5987</v>
      </c>
      <c r="D404" s="14" t="s">
        <v>7544</v>
      </c>
      <c r="E404" s="6" t="s">
        <v>4314</v>
      </c>
      <c r="F404" s="8" t="s">
        <v>4980</v>
      </c>
      <c r="G404" s="8" t="s">
        <v>4141</v>
      </c>
      <c r="H404" s="6" t="str">
        <f>_xlfn.XLOOKUP(LD_01[[#This Row],[DISCIPLINA]],'CLASSES DE PROJETOS'!$F$3:$F$37,'CLASSES DE PROJETOS'!$C$3:$C$37)</f>
        <v>GE</v>
      </c>
      <c r="I404" t="str">
        <f>_xlfn.TEXTJOIN("/",TRUE,"MSV-163MS-"&amp;LD_01[[#This Row],[OBRA]],_xlfn.XLOOKUP(LD_01[[#This Row],[SIGLA]],'CLASSES DE PROJETOS'!$C$3:$C$37,'CLASSES DE PROJETOS'!$E$3:$E$37))</f>
        <v>MSV-163MS-520-NORTE/18.GE</v>
      </c>
      <c r="J404" s="6" t="str" cm="1">
        <f t="array" ref="J404">_xlfn.TEXTJOIN(",",TRUE,_xlfn._xlws.FILTER(ARQUIVOS[ARQUIVO],(ARQUIVOS[DOCUMENTO]=LD_01[[#This Row],[DOCUMENTO]])*(ARQUIVOS[REVISÃO]=LD_01[[#This Row],[REVISÃO]])*(ARQUIVOS[EXTENSÃO]="pdf")))</f>
        <v>MSV-163MS-520+670-ACE-EXE-DE-F1-001-R02.pdf</v>
      </c>
      <c r="K404" s="6" t="str" cm="1">
        <f t="array" ref="K404">_xlfn.TEXTJOIN(", ",TRUE,_xlfn.UNIQUE(_xlfn._xlws.FILTER(ARQUIVOS_RECEBIDOS!$F$2:$F$5010,ARQUIVOS_RECEBIDOS!$E$2:$E$5010=LD_01[[#This Row],[DOCUMENTO]])))</f>
        <v>R02</v>
      </c>
      <c r="L404" s="6" t="str" cm="1">
        <f t="array" ref="L404">_xlfn.TEXTJOIN(",",TRUE,_xlfn._xlws.FILTER(ARQUIVOS[EXTENSÃO],(ARQUIVOS[DOCUMENTO]=LD_01[[#This Row],[DOCUMENTO]])*(ARQUIVOS[REVISÃO]=LD_01[[#This Row],[REVISÃO]])))</f>
        <v>dwg,pdf</v>
      </c>
      <c r="M404" s="12" cm="1">
        <f t="array" ref="M404">_xlfn.UNIQUE(_xlfn._xlws.FILTER(ARQUIVOS[DATA RECEBIMENTO],(ARQUIVOS[DOCUMENTO]=LD_01[[#This Row],[DOCUMENTO]])*(ARQUIVOS[REVISÃO]=LD_01[[#This Row],[REVISÃO]])))</f>
        <v>45838</v>
      </c>
      <c r="N4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01/MSV-163MS-520-NORTE/18.GE/MSV-163MS-520+670-ACE-EXE-DE-F1-001-R02.pdf</v>
      </c>
      <c r="P404" s="6" t="str">
        <f>LD_01[[#This Row],[PASTA]]&amp;"/"&amp;LD_01[[#This Row],[ARQUIVO]]</f>
        <v>MSV-163MS-520-NORTE/18.GE/MSV-163MS-520+670-ACE-EXE-DE-F1-001-R02.pdf</v>
      </c>
    </row>
    <row r="405" spans="1:16" ht="28.8" x14ac:dyDescent="0.3">
      <c r="A405" s="6" t="s">
        <v>3194</v>
      </c>
      <c r="B405" s="6" t="str">
        <f>VLOOKUP(LD_01[[#This Row],[DOCUMENTO]],_xlfn.SORTBY(ARQUIVOS_RECEBIDOS!$E$2:$F$5010,ARQUIVOS_RECEBIDOS!$F$2:$F$5010,-1),2,)</f>
        <v>R03</v>
      </c>
      <c r="C405" s="14" t="s">
        <v>5987</v>
      </c>
      <c r="D405" s="14" t="s">
        <v>7544</v>
      </c>
      <c r="E405" s="6" t="s">
        <v>4314</v>
      </c>
      <c r="F405" s="8" t="s">
        <v>4984</v>
      </c>
      <c r="G405" s="8" t="s">
        <v>4330</v>
      </c>
      <c r="H405" s="6" t="str">
        <f>_xlfn.XLOOKUP(LD_01[[#This Row],[DISCIPLINA]],'CLASSES DE PROJETOS'!$F$3:$F$37,'CLASSES DE PROJETOS'!$C$3:$C$37)</f>
        <v>TE</v>
      </c>
      <c r="I405" t="str">
        <f>_xlfn.TEXTJOIN("/",TRUE,"MSV-163MS-"&amp;LD_01[[#This Row],[OBRA]],_xlfn.XLOOKUP(LD_01[[#This Row],[SIGLA]],'CLASSES DE PROJETOS'!$C$3:$C$37,'CLASSES DE PROJETOS'!$E$3:$E$37))</f>
        <v>MSV-163MS-520-NORTE/32.TE</v>
      </c>
      <c r="J405" s="6" t="str" cm="1">
        <f t="array" ref="J405">_xlfn.TEXTJOIN(",",TRUE,_xlfn._xlws.FILTER(ARQUIVOS[ARQUIVO],(ARQUIVOS[DOCUMENTO]=LD_01[[#This Row],[DOCUMENTO]])*(ARQUIVOS[REVISÃO]=LD_01[[#This Row],[REVISÃO]])*(ARQUIVOS[EXTENSÃO]="pdf")))</f>
        <v>MSV-163MS-520+670-ACE-EXE-DE-G1-001-R03.pdf</v>
      </c>
      <c r="K405" s="6" t="str" cm="1">
        <f t="array" ref="K405">_xlfn.TEXTJOIN(", ",TRUE,_xlfn.UNIQUE(_xlfn._xlws.FILTER(ARQUIVOS_RECEBIDOS!$F$2:$F$5010,ARQUIVOS_RECEBIDOS!$E$2:$E$5010=LD_01[[#This Row],[DOCUMENTO]])))</f>
        <v>R03</v>
      </c>
      <c r="L405" s="6" t="str" cm="1">
        <f t="array" ref="L405">_xlfn.TEXTJOIN(",",TRUE,_xlfn._xlws.FILTER(ARQUIVOS[EXTENSÃO],(ARQUIVOS[DOCUMENTO]=LD_01[[#This Row],[DOCUMENTO]])*(ARQUIVOS[REVISÃO]=LD_01[[#This Row],[REVISÃO]])))</f>
        <v>dwg,pdf</v>
      </c>
      <c r="M405" s="12" cm="1">
        <f t="array" ref="M405">_xlfn.UNIQUE(_xlfn._xlws.FILTER(ARQUIVOS[DATA RECEBIMENTO],(ARQUIVOS[DOCUMENTO]=LD_01[[#This Row],[DOCUMENTO]])*(ARQUIVOS[REVISÃO]=LD_01[[#This Row],[REVISÃO]])))</f>
        <v>45838</v>
      </c>
      <c r="N4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01/MSV-163MS-520-NORTE/32.TE/MSV-163MS-520+670-ACE-EXE-DE-G1-001-R03.pdf</v>
      </c>
      <c r="P405" s="6" t="str">
        <f>LD_01[[#This Row],[PASTA]]&amp;"/"&amp;LD_01[[#This Row],[ARQUIVO]]</f>
        <v>MSV-163MS-520-NORTE/32.TE/MSV-163MS-520+670-ACE-EXE-DE-G1-001-R03.pdf</v>
      </c>
    </row>
    <row r="406" spans="1:16" ht="28.8" x14ac:dyDescent="0.3">
      <c r="A406" s="6" t="s">
        <v>3195</v>
      </c>
      <c r="B406" s="6" t="str">
        <f>VLOOKUP(LD_01[[#This Row],[DOCUMENTO]],_xlfn.SORTBY(ARQUIVOS_RECEBIDOS!$E$2:$F$5010,ARQUIVOS_RECEBIDOS!$F$2:$F$5010,-1),2,)</f>
        <v>R01</v>
      </c>
      <c r="C406" s="14" t="s">
        <v>5987</v>
      </c>
      <c r="D406" s="14" t="s">
        <v>7544</v>
      </c>
      <c r="E406" s="6" t="s">
        <v>4314</v>
      </c>
      <c r="F406" s="8" t="s">
        <v>4984</v>
      </c>
      <c r="G406" s="8" t="s">
        <v>4330</v>
      </c>
      <c r="H406" s="6" t="str">
        <f>_xlfn.XLOOKUP(LD_01[[#This Row],[DISCIPLINA]],'CLASSES DE PROJETOS'!$F$3:$F$37,'CLASSES DE PROJETOS'!$C$3:$C$37)</f>
        <v>TE</v>
      </c>
      <c r="I406" t="str">
        <f>_xlfn.TEXTJOIN("/",TRUE,"MSV-163MS-"&amp;LD_01[[#This Row],[OBRA]],_xlfn.XLOOKUP(LD_01[[#This Row],[SIGLA]],'CLASSES DE PROJETOS'!$C$3:$C$37,'CLASSES DE PROJETOS'!$E$3:$E$37))</f>
        <v>MSV-163MS-520-NORTE/32.TE</v>
      </c>
      <c r="J406" s="6" t="str" cm="1">
        <f t="array" ref="J406">_xlfn.TEXTJOIN(",",TRUE,_xlfn._xlws.FILTER(ARQUIVOS[ARQUIVO],(ARQUIVOS[DOCUMENTO]=LD_01[[#This Row],[DOCUMENTO]])*(ARQUIVOS[REVISÃO]=LD_01[[#This Row],[REVISÃO]])*(ARQUIVOS[EXTENSÃO]="pdf")))</f>
        <v>MSV-163MS-520+670-ACE-EXE-DE-G1-002-R01.pdf</v>
      </c>
      <c r="K406" s="6" t="str" cm="1">
        <f t="array" ref="K406">_xlfn.TEXTJOIN(", ",TRUE,_xlfn.UNIQUE(_xlfn._xlws.FILTER(ARQUIVOS_RECEBIDOS!$F$2:$F$5010,ARQUIVOS_RECEBIDOS!$E$2:$E$5010=LD_01[[#This Row],[DOCUMENTO]])))</f>
        <v>R01</v>
      </c>
      <c r="L406" s="6" t="str" cm="1">
        <f t="array" ref="L406">_xlfn.TEXTJOIN(",",TRUE,_xlfn._xlws.FILTER(ARQUIVOS[EXTENSÃO],(ARQUIVOS[DOCUMENTO]=LD_01[[#This Row],[DOCUMENTO]])*(ARQUIVOS[REVISÃO]=LD_01[[#This Row],[REVISÃO]])))</f>
        <v>dwg,pdf</v>
      </c>
      <c r="M406" s="12" cm="1">
        <f t="array" ref="M406">_xlfn.UNIQUE(_xlfn._xlws.FILTER(ARQUIVOS[DATA RECEBIMENTO],(ARQUIVOS[DOCUMENTO]=LD_01[[#This Row],[DOCUMENTO]])*(ARQUIVOS[REVISÃO]=LD_01[[#This Row],[REVISÃO]])))</f>
        <v>45838</v>
      </c>
      <c r="N4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01/MSV-163MS-520-NORTE/32.TE/MSV-163MS-520+670-ACE-EXE-DE-G1-002-R01.pdf</v>
      </c>
      <c r="P406" s="6" t="str">
        <f>LD_01[[#This Row],[PASTA]]&amp;"/"&amp;LD_01[[#This Row],[ARQUIVO]]</f>
        <v>MSV-163MS-520-NORTE/32.TE/MSV-163MS-520+670-ACE-EXE-DE-G1-002-R01.pdf</v>
      </c>
    </row>
    <row r="407" spans="1:16" ht="28.8" x14ac:dyDescent="0.3">
      <c r="A407" s="6" t="s">
        <v>3196</v>
      </c>
      <c r="B407" s="6" t="str">
        <f>VLOOKUP(LD_01[[#This Row],[DOCUMENTO]],_xlfn.SORTBY(ARQUIVOS_RECEBIDOS!$E$2:$F$5010,ARQUIVOS_RECEBIDOS!$F$2:$F$5010,-1),2,)</f>
        <v>R02</v>
      </c>
      <c r="C407" s="14" t="s">
        <v>5987</v>
      </c>
      <c r="D407" s="14" t="s">
        <v>7544</v>
      </c>
      <c r="E407" s="6" t="s">
        <v>4314</v>
      </c>
      <c r="F407" s="8" t="s">
        <v>4980</v>
      </c>
      <c r="G407" s="8" t="s">
        <v>4330</v>
      </c>
      <c r="H407" s="6" t="str">
        <f>_xlfn.XLOOKUP(LD_01[[#This Row],[DISCIPLINA]],'CLASSES DE PROJETOS'!$F$3:$F$37,'CLASSES DE PROJETOS'!$C$3:$C$37)</f>
        <v>TE</v>
      </c>
      <c r="I407" t="str">
        <f>_xlfn.TEXTJOIN("/",TRUE,"MSV-163MS-"&amp;LD_01[[#This Row],[OBRA]],_xlfn.XLOOKUP(LD_01[[#This Row],[SIGLA]],'CLASSES DE PROJETOS'!$C$3:$C$37,'CLASSES DE PROJETOS'!$E$3:$E$37))</f>
        <v>MSV-163MS-520-NORTE/32.TE</v>
      </c>
      <c r="J407" s="6" t="str" cm="1">
        <f t="array" ref="J407">_xlfn.TEXTJOIN(",",TRUE,_xlfn._xlws.FILTER(ARQUIVOS[ARQUIVO],(ARQUIVOS[DOCUMENTO]=LD_01[[#This Row],[DOCUMENTO]])*(ARQUIVOS[REVISÃO]=LD_01[[#This Row],[REVISÃO]])*(ARQUIVOS[EXTENSÃO]="pdf")))</f>
        <v>MSV-163MS-520+670-ACE-EXE-DE-G1-101-R02.pdf</v>
      </c>
      <c r="K407" s="6" t="str" cm="1">
        <f t="array" ref="K407">_xlfn.TEXTJOIN(", ",TRUE,_xlfn.UNIQUE(_xlfn._xlws.FILTER(ARQUIVOS_RECEBIDOS!$F$2:$F$5010,ARQUIVOS_RECEBIDOS!$E$2:$E$5010=LD_01[[#This Row],[DOCUMENTO]])))</f>
        <v>R02</v>
      </c>
      <c r="L407" s="6" t="str" cm="1">
        <f t="array" ref="L407">_xlfn.TEXTJOIN(",",TRUE,_xlfn._xlws.FILTER(ARQUIVOS[EXTENSÃO],(ARQUIVOS[DOCUMENTO]=LD_01[[#This Row],[DOCUMENTO]])*(ARQUIVOS[REVISÃO]=LD_01[[#This Row],[REVISÃO]])))</f>
        <v>dwg,pdf</v>
      </c>
      <c r="M407" s="12" cm="1">
        <f t="array" ref="M407">_xlfn.UNIQUE(_xlfn._xlws.FILTER(ARQUIVOS[DATA RECEBIMENTO],(ARQUIVOS[DOCUMENTO]=LD_01[[#This Row],[DOCUMENTO]])*(ARQUIVOS[REVISÃO]=LD_01[[#This Row],[REVISÃO]])))</f>
        <v>45838</v>
      </c>
      <c r="N4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01/MSV-163MS-520-NORTE/32.TE/MSV-163MS-520+670-ACE-EXE-DE-G1-101-R02.pdf</v>
      </c>
      <c r="P407" s="6" t="str">
        <f>LD_01[[#This Row],[PASTA]]&amp;"/"&amp;LD_01[[#This Row],[ARQUIVO]]</f>
        <v>MSV-163MS-520-NORTE/32.TE/MSV-163MS-520+670-ACE-EXE-DE-G1-101-R02.pdf</v>
      </c>
    </row>
    <row r="408" spans="1:16" x14ac:dyDescent="0.3">
      <c r="A408" s="6" t="s">
        <v>3198</v>
      </c>
      <c r="B408" s="6" t="str">
        <f>VLOOKUP(LD_01[[#This Row],[DOCUMENTO]],_xlfn.SORTBY(ARQUIVOS_RECEBIDOS!$E$2:$F$5010,ARQUIVOS_RECEBIDOS!$F$2:$F$5010,-1),2,)</f>
        <v>R00</v>
      </c>
      <c r="C408" s="14" t="s">
        <v>5987</v>
      </c>
      <c r="D408" s="14" t="s">
        <v>7544</v>
      </c>
      <c r="E408" s="6" t="s">
        <v>4314</v>
      </c>
      <c r="F408" s="8" t="s">
        <v>4076</v>
      </c>
      <c r="G408" s="8" t="s">
        <v>4142</v>
      </c>
      <c r="H408" s="6" t="str">
        <f>_xlfn.XLOOKUP(LD_01[[#This Row],[DISCIPLINA]],'CLASSES DE PROJETOS'!$F$3:$F$37,'CLASSES DE PROJETOS'!$C$3:$C$37)</f>
        <v>DR</v>
      </c>
      <c r="I408" t="str">
        <f>_xlfn.TEXTJOIN("/",TRUE,"MSV-163MS-"&amp;LD_01[[#This Row],[OBRA]],_xlfn.XLOOKUP(LD_01[[#This Row],[SIGLA]],'CLASSES DE PROJETOS'!$C$3:$C$37,'CLASSES DE PROJETOS'!$E$3:$E$37))</f>
        <v>MSV-163MS-520-NORTE/10.DR</v>
      </c>
      <c r="J408" s="6" t="str" cm="1">
        <f t="array" ref="J408">_xlfn.TEXTJOIN(",",TRUE,_xlfn._xlws.FILTER(ARQUIVOS[ARQUIVO],(ARQUIVOS[DOCUMENTO]=LD_01[[#This Row],[DOCUMENTO]])*(ARQUIVOS[REVISÃO]=LD_01[[#This Row],[REVISÃO]])*(ARQUIVOS[EXTENSÃO]="pdf")))</f>
        <v>MSV-163MS-520+670-ACE-EXE-DE-H2-001-R00.pdf</v>
      </c>
      <c r="K408" s="6" t="str" cm="1">
        <f t="array" ref="K408">_xlfn.TEXTJOIN(", ",TRUE,_xlfn.UNIQUE(_xlfn._xlws.FILTER(ARQUIVOS_RECEBIDOS!$F$2:$F$5010,ARQUIVOS_RECEBIDOS!$E$2:$E$5010=LD_01[[#This Row],[DOCUMENTO]])))</f>
        <v>R00</v>
      </c>
      <c r="L408" s="6" t="str" cm="1">
        <f t="array" ref="L408">_xlfn.TEXTJOIN(",",TRUE,_xlfn._xlws.FILTER(ARQUIVOS[EXTENSÃO],(ARQUIVOS[DOCUMENTO]=LD_01[[#This Row],[DOCUMENTO]])*(ARQUIVOS[REVISÃO]=LD_01[[#This Row],[REVISÃO]])))</f>
        <v>dwg,pdf</v>
      </c>
      <c r="M408" s="12" cm="1">
        <f t="array" ref="M408">_xlfn.UNIQUE(_xlfn._xlws.FILTER(ARQUIVOS[DATA RECEBIMENTO],(ARQUIVOS[DOCUMENTO]=LD_01[[#This Row],[DOCUMENTO]])*(ARQUIVOS[REVISÃO]=LD_01[[#This Row],[REVISÃO]])))</f>
        <v>45838</v>
      </c>
      <c r="N4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01/MSV-163MS-520-NORTE/10.DR/MSV-163MS-520+670-ACE-EXE-DE-H2-001-R00.pdf</v>
      </c>
      <c r="P408" s="6" t="str">
        <f>LD_01[[#This Row],[PASTA]]&amp;"/"&amp;LD_01[[#This Row],[ARQUIVO]]</f>
        <v>MSV-163MS-520-NORTE/10.DR/MSV-163MS-520+670-ACE-EXE-DE-H2-001-R00.pdf</v>
      </c>
    </row>
    <row r="409" spans="1:16" x14ac:dyDescent="0.3">
      <c r="A409" s="6" t="s">
        <v>3199</v>
      </c>
      <c r="B409" s="6" t="str">
        <f>VLOOKUP(LD_01[[#This Row],[DOCUMENTO]],_xlfn.SORTBY(ARQUIVOS_RECEBIDOS!$E$2:$F$5010,ARQUIVOS_RECEBIDOS!$F$2:$F$5010,-1),2,)</f>
        <v>R01</v>
      </c>
      <c r="C409" s="14" t="s">
        <v>5987</v>
      </c>
      <c r="D409" s="14" t="s">
        <v>7544</v>
      </c>
      <c r="E409" s="6" t="s">
        <v>4314</v>
      </c>
      <c r="F409" s="8" t="s">
        <v>4078</v>
      </c>
      <c r="G409" s="8" t="s">
        <v>4142</v>
      </c>
      <c r="H409" s="6" t="str">
        <f>_xlfn.XLOOKUP(LD_01[[#This Row],[DISCIPLINA]],'CLASSES DE PROJETOS'!$F$3:$F$37,'CLASSES DE PROJETOS'!$C$3:$C$37)</f>
        <v>DR</v>
      </c>
      <c r="I409" t="str">
        <f>_xlfn.TEXTJOIN("/",TRUE,"MSV-163MS-"&amp;LD_01[[#This Row],[OBRA]],_xlfn.XLOOKUP(LD_01[[#This Row],[SIGLA]],'CLASSES DE PROJETOS'!$C$3:$C$37,'CLASSES DE PROJETOS'!$E$3:$E$37))</f>
        <v>MSV-163MS-520-NORTE/10.DR</v>
      </c>
      <c r="J409" s="6" t="str" cm="1">
        <f t="array" ref="J409">_xlfn.TEXTJOIN(",",TRUE,_xlfn._xlws.FILTER(ARQUIVOS[ARQUIVO],(ARQUIVOS[DOCUMENTO]=LD_01[[#This Row],[DOCUMENTO]])*(ARQUIVOS[REVISÃO]=LD_01[[#This Row],[REVISÃO]])*(ARQUIVOS[EXTENSÃO]="pdf")))</f>
        <v>MSV-163MS-520+670-ACE-EXE-DE-H2-002-R01.pdf</v>
      </c>
      <c r="K409" s="6" t="str" cm="1">
        <f t="array" ref="K409">_xlfn.TEXTJOIN(", ",TRUE,_xlfn.UNIQUE(_xlfn._xlws.FILTER(ARQUIVOS_RECEBIDOS!$F$2:$F$5010,ARQUIVOS_RECEBIDOS!$E$2:$E$5010=LD_01[[#This Row],[DOCUMENTO]])))</f>
        <v>R01</v>
      </c>
      <c r="L409" s="6" t="str" cm="1">
        <f t="array" ref="L409">_xlfn.TEXTJOIN(",",TRUE,_xlfn._xlws.FILTER(ARQUIVOS[EXTENSÃO],(ARQUIVOS[DOCUMENTO]=LD_01[[#This Row],[DOCUMENTO]])*(ARQUIVOS[REVISÃO]=LD_01[[#This Row],[REVISÃO]])))</f>
        <v>dwg,pdf</v>
      </c>
      <c r="M409" s="12" cm="1">
        <f t="array" ref="M409">_xlfn.UNIQUE(_xlfn._xlws.FILTER(ARQUIVOS[DATA RECEBIMENTO],(ARQUIVOS[DOCUMENTO]=LD_01[[#This Row],[DOCUMENTO]])*(ARQUIVOS[REVISÃO]=LD_01[[#This Row],[REVISÃO]])))</f>
        <v>45838</v>
      </c>
      <c r="N4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01/MSV-163MS-520-NORTE/10.DR/MSV-163MS-520+670-ACE-EXE-DE-H2-002-R01.pdf</v>
      </c>
      <c r="P409" s="6" t="str">
        <f>LD_01[[#This Row],[PASTA]]&amp;"/"&amp;LD_01[[#This Row],[ARQUIVO]]</f>
        <v>MSV-163MS-520-NORTE/10.DR/MSV-163MS-520+670-ACE-EXE-DE-H2-002-R01.pdf</v>
      </c>
    </row>
    <row r="410" spans="1:16" ht="28.8" x14ac:dyDescent="0.3">
      <c r="A410" s="6" t="s">
        <v>3200</v>
      </c>
      <c r="B410" s="6" t="str">
        <f>VLOOKUP(LD_01[[#This Row],[DOCUMENTO]],_xlfn.SORTBY(ARQUIVOS_RECEBIDOS!$E$2:$F$5010,ARQUIVOS_RECEBIDOS!$F$2:$F$5010,-1),2,)</f>
        <v>R00</v>
      </c>
      <c r="C410" s="14" t="s">
        <v>5987</v>
      </c>
      <c r="D410" s="14" t="s">
        <v>7544</v>
      </c>
      <c r="E410" s="6" t="s">
        <v>4314</v>
      </c>
      <c r="F410" s="8" t="s">
        <v>4988</v>
      </c>
      <c r="G410" s="8" t="s">
        <v>4142</v>
      </c>
      <c r="H410" s="6" t="str">
        <f>_xlfn.XLOOKUP(LD_01[[#This Row],[DISCIPLINA]],'CLASSES DE PROJETOS'!$F$3:$F$37,'CLASSES DE PROJETOS'!$C$3:$C$37)</f>
        <v>DR</v>
      </c>
      <c r="I410" t="str">
        <f>_xlfn.TEXTJOIN("/",TRUE,"MSV-163MS-"&amp;LD_01[[#This Row],[OBRA]],_xlfn.XLOOKUP(LD_01[[#This Row],[SIGLA]],'CLASSES DE PROJETOS'!$C$3:$C$37,'CLASSES DE PROJETOS'!$E$3:$E$37))</f>
        <v>MSV-163MS-520-NORTE/10.DR</v>
      </c>
      <c r="J410" s="6" t="str" cm="1">
        <f t="array" ref="J410">_xlfn.TEXTJOIN(",",TRUE,_xlfn._xlws.FILTER(ARQUIVOS[ARQUIVO],(ARQUIVOS[DOCUMENTO]=LD_01[[#This Row],[DOCUMENTO]])*(ARQUIVOS[REVISÃO]=LD_01[[#This Row],[REVISÃO]])*(ARQUIVOS[EXTENSÃO]="pdf")))</f>
        <v>MSV-163MS-520+670-ACE-EXE-DE-H2-101-R00.pdf</v>
      </c>
      <c r="K410" s="6" t="str" cm="1">
        <f t="array" ref="K410">_xlfn.TEXTJOIN(", ",TRUE,_xlfn.UNIQUE(_xlfn._xlws.FILTER(ARQUIVOS_RECEBIDOS!$F$2:$F$5010,ARQUIVOS_RECEBIDOS!$E$2:$E$5010=LD_01[[#This Row],[DOCUMENTO]])))</f>
        <v>R00</v>
      </c>
      <c r="L410" s="6" t="str" cm="1">
        <f t="array" ref="L410">_xlfn.TEXTJOIN(",",TRUE,_xlfn._xlws.FILTER(ARQUIVOS[EXTENSÃO],(ARQUIVOS[DOCUMENTO]=LD_01[[#This Row],[DOCUMENTO]])*(ARQUIVOS[REVISÃO]=LD_01[[#This Row],[REVISÃO]])))</f>
        <v>dwg,pdf</v>
      </c>
      <c r="M410" s="12" cm="1">
        <f t="array" ref="M410">_xlfn.UNIQUE(_xlfn._xlws.FILTER(ARQUIVOS[DATA RECEBIMENTO],(ARQUIVOS[DOCUMENTO]=LD_01[[#This Row],[DOCUMENTO]])*(ARQUIVOS[REVISÃO]=LD_01[[#This Row],[REVISÃO]])))</f>
        <v>45838</v>
      </c>
      <c r="N4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01/MSV-163MS-520-NORTE/10.DR/MSV-163MS-520+670-ACE-EXE-DE-H2-101-R00.pdf</v>
      </c>
      <c r="P410" s="6" t="str">
        <f>LD_01[[#This Row],[PASTA]]&amp;"/"&amp;LD_01[[#This Row],[ARQUIVO]]</f>
        <v>MSV-163MS-520-NORTE/10.DR/MSV-163MS-520+670-ACE-EXE-DE-H2-101-R00.pdf</v>
      </c>
    </row>
    <row r="411" spans="1:16" x14ac:dyDescent="0.3">
      <c r="A411" s="6" t="s">
        <v>3207</v>
      </c>
      <c r="B411" s="6" t="str">
        <f>VLOOKUP(LD_01[[#This Row],[DOCUMENTO]],_xlfn.SORTBY(ARQUIVOS_RECEBIDOS!$E$2:$F$5010,ARQUIVOS_RECEBIDOS!$F$2:$F$5010,-1),2,)</f>
        <v>R01</v>
      </c>
      <c r="C411" s="14" t="s">
        <v>5987</v>
      </c>
      <c r="D411" s="14" t="s">
        <v>7544</v>
      </c>
      <c r="E411" s="6" t="s">
        <v>4314</v>
      </c>
      <c r="F411" s="8" t="s">
        <v>4980</v>
      </c>
      <c r="G411" s="8" t="s">
        <v>4143</v>
      </c>
      <c r="H411" s="6" t="str">
        <f>_xlfn.XLOOKUP(LD_01[[#This Row],[DISCIPLINA]],'CLASSES DE PROJETOS'!$F$3:$F$37,'CLASSES DE PROJETOS'!$C$3:$C$37)</f>
        <v>PV</v>
      </c>
      <c r="I411" t="str">
        <f>_xlfn.TEXTJOIN("/",TRUE,"MSV-163MS-"&amp;LD_01[[#This Row],[OBRA]],_xlfn.XLOOKUP(LD_01[[#This Row],[SIGLA]],'CLASSES DE PROJETOS'!$C$3:$C$37,'CLASSES DE PROJETOS'!$E$3:$E$37))</f>
        <v>MSV-163MS-520-NORTE/28.PV</v>
      </c>
      <c r="J411" s="6" t="str" cm="1">
        <f t="array" ref="J411">_xlfn.TEXTJOIN(",",TRUE,_xlfn._xlws.FILTER(ARQUIVOS[ARQUIVO],(ARQUIVOS[DOCUMENTO]=LD_01[[#This Row],[DOCUMENTO]])*(ARQUIVOS[REVISÃO]=LD_01[[#This Row],[REVISÃO]])*(ARQUIVOS[EXTENSÃO]="pdf")))</f>
        <v>MSV-163MS-520+670-ACE-EXE-DE-I2-001-R01.pdf</v>
      </c>
      <c r="K411" s="6" t="str" cm="1">
        <f t="array" ref="K411">_xlfn.TEXTJOIN(", ",TRUE,_xlfn.UNIQUE(_xlfn._xlws.FILTER(ARQUIVOS_RECEBIDOS!$F$2:$F$5010,ARQUIVOS_RECEBIDOS!$E$2:$E$5010=LD_01[[#This Row],[DOCUMENTO]])))</f>
        <v>R01</v>
      </c>
      <c r="L411" s="6" t="str" cm="1">
        <f t="array" ref="L411">_xlfn.TEXTJOIN(",",TRUE,_xlfn._xlws.FILTER(ARQUIVOS[EXTENSÃO],(ARQUIVOS[DOCUMENTO]=LD_01[[#This Row],[DOCUMENTO]])*(ARQUIVOS[REVISÃO]=LD_01[[#This Row],[REVISÃO]])))</f>
        <v>dwg,pdf</v>
      </c>
      <c r="M411" s="12" cm="1">
        <f t="array" ref="M411">_xlfn.UNIQUE(_xlfn._xlws.FILTER(ARQUIVOS[DATA RECEBIMENTO],(ARQUIVOS[DOCUMENTO]=LD_01[[#This Row],[DOCUMENTO]])*(ARQUIVOS[REVISÃO]=LD_01[[#This Row],[REVISÃO]])))</f>
        <v>45838</v>
      </c>
      <c r="N4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01/MSV-163MS-520-NORTE/28.PV/MSV-163MS-520+670-ACE-EXE-DE-I2-001-R01.pdf</v>
      </c>
      <c r="P411" s="6" t="str">
        <f>LD_01[[#This Row],[PASTA]]&amp;"/"&amp;LD_01[[#This Row],[ARQUIVO]]</f>
        <v>MSV-163MS-520-NORTE/28.PV/MSV-163MS-520+670-ACE-EXE-DE-I2-001-R01.pdf</v>
      </c>
    </row>
    <row r="412" spans="1:16" x14ac:dyDescent="0.3">
      <c r="A412" s="6" t="s">
        <v>3208</v>
      </c>
      <c r="B412" s="6" t="str">
        <f>VLOOKUP(LD_01[[#This Row],[DOCUMENTO]],_xlfn.SORTBY(ARQUIVOS_RECEBIDOS!$E$2:$F$5010,ARQUIVOS_RECEBIDOS!$F$2:$F$5010,-1),2,)</f>
        <v>R02</v>
      </c>
      <c r="C412" s="14" t="s">
        <v>5987</v>
      </c>
      <c r="D412" s="14" t="s">
        <v>7544</v>
      </c>
      <c r="E412" s="6" t="s">
        <v>4314</v>
      </c>
      <c r="F412" s="8" t="s">
        <v>4990</v>
      </c>
      <c r="G412" s="8" t="s">
        <v>4143</v>
      </c>
      <c r="H412" s="6" t="str">
        <f>_xlfn.XLOOKUP(LD_01[[#This Row],[DISCIPLINA]],'CLASSES DE PROJETOS'!$F$3:$F$37,'CLASSES DE PROJETOS'!$C$3:$C$37)</f>
        <v>PV</v>
      </c>
      <c r="I412" t="str">
        <f>_xlfn.TEXTJOIN("/",TRUE,"MSV-163MS-"&amp;LD_01[[#This Row],[OBRA]],_xlfn.XLOOKUP(LD_01[[#This Row],[SIGLA]],'CLASSES DE PROJETOS'!$C$3:$C$37,'CLASSES DE PROJETOS'!$E$3:$E$37))</f>
        <v>MSV-163MS-520-NORTE/28.PV</v>
      </c>
      <c r="J412" s="6" t="str" cm="1">
        <f t="array" ref="J412">_xlfn.TEXTJOIN(",",TRUE,_xlfn._xlws.FILTER(ARQUIVOS[ARQUIVO],(ARQUIVOS[DOCUMENTO]=LD_01[[#This Row],[DOCUMENTO]])*(ARQUIVOS[REVISÃO]=LD_01[[#This Row],[REVISÃO]])*(ARQUIVOS[EXTENSÃO]="pdf")))</f>
        <v>MSV-163MS-520+670-ACE-EXE-DE-I2-002-R02.pdf</v>
      </c>
      <c r="K412" s="6" t="str" cm="1">
        <f t="array" ref="K412">_xlfn.TEXTJOIN(", ",TRUE,_xlfn.UNIQUE(_xlfn._xlws.FILTER(ARQUIVOS_RECEBIDOS!$F$2:$F$5010,ARQUIVOS_RECEBIDOS!$E$2:$E$5010=LD_01[[#This Row],[DOCUMENTO]])))</f>
        <v>R02</v>
      </c>
      <c r="L412" s="6" t="str" cm="1">
        <f t="array" ref="L412">_xlfn.TEXTJOIN(",",TRUE,_xlfn._xlws.FILTER(ARQUIVOS[EXTENSÃO],(ARQUIVOS[DOCUMENTO]=LD_01[[#This Row],[DOCUMENTO]])*(ARQUIVOS[REVISÃO]=LD_01[[#This Row],[REVISÃO]])))</f>
        <v>dwg,pdf</v>
      </c>
      <c r="M412" s="12" cm="1">
        <f t="array" ref="M412">_xlfn.UNIQUE(_xlfn._xlws.FILTER(ARQUIVOS[DATA RECEBIMENTO],(ARQUIVOS[DOCUMENTO]=LD_01[[#This Row],[DOCUMENTO]])*(ARQUIVOS[REVISÃO]=LD_01[[#This Row],[REVISÃO]])))</f>
        <v>45838</v>
      </c>
      <c r="N4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01/MSV-163MS-520-NORTE/28.PV/MSV-163MS-520+670-ACE-EXE-DE-I2-002-R02.pdf</v>
      </c>
      <c r="P412" s="6" t="str">
        <f>LD_01[[#This Row],[PASTA]]&amp;"/"&amp;LD_01[[#This Row],[ARQUIVO]]</f>
        <v>MSV-163MS-520-NORTE/28.PV/MSV-163MS-520+670-ACE-EXE-DE-I2-002-R02.pdf</v>
      </c>
    </row>
    <row r="413" spans="1:16" x14ac:dyDescent="0.3">
      <c r="A413" s="6" t="s">
        <v>3209</v>
      </c>
      <c r="B413" s="6" t="str">
        <f>VLOOKUP(LD_01[[#This Row],[DOCUMENTO]],_xlfn.SORTBY(ARQUIVOS_RECEBIDOS!$E$2:$F$5010,ARQUIVOS_RECEBIDOS!$F$2:$F$5010,-1),2,)</f>
        <v>R02</v>
      </c>
      <c r="C413" s="14" t="s">
        <v>5987</v>
      </c>
      <c r="D413" s="14" t="s">
        <v>7544</v>
      </c>
      <c r="E413" s="6" t="s">
        <v>4314</v>
      </c>
      <c r="F413" s="8" t="s">
        <v>4991</v>
      </c>
      <c r="G413" s="8" t="s">
        <v>4143</v>
      </c>
      <c r="H413" s="6" t="str">
        <f>_xlfn.XLOOKUP(LD_01[[#This Row],[DISCIPLINA]],'CLASSES DE PROJETOS'!$F$3:$F$37,'CLASSES DE PROJETOS'!$C$3:$C$37)</f>
        <v>PV</v>
      </c>
      <c r="I413" t="str">
        <f>_xlfn.TEXTJOIN("/",TRUE,"MSV-163MS-"&amp;LD_01[[#This Row],[OBRA]],_xlfn.XLOOKUP(LD_01[[#This Row],[SIGLA]],'CLASSES DE PROJETOS'!$C$3:$C$37,'CLASSES DE PROJETOS'!$E$3:$E$37))</f>
        <v>MSV-163MS-520-NORTE/28.PV</v>
      </c>
      <c r="J413" s="6" t="str" cm="1">
        <f t="array" ref="J413">_xlfn.TEXTJOIN(",",TRUE,_xlfn._xlws.FILTER(ARQUIVOS[ARQUIVO],(ARQUIVOS[DOCUMENTO]=LD_01[[#This Row],[DOCUMENTO]])*(ARQUIVOS[REVISÃO]=LD_01[[#This Row],[REVISÃO]])*(ARQUIVOS[EXTENSÃO]="pdf")))</f>
        <v>MSV-163MS-520+670-ACE-EXE-DE-I2-003-R02.pdf</v>
      </c>
      <c r="K413" s="6" t="str" cm="1">
        <f t="array" ref="K413">_xlfn.TEXTJOIN(", ",TRUE,_xlfn.UNIQUE(_xlfn._xlws.FILTER(ARQUIVOS_RECEBIDOS!$F$2:$F$5010,ARQUIVOS_RECEBIDOS!$E$2:$E$5010=LD_01[[#This Row],[DOCUMENTO]])))</f>
        <v>R02</v>
      </c>
      <c r="L413" s="6" t="str" cm="1">
        <f t="array" ref="L413">_xlfn.TEXTJOIN(",",TRUE,_xlfn._xlws.FILTER(ARQUIVOS[EXTENSÃO],(ARQUIVOS[DOCUMENTO]=LD_01[[#This Row],[DOCUMENTO]])*(ARQUIVOS[REVISÃO]=LD_01[[#This Row],[REVISÃO]])))</f>
        <v>dwg,pdf</v>
      </c>
      <c r="M413" s="12" cm="1">
        <f t="array" ref="M413">_xlfn.UNIQUE(_xlfn._xlws.FILTER(ARQUIVOS[DATA RECEBIMENTO],(ARQUIVOS[DOCUMENTO]=LD_01[[#This Row],[DOCUMENTO]])*(ARQUIVOS[REVISÃO]=LD_01[[#This Row],[REVISÃO]])))</f>
        <v>45838</v>
      </c>
      <c r="N4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01/MSV-163MS-520-NORTE/28.PV/MSV-163MS-520+670-ACE-EXE-DE-I2-003-R02.pdf</v>
      </c>
      <c r="P413" s="6" t="str">
        <f>LD_01[[#This Row],[PASTA]]&amp;"/"&amp;LD_01[[#This Row],[ARQUIVO]]</f>
        <v>MSV-163MS-520-NORTE/28.PV/MSV-163MS-520+670-ACE-EXE-DE-I2-003-R02.pdf</v>
      </c>
    </row>
    <row r="414" spans="1:16" x14ac:dyDescent="0.3">
      <c r="A414" s="6" t="s">
        <v>3203</v>
      </c>
      <c r="B414" s="6" t="str">
        <f>VLOOKUP(LD_01[[#This Row],[DOCUMENTO]],_xlfn.SORTBY(ARQUIVOS_RECEBIDOS!$E$2:$F$5010,ARQUIVOS_RECEBIDOS!$F$2:$F$5010,-1),2,)</f>
        <v>R02</v>
      </c>
      <c r="C414" s="14" t="s">
        <v>5987</v>
      </c>
      <c r="D414" s="14" t="s">
        <v>7544</v>
      </c>
      <c r="E414" s="6" t="s">
        <v>4314</v>
      </c>
      <c r="F414" s="8" t="s">
        <v>4087</v>
      </c>
      <c r="G414" s="8" t="s">
        <v>4331</v>
      </c>
      <c r="H414" s="6" t="str">
        <f>_xlfn.XLOOKUP(LD_01[[#This Row],[DISCIPLINA]],'CLASSES DE PROJETOS'!$F$3:$F$37,'CLASSES DE PROJETOS'!$C$3:$C$37)</f>
        <v>SI</v>
      </c>
      <c r="I414" t="str">
        <f>_xlfn.TEXTJOIN("/",TRUE,"MSV-163MS-"&amp;LD_01[[#This Row],[OBRA]],_xlfn.XLOOKUP(LD_01[[#This Row],[SIGLA]],'CLASSES DE PROJETOS'!$C$3:$C$37,'CLASSES DE PROJETOS'!$E$3:$E$37))</f>
        <v>MSV-163MS-520-NORTE/31.SI</v>
      </c>
      <c r="J414" s="6" t="str" cm="1">
        <f t="array" ref="J414">_xlfn.TEXTJOIN(",",TRUE,_xlfn._xlws.FILTER(ARQUIVOS[ARQUIVO],(ARQUIVOS[DOCUMENTO]=LD_01[[#This Row],[DOCUMENTO]])*(ARQUIVOS[REVISÃO]=LD_01[[#This Row],[REVISÃO]])*(ARQUIVOS[EXTENSÃO]="pdf")))</f>
        <v>MSV-163MS-520+670-ACE-EXE-DE-J1-001-R02.pdf</v>
      </c>
      <c r="K414" s="6" t="str" cm="1">
        <f t="array" ref="K414">_xlfn.TEXTJOIN(", ",TRUE,_xlfn.UNIQUE(_xlfn._xlws.FILTER(ARQUIVOS_RECEBIDOS!$F$2:$F$5010,ARQUIVOS_RECEBIDOS!$E$2:$E$5010=LD_01[[#This Row],[DOCUMENTO]])))</f>
        <v>R02</v>
      </c>
      <c r="L414" s="6" t="str" cm="1">
        <f t="array" ref="L414">_xlfn.TEXTJOIN(",",TRUE,_xlfn._xlws.FILTER(ARQUIVOS[EXTENSÃO],(ARQUIVOS[DOCUMENTO]=LD_01[[#This Row],[DOCUMENTO]])*(ARQUIVOS[REVISÃO]=LD_01[[#This Row],[REVISÃO]])))</f>
        <v>dwg,pdf</v>
      </c>
      <c r="M414" s="12" cm="1">
        <f t="array" ref="M414">_xlfn.UNIQUE(_xlfn._xlws.FILTER(ARQUIVOS[DATA RECEBIMENTO],(ARQUIVOS[DOCUMENTO]=LD_01[[#This Row],[DOCUMENTO]])*(ARQUIVOS[REVISÃO]=LD_01[[#This Row],[REVISÃO]])))</f>
        <v>45838</v>
      </c>
      <c r="N4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01/MSV-163MS-520-NORTE/31.SI/MSV-163MS-520+670-ACE-EXE-DE-J1-001-R02.pdf</v>
      </c>
      <c r="P414" s="6" t="str">
        <f>LD_01[[#This Row],[PASTA]]&amp;"/"&amp;LD_01[[#This Row],[ARQUIVO]]</f>
        <v>MSV-163MS-520-NORTE/31.SI/MSV-163MS-520+670-ACE-EXE-DE-J1-001-R02.pdf</v>
      </c>
    </row>
    <row r="415" spans="1:16" x14ac:dyDescent="0.3">
      <c r="A415" s="6" t="s">
        <v>3204</v>
      </c>
      <c r="B415" s="6" t="str">
        <f>VLOOKUP(LD_01[[#This Row],[DOCUMENTO]],_xlfn.SORTBY(ARQUIVOS_RECEBIDOS!$E$2:$F$5010,ARQUIVOS_RECEBIDOS!$F$2:$F$5010,-1),2,)</f>
        <v>R00</v>
      </c>
      <c r="C415" s="14" t="s">
        <v>5987</v>
      </c>
      <c r="D415" s="14" t="s">
        <v>7544</v>
      </c>
      <c r="E415" s="6" t="s">
        <v>4314</v>
      </c>
      <c r="F415" s="8" t="s">
        <v>4985</v>
      </c>
      <c r="G415" s="8" t="s">
        <v>4331</v>
      </c>
      <c r="H415" s="6" t="str">
        <f>_xlfn.XLOOKUP(LD_01[[#This Row],[DISCIPLINA]],'CLASSES DE PROJETOS'!$F$3:$F$37,'CLASSES DE PROJETOS'!$C$3:$C$37)</f>
        <v>SI</v>
      </c>
      <c r="I415" t="str">
        <f>_xlfn.TEXTJOIN("/",TRUE,"MSV-163MS-"&amp;LD_01[[#This Row],[OBRA]],_xlfn.XLOOKUP(LD_01[[#This Row],[SIGLA]],'CLASSES DE PROJETOS'!$C$3:$C$37,'CLASSES DE PROJETOS'!$E$3:$E$37))</f>
        <v>MSV-163MS-520-NORTE/31.SI</v>
      </c>
      <c r="J415" s="6" t="str" cm="1">
        <f t="array" ref="J415">_xlfn.TEXTJOIN(",",TRUE,_xlfn._xlws.FILTER(ARQUIVOS[ARQUIVO],(ARQUIVOS[DOCUMENTO]=LD_01[[#This Row],[DOCUMENTO]])*(ARQUIVOS[REVISÃO]=LD_01[[#This Row],[REVISÃO]])*(ARQUIVOS[EXTENSÃO]="pdf")))</f>
        <v>MSV-163MS-520+670-ACE-EXE-DE-J1-002-R00.pdf</v>
      </c>
      <c r="K415" s="6" t="str" cm="1">
        <f t="array" ref="K415">_xlfn.TEXTJOIN(", ",TRUE,_xlfn.UNIQUE(_xlfn._xlws.FILTER(ARQUIVOS_RECEBIDOS!$F$2:$F$5010,ARQUIVOS_RECEBIDOS!$E$2:$E$5010=LD_01[[#This Row],[DOCUMENTO]])))</f>
        <v>R00</v>
      </c>
      <c r="L415" s="6" t="str" cm="1">
        <f t="array" ref="L415">_xlfn.TEXTJOIN(",",TRUE,_xlfn._xlws.FILTER(ARQUIVOS[EXTENSÃO],(ARQUIVOS[DOCUMENTO]=LD_01[[#This Row],[DOCUMENTO]])*(ARQUIVOS[REVISÃO]=LD_01[[#This Row],[REVISÃO]])))</f>
        <v>dwg,pdf</v>
      </c>
      <c r="M415" s="12" cm="1">
        <f t="array" ref="M415">_xlfn.UNIQUE(_xlfn._xlws.FILTER(ARQUIVOS[DATA RECEBIMENTO],(ARQUIVOS[DOCUMENTO]=LD_01[[#This Row],[DOCUMENTO]])*(ARQUIVOS[REVISÃO]=LD_01[[#This Row],[REVISÃO]])))</f>
        <v>45838</v>
      </c>
      <c r="N4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01/MSV-163MS-520-NORTE/31.SI/MSV-163MS-520+670-ACE-EXE-DE-J1-002-R00.pdf</v>
      </c>
      <c r="P415" s="6" t="str">
        <f>LD_01[[#This Row],[PASTA]]&amp;"/"&amp;LD_01[[#This Row],[ARQUIVO]]</f>
        <v>MSV-163MS-520-NORTE/31.SI/MSV-163MS-520+670-ACE-EXE-DE-J1-002-R00.pdf</v>
      </c>
    </row>
    <row r="416" spans="1:16" x14ac:dyDescent="0.3">
      <c r="A416" s="6" t="s">
        <v>3205</v>
      </c>
      <c r="B416" s="6" t="str">
        <f>VLOOKUP(LD_01[[#This Row],[DOCUMENTO]],_xlfn.SORTBY(ARQUIVOS_RECEBIDOS!$E$2:$F$5010,ARQUIVOS_RECEBIDOS!$F$2:$F$5010,-1),2,)</f>
        <v>R00</v>
      </c>
      <c r="C416" s="14" t="s">
        <v>5987</v>
      </c>
      <c r="D416" s="14" t="s">
        <v>7544</v>
      </c>
      <c r="E416" s="6" t="s">
        <v>4314</v>
      </c>
      <c r="F416" s="8" t="s">
        <v>4986</v>
      </c>
      <c r="G416" s="8" t="s">
        <v>4331</v>
      </c>
      <c r="H416" s="6" t="str">
        <f>_xlfn.XLOOKUP(LD_01[[#This Row],[DISCIPLINA]],'CLASSES DE PROJETOS'!$F$3:$F$37,'CLASSES DE PROJETOS'!$C$3:$C$37)</f>
        <v>SI</v>
      </c>
      <c r="I416" t="str">
        <f>_xlfn.TEXTJOIN("/",TRUE,"MSV-163MS-"&amp;LD_01[[#This Row],[OBRA]],_xlfn.XLOOKUP(LD_01[[#This Row],[SIGLA]],'CLASSES DE PROJETOS'!$C$3:$C$37,'CLASSES DE PROJETOS'!$E$3:$E$37))</f>
        <v>MSV-163MS-520-NORTE/31.SI</v>
      </c>
      <c r="J416" s="6" t="str" cm="1">
        <f t="array" ref="J416">_xlfn.TEXTJOIN(",",TRUE,_xlfn._xlws.FILTER(ARQUIVOS[ARQUIVO],(ARQUIVOS[DOCUMENTO]=LD_01[[#This Row],[DOCUMENTO]])*(ARQUIVOS[REVISÃO]=LD_01[[#This Row],[REVISÃO]])*(ARQUIVOS[EXTENSÃO]="pdf")))</f>
        <v>MSV-163MS-520+670-ACE-EXE-DE-J1-003-R00.pdf</v>
      </c>
      <c r="K416" s="6" t="str" cm="1">
        <f t="array" ref="K416">_xlfn.TEXTJOIN(", ",TRUE,_xlfn.UNIQUE(_xlfn._xlws.FILTER(ARQUIVOS_RECEBIDOS!$F$2:$F$5010,ARQUIVOS_RECEBIDOS!$E$2:$E$5010=LD_01[[#This Row],[DOCUMENTO]])))</f>
        <v>R00</v>
      </c>
      <c r="L416" s="6" t="str" cm="1">
        <f t="array" ref="L416">_xlfn.TEXTJOIN(",",TRUE,_xlfn._xlws.FILTER(ARQUIVOS[EXTENSÃO],(ARQUIVOS[DOCUMENTO]=LD_01[[#This Row],[DOCUMENTO]])*(ARQUIVOS[REVISÃO]=LD_01[[#This Row],[REVISÃO]])))</f>
        <v>dwg,pdf</v>
      </c>
      <c r="M416" s="12" cm="1">
        <f t="array" ref="M416">_xlfn.UNIQUE(_xlfn._xlws.FILTER(ARQUIVOS[DATA RECEBIMENTO],(ARQUIVOS[DOCUMENTO]=LD_01[[#This Row],[DOCUMENTO]])*(ARQUIVOS[REVISÃO]=LD_01[[#This Row],[REVISÃO]])))</f>
        <v>45838</v>
      </c>
      <c r="N4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01/MSV-163MS-520-NORTE/31.SI/MSV-163MS-520+670-ACE-EXE-DE-J1-003-R00.pdf</v>
      </c>
      <c r="P416" s="6" t="str">
        <f>LD_01[[#This Row],[PASTA]]&amp;"/"&amp;LD_01[[#This Row],[ARQUIVO]]</f>
        <v>MSV-163MS-520-NORTE/31.SI/MSV-163MS-520+670-ACE-EXE-DE-J1-003-R00.pdf</v>
      </c>
    </row>
    <row r="417" spans="1:16" x14ac:dyDescent="0.3">
      <c r="A417" s="6" t="s">
        <v>3206</v>
      </c>
      <c r="B417" s="6" t="str">
        <f>VLOOKUP(LD_01[[#This Row],[DOCUMENTO]],_xlfn.SORTBY(ARQUIVOS_RECEBIDOS!$E$2:$F$5010,ARQUIVOS_RECEBIDOS!$F$2:$F$5010,-1),2,)</f>
        <v>R00</v>
      </c>
      <c r="C417" s="14" t="s">
        <v>5987</v>
      </c>
      <c r="D417" s="14" t="s">
        <v>7544</v>
      </c>
      <c r="E417" s="6" t="s">
        <v>4314</v>
      </c>
      <c r="F417" s="8" t="s">
        <v>4987</v>
      </c>
      <c r="G417" s="8" t="s">
        <v>4331</v>
      </c>
      <c r="H417" s="6" t="str">
        <f>_xlfn.XLOOKUP(LD_01[[#This Row],[DISCIPLINA]],'CLASSES DE PROJETOS'!$F$3:$F$37,'CLASSES DE PROJETOS'!$C$3:$C$37)</f>
        <v>SI</v>
      </c>
      <c r="I417" t="str">
        <f>_xlfn.TEXTJOIN("/",TRUE,"MSV-163MS-"&amp;LD_01[[#This Row],[OBRA]],_xlfn.XLOOKUP(LD_01[[#This Row],[SIGLA]],'CLASSES DE PROJETOS'!$C$3:$C$37,'CLASSES DE PROJETOS'!$E$3:$E$37))</f>
        <v>MSV-163MS-520-NORTE/31.SI</v>
      </c>
      <c r="J417" s="6" t="str" cm="1">
        <f t="array" ref="J417">_xlfn.TEXTJOIN(",",TRUE,_xlfn._xlws.FILTER(ARQUIVOS[ARQUIVO],(ARQUIVOS[DOCUMENTO]=LD_01[[#This Row],[DOCUMENTO]])*(ARQUIVOS[REVISÃO]=LD_01[[#This Row],[REVISÃO]])*(ARQUIVOS[EXTENSÃO]="pdf")))</f>
        <v>MSV-163MS-520+670-ACE-EXE-DE-J1-004-R00.pdf</v>
      </c>
      <c r="K417" s="6" t="str" cm="1">
        <f t="array" ref="K417">_xlfn.TEXTJOIN(", ",TRUE,_xlfn.UNIQUE(_xlfn._xlws.FILTER(ARQUIVOS_RECEBIDOS!$F$2:$F$5010,ARQUIVOS_RECEBIDOS!$E$2:$E$5010=LD_01[[#This Row],[DOCUMENTO]])))</f>
        <v>R00</v>
      </c>
      <c r="L417" s="6" t="str" cm="1">
        <f t="array" ref="L417">_xlfn.TEXTJOIN(",",TRUE,_xlfn._xlws.FILTER(ARQUIVOS[EXTENSÃO],(ARQUIVOS[DOCUMENTO]=LD_01[[#This Row],[DOCUMENTO]])*(ARQUIVOS[REVISÃO]=LD_01[[#This Row],[REVISÃO]])))</f>
        <v>dwg,pdf</v>
      </c>
      <c r="M417" s="12" cm="1">
        <f t="array" ref="M417">_xlfn.UNIQUE(_xlfn._xlws.FILTER(ARQUIVOS[DATA RECEBIMENTO],(ARQUIVOS[DOCUMENTO]=LD_01[[#This Row],[DOCUMENTO]])*(ARQUIVOS[REVISÃO]=LD_01[[#This Row],[REVISÃO]])))</f>
        <v>45838</v>
      </c>
      <c r="N4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01/MSV-163MS-520-NORTE/31.SI/MSV-163MS-520+670-ACE-EXE-DE-J1-004-R00.pdf</v>
      </c>
      <c r="P417" s="6" t="str">
        <f>LD_01[[#This Row],[PASTA]]&amp;"/"&amp;LD_01[[#This Row],[ARQUIVO]]</f>
        <v>MSV-163MS-520-NORTE/31.SI/MSV-163MS-520+670-ACE-EXE-DE-J1-004-R00.pdf</v>
      </c>
    </row>
    <row r="418" spans="1:16" ht="43.2" x14ac:dyDescent="0.3">
      <c r="A418" s="6" t="s">
        <v>3215</v>
      </c>
      <c r="B418" s="6" t="str">
        <f>VLOOKUP(LD_01[[#This Row],[DOCUMENTO]],_xlfn.SORTBY(ARQUIVOS_RECEBIDOS!$E$2:$F$5010,ARQUIVOS_RECEBIDOS!$F$2:$F$5010,-1),2,)</f>
        <v>R01</v>
      </c>
      <c r="C418" s="14" t="s">
        <v>5987</v>
      </c>
      <c r="D418" s="14" t="s">
        <v>7544</v>
      </c>
      <c r="E418" s="6" t="s">
        <v>4314</v>
      </c>
      <c r="F418" s="8" t="s">
        <v>4087</v>
      </c>
      <c r="G418" s="8" t="s">
        <v>4333</v>
      </c>
      <c r="H418" s="6" t="str">
        <f>_xlfn.XLOOKUP(LD_01[[#This Row],[DISCIPLINA]],'CLASSES DE PROJETOS'!$F$3:$F$37,'CLASSES DE PROJETOS'!$C$3:$C$37)</f>
        <v>IN</v>
      </c>
      <c r="I418" t="str">
        <f>_xlfn.TEXTJOIN("/",TRUE,"MSV-163MS-"&amp;LD_01[[#This Row],[OBRA]],_xlfn.XLOOKUP(LD_01[[#This Row],[SIGLA]],'CLASSES DE PROJETOS'!$C$3:$C$37,'CLASSES DE PROJETOS'!$E$3:$E$37))</f>
        <v>MSV-163MS-520-NORTE/23.IN</v>
      </c>
      <c r="J418" s="6" t="str" cm="1">
        <f t="array" ref="J418">_xlfn.TEXTJOIN(",",TRUE,_xlfn._xlws.FILTER(ARQUIVOS[ARQUIVO],(ARQUIVOS[DOCUMENTO]=LD_01[[#This Row],[DOCUMENTO]])*(ARQUIVOS[REVISÃO]=LD_01[[#This Row],[REVISÃO]])*(ARQUIVOS[EXTENSÃO]="pdf")))</f>
        <v>MSV-163MS-520+670-ACE-EXE-DE-M1-001-R01.pdf</v>
      </c>
      <c r="K418" s="6" t="str" cm="1">
        <f t="array" ref="K418">_xlfn.TEXTJOIN(", ",TRUE,_xlfn.UNIQUE(_xlfn._xlws.FILTER(ARQUIVOS_RECEBIDOS!$F$2:$F$5010,ARQUIVOS_RECEBIDOS!$E$2:$E$5010=LD_01[[#This Row],[DOCUMENTO]])))</f>
        <v>R01</v>
      </c>
      <c r="L418" s="6" t="str" cm="1">
        <f t="array" ref="L418">_xlfn.TEXTJOIN(",",TRUE,_xlfn._xlws.FILTER(ARQUIVOS[EXTENSÃO],(ARQUIVOS[DOCUMENTO]=LD_01[[#This Row],[DOCUMENTO]])*(ARQUIVOS[REVISÃO]=LD_01[[#This Row],[REVISÃO]])))</f>
        <v>dwg,pdf</v>
      </c>
      <c r="M418" s="12" cm="1">
        <f t="array" ref="M418">_xlfn.UNIQUE(_xlfn._xlws.FILTER(ARQUIVOS[DATA RECEBIMENTO],(ARQUIVOS[DOCUMENTO]=LD_01[[#This Row],[DOCUMENTO]])*(ARQUIVOS[REVISÃO]=LD_01[[#This Row],[REVISÃO]])))</f>
        <v>45838</v>
      </c>
      <c r="N4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01/MSV-163MS-520-NORTE/23.IN/MSV-163MS-520+670-ACE-EXE-DE-M1-001-R01.pdf</v>
      </c>
      <c r="P418" s="6" t="str">
        <f>LD_01[[#This Row],[PASTA]]&amp;"/"&amp;LD_01[[#This Row],[ARQUIVO]]</f>
        <v>MSV-163MS-520-NORTE/23.IN/MSV-163MS-520+670-ACE-EXE-DE-M1-001-R01.pdf</v>
      </c>
    </row>
    <row r="419" spans="1:16" x14ac:dyDescent="0.3">
      <c r="A419" s="6" t="s">
        <v>3220</v>
      </c>
      <c r="B419" s="6" t="str">
        <f>VLOOKUP(LD_01[[#This Row],[DOCUMENTO]],_xlfn.SORTBY(ARQUIVOS_RECEBIDOS!$E$2:$F$5010,ARQUIVOS_RECEBIDOS!$F$2:$F$5010,-1),2,)</f>
        <v>R01</v>
      </c>
      <c r="C419" s="14" t="s">
        <v>5987</v>
      </c>
      <c r="D419" s="14" t="s">
        <v>7544</v>
      </c>
      <c r="E419" s="6" t="s">
        <v>4314</v>
      </c>
      <c r="F419" s="8" t="s">
        <v>4087</v>
      </c>
      <c r="G419" s="8" t="s">
        <v>4334</v>
      </c>
      <c r="H419" s="6" t="str">
        <f>_xlfn.XLOOKUP(LD_01[[#This Row],[DISCIPLINA]],'CLASSES DE PROJETOS'!$F$3:$F$37,'CLASSES DE PROJETOS'!$C$3:$C$37)</f>
        <v>PA</v>
      </c>
      <c r="I419" t="str">
        <f>_xlfn.TEXTJOIN("/",TRUE,"MSV-163MS-"&amp;LD_01[[#This Row],[OBRA]],_xlfn.XLOOKUP(LD_01[[#This Row],[SIGLA]],'CLASSES DE PROJETOS'!$C$3:$C$37,'CLASSES DE PROJETOS'!$E$3:$E$37))</f>
        <v>MSV-163MS-520-NORTE/27.PA</v>
      </c>
      <c r="J419" s="6" t="str" cm="1">
        <f t="array" ref="J419">_xlfn.TEXTJOIN(",",TRUE,_xlfn._xlws.FILTER(ARQUIVOS[ARQUIVO],(ARQUIVOS[DOCUMENTO]=LD_01[[#This Row],[DOCUMENTO]])*(ARQUIVOS[REVISÃO]=LD_01[[#This Row],[REVISÃO]])*(ARQUIVOS[EXTENSÃO]="pdf")))</f>
        <v>MSV-163MS-520+670-ACE-EXE-DE-N2-001-R01.pdf</v>
      </c>
      <c r="K419" s="6" t="str" cm="1">
        <f t="array" ref="K419">_xlfn.TEXTJOIN(", ",TRUE,_xlfn.UNIQUE(_xlfn._xlws.FILTER(ARQUIVOS_RECEBIDOS!$F$2:$F$5010,ARQUIVOS_RECEBIDOS!$E$2:$E$5010=LD_01[[#This Row],[DOCUMENTO]])))</f>
        <v>R01</v>
      </c>
      <c r="L419" s="6" t="str" cm="1">
        <f t="array" ref="L419">_xlfn.TEXTJOIN(",",TRUE,_xlfn._xlws.FILTER(ARQUIVOS[EXTENSÃO],(ARQUIVOS[DOCUMENTO]=LD_01[[#This Row],[DOCUMENTO]])*(ARQUIVOS[REVISÃO]=LD_01[[#This Row],[REVISÃO]])))</f>
        <v>dwg,pdf</v>
      </c>
      <c r="M419" s="12" cm="1">
        <f t="array" ref="M419">_xlfn.UNIQUE(_xlfn._xlws.FILTER(ARQUIVOS[DATA RECEBIMENTO],(ARQUIVOS[DOCUMENTO]=LD_01[[#This Row],[DOCUMENTO]])*(ARQUIVOS[REVISÃO]=LD_01[[#This Row],[REVISÃO]])))</f>
        <v>45838</v>
      </c>
      <c r="N4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01/MSV-163MS-520-NORTE/27.PA/MSV-163MS-520+670-ACE-EXE-DE-N2-001-R01.pdf</v>
      </c>
      <c r="P419" s="6" t="str">
        <f>LD_01[[#This Row],[PASTA]]&amp;"/"&amp;LD_01[[#This Row],[ARQUIVO]]</f>
        <v>MSV-163MS-520-NORTE/27.PA/MSV-163MS-520+670-ACE-EXE-DE-N2-001-R01.pdf</v>
      </c>
    </row>
    <row r="420" spans="1:16" ht="28.8" x14ac:dyDescent="0.3">
      <c r="A420" s="6" t="s">
        <v>3217</v>
      </c>
      <c r="B420" s="6" t="str">
        <f>VLOOKUP(LD_01[[#This Row],[DOCUMENTO]],_xlfn.SORTBY(ARQUIVOS_RECEBIDOS!$E$2:$F$5010,ARQUIVOS_RECEBIDOS!$F$2:$F$5010,-1),2,)</f>
        <v>R01</v>
      </c>
      <c r="C420" s="14" t="s">
        <v>5987</v>
      </c>
      <c r="D420" s="14" t="s">
        <v>7544</v>
      </c>
      <c r="E420" s="6" t="s">
        <v>4314</v>
      </c>
      <c r="F420" s="8" t="s">
        <v>4087</v>
      </c>
      <c r="G420" s="8" t="s">
        <v>4144</v>
      </c>
      <c r="H420" s="6" t="str">
        <f>_xlfn.XLOOKUP(LD_01[[#This Row],[DISCIPLINA]],'CLASSES DE PROJETOS'!$F$3:$F$37,'CLASSES DE PROJETOS'!$C$3:$C$37)</f>
        <v>DV</v>
      </c>
      <c r="I420" t="str">
        <f>_xlfn.TEXTJOIN("/",TRUE,"MSV-163MS-"&amp;LD_01[[#This Row],[OBRA]],_xlfn.XLOOKUP(LD_01[[#This Row],[SIGLA]],'CLASSES DE PROJETOS'!$C$3:$C$37,'CLASSES DE PROJETOS'!$E$3:$E$37))</f>
        <v>MSV-163MS-520-NORTE/12.DV</v>
      </c>
      <c r="J420" s="6" t="str" cm="1">
        <f t="array" ref="J420">_xlfn.TEXTJOIN(",",TRUE,_xlfn._xlws.FILTER(ARQUIVOS[ARQUIVO],(ARQUIVOS[DOCUMENTO]=LD_01[[#This Row],[DOCUMENTO]])*(ARQUIVOS[REVISÃO]=LD_01[[#This Row],[REVISÃO]])*(ARQUIVOS[EXTENSÃO]="pdf")))</f>
        <v>MSV-163MS-520+670-ACE-EXE-DE-O2-001-R01.pdf</v>
      </c>
      <c r="K420" s="6" t="str" cm="1">
        <f t="array" ref="K420">_xlfn.TEXTJOIN(", ",TRUE,_xlfn.UNIQUE(_xlfn._xlws.FILTER(ARQUIVOS_RECEBIDOS!$F$2:$F$5010,ARQUIVOS_RECEBIDOS!$E$2:$E$5010=LD_01[[#This Row],[DOCUMENTO]])))</f>
        <v>R01</v>
      </c>
      <c r="L420" s="6" t="str" cm="1">
        <f t="array" ref="L420">_xlfn.TEXTJOIN(",",TRUE,_xlfn._xlws.FILTER(ARQUIVOS[EXTENSÃO],(ARQUIVOS[DOCUMENTO]=LD_01[[#This Row],[DOCUMENTO]])*(ARQUIVOS[REVISÃO]=LD_01[[#This Row],[REVISÃO]])))</f>
        <v>dwg,pdf</v>
      </c>
      <c r="M420" s="12" cm="1">
        <f t="array" ref="M420">_xlfn.UNIQUE(_xlfn._xlws.FILTER(ARQUIVOS[DATA RECEBIMENTO],(ARQUIVOS[DOCUMENTO]=LD_01[[#This Row],[DOCUMENTO]])*(ARQUIVOS[REVISÃO]=LD_01[[#This Row],[REVISÃO]])))</f>
        <v>45838</v>
      </c>
      <c r="N4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01/MSV-163MS-520-NORTE/12.DV/MSV-163MS-520+670-ACE-EXE-DE-O2-001-R01.pdf</v>
      </c>
      <c r="P420" s="6" t="str">
        <f>LD_01[[#This Row],[PASTA]]&amp;"/"&amp;LD_01[[#This Row],[ARQUIVO]]</f>
        <v>MSV-163MS-520-NORTE/12.DV/MSV-163MS-520+670-ACE-EXE-DE-O2-001-R01.pdf</v>
      </c>
    </row>
    <row r="421" spans="1:16" ht="28.8" x14ac:dyDescent="0.3">
      <c r="A421" s="6" t="s">
        <v>3218</v>
      </c>
      <c r="B421" s="6" t="str">
        <f>VLOOKUP(LD_01[[#This Row],[DOCUMENTO]],_xlfn.SORTBY(ARQUIVOS_RECEBIDOS!$E$2:$F$5010,ARQUIVOS_RECEBIDOS!$F$2:$F$5010,-1),2,)</f>
        <v>R00</v>
      </c>
      <c r="C421" s="14" t="s">
        <v>5987</v>
      </c>
      <c r="D421" s="14" t="s">
        <v>7544</v>
      </c>
      <c r="E421" s="6" t="s">
        <v>4314</v>
      </c>
      <c r="F421" s="8" t="s">
        <v>4089</v>
      </c>
      <c r="G421" s="8" t="s">
        <v>4144</v>
      </c>
      <c r="H421" s="6" t="str">
        <f>_xlfn.XLOOKUP(LD_01[[#This Row],[DISCIPLINA]],'CLASSES DE PROJETOS'!$F$3:$F$37,'CLASSES DE PROJETOS'!$C$3:$C$37)</f>
        <v>DV</v>
      </c>
      <c r="I421" t="str">
        <f>_xlfn.TEXTJOIN("/",TRUE,"MSV-163MS-"&amp;LD_01[[#This Row],[OBRA]],_xlfn.XLOOKUP(LD_01[[#This Row],[SIGLA]],'CLASSES DE PROJETOS'!$C$3:$C$37,'CLASSES DE PROJETOS'!$E$3:$E$37))</f>
        <v>MSV-163MS-520-NORTE/12.DV</v>
      </c>
      <c r="J421" s="6" t="str" cm="1">
        <f t="array" ref="J421">_xlfn.TEXTJOIN(",",TRUE,_xlfn._xlws.FILTER(ARQUIVOS[ARQUIVO],(ARQUIVOS[DOCUMENTO]=LD_01[[#This Row],[DOCUMENTO]])*(ARQUIVOS[REVISÃO]=LD_01[[#This Row],[REVISÃO]])*(ARQUIVOS[EXTENSÃO]="pdf")))</f>
        <v>MSV-163MS-520+670-ACE-EXE-DE-O2-002-R00.pdf</v>
      </c>
      <c r="K421" s="6" t="str" cm="1">
        <f t="array" ref="K421">_xlfn.TEXTJOIN(", ",TRUE,_xlfn.UNIQUE(_xlfn._xlws.FILTER(ARQUIVOS_RECEBIDOS!$F$2:$F$5010,ARQUIVOS_RECEBIDOS!$E$2:$E$5010=LD_01[[#This Row],[DOCUMENTO]])))</f>
        <v>R00</v>
      </c>
      <c r="L421" s="6" t="str" cm="1">
        <f t="array" ref="L421">_xlfn.TEXTJOIN(",",TRUE,_xlfn._xlws.FILTER(ARQUIVOS[EXTENSÃO],(ARQUIVOS[DOCUMENTO]=LD_01[[#This Row],[DOCUMENTO]])*(ARQUIVOS[REVISÃO]=LD_01[[#This Row],[REVISÃO]])))</f>
        <v>dwg,pdf</v>
      </c>
      <c r="M421" s="12" cm="1">
        <f t="array" ref="M421">_xlfn.UNIQUE(_xlfn._xlws.FILTER(ARQUIVOS[DATA RECEBIMENTO],(ARQUIVOS[DOCUMENTO]=LD_01[[#This Row],[DOCUMENTO]])*(ARQUIVOS[REVISÃO]=LD_01[[#This Row],[REVISÃO]])))</f>
        <v>45838</v>
      </c>
      <c r="N4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01/MSV-163MS-520-NORTE/12.DV/MSV-163MS-520+670-ACE-EXE-DE-O2-002-R00.pdf</v>
      </c>
      <c r="P421" s="6" t="str">
        <f>LD_01[[#This Row],[PASTA]]&amp;"/"&amp;LD_01[[#This Row],[ARQUIVO]]</f>
        <v>MSV-163MS-520-NORTE/12.DV/MSV-163MS-520+670-ACE-EXE-DE-O2-002-R00.pdf</v>
      </c>
    </row>
    <row r="422" spans="1:16" ht="28.8" x14ac:dyDescent="0.3">
      <c r="A422" s="6" t="s">
        <v>3197</v>
      </c>
      <c r="B422" s="6" t="str">
        <f>VLOOKUP(LD_01[[#This Row],[DOCUMENTO]],_xlfn.SORTBY(ARQUIVOS_RECEBIDOS!$E$2:$F$5010,ARQUIVOS_RECEBIDOS!$F$2:$F$5010,-1),2,)</f>
        <v>R03</v>
      </c>
      <c r="C422" s="14" t="s">
        <v>5987</v>
      </c>
      <c r="D422" s="14" t="s">
        <v>7544</v>
      </c>
      <c r="E422" s="6" t="s">
        <v>4314</v>
      </c>
      <c r="F422" s="8" t="s">
        <v>4323</v>
      </c>
      <c r="G422" s="8" t="s">
        <v>4330</v>
      </c>
      <c r="H422" s="6" t="str">
        <f>_xlfn.XLOOKUP(LD_01[[#This Row],[DISCIPLINA]],'CLASSES DE PROJETOS'!$F$3:$F$37,'CLASSES DE PROJETOS'!$C$3:$C$37)</f>
        <v>TE</v>
      </c>
      <c r="I422" t="str">
        <f>_xlfn.TEXTJOIN("/",TRUE,"MSV-163MS-"&amp;LD_01[[#This Row],[OBRA]],_xlfn.XLOOKUP(LD_01[[#This Row],[SIGLA]],'CLASSES DE PROJETOS'!$C$3:$C$37,'CLASSES DE PROJETOS'!$E$3:$E$37))</f>
        <v>MSV-163MS-520-NORTE/32.TE</v>
      </c>
      <c r="J422" s="6" t="str" cm="1">
        <f t="array" ref="J422">_xlfn.TEXTJOIN(",",TRUE,_xlfn._xlws.FILTER(ARQUIVOS[ARQUIVO],(ARQUIVOS[DOCUMENTO]=LD_01[[#This Row],[DOCUMENTO]])*(ARQUIVOS[REVISÃO]=LD_01[[#This Row],[REVISÃO]])*(ARQUIVOS[EXTENSÃO]="pdf")))</f>
        <v>MSV-163MS-520+670-ACE-EXE-MC-G1-001-R03.pdf</v>
      </c>
      <c r="K422" s="6" t="str" cm="1">
        <f t="array" ref="K422">_xlfn.TEXTJOIN(", ",TRUE,_xlfn.UNIQUE(_xlfn._xlws.FILTER(ARQUIVOS_RECEBIDOS!$F$2:$F$5010,ARQUIVOS_RECEBIDOS!$E$2:$E$5010=LD_01[[#This Row],[DOCUMENTO]])))</f>
        <v>R03</v>
      </c>
      <c r="L422" s="6" t="str" cm="1">
        <f t="array" ref="L422">_xlfn.TEXTJOIN(",",TRUE,_xlfn._xlws.FILTER(ARQUIVOS[EXTENSÃO],(ARQUIVOS[DOCUMENTO]=LD_01[[#This Row],[DOCUMENTO]])*(ARQUIVOS[REVISÃO]=LD_01[[#This Row],[REVISÃO]])))</f>
        <v>pdf,zip</v>
      </c>
      <c r="M422" s="12" cm="1">
        <f t="array" ref="M422">_xlfn.UNIQUE(_xlfn._xlws.FILTER(ARQUIVOS[DATA RECEBIMENTO],(ARQUIVOS[DOCUMENTO]=LD_01[[#This Row],[DOCUMENTO]])*(ARQUIVOS[REVISÃO]=LD_01[[#This Row],[REVISÃO]])))</f>
        <v>45838</v>
      </c>
      <c r="N4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01/MSV-163MS-520-NORTE/32.TE/MSV-163MS-520+670-ACE-EXE-MC-G1-001-R03.pdf</v>
      </c>
      <c r="P422" s="6" t="str">
        <f>LD_01[[#This Row],[PASTA]]&amp;"/"&amp;LD_01[[#This Row],[ARQUIVO]]</f>
        <v>MSV-163MS-520-NORTE/32.TE/MSV-163MS-520+670-ACE-EXE-MC-G1-001-R03.pdf</v>
      </c>
    </row>
    <row r="423" spans="1:16" ht="28.8" x14ac:dyDescent="0.3">
      <c r="A423" s="6" t="s">
        <v>3201</v>
      </c>
      <c r="B423" s="6" t="str">
        <f>VLOOKUP(LD_01[[#This Row],[DOCUMENTO]],_xlfn.SORTBY(ARQUIVOS_RECEBIDOS!$E$2:$F$5010,ARQUIVOS_RECEBIDOS!$F$2:$F$5010,-1),2,)</f>
        <v>R01</v>
      </c>
      <c r="C423" s="14" t="s">
        <v>5987</v>
      </c>
      <c r="D423" s="14" t="s">
        <v>7544</v>
      </c>
      <c r="E423" s="6" t="s">
        <v>4314</v>
      </c>
      <c r="F423" s="8" t="s">
        <v>4975</v>
      </c>
      <c r="G423" s="8" t="s">
        <v>4142</v>
      </c>
      <c r="H423" s="6" t="str">
        <f>_xlfn.XLOOKUP(LD_01[[#This Row],[DISCIPLINA]],'CLASSES DE PROJETOS'!$F$3:$F$37,'CLASSES DE PROJETOS'!$C$3:$C$37)</f>
        <v>DR</v>
      </c>
      <c r="I423" t="str">
        <f>_xlfn.TEXTJOIN("/",TRUE,"MSV-163MS-"&amp;LD_01[[#This Row],[OBRA]],_xlfn.XLOOKUP(LD_01[[#This Row],[SIGLA]],'CLASSES DE PROJETOS'!$C$3:$C$37,'CLASSES DE PROJETOS'!$E$3:$E$37))</f>
        <v>MSV-163MS-520-NORTE/10.DR</v>
      </c>
      <c r="J423" s="6" t="str" cm="1">
        <f t="array" ref="J423">_xlfn.TEXTJOIN(",",TRUE,_xlfn._xlws.FILTER(ARQUIVOS[ARQUIVO],(ARQUIVOS[DOCUMENTO]=LD_01[[#This Row],[DOCUMENTO]])*(ARQUIVOS[REVISÃO]=LD_01[[#This Row],[REVISÃO]])*(ARQUIVOS[EXTENSÃO]="pdf")))</f>
        <v>MSV-163MS-520+670-ACE-EXE-MC-H2-001-R01.pdf</v>
      </c>
      <c r="K423" s="6" t="str" cm="1">
        <f t="array" ref="K423">_xlfn.TEXTJOIN(", ",TRUE,_xlfn.UNIQUE(_xlfn._xlws.FILTER(ARQUIVOS_RECEBIDOS!$F$2:$F$5010,ARQUIVOS_RECEBIDOS!$E$2:$E$5010=LD_01[[#This Row],[DOCUMENTO]])))</f>
        <v>R01</v>
      </c>
      <c r="L423" s="6" t="str" cm="1">
        <f t="array" ref="L423">_xlfn.TEXTJOIN(",",TRUE,_xlfn._xlws.FILTER(ARQUIVOS[EXTENSÃO],(ARQUIVOS[DOCUMENTO]=LD_01[[#This Row],[DOCUMENTO]])*(ARQUIVOS[REVISÃO]=LD_01[[#This Row],[REVISÃO]])))</f>
        <v>pdf</v>
      </c>
      <c r="M423" s="12" cm="1">
        <f t="array" ref="M423">_xlfn.UNIQUE(_xlfn._xlws.FILTER(ARQUIVOS[DATA RECEBIMENTO],(ARQUIVOS[DOCUMENTO]=LD_01[[#This Row],[DOCUMENTO]])*(ARQUIVOS[REVISÃO]=LD_01[[#This Row],[REVISÃO]])))</f>
        <v>45838</v>
      </c>
      <c r="N4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01/MSV-163MS-520-NORTE/10.DR/MSV-163MS-520+670-ACE-EXE-MC-H2-001-R01.pdf</v>
      </c>
      <c r="P423" s="6" t="str">
        <f>LD_01[[#This Row],[PASTA]]&amp;"/"&amp;LD_01[[#This Row],[ARQUIVO]]</f>
        <v>MSV-163MS-520-NORTE/10.DR/MSV-163MS-520+670-ACE-EXE-MC-H2-001-R01.pdf</v>
      </c>
    </row>
    <row r="424" spans="1:16" ht="28.8" x14ac:dyDescent="0.3">
      <c r="A424" s="6" t="s">
        <v>3202</v>
      </c>
      <c r="B424" s="6" t="str">
        <f>VLOOKUP(LD_01[[#This Row],[DOCUMENTO]],_xlfn.SORTBY(ARQUIVOS_RECEBIDOS!$E$2:$F$5010,ARQUIVOS_RECEBIDOS!$F$2:$F$5010,-1),2,)</f>
        <v>R01</v>
      </c>
      <c r="C424" s="14" t="s">
        <v>5987</v>
      </c>
      <c r="D424" s="14" t="s">
        <v>7544</v>
      </c>
      <c r="E424" s="6" t="s">
        <v>4314</v>
      </c>
      <c r="F424" s="8" t="s">
        <v>4976</v>
      </c>
      <c r="G424" s="8" t="s">
        <v>4142</v>
      </c>
      <c r="H424" s="6" t="str">
        <f>_xlfn.XLOOKUP(LD_01[[#This Row],[DISCIPLINA]],'CLASSES DE PROJETOS'!$F$3:$F$37,'CLASSES DE PROJETOS'!$C$3:$C$37)</f>
        <v>DR</v>
      </c>
      <c r="I424" t="str">
        <f>_xlfn.TEXTJOIN("/",TRUE,"MSV-163MS-"&amp;LD_01[[#This Row],[OBRA]],_xlfn.XLOOKUP(LD_01[[#This Row],[SIGLA]],'CLASSES DE PROJETOS'!$C$3:$C$37,'CLASSES DE PROJETOS'!$E$3:$E$37))</f>
        <v>MSV-163MS-520-NORTE/10.DR</v>
      </c>
      <c r="J424" s="6" t="str" cm="1">
        <f t="array" ref="J424">_xlfn.TEXTJOIN(",",TRUE,_xlfn._xlws.FILTER(ARQUIVOS[ARQUIVO],(ARQUIVOS[DOCUMENTO]=LD_01[[#This Row],[DOCUMENTO]])*(ARQUIVOS[REVISÃO]=LD_01[[#This Row],[REVISÃO]])*(ARQUIVOS[EXTENSÃO]="pdf")))</f>
        <v>MSV-163MS-520+670-ACE-EXE-MD-H1-001-R01.pdf</v>
      </c>
      <c r="K424" s="6" t="str" cm="1">
        <f t="array" ref="K424">_xlfn.TEXTJOIN(", ",TRUE,_xlfn.UNIQUE(_xlfn._xlws.FILTER(ARQUIVOS_RECEBIDOS!$F$2:$F$5010,ARQUIVOS_RECEBIDOS!$E$2:$E$5010=LD_01[[#This Row],[DOCUMENTO]])))</f>
        <v>R01</v>
      </c>
      <c r="L424" s="6" t="str" cm="1">
        <f t="array" ref="L424">_xlfn.TEXTJOIN(",",TRUE,_xlfn._xlws.FILTER(ARQUIVOS[EXTENSÃO],(ARQUIVOS[DOCUMENTO]=LD_01[[#This Row],[DOCUMENTO]])*(ARQUIVOS[REVISÃO]=LD_01[[#This Row],[REVISÃO]])))</f>
        <v>pdf</v>
      </c>
      <c r="M424" s="12" cm="1">
        <f t="array" ref="M424">_xlfn.UNIQUE(_xlfn._xlws.FILTER(ARQUIVOS[DATA RECEBIMENTO],(ARQUIVOS[DOCUMENTO]=LD_01[[#This Row],[DOCUMENTO]])*(ARQUIVOS[REVISÃO]=LD_01[[#This Row],[REVISÃO]])))</f>
        <v>45838</v>
      </c>
      <c r="N4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01/MSV-163MS-520-NORTE/10.DR/MSV-163MS-520+670-ACE-EXE-MD-H1-001-R01.pdf</v>
      </c>
      <c r="P424" s="6" t="str">
        <f>LD_01[[#This Row],[PASTA]]&amp;"/"&amp;LD_01[[#This Row],[ARQUIVO]]</f>
        <v>MSV-163MS-520-NORTE/10.DR/MSV-163MS-520+670-ACE-EXE-MD-H1-001-R01.pdf</v>
      </c>
    </row>
    <row r="425" spans="1:16" ht="28.8" x14ac:dyDescent="0.3">
      <c r="A425" s="6" t="s">
        <v>3210</v>
      </c>
      <c r="B425" s="6" t="str">
        <f>VLOOKUP(LD_01[[#This Row],[DOCUMENTO]],_xlfn.SORTBY(ARQUIVOS_RECEBIDOS!$E$2:$F$5010,ARQUIVOS_RECEBIDOS!$F$2:$F$5010,-1),2,)</f>
        <v>R04</v>
      </c>
      <c r="C425" s="14" t="s">
        <v>5987</v>
      </c>
      <c r="D425" s="14" t="s">
        <v>7544</v>
      </c>
      <c r="E425" s="6" t="s">
        <v>4314</v>
      </c>
      <c r="F425" s="8" t="s">
        <v>4981</v>
      </c>
      <c r="G425" s="8" t="s">
        <v>4143</v>
      </c>
      <c r="H425" s="6" t="str">
        <f>_xlfn.XLOOKUP(LD_01[[#This Row],[DISCIPLINA]],'CLASSES DE PROJETOS'!$F$3:$F$37,'CLASSES DE PROJETOS'!$C$3:$C$37)</f>
        <v>PV</v>
      </c>
      <c r="I425" t="str">
        <f>_xlfn.TEXTJOIN("/",TRUE,"MSV-163MS-"&amp;LD_01[[#This Row],[OBRA]],_xlfn.XLOOKUP(LD_01[[#This Row],[SIGLA]],'CLASSES DE PROJETOS'!$C$3:$C$37,'CLASSES DE PROJETOS'!$E$3:$E$37))</f>
        <v>MSV-163MS-520-NORTE/28.PV</v>
      </c>
      <c r="J425" s="6" t="str" cm="1">
        <f t="array" ref="J425">_xlfn.TEXTJOIN(",",TRUE,_xlfn._xlws.FILTER(ARQUIVOS[ARQUIVO],(ARQUIVOS[DOCUMENTO]=LD_01[[#This Row],[DOCUMENTO]])*(ARQUIVOS[REVISÃO]=LD_01[[#This Row],[REVISÃO]])*(ARQUIVOS[EXTENSÃO]="pdf")))</f>
        <v>MSV-163MS-520+670-ACE-EXE-MD-I2-001-R04.pdf</v>
      </c>
      <c r="K425" s="6" t="str" cm="1">
        <f t="array" ref="K425">_xlfn.TEXTJOIN(", ",TRUE,_xlfn.UNIQUE(_xlfn._xlws.FILTER(ARQUIVOS_RECEBIDOS!$F$2:$F$5010,ARQUIVOS_RECEBIDOS!$E$2:$E$5010=LD_01[[#This Row],[DOCUMENTO]])))</f>
        <v>R04</v>
      </c>
      <c r="L425" s="6" t="str" cm="1">
        <f t="array" ref="L425">_xlfn.TEXTJOIN(",",TRUE,_xlfn._xlws.FILTER(ARQUIVOS[EXTENSÃO],(ARQUIVOS[DOCUMENTO]=LD_01[[#This Row],[DOCUMENTO]])*(ARQUIVOS[REVISÃO]=LD_01[[#This Row],[REVISÃO]])))</f>
        <v>pdf</v>
      </c>
      <c r="M425" s="12" cm="1">
        <f t="array" ref="M425">_xlfn.UNIQUE(_xlfn._xlws.FILTER(ARQUIVOS[DATA RECEBIMENTO],(ARQUIVOS[DOCUMENTO]=LD_01[[#This Row],[DOCUMENTO]])*(ARQUIVOS[REVISÃO]=LD_01[[#This Row],[REVISÃO]])))</f>
        <v>45838</v>
      </c>
      <c r="N4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01/MSV-163MS-520-NORTE/28.PV/MSV-163MS-520+670-ACE-EXE-MD-I2-001-R04.pdf</v>
      </c>
      <c r="P425" s="6" t="str">
        <f>LD_01[[#This Row],[PASTA]]&amp;"/"&amp;LD_01[[#This Row],[ARQUIVO]]</f>
        <v>MSV-163MS-520-NORTE/28.PV/MSV-163MS-520+670-ACE-EXE-MD-I2-001-R04.pdf</v>
      </c>
    </row>
    <row r="426" spans="1:16" ht="28.8" x14ac:dyDescent="0.3">
      <c r="A426" s="6" t="s">
        <v>4065</v>
      </c>
      <c r="B426" s="6" t="str">
        <f>VLOOKUP(LD_01[[#This Row],[DOCUMENTO]],_xlfn.SORTBY(ARQUIVOS_RECEBIDOS!$E$2:$F$5010,ARQUIVOS_RECEBIDOS!$F$2:$F$5010,-1),2,)</f>
        <v>R00</v>
      </c>
      <c r="C426" s="14" t="s">
        <v>5987</v>
      </c>
      <c r="D426" s="14" t="s">
        <v>7544</v>
      </c>
      <c r="E426" s="6" t="s">
        <v>4314</v>
      </c>
      <c r="F426" s="8" t="s">
        <v>4245</v>
      </c>
      <c r="G426" s="8" t="s">
        <v>4331</v>
      </c>
      <c r="H426" s="6" t="str">
        <f>_xlfn.XLOOKUP(LD_01[[#This Row],[DISCIPLINA]],'CLASSES DE PROJETOS'!$F$3:$F$37,'CLASSES DE PROJETOS'!$C$3:$C$37)</f>
        <v>SI</v>
      </c>
      <c r="I426" t="str">
        <f>_xlfn.TEXTJOIN("/",TRUE,"MSV-163MS-"&amp;LD_01[[#This Row],[OBRA]],_xlfn.XLOOKUP(LD_01[[#This Row],[SIGLA]],'CLASSES DE PROJETOS'!$C$3:$C$37,'CLASSES DE PROJETOS'!$E$3:$E$37))</f>
        <v>MSV-163MS-520-NORTE/31.SI</v>
      </c>
      <c r="J426" s="6" t="str" cm="1">
        <f t="array" ref="J426">_xlfn.TEXTJOIN(",",TRUE,_xlfn._xlws.FILTER(ARQUIVOS[ARQUIVO],(ARQUIVOS[DOCUMENTO]=LD_01[[#This Row],[DOCUMENTO]])*(ARQUIVOS[REVISÃO]=LD_01[[#This Row],[REVISÃO]])*(ARQUIVOS[EXTENSÃO]="pdf")))</f>
        <v>MSV-163MS-520+670-ACE-EXE-MD-J1-001-R00.pdf</v>
      </c>
      <c r="K426" s="6" t="str" cm="1">
        <f t="array" ref="K426">_xlfn.TEXTJOIN(", ",TRUE,_xlfn.UNIQUE(_xlfn._xlws.FILTER(ARQUIVOS_RECEBIDOS!$F$2:$F$5010,ARQUIVOS_RECEBIDOS!$E$2:$E$5010=LD_01[[#This Row],[DOCUMENTO]])))</f>
        <v>R00</v>
      </c>
      <c r="L426" s="6" t="str" cm="1">
        <f t="array" ref="L426">_xlfn.TEXTJOIN(",",TRUE,_xlfn._xlws.FILTER(ARQUIVOS[EXTENSÃO],(ARQUIVOS[DOCUMENTO]=LD_01[[#This Row],[DOCUMENTO]])*(ARQUIVOS[REVISÃO]=LD_01[[#This Row],[REVISÃO]])))</f>
        <v>pdf</v>
      </c>
      <c r="M426" s="12" cm="1">
        <f t="array" ref="M426">_xlfn.UNIQUE(_xlfn._xlws.FILTER(ARQUIVOS[DATA RECEBIMENTO],(ARQUIVOS[DOCUMENTO]=LD_01[[#This Row],[DOCUMENTO]])*(ARQUIVOS[REVISÃO]=LD_01[[#This Row],[REVISÃO]])))</f>
        <v>45895</v>
      </c>
      <c r="N4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01/MSV-163MS-520-NORTE/31.SI/MSV-163MS-520+670-ACE-EXE-MD-J1-001-R00.pdf</v>
      </c>
      <c r="P426" s="6" t="str">
        <f>LD_01[[#This Row],[PASTA]]&amp;"/"&amp;LD_01[[#This Row],[ARQUIVO]]</f>
        <v>MSV-163MS-520-NORTE/31.SI/MSV-163MS-520+670-ACE-EXE-MD-J1-001-R00.pdf</v>
      </c>
    </row>
    <row r="427" spans="1:16" ht="28.8" x14ac:dyDescent="0.3">
      <c r="A427" s="6" t="s">
        <v>3221</v>
      </c>
      <c r="B427" s="6" t="str">
        <f>VLOOKUP(LD_01[[#This Row],[DOCUMENTO]],_xlfn.SORTBY(ARQUIVOS_RECEBIDOS!$E$2:$F$5010,ARQUIVOS_RECEBIDOS!$F$2:$F$5010,-1),2,)</f>
        <v>R00</v>
      </c>
      <c r="C427" s="14" t="s">
        <v>5987</v>
      </c>
      <c r="D427" s="14" t="s">
        <v>7544</v>
      </c>
      <c r="E427" s="6" t="s">
        <v>4314</v>
      </c>
      <c r="F427" s="8" t="s">
        <v>4989</v>
      </c>
      <c r="G427" s="8" t="s">
        <v>4334</v>
      </c>
      <c r="H427" s="6" t="str">
        <f>_xlfn.XLOOKUP(LD_01[[#This Row],[DISCIPLINA]],'CLASSES DE PROJETOS'!$F$3:$F$37,'CLASSES DE PROJETOS'!$C$3:$C$37)</f>
        <v>PA</v>
      </c>
      <c r="I427" t="str">
        <f>_xlfn.TEXTJOIN("/",TRUE,"MSV-163MS-"&amp;LD_01[[#This Row],[OBRA]],_xlfn.XLOOKUP(LD_01[[#This Row],[SIGLA]],'CLASSES DE PROJETOS'!$C$3:$C$37,'CLASSES DE PROJETOS'!$E$3:$E$37))</f>
        <v>MSV-163MS-520-NORTE/27.PA</v>
      </c>
      <c r="J427" s="6" t="str" cm="1">
        <f t="array" ref="J427">_xlfn.TEXTJOIN(",",TRUE,_xlfn._xlws.FILTER(ARQUIVOS[ARQUIVO],(ARQUIVOS[DOCUMENTO]=LD_01[[#This Row],[DOCUMENTO]])*(ARQUIVOS[REVISÃO]=LD_01[[#This Row],[REVISÃO]])*(ARQUIVOS[EXTENSÃO]="pdf")))</f>
        <v>MSV-163MS-520+670-ACE-EXE-MD-N2-001-R00.pdf</v>
      </c>
      <c r="K427" s="6" t="str" cm="1">
        <f t="array" ref="K427">_xlfn.TEXTJOIN(", ",TRUE,_xlfn.UNIQUE(_xlfn._xlws.FILTER(ARQUIVOS_RECEBIDOS!$F$2:$F$5010,ARQUIVOS_RECEBIDOS!$E$2:$E$5010=LD_01[[#This Row],[DOCUMENTO]])))</f>
        <v>R00</v>
      </c>
      <c r="L427" s="6" t="str" cm="1">
        <f t="array" ref="L427">_xlfn.TEXTJOIN(",",TRUE,_xlfn._xlws.FILTER(ARQUIVOS[EXTENSÃO],(ARQUIVOS[DOCUMENTO]=LD_01[[#This Row],[DOCUMENTO]])*(ARQUIVOS[REVISÃO]=LD_01[[#This Row],[REVISÃO]])))</f>
        <v>pdf</v>
      </c>
      <c r="M427" s="12" cm="1">
        <f t="array" ref="M427">_xlfn.UNIQUE(_xlfn._xlws.FILTER(ARQUIVOS[DATA RECEBIMENTO],(ARQUIVOS[DOCUMENTO]=LD_01[[#This Row],[DOCUMENTO]])*(ARQUIVOS[REVISÃO]=LD_01[[#This Row],[REVISÃO]])))</f>
        <v>45838</v>
      </c>
      <c r="N4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01/MSV-163MS-520-NORTE/27.PA/MSV-163MS-520+670-ACE-EXE-MD-N2-001-R00.pdf</v>
      </c>
      <c r="P427" s="6" t="str">
        <f>LD_01[[#This Row],[PASTA]]&amp;"/"&amp;LD_01[[#This Row],[ARQUIVO]]</f>
        <v>MSV-163MS-520-NORTE/27.PA/MSV-163MS-520+670-ACE-EXE-MD-N2-001-R00.pdf</v>
      </c>
    </row>
    <row r="428" spans="1:16" ht="28.8" x14ac:dyDescent="0.3">
      <c r="A428" s="6" t="s">
        <v>3219</v>
      </c>
      <c r="B428" s="6" t="str">
        <f>VLOOKUP(LD_01[[#This Row],[DOCUMENTO]],_xlfn.SORTBY(ARQUIVOS_RECEBIDOS!$E$2:$F$5010,ARQUIVOS_RECEBIDOS!$F$2:$F$5010,-1),2,)</f>
        <v>R00</v>
      </c>
      <c r="C428" s="14" t="s">
        <v>5987</v>
      </c>
      <c r="D428" s="14" t="s">
        <v>7544</v>
      </c>
      <c r="E428" s="6" t="s">
        <v>4314</v>
      </c>
      <c r="F428" s="8" t="s">
        <v>4167</v>
      </c>
      <c r="G428" s="8" t="s">
        <v>4144</v>
      </c>
      <c r="H428" s="6" t="str">
        <f>_xlfn.XLOOKUP(LD_01[[#This Row],[DISCIPLINA]],'CLASSES DE PROJETOS'!$F$3:$F$37,'CLASSES DE PROJETOS'!$C$3:$C$37)</f>
        <v>DV</v>
      </c>
      <c r="I428" t="str">
        <f>_xlfn.TEXTJOIN("/",TRUE,"MSV-163MS-"&amp;LD_01[[#This Row],[OBRA]],_xlfn.XLOOKUP(LD_01[[#This Row],[SIGLA]],'CLASSES DE PROJETOS'!$C$3:$C$37,'CLASSES DE PROJETOS'!$E$3:$E$37))</f>
        <v>MSV-163MS-520-NORTE/12.DV</v>
      </c>
      <c r="J428" s="6" t="str" cm="1">
        <f t="array" ref="J428">_xlfn.TEXTJOIN(",",TRUE,_xlfn._xlws.FILTER(ARQUIVOS[ARQUIVO],(ARQUIVOS[DOCUMENTO]=LD_01[[#This Row],[DOCUMENTO]])*(ARQUIVOS[REVISÃO]=LD_01[[#This Row],[REVISÃO]])*(ARQUIVOS[EXTENSÃO]="pdf")))</f>
        <v>MSV-163MS-520+670-ACE-EXE-MD-O2-001-R00.pdf</v>
      </c>
      <c r="K428" s="6" t="str" cm="1">
        <f t="array" ref="K428">_xlfn.TEXTJOIN(", ",TRUE,_xlfn.UNIQUE(_xlfn._xlws.FILTER(ARQUIVOS_RECEBIDOS!$F$2:$F$5010,ARQUIVOS_RECEBIDOS!$E$2:$E$5010=LD_01[[#This Row],[DOCUMENTO]])))</f>
        <v>R00</v>
      </c>
      <c r="L428" s="6" t="str" cm="1">
        <f t="array" ref="L428">_xlfn.TEXTJOIN(",",TRUE,_xlfn._xlws.FILTER(ARQUIVOS[EXTENSÃO],(ARQUIVOS[DOCUMENTO]=LD_01[[#This Row],[DOCUMENTO]])*(ARQUIVOS[REVISÃO]=LD_01[[#This Row],[REVISÃO]])))</f>
        <v>pdf</v>
      </c>
      <c r="M428" s="12" cm="1">
        <f t="array" ref="M428">_xlfn.UNIQUE(_xlfn._xlws.FILTER(ARQUIVOS[DATA RECEBIMENTO],(ARQUIVOS[DOCUMENTO]=LD_01[[#This Row],[DOCUMENTO]])*(ARQUIVOS[REVISÃO]=LD_01[[#This Row],[REVISÃO]])))</f>
        <v>45838</v>
      </c>
      <c r="N4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01/MSV-163MS-520-NORTE/12.DV/MSV-163MS-520+670-ACE-EXE-MD-O2-001-R00.pdf</v>
      </c>
      <c r="P428" s="6" t="str">
        <f>LD_01[[#This Row],[PASTA]]&amp;"/"&amp;LD_01[[#This Row],[ARQUIVO]]</f>
        <v>MSV-163MS-520-NORTE/12.DV/MSV-163MS-520+670-ACE-EXE-MD-O2-001-R00.pdf</v>
      </c>
    </row>
    <row r="429" spans="1:16" ht="28.8" x14ac:dyDescent="0.3">
      <c r="A429" s="6" t="s">
        <v>3211</v>
      </c>
      <c r="B429" s="6" t="str">
        <f>VLOOKUP(LD_01[[#This Row],[DOCUMENTO]],_xlfn.SORTBY(ARQUIVOS_RECEBIDOS!$E$2:$F$5010,ARQUIVOS_RECEBIDOS!$F$2:$F$5010,-1),2,)</f>
        <v>R01</v>
      </c>
      <c r="C429" s="14" t="s">
        <v>5987</v>
      </c>
      <c r="D429" s="14" t="s">
        <v>7544</v>
      </c>
      <c r="E429" s="6" t="s">
        <v>4314</v>
      </c>
      <c r="F429" s="8" t="s">
        <v>4982</v>
      </c>
      <c r="G429" s="8" t="s">
        <v>4143</v>
      </c>
      <c r="H429" s="6" t="str">
        <f>_xlfn.XLOOKUP(LD_01[[#This Row],[DISCIPLINA]],'CLASSES DE PROJETOS'!$F$3:$F$37,'CLASSES DE PROJETOS'!$C$3:$C$37)</f>
        <v>PV</v>
      </c>
      <c r="I429" t="str">
        <f>_xlfn.TEXTJOIN("/",TRUE,"MSV-163MS-"&amp;LD_01[[#This Row],[OBRA]],_xlfn.XLOOKUP(LD_01[[#This Row],[SIGLA]],'CLASSES DE PROJETOS'!$C$3:$C$37,'CLASSES DE PROJETOS'!$E$3:$E$37))</f>
        <v>MSV-163MS-520-NORTE/28.PV</v>
      </c>
      <c r="J429" s="6" t="str" cm="1">
        <f t="array" ref="J429">_xlfn.TEXTJOIN(",",TRUE,_xlfn._xlws.FILTER(ARQUIVOS[ARQUIVO],(ARQUIVOS[DOCUMENTO]=LD_01[[#This Row],[DOCUMENTO]])*(ARQUIVOS[REVISÃO]=LD_01[[#This Row],[REVISÃO]])*(ARQUIVOS[EXTENSÃO]="pdf")))</f>
        <v>MSV-163MS-520+670-ACE-EXE-NS-C3-001-R01.pdf</v>
      </c>
      <c r="K429" s="6" t="str" cm="1">
        <f t="array" ref="K429">_xlfn.TEXTJOIN(", ",TRUE,_xlfn.UNIQUE(_xlfn._xlws.FILTER(ARQUIVOS_RECEBIDOS!$F$2:$F$5010,ARQUIVOS_RECEBIDOS!$E$2:$E$5010=LD_01[[#This Row],[DOCUMENTO]])))</f>
        <v>R01</v>
      </c>
      <c r="L429" s="6" t="str" cm="1">
        <f t="array" ref="L429">_xlfn.TEXTJOIN(",",TRUE,_xlfn._xlws.FILTER(ARQUIVOS[EXTENSÃO],(ARQUIVOS[DOCUMENTO]=LD_01[[#This Row],[DOCUMENTO]])*(ARQUIVOS[REVISÃO]=LD_01[[#This Row],[REVISÃO]])))</f>
        <v>pdf,zip</v>
      </c>
      <c r="M429" s="12" cm="1">
        <f t="array" ref="M429">_xlfn.UNIQUE(_xlfn._xlws.FILTER(ARQUIVOS[DATA RECEBIMENTO],(ARQUIVOS[DOCUMENTO]=LD_01[[#This Row],[DOCUMENTO]])*(ARQUIVOS[REVISÃO]=LD_01[[#This Row],[REVISÃO]])))</f>
        <v>45838</v>
      </c>
      <c r="N4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01/MSV-163MS-520-NORTE/28.PV/MSV-163MS-520+670-ACE-EXE-NS-C3-001-R01.pdf</v>
      </c>
      <c r="P429" s="6" t="str">
        <f>LD_01[[#This Row],[PASTA]]&amp;"/"&amp;LD_01[[#This Row],[ARQUIVO]]</f>
        <v>MSV-163MS-520-NORTE/28.PV/MSV-163MS-520+670-ACE-EXE-NS-C3-001-R01.pdf</v>
      </c>
    </row>
    <row r="430" spans="1:16" x14ac:dyDescent="0.3">
      <c r="A430" s="6" t="s">
        <v>3191</v>
      </c>
      <c r="B430" s="6" t="str">
        <f>VLOOKUP(LD_01[[#This Row],[DOCUMENTO]],_xlfn.SORTBY(ARQUIVOS_RECEBIDOS!$E$2:$F$5010,ARQUIVOS_RECEBIDOS!$F$2:$F$5010,-1),2,)</f>
        <v>R00</v>
      </c>
      <c r="C430" s="14" t="s">
        <v>5987</v>
      </c>
      <c r="D430" s="14" t="s">
        <v>7544</v>
      </c>
      <c r="E430" s="6" t="s">
        <v>4314</v>
      </c>
      <c r="F430" s="8" t="s">
        <v>4165</v>
      </c>
      <c r="G430" s="8" t="s">
        <v>4163</v>
      </c>
      <c r="H430" s="6" t="str">
        <f>_xlfn.XLOOKUP(LD_01[[#This Row],[DISCIPLINA]],'CLASSES DE PROJETOS'!$F$3:$F$37,'CLASSES DE PROJETOS'!$C$3:$C$37)</f>
        <v>TO</v>
      </c>
      <c r="I430" t="str">
        <f>_xlfn.TEXTJOIN("/",TRUE,"MSV-163MS-"&amp;LD_01[[#This Row],[OBRA]],_xlfn.XLOOKUP(LD_01[[#This Row],[SIGLA]],'CLASSES DE PROJETOS'!$C$3:$C$37,'CLASSES DE PROJETOS'!$E$3:$E$37))</f>
        <v>MSV-163MS-520-NORTE/33.TO</v>
      </c>
      <c r="J430" s="6" t="str" cm="1">
        <f t="array" ref="J430">_xlfn.TEXTJOIN(",",TRUE,_xlfn._xlws.FILTER(ARQUIVOS[ARQUIVO],(ARQUIVOS[DOCUMENTO]=LD_01[[#This Row],[DOCUMENTO]])*(ARQUIVOS[REVISÃO]=LD_01[[#This Row],[REVISÃO]])*(ARQUIVOS[EXTENSÃO]="pdf")))</f>
        <v>MSV-163MS-520+670-ACE-EXE-RT-C1-001-R00.pdf</v>
      </c>
      <c r="K430" s="6" t="str" cm="1">
        <f t="array" ref="K430">_xlfn.TEXTJOIN(", ",TRUE,_xlfn.UNIQUE(_xlfn._xlws.FILTER(ARQUIVOS_RECEBIDOS!$F$2:$F$5010,ARQUIVOS_RECEBIDOS!$E$2:$E$5010=LD_01[[#This Row],[DOCUMENTO]])))</f>
        <v>R00</v>
      </c>
      <c r="L430" s="6" t="str" cm="1">
        <f t="array" ref="L430">_xlfn.TEXTJOIN(",",TRUE,_xlfn._xlws.FILTER(ARQUIVOS[EXTENSÃO],(ARQUIVOS[DOCUMENTO]=LD_01[[#This Row],[DOCUMENTO]])*(ARQUIVOS[REVISÃO]=LD_01[[#This Row],[REVISÃO]])))</f>
        <v>pdf</v>
      </c>
      <c r="M430" s="12" cm="1">
        <f t="array" ref="M430">_xlfn.UNIQUE(_xlfn._xlws.FILTER(ARQUIVOS[DATA RECEBIMENTO],(ARQUIVOS[DOCUMENTO]=LD_01[[#This Row],[DOCUMENTO]])*(ARQUIVOS[REVISÃO]=LD_01[[#This Row],[REVISÃO]])))</f>
        <v>45838</v>
      </c>
      <c r="N4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01/MSV-163MS-520-NORTE/33.TO/MSV-163MS-520+670-ACE-EXE-RT-C1-001-R00.pdf</v>
      </c>
      <c r="P430" s="6" t="str">
        <f>LD_01[[#This Row],[PASTA]]&amp;"/"&amp;LD_01[[#This Row],[ARQUIVO]]</f>
        <v>MSV-163MS-520-NORTE/33.TO/MSV-163MS-520+670-ACE-EXE-RT-C1-001-R00.pdf</v>
      </c>
    </row>
    <row r="431" spans="1:16" ht="28.8" x14ac:dyDescent="0.3">
      <c r="A431" s="6" t="s">
        <v>3213</v>
      </c>
      <c r="B431" s="6" t="str">
        <f>VLOOKUP(LD_01[[#This Row],[DOCUMENTO]],_xlfn.SORTBY(ARQUIVOS_RECEBIDOS!$E$2:$F$5010,ARQUIVOS_RECEBIDOS!$F$2:$F$5010,-1),2,)</f>
        <v>R01</v>
      </c>
      <c r="C431" s="14" t="s">
        <v>5987</v>
      </c>
      <c r="D431" s="14" t="s">
        <v>7544</v>
      </c>
      <c r="E431" s="6" t="s">
        <v>4314</v>
      </c>
      <c r="F431" s="8" t="s">
        <v>4092</v>
      </c>
      <c r="G431" s="8" t="s">
        <v>4332</v>
      </c>
      <c r="H431" s="6" t="str">
        <f>_xlfn.XLOOKUP(LD_01[[#This Row],[DISCIPLINA]],'CLASSES DE PROJETOS'!$F$3:$F$37,'CLASSES DE PROJETOS'!$C$3:$C$37)</f>
        <v>GG</v>
      </c>
      <c r="I431" t="str">
        <f>_xlfn.TEXTJOIN("/",TRUE,"MSV-163MS-"&amp;LD_01[[#This Row],[OBRA]],_xlfn.XLOOKUP(LD_01[[#This Row],[SIGLA]],'CLASSES DE PROJETOS'!$C$3:$C$37,'CLASSES DE PROJETOS'!$E$3:$E$37))</f>
        <v>MSV-163MS-520-NORTE/19.GG</v>
      </c>
      <c r="J431" s="6" t="str" cm="1">
        <f t="array" ref="J431">_xlfn.TEXTJOIN(",",TRUE,_xlfn._xlws.FILTER(ARQUIVOS[ARQUIVO],(ARQUIVOS[DOCUMENTO]=LD_01[[#This Row],[DOCUMENTO]])*(ARQUIVOS[REVISÃO]=LD_01[[#This Row],[REVISÃO]])*(ARQUIVOS[EXTENSÃO]="pdf")))</f>
        <v>MSV-163MS-520+670-ACE-EXE-RT-D3-001-R01.pdf</v>
      </c>
      <c r="K431" s="6" t="str" cm="1">
        <f t="array" ref="K431">_xlfn.TEXTJOIN(", ",TRUE,_xlfn.UNIQUE(_xlfn._xlws.FILTER(ARQUIVOS_RECEBIDOS!$F$2:$F$5010,ARQUIVOS_RECEBIDOS!$E$2:$E$5010=LD_01[[#This Row],[DOCUMENTO]])))</f>
        <v>R01</v>
      </c>
      <c r="L431" s="6" t="str" cm="1">
        <f t="array" ref="L431">_xlfn.TEXTJOIN(",",TRUE,_xlfn._xlws.FILTER(ARQUIVOS[EXTENSÃO],(ARQUIVOS[DOCUMENTO]=LD_01[[#This Row],[DOCUMENTO]])*(ARQUIVOS[REVISÃO]=LD_01[[#This Row],[REVISÃO]])))</f>
        <v>pdf</v>
      </c>
      <c r="M431" s="12" cm="1">
        <f t="array" ref="M431">_xlfn.UNIQUE(_xlfn._xlws.FILTER(ARQUIVOS[DATA RECEBIMENTO],(ARQUIVOS[DOCUMENTO]=LD_01[[#This Row],[DOCUMENTO]])*(ARQUIVOS[REVISÃO]=LD_01[[#This Row],[REVISÃO]])))</f>
        <v>45838</v>
      </c>
      <c r="N4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01/MSV-163MS-520-NORTE/19.GG/MSV-163MS-520+670-ACE-EXE-RT-D3-001-R01.pdf</v>
      </c>
      <c r="P431" s="6" t="str">
        <f>LD_01[[#This Row],[PASTA]]&amp;"/"&amp;LD_01[[#This Row],[ARQUIVO]]</f>
        <v>MSV-163MS-520-NORTE/19.GG/MSV-163MS-520+670-ACE-EXE-RT-D3-001-R01.pdf</v>
      </c>
    </row>
    <row r="432" spans="1:16" ht="28.8" x14ac:dyDescent="0.3">
      <c r="A432" s="6" t="s">
        <v>3214</v>
      </c>
      <c r="B432" s="6" t="str">
        <f>VLOOKUP(LD_01[[#This Row],[DOCUMENTO]],_xlfn.SORTBY(ARQUIVOS_RECEBIDOS!$E$2:$F$5010,ARQUIVOS_RECEBIDOS!$F$2:$F$5010,-1),2,)</f>
        <v>R00</v>
      </c>
      <c r="C432" s="14" t="s">
        <v>5987</v>
      </c>
      <c r="D432" s="14" t="s">
        <v>7544</v>
      </c>
      <c r="E432" s="6" t="s">
        <v>4314</v>
      </c>
      <c r="F432" s="8" t="s">
        <v>4103</v>
      </c>
      <c r="G432" s="8" t="s">
        <v>4332</v>
      </c>
      <c r="H432" s="6" t="str">
        <f>_xlfn.XLOOKUP(LD_01[[#This Row],[DISCIPLINA]],'CLASSES DE PROJETOS'!$F$3:$F$37,'CLASSES DE PROJETOS'!$C$3:$C$37)</f>
        <v>GG</v>
      </c>
      <c r="I432" t="str">
        <f>_xlfn.TEXTJOIN("/",TRUE,"MSV-163MS-"&amp;LD_01[[#This Row],[OBRA]],_xlfn.XLOOKUP(LD_01[[#This Row],[SIGLA]],'CLASSES DE PROJETOS'!$C$3:$C$37,'CLASSES DE PROJETOS'!$E$3:$E$37))</f>
        <v>MSV-163MS-520-NORTE/19.GG</v>
      </c>
      <c r="J432" s="6" t="str" cm="1">
        <f t="array" ref="J432">_xlfn.TEXTJOIN(",",TRUE,_xlfn._xlws.FILTER(ARQUIVOS[ARQUIVO],(ARQUIVOS[DOCUMENTO]=LD_01[[#This Row],[DOCUMENTO]])*(ARQUIVOS[REVISÃO]=LD_01[[#This Row],[REVISÃO]])*(ARQUIVOS[EXTENSÃO]="pdf")))</f>
        <v>MSV-163MS-520+670-ACE-EXE-RT-D3-101-R00.pdf</v>
      </c>
      <c r="K432" s="6" t="str" cm="1">
        <f t="array" ref="K432">_xlfn.TEXTJOIN(", ",TRUE,_xlfn.UNIQUE(_xlfn._xlws.FILTER(ARQUIVOS_RECEBIDOS!$F$2:$F$5010,ARQUIVOS_RECEBIDOS!$E$2:$E$5010=LD_01[[#This Row],[DOCUMENTO]])))</f>
        <v>R00</v>
      </c>
      <c r="L432" s="6" t="str" cm="1">
        <f t="array" ref="L432">_xlfn.TEXTJOIN(",",TRUE,_xlfn._xlws.FILTER(ARQUIVOS[EXTENSÃO],(ARQUIVOS[DOCUMENTO]=LD_01[[#This Row],[DOCUMENTO]])*(ARQUIVOS[REVISÃO]=LD_01[[#This Row],[REVISÃO]])))</f>
        <v>pdf</v>
      </c>
      <c r="M432" s="12" cm="1">
        <f t="array" ref="M432">_xlfn.UNIQUE(_xlfn._xlws.FILTER(ARQUIVOS[DATA RECEBIMENTO],(ARQUIVOS[DOCUMENTO]=LD_01[[#This Row],[DOCUMENTO]])*(ARQUIVOS[REVISÃO]=LD_01[[#This Row],[REVISÃO]])))</f>
        <v>45838</v>
      </c>
      <c r="N4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01/MSV-163MS-520-NORTE/19.GG/MSV-163MS-520+670-ACE-EXE-RT-D3-101-R00.pdf</v>
      </c>
      <c r="P432" s="6" t="str">
        <f>LD_01[[#This Row],[PASTA]]&amp;"/"&amp;LD_01[[#This Row],[ARQUIVO]]</f>
        <v>MSV-163MS-520-NORTE/19.GG/MSV-163MS-520+670-ACE-EXE-RT-D3-101-R00.pdf</v>
      </c>
    </row>
    <row r="433" spans="1:16" ht="28.8" x14ac:dyDescent="0.3">
      <c r="A433" s="6" t="s">
        <v>3222</v>
      </c>
      <c r="B433" s="6" t="str">
        <f>VLOOKUP(LD_01[[#This Row],[DOCUMENTO]],_xlfn.SORTBY(ARQUIVOS_RECEBIDOS!$E$2:$F$5010,ARQUIVOS_RECEBIDOS!$F$2:$F$5010,-1),2,)</f>
        <v>R00</v>
      </c>
      <c r="C433" s="14" t="s">
        <v>5987</v>
      </c>
      <c r="D433" s="14" t="s">
        <v>7544</v>
      </c>
      <c r="E433" s="6" t="s">
        <v>4314</v>
      </c>
      <c r="F433" s="8" t="s">
        <v>4304</v>
      </c>
      <c r="G433" s="8" t="s">
        <v>4335</v>
      </c>
      <c r="H433" s="6" t="str">
        <f>_xlfn.XLOOKUP(LD_01[[#This Row],[DISCIPLINA]],'CLASSES DE PROJETOS'!$F$3:$F$37,'CLASSES DE PROJETOS'!$C$3:$C$37)</f>
        <v>TR</v>
      </c>
      <c r="I433" t="str">
        <f>_xlfn.TEXTJOIN("/",TRUE,"MSV-163MS-"&amp;LD_01[[#This Row],[OBRA]],_xlfn.XLOOKUP(LD_01[[#This Row],[SIGLA]],'CLASSES DE PROJETOS'!$C$3:$C$37,'CLASSES DE PROJETOS'!$E$3:$E$37))</f>
        <v>MSV-163MS-520-NORTE/34.TR</v>
      </c>
      <c r="J433" s="6" t="str" cm="1">
        <f t="array" ref="J433">_xlfn.TEXTJOIN(",",TRUE,_xlfn._xlws.FILTER(ARQUIVOS[ARQUIVO],(ARQUIVOS[DOCUMENTO]=LD_01[[#This Row],[DOCUMENTO]])*(ARQUIVOS[REVISÃO]=LD_01[[#This Row],[REVISÃO]])*(ARQUIVOS[EXTENSÃO]="pdf")))</f>
        <v>MSV-163MS-520+670-ACE-EXE-RT-E1-001-R00.pdf</v>
      </c>
      <c r="K433" s="6" t="str" cm="1">
        <f t="array" ref="K433">_xlfn.TEXTJOIN(", ",TRUE,_xlfn.UNIQUE(_xlfn._xlws.FILTER(ARQUIVOS_RECEBIDOS!$F$2:$F$5010,ARQUIVOS_RECEBIDOS!$E$2:$E$5010=LD_01[[#This Row],[DOCUMENTO]])))</f>
        <v>R00</v>
      </c>
      <c r="L433" s="6" t="str" cm="1">
        <f t="array" ref="L433">_xlfn.TEXTJOIN(",",TRUE,_xlfn._xlws.FILTER(ARQUIVOS[EXTENSÃO],(ARQUIVOS[DOCUMENTO]=LD_01[[#This Row],[DOCUMENTO]])*(ARQUIVOS[REVISÃO]=LD_01[[#This Row],[REVISÃO]])))</f>
        <v>pdf</v>
      </c>
      <c r="M433" s="12" cm="1">
        <f t="array" ref="M433">_xlfn.UNIQUE(_xlfn._xlws.FILTER(ARQUIVOS[DATA RECEBIMENTO],(ARQUIVOS[DOCUMENTO]=LD_01[[#This Row],[DOCUMENTO]])*(ARQUIVOS[REVISÃO]=LD_01[[#This Row],[REVISÃO]])))</f>
        <v>45838</v>
      </c>
      <c r="N4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01/MSV-163MS-520-NORTE/34.TR/MSV-163MS-520+670-ACE-EXE-RT-E1-001-R00.pdf</v>
      </c>
      <c r="P433" s="6" t="str">
        <f>LD_01[[#This Row],[PASTA]]&amp;"/"&amp;LD_01[[#This Row],[ARQUIVO]]</f>
        <v>MSV-163MS-520-NORTE/34.TR/MSV-163MS-520+670-ACE-EXE-RT-E1-001-R00.pdf</v>
      </c>
    </row>
    <row r="434" spans="1:16" ht="28.8" x14ac:dyDescent="0.3">
      <c r="A434" s="6" t="s">
        <v>3193</v>
      </c>
      <c r="B434" s="6" t="str">
        <f>VLOOKUP(LD_01[[#This Row],[DOCUMENTO]],_xlfn.SORTBY(ARQUIVOS_RECEBIDOS!$E$2:$F$5010,ARQUIVOS_RECEBIDOS!$F$2:$F$5010,-1),2,)</f>
        <v>R00</v>
      </c>
      <c r="C434" s="14" t="s">
        <v>5987</v>
      </c>
      <c r="D434" s="14" t="s">
        <v>7544</v>
      </c>
      <c r="E434" s="6" t="s">
        <v>4314</v>
      </c>
      <c r="F434" s="8" t="s">
        <v>4978</v>
      </c>
      <c r="G434" s="8" t="s">
        <v>4141</v>
      </c>
      <c r="H434" s="6" t="str">
        <f>_xlfn.XLOOKUP(LD_01[[#This Row],[DISCIPLINA]],'CLASSES DE PROJETOS'!$F$3:$F$37,'CLASSES DE PROJETOS'!$C$3:$C$37)</f>
        <v>GE</v>
      </c>
      <c r="I434" t="str">
        <f>_xlfn.TEXTJOIN("/",TRUE,"MSV-163MS-"&amp;LD_01[[#This Row],[OBRA]],_xlfn.XLOOKUP(LD_01[[#This Row],[SIGLA]],'CLASSES DE PROJETOS'!$C$3:$C$37,'CLASSES DE PROJETOS'!$E$3:$E$37))</f>
        <v>MSV-163MS-520-NORTE/18.GE</v>
      </c>
      <c r="J434" s="6" t="str" cm="1">
        <f t="array" ref="J434">_xlfn.TEXTJOIN(",",TRUE,_xlfn._xlws.FILTER(ARQUIVOS[ARQUIVO],(ARQUIVOS[DOCUMENTO]=LD_01[[#This Row],[DOCUMENTO]])*(ARQUIVOS[REVISÃO]=LD_01[[#This Row],[REVISÃO]])*(ARQUIVOS[EXTENSÃO]="pdf")))</f>
        <v>MSV-163MS-520+670-ACE-EXE-RT-F1-001-R00.pdf</v>
      </c>
      <c r="K434" s="6" t="str" cm="1">
        <f t="array" ref="K434">_xlfn.TEXTJOIN(", ",TRUE,_xlfn.UNIQUE(_xlfn._xlws.FILTER(ARQUIVOS_RECEBIDOS!$F$2:$F$5010,ARQUIVOS_RECEBIDOS!$E$2:$E$5010=LD_01[[#This Row],[DOCUMENTO]])))</f>
        <v>R00</v>
      </c>
      <c r="L434" s="6" t="str" cm="1">
        <f t="array" ref="L434">_xlfn.TEXTJOIN(",",TRUE,_xlfn._xlws.FILTER(ARQUIVOS[EXTENSÃO],(ARQUIVOS[DOCUMENTO]=LD_01[[#This Row],[DOCUMENTO]])*(ARQUIVOS[REVISÃO]=LD_01[[#This Row],[REVISÃO]])))</f>
        <v>pdf</v>
      </c>
      <c r="M434" s="12" cm="1">
        <f t="array" ref="M434">_xlfn.UNIQUE(_xlfn._xlws.FILTER(ARQUIVOS[DATA RECEBIMENTO],(ARQUIVOS[DOCUMENTO]=LD_01[[#This Row],[DOCUMENTO]])*(ARQUIVOS[REVISÃO]=LD_01[[#This Row],[REVISÃO]])))</f>
        <v>45838</v>
      </c>
      <c r="N4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01/MSV-163MS-520-NORTE/18.GE/MSV-163MS-520+670-ACE-EXE-RT-F1-001-R00.pdf</v>
      </c>
      <c r="P434" s="6" t="str">
        <f>LD_01[[#This Row],[PASTA]]&amp;"/"&amp;LD_01[[#This Row],[ARQUIVO]]</f>
        <v>MSV-163MS-520-NORTE/18.GE/MSV-163MS-520+670-ACE-EXE-RT-F1-001-R00.pdf</v>
      </c>
    </row>
    <row r="435" spans="1:16" ht="43.2" x14ac:dyDescent="0.3">
      <c r="A435" s="6" t="s">
        <v>3216</v>
      </c>
      <c r="B435" s="6" t="str">
        <f>VLOOKUP(LD_01[[#This Row],[DOCUMENTO]],_xlfn.SORTBY(ARQUIVOS_RECEBIDOS!$E$2:$F$5010,ARQUIVOS_RECEBIDOS!$F$2:$F$5010,-1),2,)</f>
        <v>R00</v>
      </c>
      <c r="C435" s="14" t="s">
        <v>5987</v>
      </c>
      <c r="D435" s="14" t="s">
        <v>7544</v>
      </c>
      <c r="E435" s="6" t="s">
        <v>4314</v>
      </c>
      <c r="F435" s="8" t="s">
        <v>4166</v>
      </c>
      <c r="G435" s="8" t="s">
        <v>4333</v>
      </c>
      <c r="H435" s="6" t="str">
        <f>_xlfn.XLOOKUP(LD_01[[#This Row],[DISCIPLINA]],'CLASSES DE PROJETOS'!$F$3:$F$37,'CLASSES DE PROJETOS'!$C$3:$C$37)</f>
        <v>IN</v>
      </c>
      <c r="I435" t="str">
        <f>_xlfn.TEXTJOIN("/",TRUE,"MSV-163MS-"&amp;LD_01[[#This Row],[OBRA]],_xlfn.XLOOKUP(LD_01[[#This Row],[SIGLA]],'CLASSES DE PROJETOS'!$C$3:$C$37,'CLASSES DE PROJETOS'!$E$3:$E$37))</f>
        <v>MSV-163MS-520-NORTE/23.IN</v>
      </c>
      <c r="J435" s="6" t="str" cm="1">
        <f t="array" ref="J435">_xlfn.TEXTJOIN(",",TRUE,_xlfn._xlws.FILTER(ARQUIVOS[ARQUIVO],(ARQUIVOS[DOCUMENTO]=LD_01[[#This Row],[DOCUMENTO]])*(ARQUIVOS[REVISÃO]=LD_01[[#This Row],[REVISÃO]])*(ARQUIVOS[EXTENSÃO]="pdf")))</f>
        <v>MSV-163MS-520+670-ACE-EXE-RT-M1-001-R00.pdf</v>
      </c>
      <c r="K435" s="6" t="str" cm="1">
        <f t="array" ref="K435">_xlfn.TEXTJOIN(", ",TRUE,_xlfn.UNIQUE(_xlfn._xlws.FILTER(ARQUIVOS_RECEBIDOS!$F$2:$F$5010,ARQUIVOS_RECEBIDOS!$E$2:$E$5010=LD_01[[#This Row],[DOCUMENTO]])))</f>
        <v>R00</v>
      </c>
      <c r="L435" s="6" t="str" cm="1">
        <f t="array" ref="L435">_xlfn.TEXTJOIN(",",TRUE,_xlfn._xlws.FILTER(ARQUIVOS[EXTENSÃO],(ARQUIVOS[DOCUMENTO]=LD_01[[#This Row],[DOCUMENTO]])*(ARQUIVOS[REVISÃO]=LD_01[[#This Row],[REVISÃO]])))</f>
        <v>pdf</v>
      </c>
      <c r="M435" s="12" cm="1">
        <f t="array" ref="M435">_xlfn.UNIQUE(_xlfn._xlws.FILTER(ARQUIVOS[DATA RECEBIMENTO],(ARQUIVOS[DOCUMENTO]=LD_01[[#This Row],[DOCUMENTO]])*(ARQUIVOS[REVISÃO]=LD_01[[#This Row],[REVISÃO]])))</f>
        <v>45838</v>
      </c>
      <c r="N4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01/MSV-163MS-520-NORTE/23.IN/MSV-163MS-520+670-ACE-EXE-RT-M1-001-R00.pdf</v>
      </c>
      <c r="P435" s="6" t="str">
        <f>LD_01[[#This Row],[PASTA]]&amp;"/"&amp;LD_01[[#This Row],[ARQUIVO]]</f>
        <v>MSV-163MS-520-NORTE/23.IN/MSV-163MS-520+670-ACE-EXE-RT-M1-001-R00.pdf</v>
      </c>
    </row>
    <row r="436" spans="1:16" x14ac:dyDescent="0.3">
      <c r="A436" s="6" t="s">
        <v>3223</v>
      </c>
      <c r="B436" s="6" t="str">
        <f>VLOOKUP(LD_01[[#This Row],[DOCUMENTO]],_xlfn.SORTBY(ARQUIVOS_RECEBIDOS!$E$2:$F$5010,ARQUIVOS_RECEBIDOS!$F$2:$F$5010,-1),2,)</f>
        <v>R00</v>
      </c>
      <c r="C436" s="14" t="s">
        <v>5987</v>
      </c>
      <c r="D436" s="14" t="s">
        <v>7544</v>
      </c>
      <c r="E436" s="6" t="s">
        <v>4316</v>
      </c>
      <c r="F436" s="8" t="s">
        <v>4164</v>
      </c>
      <c r="G436" s="8" t="s">
        <v>4163</v>
      </c>
      <c r="H436" s="6" t="str">
        <f>_xlfn.XLOOKUP(LD_01[[#This Row],[DISCIPLINA]],'CLASSES DE PROJETOS'!$F$3:$F$37,'CLASSES DE PROJETOS'!$C$3:$C$37)</f>
        <v>TO</v>
      </c>
      <c r="I436" t="str">
        <f>_xlfn.TEXTJOIN("/",TRUE,"MSV-163MS-"&amp;LD_01[[#This Row],[OBRA]],_xlfn.XLOOKUP(LD_01[[#This Row],[SIGLA]],'CLASSES DE PROJETOS'!$C$3:$C$37,'CLASSES DE PROJETOS'!$E$3:$E$37))</f>
        <v>MSV-163MS-521-NORTE/33.TO</v>
      </c>
      <c r="J436" s="6" t="str" cm="1">
        <f t="array" ref="J436">_xlfn.TEXTJOIN(",",TRUE,_xlfn._xlws.FILTER(ARQUIVOS[ARQUIVO],(ARQUIVOS[DOCUMENTO]=LD_01[[#This Row],[DOCUMENTO]])*(ARQUIVOS[REVISÃO]=LD_01[[#This Row],[REVISÃO]])*(ARQUIVOS[EXTENSÃO]="pdf")))</f>
        <v>MSV-163MS-521+950-ACE-EXE-DE-C1-001-R00.pdf</v>
      </c>
      <c r="K436" s="6" t="str" cm="1">
        <f t="array" ref="K436">_xlfn.TEXTJOIN(", ",TRUE,_xlfn.UNIQUE(_xlfn._xlws.FILTER(ARQUIVOS_RECEBIDOS!$F$2:$F$5010,ARQUIVOS_RECEBIDOS!$E$2:$E$5010=LD_01[[#This Row],[DOCUMENTO]])))</f>
        <v>R00</v>
      </c>
      <c r="L436" s="6" t="str" cm="1">
        <f t="array" ref="L436">_xlfn.TEXTJOIN(",",TRUE,_xlfn._xlws.FILTER(ARQUIVOS[EXTENSÃO],(ARQUIVOS[DOCUMENTO]=LD_01[[#This Row],[DOCUMENTO]])*(ARQUIVOS[REVISÃO]=LD_01[[#This Row],[REVISÃO]])))</f>
        <v>dwg,pdf</v>
      </c>
      <c r="M436" s="12" cm="1">
        <f t="array" ref="M436">_xlfn.UNIQUE(_xlfn._xlws.FILTER(ARQUIVOS[DATA RECEBIMENTO],(ARQUIVOS[DOCUMENTO]=LD_01[[#This Row],[DOCUMENTO]])*(ARQUIVOS[REVISÃO]=LD_01[[#This Row],[REVISÃO]])))</f>
        <v>45838</v>
      </c>
      <c r="N4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01/MSV-163MS-521-NORTE/33.TO/MSV-163MS-521+950-ACE-EXE-DE-C1-001-R00.pdf</v>
      </c>
      <c r="P436" s="6" t="str">
        <f>LD_01[[#This Row],[PASTA]]&amp;"/"&amp;LD_01[[#This Row],[ARQUIVO]]</f>
        <v>MSV-163MS-521-NORTE/33.TO/MSV-163MS-521+950-ACE-EXE-DE-C1-001-R00.pdf</v>
      </c>
    </row>
    <row r="437" spans="1:16" ht="28.8" x14ac:dyDescent="0.3">
      <c r="A437" s="6" t="s">
        <v>3233</v>
      </c>
      <c r="B437" s="6" t="str">
        <f>VLOOKUP(LD_01[[#This Row],[DOCUMENTO]],_xlfn.SORTBY(ARQUIVOS_RECEBIDOS!$E$2:$F$5010,ARQUIVOS_RECEBIDOS!$F$2:$F$5010,-1),2,)</f>
        <v>R01</v>
      </c>
      <c r="C437" s="14" t="s">
        <v>5987</v>
      </c>
      <c r="D437" s="14" t="s">
        <v>7544</v>
      </c>
      <c r="E437" s="6" t="s">
        <v>4316</v>
      </c>
      <c r="F437" s="8" t="s">
        <v>4076</v>
      </c>
      <c r="G437" s="8" t="s">
        <v>4332</v>
      </c>
      <c r="H437" s="6" t="str">
        <f>_xlfn.XLOOKUP(LD_01[[#This Row],[DISCIPLINA]],'CLASSES DE PROJETOS'!$F$3:$F$37,'CLASSES DE PROJETOS'!$C$3:$C$37)</f>
        <v>GG</v>
      </c>
      <c r="I437" t="str">
        <f>_xlfn.TEXTJOIN("/",TRUE,"MSV-163MS-"&amp;LD_01[[#This Row],[OBRA]],_xlfn.XLOOKUP(LD_01[[#This Row],[SIGLA]],'CLASSES DE PROJETOS'!$C$3:$C$37,'CLASSES DE PROJETOS'!$E$3:$E$37))</f>
        <v>MSV-163MS-521-NORTE/19.GG</v>
      </c>
      <c r="J437" s="6" t="str" cm="1">
        <f t="array" ref="J437">_xlfn.TEXTJOIN(",",TRUE,_xlfn._xlws.FILTER(ARQUIVOS[ARQUIVO],(ARQUIVOS[DOCUMENTO]=LD_01[[#This Row],[DOCUMENTO]])*(ARQUIVOS[REVISÃO]=LD_01[[#This Row],[REVISÃO]])*(ARQUIVOS[EXTENSÃO]="pdf")))</f>
        <v>MSV-163MS-521+950-ACE-EXE-DE-D3-001-R01.pdf</v>
      </c>
      <c r="K437" s="6" t="str" cm="1">
        <f t="array" ref="K437">_xlfn.TEXTJOIN(", ",TRUE,_xlfn.UNIQUE(_xlfn._xlws.FILTER(ARQUIVOS_RECEBIDOS!$F$2:$F$5010,ARQUIVOS_RECEBIDOS!$E$2:$E$5010=LD_01[[#This Row],[DOCUMENTO]])))</f>
        <v>R01</v>
      </c>
      <c r="L437" s="6" t="str" cm="1">
        <f t="array" ref="L437">_xlfn.TEXTJOIN(",",TRUE,_xlfn._xlws.FILTER(ARQUIVOS[EXTENSÃO],(ARQUIVOS[DOCUMENTO]=LD_01[[#This Row],[DOCUMENTO]])*(ARQUIVOS[REVISÃO]=LD_01[[#This Row],[REVISÃO]])))</f>
        <v>dwg,pdf</v>
      </c>
      <c r="M437" s="12" cm="1">
        <f t="array" ref="M437">_xlfn.UNIQUE(_xlfn._xlws.FILTER(ARQUIVOS[DATA RECEBIMENTO],(ARQUIVOS[DOCUMENTO]=LD_01[[#This Row],[DOCUMENTO]])*(ARQUIVOS[REVISÃO]=LD_01[[#This Row],[REVISÃO]])))</f>
        <v>45838</v>
      </c>
      <c r="N4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01/MSV-163MS-521-NORTE/19.GG/MSV-163MS-521+950-ACE-EXE-DE-D3-001-R01.pdf</v>
      </c>
      <c r="P437" s="6" t="str">
        <f>LD_01[[#This Row],[PASTA]]&amp;"/"&amp;LD_01[[#This Row],[ARQUIVO]]</f>
        <v>MSV-163MS-521-NORTE/19.GG/MSV-163MS-521+950-ACE-EXE-DE-D3-001-R01.pdf</v>
      </c>
    </row>
    <row r="438" spans="1:16" x14ac:dyDescent="0.3">
      <c r="A438" s="6" t="s">
        <v>3225</v>
      </c>
      <c r="B438" s="6" t="str">
        <f>VLOOKUP(LD_01[[#This Row],[DOCUMENTO]],_xlfn.SORTBY(ARQUIVOS_RECEBIDOS!$E$2:$F$5010,ARQUIVOS_RECEBIDOS!$F$2:$F$5010,-1),2,)</f>
        <v>R01</v>
      </c>
      <c r="C438" s="14" t="s">
        <v>5987</v>
      </c>
      <c r="D438" s="14" t="s">
        <v>7544</v>
      </c>
      <c r="E438" s="6" t="s">
        <v>4316</v>
      </c>
      <c r="F438" s="8" t="s">
        <v>4980</v>
      </c>
      <c r="G438" s="8" t="s">
        <v>4141</v>
      </c>
      <c r="H438" s="6" t="str">
        <f>_xlfn.XLOOKUP(LD_01[[#This Row],[DISCIPLINA]],'CLASSES DE PROJETOS'!$F$3:$F$37,'CLASSES DE PROJETOS'!$C$3:$C$37)</f>
        <v>GE</v>
      </c>
      <c r="I438" t="str">
        <f>_xlfn.TEXTJOIN("/",TRUE,"MSV-163MS-"&amp;LD_01[[#This Row],[OBRA]],_xlfn.XLOOKUP(LD_01[[#This Row],[SIGLA]],'CLASSES DE PROJETOS'!$C$3:$C$37,'CLASSES DE PROJETOS'!$E$3:$E$37))</f>
        <v>MSV-163MS-521-NORTE/18.GE</v>
      </c>
      <c r="J438" s="6" t="str" cm="1">
        <f t="array" ref="J438">_xlfn.TEXTJOIN(",",TRUE,_xlfn._xlws.FILTER(ARQUIVOS[ARQUIVO],(ARQUIVOS[DOCUMENTO]=LD_01[[#This Row],[DOCUMENTO]])*(ARQUIVOS[REVISÃO]=LD_01[[#This Row],[REVISÃO]])*(ARQUIVOS[EXTENSÃO]="pdf")))</f>
        <v>MSV-163MS-521+950-ACE-EXE-DE-F1-001-R01.pdf</v>
      </c>
      <c r="K438" s="6" t="str" cm="1">
        <f t="array" ref="K438">_xlfn.TEXTJOIN(", ",TRUE,_xlfn.UNIQUE(_xlfn._xlws.FILTER(ARQUIVOS_RECEBIDOS!$F$2:$F$5010,ARQUIVOS_RECEBIDOS!$E$2:$E$5010=LD_01[[#This Row],[DOCUMENTO]])))</f>
        <v>R01</v>
      </c>
      <c r="L438" s="6" t="str" cm="1">
        <f t="array" ref="L438">_xlfn.TEXTJOIN(",",TRUE,_xlfn._xlws.FILTER(ARQUIVOS[EXTENSÃO],(ARQUIVOS[DOCUMENTO]=LD_01[[#This Row],[DOCUMENTO]])*(ARQUIVOS[REVISÃO]=LD_01[[#This Row],[REVISÃO]])))</f>
        <v>dwg,pdf</v>
      </c>
      <c r="M438" s="12" cm="1">
        <f t="array" ref="M438">_xlfn.UNIQUE(_xlfn._xlws.FILTER(ARQUIVOS[DATA RECEBIMENTO],(ARQUIVOS[DOCUMENTO]=LD_01[[#This Row],[DOCUMENTO]])*(ARQUIVOS[REVISÃO]=LD_01[[#This Row],[REVISÃO]])))</f>
        <v>45838</v>
      </c>
      <c r="N4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01/MSV-163MS-521-NORTE/18.GE/MSV-163MS-521+950-ACE-EXE-DE-F1-001-R01.pdf</v>
      </c>
      <c r="P438" s="6" t="str">
        <f>LD_01[[#This Row],[PASTA]]&amp;"/"&amp;LD_01[[#This Row],[ARQUIVO]]</f>
        <v>MSV-163MS-521-NORTE/18.GE/MSV-163MS-521+950-ACE-EXE-DE-F1-001-R01.pdf</v>
      </c>
    </row>
    <row r="439" spans="1:16" x14ac:dyDescent="0.3">
      <c r="A439" s="6" t="s">
        <v>3227</v>
      </c>
      <c r="B439" s="6" t="str">
        <f>VLOOKUP(LD_01[[#This Row],[DOCUMENTO]],_xlfn.SORTBY(ARQUIVOS_RECEBIDOS!$E$2:$F$5010,ARQUIVOS_RECEBIDOS!$F$2:$F$5010,-1),2,)</f>
        <v>R02</v>
      </c>
      <c r="C439" s="14" t="s">
        <v>5987</v>
      </c>
      <c r="D439" s="14" t="s">
        <v>7544</v>
      </c>
      <c r="E439" s="6" t="s">
        <v>4316</v>
      </c>
      <c r="F439" s="8" t="s">
        <v>4076</v>
      </c>
      <c r="G439" s="8" t="s">
        <v>4142</v>
      </c>
      <c r="H439" s="6" t="str">
        <f>_xlfn.XLOOKUP(LD_01[[#This Row],[DISCIPLINA]],'CLASSES DE PROJETOS'!$F$3:$F$37,'CLASSES DE PROJETOS'!$C$3:$C$37)</f>
        <v>DR</v>
      </c>
      <c r="I439" t="str">
        <f>_xlfn.TEXTJOIN("/",TRUE,"MSV-163MS-"&amp;LD_01[[#This Row],[OBRA]],_xlfn.XLOOKUP(LD_01[[#This Row],[SIGLA]],'CLASSES DE PROJETOS'!$C$3:$C$37,'CLASSES DE PROJETOS'!$E$3:$E$37))</f>
        <v>MSV-163MS-521-NORTE/10.DR</v>
      </c>
      <c r="J439" s="6" t="str" cm="1">
        <f t="array" ref="J439">_xlfn.TEXTJOIN(",",TRUE,_xlfn._xlws.FILTER(ARQUIVOS[ARQUIVO],(ARQUIVOS[DOCUMENTO]=LD_01[[#This Row],[DOCUMENTO]])*(ARQUIVOS[REVISÃO]=LD_01[[#This Row],[REVISÃO]])*(ARQUIVOS[EXTENSÃO]="pdf")))</f>
        <v>MSV-163MS-521+950-ACE-EXE-DE-H2-001-R02.pdf</v>
      </c>
      <c r="K439" s="6" t="str" cm="1">
        <f t="array" ref="K439">_xlfn.TEXTJOIN(", ",TRUE,_xlfn.UNIQUE(_xlfn._xlws.FILTER(ARQUIVOS_RECEBIDOS!$F$2:$F$5010,ARQUIVOS_RECEBIDOS!$E$2:$E$5010=LD_01[[#This Row],[DOCUMENTO]])))</f>
        <v>R01, R02</v>
      </c>
      <c r="L439" s="6" t="str" cm="1">
        <f t="array" ref="L439">_xlfn.TEXTJOIN(",",TRUE,_xlfn._xlws.FILTER(ARQUIVOS[EXTENSÃO],(ARQUIVOS[DOCUMENTO]=LD_01[[#This Row],[DOCUMENTO]])*(ARQUIVOS[REVISÃO]=LD_01[[#This Row],[REVISÃO]])))</f>
        <v>dwg,pdf</v>
      </c>
      <c r="M439" s="12" cm="1">
        <f t="array" ref="M439">_xlfn.UNIQUE(_xlfn._xlws.FILTER(ARQUIVOS[DATA RECEBIMENTO],(ARQUIVOS[DOCUMENTO]=LD_01[[#This Row],[DOCUMENTO]])*(ARQUIVOS[REVISÃO]=LD_01[[#This Row],[REVISÃO]])))</f>
        <v>45931</v>
      </c>
      <c r="N4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01/MSV-163MS-521-NORTE/10.DR/MSV-163MS-521+950-ACE-EXE-DE-H2-001-R02.pdf</v>
      </c>
      <c r="P439" s="6" t="str">
        <f>LD_01[[#This Row],[PASTA]]&amp;"/"&amp;LD_01[[#This Row],[ARQUIVO]]</f>
        <v>MSV-163MS-521-NORTE/10.DR/MSV-163MS-521+950-ACE-EXE-DE-H2-001-R02.pdf</v>
      </c>
    </row>
    <row r="440" spans="1:16" x14ac:dyDescent="0.3">
      <c r="A440" s="6" t="s">
        <v>3228</v>
      </c>
      <c r="B440" s="6" t="str">
        <f>VLOOKUP(LD_01[[#This Row],[DOCUMENTO]],_xlfn.SORTBY(ARQUIVOS_RECEBIDOS!$E$2:$F$5010,ARQUIVOS_RECEBIDOS!$F$2:$F$5010,-1),2,)</f>
        <v>R00</v>
      </c>
      <c r="C440" s="14" t="s">
        <v>5987</v>
      </c>
      <c r="D440" s="14" t="s">
        <v>7544</v>
      </c>
      <c r="E440" s="6" t="s">
        <v>4316</v>
      </c>
      <c r="F440" s="8" t="s">
        <v>4078</v>
      </c>
      <c r="G440" s="8" t="s">
        <v>4142</v>
      </c>
      <c r="H440" s="6" t="str">
        <f>_xlfn.XLOOKUP(LD_01[[#This Row],[DISCIPLINA]],'CLASSES DE PROJETOS'!$F$3:$F$37,'CLASSES DE PROJETOS'!$C$3:$C$37)</f>
        <v>DR</v>
      </c>
      <c r="I440" t="str">
        <f>_xlfn.TEXTJOIN("/",TRUE,"MSV-163MS-"&amp;LD_01[[#This Row],[OBRA]],_xlfn.XLOOKUP(LD_01[[#This Row],[SIGLA]],'CLASSES DE PROJETOS'!$C$3:$C$37,'CLASSES DE PROJETOS'!$E$3:$E$37))</f>
        <v>MSV-163MS-521-NORTE/10.DR</v>
      </c>
      <c r="J440" s="6" t="str" cm="1">
        <f t="array" ref="J440">_xlfn.TEXTJOIN(",",TRUE,_xlfn._xlws.FILTER(ARQUIVOS[ARQUIVO],(ARQUIVOS[DOCUMENTO]=LD_01[[#This Row],[DOCUMENTO]])*(ARQUIVOS[REVISÃO]=LD_01[[#This Row],[REVISÃO]])*(ARQUIVOS[EXTENSÃO]="pdf")))</f>
        <v>MSV-163MS-521+950-ACE-EXE-DE-H2-002-R00.pdf</v>
      </c>
      <c r="K440" s="6" t="str" cm="1">
        <f t="array" ref="K440">_xlfn.TEXTJOIN(", ",TRUE,_xlfn.UNIQUE(_xlfn._xlws.FILTER(ARQUIVOS_RECEBIDOS!$F$2:$F$5010,ARQUIVOS_RECEBIDOS!$E$2:$E$5010=LD_01[[#This Row],[DOCUMENTO]])))</f>
        <v>R00</v>
      </c>
      <c r="L440" s="6" t="str" cm="1">
        <f t="array" ref="L440">_xlfn.TEXTJOIN(",",TRUE,_xlfn._xlws.FILTER(ARQUIVOS[EXTENSÃO],(ARQUIVOS[DOCUMENTO]=LD_01[[#This Row],[DOCUMENTO]])*(ARQUIVOS[REVISÃO]=LD_01[[#This Row],[REVISÃO]])))</f>
        <v>dwg,pdf</v>
      </c>
      <c r="M440" s="12" cm="1">
        <f t="array" ref="M440">_xlfn.UNIQUE(_xlfn._xlws.FILTER(ARQUIVOS[DATA RECEBIMENTO],(ARQUIVOS[DOCUMENTO]=LD_01[[#This Row],[DOCUMENTO]])*(ARQUIVOS[REVISÃO]=LD_01[[#This Row],[REVISÃO]])))</f>
        <v>45838</v>
      </c>
      <c r="N4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01/MSV-163MS-521-NORTE/10.DR/MSV-163MS-521+950-ACE-EXE-DE-H2-002-R00.pdf</v>
      </c>
      <c r="P440" s="6" t="str">
        <f>LD_01[[#This Row],[PASTA]]&amp;"/"&amp;LD_01[[#This Row],[ARQUIVO]]</f>
        <v>MSV-163MS-521-NORTE/10.DR/MSV-163MS-521+950-ACE-EXE-DE-H2-002-R00.pdf</v>
      </c>
    </row>
    <row r="441" spans="1:16" x14ac:dyDescent="0.3">
      <c r="A441" s="6" t="s">
        <v>4067</v>
      </c>
      <c r="B441" s="6" t="str">
        <f>VLOOKUP(LD_01[[#This Row],[DOCUMENTO]],_xlfn.SORTBY(ARQUIVOS_RECEBIDOS!$E$2:$F$5010,ARQUIVOS_RECEBIDOS!$F$2:$F$5010,-1),2,)</f>
        <v>R00</v>
      </c>
      <c r="C441" s="14" t="s">
        <v>5987</v>
      </c>
      <c r="D441" s="14" t="s">
        <v>7544</v>
      </c>
      <c r="E441" s="6" t="s">
        <v>4316</v>
      </c>
      <c r="F441" s="8" t="s">
        <v>4980</v>
      </c>
      <c r="G441" s="8" t="s">
        <v>4143</v>
      </c>
      <c r="H441" s="6" t="str">
        <f>_xlfn.XLOOKUP(LD_01[[#This Row],[DISCIPLINA]],'CLASSES DE PROJETOS'!$F$3:$F$37,'CLASSES DE PROJETOS'!$C$3:$C$37)</f>
        <v>PV</v>
      </c>
      <c r="I441" t="str">
        <f>_xlfn.TEXTJOIN("/",TRUE,"MSV-163MS-"&amp;LD_01[[#This Row],[OBRA]],_xlfn.XLOOKUP(LD_01[[#This Row],[SIGLA]],'CLASSES DE PROJETOS'!$C$3:$C$37,'CLASSES DE PROJETOS'!$E$3:$E$37))</f>
        <v>MSV-163MS-521-NORTE/28.PV</v>
      </c>
      <c r="J441" s="6" t="str" cm="1">
        <f t="array" ref="J441">_xlfn.TEXTJOIN(",",TRUE,_xlfn._xlws.FILTER(ARQUIVOS[ARQUIVO],(ARQUIVOS[DOCUMENTO]=LD_01[[#This Row],[DOCUMENTO]])*(ARQUIVOS[REVISÃO]=LD_01[[#This Row],[REVISÃO]])*(ARQUIVOS[EXTENSÃO]="pdf")))</f>
        <v>MSV-163MS-521+950-ACE-EXE-DE-I2-001-R00.pdf</v>
      </c>
      <c r="K441" s="6" t="str" cm="1">
        <f t="array" ref="K441">_xlfn.TEXTJOIN(", ",TRUE,_xlfn.UNIQUE(_xlfn._xlws.FILTER(ARQUIVOS_RECEBIDOS!$F$2:$F$5010,ARQUIVOS_RECEBIDOS!$E$2:$E$5010=LD_01[[#This Row],[DOCUMENTO]])))</f>
        <v>R00</v>
      </c>
      <c r="L441" s="6" t="str" cm="1">
        <f t="array" ref="L441">_xlfn.TEXTJOIN(",",TRUE,_xlfn._xlws.FILTER(ARQUIVOS[EXTENSÃO],(ARQUIVOS[DOCUMENTO]=LD_01[[#This Row],[DOCUMENTO]])*(ARQUIVOS[REVISÃO]=LD_01[[#This Row],[REVISÃO]])))</f>
        <v>dwg,pdf</v>
      </c>
      <c r="M441" s="12" cm="1">
        <f t="array" ref="M441">_xlfn.UNIQUE(_xlfn._xlws.FILTER(ARQUIVOS[DATA RECEBIMENTO],(ARQUIVOS[DOCUMENTO]=LD_01[[#This Row],[DOCUMENTO]])*(ARQUIVOS[REVISÃO]=LD_01[[#This Row],[REVISÃO]])))</f>
        <v>45895</v>
      </c>
      <c r="N4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01/MSV-163MS-521-NORTE/28.PV/MSV-163MS-521+950-ACE-EXE-DE-I2-001-R00.pdf</v>
      </c>
      <c r="P441" s="6" t="str">
        <f>LD_01[[#This Row],[PASTA]]&amp;"/"&amp;LD_01[[#This Row],[ARQUIVO]]</f>
        <v>MSV-163MS-521-NORTE/28.PV/MSV-163MS-521+950-ACE-EXE-DE-I2-001-R00.pdf</v>
      </c>
    </row>
    <row r="442" spans="1:16" x14ac:dyDescent="0.3">
      <c r="A442" s="6" t="s">
        <v>3231</v>
      </c>
      <c r="B442" s="6" t="str">
        <f>VLOOKUP(LD_01[[#This Row],[DOCUMENTO]],_xlfn.SORTBY(ARQUIVOS_RECEBIDOS!$E$2:$F$5010,ARQUIVOS_RECEBIDOS!$F$2:$F$5010,-1),2,)</f>
        <v>R00</v>
      </c>
      <c r="C442" s="14" t="s">
        <v>5987</v>
      </c>
      <c r="D442" s="14" t="s">
        <v>7544</v>
      </c>
      <c r="E442" s="6" t="s">
        <v>4316</v>
      </c>
      <c r="F442" s="8" t="s">
        <v>4087</v>
      </c>
      <c r="G442" s="8" t="s">
        <v>4331</v>
      </c>
      <c r="H442" s="6" t="str">
        <f>_xlfn.XLOOKUP(LD_01[[#This Row],[DISCIPLINA]],'CLASSES DE PROJETOS'!$F$3:$F$37,'CLASSES DE PROJETOS'!$C$3:$C$37)</f>
        <v>SI</v>
      </c>
      <c r="I442" t="str">
        <f>_xlfn.TEXTJOIN("/",TRUE,"MSV-163MS-"&amp;LD_01[[#This Row],[OBRA]],_xlfn.XLOOKUP(LD_01[[#This Row],[SIGLA]],'CLASSES DE PROJETOS'!$C$3:$C$37,'CLASSES DE PROJETOS'!$E$3:$E$37))</f>
        <v>MSV-163MS-521-NORTE/31.SI</v>
      </c>
      <c r="J442" s="6" t="str" cm="1">
        <f t="array" ref="J442">_xlfn.TEXTJOIN(",",TRUE,_xlfn._xlws.FILTER(ARQUIVOS[ARQUIVO],(ARQUIVOS[DOCUMENTO]=LD_01[[#This Row],[DOCUMENTO]])*(ARQUIVOS[REVISÃO]=LD_01[[#This Row],[REVISÃO]])*(ARQUIVOS[EXTENSÃO]="pdf")))</f>
        <v>MSV-163MS-521+950-ACE-EXE-DE-J1-001-R00.pdf</v>
      </c>
      <c r="K442" s="6" t="str" cm="1">
        <f t="array" ref="K442">_xlfn.TEXTJOIN(", ",TRUE,_xlfn.UNIQUE(_xlfn._xlws.FILTER(ARQUIVOS_RECEBIDOS!$F$2:$F$5010,ARQUIVOS_RECEBIDOS!$E$2:$E$5010=LD_01[[#This Row],[DOCUMENTO]])))</f>
        <v>R00</v>
      </c>
      <c r="L442" s="6" t="str" cm="1">
        <f t="array" ref="L442">_xlfn.TEXTJOIN(",",TRUE,_xlfn._xlws.FILTER(ARQUIVOS[EXTENSÃO],(ARQUIVOS[DOCUMENTO]=LD_01[[#This Row],[DOCUMENTO]])*(ARQUIVOS[REVISÃO]=LD_01[[#This Row],[REVISÃO]])))</f>
        <v>dwg,pdf</v>
      </c>
      <c r="M442" s="12" cm="1">
        <f t="array" ref="M442">_xlfn.UNIQUE(_xlfn._xlws.FILTER(ARQUIVOS[DATA RECEBIMENTO],(ARQUIVOS[DOCUMENTO]=LD_01[[#This Row],[DOCUMENTO]])*(ARQUIVOS[REVISÃO]=LD_01[[#This Row],[REVISÃO]])))</f>
        <v>45838</v>
      </c>
      <c r="N4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01/MSV-163MS-521-NORTE/31.SI/MSV-163MS-521+950-ACE-EXE-DE-J1-001-R00.pdf</v>
      </c>
      <c r="P442" s="6" t="str">
        <f>LD_01[[#This Row],[PASTA]]&amp;"/"&amp;LD_01[[#This Row],[ARQUIVO]]</f>
        <v>MSV-163MS-521-NORTE/31.SI/MSV-163MS-521+950-ACE-EXE-DE-J1-001-R00.pdf</v>
      </c>
    </row>
    <row r="443" spans="1:16" x14ac:dyDescent="0.3">
      <c r="A443" s="6" t="s">
        <v>3232</v>
      </c>
      <c r="B443" s="6" t="str">
        <f>VLOOKUP(LD_01[[#This Row],[DOCUMENTO]],_xlfn.SORTBY(ARQUIVOS_RECEBIDOS!$E$2:$F$5010,ARQUIVOS_RECEBIDOS!$F$2:$F$5010,-1),2,)</f>
        <v>R00</v>
      </c>
      <c r="C443" s="14" t="s">
        <v>5987</v>
      </c>
      <c r="D443" s="14" t="s">
        <v>7544</v>
      </c>
      <c r="E443" s="6" t="s">
        <v>4316</v>
      </c>
      <c r="F443" s="8" t="s">
        <v>4089</v>
      </c>
      <c r="G443" s="8" t="s">
        <v>4331</v>
      </c>
      <c r="H443" s="6" t="str">
        <f>_xlfn.XLOOKUP(LD_01[[#This Row],[DISCIPLINA]],'CLASSES DE PROJETOS'!$F$3:$F$37,'CLASSES DE PROJETOS'!$C$3:$C$37)</f>
        <v>SI</v>
      </c>
      <c r="I443" t="str">
        <f>_xlfn.TEXTJOIN("/",TRUE,"MSV-163MS-"&amp;LD_01[[#This Row],[OBRA]],_xlfn.XLOOKUP(LD_01[[#This Row],[SIGLA]],'CLASSES DE PROJETOS'!$C$3:$C$37,'CLASSES DE PROJETOS'!$E$3:$E$37))</f>
        <v>MSV-163MS-521-NORTE/31.SI</v>
      </c>
      <c r="J443" s="6" t="str" cm="1">
        <f t="array" ref="J443">_xlfn.TEXTJOIN(",",TRUE,_xlfn._xlws.FILTER(ARQUIVOS[ARQUIVO],(ARQUIVOS[DOCUMENTO]=LD_01[[#This Row],[DOCUMENTO]])*(ARQUIVOS[REVISÃO]=LD_01[[#This Row],[REVISÃO]])*(ARQUIVOS[EXTENSÃO]="pdf")))</f>
        <v>MSV-163MS-521+950-ACE-EXE-DE-J1-002-R00.pdf</v>
      </c>
      <c r="K443" s="6" t="str" cm="1">
        <f t="array" ref="K443">_xlfn.TEXTJOIN(", ",TRUE,_xlfn.UNIQUE(_xlfn._xlws.FILTER(ARQUIVOS_RECEBIDOS!$F$2:$F$5010,ARQUIVOS_RECEBIDOS!$E$2:$E$5010=LD_01[[#This Row],[DOCUMENTO]])))</f>
        <v>R00</v>
      </c>
      <c r="L443" s="6" t="str" cm="1">
        <f t="array" ref="L443">_xlfn.TEXTJOIN(",",TRUE,_xlfn._xlws.FILTER(ARQUIVOS[EXTENSÃO],(ARQUIVOS[DOCUMENTO]=LD_01[[#This Row],[DOCUMENTO]])*(ARQUIVOS[REVISÃO]=LD_01[[#This Row],[REVISÃO]])))</f>
        <v>dwg,pdf</v>
      </c>
      <c r="M443" s="12" cm="1">
        <f t="array" ref="M443">_xlfn.UNIQUE(_xlfn._xlws.FILTER(ARQUIVOS[DATA RECEBIMENTO],(ARQUIVOS[DOCUMENTO]=LD_01[[#This Row],[DOCUMENTO]])*(ARQUIVOS[REVISÃO]=LD_01[[#This Row],[REVISÃO]])))</f>
        <v>45838</v>
      </c>
      <c r="N4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01/MSV-163MS-521-NORTE/31.SI/MSV-163MS-521+950-ACE-EXE-DE-J1-002-R00.pdf</v>
      </c>
      <c r="P443" s="6" t="str">
        <f>LD_01[[#This Row],[PASTA]]&amp;"/"&amp;LD_01[[#This Row],[ARQUIVO]]</f>
        <v>MSV-163MS-521-NORTE/31.SI/MSV-163MS-521+950-ACE-EXE-DE-J1-002-R00.pdf</v>
      </c>
    </row>
    <row r="444" spans="1:16" ht="43.2" x14ac:dyDescent="0.3">
      <c r="A444" s="6" t="s">
        <v>3236</v>
      </c>
      <c r="B444" s="6" t="str">
        <f>VLOOKUP(LD_01[[#This Row],[DOCUMENTO]],_xlfn.SORTBY(ARQUIVOS_RECEBIDOS!$E$2:$F$5010,ARQUIVOS_RECEBIDOS!$F$2:$F$5010,-1),2,)</f>
        <v>R00</v>
      </c>
      <c r="C444" s="14" t="s">
        <v>5987</v>
      </c>
      <c r="D444" s="14" t="s">
        <v>7544</v>
      </c>
      <c r="E444" s="6" t="s">
        <v>4316</v>
      </c>
      <c r="F444" s="8" t="s">
        <v>4087</v>
      </c>
      <c r="G444" s="8" t="s">
        <v>4333</v>
      </c>
      <c r="H444" s="6" t="str">
        <f>_xlfn.XLOOKUP(LD_01[[#This Row],[DISCIPLINA]],'CLASSES DE PROJETOS'!$F$3:$F$37,'CLASSES DE PROJETOS'!$C$3:$C$37)</f>
        <v>IN</v>
      </c>
      <c r="I444" t="str">
        <f>_xlfn.TEXTJOIN("/",TRUE,"MSV-163MS-"&amp;LD_01[[#This Row],[OBRA]],_xlfn.XLOOKUP(LD_01[[#This Row],[SIGLA]],'CLASSES DE PROJETOS'!$C$3:$C$37,'CLASSES DE PROJETOS'!$E$3:$E$37))</f>
        <v>MSV-163MS-521-NORTE/23.IN</v>
      </c>
      <c r="J444" s="6" t="str" cm="1">
        <f t="array" ref="J444">_xlfn.TEXTJOIN(",",TRUE,_xlfn._xlws.FILTER(ARQUIVOS[ARQUIVO],(ARQUIVOS[DOCUMENTO]=LD_01[[#This Row],[DOCUMENTO]])*(ARQUIVOS[REVISÃO]=LD_01[[#This Row],[REVISÃO]])*(ARQUIVOS[EXTENSÃO]="pdf")))</f>
        <v>MSV-163MS-521+950-ACE-EXE-DE-M1-001-R00.pdf</v>
      </c>
      <c r="K444" s="6" t="str" cm="1">
        <f t="array" ref="K444">_xlfn.TEXTJOIN(", ",TRUE,_xlfn.UNIQUE(_xlfn._xlws.FILTER(ARQUIVOS_RECEBIDOS!$F$2:$F$5010,ARQUIVOS_RECEBIDOS!$E$2:$E$5010=LD_01[[#This Row],[DOCUMENTO]])))</f>
        <v>R00</v>
      </c>
      <c r="L444" s="6" t="str" cm="1">
        <f t="array" ref="L444">_xlfn.TEXTJOIN(",",TRUE,_xlfn._xlws.FILTER(ARQUIVOS[EXTENSÃO],(ARQUIVOS[DOCUMENTO]=LD_01[[#This Row],[DOCUMENTO]])*(ARQUIVOS[REVISÃO]=LD_01[[#This Row],[REVISÃO]])))</f>
        <v>dwg,pdf</v>
      </c>
      <c r="M444" s="12" cm="1">
        <f t="array" ref="M444">_xlfn.UNIQUE(_xlfn._xlws.FILTER(ARQUIVOS[DATA RECEBIMENTO],(ARQUIVOS[DOCUMENTO]=LD_01[[#This Row],[DOCUMENTO]])*(ARQUIVOS[REVISÃO]=LD_01[[#This Row],[REVISÃO]])))</f>
        <v>45838</v>
      </c>
      <c r="N4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01/MSV-163MS-521-NORTE/23.IN/MSV-163MS-521+950-ACE-EXE-DE-M1-001-R00.pdf</v>
      </c>
      <c r="P444" s="6" t="str">
        <f>LD_01[[#This Row],[PASTA]]&amp;"/"&amp;LD_01[[#This Row],[ARQUIVO]]</f>
        <v>MSV-163MS-521-NORTE/23.IN/MSV-163MS-521+950-ACE-EXE-DE-M1-001-R00.pdf</v>
      </c>
    </row>
    <row r="445" spans="1:16" x14ac:dyDescent="0.3">
      <c r="A445" s="6" t="s">
        <v>3241</v>
      </c>
      <c r="B445" s="6" t="str">
        <f>VLOOKUP(LD_01[[#This Row],[DOCUMENTO]],_xlfn.SORTBY(ARQUIVOS_RECEBIDOS!$E$2:$F$5010,ARQUIVOS_RECEBIDOS!$F$2:$F$5010,-1),2,)</f>
        <v>R00</v>
      </c>
      <c r="C445" s="14" t="s">
        <v>5987</v>
      </c>
      <c r="D445" s="14" t="s">
        <v>7544</v>
      </c>
      <c r="E445" s="6" t="s">
        <v>4316</v>
      </c>
      <c r="F445" s="8" t="s">
        <v>4087</v>
      </c>
      <c r="G445" s="8" t="s">
        <v>4334</v>
      </c>
      <c r="H445" s="6" t="str">
        <f>_xlfn.XLOOKUP(LD_01[[#This Row],[DISCIPLINA]],'CLASSES DE PROJETOS'!$F$3:$F$37,'CLASSES DE PROJETOS'!$C$3:$C$37)</f>
        <v>PA</v>
      </c>
      <c r="I445" t="str">
        <f>_xlfn.TEXTJOIN("/",TRUE,"MSV-163MS-"&amp;LD_01[[#This Row],[OBRA]],_xlfn.XLOOKUP(LD_01[[#This Row],[SIGLA]],'CLASSES DE PROJETOS'!$C$3:$C$37,'CLASSES DE PROJETOS'!$E$3:$E$37))</f>
        <v>MSV-163MS-521-NORTE/27.PA</v>
      </c>
      <c r="J445" s="6" t="str" cm="1">
        <f t="array" ref="J445">_xlfn.TEXTJOIN(",",TRUE,_xlfn._xlws.FILTER(ARQUIVOS[ARQUIVO],(ARQUIVOS[DOCUMENTO]=LD_01[[#This Row],[DOCUMENTO]])*(ARQUIVOS[REVISÃO]=LD_01[[#This Row],[REVISÃO]])*(ARQUIVOS[EXTENSÃO]="pdf")))</f>
        <v>MSV-163MS-521+950-ACE-EXE-DE-N2-001-R00.pdf</v>
      </c>
      <c r="K445" s="6" t="str" cm="1">
        <f t="array" ref="K445">_xlfn.TEXTJOIN(", ",TRUE,_xlfn.UNIQUE(_xlfn._xlws.FILTER(ARQUIVOS_RECEBIDOS!$F$2:$F$5010,ARQUIVOS_RECEBIDOS!$E$2:$E$5010=LD_01[[#This Row],[DOCUMENTO]])))</f>
        <v>R00</v>
      </c>
      <c r="L445" s="6" t="str" cm="1">
        <f t="array" ref="L445">_xlfn.TEXTJOIN(",",TRUE,_xlfn._xlws.FILTER(ARQUIVOS[EXTENSÃO],(ARQUIVOS[DOCUMENTO]=LD_01[[#This Row],[DOCUMENTO]])*(ARQUIVOS[REVISÃO]=LD_01[[#This Row],[REVISÃO]])))</f>
        <v>dwg,pdf</v>
      </c>
      <c r="M445" s="12" cm="1">
        <f t="array" ref="M445">_xlfn.UNIQUE(_xlfn._xlws.FILTER(ARQUIVOS[DATA RECEBIMENTO],(ARQUIVOS[DOCUMENTO]=LD_01[[#This Row],[DOCUMENTO]])*(ARQUIVOS[REVISÃO]=LD_01[[#This Row],[REVISÃO]])))</f>
        <v>45838</v>
      </c>
      <c r="N4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01/MSV-163MS-521-NORTE/27.PA/MSV-163MS-521+950-ACE-EXE-DE-N2-001-R00.pdf</v>
      </c>
      <c r="P445" s="6" t="str">
        <f>LD_01[[#This Row],[PASTA]]&amp;"/"&amp;LD_01[[#This Row],[ARQUIVO]]</f>
        <v>MSV-163MS-521-NORTE/27.PA/MSV-163MS-521+950-ACE-EXE-DE-N2-001-R00.pdf</v>
      </c>
    </row>
    <row r="446" spans="1:16" ht="28.8" x14ac:dyDescent="0.3">
      <c r="A446" s="6" t="s">
        <v>3238</v>
      </c>
      <c r="B446" s="6" t="str">
        <f>VLOOKUP(LD_01[[#This Row],[DOCUMENTO]],_xlfn.SORTBY(ARQUIVOS_RECEBIDOS!$E$2:$F$5010,ARQUIVOS_RECEBIDOS!$F$2:$F$5010,-1),2,)</f>
        <v>R01</v>
      </c>
      <c r="C446" s="14" t="s">
        <v>5987</v>
      </c>
      <c r="D446" s="14" t="s">
        <v>7544</v>
      </c>
      <c r="E446" s="6" t="s">
        <v>4316</v>
      </c>
      <c r="F446" s="8" t="s">
        <v>4087</v>
      </c>
      <c r="G446" s="8" t="s">
        <v>4144</v>
      </c>
      <c r="H446" s="6" t="str">
        <f>_xlfn.XLOOKUP(LD_01[[#This Row],[DISCIPLINA]],'CLASSES DE PROJETOS'!$F$3:$F$37,'CLASSES DE PROJETOS'!$C$3:$C$37)</f>
        <v>DV</v>
      </c>
      <c r="I446" t="str">
        <f>_xlfn.TEXTJOIN("/",TRUE,"MSV-163MS-"&amp;LD_01[[#This Row],[OBRA]],_xlfn.XLOOKUP(LD_01[[#This Row],[SIGLA]],'CLASSES DE PROJETOS'!$C$3:$C$37,'CLASSES DE PROJETOS'!$E$3:$E$37))</f>
        <v>MSV-163MS-521-NORTE/12.DV</v>
      </c>
      <c r="J446" s="6" t="str" cm="1">
        <f t="array" ref="J446">_xlfn.TEXTJOIN(",",TRUE,_xlfn._xlws.FILTER(ARQUIVOS[ARQUIVO],(ARQUIVOS[DOCUMENTO]=LD_01[[#This Row],[DOCUMENTO]])*(ARQUIVOS[REVISÃO]=LD_01[[#This Row],[REVISÃO]])*(ARQUIVOS[EXTENSÃO]="pdf")))</f>
        <v>MSV-163MS-521+950-ACE-EXE-DE-O2-001-R01.pdf</v>
      </c>
      <c r="K446" s="6" t="str" cm="1">
        <f t="array" ref="K446">_xlfn.TEXTJOIN(", ",TRUE,_xlfn.UNIQUE(_xlfn._xlws.FILTER(ARQUIVOS_RECEBIDOS!$F$2:$F$5010,ARQUIVOS_RECEBIDOS!$E$2:$E$5010=LD_01[[#This Row],[DOCUMENTO]])))</f>
        <v>R01</v>
      </c>
      <c r="L446" s="6" t="str" cm="1">
        <f t="array" ref="L446">_xlfn.TEXTJOIN(",",TRUE,_xlfn._xlws.FILTER(ARQUIVOS[EXTENSÃO],(ARQUIVOS[DOCUMENTO]=LD_01[[#This Row],[DOCUMENTO]])*(ARQUIVOS[REVISÃO]=LD_01[[#This Row],[REVISÃO]])))</f>
        <v>dwg,pdf</v>
      </c>
      <c r="M446" s="12" cm="1">
        <f t="array" ref="M446">_xlfn.UNIQUE(_xlfn._xlws.FILTER(ARQUIVOS[DATA RECEBIMENTO],(ARQUIVOS[DOCUMENTO]=LD_01[[#This Row],[DOCUMENTO]])*(ARQUIVOS[REVISÃO]=LD_01[[#This Row],[REVISÃO]])))</f>
        <v>45838</v>
      </c>
      <c r="N4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01/MSV-163MS-521-NORTE/12.DV/MSV-163MS-521+950-ACE-EXE-DE-O2-001-R01.pdf</v>
      </c>
      <c r="P446" s="6" t="str">
        <f>LD_01[[#This Row],[PASTA]]&amp;"/"&amp;LD_01[[#This Row],[ARQUIVO]]</f>
        <v>MSV-163MS-521-NORTE/12.DV/MSV-163MS-521+950-ACE-EXE-DE-O2-001-R01.pdf</v>
      </c>
    </row>
    <row r="447" spans="1:16" ht="28.8" x14ac:dyDescent="0.3">
      <c r="A447" s="6" t="s">
        <v>3239</v>
      </c>
      <c r="B447" s="6" t="str">
        <f>VLOOKUP(LD_01[[#This Row],[DOCUMENTO]],_xlfn.SORTBY(ARQUIVOS_RECEBIDOS!$E$2:$F$5010,ARQUIVOS_RECEBIDOS!$F$2:$F$5010,-1),2,)</f>
        <v>R00</v>
      </c>
      <c r="C447" s="14" t="s">
        <v>5987</v>
      </c>
      <c r="D447" s="14" t="s">
        <v>7544</v>
      </c>
      <c r="E447" s="6" t="s">
        <v>4316</v>
      </c>
      <c r="F447" s="8" t="s">
        <v>4089</v>
      </c>
      <c r="G447" s="8" t="s">
        <v>4144</v>
      </c>
      <c r="H447" s="6" t="str">
        <f>_xlfn.XLOOKUP(LD_01[[#This Row],[DISCIPLINA]],'CLASSES DE PROJETOS'!$F$3:$F$37,'CLASSES DE PROJETOS'!$C$3:$C$37)</f>
        <v>DV</v>
      </c>
      <c r="I447" t="str">
        <f>_xlfn.TEXTJOIN("/",TRUE,"MSV-163MS-"&amp;LD_01[[#This Row],[OBRA]],_xlfn.XLOOKUP(LD_01[[#This Row],[SIGLA]],'CLASSES DE PROJETOS'!$C$3:$C$37,'CLASSES DE PROJETOS'!$E$3:$E$37))</f>
        <v>MSV-163MS-521-NORTE/12.DV</v>
      </c>
      <c r="J447" s="6" t="str" cm="1">
        <f t="array" ref="J447">_xlfn.TEXTJOIN(",",TRUE,_xlfn._xlws.FILTER(ARQUIVOS[ARQUIVO],(ARQUIVOS[DOCUMENTO]=LD_01[[#This Row],[DOCUMENTO]])*(ARQUIVOS[REVISÃO]=LD_01[[#This Row],[REVISÃO]])*(ARQUIVOS[EXTENSÃO]="pdf")))</f>
        <v>MSV-163MS-521+950-ACE-EXE-DE-O2-002-R00.pdf</v>
      </c>
      <c r="K447" s="6" t="str" cm="1">
        <f t="array" ref="K447">_xlfn.TEXTJOIN(", ",TRUE,_xlfn.UNIQUE(_xlfn._xlws.FILTER(ARQUIVOS_RECEBIDOS!$F$2:$F$5010,ARQUIVOS_RECEBIDOS!$E$2:$E$5010=LD_01[[#This Row],[DOCUMENTO]])))</f>
        <v>R00</v>
      </c>
      <c r="L447" s="6" t="str" cm="1">
        <f t="array" ref="L447">_xlfn.TEXTJOIN(",",TRUE,_xlfn._xlws.FILTER(ARQUIVOS[EXTENSÃO],(ARQUIVOS[DOCUMENTO]=LD_01[[#This Row],[DOCUMENTO]])*(ARQUIVOS[REVISÃO]=LD_01[[#This Row],[REVISÃO]])))</f>
        <v>dwg,pdf</v>
      </c>
      <c r="M447" s="12" cm="1">
        <f t="array" ref="M447">_xlfn.UNIQUE(_xlfn._xlws.FILTER(ARQUIVOS[DATA RECEBIMENTO],(ARQUIVOS[DOCUMENTO]=LD_01[[#This Row],[DOCUMENTO]])*(ARQUIVOS[REVISÃO]=LD_01[[#This Row],[REVISÃO]])))</f>
        <v>45838</v>
      </c>
      <c r="N4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01/MSV-163MS-521-NORTE/12.DV/MSV-163MS-521+950-ACE-EXE-DE-O2-002-R00.pdf</v>
      </c>
      <c r="P447" s="6" t="str">
        <f>LD_01[[#This Row],[PASTA]]&amp;"/"&amp;LD_01[[#This Row],[ARQUIVO]]</f>
        <v>MSV-163MS-521-NORTE/12.DV/MSV-163MS-521+950-ACE-EXE-DE-O2-002-R00.pdf</v>
      </c>
    </row>
    <row r="448" spans="1:16" ht="28.8" x14ac:dyDescent="0.3">
      <c r="A448" s="6" t="s">
        <v>3229</v>
      </c>
      <c r="B448" s="6" t="str">
        <f>VLOOKUP(LD_01[[#This Row],[DOCUMENTO]],_xlfn.SORTBY(ARQUIVOS_RECEBIDOS!$E$2:$F$5010,ARQUIVOS_RECEBIDOS!$F$2:$F$5010,-1),2,)</f>
        <v>R01</v>
      </c>
      <c r="C448" s="14" t="s">
        <v>5987</v>
      </c>
      <c r="D448" s="14" t="s">
        <v>7544</v>
      </c>
      <c r="E448" s="6" t="s">
        <v>4316</v>
      </c>
      <c r="F448" s="8" t="s">
        <v>4975</v>
      </c>
      <c r="G448" s="8" t="s">
        <v>4142</v>
      </c>
      <c r="H448" s="6" t="str">
        <f>_xlfn.XLOOKUP(LD_01[[#This Row],[DISCIPLINA]],'CLASSES DE PROJETOS'!$F$3:$F$37,'CLASSES DE PROJETOS'!$C$3:$C$37)</f>
        <v>DR</v>
      </c>
      <c r="I448" t="str">
        <f>_xlfn.TEXTJOIN("/",TRUE,"MSV-163MS-"&amp;LD_01[[#This Row],[OBRA]],_xlfn.XLOOKUP(LD_01[[#This Row],[SIGLA]],'CLASSES DE PROJETOS'!$C$3:$C$37,'CLASSES DE PROJETOS'!$E$3:$E$37))</f>
        <v>MSV-163MS-521-NORTE/10.DR</v>
      </c>
      <c r="J448" s="6" t="str" cm="1">
        <f t="array" ref="J448">_xlfn.TEXTJOIN(",",TRUE,_xlfn._xlws.FILTER(ARQUIVOS[ARQUIVO],(ARQUIVOS[DOCUMENTO]=LD_01[[#This Row],[DOCUMENTO]])*(ARQUIVOS[REVISÃO]=LD_01[[#This Row],[REVISÃO]])*(ARQUIVOS[EXTENSÃO]="pdf")))</f>
        <v>MSV-163MS-521+950-ACE-EXE-MC-H2-001-R01.pdf</v>
      </c>
      <c r="K448" s="6" t="str" cm="1">
        <f t="array" ref="K448">_xlfn.TEXTJOIN(", ",TRUE,_xlfn.UNIQUE(_xlfn._xlws.FILTER(ARQUIVOS_RECEBIDOS!$F$2:$F$5010,ARQUIVOS_RECEBIDOS!$E$2:$E$5010=LD_01[[#This Row],[DOCUMENTO]])))</f>
        <v>R00, R01</v>
      </c>
      <c r="L448" s="6" t="str" cm="1">
        <f t="array" ref="L448">_xlfn.TEXTJOIN(",",TRUE,_xlfn._xlws.FILTER(ARQUIVOS[EXTENSÃO],(ARQUIVOS[DOCUMENTO]=LD_01[[#This Row],[DOCUMENTO]])*(ARQUIVOS[REVISÃO]=LD_01[[#This Row],[REVISÃO]])))</f>
        <v>pdf</v>
      </c>
      <c r="M448" s="12" cm="1">
        <f t="array" ref="M448">_xlfn.UNIQUE(_xlfn._xlws.FILTER(ARQUIVOS[DATA RECEBIMENTO],(ARQUIVOS[DOCUMENTO]=LD_01[[#This Row],[DOCUMENTO]])*(ARQUIVOS[REVISÃO]=LD_01[[#This Row],[REVISÃO]])))</f>
        <v>45895</v>
      </c>
      <c r="N4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01/MSV-163MS-521-NORTE/10.DR/MSV-163MS-521+950-ACE-EXE-MC-H2-001-R01.pdf</v>
      </c>
      <c r="P448" s="6" t="str">
        <f>LD_01[[#This Row],[PASTA]]&amp;"/"&amp;LD_01[[#This Row],[ARQUIVO]]</f>
        <v>MSV-163MS-521-NORTE/10.DR/MSV-163MS-521+950-ACE-EXE-MC-H2-001-R01.pdf</v>
      </c>
    </row>
    <row r="449" spans="1:16" ht="28.8" x14ac:dyDescent="0.3">
      <c r="A449" s="6" t="s">
        <v>3230</v>
      </c>
      <c r="B449" s="6" t="str">
        <f>VLOOKUP(LD_01[[#This Row],[DOCUMENTO]],_xlfn.SORTBY(ARQUIVOS_RECEBIDOS!$E$2:$F$5010,ARQUIVOS_RECEBIDOS!$F$2:$F$5010,-1),2,)</f>
        <v>R00</v>
      </c>
      <c r="C449" s="14" t="s">
        <v>5987</v>
      </c>
      <c r="D449" s="14" t="s">
        <v>7544</v>
      </c>
      <c r="E449" s="6" t="s">
        <v>4316</v>
      </c>
      <c r="F449" s="8" t="s">
        <v>4976</v>
      </c>
      <c r="G449" s="8" t="s">
        <v>4142</v>
      </c>
      <c r="H449" s="6" t="str">
        <f>_xlfn.XLOOKUP(LD_01[[#This Row],[DISCIPLINA]],'CLASSES DE PROJETOS'!$F$3:$F$37,'CLASSES DE PROJETOS'!$C$3:$C$37)</f>
        <v>DR</v>
      </c>
      <c r="I449" t="str">
        <f>_xlfn.TEXTJOIN("/",TRUE,"MSV-163MS-"&amp;LD_01[[#This Row],[OBRA]],_xlfn.XLOOKUP(LD_01[[#This Row],[SIGLA]],'CLASSES DE PROJETOS'!$C$3:$C$37,'CLASSES DE PROJETOS'!$E$3:$E$37))</f>
        <v>MSV-163MS-521-NORTE/10.DR</v>
      </c>
      <c r="J449" s="6" t="str" cm="1">
        <f t="array" ref="J449">_xlfn.TEXTJOIN(",",TRUE,_xlfn._xlws.FILTER(ARQUIVOS[ARQUIVO],(ARQUIVOS[DOCUMENTO]=LD_01[[#This Row],[DOCUMENTO]])*(ARQUIVOS[REVISÃO]=LD_01[[#This Row],[REVISÃO]])*(ARQUIVOS[EXTENSÃO]="pdf")))</f>
        <v>MSV-163MS-521+950-ACE-EXE-MD-H1-001-R00.pdf</v>
      </c>
      <c r="K449" s="6" t="str" cm="1">
        <f t="array" ref="K449">_xlfn.TEXTJOIN(", ",TRUE,_xlfn.UNIQUE(_xlfn._xlws.FILTER(ARQUIVOS_RECEBIDOS!$F$2:$F$5010,ARQUIVOS_RECEBIDOS!$E$2:$E$5010=LD_01[[#This Row],[DOCUMENTO]])))</f>
        <v>R00</v>
      </c>
      <c r="L449" s="6" t="str" cm="1">
        <f t="array" ref="L449">_xlfn.TEXTJOIN(",",TRUE,_xlfn._xlws.FILTER(ARQUIVOS[EXTENSÃO],(ARQUIVOS[DOCUMENTO]=LD_01[[#This Row],[DOCUMENTO]])*(ARQUIVOS[REVISÃO]=LD_01[[#This Row],[REVISÃO]])))</f>
        <v>pdf</v>
      </c>
      <c r="M449" s="12" cm="1">
        <f t="array" ref="M449">_xlfn.UNIQUE(_xlfn._xlws.FILTER(ARQUIVOS[DATA RECEBIMENTO],(ARQUIVOS[DOCUMENTO]=LD_01[[#This Row],[DOCUMENTO]])*(ARQUIVOS[REVISÃO]=LD_01[[#This Row],[REVISÃO]])))</f>
        <v>45838</v>
      </c>
      <c r="N4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01/MSV-163MS-521-NORTE/10.DR/MSV-163MS-521+950-ACE-EXE-MD-H1-001-R00.pdf</v>
      </c>
      <c r="P449" s="6" t="str">
        <f>LD_01[[#This Row],[PASTA]]&amp;"/"&amp;LD_01[[#This Row],[ARQUIVO]]</f>
        <v>MSV-163MS-521-NORTE/10.DR/MSV-163MS-521+950-ACE-EXE-MD-H1-001-R00.pdf</v>
      </c>
    </row>
    <row r="450" spans="1:16" ht="28.8" x14ac:dyDescent="0.3">
      <c r="A450" s="6" t="s">
        <v>4068</v>
      </c>
      <c r="B450" s="6" t="str">
        <f>VLOOKUP(LD_01[[#This Row],[DOCUMENTO]],_xlfn.SORTBY(ARQUIVOS_RECEBIDOS!$E$2:$F$5010,ARQUIVOS_RECEBIDOS!$F$2:$F$5010,-1),2,)</f>
        <v>R00</v>
      </c>
      <c r="C450" s="14" t="s">
        <v>5987</v>
      </c>
      <c r="D450" s="14" t="s">
        <v>7544</v>
      </c>
      <c r="E450" s="6" t="s">
        <v>4316</v>
      </c>
      <c r="F450" s="8" t="s">
        <v>4981</v>
      </c>
      <c r="G450" s="8" t="s">
        <v>4143</v>
      </c>
      <c r="H450" s="6" t="str">
        <f>_xlfn.XLOOKUP(LD_01[[#This Row],[DISCIPLINA]],'CLASSES DE PROJETOS'!$F$3:$F$37,'CLASSES DE PROJETOS'!$C$3:$C$37)</f>
        <v>PV</v>
      </c>
      <c r="I450" t="str">
        <f>_xlfn.TEXTJOIN("/",TRUE,"MSV-163MS-"&amp;LD_01[[#This Row],[OBRA]],_xlfn.XLOOKUP(LD_01[[#This Row],[SIGLA]],'CLASSES DE PROJETOS'!$C$3:$C$37,'CLASSES DE PROJETOS'!$E$3:$E$37))</f>
        <v>MSV-163MS-521-NORTE/28.PV</v>
      </c>
      <c r="J450" s="6" t="str" cm="1">
        <f t="array" ref="J450">_xlfn.TEXTJOIN(",",TRUE,_xlfn._xlws.FILTER(ARQUIVOS[ARQUIVO],(ARQUIVOS[DOCUMENTO]=LD_01[[#This Row],[DOCUMENTO]])*(ARQUIVOS[REVISÃO]=LD_01[[#This Row],[REVISÃO]])*(ARQUIVOS[EXTENSÃO]="pdf")))</f>
        <v>MSV-163MS-521+950-ACE-EXE-MD-I2-001-R00.pdf</v>
      </c>
      <c r="K450" s="6" t="str" cm="1">
        <f t="array" ref="K450">_xlfn.TEXTJOIN(", ",TRUE,_xlfn.UNIQUE(_xlfn._xlws.FILTER(ARQUIVOS_RECEBIDOS!$F$2:$F$5010,ARQUIVOS_RECEBIDOS!$E$2:$E$5010=LD_01[[#This Row],[DOCUMENTO]])))</f>
        <v>R00</v>
      </c>
      <c r="L450" s="6" t="str" cm="1">
        <f t="array" ref="L450">_xlfn.TEXTJOIN(",",TRUE,_xlfn._xlws.FILTER(ARQUIVOS[EXTENSÃO],(ARQUIVOS[DOCUMENTO]=LD_01[[#This Row],[DOCUMENTO]])*(ARQUIVOS[REVISÃO]=LD_01[[#This Row],[REVISÃO]])))</f>
        <v>pdf</v>
      </c>
      <c r="M450" s="12" cm="1">
        <f t="array" ref="M450">_xlfn.UNIQUE(_xlfn._xlws.FILTER(ARQUIVOS[DATA RECEBIMENTO],(ARQUIVOS[DOCUMENTO]=LD_01[[#This Row],[DOCUMENTO]])*(ARQUIVOS[REVISÃO]=LD_01[[#This Row],[REVISÃO]])))</f>
        <v>45895</v>
      </c>
      <c r="N4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01/MSV-163MS-521-NORTE/28.PV/MSV-163MS-521+950-ACE-EXE-MD-I2-001-R00.pdf</v>
      </c>
      <c r="P450" s="6" t="str">
        <f>LD_01[[#This Row],[PASTA]]&amp;"/"&amp;LD_01[[#This Row],[ARQUIVO]]</f>
        <v>MSV-163MS-521-NORTE/28.PV/MSV-163MS-521+950-ACE-EXE-MD-I2-001-R00.pdf</v>
      </c>
    </row>
    <row r="451" spans="1:16" ht="28.8" x14ac:dyDescent="0.3">
      <c r="A451" s="6" t="s">
        <v>4066</v>
      </c>
      <c r="B451" s="6" t="str">
        <f>VLOOKUP(LD_01[[#This Row],[DOCUMENTO]],_xlfn.SORTBY(ARQUIVOS_RECEBIDOS!$E$2:$F$5010,ARQUIVOS_RECEBIDOS!$F$2:$F$5010,-1),2,)</f>
        <v>R00</v>
      </c>
      <c r="C451" s="14" t="s">
        <v>5987</v>
      </c>
      <c r="D451" s="14" t="s">
        <v>7544</v>
      </c>
      <c r="E451" s="6" t="s">
        <v>4316</v>
      </c>
      <c r="F451" s="8" t="s">
        <v>4245</v>
      </c>
      <c r="G451" s="8" t="s">
        <v>4331</v>
      </c>
      <c r="H451" s="6" t="str">
        <f>_xlfn.XLOOKUP(LD_01[[#This Row],[DISCIPLINA]],'CLASSES DE PROJETOS'!$F$3:$F$37,'CLASSES DE PROJETOS'!$C$3:$C$37)</f>
        <v>SI</v>
      </c>
      <c r="I451" t="str">
        <f>_xlfn.TEXTJOIN("/",TRUE,"MSV-163MS-"&amp;LD_01[[#This Row],[OBRA]],_xlfn.XLOOKUP(LD_01[[#This Row],[SIGLA]],'CLASSES DE PROJETOS'!$C$3:$C$37,'CLASSES DE PROJETOS'!$E$3:$E$37))</f>
        <v>MSV-163MS-521-NORTE/31.SI</v>
      </c>
      <c r="J451" s="6" t="str" cm="1">
        <f t="array" ref="J451">_xlfn.TEXTJOIN(",",TRUE,_xlfn._xlws.FILTER(ARQUIVOS[ARQUIVO],(ARQUIVOS[DOCUMENTO]=LD_01[[#This Row],[DOCUMENTO]])*(ARQUIVOS[REVISÃO]=LD_01[[#This Row],[REVISÃO]])*(ARQUIVOS[EXTENSÃO]="pdf")))</f>
        <v>MSV-163MS-521+950-ACE-EXE-MD-J1-001-R00.pdf</v>
      </c>
      <c r="K451" s="6" t="str" cm="1">
        <f t="array" ref="K451">_xlfn.TEXTJOIN(", ",TRUE,_xlfn.UNIQUE(_xlfn._xlws.FILTER(ARQUIVOS_RECEBIDOS!$F$2:$F$5010,ARQUIVOS_RECEBIDOS!$E$2:$E$5010=LD_01[[#This Row],[DOCUMENTO]])))</f>
        <v>R00</v>
      </c>
      <c r="L451" s="6" t="str" cm="1">
        <f t="array" ref="L451">_xlfn.TEXTJOIN(",",TRUE,_xlfn._xlws.FILTER(ARQUIVOS[EXTENSÃO],(ARQUIVOS[DOCUMENTO]=LD_01[[#This Row],[DOCUMENTO]])*(ARQUIVOS[REVISÃO]=LD_01[[#This Row],[REVISÃO]])))</f>
        <v>pdf</v>
      </c>
      <c r="M451" s="12" cm="1">
        <f t="array" ref="M451">_xlfn.UNIQUE(_xlfn._xlws.FILTER(ARQUIVOS[DATA RECEBIMENTO],(ARQUIVOS[DOCUMENTO]=LD_01[[#This Row],[DOCUMENTO]])*(ARQUIVOS[REVISÃO]=LD_01[[#This Row],[REVISÃO]])))</f>
        <v>45895</v>
      </c>
      <c r="N4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01/MSV-163MS-521-NORTE/31.SI/MSV-163MS-521+950-ACE-EXE-MD-J1-001-R00.pdf</v>
      </c>
      <c r="P451" s="6" t="str">
        <f>LD_01[[#This Row],[PASTA]]&amp;"/"&amp;LD_01[[#This Row],[ARQUIVO]]</f>
        <v>MSV-163MS-521-NORTE/31.SI/MSV-163MS-521+950-ACE-EXE-MD-J1-001-R00.pdf</v>
      </c>
    </row>
    <row r="452" spans="1:16" ht="28.8" x14ac:dyDescent="0.3">
      <c r="A452" s="6" t="s">
        <v>3242</v>
      </c>
      <c r="B452" s="6" t="str">
        <f>VLOOKUP(LD_01[[#This Row],[DOCUMENTO]],_xlfn.SORTBY(ARQUIVOS_RECEBIDOS!$E$2:$F$5010,ARQUIVOS_RECEBIDOS!$F$2:$F$5010,-1),2,)</f>
        <v>R00</v>
      </c>
      <c r="C452" s="14" t="s">
        <v>5987</v>
      </c>
      <c r="D452" s="14" t="s">
        <v>7544</v>
      </c>
      <c r="E452" s="6" t="s">
        <v>4316</v>
      </c>
      <c r="F452" s="8" t="s">
        <v>4169</v>
      </c>
      <c r="G452" s="8" t="s">
        <v>4334</v>
      </c>
      <c r="H452" s="6" t="str">
        <f>_xlfn.XLOOKUP(LD_01[[#This Row],[DISCIPLINA]],'CLASSES DE PROJETOS'!$F$3:$F$37,'CLASSES DE PROJETOS'!$C$3:$C$37)</f>
        <v>PA</v>
      </c>
      <c r="I452" t="str">
        <f>_xlfn.TEXTJOIN("/",TRUE,"MSV-163MS-"&amp;LD_01[[#This Row],[OBRA]],_xlfn.XLOOKUP(LD_01[[#This Row],[SIGLA]],'CLASSES DE PROJETOS'!$C$3:$C$37,'CLASSES DE PROJETOS'!$E$3:$E$37))</f>
        <v>MSV-163MS-521-NORTE/27.PA</v>
      </c>
      <c r="J452" s="6" t="str" cm="1">
        <f t="array" ref="J452">_xlfn.TEXTJOIN(",",TRUE,_xlfn._xlws.FILTER(ARQUIVOS[ARQUIVO],(ARQUIVOS[DOCUMENTO]=LD_01[[#This Row],[DOCUMENTO]])*(ARQUIVOS[REVISÃO]=LD_01[[#This Row],[REVISÃO]])*(ARQUIVOS[EXTENSÃO]="pdf")))</f>
        <v>MSV-163MS-521+950-ACE-EXE-MD-N2-001-R00.pdf</v>
      </c>
      <c r="K452" s="6" t="str" cm="1">
        <f t="array" ref="K452">_xlfn.TEXTJOIN(", ",TRUE,_xlfn.UNIQUE(_xlfn._xlws.FILTER(ARQUIVOS_RECEBIDOS!$F$2:$F$5010,ARQUIVOS_RECEBIDOS!$E$2:$E$5010=LD_01[[#This Row],[DOCUMENTO]])))</f>
        <v>R00</v>
      </c>
      <c r="L452" s="6" t="str" cm="1">
        <f t="array" ref="L452">_xlfn.TEXTJOIN(",",TRUE,_xlfn._xlws.FILTER(ARQUIVOS[EXTENSÃO],(ARQUIVOS[DOCUMENTO]=LD_01[[#This Row],[DOCUMENTO]])*(ARQUIVOS[REVISÃO]=LD_01[[#This Row],[REVISÃO]])))</f>
        <v>pdf</v>
      </c>
      <c r="M452" s="12" cm="1">
        <f t="array" ref="M452">_xlfn.UNIQUE(_xlfn._xlws.FILTER(ARQUIVOS[DATA RECEBIMENTO],(ARQUIVOS[DOCUMENTO]=LD_01[[#This Row],[DOCUMENTO]])*(ARQUIVOS[REVISÃO]=LD_01[[#This Row],[REVISÃO]])))</f>
        <v>45838</v>
      </c>
      <c r="N4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01/MSV-163MS-521-NORTE/27.PA/MSV-163MS-521+950-ACE-EXE-MD-N2-001-R00.pdf</v>
      </c>
      <c r="P452" s="6" t="str">
        <f>LD_01[[#This Row],[PASTA]]&amp;"/"&amp;LD_01[[#This Row],[ARQUIVO]]</f>
        <v>MSV-163MS-521-NORTE/27.PA/MSV-163MS-521+950-ACE-EXE-MD-N2-001-R00.pdf</v>
      </c>
    </row>
    <row r="453" spans="1:16" ht="28.8" x14ac:dyDescent="0.3">
      <c r="A453" s="6" t="s">
        <v>3240</v>
      </c>
      <c r="B453" s="6" t="str">
        <f>VLOOKUP(LD_01[[#This Row],[DOCUMENTO]],_xlfn.SORTBY(ARQUIVOS_RECEBIDOS!$E$2:$F$5010,ARQUIVOS_RECEBIDOS!$F$2:$F$5010,-1),2,)</f>
        <v>R00</v>
      </c>
      <c r="C453" s="14" t="s">
        <v>5987</v>
      </c>
      <c r="D453" s="14" t="s">
        <v>7544</v>
      </c>
      <c r="E453" s="6" t="s">
        <v>4316</v>
      </c>
      <c r="F453" s="8" t="s">
        <v>4167</v>
      </c>
      <c r="G453" s="8" t="s">
        <v>4144</v>
      </c>
      <c r="H453" s="6" t="str">
        <f>_xlfn.XLOOKUP(LD_01[[#This Row],[DISCIPLINA]],'CLASSES DE PROJETOS'!$F$3:$F$37,'CLASSES DE PROJETOS'!$C$3:$C$37)</f>
        <v>DV</v>
      </c>
      <c r="I453" t="str">
        <f>_xlfn.TEXTJOIN("/",TRUE,"MSV-163MS-"&amp;LD_01[[#This Row],[OBRA]],_xlfn.XLOOKUP(LD_01[[#This Row],[SIGLA]],'CLASSES DE PROJETOS'!$C$3:$C$37,'CLASSES DE PROJETOS'!$E$3:$E$37))</f>
        <v>MSV-163MS-521-NORTE/12.DV</v>
      </c>
      <c r="J453" s="6" t="str" cm="1">
        <f t="array" ref="J453">_xlfn.TEXTJOIN(",",TRUE,_xlfn._xlws.FILTER(ARQUIVOS[ARQUIVO],(ARQUIVOS[DOCUMENTO]=LD_01[[#This Row],[DOCUMENTO]])*(ARQUIVOS[REVISÃO]=LD_01[[#This Row],[REVISÃO]])*(ARQUIVOS[EXTENSÃO]="pdf")))</f>
        <v>MSV-163MS-521+950-ACE-EXE-MD-O2-001-R00.pdf</v>
      </c>
      <c r="K453" s="6" t="str" cm="1">
        <f t="array" ref="K453">_xlfn.TEXTJOIN(", ",TRUE,_xlfn.UNIQUE(_xlfn._xlws.FILTER(ARQUIVOS_RECEBIDOS!$F$2:$F$5010,ARQUIVOS_RECEBIDOS!$E$2:$E$5010=LD_01[[#This Row],[DOCUMENTO]])))</f>
        <v>R00</v>
      </c>
      <c r="L453" s="6" t="str" cm="1">
        <f t="array" ref="L453">_xlfn.TEXTJOIN(",",TRUE,_xlfn._xlws.FILTER(ARQUIVOS[EXTENSÃO],(ARQUIVOS[DOCUMENTO]=LD_01[[#This Row],[DOCUMENTO]])*(ARQUIVOS[REVISÃO]=LD_01[[#This Row],[REVISÃO]])))</f>
        <v>pdf</v>
      </c>
      <c r="M453" s="12" cm="1">
        <f t="array" ref="M453">_xlfn.UNIQUE(_xlfn._xlws.FILTER(ARQUIVOS[DATA RECEBIMENTO],(ARQUIVOS[DOCUMENTO]=LD_01[[#This Row],[DOCUMENTO]])*(ARQUIVOS[REVISÃO]=LD_01[[#This Row],[REVISÃO]])))</f>
        <v>45838</v>
      </c>
      <c r="N4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01/MSV-163MS-521-NORTE/12.DV/MSV-163MS-521+950-ACE-EXE-MD-O2-001-R00.pdf</v>
      </c>
      <c r="P453" s="6" t="str">
        <f>LD_01[[#This Row],[PASTA]]&amp;"/"&amp;LD_01[[#This Row],[ARQUIVO]]</f>
        <v>MSV-163MS-521-NORTE/12.DV/MSV-163MS-521+950-ACE-EXE-MD-O2-001-R00.pdf</v>
      </c>
    </row>
    <row r="454" spans="1:16" x14ac:dyDescent="0.3">
      <c r="A454" s="6" t="s">
        <v>3224</v>
      </c>
      <c r="B454" s="6" t="str">
        <f>VLOOKUP(LD_01[[#This Row],[DOCUMENTO]],_xlfn.SORTBY(ARQUIVOS_RECEBIDOS!$E$2:$F$5010,ARQUIVOS_RECEBIDOS!$F$2:$F$5010,-1),2,)</f>
        <v>R00</v>
      </c>
      <c r="C454" s="14" t="s">
        <v>5987</v>
      </c>
      <c r="D454" s="14" t="s">
        <v>7544</v>
      </c>
      <c r="E454" s="6" t="s">
        <v>4316</v>
      </c>
      <c r="F454" s="8" t="s">
        <v>4165</v>
      </c>
      <c r="G454" s="8" t="s">
        <v>4163</v>
      </c>
      <c r="H454" s="6" t="str">
        <f>_xlfn.XLOOKUP(LD_01[[#This Row],[DISCIPLINA]],'CLASSES DE PROJETOS'!$F$3:$F$37,'CLASSES DE PROJETOS'!$C$3:$C$37)</f>
        <v>TO</v>
      </c>
      <c r="I454" t="str">
        <f>_xlfn.TEXTJOIN("/",TRUE,"MSV-163MS-"&amp;LD_01[[#This Row],[OBRA]],_xlfn.XLOOKUP(LD_01[[#This Row],[SIGLA]],'CLASSES DE PROJETOS'!$C$3:$C$37,'CLASSES DE PROJETOS'!$E$3:$E$37))</f>
        <v>MSV-163MS-521-NORTE/33.TO</v>
      </c>
      <c r="J454" s="6" t="str" cm="1">
        <f t="array" ref="J454">_xlfn.TEXTJOIN(",",TRUE,_xlfn._xlws.FILTER(ARQUIVOS[ARQUIVO],(ARQUIVOS[DOCUMENTO]=LD_01[[#This Row],[DOCUMENTO]])*(ARQUIVOS[REVISÃO]=LD_01[[#This Row],[REVISÃO]])*(ARQUIVOS[EXTENSÃO]="pdf")))</f>
        <v>MSV-163MS-521+950-ACE-EXE-RT-C1-001-R00.pdf</v>
      </c>
      <c r="K454" s="6" t="str" cm="1">
        <f t="array" ref="K454">_xlfn.TEXTJOIN(", ",TRUE,_xlfn.UNIQUE(_xlfn._xlws.FILTER(ARQUIVOS_RECEBIDOS!$F$2:$F$5010,ARQUIVOS_RECEBIDOS!$E$2:$E$5010=LD_01[[#This Row],[DOCUMENTO]])))</f>
        <v>R00</v>
      </c>
      <c r="L454" s="6" t="str" cm="1">
        <f t="array" ref="L454">_xlfn.TEXTJOIN(",",TRUE,_xlfn._xlws.FILTER(ARQUIVOS[EXTENSÃO],(ARQUIVOS[DOCUMENTO]=LD_01[[#This Row],[DOCUMENTO]])*(ARQUIVOS[REVISÃO]=LD_01[[#This Row],[REVISÃO]])))</f>
        <v>pdf</v>
      </c>
      <c r="M454" s="12" cm="1">
        <f t="array" ref="M454">_xlfn.UNIQUE(_xlfn._xlws.FILTER(ARQUIVOS[DATA RECEBIMENTO],(ARQUIVOS[DOCUMENTO]=LD_01[[#This Row],[DOCUMENTO]])*(ARQUIVOS[REVISÃO]=LD_01[[#This Row],[REVISÃO]])))</f>
        <v>45838</v>
      </c>
      <c r="N4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01/MSV-163MS-521-NORTE/33.TO/MSV-163MS-521+950-ACE-EXE-RT-C1-001-R00.pdf</v>
      </c>
      <c r="P454" s="6" t="str">
        <f>LD_01[[#This Row],[PASTA]]&amp;"/"&amp;LD_01[[#This Row],[ARQUIVO]]</f>
        <v>MSV-163MS-521-NORTE/33.TO/MSV-163MS-521+950-ACE-EXE-RT-C1-001-R00.pdf</v>
      </c>
    </row>
    <row r="455" spans="1:16" ht="28.8" x14ac:dyDescent="0.3">
      <c r="A455" s="6" t="s">
        <v>3234</v>
      </c>
      <c r="B455" s="6" t="str">
        <f>VLOOKUP(LD_01[[#This Row],[DOCUMENTO]],_xlfn.SORTBY(ARQUIVOS_RECEBIDOS!$E$2:$F$5010,ARQUIVOS_RECEBIDOS!$F$2:$F$5010,-1),2,)</f>
        <v>R01</v>
      </c>
      <c r="C455" s="14" t="s">
        <v>5987</v>
      </c>
      <c r="D455" s="14" t="s">
        <v>7544</v>
      </c>
      <c r="E455" s="6" t="s">
        <v>4316</v>
      </c>
      <c r="F455" s="8" t="s">
        <v>4092</v>
      </c>
      <c r="G455" s="8" t="s">
        <v>4332</v>
      </c>
      <c r="H455" s="6" t="str">
        <f>_xlfn.XLOOKUP(LD_01[[#This Row],[DISCIPLINA]],'CLASSES DE PROJETOS'!$F$3:$F$37,'CLASSES DE PROJETOS'!$C$3:$C$37)</f>
        <v>GG</v>
      </c>
      <c r="I455" t="str">
        <f>_xlfn.TEXTJOIN("/",TRUE,"MSV-163MS-"&amp;LD_01[[#This Row],[OBRA]],_xlfn.XLOOKUP(LD_01[[#This Row],[SIGLA]],'CLASSES DE PROJETOS'!$C$3:$C$37,'CLASSES DE PROJETOS'!$E$3:$E$37))</f>
        <v>MSV-163MS-521-NORTE/19.GG</v>
      </c>
      <c r="J455" s="6" t="str" cm="1">
        <f t="array" ref="J455">_xlfn.TEXTJOIN(",",TRUE,_xlfn._xlws.FILTER(ARQUIVOS[ARQUIVO],(ARQUIVOS[DOCUMENTO]=LD_01[[#This Row],[DOCUMENTO]])*(ARQUIVOS[REVISÃO]=LD_01[[#This Row],[REVISÃO]])*(ARQUIVOS[EXTENSÃO]="pdf")))</f>
        <v>MSV-163MS-521+950-ACE-EXE-RT-D3-001-R01.pdf</v>
      </c>
      <c r="K455" s="6" t="str" cm="1">
        <f t="array" ref="K455">_xlfn.TEXTJOIN(", ",TRUE,_xlfn.UNIQUE(_xlfn._xlws.FILTER(ARQUIVOS_RECEBIDOS!$F$2:$F$5010,ARQUIVOS_RECEBIDOS!$E$2:$E$5010=LD_01[[#This Row],[DOCUMENTO]])))</f>
        <v>R01</v>
      </c>
      <c r="L455" s="6" t="str" cm="1">
        <f t="array" ref="L455">_xlfn.TEXTJOIN(",",TRUE,_xlfn._xlws.FILTER(ARQUIVOS[EXTENSÃO],(ARQUIVOS[DOCUMENTO]=LD_01[[#This Row],[DOCUMENTO]])*(ARQUIVOS[REVISÃO]=LD_01[[#This Row],[REVISÃO]])))</f>
        <v>pdf</v>
      </c>
      <c r="M455" s="12" cm="1">
        <f t="array" ref="M455">_xlfn.UNIQUE(_xlfn._xlws.FILTER(ARQUIVOS[DATA RECEBIMENTO],(ARQUIVOS[DOCUMENTO]=LD_01[[#This Row],[DOCUMENTO]])*(ARQUIVOS[REVISÃO]=LD_01[[#This Row],[REVISÃO]])))</f>
        <v>45838</v>
      </c>
      <c r="N4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01/MSV-163MS-521-NORTE/19.GG/MSV-163MS-521+950-ACE-EXE-RT-D3-001-R01.pdf</v>
      </c>
      <c r="P455" s="6" t="str">
        <f>LD_01[[#This Row],[PASTA]]&amp;"/"&amp;LD_01[[#This Row],[ARQUIVO]]</f>
        <v>MSV-163MS-521-NORTE/19.GG/MSV-163MS-521+950-ACE-EXE-RT-D3-001-R01.pdf</v>
      </c>
    </row>
    <row r="456" spans="1:16" ht="28.8" x14ac:dyDescent="0.3">
      <c r="A456" s="6" t="s">
        <v>3235</v>
      </c>
      <c r="B456" s="6" t="str">
        <f>VLOOKUP(LD_01[[#This Row],[DOCUMENTO]],_xlfn.SORTBY(ARQUIVOS_RECEBIDOS!$E$2:$F$5010,ARQUIVOS_RECEBIDOS!$F$2:$F$5010,-1),2,)</f>
        <v>R00</v>
      </c>
      <c r="C456" s="14" t="s">
        <v>5987</v>
      </c>
      <c r="D456" s="14" t="s">
        <v>7544</v>
      </c>
      <c r="E456" s="6" t="s">
        <v>4316</v>
      </c>
      <c r="F456" s="8" t="s">
        <v>4103</v>
      </c>
      <c r="G456" s="8" t="s">
        <v>4332</v>
      </c>
      <c r="H456" s="6" t="str">
        <f>_xlfn.XLOOKUP(LD_01[[#This Row],[DISCIPLINA]],'CLASSES DE PROJETOS'!$F$3:$F$37,'CLASSES DE PROJETOS'!$C$3:$C$37)</f>
        <v>GG</v>
      </c>
      <c r="I456" t="str">
        <f>_xlfn.TEXTJOIN("/",TRUE,"MSV-163MS-"&amp;LD_01[[#This Row],[OBRA]],_xlfn.XLOOKUP(LD_01[[#This Row],[SIGLA]],'CLASSES DE PROJETOS'!$C$3:$C$37,'CLASSES DE PROJETOS'!$E$3:$E$37))</f>
        <v>MSV-163MS-521-NORTE/19.GG</v>
      </c>
      <c r="J456" s="6" t="str" cm="1">
        <f t="array" ref="J456">_xlfn.TEXTJOIN(",",TRUE,_xlfn._xlws.FILTER(ARQUIVOS[ARQUIVO],(ARQUIVOS[DOCUMENTO]=LD_01[[#This Row],[DOCUMENTO]])*(ARQUIVOS[REVISÃO]=LD_01[[#This Row],[REVISÃO]])*(ARQUIVOS[EXTENSÃO]="pdf")))</f>
        <v>MSV-163MS-521+950-ACE-EXE-RT-D3-101-R00.pdf</v>
      </c>
      <c r="K456" s="6" t="str" cm="1">
        <f t="array" ref="K456">_xlfn.TEXTJOIN(", ",TRUE,_xlfn.UNIQUE(_xlfn._xlws.FILTER(ARQUIVOS_RECEBIDOS!$F$2:$F$5010,ARQUIVOS_RECEBIDOS!$E$2:$E$5010=LD_01[[#This Row],[DOCUMENTO]])))</f>
        <v>R00</v>
      </c>
      <c r="L456" s="6" t="str" cm="1">
        <f t="array" ref="L456">_xlfn.TEXTJOIN(",",TRUE,_xlfn._xlws.FILTER(ARQUIVOS[EXTENSÃO],(ARQUIVOS[DOCUMENTO]=LD_01[[#This Row],[DOCUMENTO]])*(ARQUIVOS[REVISÃO]=LD_01[[#This Row],[REVISÃO]])))</f>
        <v>pdf</v>
      </c>
      <c r="M456" s="12" cm="1">
        <f t="array" ref="M456">_xlfn.UNIQUE(_xlfn._xlws.FILTER(ARQUIVOS[DATA RECEBIMENTO],(ARQUIVOS[DOCUMENTO]=LD_01[[#This Row],[DOCUMENTO]])*(ARQUIVOS[REVISÃO]=LD_01[[#This Row],[REVISÃO]])))</f>
        <v>45838</v>
      </c>
      <c r="N4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01/MSV-163MS-521-NORTE/19.GG/MSV-163MS-521+950-ACE-EXE-RT-D3-101-R00.pdf</v>
      </c>
      <c r="P456" s="6" t="str">
        <f>LD_01[[#This Row],[PASTA]]&amp;"/"&amp;LD_01[[#This Row],[ARQUIVO]]</f>
        <v>MSV-163MS-521-NORTE/19.GG/MSV-163MS-521+950-ACE-EXE-RT-D3-101-R00.pdf</v>
      </c>
    </row>
    <row r="457" spans="1:16" ht="28.8" x14ac:dyDescent="0.3">
      <c r="A457" s="6" t="s">
        <v>3243</v>
      </c>
      <c r="B457" s="6" t="str">
        <f>VLOOKUP(LD_01[[#This Row],[DOCUMENTO]],_xlfn.SORTBY(ARQUIVOS_RECEBIDOS!$E$2:$F$5010,ARQUIVOS_RECEBIDOS!$F$2:$F$5010,-1),2,)</f>
        <v>R00</v>
      </c>
      <c r="C457" s="14" t="s">
        <v>5987</v>
      </c>
      <c r="D457" s="14" t="s">
        <v>7544</v>
      </c>
      <c r="E457" s="6" t="s">
        <v>4316</v>
      </c>
      <c r="F457" s="8" t="s">
        <v>4304</v>
      </c>
      <c r="G457" s="8" t="s">
        <v>4335</v>
      </c>
      <c r="H457" s="6" t="str">
        <f>_xlfn.XLOOKUP(LD_01[[#This Row],[DISCIPLINA]],'CLASSES DE PROJETOS'!$F$3:$F$37,'CLASSES DE PROJETOS'!$C$3:$C$37)</f>
        <v>TR</v>
      </c>
      <c r="I457" t="str">
        <f>_xlfn.TEXTJOIN("/",TRUE,"MSV-163MS-"&amp;LD_01[[#This Row],[OBRA]],_xlfn.XLOOKUP(LD_01[[#This Row],[SIGLA]],'CLASSES DE PROJETOS'!$C$3:$C$37,'CLASSES DE PROJETOS'!$E$3:$E$37))</f>
        <v>MSV-163MS-521-NORTE/34.TR</v>
      </c>
      <c r="J457" s="6" t="str" cm="1">
        <f t="array" ref="J457">_xlfn.TEXTJOIN(",",TRUE,_xlfn._xlws.FILTER(ARQUIVOS[ARQUIVO],(ARQUIVOS[DOCUMENTO]=LD_01[[#This Row],[DOCUMENTO]])*(ARQUIVOS[REVISÃO]=LD_01[[#This Row],[REVISÃO]])*(ARQUIVOS[EXTENSÃO]="pdf")))</f>
        <v>MSV-163MS-521+950-ACE-EXE-RT-E1-001-R00.pdf</v>
      </c>
      <c r="K457" s="6" t="str" cm="1">
        <f t="array" ref="K457">_xlfn.TEXTJOIN(", ",TRUE,_xlfn.UNIQUE(_xlfn._xlws.FILTER(ARQUIVOS_RECEBIDOS!$F$2:$F$5010,ARQUIVOS_RECEBIDOS!$E$2:$E$5010=LD_01[[#This Row],[DOCUMENTO]])))</f>
        <v>R00</v>
      </c>
      <c r="L457" s="6" t="str" cm="1">
        <f t="array" ref="L457">_xlfn.TEXTJOIN(",",TRUE,_xlfn._xlws.FILTER(ARQUIVOS[EXTENSÃO],(ARQUIVOS[DOCUMENTO]=LD_01[[#This Row],[DOCUMENTO]])*(ARQUIVOS[REVISÃO]=LD_01[[#This Row],[REVISÃO]])))</f>
        <v>pdf</v>
      </c>
      <c r="M457" s="12" cm="1">
        <f t="array" ref="M457">_xlfn.UNIQUE(_xlfn._xlws.FILTER(ARQUIVOS[DATA RECEBIMENTO],(ARQUIVOS[DOCUMENTO]=LD_01[[#This Row],[DOCUMENTO]])*(ARQUIVOS[REVISÃO]=LD_01[[#This Row],[REVISÃO]])))</f>
        <v>45838</v>
      </c>
      <c r="N4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01/MSV-163MS-521-NORTE/34.TR/MSV-163MS-521+950-ACE-EXE-RT-E1-001-R00.pdf</v>
      </c>
      <c r="P457" s="6" t="str">
        <f>LD_01[[#This Row],[PASTA]]&amp;"/"&amp;LD_01[[#This Row],[ARQUIVO]]</f>
        <v>MSV-163MS-521-NORTE/34.TR/MSV-163MS-521+950-ACE-EXE-RT-E1-001-R00.pdf</v>
      </c>
    </row>
    <row r="458" spans="1:16" ht="28.8" x14ac:dyDescent="0.3">
      <c r="A458" s="6" t="s">
        <v>3226</v>
      </c>
      <c r="B458" s="6" t="str">
        <f>VLOOKUP(LD_01[[#This Row],[DOCUMENTO]],_xlfn.SORTBY(ARQUIVOS_RECEBIDOS!$E$2:$F$5010,ARQUIVOS_RECEBIDOS!$F$2:$F$5010,-1),2,)</f>
        <v>R00</v>
      </c>
      <c r="C458" s="14" t="s">
        <v>5987</v>
      </c>
      <c r="D458" s="14" t="s">
        <v>7544</v>
      </c>
      <c r="E458" s="6" t="s">
        <v>4316</v>
      </c>
      <c r="F458" s="8" t="s">
        <v>4978</v>
      </c>
      <c r="G458" s="8" t="s">
        <v>4141</v>
      </c>
      <c r="H458" s="6" t="str">
        <f>_xlfn.XLOOKUP(LD_01[[#This Row],[DISCIPLINA]],'CLASSES DE PROJETOS'!$F$3:$F$37,'CLASSES DE PROJETOS'!$C$3:$C$37)</f>
        <v>GE</v>
      </c>
      <c r="I458" t="str">
        <f>_xlfn.TEXTJOIN("/",TRUE,"MSV-163MS-"&amp;LD_01[[#This Row],[OBRA]],_xlfn.XLOOKUP(LD_01[[#This Row],[SIGLA]],'CLASSES DE PROJETOS'!$C$3:$C$37,'CLASSES DE PROJETOS'!$E$3:$E$37))</f>
        <v>MSV-163MS-521-NORTE/18.GE</v>
      </c>
      <c r="J458" s="6" t="str" cm="1">
        <f t="array" ref="J458">_xlfn.TEXTJOIN(",",TRUE,_xlfn._xlws.FILTER(ARQUIVOS[ARQUIVO],(ARQUIVOS[DOCUMENTO]=LD_01[[#This Row],[DOCUMENTO]])*(ARQUIVOS[REVISÃO]=LD_01[[#This Row],[REVISÃO]])*(ARQUIVOS[EXTENSÃO]="pdf")))</f>
        <v>MSV-163MS-521+950-ACE-EXE-RT-F1-001-R00.pdf</v>
      </c>
      <c r="K458" s="6" t="str" cm="1">
        <f t="array" ref="K458">_xlfn.TEXTJOIN(", ",TRUE,_xlfn.UNIQUE(_xlfn._xlws.FILTER(ARQUIVOS_RECEBIDOS!$F$2:$F$5010,ARQUIVOS_RECEBIDOS!$E$2:$E$5010=LD_01[[#This Row],[DOCUMENTO]])))</f>
        <v>R00</v>
      </c>
      <c r="L458" s="6" t="str" cm="1">
        <f t="array" ref="L458">_xlfn.TEXTJOIN(",",TRUE,_xlfn._xlws.FILTER(ARQUIVOS[EXTENSÃO],(ARQUIVOS[DOCUMENTO]=LD_01[[#This Row],[DOCUMENTO]])*(ARQUIVOS[REVISÃO]=LD_01[[#This Row],[REVISÃO]])))</f>
        <v>pdf</v>
      </c>
      <c r="M458" s="12" cm="1">
        <f t="array" ref="M458">_xlfn.UNIQUE(_xlfn._xlws.FILTER(ARQUIVOS[DATA RECEBIMENTO],(ARQUIVOS[DOCUMENTO]=LD_01[[#This Row],[DOCUMENTO]])*(ARQUIVOS[REVISÃO]=LD_01[[#This Row],[REVISÃO]])))</f>
        <v>45838</v>
      </c>
      <c r="N4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01/MSV-163MS-521-NORTE/18.GE/MSV-163MS-521+950-ACE-EXE-RT-F1-001-R00.pdf</v>
      </c>
      <c r="P458" s="6" t="str">
        <f>LD_01[[#This Row],[PASTA]]&amp;"/"&amp;LD_01[[#This Row],[ARQUIVO]]</f>
        <v>MSV-163MS-521-NORTE/18.GE/MSV-163MS-521+950-ACE-EXE-RT-F1-001-R00.pdf</v>
      </c>
    </row>
    <row r="459" spans="1:16" ht="43.2" x14ac:dyDescent="0.3">
      <c r="A459" s="6" t="s">
        <v>3237</v>
      </c>
      <c r="B459" s="6" t="str">
        <f>VLOOKUP(LD_01[[#This Row],[DOCUMENTO]],_xlfn.SORTBY(ARQUIVOS_RECEBIDOS!$E$2:$F$5010,ARQUIVOS_RECEBIDOS!$F$2:$F$5010,-1),2,)</f>
        <v>R00</v>
      </c>
      <c r="C459" s="14" t="s">
        <v>5987</v>
      </c>
      <c r="D459" s="14" t="s">
        <v>7544</v>
      </c>
      <c r="E459" s="6" t="s">
        <v>4316</v>
      </c>
      <c r="F459" s="8" t="s">
        <v>4166</v>
      </c>
      <c r="G459" s="8" t="s">
        <v>4333</v>
      </c>
      <c r="H459" s="6" t="str">
        <f>_xlfn.XLOOKUP(LD_01[[#This Row],[DISCIPLINA]],'CLASSES DE PROJETOS'!$F$3:$F$37,'CLASSES DE PROJETOS'!$C$3:$C$37)</f>
        <v>IN</v>
      </c>
      <c r="I459" t="str">
        <f>_xlfn.TEXTJOIN("/",TRUE,"MSV-163MS-"&amp;LD_01[[#This Row],[OBRA]],_xlfn.XLOOKUP(LD_01[[#This Row],[SIGLA]],'CLASSES DE PROJETOS'!$C$3:$C$37,'CLASSES DE PROJETOS'!$E$3:$E$37))</f>
        <v>MSV-163MS-521-NORTE/23.IN</v>
      </c>
      <c r="J459" s="6" t="str" cm="1">
        <f t="array" ref="J459">_xlfn.TEXTJOIN(",",TRUE,_xlfn._xlws.FILTER(ARQUIVOS[ARQUIVO],(ARQUIVOS[DOCUMENTO]=LD_01[[#This Row],[DOCUMENTO]])*(ARQUIVOS[REVISÃO]=LD_01[[#This Row],[REVISÃO]])*(ARQUIVOS[EXTENSÃO]="pdf")))</f>
        <v>MSV-163MS-521+950-ACE-EXE-RT-M1-001-R00.pdf</v>
      </c>
      <c r="K459" s="6" t="str" cm="1">
        <f t="array" ref="K459">_xlfn.TEXTJOIN(", ",TRUE,_xlfn.UNIQUE(_xlfn._xlws.FILTER(ARQUIVOS_RECEBIDOS!$F$2:$F$5010,ARQUIVOS_RECEBIDOS!$E$2:$E$5010=LD_01[[#This Row],[DOCUMENTO]])))</f>
        <v>R00</v>
      </c>
      <c r="L459" s="6" t="str" cm="1">
        <f t="array" ref="L459">_xlfn.TEXTJOIN(",",TRUE,_xlfn._xlws.FILTER(ARQUIVOS[EXTENSÃO],(ARQUIVOS[DOCUMENTO]=LD_01[[#This Row],[DOCUMENTO]])*(ARQUIVOS[REVISÃO]=LD_01[[#This Row],[REVISÃO]])))</f>
        <v>pdf</v>
      </c>
      <c r="M459" s="12" cm="1">
        <f t="array" ref="M459">_xlfn.UNIQUE(_xlfn._xlws.FILTER(ARQUIVOS[DATA RECEBIMENTO],(ARQUIVOS[DOCUMENTO]=LD_01[[#This Row],[DOCUMENTO]])*(ARQUIVOS[REVISÃO]=LD_01[[#This Row],[REVISÃO]])))</f>
        <v>45838</v>
      </c>
      <c r="N4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01/MSV-163MS-521-NORTE/23.IN/MSV-163MS-521+950-ACE-EXE-RT-M1-001-R00.pdf</v>
      </c>
      <c r="P459" s="6" t="str">
        <f>LD_01[[#This Row],[PASTA]]&amp;"/"&amp;LD_01[[#This Row],[ARQUIVO]]</f>
        <v>MSV-163MS-521-NORTE/23.IN/MSV-163MS-521+950-ACE-EXE-RT-M1-001-R00.pdf</v>
      </c>
    </row>
    <row r="460" spans="1:16" x14ac:dyDescent="0.3">
      <c r="A460" s="6" t="s">
        <v>3244</v>
      </c>
      <c r="B460" s="6" t="str">
        <f>VLOOKUP(LD_01[[#This Row],[DOCUMENTO]],_xlfn.SORTBY(ARQUIVOS_RECEBIDOS!$E$2:$F$5010,ARQUIVOS_RECEBIDOS!$F$2:$F$5010,-1),2,)</f>
        <v>R00</v>
      </c>
      <c r="C460" s="14" t="s">
        <v>5987</v>
      </c>
      <c r="D460" s="14" t="s">
        <v>7543</v>
      </c>
      <c r="E460" s="6" t="s">
        <v>4317</v>
      </c>
      <c r="F460" s="8" t="s">
        <v>4164</v>
      </c>
      <c r="G460" s="8" t="s">
        <v>4163</v>
      </c>
      <c r="H460" s="6" t="str">
        <f>_xlfn.XLOOKUP(LD_01[[#This Row],[DISCIPLINA]],'CLASSES DE PROJETOS'!$F$3:$F$37,'CLASSES DE PROJETOS'!$C$3:$C$37)</f>
        <v>TO</v>
      </c>
      <c r="I460" t="str">
        <f>_xlfn.TEXTJOIN("/",TRUE,"MSV-163MS-"&amp;LD_01[[#This Row],[OBRA]],_xlfn.XLOOKUP(LD_01[[#This Row],[SIGLA]],'CLASSES DE PROJETOS'!$C$3:$C$37,'CLASSES DE PROJETOS'!$E$3:$E$37))</f>
        <v>MSV-163MS-535-545/33.TO</v>
      </c>
      <c r="J460" s="6" t="str" cm="1">
        <f t="array" ref="J460">_xlfn.TEXTJOIN(",",TRUE,_xlfn._xlws.FILTER(ARQUIVOS[ARQUIVO],(ARQUIVOS[DOCUMENTO]=LD_01[[#This Row],[DOCUMENTO]])*(ARQUIVOS[REVISÃO]=LD_01[[#This Row],[REVISÃO]])*(ARQUIVOS[EXTENSÃO]="pdf")))</f>
        <v>MSV-163MS-535-545-ACA-EXE-DE-C1-001-R00.pdf</v>
      </c>
      <c r="K460" s="6" t="str" cm="1">
        <f t="array" ref="K460">_xlfn.TEXTJOIN(", ",TRUE,_xlfn.UNIQUE(_xlfn._xlws.FILTER(ARQUIVOS_RECEBIDOS!$F$2:$F$5010,ARQUIVOS_RECEBIDOS!$E$2:$E$5010=LD_01[[#This Row],[DOCUMENTO]])))</f>
        <v>R00</v>
      </c>
      <c r="L460" s="6" t="str" cm="1">
        <f t="array" ref="L460">_xlfn.TEXTJOIN(",",TRUE,_xlfn._xlws.FILTER(ARQUIVOS[EXTENSÃO],(ARQUIVOS[DOCUMENTO]=LD_01[[#This Row],[DOCUMENTO]])*(ARQUIVOS[REVISÃO]=LD_01[[#This Row],[REVISÃO]])))</f>
        <v>dwg,pdf</v>
      </c>
      <c r="M460" s="12" cm="1">
        <f t="array" ref="M460">_xlfn.UNIQUE(_xlfn._xlws.FILTER(ARQUIVOS[DATA RECEBIMENTO],(ARQUIVOS[DOCUMENTO]=LD_01[[#This Row],[DOCUMENTO]])*(ARQUIVOS[REVISÃO]=LD_01[[#This Row],[REVISÃO]])))</f>
        <v>45838</v>
      </c>
      <c r="N4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01/MSV-163MS-535-545/33.TO/MSV-163MS-535-545-ACA-EXE-DE-C1-001-R00.pdf</v>
      </c>
      <c r="P460" s="6" t="str">
        <f>LD_01[[#This Row],[PASTA]]&amp;"/"&amp;LD_01[[#This Row],[ARQUIVO]]</f>
        <v>MSV-163MS-535-545/33.TO/MSV-163MS-535-545-ACA-EXE-DE-C1-001-R00.pdf</v>
      </c>
    </row>
    <row r="461" spans="1:16" x14ac:dyDescent="0.3">
      <c r="A461" s="6" t="s">
        <v>3245</v>
      </c>
      <c r="B461" s="6" t="str">
        <f>VLOOKUP(LD_01[[#This Row],[DOCUMENTO]],_xlfn.SORTBY(ARQUIVOS_RECEBIDOS!$E$2:$F$5010,ARQUIVOS_RECEBIDOS!$F$2:$F$5010,-1),2,)</f>
        <v>R00</v>
      </c>
      <c r="C461" s="14" t="s">
        <v>5987</v>
      </c>
      <c r="D461" s="14" t="s">
        <v>7543</v>
      </c>
      <c r="E461" s="6" t="s">
        <v>4317</v>
      </c>
      <c r="F461" s="8" t="s">
        <v>4164</v>
      </c>
      <c r="G461" s="8" t="s">
        <v>4163</v>
      </c>
      <c r="H461" s="6" t="str">
        <f>_xlfn.XLOOKUP(LD_01[[#This Row],[DISCIPLINA]],'CLASSES DE PROJETOS'!$F$3:$F$37,'CLASSES DE PROJETOS'!$C$3:$C$37)</f>
        <v>TO</v>
      </c>
      <c r="I461" t="str">
        <f>_xlfn.TEXTJOIN("/",TRUE,"MSV-163MS-"&amp;LD_01[[#This Row],[OBRA]],_xlfn.XLOOKUP(LD_01[[#This Row],[SIGLA]],'CLASSES DE PROJETOS'!$C$3:$C$37,'CLASSES DE PROJETOS'!$E$3:$E$37))</f>
        <v>MSV-163MS-535-545/33.TO</v>
      </c>
      <c r="J461" s="6" t="str" cm="1">
        <f t="array" ref="J461">_xlfn.TEXTJOIN(",",TRUE,_xlfn._xlws.FILTER(ARQUIVOS[ARQUIVO],(ARQUIVOS[DOCUMENTO]=LD_01[[#This Row],[DOCUMENTO]])*(ARQUIVOS[REVISÃO]=LD_01[[#This Row],[REVISÃO]])*(ARQUIVOS[EXTENSÃO]="pdf")))</f>
        <v>MSV-163MS-535-545-ACA-EXE-DE-C1-002-R00.pdf</v>
      </c>
      <c r="K461" s="6" t="str" cm="1">
        <f t="array" ref="K461">_xlfn.TEXTJOIN(", ",TRUE,_xlfn.UNIQUE(_xlfn._xlws.FILTER(ARQUIVOS_RECEBIDOS!$F$2:$F$5010,ARQUIVOS_RECEBIDOS!$E$2:$E$5010=LD_01[[#This Row],[DOCUMENTO]])))</f>
        <v>R00</v>
      </c>
      <c r="L461" s="6" t="str" cm="1">
        <f t="array" ref="L461">_xlfn.TEXTJOIN(",",TRUE,_xlfn._xlws.FILTER(ARQUIVOS[EXTENSÃO],(ARQUIVOS[DOCUMENTO]=LD_01[[#This Row],[DOCUMENTO]])*(ARQUIVOS[REVISÃO]=LD_01[[#This Row],[REVISÃO]])))</f>
        <v>dwg,pdf</v>
      </c>
      <c r="M461" s="12" cm="1">
        <f t="array" ref="M461">_xlfn.UNIQUE(_xlfn._xlws.FILTER(ARQUIVOS[DATA RECEBIMENTO],(ARQUIVOS[DOCUMENTO]=LD_01[[#This Row],[DOCUMENTO]])*(ARQUIVOS[REVISÃO]=LD_01[[#This Row],[REVISÃO]])))</f>
        <v>45838</v>
      </c>
      <c r="N4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01/MSV-163MS-535-545/33.TO/MSV-163MS-535-545-ACA-EXE-DE-C1-002-R00.pdf</v>
      </c>
      <c r="P461" s="6" t="str">
        <f>LD_01[[#This Row],[PASTA]]&amp;"/"&amp;LD_01[[#This Row],[ARQUIVO]]</f>
        <v>MSV-163MS-535-545/33.TO/MSV-163MS-535-545-ACA-EXE-DE-C1-002-R00.pdf</v>
      </c>
    </row>
    <row r="462" spans="1:16" x14ac:dyDescent="0.3">
      <c r="A462" s="6" t="s">
        <v>3246</v>
      </c>
      <c r="B462" s="6" t="str">
        <f>VLOOKUP(LD_01[[#This Row],[DOCUMENTO]],_xlfn.SORTBY(ARQUIVOS_RECEBIDOS!$E$2:$F$5010,ARQUIVOS_RECEBIDOS!$F$2:$F$5010,-1),2,)</f>
        <v>R00</v>
      </c>
      <c r="C462" s="14" t="s">
        <v>5987</v>
      </c>
      <c r="D462" s="14" t="s">
        <v>7543</v>
      </c>
      <c r="E462" s="6" t="s">
        <v>4317</v>
      </c>
      <c r="F462" s="8" t="s">
        <v>4164</v>
      </c>
      <c r="G462" s="8" t="s">
        <v>4163</v>
      </c>
      <c r="H462" s="6" t="str">
        <f>_xlfn.XLOOKUP(LD_01[[#This Row],[DISCIPLINA]],'CLASSES DE PROJETOS'!$F$3:$F$37,'CLASSES DE PROJETOS'!$C$3:$C$37)</f>
        <v>TO</v>
      </c>
      <c r="I462" t="str">
        <f>_xlfn.TEXTJOIN("/",TRUE,"MSV-163MS-"&amp;LD_01[[#This Row],[OBRA]],_xlfn.XLOOKUP(LD_01[[#This Row],[SIGLA]],'CLASSES DE PROJETOS'!$C$3:$C$37,'CLASSES DE PROJETOS'!$E$3:$E$37))</f>
        <v>MSV-163MS-535-545/33.TO</v>
      </c>
      <c r="J462" s="6" t="str" cm="1">
        <f t="array" ref="J462">_xlfn.TEXTJOIN(",",TRUE,_xlfn._xlws.FILTER(ARQUIVOS[ARQUIVO],(ARQUIVOS[DOCUMENTO]=LD_01[[#This Row],[DOCUMENTO]])*(ARQUIVOS[REVISÃO]=LD_01[[#This Row],[REVISÃO]])*(ARQUIVOS[EXTENSÃO]="pdf")))</f>
        <v>MSV-163MS-535-545-ACA-EXE-DE-C1-003-R00.pdf</v>
      </c>
      <c r="K462" s="6" t="str" cm="1">
        <f t="array" ref="K462">_xlfn.TEXTJOIN(", ",TRUE,_xlfn.UNIQUE(_xlfn._xlws.FILTER(ARQUIVOS_RECEBIDOS!$F$2:$F$5010,ARQUIVOS_RECEBIDOS!$E$2:$E$5010=LD_01[[#This Row],[DOCUMENTO]])))</f>
        <v>R00</v>
      </c>
      <c r="L462" s="6" t="str" cm="1">
        <f t="array" ref="L462">_xlfn.TEXTJOIN(",",TRUE,_xlfn._xlws.FILTER(ARQUIVOS[EXTENSÃO],(ARQUIVOS[DOCUMENTO]=LD_01[[#This Row],[DOCUMENTO]])*(ARQUIVOS[REVISÃO]=LD_01[[#This Row],[REVISÃO]])))</f>
        <v>dwg,pdf</v>
      </c>
      <c r="M462" s="12" cm="1">
        <f t="array" ref="M462">_xlfn.UNIQUE(_xlfn._xlws.FILTER(ARQUIVOS[DATA RECEBIMENTO],(ARQUIVOS[DOCUMENTO]=LD_01[[#This Row],[DOCUMENTO]])*(ARQUIVOS[REVISÃO]=LD_01[[#This Row],[REVISÃO]])))</f>
        <v>45838</v>
      </c>
      <c r="N4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01/MSV-163MS-535-545/33.TO/MSV-163MS-535-545-ACA-EXE-DE-C1-003-R00.pdf</v>
      </c>
      <c r="P462" s="6" t="str">
        <f>LD_01[[#This Row],[PASTA]]&amp;"/"&amp;LD_01[[#This Row],[ARQUIVO]]</f>
        <v>MSV-163MS-535-545/33.TO/MSV-163MS-535-545-ACA-EXE-DE-C1-003-R00.pdf</v>
      </c>
    </row>
    <row r="463" spans="1:16" x14ac:dyDescent="0.3">
      <c r="A463" s="6" t="s">
        <v>3247</v>
      </c>
      <c r="B463" s="6" t="str">
        <f>VLOOKUP(LD_01[[#This Row],[DOCUMENTO]],_xlfn.SORTBY(ARQUIVOS_RECEBIDOS!$E$2:$F$5010,ARQUIVOS_RECEBIDOS!$F$2:$F$5010,-1),2,)</f>
        <v>R00</v>
      </c>
      <c r="C463" s="14" t="s">
        <v>5987</v>
      </c>
      <c r="D463" s="14" t="s">
        <v>7543</v>
      </c>
      <c r="E463" s="6" t="s">
        <v>4317</v>
      </c>
      <c r="F463" s="8" t="s">
        <v>4164</v>
      </c>
      <c r="G463" s="8" t="s">
        <v>4163</v>
      </c>
      <c r="H463" s="6" t="str">
        <f>_xlfn.XLOOKUP(LD_01[[#This Row],[DISCIPLINA]],'CLASSES DE PROJETOS'!$F$3:$F$37,'CLASSES DE PROJETOS'!$C$3:$C$37)</f>
        <v>TO</v>
      </c>
      <c r="I463" t="str">
        <f>_xlfn.TEXTJOIN("/",TRUE,"MSV-163MS-"&amp;LD_01[[#This Row],[OBRA]],_xlfn.XLOOKUP(LD_01[[#This Row],[SIGLA]],'CLASSES DE PROJETOS'!$C$3:$C$37,'CLASSES DE PROJETOS'!$E$3:$E$37))</f>
        <v>MSV-163MS-535-545/33.TO</v>
      </c>
      <c r="J463" s="6" t="str" cm="1">
        <f t="array" ref="J463">_xlfn.TEXTJOIN(",",TRUE,_xlfn._xlws.FILTER(ARQUIVOS[ARQUIVO],(ARQUIVOS[DOCUMENTO]=LD_01[[#This Row],[DOCUMENTO]])*(ARQUIVOS[REVISÃO]=LD_01[[#This Row],[REVISÃO]])*(ARQUIVOS[EXTENSÃO]="pdf")))</f>
        <v>MSV-163MS-535-545-ACA-EXE-DE-C1-004-R00.pdf</v>
      </c>
      <c r="K463" s="6" t="str" cm="1">
        <f t="array" ref="K463">_xlfn.TEXTJOIN(", ",TRUE,_xlfn.UNIQUE(_xlfn._xlws.FILTER(ARQUIVOS_RECEBIDOS!$F$2:$F$5010,ARQUIVOS_RECEBIDOS!$E$2:$E$5010=LD_01[[#This Row],[DOCUMENTO]])))</f>
        <v>R00</v>
      </c>
      <c r="L463" s="6" t="str" cm="1">
        <f t="array" ref="L463">_xlfn.TEXTJOIN(",",TRUE,_xlfn._xlws.FILTER(ARQUIVOS[EXTENSÃO],(ARQUIVOS[DOCUMENTO]=LD_01[[#This Row],[DOCUMENTO]])*(ARQUIVOS[REVISÃO]=LD_01[[#This Row],[REVISÃO]])))</f>
        <v>dwg,pdf</v>
      </c>
      <c r="M463" s="12" cm="1">
        <f t="array" ref="M463">_xlfn.UNIQUE(_xlfn._xlws.FILTER(ARQUIVOS[DATA RECEBIMENTO],(ARQUIVOS[DOCUMENTO]=LD_01[[#This Row],[DOCUMENTO]])*(ARQUIVOS[REVISÃO]=LD_01[[#This Row],[REVISÃO]])))</f>
        <v>45838</v>
      </c>
      <c r="N4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01/MSV-163MS-535-545/33.TO/MSV-163MS-535-545-ACA-EXE-DE-C1-004-R00.pdf</v>
      </c>
      <c r="P463" s="6" t="str">
        <f>LD_01[[#This Row],[PASTA]]&amp;"/"&amp;LD_01[[#This Row],[ARQUIVO]]</f>
        <v>MSV-163MS-535-545/33.TO/MSV-163MS-535-545-ACA-EXE-DE-C1-004-R00.pdf</v>
      </c>
    </row>
    <row r="464" spans="1:16" x14ac:dyDescent="0.3">
      <c r="A464" s="6" t="s">
        <v>3248</v>
      </c>
      <c r="B464" s="6" t="str">
        <f>VLOOKUP(LD_01[[#This Row],[DOCUMENTO]],_xlfn.SORTBY(ARQUIVOS_RECEBIDOS!$E$2:$F$5010,ARQUIVOS_RECEBIDOS!$F$2:$F$5010,-1),2,)</f>
        <v>R00</v>
      </c>
      <c r="C464" s="14" t="s">
        <v>5987</v>
      </c>
      <c r="D464" s="14" t="s">
        <v>7543</v>
      </c>
      <c r="E464" s="6" t="s">
        <v>4317</v>
      </c>
      <c r="F464" s="8" t="s">
        <v>4164</v>
      </c>
      <c r="G464" s="8" t="s">
        <v>4163</v>
      </c>
      <c r="H464" s="6" t="str">
        <f>_xlfn.XLOOKUP(LD_01[[#This Row],[DISCIPLINA]],'CLASSES DE PROJETOS'!$F$3:$F$37,'CLASSES DE PROJETOS'!$C$3:$C$37)</f>
        <v>TO</v>
      </c>
      <c r="I464" t="str">
        <f>_xlfn.TEXTJOIN("/",TRUE,"MSV-163MS-"&amp;LD_01[[#This Row],[OBRA]],_xlfn.XLOOKUP(LD_01[[#This Row],[SIGLA]],'CLASSES DE PROJETOS'!$C$3:$C$37,'CLASSES DE PROJETOS'!$E$3:$E$37))</f>
        <v>MSV-163MS-535-545/33.TO</v>
      </c>
      <c r="J464" s="6" t="str" cm="1">
        <f t="array" ref="J464">_xlfn.TEXTJOIN(",",TRUE,_xlfn._xlws.FILTER(ARQUIVOS[ARQUIVO],(ARQUIVOS[DOCUMENTO]=LD_01[[#This Row],[DOCUMENTO]])*(ARQUIVOS[REVISÃO]=LD_01[[#This Row],[REVISÃO]])*(ARQUIVOS[EXTENSÃO]="pdf")))</f>
        <v>MSV-163MS-535-545-ACA-EXE-DE-C1-005-R00.pdf</v>
      </c>
      <c r="K464" s="6" t="str" cm="1">
        <f t="array" ref="K464">_xlfn.TEXTJOIN(", ",TRUE,_xlfn.UNIQUE(_xlfn._xlws.FILTER(ARQUIVOS_RECEBIDOS!$F$2:$F$5010,ARQUIVOS_RECEBIDOS!$E$2:$E$5010=LD_01[[#This Row],[DOCUMENTO]])))</f>
        <v>R00</v>
      </c>
      <c r="L464" s="6" t="str" cm="1">
        <f t="array" ref="L464">_xlfn.TEXTJOIN(",",TRUE,_xlfn._xlws.FILTER(ARQUIVOS[EXTENSÃO],(ARQUIVOS[DOCUMENTO]=LD_01[[#This Row],[DOCUMENTO]])*(ARQUIVOS[REVISÃO]=LD_01[[#This Row],[REVISÃO]])))</f>
        <v>dwg,pdf</v>
      </c>
      <c r="M464" s="12" cm="1">
        <f t="array" ref="M464">_xlfn.UNIQUE(_xlfn._xlws.FILTER(ARQUIVOS[DATA RECEBIMENTO],(ARQUIVOS[DOCUMENTO]=LD_01[[#This Row],[DOCUMENTO]])*(ARQUIVOS[REVISÃO]=LD_01[[#This Row],[REVISÃO]])))</f>
        <v>45838</v>
      </c>
      <c r="N4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01/MSV-163MS-535-545/33.TO/MSV-163MS-535-545-ACA-EXE-DE-C1-005-R00.pdf</v>
      </c>
      <c r="P464" s="6" t="str">
        <f>LD_01[[#This Row],[PASTA]]&amp;"/"&amp;LD_01[[#This Row],[ARQUIVO]]</f>
        <v>MSV-163MS-535-545/33.TO/MSV-163MS-535-545-ACA-EXE-DE-C1-005-R00.pdf</v>
      </c>
    </row>
    <row r="465" spans="1:16" x14ac:dyDescent="0.3">
      <c r="A465" s="6" t="s">
        <v>3249</v>
      </c>
      <c r="B465" s="6" t="str">
        <f>VLOOKUP(LD_01[[#This Row],[DOCUMENTO]],_xlfn.SORTBY(ARQUIVOS_RECEBIDOS!$E$2:$F$5010,ARQUIVOS_RECEBIDOS!$F$2:$F$5010,-1),2,)</f>
        <v>R00</v>
      </c>
      <c r="C465" s="14" t="s">
        <v>5987</v>
      </c>
      <c r="D465" s="14" t="s">
        <v>7543</v>
      </c>
      <c r="E465" s="6" t="s">
        <v>4317</v>
      </c>
      <c r="F465" s="8" t="s">
        <v>4164</v>
      </c>
      <c r="G465" s="8" t="s">
        <v>4163</v>
      </c>
      <c r="H465" s="6" t="str">
        <f>_xlfn.XLOOKUP(LD_01[[#This Row],[DISCIPLINA]],'CLASSES DE PROJETOS'!$F$3:$F$37,'CLASSES DE PROJETOS'!$C$3:$C$37)</f>
        <v>TO</v>
      </c>
      <c r="I465" t="str">
        <f>_xlfn.TEXTJOIN("/",TRUE,"MSV-163MS-"&amp;LD_01[[#This Row],[OBRA]],_xlfn.XLOOKUP(LD_01[[#This Row],[SIGLA]],'CLASSES DE PROJETOS'!$C$3:$C$37,'CLASSES DE PROJETOS'!$E$3:$E$37))</f>
        <v>MSV-163MS-535-545/33.TO</v>
      </c>
      <c r="J465" s="6" t="str" cm="1">
        <f t="array" ref="J465">_xlfn.TEXTJOIN(",",TRUE,_xlfn._xlws.FILTER(ARQUIVOS[ARQUIVO],(ARQUIVOS[DOCUMENTO]=LD_01[[#This Row],[DOCUMENTO]])*(ARQUIVOS[REVISÃO]=LD_01[[#This Row],[REVISÃO]])*(ARQUIVOS[EXTENSÃO]="pdf")))</f>
        <v>MSV-163MS-535-545-ACA-EXE-DE-C1-006-R00.pdf</v>
      </c>
      <c r="K465" s="6" t="str" cm="1">
        <f t="array" ref="K465">_xlfn.TEXTJOIN(", ",TRUE,_xlfn.UNIQUE(_xlfn._xlws.FILTER(ARQUIVOS_RECEBIDOS!$F$2:$F$5010,ARQUIVOS_RECEBIDOS!$E$2:$E$5010=LD_01[[#This Row],[DOCUMENTO]])))</f>
        <v>R00</v>
      </c>
      <c r="L465" s="6" t="str" cm="1">
        <f t="array" ref="L465">_xlfn.TEXTJOIN(",",TRUE,_xlfn._xlws.FILTER(ARQUIVOS[EXTENSÃO],(ARQUIVOS[DOCUMENTO]=LD_01[[#This Row],[DOCUMENTO]])*(ARQUIVOS[REVISÃO]=LD_01[[#This Row],[REVISÃO]])))</f>
        <v>dwg,pdf</v>
      </c>
      <c r="M465" s="12" cm="1">
        <f t="array" ref="M465">_xlfn.UNIQUE(_xlfn._xlws.FILTER(ARQUIVOS[DATA RECEBIMENTO],(ARQUIVOS[DOCUMENTO]=LD_01[[#This Row],[DOCUMENTO]])*(ARQUIVOS[REVISÃO]=LD_01[[#This Row],[REVISÃO]])))</f>
        <v>45838</v>
      </c>
      <c r="N4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01/MSV-163MS-535-545/33.TO/MSV-163MS-535-545-ACA-EXE-DE-C1-006-R00.pdf</v>
      </c>
      <c r="P465" s="6" t="str">
        <f>LD_01[[#This Row],[PASTA]]&amp;"/"&amp;LD_01[[#This Row],[ARQUIVO]]</f>
        <v>MSV-163MS-535-545/33.TO/MSV-163MS-535-545-ACA-EXE-DE-C1-006-R00.pdf</v>
      </c>
    </row>
    <row r="466" spans="1:16" x14ac:dyDescent="0.3">
      <c r="A466" s="6" t="s">
        <v>3250</v>
      </c>
      <c r="B466" s="6" t="str">
        <f>VLOOKUP(LD_01[[#This Row],[DOCUMENTO]],_xlfn.SORTBY(ARQUIVOS_RECEBIDOS!$E$2:$F$5010,ARQUIVOS_RECEBIDOS!$F$2:$F$5010,-1),2,)</f>
        <v>R00</v>
      </c>
      <c r="C466" s="14" t="s">
        <v>5987</v>
      </c>
      <c r="D466" s="14" t="s">
        <v>7543</v>
      </c>
      <c r="E466" s="6" t="s">
        <v>4317</v>
      </c>
      <c r="F466" s="8" t="s">
        <v>4164</v>
      </c>
      <c r="G466" s="8" t="s">
        <v>4163</v>
      </c>
      <c r="H466" s="6" t="str">
        <f>_xlfn.XLOOKUP(LD_01[[#This Row],[DISCIPLINA]],'CLASSES DE PROJETOS'!$F$3:$F$37,'CLASSES DE PROJETOS'!$C$3:$C$37)</f>
        <v>TO</v>
      </c>
      <c r="I466" t="str">
        <f>_xlfn.TEXTJOIN("/",TRUE,"MSV-163MS-"&amp;LD_01[[#This Row],[OBRA]],_xlfn.XLOOKUP(LD_01[[#This Row],[SIGLA]],'CLASSES DE PROJETOS'!$C$3:$C$37,'CLASSES DE PROJETOS'!$E$3:$E$37))</f>
        <v>MSV-163MS-535-545/33.TO</v>
      </c>
      <c r="J466" s="6" t="str" cm="1">
        <f t="array" ref="J466">_xlfn.TEXTJOIN(",",TRUE,_xlfn._xlws.FILTER(ARQUIVOS[ARQUIVO],(ARQUIVOS[DOCUMENTO]=LD_01[[#This Row],[DOCUMENTO]])*(ARQUIVOS[REVISÃO]=LD_01[[#This Row],[REVISÃO]])*(ARQUIVOS[EXTENSÃO]="pdf")))</f>
        <v>MSV-163MS-535-545-ACA-EXE-DE-C1-007-R00.pdf</v>
      </c>
      <c r="K466" s="6" t="str" cm="1">
        <f t="array" ref="K466">_xlfn.TEXTJOIN(", ",TRUE,_xlfn.UNIQUE(_xlfn._xlws.FILTER(ARQUIVOS_RECEBIDOS!$F$2:$F$5010,ARQUIVOS_RECEBIDOS!$E$2:$E$5010=LD_01[[#This Row],[DOCUMENTO]])))</f>
        <v>R00</v>
      </c>
      <c r="L466" s="6" t="str" cm="1">
        <f t="array" ref="L466">_xlfn.TEXTJOIN(",",TRUE,_xlfn._xlws.FILTER(ARQUIVOS[EXTENSÃO],(ARQUIVOS[DOCUMENTO]=LD_01[[#This Row],[DOCUMENTO]])*(ARQUIVOS[REVISÃO]=LD_01[[#This Row],[REVISÃO]])))</f>
        <v>dwg,pdf</v>
      </c>
      <c r="M466" s="12" cm="1">
        <f t="array" ref="M466">_xlfn.UNIQUE(_xlfn._xlws.FILTER(ARQUIVOS[DATA RECEBIMENTO],(ARQUIVOS[DOCUMENTO]=LD_01[[#This Row],[DOCUMENTO]])*(ARQUIVOS[REVISÃO]=LD_01[[#This Row],[REVISÃO]])))</f>
        <v>45838</v>
      </c>
      <c r="N4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01/MSV-163MS-535-545/33.TO/MSV-163MS-535-545-ACA-EXE-DE-C1-007-R00.pdf</v>
      </c>
      <c r="P466" s="6" t="str">
        <f>LD_01[[#This Row],[PASTA]]&amp;"/"&amp;LD_01[[#This Row],[ARQUIVO]]</f>
        <v>MSV-163MS-535-545/33.TO/MSV-163MS-535-545-ACA-EXE-DE-C1-007-R00.pdf</v>
      </c>
    </row>
    <row r="467" spans="1:16" x14ac:dyDescent="0.3">
      <c r="A467" s="6" t="s">
        <v>3251</v>
      </c>
      <c r="B467" s="6" t="str">
        <f>VLOOKUP(LD_01[[#This Row],[DOCUMENTO]],_xlfn.SORTBY(ARQUIVOS_RECEBIDOS!$E$2:$F$5010,ARQUIVOS_RECEBIDOS!$F$2:$F$5010,-1),2,)</f>
        <v>R00</v>
      </c>
      <c r="C467" s="14" t="s">
        <v>5987</v>
      </c>
      <c r="D467" s="14" t="s">
        <v>7543</v>
      </c>
      <c r="E467" s="6" t="s">
        <v>4317</v>
      </c>
      <c r="F467" s="8" t="s">
        <v>4164</v>
      </c>
      <c r="G467" s="8" t="s">
        <v>4163</v>
      </c>
      <c r="H467" s="6" t="str">
        <f>_xlfn.XLOOKUP(LD_01[[#This Row],[DISCIPLINA]],'CLASSES DE PROJETOS'!$F$3:$F$37,'CLASSES DE PROJETOS'!$C$3:$C$37)</f>
        <v>TO</v>
      </c>
      <c r="I467" t="str">
        <f>_xlfn.TEXTJOIN("/",TRUE,"MSV-163MS-"&amp;LD_01[[#This Row],[OBRA]],_xlfn.XLOOKUP(LD_01[[#This Row],[SIGLA]],'CLASSES DE PROJETOS'!$C$3:$C$37,'CLASSES DE PROJETOS'!$E$3:$E$37))</f>
        <v>MSV-163MS-535-545/33.TO</v>
      </c>
      <c r="J467" s="6" t="str" cm="1">
        <f t="array" ref="J467">_xlfn.TEXTJOIN(",",TRUE,_xlfn._xlws.FILTER(ARQUIVOS[ARQUIVO],(ARQUIVOS[DOCUMENTO]=LD_01[[#This Row],[DOCUMENTO]])*(ARQUIVOS[REVISÃO]=LD_01[[#This Row],[REVISÃO]])*(ARQUIVOS[EXTENSÃO]="pdf")))</f>
        <v>MSV-163MS-535-545-ACA-EXE-DE-C1-008-R00.pdf</v>
      </c>
      <c r="K467" s="6" t="str" cm="1">
        <f t="array" ref="K467">_xlfn.TEXTJOIN(", ",TRUE,_xlfn.UNIQUE(_xlfn._xlws.FILTER(ARQUIVOS_RECEBIDOS!$F$2:$F$5010,ARQUIVOS_RECEBIDOS!$E$2:$E$5010=LD_01[[#This Row],[DOCUMENTO]])))</f>
        <v>R00</v>
      </c>
      <c r="L467" s="6" t="str" cm="1">
        <f t="array" ref="L467">_xlfn.TEXTJOIN(",",TRUE,_xlfn._xlws.FILTER(ARQUIVOS[EXTENSÃO],(ARQUIVOS[DOCUMENTO]=LD_01[[#This Row],[DOCUMENTO]])*(ARQUIVOS[REVISÃO]=LD_01[[#This Row],[REVISÃO]])))</f>
        <v>dwg,pdf</v>
      </c>
      <c r="M467" s="12" cm="1">
        <f t="array" ref="M467">_xlfn.UNIQUE(_xlfn._xlws.FILTER(ARQUIVOS[DATA RECEBIMENTO],(ARQUIVOS[DOCUMENTO]=LD_01[[#This Row],[DOCUMENTO]])*(ARQUIVOS[REVISÃO]=LD_01[[#This Row],[REVISÃO]])))</f>
        <v>45838</v>
      </c>
      <c r="N4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01/MSV-163MS-535-545/33.TO/MSV-163MS-535-545-ACA-EXE-DE-C1-008-R00.pdf</v>
      </c>
      <c r="P467" s="6" t="str">
        <f>LD_01[[#This Row],[PASTA]]&amp;"/"&amp;LD_01[[#This Row],[ARQUIVO]]</f>
        <v>MSV-163MS-535-545/33.TO/MSV-163MS-535-545-ACA-EXE-DE-C1-008-R00.pdf</v>
      </c>
    </row>
    <row r="468" spans="1:16" x14ac:dyDescent="0.3">
      <c r="A468" s="6" t="s">
        <v>3252</v>
      </c>
      <c r="B468" s="6" t="str">
        <f>VLOOKUP(LD_01[[#This Row],[DOCUMENTO]],_xlfn.SORTBY(ARQUIVOS_RECEBIDOS!$E$2:$F$5010,ARQUIVOS_RECEBIDOS!$F$2:$F$5010,-1),2,)</f>
        <v>R01</v>
      </c>
      <c r="C468" s="14" t="s">
        <v>5987</v>
      </c>
      <c r="D468" s="14" t="s">
        <v>7543</v>
      </c>
      <c r="E468" s="6" t="s">
        <v>4317</v>
      </c>
      <c r="F468" s="8" t="s">
        <v>4164</v>
      </c>
      <c r="G468" s="8" t="s">
        <v>4163</v>
      </c>
      <c r="H468" s="6" t="str">
        <f>_xlfn.XLOOKUP(LD_01[[#This Row],[DISCIPLINA]],'CLASSES DE PROJETOS'!$F$3:$F$37,'CLASSES DE PROJETOS'!$C$3:$C$37)</f>
        <v>TO</v>
      </c>
      <c r="I468" t="str">
        <f>_xlfn.TEXTJOIN("/",TRUE,"MSV-163MS-"&amp;LD_01[[#This Row],[OBRA]],_xlfn.XLOOKUP(LD_01[[#This Row],[SIGLA]],'CLASSES DE PROJETOS'!$C$3:$C$37,'CLASSES DE PROJETOS'!$E$3:$E$37))</f>
        <v>MSV-163MS-535-545/33.TO</v>
      </c>
      <c r="J468" s="6" t="str" cm="1">
        <f t="array" ref="J468">_xlfn.TEXTJOIN(",",TRUE,_xlfn._xlws.FILTER(ARQUIVOS[ARQUIVO],(ARQUIVOS[DOCUMENTO]=LD_01[[#This Row],[DOCUMENTO]])*(ARQUIVOS[REVISÃO]=LD_01[[#This Row],[REVISÃO]])*(ARQUIVOS[EXTENSÃO]="pdf")))</f>
        <v>MSV-163MS-535-545-ACA-EXE-DE-C1-009-R01.pdf</v>
      </c>
      <c r="K468" s="6" t="str" cm="1">
        <f t="array" ref="K468">_xlfn.TEXTJOIN(", ",TRUE,_xlfn.UNIQUE(_xlfn._xlws.FILTER(ARQUIVOS_RECEBIDOS!$F$2:$F$5010,ARQUIVOS_RECEBIDOS!$E$2:$E$5010=LD_01[[#This Row],[DOCUMENTO]])))</f>
        <v>R01</v>
      </c>
      <c r="L468" s="6" t="str" cm="1">
        <f t="array" ref="L468">_xlfn.TEXTJOIN(",",TRUE,_xlfn._xlws.FILTER(ARQUIVOS[EXTENSÃO],(ARQUIVOS[DOCUMENTO]=LD_01[[#This Row],[DOCUMENTO]])*(ARQUIVOS[REVISÃO]=LD_01[[#This Row],[REVISÃO]])))</f>
        <v>dwg,pdf</v>
      </c>
      <c r="M468" s="12" cm="1">
        <f t="array" ref="M468">_xlfn.UNIQUE(_xlfn._xlws.FILTER(ARQUIVOS[DATA RECEBIMENTO],(ARQUIVOS[DOCUMENTO]=LD_01[[#This Row],[DOCUMENTO]])*(ARQUIVOS[REVISÃO]=LD_01[[#This Row],[REVISÃO]])))</f>
        <v>45838</v>
      </c>
      <c r="N4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01/MSV-163MS-535-545/33.TO/MSV-163MS-535-545-ACA-EXE-DE-C1-009-R01.pdf</v>
      </c>
      <c r="P468" s="6" t="str">
        <f>LD_01[[#This Row],[PASTA]]&amp;"/"&amp;LD_01[[#This Row],[ARQUIVO]]</f>
        <v>MSV-163MS-535-545/33.TO/MSV-163MS-535-545-ACA-EXE-DE-C1-009-R01.pdf</v>
      </c>
    </row>
    <row r="469" spans="1:16" x14ac:dyDescent="0.3">
      <c r="A469" s="6" t="s">
        <v>3253</v>
      </c>
      <c r="B469" s="6" t="str">
        <f>VLOOKUP(LD_01[[#This Row],[DOCUMENTO]],_xlfn.SORTBY(ARQUIVOS_RECEBIDOS!$E$2:$F$5010,ARQUIVOS_RECEBIDOS!$F$2:$F$5010,-1),2,)</f>
        <v>R00</v>
      </c>
      <c r="C469" s="14" t="s">
        <v>5987</v>
      </c>
      <c r="D469" s="14" t="s">
        <v>7543</v>
      </c>
      <c r="E469" s="6" t="s">
        <v>4317</v>
      </c>
      <c r="F469" s="8" t="s">
        <v>4164</v>
      </c>
      <c r="G469" s="8" t="s">
        <v>4163</v>
      </c>
      <c r="H469" s="6" t="str">
        <f>_xlfn.XLOOKUP(LD_01[[#This Row],[DISCIPLINA]],'CLASSES DE PROJETOS'!$F$3:$F$37,'CLASSES DE PROJETOS'!$C$3:$C$37)</f>
        <v>TO</v>
      </c>
      <c r="I469" t="str">
        <f>_xlfn.TEXTJOIN("/",TRUE,"MSV-163MS-"&amp;LD_01[[#This Row],[OBRA]],_xlfn.XLOOKUP(LD_01[[#This Row],[SIGLA]],'CLASSES DE PROJETOS'!$C$3:$C$37,'CLASSES DE PROJETOS'!$E$3:$E$37))</f>
        <v>MSV-163MS-535-545/33.TO</v>
      </c>
      <c r="J469" s="6" t="str" cm="1">
        <f t="array" ref="J469">_xlfn.TEXTJOIN(",",TRUE,_xlfn._xlws.FILTER(ARQUIVOS[ARQUIVO],(ARQUIVOS[DOCUMENTO]=LD_01[[#This Row],[DOCUMENTO]])*(ARQUIVOS[REVISÃO]=LD_01[[#This Row],[REVISÃO]])*(ARQUIVOS[EXTENSÃO]="pdf")))</f>
        <v>MSV-163MS-535-545-ACA-EXE-DE-C1-010-R00.pdf</v>
      </c>
      <c r="K469" s="6" t="str" cm="1">
        <f t="array" ref="K469">_xlfn.TEXTJOIN(", ",TRUE,_xlfn.UNIQUE(_xlfn._xlws.FILTER(ARQUIVOS_RECEBIDOS!$F$2:$F$5010,ARQUIVOS_RECEBIDOS!$E$2:$E$5010=LD_01[[#This Row],[DOCUMENTO]])))</f>
        <v>R00</v>
      </c>
      <c r="L469" s="6" t="str" cm="1">
        <f t="array" ref="L469">_xlfn.TEXTJOIN(",",TRUE,_xlfn._xlws.FILTER(ARQUIVOS[EXTENSÃO],(ARQUIVOS[DOCUMENTO]=LD_01[[#This Row],[DOCUMENTO]])*(ARQUIVOS[REVISÃO]=LD_01[[#This Row],[REVISÃO]])))</f>
        <v>dwg,pdf</v>
      </c>
      <c r="M469" s="12" cm="1">
        <f t="array" ref="M469">_xlfn.UNIQUE(_xlfn._xlws.FILTER(ARQUIVOS[DATA RECEBIMENTO],(ARQUIVOS[DOCUMENTO]=LD_01[[#This Row],[DOCUMENTO]])*(ARQUIVOS[REVISÃO]=LD_01[[#This Row],[REVISÃO]])))</f>
        <v>45838</v>
      </c>
      <c r="N4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01/MSV-163MS-535-545/33.TO/MSV-163MS-535-545-ACA-EXE-DE-C1-010-R00.pdf</v>
      </c>
      <c r="P469" s="6" t="str">
        <f>LD_01[[#This Row],[PASTA]]&amp;"/"&amp;LD_01[[#This Row],[ARQUIVO]]</f>
        <v>MSV-163MS-535-545/33.TO/MSV-163MS-535-545-ACA-EXE-DE-C1-010-R00.pdf</v>
      </c>
    </row>
    <row r="470" spans="1:16" ht="28.8" x14ac:dyDescent="0.3">
      <c r="A470" s="6" t="s">
        <v>3419</v>
      </c>
      <c r="B470" s="6" t="str">
        <f>VLOOKUP(LD_01[[#This Row],[DOCUMENTO]],_xlfn.SORTBY(ARQUIVOS_RECEBIDOS!$E$2:$F$5010,ARQUIVOS_RECEBIDOS!$F$2:$F$5010,-1),2,)</f>
        <v>R02</v>
      </c>
      <c r="C470" s="14" t="s">
        <v>5987</v>
      </c>
      <c r="D470" s="14" t="s">
        <v>7543</v>
      </c>
      <c r="E470" s="6" t="s">
        <v>4317</v>
      </c>
      <c r="F470" s="8" t="s">
        <v>4076</v>
      </c>
      <c r="G470" s="8" t="s">
        <v>4332</v>
      </c>
      <c r="H470" s="6" t="str">
        <f>_xlfn.XLOOKUP(LD_01[[#This Row],[DISCIPLINA]],'CLASSES DE PROJETOS'!$F$3:$F$37,'CLASSES DE PROJETOS'!$C$3:$C$37)</f>
        <v>GG</v>
      </c>
      <c r="I470" t="str">
        <f>_xlfn.TEXTJOIN("/",TRUE,"MSV-163MS-"&amp;LD_01[[#This Row],[OBRA]],_xlfn.XLOOKUP(LD_01[[#This Row],[SIGLA]],'CLASSES DE PROJETOS'!$C$3:$C$37,'CLASSES DE PROJETOS'!$E$3:$E$37))</f>
        <v>MSV-163MS-535-545/19.GG</v>
      </c>
      <c r="J470" s="6" t="str" cm="1">
        <f t="array" ref="J470">_xlfn.TEXTJOIN(",",TRUE,_xlfn._xlws.FILTER(ARQUIVOS[ARQUIVO],(ARQUIVOS[DOCUMENTO]=LD_01[[#This Row],[DOCUMENTO]])*(ARQUIVOS[REVISÃO]=LD_01[[#This Row],[REVISÃO]])*(ARQUIVOS[EXTENSÃO]="pdf")))</f>
        <v>MSV-163MS-535-545-ACA-EXE-DE-D3-001-R02.pdf</v>
      </c>
      <c r="K470" s="6" t="str" cm="1">
        <f t="array" ref="K470">_xlfn.TEXTJOIN(", ",TRUE,_xlfn.UNIQUE(_xlfn._xlws.FILTER(ARQUIVOS_RECEBIDOS!$F$2:$F$5010,ARQUIVOS_RECEBIDOS!$E$2:$E$5010=LD_01[[#This Row],[DOCUMENTO]])))</f>
        <v>R02</v>
      </c>
      <c r="L470" s="6" t="str" cm="1">
        <f t="array" ref="L470">_xlfn.TEXTJOIN(",",TRUE,_xlfn._xlws.FILTER(ARQUIVOS[EXTENSÃO],(ARQUIVOS[DOCUMENTO]=LD_01[[#This Row],[DOCUMENTO]])*(ARQUIVOS[REVISÃO]=LD_01[[#This Row],[REVISÃO]])))</f>
        <v>dwg,pdf</v>
      </c>
      <c r="M470" s="12" cm="1">
        <f t="array" ref="M470">_xlfn.UNIQUE(_xlfn._xlws.FILTER(ARQUIVOS[DATA RECEBIMENTO],(ARQUIVOS[DOCUMENTO]=LD_01[[#This Row],[DOCUMENTO]])*(ARQUIVOS[REVISÃO]=LD_01[[#This Row],[REVISÃO]])))</f>
        <v>45838</v>
      </c>
      <c r="N4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01/MSV-163MS-535-545/19.GG/MSV-163MS-535-545-ACA-EXE-DE-D3-001-R02.pdf</v>
      </c>
      <c r="P470" s="6" t="str">
        <f>LD_01[[#This Row],[PASTA]]&amp;"/"&amp;LD_01[[#This Row],[ARQUIVO]]</f>
        <v>MSV-163MS-535-545/19.GG/MSV-163MS-535-545-ACA-EXE-DE-D3-001-R02.pdf</v>
      </c>
    </row>
    <row r="471" spans="1:16" ht="28.8" x14ac:dyDescent="0.3">
      <c r="A471" s="6" t="s">
        <v>3420</v>
      </c>
      <c r="B471" s="6" t="str">
        <f>VLOOKUP(LD_01[[#This Row],[DOCUMENTO]],_xlfn.SORTBY(ARQUIVOS_RECEBIDOS!$E$2:$F$5010,ARQUIVOS_RECEBIDOS!$F$2:$F$5010,-1),2,)</f>
        <v>R01</v>
      </c>
      <c r="C471" s="14" t="s">
        <v>5987</v>
      </c>
      <c r="D471" s="14" t="s">
        <v>7543</v>
      </c>
      <c r="E471" s="6" t="s">
        <v>4317</v>
      </c>
      <c r="F471" s="8" t="s">
        <v>4076</v>
      </c>
      <c r="G471" s="8" t="s">
        <v>4332</v>
      </c>
      <c r="H471" s="6" t="str">
        <f>_xlfn.XLOOKUP(LD_01[[#This Row],[DISCIPLINA]],'CLASSES DE PROJETOS'!$F$3:$F$37,'CLASSES DE PROJETOS'!$C$3:$C$37)</f>
        <v>GG</v>
      </c>
      <c r="I471" t="str">
        <f>_xlfn.TEXTJOIN("/",TRUE,"MSV-163MS-"&amp;LD_01[[#This Row],[OBRA]],_xlfn.XLOOKUP(LD_01[[#This Row],[SIGLA]],'CLASSES DE PROJETOS'!$C$3:$C$37,'CLASSES DE PROJETOS'!$E$3:$E$37))</f>
        <v>MSV-163MS-535-545/19.GG</v>
      </c>
      <c r="J471" s="6" t="str" cm="1">
        <f t="array" ref="J471">_xlfn.TEXTJOIN(",",TRUE,_xlfn._xlws.FILTER(ARQUIVOS[ARQUIVO],(ARQUIVOS[DOCUMENTO]=LD_01[[#This Row],[DOCUMENTO]])*(ARQUIVOS[REVISÃO]=LD_01[[#This Row],[REVISÃO]])*(ARQUIVOS[EXTENSÃO]="pdf")))</f>
        <v>MSV-163MS-535-545-ACA-EXE-DE-D3-002-R01.pdf</v>
      </c>
      <c r="K471" s="6" t="str" cm="1">
        <f t="array" ref="K471">_xlfn.TEXTJOIN(", ",TRUE,_xlfn.UNIQUE(_xlfn._xlws.FILTER(ARQUIVOS_RECEBIDOS!$F$2:$F$5010,ARQUIVOS_RECEBIDOS!$E$2:$E$5010=LD_01[[#This Row],[DOCUMENTO]])))</f>
        <v>R01</v>
      </c>
      <c r="L471" s="6" t="str" cm="1">
        <f t="array" ref="L471">_xlfn.TEXTJOIN(",",TRUE,_xlfn._xlws.FILTER(ARQUIVOS[EXTENSÃO],(ARQUIVOS[DOCUMENTO]=LD_01[[#This Row],[DOCUMENTO]])*(ARQUIVOS[REVISÃO]=LD_01[[#This Row],[REVISÃO]])))</f>
        <v>dwg,pdf</v>
      </c>
      <c r="M471" s="12" cm="1">
        <f t="array" ref="M471">_xlfn.UNIQUE(_xlfn._xlws.FILTER(ARQUIVOS[DATA RECEBIMENTO],(ARQUIVOS[DOCUMENTO]=LD_01[[#This Row],[DOCUMENTO]])*(ARQUIVOS[REVISÃO]=LD_01[[#This Row],[REVISÃO]])))</f>
        <v>45838</v>
      </c>
      <c r="N4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01/MSV-163MS-535-545/19.GG/MSV-163MS-535-545-ACA-EXE-DE-D3-002-R01.pdf</v>
      </c>
      <c r="P471" s="6" t="str">
        <f>LD_01[[#This Row],[PASTA]]&amp;"/"&amp;LD_01[[#This Row],[ARQUIVO]]</f>
        <v>MSV-163MS-535-545/19.GG/MSV-163MS-535-545-ACA-EXE-DE-D3-002-R01.pdf</v>
      </c>
    </row>
    <row r="472" spans="1:16" ht="28.8" x14ac:dyDescent="0.3">
      <c r="A472" s="6" t="s">
        <v>3421</v>
      </c>
      <c r="B472" s="6" t="str">
        <f>VLOOKUP(LD_01[[#This Row],[DOCUMENTO]],_xlfn.SORTBY(ARQUIVOS_RECEBIDOS!$E$2:$F$5010,ARQUIVOS_RECEBIDOS!$F$2:$F$5010,-1),2,)</f>
        <v>R02</v>
      </c>
      <c r="C472" s="14" t="s">
        <v>5987</v>
      </c>
      <c r="D472" s="14" t="s">
        <v>7543</v>
      </c>
      <c r="E472" s="6" t="s">
        <v>4317</v>
      </c>
      <c r="F472" s="8" t="s">
        <v>4076</v>
      </c>
      <c r="G472" s="8" t="s">
        <v>4332</v>
      </c>
      <c r="H472" s="6" t="str">
        <f>_xlfn.XLOOKUP(LD_01[[#This Row],[DISCIPLINA]],'CLASSES DE PROJETOS'!$F$3:$F$37,'CLASSES DE PROJETOS'!$C$3:$C$37)</f>
        <v>GG</v>
      </c>
      <c r="I472" t="str">
        <f>_xlfn.TEXTJOIN("/",TRUE,"MSV-163MS-"&amp;LD_01[[#This Row],[OBRA]],_xlfn.XLOOKUP(LD_01[[#This Row],[SIGLA]],'CLASSES DE PROJETOS'!$C$3:$C$37,'CLASSES DE PROJETOS'!$E$3:$E$37))</f>
        <v>MSV-163MS-535-545/19.GG</v>
      </c>
      <c r="J472" s="6" t="str" cm="1">
        <f t="array" ref="J472">_xlfn.TEXTJOIN(",",TRUE,_xlfn._xlws.FILTER(ARQUIVOS[ARQUIVO],(ARQUIVOS[DOCUMENTO]=LD_01[[#This Row],[DOCUMENTO]])*(ARQUIVOS[REVISÃO]=LD_01[[#This Row],[REVISÃO]])*(ARQUIVOS[EXTENSÃO]="pdf")))</f>
        <v>MSV-163MS-535-545-ACA-EXE-DE-D3-003-R02.pdf</v>
      </c>
      <c r="K472" s="6" t="str" cm="1">
        <f t="array" ref="K472">_xlfn.TEXTJOIN(", ",TRUE,_xlfn.UNIQUE(_xlfn._xlws.FILTER(ARQUIVOS_RECEBIDOS!$F$2:$F$5010,ARQUIVOS_RECEBIDOS!$E$2:$E$5010=LD_01[[#This Row],[DOCUMENTO]])))</f>
        <v>R02</v>
      </c>
      <c r="L472" s="6" t="str" cm="1">
        <f t="array" ref="L472">_xlfn.TEXTJOIN(",",TRUE,_xlfn._xlws.FILTER(ARQUIVOS[EXTENSÃO],(ARQUIVOS[DOCUMENTO]=LD_01[[#This Row],[DOCUMENTO]])*(ARQUIVOS[REVISÃO]=LD_01[[#This Row],[REVISÃO]])))</f>
        <v>dwg,pdf</v>
      </c>
      <c r="M472" s="12" cm="1">
        <f t="array" ref="M472">_xlfn.UNIQUE(_xlfn._xlws.FILTER(ARQUIVOS[DATA RECEBIMENTO],(ARQUIVOS[DOCUMENTO]=LD_01[[#This Row],[DOCUMENTO]])*(ARQUIVOS[REVISÃO]=LD_01[[#This Row],[REVISÃO]])))</f>
        <v>45838</v>
      </c>
      <c r="N4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01/MSV-163MS-535-545/19.GG/MSV-163MS-535-545-ACA-EXE-DE-D3-003-R02.pdf</v>
      </c>
      <c r="P472" s="6" t="str">
        <f>LD_01[[#This Row],[PASTA]]&amp;"/"&amp;LD_01[[#This Row],[ARQUIVO]]</f>
        <v>MSV-163MS-535-545/19.GG/MSV-163MS-535-545-ACA-EXE-DE-D3-003-R02.pdf</v>
      </c>
    </row>
    <row r="473" spans="1:16" ht="28.8" x14ac:dyDescent="0.3">
      <c r="A473" s="6" t="s">
        <v>3422</v>
      </c>
      <c r="B473" s="6" t="str">
        <f>VLOOKUP(LD_01[[#This Row],[DOCUMENTO]],_xlfn.SORTBY(ARQUIVOS_RECEBIDOS!$E$2:$F$5010,ARQUIVOS_RECEBIDOS!$F$2:$F$5010,-1),2,)</f>
        <v>R02</v>
      </c>
      <c r="C473" s="14" t="s">
        <v>5987</v>
      </c>
      <c r="D473" s="14" t="s">
        <v>7543</v>
      </c>
      <c r="E473" s="6" t="s">
        <v>4317</v>
      </c>
      <c r="F473" s="8" t="s">
        <v>4076</v>
      </c>
      <c r="G473" s="8" t="s">
        <v>4332</v>
      </c>
      <c r="H473" s="6" t="str">
        <f>_xlfn.XLOOKUP(LD_01[[#This Row],[DISCIPLINA]],'CLASSES DE PROJETOS'!$F$3:$F$37,'CLASSES DE PROJETOS'!$C$3:$C$37)</f>
        <v>GG</v>
      </c>
      <c r="I473" t="str">
        <f>_xlfn.TEXTJOIN("/",TRUE,"MSV-163MS-"&amp;LD_01[[#This Row],[OBRA]],_xlfn.XLOOKUP(LD_01[[#This Row],[SIGLA]],'CLASSES DE PROJETOS'!$C$3:$C$37,'CLASSES DE PROJETOS'!$E$3:$E$37))</f>
        <v>MSV-163MS-535-545/19.GG</v>
      </c>
      <c r="J473" s="6" t="str" cm="1">
        <f t="array" ref="J473">_xlfn.TEXTJOIN(",",TRUE,_xlfn._xlws.FILTER(ARQUIVOS[ARQUIVO],(ARQUIVOS[DOCUMENTO]=LD_01[[#This Row],[DOCUMENTO]])*(ARQUIVOS[REVISÃO]=LD_01[[#This Row],[REVISÃO]])*(ARQUIVOS[EXTENSÃO]="pdf")))</f>
        <v>MSV-163MS-535-545-ACA-EXE-DE-D3-004-R02.pdf</v>
      </c>
      <c r="K473" s="6" t="str" cm="1">
        <f t="array" ref="K473">_xlfn.TEXTJOIN(", ",TRUE,_xlfn.UNIQUE(_xlfn._xlws.FILTER(ARQUIVOS_RECEBIDOS!$F$2:$F$5010,ARQUIVOS_RECEBIDOS!$E$2:$E$5010=LD_01[[#This Row],[DOCUMENTO]])))</f>
        <v>R02</v>
      </c>
      <c r="L473" s="6" t="str" cm="1">
        <f t="array" ref="L473">_xlfn.TEXTJOIN(",",TRUE,_xlfn._xlws.FILTER(ARQUIVOS[EXTENSÃO],(ARQUIVOS[DOCUMENTO]=LD_01[[#This Row],[DOCUMENTO]])*(ARQUIVOS[REVISÃO]=LD_01[[#This Row],[REVISÃO]])))</f>
        <v>dwg,pdf</v>
      </c>
      <c r="M473" s="12" cm="1">
        <f t="array" ref="M473">_xlfn.UNIQUE(_xlfn._xlws.FILTER(ARQUIVOS[DATA RECEBIMENTO],(ARQUIVOS[DOCUMENTO]=LD_01[[#This Row],[DOCUMENTO]])*(ARQUIVOS[REVISÃO]=LD_01[[#This Row],[REVISÃO]])))</f>
        <v>45838</v>
      </c>
      <c r="N4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01/MSV-163MS-535-545/19.GG/MSV-163MS-535-545-ACA-EXE-DE-D3-004-R02.pdf</v>
      </c>
      <c r="P473" s="6" t="str">
        <f>LD_01[[#This Row],[PASTA]]&amp;"/"&amp;LD_01[[#This Row],[ARQUIVO]]</f>
        <v>MSV-163MS-535-545/19.GG/MSV-163MS-535-545-ACA-EXE-DE-D3-004-R02.pdf</v>
      </c>
    </row>
    <row r="474" spans="1:16" ht="28.8" x14ac:dyDescent="0.3">
      <c r="A474" s="6" t="s">
        <v>3423</v>
      </c>
      <c r="B474" s="6" t="str">
        <f>VLOOKUP(LD_01[[#This Row],[DOCUMENTO]],_xlfn.SORTBY(ARQUIVOS_RECEBIDOS!$E$2:$F$5010,ARQUIVOS_RECEBIDOS!$F$2:$F$5010,-1),2,)</f>
        <v>R01</v>
      </c>
      <c r="C474" s="14" t="s">
        <v>5987</v>
      </c>
      <c r="D474" s="14" t="s">
        <v>7543</v>
      </c>
      <c r="E474" s="6" t="s">
        <v>4317</v>
      </c>
      <c r="F474" s="8" t="s">
        <v>4076</v>
      </c>
      <c r="G474" s="8" t="s">
        <v>4332</v>
      </c>
      <c r="H474" s="6" t="str">
        <f>_xlfn.XLOOKUP(LD_01[[#This Row],[DISCIPLINA]],'CLASSES DE PROJETOS'!$F$3:$F$37,'CLASSES DE PROJETOS'!$C$3:$C$37)</f>
        <v>GG</v>
      </c>
      <c r="I474" t="str">
        <f>_xlfn.TEXTJOIN("/",TRUE,"MSV-163MS-"&amp;LD_01[[#This Row],[OBRA]],_xlfn.XLOOKUP(LD_01[[#This Row],[SIGLA]],'CLASSES DE PROJETOS'!$C$3:$C$37,'CLASSES DE PROJETOS'!$E$3:$E$37))</f>
        <v>MSV-163MS-535-545/19.GG</v>
      </c>
      <c r="J474" s="6" t="str" cm="1">
        <f t="array" ref="J474">_xlfn.TEXTJOIN(",",TRUE,_xlfn._xlws.FILTER(ARQUIVOS[ARQUIVO],(ARQUIVOS[DOCUMENTO]=LD_01[[#This Row],[DOCUMENTO]])*(ARQUIVOS[REVISÃO]=LD_01[[#This Row],[REVISÃO]])*(ARQUIVOS[EXTENSÃO]="pdf")))</f>
        <v>MSV-163MS-535-545-ACA-EXE-DE-D3-005-R01.pdf</v>
      </c>
      <c r="K474" s="6" t="str" cm="1">
        <f t="array" ref="K474">_xlfn.TEXTJOIN(", ",TRUE,_xlfn.UNIQUE(_xlfn._xlws.FILTER(ARQUIVOS_RECEBIDOS!$F$2:$F$5010,ARQUIVOS_RECEBIDOS!$E$2:$E$5010=LD_01[[#This Row],[DOCUMENTO]])))</f>
        <v>R01</v>
      </c>
      <c r="L474" s="6" t="str" cm="1">
        <f t="array" ref="L474">_xlfn.TEXTJOIN(",",TRUE,_xlfn._xlws.FILTER(ARQUIVOS[EXTENSÃO],(ARQUIVOS[DOCUMENTO]=LD_01[[#This Row],[DOCUMENTO]])*(ARQUIVOS[REVISÃO]=LD_01[[#This Row],[REVISÃO]])))</f>
        <v>dwg,pdf</v>
      </c>
      <c r="M474" s="12" cm="1">
        <f t="array" ref="M474">_xlfn.UNIQUE(_xlfn._xlws.FILTER(ARQUIVOS[DATA RECEBIMENTO],(ARQUIVOS[DOCUMENTO]=LD_01[[#This Row],[DOCUMENTO]])*(ARQUIVOS[REVISÃO]=LD_01[[#This Row],[REVISÃO]])))</f>
        <v>45838</v>
      </c>
      <c r="N4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01/MSV-163MS-535-545/19.GG/MSV-163MS-535-545-ACA-EXE-DE-D3-005-R01.pdf</v>
      </c>
      <c r="P474" s="6" t="str">
        <f>LD_01[[#This Row],[PASTA]]&amp;"/"&amp;LD_01[[#This Row],[ARQUIVO]]</f>
        <v>MSV-163MS-535-545/19.GG/MSV-163MS-535-545-ACA-EXE-DE-D3-005-R01.pdf</v>
      </c>
    </row>
    <row r="475" spans="1:16" ht="28.8" x14ac:dyDescent="0.3">
      <c r="A475" s="6" t="s">
        <v>3424</v>
      </c>
      <c r="B475" s="6" t="str">
        <f>VLOOKUP(LD_01[[#This Row],[DOCUMENTO]],_xlfn.SORTBY(ARQUIVOS_RECEBIDOS!$E$2:$F$5010,ARQUIVOS_RECEBIDOS!$F$2:$F$5010,-1),2,)</f>
        <v>R02</v>
      </c>
      <c r="C475" s="14" t="s">
        <v>5987</v>
      </c>
      <c r="D475" s="14" t="s">
        <v>7543</v>
      </c>
      <c r="E475" s="6" t="s">
        <v>4317</v>
      </c>
      <c r="F475" s="8" t="s">
        <v>4076</v>
      </c>
      <c r="G475" s="8" t="s">
        <v>4332</v>
      </c>
      <c r="H475" s="6" t="str">
        <f>_xlfn.XLOOKUP(LD_01[[#This Row],[DISCIPLINA]],'CLASSES DE PROJETOS'!$F$3:$F$37,'CLASSES DE PROJETOS'!$C$3:$C$37)</f>
        <v>GG</v>
      </c>
      <c r="I475" t="str">
        <f>_xlfn.TEXTJOIN("/",TRUE,"MSV-163MS-"&amp;LD_01[[#This Row],[OBRA]],_xlfn.XLOOKUP(LD_01[[#This Row],[SIGLA]],'CLASSES DE PROJETOS'!$C$3:$C$37,'CLASSES DE PROJETOS'!$E$3:$E$37))</f>
        <v>MSV-163MS-535-545/19.GG</v>
      </c>
      <c r="J475" s="6" t="str" cm="1">
        <f t="array" ref="J475">_xlfn.TEXTJOIN(",",TRUE,_xlfn._xlws.FILTER(ARQUIVOS[ARQUIVO],(ARQUIVOS[DOCUMENTO]=LD_01[[#This Row],[DOCUMENTO]])*(ARQUIVOS[REVISÃO]=LD_01[[#This Row],[REVISÃO]])*(ARQUIVOS[EXTENSÃO]="pdf")))</f>
        <v>MSV-163MS-535-545-ACA-EXE-DE-D3-006-R02.pdf</v>
      </c>
      <c r="K475" s="6" t="str" cm="1">
        <f t="array" ref="K475">_xlfn.TEXTJOIN(", ",TRUE,_xlfn.UNIQUE(_xlfn._xlws.FILTER(ARQUIVOS_RECEBIDOS!$F$2:$F$5010,ARQUIVOS_RECEBIDOS!$E$2:$E$5010=LD_01[[#This Row],[DOCUMENTO]])))</f>
        <v>R02</v>
      </c>
      <c r="L475" s="6" t="str" cm="1">
        <f t="array" ref="L475">_xlfn.TEXTJOIN(",",TRUE,_xlfn._xlws.FILTER(ARQUIVOS[EXTENSÃO],(ARQUIVOS[DOCUMENTO]=LD_01[[#This Row],[DOCUMENTO]])*(ARQUIVOS[REVISÃO]=LD_01[[#This Row],[REVISÃO]])))</f>
        <v>dwg,pdf</v>
      </c>
      <c r="M475" s="12" cm="1">
        <f t="array" ref="M475">_xlfn.UNIQUE(_xlfn._xlws.FILTER(ARQUIVOS[DATA RECEBIMENTO],(ARQUIVOS[DOCUMENTO]=LD_01[[#This Row],[DOCUMENTO]])*(ARQUIVOS[REVISÃO]=LD_01[[#This Row],[REVISÃO]])))</f>
        <v>45838</v>
      </c>
      <c r="N4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01/MSV-163MS-535-545/19.GG/MSV-163MS-535-545-ACA-EXE-DE-D3-006-R02.pdf</v>
      </c>
      <c r="P475" s="6" t="str">
        <f>LD_01[[#This Row],[PASTA]]&amp;"/"&amp;LD_01[[#This Row],[ARQUIVO]]</f>
        <v>MSV-163MS-535-545/19.GG/MSV-163MS-535-545-ACA-EXE-DE-D3-006-R02.pdf</v>
      </c>
    </row>
    <row r="476" spans="1:16" ht="28.8" x14ac:dyDescent="0.3">
      <c r="A476" s="6" t="s">
        <v>3425</v>
      </c>
      <c r="B476" s="6" t="str">
        <f>VLOOKUP(LD_01[[#This Row],[DOCUMENTO]],_xlfn.SORTBY(ARQUIVOS_RECEBIDOS!$E$2:$F$5010,ARQUIVOS_RECEBIDOS!$F$2:$F$5010,-1),2,)</f>
        <v>R02</v>
      </c>
      <c r="C476" s="14" t="s">
        <v>5987</v>
      </c>
      <c r="D476" s="14" t="s">
        <v>7543</v>
      </c>
      <c r="E476" s="6" t="s">
        <v>4317</v>
      </c>
      <c r="F476" s="8" t="s">
        <v>4076</v>
      </c>
      <c r="G476" s="8" t="s">
        <v>4332</v>
      </c>
      <c r="H476" s="6" t="str">
        <f>_xlfn.XLOOKUP(LD_01[[#This Row],[DISCIPLINA]],'CLASSES DE PROJETOS'!$F$3:$F$37,'CLASSES DE PROJETOS'!$C$3:$C$37)</f>
        <v>GG</v>
      </c>
      <c r="I476" t="str">
        <f>_xlfn.TEXTJOIN("/",TRUE,"MSV-163MS-"&amp;LD_01[[#This Row],[OBRA]],_xlfn.XLOOKUP(LD_01[[#This Row],[SIGLA]],'CLASSES DE PROJETOS'!$C$3:$C$37,'CLASSES DE PROJETOS'!$E$3:$E$37))</f>
        <v>MSV-163MS-535-545/19.GG</v>
      </c>
      <c r="J476" s="6" t="str" cm="1">
        <f t="array" ref="J476">_xlfn.TEXTJOIN(",",TRUE,_xlfn._xlws.FILTER(ARQUIVOS[ARQUIVO],(ARQUIVOS[DOCUMENTO]=LD_01[[#This Row],[DOCUMENTO]])*(ARQUIVOS[REVISÃO]=LD_01[[#This Row],[REVISÃO]])*(ARQUIVOS[EXTENSÃO]="pdf")))</f>
        <v>MSV-163MS-535-545-ACA-EXE-DE-D3-007-R02.pdf</v>
      </c>
      <c r="K476" s="6" t="str" cm="1">
        <f t="array" ref="K476">_xlfn.TEXTJOIN(", ",TRUE,_xlfn.UNIQUE(_xlfn._xlws.FILTER(ARQUIVOS_RECEBIDOS!$F$2:$F$5010,ARQUIVOS_RECEBIDOS!$E$2:$E$5010=LD_01[[#This Row],[DOCUMENTO]])))</f>
        <v>R02</v>
      </c>
      <c r="L476" s="6" t="str" cm="1">
        <f t="array" ref="L476">_xlfn.TEXTJOIN(",",TRUE,_xlfn._xlws.FILTER(ARQUIVOS[EXTENSÃO],(ARQUIVOS[DOCUMENTO]=LD_01[[#This Row],[DOCUMENTO]])*(ARQUIVOS[REVISÃO]=LD_01[[#This Row],[REVISÃO]])))</f>
        <v>dwg,pdf</v>
      </c>
      <c r="M476" s="12" cm="1">
        <f t="array" ref="M476">_xlfn.UNIQUE(_xlfn._xlws.FILTER(ARQUIVOS[DATA RECEBIMENTO],(ARQUIVOS[DOCUMENTO]=LD_01[[#This Row],[DOCUMENTO]])*(ARQUIVOS[REVISÃO]=LD_01[[#This Row],[REVISÃO]])))</f>
        <v>45838</v>
      </c>
      <c r="N4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01/MSV-163MS-535-545/19.GG/MSV-163MS-535-545-ACA-EXE-DE-D3-007-R02.pdf</v>
      </c>
      <c r="P476" s="6" t="str">
        <f>LD_01[[#This Row],[PASTA]]&amp;"/"&amp;LD_01[[#This Row],[ARQUIVO]]</f>
        <v>MSV-163MS-535-545/19.GG/MSV-163MS-535-545-ACA-EXE-DE-D3-007-R02.pdf</v>
      </c>
    </row>
    <row r="477" spans="1:16" ht="28.8" x14ac:dyDescent="0.3">
      <c r="A477" s="6" t="s">
        <v>3426</v>
      </c>
      <c r="B477" s="6" t="str">
        <f>VLOOKUP(LD_01[[#This Row],[DOCUMENTO]],_xlfn.SORTBY(ARQUIVOS_RECEBIDOS!$E$2:$F$5010,ARQUIVOS_RECEBIDOS!$F$2:$F$5010,-1),2,)</f>
        <v>R02</v>
      </c>
      <c r="C477" s="14" t="s">
        <v>5987</v>
      </c>
      <c r="D477" s="14" t="s">
        <v>7543</v>
      </c>
      <c r="E477" s="6" t="s">
        <v>4317</v>
      </c>
      <c r="F477" s="8" t="s">
        <v>4076</v>
      </c>
      <c r="G477" s="8" t="s">
        <v>4332</v>
      </c>
      <c r="H477" s="6" t="str">
        <f>_xlfn.XLOOKUP(LD_01[[#This Row],[DISCIPLINA]],'CLASSES DE PROJETOS'!$F$3:$F$37,'CLASSES DE PROJETOS'!$C$3:$C$37)</f>
        <v>GG</v>
      </c>
      <c r="I477" t="str">
        <f>_xlfn.TEXTJOIN("/",TRUE,"MSV-163MS-"&amp;LD_01[[#This Row],[OBRA]],_xlfn.XLOOKUP(LD_01[[#This Row],[SIGLA]],'CLASSES DE PROJETOS'!$C$3:$C$37,'CLASSES DE PROJETOS'!$E$3:$E$37))</f>
        <v>MSV-163MS-535-545/19.GG</v>
      </c>
      <c r="J477" s="6" t="str" cm="1">
        <f t="array" ref="J477">_xlfn.TEXTJOIN(",",TRUE,_xlfn._xlws.FILTER(ARQUIVOS[ARQUIVO],(ARQUIVOS[DOCUMENTO]=LD_01[[#This Row],[DOCUMENTO]])*(ARQUIVOS[REVISÃO]=LD_01[[#This Row],[REVISÃO]])*(ARQUIVOS[EXTENSÃO]="pdf")))</f>
        <v>MSV-163MS-535-545-ACA-EXE-DE-D3-008-R02.pdf</v>
      </c>
      <c r="K477" s="6" t="str" cm="1">
        <f t="array" ref="K477">_xlfn.TEXTJOIN(", ",TRUE,_xlfn.UNIQUE(_xlfn._xlws.FILTER(ARQUIVOS_RECEBIDOS!$F$2:$F$5010,ARQUIVOS_RECEBIDOS!$E$2:$E$5010=LD_01[[#This Row],[DOCUMENTO]])))</f>
        <v>R02</v>
      </c>
      <c r="L477" s="6" t="str" cm="1">
        <f t="array" ref="L477">_xlfn.TEXTJOIN(",",TRUE,_xlfn._xlws.FILTER(ARQUIVOS[EXTENSÃO],(ARQUIVOS[DOCUMENTO]=LD_01[[#This Row],[DOCUMENTO]])*(ARQUIVOS[REVISÃO]=LD_01[[#This Row],[REVISÃO]])))</f>
        <v>dwg,pdf</v>
      </c>
      <c r="M477" s="12" cm="1">
        <f t="array" ref="M477">_xlfn.UNIQUE(_xlfn._xlws.FILTER(ARQUIVOS[DATA RECEBIMENTO],(ARQUIVOS[DOCUMENTO]=LD_01[[#This Row],[DOCUMENTO]])*(ARQUIVOS[REVISÃO]=LD_01[[#This Row],[REVISÃO]])))</f>
        <v>45838</v>
      </c>
      <c r="N4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01/MSV-163MS-535-545/19.GG/MSV-163MS-535-545-ACA-EXE-DE-D3-008-R02.pdf</v>
      </c>
      <c r="P477" s="6" t="str">
        <f>LD_01[[#This Row],[PASTA]]&amp;"/"&amp;LD_01[[#This Row],[ARQUIVO]]</f>
        <v>MSV-163MS-535-545/19.GG/MSV-163MS-535-545-ACA-EXE-DE-D3-008-R02.pdf</v>
      </c>
    </row>
    <row r="478" spans="1:16" ht="28.8" x14ac:dyDescent="0.3">
      <c r="A478" s="6" t="s">
        <v>3427</v>
      </c>
      <c r="B478" s="6" t="str">
        <f>VLOOKUP(LD_01[[#This Row],[DOCUMENTO]],_xlfn.SORTBY(ARQUIVOS_RECEBIDOS!$E$2:$F$5010,ARQUIVOS_RECEBIDOS!$F$2:$F$5010,-1),2,)</f>
        <v>R01</v>
      </c>
      <c r="C478" s="14" t="s">
        <v>5987</v>
      </c>
      <c r="D478" s="14" t="s">
        <v>7543</v>
      </c>
      <c r="E478" s="6" t="s">
        <v>4317</v>
      </c>
      <c r="F478" s="8" t="s">
        <v>4076</v>
      </c>
      <c r="G478" s="8" t="s">
        <v>4332</v>
      </c>
      <c r="H478" s="6" t="str">
        <f>_xlfn.XLOOKUP(LD_01[[#This Row],[DISCIPLINA]],'CLASSES DE PROJETOS'!$F$3:$F$37,'CLASSES DE PROJETOS'!$C$3:$C$37)</f>
        <v>GG</v>
      </c>
      <c r="I478" t="str">
        <f>_xlfn.TEXTJOIN("/",TRUE,"MSV-163MS-"&amp;LD_01[[#This Row],[OBRA]],_xlfn.XLOOKUP(LD_01[[#This Row],[SIGLA]],'CLASSES DE PROJETOS'!$C$3:$C$37,'CLASSES DE PROJETOS'!$E$3:$E$37))</f>
        <v>MSV-163MS-535-545/19.GG</v>
      </c>
      <c r="J478" s="6" t="str" cm="1">
        <f t="array" ref="J478">_xlfn.TEXTJOIN(",",TRUE,_xlfn._xlws.FILTER(ARQUIVOS[ARQUIVO],(ARQUIVOS[DOCUMENTO]=LD_01[[#This Row],[DOCUMENTO]])*(ARQUIVOS[REVISÃO]=LD_01[[#This Row],[REVISÃO]])*(ARQUIVOS[EXTENSÃO]="pdf")))</f>
        <v>MSV-163MS-535-545-ACA-EXE-DE-D3-009-R01.pdf</v>
      </c>
      <c r="K478" s="6" t="str" cm="1">
        <f t="array" ref="K478">_xlfn.TEXTJOIN(", ",TRUE,_xlfn.UNIQUE(_xlfn._xlws.FILTER(ARQUIVOS_RECEBIDOS!$F$2:$F$5010,ARQUIVOS_RECEBIDOS!$E$2:$E$5010=LD_01[[#This Row],[DOCUMENTO]])))</f>
        <v>R01</v>
      </c>
      <c r="L478" s="6" t="str" cm="1">
        <f t="array" ref="L478">_xlfn.TEXTJOIN(",",TRUE,_xlfn._xlws.FILTER(ARQUIVOS[EXTENSÃO],(ARQUIVOS[DOCUMENTO]=LD_01[[#This Row],[DOCUMENTO]])*(ARQUIVOS[REVISÃO]=LD_01[[#This Row],[REVISÃO]])))</f>
        <v>dwg,pdf</v>
      </c>
      <c r="M478" s="12" cm="1">
        <f t="array" ref="M478">_xlfn.UNIQUE(_xlfn._xlws.FILTER(ARQUIVOS[DATA RECEBIMENTO],(ARQUIVOS[DOCUMENTO]=LD_01[[#This Row],[DOCUMENTO]])*(ARQUIVOS[REVISÃO]=LD_01[[#This Row],[REVISÃO]])))</f>
        <v>45838</v>
      </c>
      <c r="N4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01/MSV-163MS-535-545/19.GG/MSV-163MS-535-545-ACA-EXE-DE-D3-009-R01.pdf</v>
      </c>
      <c r="P478" s="6" t="str">
        <f>LD_01[[#This Row],[PASTA]]&amp;"/"&amp;LD_01[[#This Row],[ARQUIVO]]</f>
        <v>MSV-163MS-535-545/19.GG/MSV-163MS-535-545-ACA-EXE-DE-D3-009-R01.pdf</v>
      </c>
    </row>
    <row r="479" spans="1:16" ht="28.8" x14ac:dyDescent="0.3">
      <c r="A479" s="6" t="s">
        <v>3428</v>
      </c>
      <c r="B479" s="6" t="str">
        <f>VLOOKUP(LD_01[[#This Row],[DOCUMENTO]],_xlfn.SORTBY(ARQUIVOS_RECEBIDOS!$E$2:$F$5010,ARQUIVOS_RECEBIDOS!$F$2:$F$5010,-1),2,)</f>
        <v>R02</v>
      </c>
      <c r="C479" s="14" t="s">
        <v>5987</v>
      </c>
      <c r="D479" s="14" t="s">
        <v>7543</v>
      </c>
      <c r="E479" s="6" t="s">
        <v>4317</v>
      </c>
      <c r="F479" s="8" t="s">
        <v>4076</v>
      </c>
      <c r="G479" s="8" t="s">
        <v>4332</v>
      </c>
      <c r="H479" s="6" t="str">
        <f>_xlfn.XLOOKUP(LD_01[[#This Row],[DISCIPLINA]],'CLASSES DE PROJETOS'!$F$3:$F$37,'CLASSES DE PROJETOS'!$C$3:$C$37)</f>
        <v>GG</v>
      </c>
      <c r="I479" t="str">
        <f>_xlfn.TEXTJOIN("/",TRUE,"MSV-163MS-"&amp;LD_01[[#This Row],[OBRA]],_xlfn.XLOOKUP(LD_01[[#This Row],[SIGLA]],'CLASSES DE PROJETOS'!$C$3:$C$37,'CLASSES DE PROJETOS'!$E$3:$E$37))</f>
        <v>MSV-163MS-535-545/19.GG</v>
      </c>
      <c r="J479" s="6" t="str" cm="1">
        <f t="array" ref="J479">_xlfn.TEXTJOIN(",",TRUE,_xlfn._xlws.FILTER(ARQUIVOS[ARQUIVO],(ARQUIVOS[DOCUMENTO]=LD_01[[#This Row],[DOCUMENTO]])*(ARQUIVOS[REVISÃO]=LD_01[[#This Row],[REVISÃO]])*(ARQUIVOS[EXTENSÃO]="pdf")))</f>
        <v>MSV-163MS-535-545-ACA-EXE-DE-D3-010-R02.pdf</v>
      </c>
      <c r="K479" s="6" t="str" cm="1">
        <f t="array" ref="K479">_xlfn.TEXTJOIN(", ",TRUE,_xlfn.UNIQUE(_xlfn._xlws.FILTER(ARQUIVOS_RECEBIDOS!$F$2:$F$5010,ARQUIVOS_RECEBIDOS!$E$2:$E$5010=LD_01[[#This Row],[DOCUMENTO]])))</f>
        <v>R02</v>
      </c>
      <c r="L479" s="6" t="str" cm="1">
        <f t="array" ref="L479">_xlfn.TEXTJOIN(",",TRUE,_xlfn._xlws.FILTER(ARQUIVOS[EXTENSÃO],(ARQUIVOS[DOCUMENTO]=LD_01[[#This Row],[DOCUMENTO]])*(ARQUIVOS[REVISÃO]=LD_01[[#This Row],[REVISÃO]])))</f>
        <v>dwg,pdf</v>
      </c>
      <c r="M479" s="12" cm="1">
        <f t="array" ref="M479">_xlfn.UNIQUE(_xlfn._xlws.FILTER(ARQUIVOS[DATA RECEBIMENTO],(ARQUIVOS[DOCUMENTO]=LD_01[[#This Row],[DOCUMENTO]])*(ARQUIVOS[REVISÃO]=LD_01[[#This Row],[REVISÃO]])))</f>
        <v>45838</v>
      </c>
      <c r="N4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01/MSV-163MS-535-545/19.GG/MSV-163MS-535-545-ACA-EXE-DE-D3-010-R02.pdf</v>
      </c>
      <c r="P479" s="6" t="str">
        <f>LD_01[[#This Row],[PASTA]]&amp;"/"&amp;LD_01[[#This Row],[ARQUIVO]]</f>
        <v>MSV-163MS-535-545/19.GG/MSV-163MS-535-545-ACA-EXE-DE-D3-010-R02.pdf</v>
      </c>
    </row>
    <row r="480" spans="1:16" ht="28.8" x14ac:dyDescent="0.3">
      <c r="A480" s="6" t="s">
        <v>3429</v>
      </c>
      <c r="B480" s="6" t="str">
        <f>VLOOKUP(LD_01[[#This Row],[DOCUMENTO]],_xlfn.SORTBY(ARQUIVOS_RECEBIDOS!$E$2:$F$5010,ARQUIVOS_RECEBIDOS!$F$2:$F$5010,-1),2,)</f>
        <v>R02</v>
      </c>
      <c r="C480" s="14" t="s">
        <v>5987</v>
      </c>
      <c r="D480" s="14" t="s">
        <v>7543</v>
      </c>
      <c r="E480" s="6" t="s">
        <v>4317</v>
      </c>
      <c r="F480" s="8" t="s">
        <v>4076</v>
      </c>
      <c r="G480" s="8" t="s">
        <v>4332</v>
      </c>
      <c r="H480" s="6" t="str">
        <f>_xlfn.XLOOKUP(LD_01[[#This Row],[DISCIPLINA]],'CLASSES DE PROJETOS'!$F$3:$F$37,'CLASSES DE PROJETOS'!$C$3:$C$37)</f>
        <v>GG</v>
      </c>
      <c r="I480" t="str">
        <f>_xlfn.TEXTJOIN("/",TRUE,"MSV-163MS-"&amp;LD_01[[#This Row],[OBRA]],_xlfn.XLOOKUP(LD_01[[#This Row],[SIGLA]],'CLASSES DE PROJETOS'!$C$3:$C$37,'CLASSES DE PROJETOS'!$E$3:$E$37))</f>
        <v>MSV-163MS-535-545/19.GG</v>
      </c>
      <c r="J480" s="6" t="str" cm="1">
        <f t="array" ref="J480">_xlfn.TEXTJOIN(",",TRUE,_xlfn._xlws.FILTER(ARQUIVOS[ARQUIVO],(ARQUIVOS[DOCUMENTO]=LD_01[[#This Row],[DOCUMENTO]])*(ARQUIVOS[REVISÃO]=LD_01[[#This Row],[REVISÃO]])*(ARQUIVOS[EXTENSÃO]="pdf")))</f>
        <v>MSV-163MS-535-545-ACA-EXE-DE-D3-011-R02.pdf</v>
      </c>
      <c r="K480" s="6" t="str" cm="1">
        <f t="array" ref="K480">_xlfn.TEXTJOIN(", ",TRUE,_xlfn.UNIQUE(_xlfn._xlws.FILTER(ARQUIVOS_RECEBIDOS!$F$2:$F$5010,ARQUIVOS_RECEBIDOS!$E$2:$E$5010=LD_01[[#This Row],[DOCUMENTO]])))</f>
        <v>R02</v>
      </c>
      <c r="L480" s="6" t="str" cm="1">
        <f t="array" ref="L480">_xlfn.TEXTJOIN(",",TRUE,_xlfn._xlws.FILTER(ARQUIVOS[EXTENSÃO],(ARQUIVOS[DOCUMENTO]=LD_01[[#This Row],[DOCUMENTO]])*(ARQUIVOS[REVISÃO]=LD_01[[#This Row],[REVISÃO]])))</f>
        <v>dwg,pdf</v>
      </c>
      <c r="M480" s="12" cm="1">
        <f t="array" ref="M480">_xlfn.UNIQUE(_xlfn._xlws.FILTER(ARQUIVOS[DATA RECEBIMENTO],(ARQUIVOS[DOCUMENTO]=LD_01[[#This Row],[DOCUMENTO]])*(ARQUIVOS[REVISÃO]=LD_01[[#This Row],[REVISÃO]])))</f>
        <v>45838</v>
      </c>
      <c r="N4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01/MSV-163MS-535-545/19.GG/MSV-163MS-535-545-ACA-EXE-DE-D3-011-R02.pdf</v>
      </c>
      <c r="P480" s="6" t="str">
        <f>LD_01[[#This Row],[PASTA]]&amp;"/"&amp;LD_01[[#This Row],[ARQUIVO]]</f>
        <v>MSV-163MS-535-545/19.GG/MSV-163MS-535-545-ACA-EXE-DE-D3-011-R02.pdf</v>
      </c>
    </row>
    <row r="481" spans="1:16" ht="28.8" x14ac:dyDescent="0.3">
      <c r="A481" s="6" t="s">
        <v>3430</v>
      </c>
      <c r="B481" s="6" t="str">
        <f>VLOOKUP(LD_01[[#This Row],[DOCUMENTO]],_xlfn.SORTBY(ARQUIVOS_RECEBIDOS!$E$2:$F$5010,ARQUIVOS_RECEBIDOS!$F$2:$F$5010,-1),2,)</f>
        <v>R02</v>
      </c>
      <c r="C481" s="14" t="s">
        <v>5987</v>
      </c>
      <c r="D481" s="14" t="s">
        <v>7543</v>
      </c>
      <c r="E481" s="6" t="s">
        <v>4317</v>
      </c>
      <c r="F481" s="8" t="s">
        <v>4076</v>
      </c>
      <c r="G481" s="8" t="s">
        <v>4332</v>
      </c>
      <c r="H481" s="6" t="str">
        <f>_xlfn.XLOOKUP(LD_01[[#This Row],[DISCIPLINA]],'CLASSES DE PROJETOS'!$F$3:$F$37,'CLASSES DE PROJETOS'!$C$3:$C$37)</f>
        <v>GG</v>
      </c>
      <c r="I481" t="str">
        <f>_xlfn.TEXTJOIN("/",TRUE,"MSV-163MS-"&amp;LD_01[[#This Row],[OBRA]],_xlfn.XLOOKUP(LD_01[[#This Row],[SIGLA]],'CLASSES DE PROJETOS'!$C$3:$C$37,'CLASSES DE PROJETOS'!$E$3:$E$37))</f>
        <v>MSV-163MS-535-545/19.GG</v>
      </c>
      <c r="J481" s="6" t="str" cm="1">
        <f t="array" ref="J481">_xlfn.TEXTJOIN(",",TRUE,_xlfn._xlws.FILTER(ARQUIVOS[ARQUIVO],(ARQUIVOS[DOCUMENTO]=LD_01[[#This Row],[DOCUMENTO]])*(ARQUIVOS[REVISÃO]=LD_01[[#This Row],[REVISÃO]])*(ARQUIVOS[EXTENSÃO]="pdf")))</f>
        <v>MSV-163MS-535-545-ACA-EXE-DE-D3-012-R02.pdf</v>
      </c>
      <c r="K481" s="6" t="str" cm="1">
        <f t="array" ref="K481">_xlfn.TEXTJOIN(", ",TRUE,_xlfn.UNIQUE(_xlfn._xlws.FILTER(ARQUIVOS_RECEBIDOS!$F$2:$F$5010,ARQUIVOS_RECEBIDOS!$E$2:$E$5010=LD_01[[#This Row],[DOCUMENTO]])))</f>
        <v>R02</v>
      </c>
      <c r="L481" s="6" t="str" cm="1">
        <f t="array" ref="L481">_xlfn.TEXTJOIN(",",TRUE,_xlfn._xlws.FILTER(ARQUIVOS[EXTENSÃO],(ARQUIVOS[DOCUMENTO]=LD_01[[#This Row],[DOCUMENTO]])*(ARQUIVOS[REVISÃO]=LD_01[[#This Row],[REVISÃO]])))</f>
        <v>dwg,pdf</v>
      </c>
      <c r="M481" s="12" cm="1">
        <f t="array" ref="M481">_xlfn.UNIQUE(_xlfn._xlws.FILTER(ARQUIVOS[DATA RECEBIMENTO],(ARQUIVOS[DOCUMENTO]=LD_01[[#This Row],[DOCUMENTO]])*(ARQUIVOS[REVISÃO]=LD_01[[#This Row],[REVISÃO]])))</f>
        <v>45838</v>
      </c>
      <c r="N4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01/MSV-163MS-535-545/19.GG/MSV-163MS-535-545-ACA-EXE-DE-D3-012-R02.pdf</v>
      </c>
      <c r="P481" s="6" t="str">
        <f>LD_01[[#This Row],[PASTA]]&amp;"/"&amp;LD_01[[#This Row],[ARQUIVO]]</f>
        <v>MSV-163MS-535-545/19.GG/MSV-163MS-535-545-ACA-EXE-DE-D3-012-R02.pdf</v>
      </c>
    </row>
    <row r="482" spans="1:16" ht="28.8" x14ac:dyDescent="0.3">
      <c r="A482" s="6" t="s">
        <v>3431</v>
      </c>
      <c r="B482" s="6" t="str">
        <f>VLOOKUP(LD_01[[#This Row],[DOCUMENTO]],_xlfn.SORTBY(ARQUIVOS_RECEBIDOS!$E$2:$F$5010,ARQUIVOS_RECEBIDOS!$F$2:$F$5010,-1),2,)</f>
        <v>R02</v>
      </c>
      <c r="C482" s="14" t="s">
        <v>5987</v>
      </c>
      <c r="D482" s="14" t="s">
        <v>7543</v>
      </c>
      <c r="E482" s="6" t="s">
        <v>4317</v>
      </c>
      <c r="F482" s="8" t="s">
        <v>4076</v>
      </c>
      <c r="G482" s="8" t="s">
        <v>4332</v>
      </c>
      <c r="H482" s="6" t="str">
        <f>_xlfn.XLOOKUP(LD_01[[#This Row],[DISCIPLINA]],'CLASSES DE PROJETOS'!$F$3:$F$37,'CLASSES DE PROJETOS'!$C$3:$C$37)</f>
        <v>GG</v>
      </c>
      <c r="I482" t="str">
        <f>_xlfn.TEXTJOIN("/",TRUE,"MSV-163MS-"&amp;LD_01[[#This Row],[OBRA]],_xlfn.XLOOKUP(LD_01[[#This Row],[SIGLA]],'CLASSES DE PROJETOS'!$C$3:$C$37,'CLASSES DE PROJETOS'!$E$3:$E$37))</f>
        <v>MSV-163MS-535-545/19.GG</v>
      </c>
      <c r="J482" s="6" t="str" cm="1">
        <f t="array" ref="J482">_xlfn.TEXTJOIN(",",TRUE,_xlfn._xlws.FILTER(ARQUIVOS[ARQUIVO],(ARQUIVOS[DOCUMENTO]=LD_01[[#This Row],[DOCUMENTO]])*(ARQUIVOS[REVISÃO]=LD_01[[#This Row],[REVISÃO]])*(ARQUIVOS[EXTENSÃO]="pdf")))</f>
        <v>MSV-163MS-535-545-ACA-EXE-DE-D3-013-R02.pdf</v>
      </c>
      <c r="K482" s="6" t="str" cm="1">
        <f t="array" ref="K482">_xlfn.TEXTJOIN(", ",TRUE,_xlfn.UNIQUE(_xlfn._xlws.FILTER(ARQUIVOS_RECEBIDOS!$F$2:$F$5010,ARQUIVOS_RECEBIDOS!$E$2:$E$5010=LD_01[[#This Row],[DOCUMENTO]])))</f>
        <v>R02</v>
      </c>
      <c r="L482" s="6" t="str" cm="1">
        <f t="array" ref="L482">_xlfn.TEXTJOIN(",",TRUE,_xlfn._xlws.FILTER(ARQUIVOS[EXTENSÃO],(ARQUIVOS[DOCUMENTO]=LD_01[[#This Row],[DOCUMENTO]])*(ARQUIVOS[REVISÃO]=LD_01[[#This Row],[REVISÃO]])))</f>
        <v>dwg,pdf</v>
      </c>
      <c r="M482" s="12" cm="1">
        <f t="array" ref="M482">_xlfn.UNIQUE(_xlfn._xlws.FILTER(ARQUIVOS[DATA RECEBIMENTO],(ARQUIVOS[DOCUMENTO]=LD_01[[#This Row],[DOCUMENTO]])*(ARQUIVOS[REVISÃO]=LD_01[[#This Row],[REVISÃO]])))</f>
        <v>45838</v>
      </c>
      <c r="N4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01/MSV-163MS-535-545/19.GG/MSV-163MS-535-545-ACA-EXE-DE-D3-013-R02.pdf</v>
      </c>
      <c r="P482" s="6" t="str">
        <f>LD_01[[#This Row],[PASTA]]&amp;"/"&amp;LD_01[[#This Row],[ARQUIVO]]</f>
        <v>MSV-163MS-535-545/19.GG/MSV-163MS-535-545-ACA-EXE-DE-D3-013-R02.pdf</v>
      </c>
    </row>
    <row r="483" spans="1:16" ht="28.8" x14ac:dyDescent="0.3">
      <c r="A483" s="6" t="s">
        <v>3432</v>
      </c>
      <c r="B483" s="6" t="str">
        <f>VLOOKUP(LD_01[[#This Row],[DOCUMENTO]],_xlfn.SORTBY(ARQUIVOS_RECEBIDOS!$E$2:$F$5010,ARQUIVOS_RECEBIDOS!$F$2:$F$5010,-1),2,)</f>
        <v>R02</v>
      </c>
      <c r="C483" s="14" t="s">
        <v>5987</v>
      </c>
      <c r="D483" s="14" t="s">
        <v>7543</v>
      </c>
      <c r="E483" s="6" t="s">
        <v>4317</v>
      </c>
      <c r="F483" s="8" t="s">
        <v>4076</v>
      </c>
      <c r="G483" s="8" t="s">
        <v>4332</v>
      </c>
      <c r="H483" s="6" t="str">
        <f>_xlfn.XLOOKUP(LD_01[[#This Row],[DISCIPLINA]],'CLASSES DE PROJETOS'!$F$3:$F$37,'CLASSES DE PROJETOS'!$C$3:$C$37)</f>
        <v>GG</v>
      </c>
      <c r="I483" t="str">
        <f>_xlfn.TEXTJOIN("/",TRUE,"MSV-163MS-"&amp;LD_01[[#This Row],[OBRA]],_xlfn.XLOOKUP(LD_01[[#This Row],[SIGLA]],'CLASSES DE PROJETOS'!$C$3:$C$37,'CLASSES DE PROJETOS'!$E$3:$E$37))</f>
        <v>MSV-163MS-535-545/19.GG</v>
      </c>
      <c r="J483" s="6" t="str" cm="1">
        <f t="array" ref="J483">_xlfn.TEXTJOIN(",",TRUE,_xlfn._xlws.FILTER(ARQUIVOS[ARQUIVO],(ARQUIVOS[DOCUMENTO]=LD_01[[#This Row],[DOCUMENTO]])*(ARQUIVOS[REVISÃO]=LD_01[[#This Row],[REVISÃO]])*(ARQUIVOS[EXTENSÃO]="pdf")))</f>
        <v>MSV-163MS-535-545-ACA-EXE-DE-D3-014-R02.pdf</v>
      </c>
      <c r="K483" s="6" t="str" cm="1">
        <f t="array" ref="K483">_xlfn.TEXTJOIN(", ",TRUE,_xlfn.UNIQUE(_xlfn._xlws.FILTER(ARQUIVOS_RECEBIDOS!$F$2:$F$5010,ARQUIVOS_RECEBIDOS!$E$2:$E$5010=LD_01[[#This Row],[DOCUMENTO]])))</f>
        <v>R02</v>
      </c>
      <c r="L483" s="6" t="str" cm="1">
        <f t="array" ref="L483">_xlfn.TEXTJOIN(",",TRUE,_xlfn._xlws.FILTER(ARQUIVOS[EXTENSÃO],(ARQUIVOS[DOCUMENTO]=LD_01[[#This Row],[DOCUMENTO]])*(ARQUIVOS[REVISÃO]=LD_01[[#This Row],[REVISÃO]])))</f>
        <v>dwg,pdf</v>
      </c>
      <c r="M483" s="12" cm="1">
        <f t="array" ref="M483">_xlfn.UNIQUE(_xlfn._xlws.FILTER(ARQUIVOS[DATA RECEBIMENTO],(ARQUIVOS[DOCUMENTO]=LD_01[[#This Row],[DOCUMENTO]])*(ARQUIVOS[REVISÃO]=LD_01[[#This Row],[REVISÃO]])))</f>
        <v>45838</v>
      </c>
      <c r="N4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01/MSV-163MS-535-545/19.GG/MSV-163MS-535-545-ACA-EXE-DE-D3-014-R02.pdf</v>
      </c>
      <c r="P483" s="6" t="str">
        <f>LD_01[[#This Row],[PASTA]]&amp;"/"&amp;LD_01[[#This Row],[ARQUIVO]]</f>
        <v>MSV-163MS-535-545/19.GG/MSV-163MS-535-545-ACA-EXE-DE-D3-014-R02.pdf</v>
      </c>
    </row>
    <row r="484" spans="1:16" ht="28.8" x14ac:dyDescent="0.3">
      <c r="A484" s="6" t="s">
        <v>3433</v>
      </c>
      <c r="B484" s="6" t="str">
        <f>VLOOKUP(LD_01[[#This Row],[DOCUMENTO]],_xlfn.SORTBY(ARQUIVOS_RECEBIDOS!$E$2:$F$5010,ARQUIVOS_RECEBIDOS!$F$2:$F$5010,-1),2,)</f>
        <v>R02</v>
      </c>
      <c r="C484" s="14" t="s">
        <v>5987</v>
      </c>
      <c r="D484" s="14" t="s">
        <v>7543</v>
      </c>
      <c r="E484" s="6" t="s">
        <v>4317</v>
      </c>
      <c r="F484" s="8" t="s">
        <v>4076</v>
      </c>
      <c r="G484" s="8" t="s">
        <v>4332</v>
      </c>
      <c r="H484" s="6" t="str">
        <f>_xlfn.XLOOKUP(LD_01[[#This Row],[DISCIPLINA]],'CLASSES DE PROJETOS'!$F$3:$F$37,'CLASSES DE PROJETOS'!$C$3:$C$37)</f>
        <v>GG</v>
      </c>
      <c r="I484" t="str">
        <f>_xlfn.TEXTJOIN("/",TRUE,"MSV-163MS-"&amp;LD_01[[#This Row],[OBRA]],_xlfn.XLOOKUP(LD_01[[#This Row],[SIGLA]],'CLASSES DE PROJETOS'!$C$3:$C$37,'CLASSES DE PROJETOS'!$E$3:$E$37))</f>
        <v>MSV-163MS-535-545/19.GG</v>
      </c>
      <c r="J484" s="6" t="str" cm="1">
        <f t="array" ref="J484">_xlfn.TEXTJOIN(",",TRUE,_xlfn._xlws.FILTER(ARQUIVOS[ARQUIVO],(ARQUIVOS[DOCUMENTO]=LD_01[[#This Row],[DOCUMENTO]])*(ARQUIVOS[REVISÃO]=LD_01[[#This Row],[REVISÃO]])*(ARQUIVOS[EXTENSÃO]="pdf")))</f>
        <v>MSV-163MS-535-545-ACA-EXE-DE-D3-015-R02.pdf</v>
      </c>
      <c r="K484" s="6" t="str" cm="1">
        <f t="array" ref="K484">_xlfn.TEXTJOIN(", ",TRUE,_xlfn.UNIQUE(_xlfn._xlws.FILTER(ARQUIVOS_RECEBIDOS!$F$2:$F$5010,ARQUIVOS_RECEBIDOS!$E$2:$E$5010=LD_01[[#This Row],[DOCUMENTO]])))</f>
        <v>R02</v>
      </c>
      <c r="L484" s="6" t="str" cm="1">
        <f t="array" ref="L484">_xlfn.TEXTJOIN(",",TRUE,_xlfn._xlws.FILTER(ARQUIVOS[EXTENSÃO],(ARQUIVOS[DOCUMENTO]=LD_01[[#This Row],[DOCUMENTO]])*(ARQUIVOS[REVISÃO]=LD_01[[#This Row],[REVISÃO]])))</f>
        <v>dwg,pdf</v>
      </c>
      <c r="M484" s="12" cm="1">
        <f t="array" ref="M484">_xlfn.UNIQUE(_xlfn._xlws.FILTER(ARQUIVOS[DATA RECEBIMENTO],(ARQUIVOS[DOCUMENTO]=LD_01[[#This Row],[DOCUMENTO]])*(ARQUIVOS[REVISÃO]=LD_01[[#This Row],[REVISÃO]])))</f>
        <v>45838</v>
      </c>
      <c r="N4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01/MSV-163MS-535-545/19.GG/MSV-163MS-535-545-ACA-EXE-DE-D3-015-R02.pdf</v>
      </c>
      <c r="P484" s="6" t="str">
        <f>LD_01[[#This Row],[PASTA]]&amp;"/"&amp;LD_01[[#This Row],[ARQUIVO]]</f>
        <v>MSV-163MS-535-545/19.GG/MSV-163MS-535-545-ACA-EXE-DE-D3-015-R02.pdf</v>
      </c>
    </row>
    <row r="485" spans="1:16" ht="28.8" x14ac:dyDescent="0.3">
      <c r="A485" s="6" t="s">
        <v>3434</v>
      </c>
      <c r="B485" s="6" t="str">
        <f>VLOOKUP(LD_01[[#This Row],[DOCUMENTO]],_xlfn.SORTBY(ARQUIVOS_RECEBIDOS!$E$2:$F$5010,ARQUIVOS_RECEBIDOS!$F$2:$F$5010,-1),2,)</f>
        <v>R01</v>
      </c>
      <c r="C485" s="14" t="s">
        <v>5987</v>
      </c>
      <c r="D485" s="14" t="s">
        <v>7543</v>
      </c>
      <c r="E485" s="6" t="s">
        <v>4317</v>
      </c>
      <c r="F485" s="8" t="s">
        <v>4076</v>
      </c>
      <c r="G485" s="8" t="s">
        <v>4332</v>
      </c>
      <c r="H485" s="6" t="str">
        <f>_xlfn.XLOOKUP(LD_01[[#This Row],[DISCIPLINA]],'CLASSES DE PROJETOS'!$F$3:$F$37,'CLASSES DE PROJETOS'!$C$3:$C$37)</f>
        <v>GG</v>
      </c>
      <c r="I485" t="str">
        <f>_xlfn.TEXTJOIN("/",TRUE,"MSV-163MS-"&amp;LD_01[[#This Row],[OBRA]],_xlfn.XLOOKUP(LD_01[[#This Row],[SIGLA]],'CLASSES DE PROJETOS'!$C$3:$C$37,'CLASSES DE PROJETOS'!$E$3:$E$37))</f>
        <v>MSV-163MS-535-545/19.GG</v>
      </c>
      <c r="J485" s="6" t="str" cm="1">
        <f t="array" ref="J485">_xlfn.TEXTJOIN(",",TRUE,_xlfn._xlws.FILTER(ARQUIVOS[ARQUIVO],(ARQUIVOS[DOCUMENTO]=LD_01[[#This Row],[DOCUMENTO]])*(ARQUIVOS[REVISÃO]=LD_01[[#This Row],[REVISÃO]])*(ARQUIVOS[EXTENSÃO]="pdf")))</f>
        <v>MSV-163MS-535-545-ACA-EXE-DE-D3-016-R01.pdf</v>
      </c>
      <c r="K485" s="6" t="str" cm="1">
        <f t="array" ref="K485">_xlfn.TEXTJOIN(", ",TRUE,_xlfn.UNIQUE(_xlfn._xlws.FILTER(ARQUIVOS_RECEBIDOS!$F$2:$F$5010,ARQUIVOS_RECEBIDOS!$E$2:$E$5010=LD_01[[#This Row],[DOCUMENTO]])))</f>
        <v>R01</v>
      </c>
      <c r="L485" s="6" t="str" cm="1">
        <f t="array" ref="L485">_xlfn.TEXTJOIN(",",TRUE,_xlfn._xlws.FILTER(ARQUIVOS[EXTENSÃO],(ARQUIVOS[DOCUMENTO]=LD_01[[#This Row],[DOCUMENTO]])*(ARQUIVOS[REVISÃO]=LD_01[[#This Row],[REVISÃO]])))</f>
        <v>dwg,pdf</v>
      </c>
      <c r="M485" s="12" cm="1">
        <f t="array" ref="M485">_xlfn.UNIQUE(_xlfn._xlws.FILTER(ARQUIVOS[DATA RECEBIMENTO],(ARQUIVOS[DOCUMENTO]=LD_01[[#This Row],[DOCUMENTO]])*(ARQUIVOS[REVISÃO]=LD_01[[#This Row],[REVISÃO]])))</f>
        <v>45838</v>
      </c>
      <c r="N4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01/MSV-163MS-535-545/19.GG/MSV-163MS-535-545-ACA-EXE-DE-D3-016-R01.pdf</v>
      </c>
      <c r="P485" s="6" t="str">
        <f>LD_01[[#This Row],[PASTA]]&amp;"/"&amp;LD_01[[#This Row],[ARQUIVO]]</f>
        <v>MSV-163MS-535-545/19.GG/MSV-163MS-535-545-ACA-EXE-DE-D3-016-R01.pdf</v>
      </c>
    </row>
    <row r="486" spans="1:16" ht="28.8" x14ac:dyDescent="0.3">
      <c r="A486" s="6" t="s">
        <v>3435</v>
      </c>
      <c r="B486" s="6" t="str">
        <f>VLOOKUP(LD_01[[#This Row],[DOCUMENTO]],_xlfn.SORTBY(ARQUIVOS_RECEBIDOS!$E$2:$F$5010,ARQUIVOS_RECEBIDOS!$F$2:$F$5010,-1),2,)</f>
        <v>R01</v>
      </c>
      <c r="C486" s="14" t="s">
        <v>5987</v>
      </c>
      <c r="D486" s="14" t="s">
        <v>7543</v>
      </c>
      <c r="E486" s="6" t="s">
        <v>4317</v>
      </c>
      <c r="F486" s="8" t="s">
        <v>4076</v>
      </c>
      <c r="G486" s="8" t="s">
        <v>4332</v>
      </c>
      <c r="H486" s="6" t="str">
        <f>_xlfn.XLOOKUP(LD_01[[#This Row],[DISCIPLINA]],'CLASSES DE PROJETOS'!$F$3:$F$37,'CLASSES DE PROJETOS'!$C$3:$C$37)</f>
        <v>GG</v>
      </c>
      <c r="I486" t="str">
        <f>_xlfn.TEXTJOIN("/",TRUE,"MSV-163MS-"&amp;LD_01[[#This Row],[OBRA]],_xlfn.XLOOKUP(LD_01[[#This Row],[SIGLA]],'CLASSES DE PROJETOS'!$C$3:$C$37,'CLASSES DE PROJETOS'!$E$3:$E$37))</f>
        <v>MSV-163MS-535-545/19.GG</v>
      </c>
      <c r="J486" s="6" t="str" cm="1">
        <f t="array" ref="J486">_xlfn.TEXTJOIN(",",TRUE,_xlfn._xlws.FILTER(ARQUIVOS[ARQUIVO],(ARQUIVOS[DOCUMENTO]=LD_01[[#This Row],[DOCUMENTO]])*(ARQUIVOS[REVISÃO]=LD_01[[#This Row],[REVISÃO]])*(ARQUIVOS[EXTENSÃO]="pdf")))</f>
        <v>MSV-163MS-535-545-ACA-EXE-DE-D3-017-R01.pdf</v>
      </c>
      <c r="K486" s="6" t="str" cm="1">
        <f t="array" ref="K486">_xlfn.TEXTJOIN(", ",TRUE,_xlfn.UNIQUE(_xlfn._xlws.FILTER(ARQUIVOS_RECEBIDOS!$F$2:$F$5010,ARQUIVOS_RECEBIDOS!$E$2:$E$5010=LD_01[[#This Row],[DOCUMENTO]])))</f>
        <v>R01</v>
      </c>
      <c r="L486" s="6" t="str" cm="1">
        <f t="array" ref="L486">_xlfn.TEXTJOIN(",",TRUE,_xlfn._xlws.FILTER(ARQUIVOS[EXTENSÃO],(ARQUIVOS[DOCUMENTO]=LD_01[[#This Row],[DOCUMENTO]])*(ARQUIVOS[REVISÃO]=LD_01[[#This Row],[REVISÃO]])))</f>
        <v>dwg,pdf</v>
      </c>
      <c r="M486" s="12" cm="1">
        <f t="array" ref="M486">_xlfn.UNIQUE(_xlfn._xlws.FILTER(ARQUIVOS[DATA RECEBIMENTO],(ARQUIVOS[DOCUMENTO]=LD_01[[#This Row],[DOCUMENTO]])*(ARQUIVOS[REVISÃO]=LD_01[[#This Row],[REVISÃO]])))</f>
        <v>45838</v>
      </c>
      <c r="N4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01/MSV-163MS-535-545/19.GG/MSV-163MS-535-545-ACA-EXE-DE-D3-017-R01.pdf</v>
      </c>
      <c r="P486" s="6" t="str">
        <f>LD_01[[#This Row],[PASTA]]&amp;"/"&amp;LD_01[[#This Row],[ARQUIVO]]</f>
        <v>MSV-163MS-535-545/19.GG/MSV-163MS-535-545-ACA-EXE-DE-D3-017-R01.pdf</v>
      </c>
    </row>
    <row r="487" spans="1:16" ht="28.8" x14ac:dyDescent="0.3">
      <c r="A487" s="6" t="s">
        <v>3436</v>
      </c>
      <c r="B487" s="6" t="str">
        <f>VLOOKUP(LD_01[[#This Row],[DOCUMENTO]],_xlfn.SORTBY(ARQUIVOS_RECEBIDOS!$E$2:$F$5010,ARQUIVOS_RECEBIDOS!$F$2:$F$5010,-1),2,)</f>
        <v>R02</v>
      </c>
      <c r="C487" s="14" t="s">
        <v>5987</v>
      </c>
      <c r="D487" s="14" t="s">
        <v>7543</v>
      </c>
      <c r="E487" s="6" t="s">
        <v>4317</v>
      </c>
      <c r="F487" s="8" t="s">
        <v>4076</v>
      </c>
      <c r="G487" s="8" t="s">
        <v>4332</v>
      </c>
      <c r="H487" s="6" t="str">
        <f>_xlfn.XLOOKUP(LD_01[[#This Row],[DISCIPLINA]],'CLASSES DE PROJETOS'!$F$3:$F$37,'CLASSES DE PROJETOS'!$C$3:$C$37)</f>
        <v>GG</v>
      </c>
      <c r="I487" t="str">
        <f>_xlfn.TEXTJOIN("/",TRUE,"MSV-163MS-"&amp;LD_01[[#This Row],[OBRA]],_xlfn.XLOOKUP(LD_01[[#This Row],[SIGLA]],'CLASSES DE PROJETOS'!$C$3:$C$37,'CLASSES DE PROJETOS'!$E$3:$E$37))</f>
        <v>MSV-163MS-535-545/19.GG</v>
      </c>
      <c r="J487" s="6" t="str" cm="1">
        <f t="array" ref="J487">_xlfn.TEXTJOIN(",",TRUE,_xlfn._xlws.FILTER(ARQUIVOS[ARQUIVO],(ARQUIVOS[DOCUMENTO]=LD_01[[#This Row],[DOCUMENTO]])*(ARQUIVOS[REVISÃO]=LD_01[[#This Row],[REVISÃO]])*(ARQUIVOS[EXTENSÃO]="pdf")))</f>
        <v>MSV-163MS-535-545-ACA-EXE-DE-D3-018-R02.pdf</v>
      </c>
      <c r="K487" s="6" t="str" cm="1">
        <f t="array" ref="K487">_xlfn.TEXTJOIN(", ",TRUE,_xlfn.UNIQUE(_xlfn._xlws.FILTER(ARQUIVOS_RECEBIDOS!$F$2:$F$5010,ARQUIVOS_RECEBIDOS!$E$2:$E$5010=LD_01[[#This Row],[DOCUMENTO]])))</f>
        <v>R02</v>
      </c>
      <c r="L487" s="6" t="str" cm="1">
        <f t="array" ref="L487">_xlfn.TEXTJOIN(",",TRUE,_xlfn._xlws.FILTER(ARQUIVOS[EXTENSÃO],(ARQUIVOS[DOCUMENTO]=LD_01[[#This Row],[DOCUMENTO]])*(ARQUIVOS[REVISÃO]=LD_01[[#This Row],[REVISÃO]])))</f>
        <v>dwg,pdf</v>
      </c>
      <c r="M487" s="12" cm="1">
        <f t="array" ref="M487">_xlfn.UNIQUE(_xlfn._xlws.FILTER(ARQUIVOS[DATA RECEBIMENTO],(ARQUIVOS[DOCUMENTO]=LD_01[[#This Row],[DOCUMENTO]])*(ARQUIVOS[REVISÃO]=LD_01[[#This Row],[REVISÃO]])))</f>
        <v>45838</v>
      </c>
      <c r="N4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01/MSV-163MS-535-545/19.GG/MSV-163MS-535-545-ACA-EXE-DE-D3-018-R02.pdf</v>
      </c>
      <c r="P487" s="6" t="str">
        <f>LD_01[[#This Row],[PASTA]]&amp;"/"&amp;LD_01[[#This Row],[ARQUIVO]]</f>
        <v>MSV-163MS-535-545/19.GG/MSV-163MS-535-545-ACA-EXE-DE-D3-018-R02.pdf</v>
      </c>
    </row>
    <row r="488" spans="1:16" ht="28.8" x14ac:dyDescent="0.3">
      <c r="A488" s="6" t="s">
        <v>3437</v>
      </c>
      <c r="B488" s="6" t="str">
        <f>VLOOKUP(LD_01[[#This Row],[DOCUMENTO]],_xlfn.SORTBY(ARQUIVOS_RECEBIDOS!$E$2:$F$5010,ARQUIVOS_RECEBIDOS!$F$2:$F$5010,-1),2,)</f>
        <v>R02</v>
      </c>
      <c r="C488" s="14" t="s">
        <v>5987</v>
      </c>
      <c r="D488" s="14" t="s">
        <v>7543</v>
      </c>
      <c r="E488" s="6" t="s">
        <v>4317</v>
      </c>
      <c r="F488" s="8" t="s">
        <v>4076</v>
      </c>
      <c r="G488" s="8" t="s">
        <v>4332</v>
      </c>
      <c r="H488" s="6" t="str">
        <f>_xlfn.XLOOKUP(LD_01[[#This Row],[DISCIPLINA]],'CLASSES DE PROJETOS'!$F$3:$F$37,'CLASSES DE PROJETOS'!$C$3:$C$37)</f>
        <v>GG</v>
      </c>
      <c r="I488" t="str">
        <f>_xlfn.TEXTJOIN("/",TRUE,"MSV-163MS-"&amp;LD_01[[#This Row],[OBRA]],_xlfn.XLOOKUP(LD_01[[#This Row],[SIGLA]],'CLASSES DE PROJETOS'!$C$3:$C$37,'CLASSES DE PROJETOS'!$E$3:$E$37))</f>
        <v>MSV-163MS-535-545/19.GG</v>
      </c>
      <c r="J488" s="6" t="str" cm="1">
        <f t="array" ref="J488">_xlfn.TEXTJOIN(",",TRUE,_xlfn._xlws.FILTER(ARQUIVOS[ARQUIVO],(ARQUIVOS[DOCUMENTO]=LD_01[[#This Row],[DOCUMENTO]])*(ARQUIVOS[REVISÃO]=LD_01[[#This Row],[REVISÃO]])*(ARQUIVOS[EXTENSÃO]="pdf")))</f>
        <v>MSV-163MS-535-545-ACA-EXE-DE-D3-019-R02.pdf</v>
      </c>
      <c r="K488" s="6" t="str" cm="1">
        <f t="array" ref="K488">_xlfn.TEXTJOIN(", ",TRUE,_xlfn.UNIQUE(_xlfn._xlws.FILTER(ARQUIVOS_RECEBIDOS!$F$2:$F$5010,ARQUIVOS_RECEBIDOS!$E$2:$E$5010=LD_01[[#This Row],[DOCUMENTO]])))</f>
        <v>R02</v>
      </c>
      <c r="L488" s="6" t="str" cm="1">
        <f t="array" ref="L488">_xlfn.TEXTJOIN(",",TRUE,_xlfn._xlws.FILTER(ARQUIVOS[EXTENSÃO],(ARQUIVOS[DOCUMENTO]=LD_01[[#This Row],[DOCUMENTO]])*(ARQUIVOS[REVISÃO]=LD_01[[#This Row],[REVISÃO]])))</f>
        <v>dwg,pdf</v>
      </c>
      <c r="M488" s="12" cm="1">
        <f t="array" ref="M488">_xlfn.UNIQUE(_xlfn._xlws.FILTER(ARQUIVOS[DATA RECEBIMENTO],(ARQUIVOS[DOCUMENTO]=LD_01[[#This Row],[DOCUMENTO]])*(ARQUIVOS[REVISÃO]=LD_01[[#This Row],[REVISÃO]])))</f>
        <v>45838</v>
      </c>
      <c r="N4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01/MSV-163MS-535-545/19.GG/MSV-163MS-535-545-ACA-EXE-DE-D3-019-R02.pdf</v>
      </c>
      <c r="P488" s="6" t="str">
        <f>LD_01[[#This Row],[PASTA]]&amp;"/"&amp;LD_01[[#This Row],[ARQUIVO]]</f>
        <v>MSV-163MS-535-545/19.GG/MSV-163MS-535-545-ACA-EXE-DE-D3-019-R02.pdf</v>
      </c>
    </row>
    <row r="489" spans="1:16" ht="28.8" x14ac:dyDescent="0.3">
      <c r="A489" s="6" t="s">
        <v>3438</v>
      </c>
      <c r="B489" s="6" t="str">
        <f>VLOOKUP(LD_01[[#This Row],[DOCUMENTO]],_xlfn.SORTBY(ARQUIVOS_RECEBIDOS!$E$2:$F$5010,ARQUIVOS_RECEBIDOS!$F$2:$F$5010,-1),2,)</f>
        <v>R02</v>
      </c>
      <c r="C489" s="14" t="s">
        <v>5987</v>
      </c>
      <c r="D489" s="14" t="s">
        <v>7543</v>
      </c>
      <c r="E489" s="6" t="s">
        <v>4317</v>
      </c>
      <c r="F489" s="8" t="s">
        <v>4076</v>
      </c>
      <c r="G489" s="8" t="s">
        <v>4332</v>
      </c>
      <c r="H489" s="6" t="str">
        <f>_xlfn.XLOOKUP(LD_01[[#This Row],[DISCIPLINA]],'CLASSES DE PROJETOS'!$F$3:$F$37,'CLASSES DE PROJETOS'!$C$3:$C$37)</f>
        <v>GG</v>
      </c>
      <c r="I489" t="str">
        <f>_xlfn.TEXTJOIN("/",TRUE,"MSV-163MS-"&amp;LD_01[[#This Row],[OBRA]],_xlfn.XLOOKUP(LD_01[[#This Row],[SIGLA]],'CLASSES DE PROJETOS'!$C$3:$C$37,'CLASSES DE PROJETOS'!$E$3:$E$37))</f>
        <v>MSV-163MS-535-545/19.GG</v>
      </c>
      <c r="J489" s="6" t="str" cm="1">
        <f t="array" ref="J489">_xlfn.TEXTJOIN(",",TRUE,_xlfn._xlws.FILTER(ARQUIVOS[ARQUIVO],(ARQUIVOS[DOCUMENTO]=LD_01[[#This Row],[DOCUMENTO]])*(ARQUIVOS[REVISÃO]=LD_01[[#This Row],[REVISÃO]])*(ARQUIVOS[EXTENSÃO]="pdf")))</f>
        <v>MSV-163MS-535-545-ACA-EXE-DE-D3-020-R02.pdf</v>
      </c>
      <c r="K489" s="6" t="str" cm="1">
        <f t="array" ref="K489">_xlfn.TEXTJOIN(", ",TRUE,_xlfn.UNIQUE(_xlfn._xlws.FILTER(ARQUIVOS_RECEBIDOS!$F$2:$F$5010,ARQUIVOS_RECEBIDOS!$E$2:$E$5010=LD_01[[#This Row],[DOCUMENTO]])))</f>
        <v>R02</v>
      </c>
      <c r="L489" s="6" t="str" cm="1">
        <f t="array" ref="L489">_xlfn.TEXTJOIN(",",TRUE,_xlfn._xlws.FILTER(ARQUIVOS[EXTENSÃO],(ARQUIVOS[DOCUMENTO]=LD_01[[#This Row],[DOCUMENTO]])*(ARQUIVOS[REVISÃO]=LD_01[[#This Row],[REVISÃO]])))</f>
        <v>dwg,pdf</v>
      </c>
      <c r="M489" s="12" cm="1">
        <f t="array" ref="M489">_xlfn.UNIQUE(_xlfn._xlws.FILTER(ARQUIVOS[DATA RECEBIMENTO],(ARQUIVOS[DOCUMENTO]=LD_01[[#This Row],[DOCUMENTO]])*(ARQUIVOS[REVISÃO]=LD_01[[#This Row],[REVISÃO]])))</f>
        <v>45838</v>
      </c>
      <c r="N4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01/MSV-163MS-535-545/19.GG/MSV-163MS-535-545-ACA-EXE-DE-D3-020-R02.pdf</v>
      </c>
      <c r="P489" s="6" t="str">
        <f>LD_01[[#This Row],[PASTA]]&amp;"/"&amp;LD_01[[#This Row],[ARQUIVO]]</f>
        <v>MSV-163MS-535-545/19.GG/MSV-163MS-535-545-ACA-EXE-DE-D3-020-R02.pdf</v>
      </c>
    </row>
    <row r="490" spans="1:16" ht="28.8" x14ac:dyDescent="0.3">
      <c r="A490" s="6" t="s">
        <v>3439</v>
      </c>
      <c r="B490" s="6" t="str">
        <f>VLOOKUP(LD_01[[#This Row],[DOCUMENTO]],_xlfn.SORTBY(ARQUIVOS_RECEBIDOS!$E$2:$F$5010,ARQUIVOS_RECEBIDOS!$F$2:$F$5010,-1),2,)</f>
        <v>R02</v>
      </c>
      <c r="C490" s="14" t="s">
        <v>5987</v>
      </c>
      <c r="D490" s="14" t="s">
        <v>7543</v>
      </c>
      <c r="E490" s="6" t="s">
        <v>4317</v>
      </c>
      <c r="F490" s="8" t="s">
        <v>4120</v>
      </c>
      <c r="G490" s="8" t="s">
        <v>4332</v>
      </c>
      <c r="H490" s="6" t="str">
        <f>_xlfn.XLOOKUP(LD_01[[#This Row],[DISCIPLINA]],'CLASSES DE PROJETOS'!$F$3:$F$37,'CLASSES DE PROJETOS'!$C$3:$C$37)</f>
        <v>GG</v>
      </c>
      <c r="I490" t="str">
        <f>_xlfn.TEXTJOIN("/",TRUE,"MSV-163MS-"&amp;LD_01[[#This Row],[OBRA]],_xlfn.XLOOKUP(LD_01[[#This Row],[SIGLA]],'CLASSES DE PROJETOS'!$C$3:$C$37,'CLASSES DE PROJETOS'!$E$3:$E$37))</f>
        <v>MSV-163MS-535-545/19.GG</v>
      </c>
      <c r="J490" s="6" t="str" cm="1">
        <f t="array" ref="J490">_xlfn.TEXTJOIN(",",TRUE,_xlfn._xlws.FILTER(ARQUIVOS[ARQUIVO],(ARQUIVOS[DOCUMENTO]=LD_01[[#This Row],[DOCUMENTO]])*(ARQUIVOS[REVISÃO]=LD_01[[#This Row],[REVISÃO]])*(ARQUIVOS[EXTENSÃO]="pdf")))</f>
        <v>MSV-163MS-535-545-ACA-EXE-DE-D3-101-R02.pdf</v>
      </c>
      <c r="K490" s="6" t="str" cm="1">
        <f t="array" ref="K490">_xlfn.TEXTJOIN(", ",TRUE,_xlfn.UNIQUE(_xlfn._xlws.FILTER(ARQUIVOS_RECEBIDOS!$F$2:$F$5010,ARQUIVOS_RECEBIDOS!$E$2:$E$5010=LD_01[[#This Row],[DOCUMENTO]])))</f>
        <v>R02</v>
      </c>
      <c r="L490" s="6" t="str" cm="1">
        <f t="array" ref="L490">_xlfn.TEXTJOIN(",",TRUE,_xlfn._xlws.FILTER(ARQUIVOS[EXTENSÃO],(ARQUIVOS[DOCUMENTO]=LD_01[[#This Row],[DOCUMENTO]])*(ARQUIVOS[REVISÃO]=LD_01[[#This Row],[REVISÃO]])))</f>
        <v>dwg,pdf</v>
      </c>
      <c r="M490" s="12" cm="1">
        <f t="array" ref="M490">_xlfn.UNIQUE(_xlfn._xlws.FILTER(ARQUIVOS[DATA RECEBIMENTO],(ARQUIVOS[DOCUMENTO]=LD_01[[#This Row],[DOCUMENTO]])*(ARQUIVOS[REVISÃO]=LD_01[[#This Row],[REVISÃO]])))</f>
        <v>45838</v>
      </c>
      <c r="N4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01/MSV-163MS-535-545/19.GG/MSV-163MS-535-545-ACA-EXE-DE-D3-101-R02.pdf</v>
      </c>
      <c r="P490" s="6" t="str">
        <f>LD_01[[#This Row],[PASTA]]&amp;"/"&amp;LD_01[[#This Row],[ARQUIVO]]</f>
        <v>MSV-163MS-535-545/19.GG/MSV-163MS-535-545-ACA-EXE-DE-D3-101-R02.pdf</v>
      </c>
    </row>
    <row r="491" spans="1:16" ht="28.8" x14ac:dyDescent="0.3">
      <c r="A491" s="6" t="s">
        <v>3440</v>
      </c>
      <c r="B491" s="6" t="str">
        <f>VLOOKUP(LD_01[[#This Row],[DOCUMENTO]],_xlfn.SORTBY(ARQUIVOS_RECEBIDOS!$E$2:$F$5010,ARQUIVOS_RECEBIDOS!$F$2:$F$5010,-1),2,)</f>
        <v>R02</v>
      </c>
      <c r="C491" s="14" t="s">
        <v>5987</v>
      </c>
      <c r="D491" s="14" t="s">
        <v>7543</v>
      </c>
      <c r="E491" s="6" t="s">
        <v>4317</v>
      </c>
      <c r="F491" s="8" t="s">
        <v>4121</v>
      </c>
      <c r="G491" s="8" t="s">
        <v>4332</v>
      </c>
      <c r="H491" s="6" t="str">
        <f>_xlfn.XLOOKUP(LD_01[[#This Row],[DISCIPLINA]],'CLASSES DE PROJETOS'!$F$3:$F$37,'CLASSES DE PROJETOS'!$C$3:$C$37)</f>
        <v>GG</v>
      </c>
      <c r="I491" t="str">
        <f>_xlfn.TEXTJOIN("/",TRUE,"MSV-163MS-"&amp;LD_01[[#This Row],[OBRA]],_xlfn.XLOOKUP(LD_01[[#This Row],[SIGLA]],'CLASSES DE PROJETOS'!$C$3:$C$37,'CLASSES DE PROJETOS'!$E$3:$E$37))</f>
        <v>MSV-163MS-535-545/19.GG</v>
      </c>
      <c r="J491" s="6" t="str" cm="1">
        <f t="array" ref="J491">_xlfn.TEXTJOIN(",",TRUE,_xlfn._xlws.FILTER(ARQUIVOS[ARQUIVO],(ARQUIVOS[DOCUMENTO]=LD_01[[#This Row],[DOCUMENTO]])*(ARQUIVOS[REVISÃO]=LD_01[[#This Row],[REVISÃO]])*(ARQUIVOS[EXTENSÃO]="pdf")))</f>
        <v>MSV-163MS-535-545-ACA-EXE-DE-D3-102-R02.pdf</v>
      </c>
      <c r="K491" s="6" t="str" cm="1">
        <f t="array" ref="K491">_xlfn.TEXTJOIN(", ",TRUE,_xlfn.UNIQUE(_xlfn._xlws.FILTER(ARQUIVOS_RECEBIDOS!$F$2:$F$5010,ARQUIVOS_RECEBIDOS!$E$2:$E$5010=LD_01[[#This Row],[DOCUMENTO]])))</f>
        <v>R02</v>
      </c>
      <c r="L491" s="6" t="str" cm="1">
        <f t="array" ref="L491">_xlfn.TEXTJOIN(",",TRUE,_xlfn._xlws.FILTER(ARQUIVOS[EXTENSÃO],(ARQUIVOS[DOCUMENTO]=LD_01[[#This Row],[DOCUMENTO]])*(ARQUIVOS[REVISÃO]=LD_01[[#This Row],[REVISÃO]])))</f>
        <v>dwg,pdf</v>
      </c>
      <c r="M491" s="12" cm="1">
        <f t="array" ref="M491">_xlfn.UNIQUE(_xlfn._xlws.FILTER(ARQUIVOS[DATA RECEBIMENTO],(ARQUIVOS[DOCUMENTO]=LD_01[[#This Row],[DOCUMENTO]])*(ARQUIVOS[REVISÃO]=LD_01[[#This Row],[REVISÃO]])))</f>
        <v>45838</v>
      </c>
      <c r="N4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01/MSV-163MS-535-545/19.GG/MSV-163MS-535-545-ACA-EXE-DE-D3-102-R02.pdf</v>
      </c>
      <c r="P491" s="6" t="str">
        <f>LD_01[[#This Row],[PASTA]]&amp;"/"&amp;LD_01[[#This Row],[ARQUIVO]]</f>
        <v>MSV-163MS-535-545/19.GG/MSV-163MS-535-545-ACA-EXE-DE-D3-102-R02.pdf</v>
      </c>
    </row>
    <row r="492" spans="1:16" ht="28.8" x14ac:dyDescent="0.3">
      <c r="A492" s="6" t="s">
        <v>3441</v>
      </c>
      <c r="B492" s="6" t="str">
        <f>VLOOKUP(LD_01[[#This Row],[DOCUMENTO]],_xlfn.SORTBY(ARQUIVOS_RECEBIDOS!$E$2:$F$5010,ARQUIVOS_RECEBIDOS!$F$2:$F$5010,-1),2,)</f>
        <v>R04</v>
      </c>
      <c r="C492" s="14" t="s">
        <v>5987</v>
      </c>
      <c r="D492" s="14" t="s">
        <v>7543</v>
      </c>
      <c r="E492" s="6" t="s">
        <v>4317</v>
      </c>
      <c r="F492" s="8" t="s">
        <v>4122</v>
      </c>
      <c r="G492" s="8" t="s">
        <v>4332</v>
      </c>
      <c r="H492" s="6" t="str">
        <f>_xlfn.XLOOKUP(LD_01[[#This Row],[DISCIPLINA]],'CLASSES DE PROJETOS'!$F$3:$F$37,'CLASSES DE PROJETOS'!$C$3:$C$37)</f>
        <v>GG</v>
      </c>
      <c r="I492" t="str">
        <f>_xlfn.TEXTJOIN("/",TRUE,"MSV-163MS-"&amp;LD_01[[#This Row],[OBRA]],_xlfn.XLOOKUP(LD_01[[#This Row],[SIGLA]],'CLASSES DE PROJETOS'!$C$3:$C$37,'CLASSES DE PROJETOS'!$E$3:$E$37))</f>
        <v>MSV-163MS-535-545/19.GG</v>
      </c>
      <c r="J492" s="6" t="str" cm="1">
        <f t="array" ref="J492">_xlfn.TEXTJOIN(",",TRUE,_xlfn._xlws.FILTER(ARQUIVOS[ARQUIVO],(ARQUIVOS[DOCUMENTO]=LD_01[[#This Row],[DOCUMENTO]])*(ARQUIVOS[REVISÃO]=LD_01[[#This Row],[REVISÃO]])*(ARQUIVOS[EXTENSÃO]="pdf")))</f>
        <v>MSV-163MS-535-545-ACA-EXE-DE-D3-103-R04.pdf</v>
      </c>
      <c r="K492" s="6" t="str" cm="1">
        <f t="array" ref="K492">_xlfn.TEXTJOIN(", ",TRUE,_xlfn.UNIQUE(_xlfn._xlws.FILTER(ARQUIVOS_RECEBIDOS!$F$2:$F$5010,ARQUIVOS_RECEBIDOS!$E$2:$E$5010=LD_01[[#This Row],[DOCUMENTO]])))</f>
        <v>R04</v>
      </c>
      <c r="L492" s="6" t="str" cm="1">
        <f t="array" ref="L492">_xlfn.TEXTJOIN(",",TRUE,_xlfn._xlws.FILTER(ARQUIVOS[EXTENSÃO],(ARQUIVOS[DOCUMENTO]=LD_01[[#This Row],[DOCUMENTO]])*(ARQUIVOS[REVISÃO]=LD_01[[#This Row],[REVISÃO]])))</f>
        <v>dwg,pdf</v>
      </c>
      <c r="M492" s="12" cm="1">
        <f t="array" ref="M492">_xlfn.UNIQUE(_xlfn._xlws.FILTER(ARQUIVOS[DATA RECEBIMENTO],(ARQUIVOS[DOCUMENTO]=LD_01[[#This Row],[DOCUMENTO]])*(ARQUIVOS[REVISÃO]=LD_01[[#This Row],[REVISÃO]])))</f>
        <v>45838</v>
      </c>
      <c r="N4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01/MSV-163MS-535-545/19.GG/MSV-163MS-535-545-ACA-EXE-DE-D3-103-R04.pdf</v>
      </c>
      <c r="P492" s="6" t="str">
        <f>LD_01[[#This Row],[PASTA]]&amp;"/"&amp;LD_01[[#This Row],[ARQUIVO]]</f>
        <v>MSV-163MS-535-545/19.GG/MSV-163MS-535-545-ACA-EXE-DE-D3-103-R04.pdf</v>
      </c>
    </row>
    <row r="493" spans="1:16" ht="28.8" x14ac:dyDescent="0.3">
      <c r="A493" s="6" t="s">
        <v>3442</v>
      </c>
      <c r="B493" s="6" t="str">
        <f>VLOOKUP(LD_01[[#This Row],[DOCUMENTO]],_xlfn.SORTBY(ARQUIVOS_RECEBIDOS!$E$2:$F$5010,ARQUIVOS_RECEBIDOS!$F$2:$F$5010,-1),2,)</f>
        <v>R03</v>
      </c>
      <c r="C493" s="14" t="s">
        <v>5987</v>
      </c>
      <c r="D493" s="14" t="s">
        <v>7543</v>
      </c>
      <c r="E493" s="6" t="s">
        <v>4317</v>
      </c>
      <c r="F493" s="8" t="s">
        <v>4123</v>
      </c>
      <c r="G493" s="8" t="s">
        <v>4332</v>
      </c>
      <c r="H493" s="6" t="str">
        <f>_xlfn.XLOOKUP(LD_01[[#This Row],[DISCIPLINA]],'CLASSES DE PROJETOS'!$F$3:$F$37,'CLASSES DE PROJETOS'!$C$3:$C$37)</f>
        <v>GG</v>
      </c>
      <c r="I493" t="str">
        <f>_xlfn.TEXTJOIN("/",TRUE,"MSV-163MS-"&amp;LD_01[[#This Row],[OBRA]],_xlfn.XLOOKUP(LD_01[[#This Row],[SIGLA]],'CLASSES DE PROJETOS'!$C$3:$C$37,'CLASSES DE PROJETOS'!$E$3:$E$37))</f>
        <v>MSV-163MS-535-545/19.GG</v>
      </c>
      <c r="J493" s="6" t="str" cm="1">
        <f t="array" ref="J493">_xlfn.TEXTJOIN(",",TRUE,_xlfn._xlws.FILTER(ARQUIVOS[ARQUIVO],(ARQUIVOS[DOCUMENTO]=LD_01[[#This Row],[DOCUMENTO]])*(ARQUIVOS[REVISÃO]=LD_01[[#This Row],[REVISÃO]])*(ARQUIVOS[EXTENSÃO]="pdf")))</f>
        <v>MSV-163MS-535-545-ACA-EXE-DE-D3-104-R03.pdf</v>
      </c>
      <c r="K493" s="6" t="str" cm="1">
        <f t="array" ref="K493">_xlfn.TEXTJOIN(", ",TRUE,_xlfn.UNIQUE(_xlfn._xlws.FILTER(ARQUIVOS_RECEBIDOS!$F$2:$F$5010,ARQUIVOS_RECEBIDOS!$E$2:$E$5010=LD_01[[#This Row],[DOCUMENTO]])))</f>
        <v>R03</v>
      </c>
      <c r="L493" s="6" t="str" cm="1">
        <f t="array" ref="L493">_xlfn.TEXTJOIN(",",TRUE,_xlfn._xlws.FILTER(ARQUIVOS[EXTENSÃO],(ARQUIVOS[DOCUMENTO]=LD_01[[#This Row],[DOCUMENTO]])*(ARQUIVOS[REVISÃO]=LD_01[[#This Row],[REVISÃO]])))</f>
        <v>dwg,pdf</v>
      </c>
      <c r="M493" s="12" cm="1">
        <f t="array" ref="M493">_xlfn.UNIQUE(_xlfn._xlws.FILTER(ARQUIVOS[DATA RECEBIMENTO],(ARQUIVOS[DOCUMENTO]=LD_01[[#This Row],[DOCUMENTO]])*(ARQUIVOS[REVISÃO]=LD_01[[#This Row],[REVISÃO]])))</f>
        <v>45838</v>
      </c>
      <c r="N4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01/MSV-163MS-535-545/19.GG/MSV-163MS-535-545-ACA-EXE-DE-D3-104-R03.pdf</v>
      </c>
      <c r="P493" s="6" t="str">
        <f>LD_01[[#This Row],[PASTA]]&amp;"/"&amp;LD_01[[#This Row],[ARQUIVO]]</f>
        <v>MSV-163MS-535-545/19.GG/MSV-163MS-535-545-ACA-EXE-DE-D3-104-R03.pdf</v>
      </c>
    </row>
    <row r="494" spans="1:16" ht="28.8" x14ac:dyDescent="0.3">
      <c r="A494" s="6" t="s">
        <v>3443</v>
      </c>
      <c r="B494" s="6" t="str">
        <f>VLOOKUP(LD_01[[#This Row],[DOCUMENTO]],_xlfn.SORTBY(ARQUIVOS_RECEBIDOS!$E$2:$F$5010,ARQUIVOS_RECEBIDOS!$F$2:$F$5010,-1),2,)</f>
        <v>R03</v>
      </c>
      <c r="C494" s="14" t="s">
        <v>5987</v>
      </c>
      <c r="D494" s="14" t="s">
        <v>7543</v>
      </c>
      <c r="E494" s="6" t="s">
        <v>4317</v>
      </c>
      <c r="F494" s="8" t="s">
        <v>4123</v>
      </c>
      <c r="G494" s="8" t="s">
        <v>4332</v>
      </c>
      <c r="H494" s="6" t="str">
        <f>_xlfn.XLOOKUP(LD_01[[#This Row],[DISCIPLINA]],'CLASSES DE PROJETOS'!$F$3:$F$37,'CLASSES DE PROJETOS'!$C$3:$C$37)</f>
        <v>GG</v>
      </c>
      <c r="I494" t="str">
        <f>_xlfn.TEXTJOIN("/",TRUE,"MSV-163MS-"&amp;LD_01[[#This Row],[OBRA]],_xlfn.XLOOKUP(LD_01[[#This Row],[SIGLA]],'CLASSES DE PROJETOS'!$C$3:$C$37,'CLASSES DE PROJETOS'!$E$3:$E$37))</f>
        <v>MSV-163MS-535-545/19.GG</v>
      </c>
      <c r="J494" s="6" t="str" cm="1">
        <f t="array" ref="J494">_xlfn.TEXTJOIN(",",TRUE,_xlfn._xlws.FILTER(ARQUIVOS[ARQUIVO],(ARQUIVOS[DOCUMENTO]=LD_01[[#This Row],[DOCUMENTO]])*(ARQUIVOS[REVISÃO]=LD_01[[#This Row],[REVISÃO]])*(ARQUIVOS[EXTENSÃO]="pdf")))</f>
        <v>MSV-163MS-535-545-ACA-EXE-DE-D3-105-R03.pdf</v>
      </c>
      <c r="K494" s="6" t="str" cm="1">
        <f t="array" ref="K494">_xlfn.TEXTJOIN(", ",TRUE,_xlfn.UNIQUE(_xlfn._xlws.FILTER(ARQUIVOS_RECEBIDOS!$F$2:$F$5010,ARQUIVOS_RECEBIDOS!$E$2:$E$5010=LD_01[[#This Row],[DOCUMENTO]])))</f>
        <v>R03</v>
      </c>
      <c r="L494" s="6" t="str" cm="1">
        <f t="array" ref="L494">_xlfn.TEXTJOIN(",",TRUE,_xlfn._xlws.FILTER(ARQUIVOS[EXTENSÃO],(ARQUIVOS[DOCUMENTO]=LD_01[[#This Row],[DOCUMENTO]])*(ARQUIVOS[REVISÃO]=LD_01[[#This Row],[REVISÃO]])))</f>
        <v>dwg,pdf</v>
      </c>
      <c r="M494" s="12" cm="1">
        <f t="array" ref="M494">_xlfn.UNIQUE(_xlfn._xlws.FILTER(ARQUIVOS[DATA RECEBIMENTO],(ARQUIVOS[DOCUMENTO]=LD_01[[#This Row],[DOCUMENTO]])*(ARQUIVOS[REVISÃO]=LD_01[[#This Row],[REVISÃO]])))</f>
        <v>45838</v>
      </c>
      <c r="N4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01/MSV-163MS-535-545/19.GG/MSV-163MS-535-545-ACA-EXE-DE-D3-105-R03.pdf</v>
      </c>
      <c r="P494" s="6" t="str">
        <f>LD_01[[#This Row],[PASTA]]&amp;"/"&amp;LD_01[[#This Row],[ARQUIVO]]</f>
        <v>MSV-163MS-535-545/19.GG/MSV-163MS-535-545-ACA-EXE-DE-D3-105-R03.pdf</v>
      </c>
    </row>
    <row r="495" spans="1:16" ht="28.8" x14ac:dyDescent="0.3">
      <c r="A495" s="6" t="s">
        <v>3444</v>
      </c>
      <c r="B495" s="6" t="str">
        <f>VLOOKUP(LD_01[[#This Row],[DOCUMENTO]],_xlfn.SORTBY(ARQUIVOS_RECEBIDOS!$E$2:$F$5010,ARQUIVOS_RECEBIDOS!$F$2:$F$5010,-1),2,)</f>
        <v>R02</v>
      </c>
      <c r="C495" s="14" t="s">
        <v>5987</v>
      </c>
      <c r="D495" s="14" t="s">
        <v>7543</v>
      </c>
      <c r="E495" s="6" t="s">
        <v>4317</v>
      </c>
      <c r="F495" s="8" t="s">
        <v>5387</v>
      </c>
      <c r="G495" s="8" t="s">
        <v>4332</v>
      </c>
      <c r="H495" s="6" t="str">
        <f>_xlfn.XLOOKUP(LD_01[[#This Row],[DISCIPLINA]],'CLASSES DE PROJETOS'!$F$3:$F$37,'CLASSES DE PROJETOS'!$C$3:$C$37)</f>
        <v>GG</v>
      </c>
      <c r="I495" t="str">
        <f>_xlfn.TEXTJOIN("/",TRUE,"MSV-163MS-"&amp;LD_01[[#This Row],[OBRA]],_xlfn.XLOOKUP(LD_01[[#This Row],[SIGLA]],'CLASSES DE PROJETOS'!$C$3:$C$37,'CLASSES DE PROJETOS'!$E$3:$E$37))</f>
        <v>MSV-163MS-535-545/19.GG</v>
      </c>
      <c r="J495" s="6" t="str" cm="1">
        <f t="array" ref="J495">_xlfn.TEXTJOIN(",",TRUE,_xlfn._xlws.FILTER(ARQUIVOS[ARQUIVO],(ARQUIVOS[DOCUMENTO]=LD_01[[#This Row],[DOCUMENTO]])*(ARQUIVOS[REVISÃO]=LD_01[[#This Row],[REVISÃO]])*(ARQUIVOS[EXTENSÃO]="pdf")))</f>
        <v>MSV-163MS-535-545-ACA-EXE-DE-D3-106-R02.pdf</v>
      </c>
      <c r="K495" s="6" t="str" cm="1">
        <f t="array" ref="K495">_xlfn.TEXTJOIN(", ",TRUE,_xlfn.UNIQUE(_xlfn._xlws.FILTER(ARQUIVOS_RECEBIDOS!$F$2:$F$5010,ARQUIVOS_RECEBIDOS!$E$2:$E$5010=LD_01[[#This Row],[DOCUMENTO]])))</f>
        <v>R02</v>
      </c>
      <c r="L495" s="6" t="str" cm="1">
        <f t="array" ref="L495">_xlfn.TEXTJOIN(",",TRUE,_xlfn._xlws.FILTER(ARQUIVOS[EXTENSÃO],(ARQUIVOS[DOCUMENTO]=LD_01[[#This Row],[DOCUMENTO]])*(ARQUIVOS[REVISÃO]=LD_01[[#This Row],[REVISÃO]])))</f>
        <v>dwg,pdf</v>
      </c>
      <c r="M495" s="12" cm="1">
        <f t="array" ref="M495">_xlfn.UNIQUE(_xlfn._xlws.FILTER(ARQUIVOS[DATA RECEBIMENTO],(ARQUIVOS[DOCUMENTO]=LD_01[[#This Row],[DOCUMENTO]])*(ARQUIVOS[REVISÃO]=LD_01[[#This Row],[REVISÃO]])))</f>
        <v>45838</v>
      </c>
      <c r="N4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01/MSV-163MS-535-545/19.GG/MSV-163MS-535-545-ACA-EXE-DE-D3-106-R02.pdf</v>
      </c>
      <c r="P495" s="6" t="str">
        <f>LD_01[[#This Row],[PASTA]]&amp;"/"&amp;LD_01[[#This Row],[ARQUIVO]]</f>
        <v>MSV-163MS-535-545/19.GG/MSV-163MS-535-545-ACA-EXE-DE-D3-106-R02.pdf</v>
      </c>
    </row>
    <row r="496" spans="1:16" ht="43.2" x14ac:dyDescent="0.3">
      <c r="A496" s="6" t="s">
        <v>3445</v>
      </c>
      <c r="B496" s="6" t="str">
        <f>VLOOKUP(LD_01[[#This Row],[DOCUMENTO]],_xlfn.SORTBY(ARQUIVOS_RECEBIDOS!$E$2:$F$5010,ARQUIVOS_RECEBIDOS!$F$2:$F$5010,-1),2,)</f>
        <v>R03</v>
      </c>
      <c r="C496" s="14" t="s">
        <v>5987</v>
      </c>
      <c r="D496" s="14" t="s">
        <v>7543</v>
      </c>
      <c r="E496" s="6" t="s">
        <v>4317</v>
      </c>
      <c r="F496" s="8" t="s">
        <v>4257</v>
      </c>
      <c r="G496" s="8" t="s">
        <v>4332</v>
      </c>
      <c r="H496" s="6" t="str">
        <f>_xlfn.XLOOKUP(LD_01[[#This Row],[DISCIPLINA]],'CLASSES DE PROJETOS'!$F$3:$F$37,'CLASSES DE PROJETOS'!$C$3:$C$37)</f>
        <v>GG</v>
      </c>
      <c r="I496" t="str">
        <f>_xlfn.TEXTJOIN("/",TRUE,"MSV-163MS-"&amp;LD_01[[#This Row],[OBRA]],_xlfn.XLOOKUP(LD_01[[#This Row],[SIGLA]],'CLASSES DE PROJETOS'!$C$3:$C$37,'CLASSES DE PROJETOS'!$E$3:$E$37))</f>
        <v>MSV-163MS-535-545/19.GG</v>
      </c>
      <c r="J496" s="6" t="str" cm="1">
        <f t="array" ref="J496">_xlfn.TEXTJOIN(",",TRUE,_xlfn._xlws.FILTER(ARQUIVOS[ARQUIVO],(ARQUIVOS[DOCUMENTO]=LD_01[[#This Row],[DOCUMENTO]])*(ARQUIVOS[REVISÃO]=LD_01[[#This Row],[REVISÃO]])*(ARQUIVOS[EXTENSÃO]="pdf")))</f>
        <v>MSV-163MS-535-545-ACA-EXE-DE-D3-107-R03.pdf</v>
      </c>
      <c r="K496" s="6" t="str" cm="1">
        <f t="array" ref="K496">_xlfn.TEXTJOIN(", ",TRUE,_xlfn.UNIQUE(_xlfn._xlws.FILTER(ARQUIVOS_RECEBIDOS!$F$2:$F$5010,ARQUIVOS_RECEBIDOS!$E$2:$E$5010=LD_01[[#This Row],[DOCUMENTO]])))</f>
        <v>R03</v>
      </c>
      <c r="L496" s="6" t="str" cm="1">
        <f t="array" ref="L496">_xlfn.TEXTJOIN(",",TRUE,_xlfn._xlws.FILTER(ARQUIVOS[EXTENSÃO],(ARQUIVOS[DOCUMENTO]=LD_01[[#This Row],[DOCUMENTO]])*(ARQUIVOS[REVISÃO]=LD_01[[#This Row],[REVISÃO]])))</f>
        <v>dwg,pdf</v>
      </c>
      <c r="M496" s="12" cm="1">
        <f t="array" ref="M496">_xlfn.UNIQUE(_xlfn._xlws.FILTER(ARQUIVOS[DATA RECEBIMENTO],(ARQUIVOS[DOCUMENTO]=LD_01[[#This Row],[DOCUMENTO]])*(ARQUIVOS[REVISÃO]=LD_01[[#This Row],[REVISÃO]])))</f>
        <v>45838</v>
      </c>
      <c r="N4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01/MSV-163MS-535-545/19.GG/MSV-163MS-535-545-ACA-EXE-DE-D3-107-R03.pdf</v>
      </c>
      <c r="P496" s="6" t="str">
        <f>LD_01[[#This Row],[PASTA]]&amp;"/"&amp;LD_01[[#This Row],[ARQUIVO]]</f>
        <v>MSV-163MS-535-545/19.GG/MSV-163MS-535-545-ACA-EXE-DE-D3-107-R03.pdf</v>
      </c>
    </row>
    <row r="497" spans="1:16" ht="28.8" x14ac:dyDescent="0.3">
      <c r="A497" s="6" t="s">
        <v>3255</v>
      </c>
      <c r="B497" s="6" t="str">
        <f>VLOOKUP(LD_01[[#This Row],[DOCUMENTO]],_xlfn.SORTBY(ARQUIVOS_RECEBIDOS!$E$2:$F$5010,ARQUIVOS_RECEBIDOS!$F$2:$F$5010,-1),2,)</f>
        <v>R05</v>
      </c>
      <c r="C497" s="14" t="s">
        <v>5987</v>
      </c>
      <c r="D497" s="14" t="s">
        <v>7543</v>
      </c>
      <c r="E497" s="6" t="s">
        <v>4317</v>
      </c>
      <c r="F497" s="8" t="s">
        <v>4305</v>
      </c>
      <c r="G497" s="8" t="s">
        <v>4141</v>
      </c>
      <c r="H497" s="6" t="str">
        <f>_xlfn.XLOOKUP(LD_01[[#This Row],[DISCIPLINA]],'CLASSES DE PROJETOS'!$F$3:$F$37,'CLASSES DE PROJETOS'!$C$3:$C$37)</f>
        <v>GE</v>
      </c>
      <c r="I497" t="str">
        <f>_xlfn.TEXTJOIN("/",TRUE,"MSV-163MS-"&amp;LD_01[[#This Row],[OBRA]],_xlfn.XLOOKUP(LD_01[[#This Row],[SIGLA]],'CLASSES DE PROJETOS'!$C$3:$C$37,'CLASSES DE PROJETOS'!$E$3:$E$37))</f>
        <v>MSV-163MS-535-545/18.GE</v>
      </c>
      <c r="J497" s="6" t="str" cm="1">
        <f t="array" ref="J497">_xlfn.TEXTJOIN(",",TRUE,_xlfn._xlws.FILTER(ARQUIVOS[ARQUIVO],(ARQUIVOS[DOCUMENTO]=LD_01[[#This Row],[DOCUMENTO]])*(ARQUIVOS[REVISÃO]=LD_01[[#This Row],[REVISÃO]])*(ARQUIVOS[EXTENSÃO]="pdf")))</f>
        <v>MSV-163MS-535-545-ACA-EXE-DE-F1-001-R05.pdf</v>
      </c>
      <c r="K497" s="6" t="str" cm="1">
        <f t="array" ref="K497">_xlfn.TEXTJOIN(", ",TRUE,_xlfn.UNIQUE(_xlfn._xlws.FILTER(ARQUIVOS_RECEBIDOS!$F$2:$F$5010,ARQUIVOS_RECEBIDOS!$E$2:$E$5010=LD_01[[#This Row],[DOCUMENTO]])))</f>
        <v>R05</v>
      </c>
      <c r="L497" s="6" t="str" cm="1">
        <f t="array" ref="L497">_xlfn.TEXTJOIN(",",TRUE,_xlfn._xlws.FILTER(ARQUIVOS[EXTENSÃO],(ARQUIVOS[DOCUMENTO]=LD_01[[#This Row],[DOCUMENTO]])*(ARQUIVOS[REVISÃO]=LD_01[[#This Row],[REVISÃO]])))</f>
        <v>dwg,pdf</v>
      </c>
      <c r="M497" s="12" cm="1">
        <f t="array" ref="M497">_xlfn.UNIQUE(_xlfn._xlws.FILTER(ARQUIVOS[DATA RECEBIMENTO],(ARQUIVOS[DOCUMENTO]=LD_01[[#This Row],[DOCUMENTO]])*(ARQUIVOS[REVISÃO]=LD_01[[#This Row],[REVISÃO]])))</f>
        <v>45838</v>
      </c>
      <c r="N4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01/MSV-163MS-535-545/18.GE/MSV-163MS-535-545-ACA-EXE-DE-F1-001-R05.pdf</v>
      </c>
      <c r="P497" s="6" t="str">
        <f>LD_01[[#This Row],[PASTA]]&amp;"/"&amp;LD_01[[#This Row],[ARQUIVO]]</f>
        <v>MSV-163MS-535-545/18.GE/MSV-163MS-535-545-ACA-EXE-DE-F1-001-R05.pdf</v>
      </c>
    </row>
    <row r="498" spans="1:16" ht="28.8" x14ac:dyDescent="0.3">
      <c r="A498" s="6" t="s">
        <v>3256</v>
      </c>
      <c r="B498" s="6" t="str">
        <f>VLOOKUP(LD_01[[#This Row],[DOCUMENTO]],_xlfn.SORTBY(ARQUIVOS_RECEBIDOS!$E$2:$F$5010,ARQUIVOS_RECEBIDOS!$F$2:$F$5010,-1),2,)</f>
        <v>R05</v>
      </c>
      <c r="C498" s="14" t="s">
        <v>5987</v>
      </c>
      <c r="D498" s="14" t="s">
        <v>7543</v>
      </c>
      <c r="E498" s="6" t="s">
        <v>4317</v>
      </c>
      <c r="F498" s="8" t="s">
        <v>4305</v>
      </c>
      <c r="G498" s="8" t="s">
        <v>4141</v>
      </c>
      <c r="H498" s="6" t="str">
        <f>_xlfn.XLOOKUP(LD_01[[#This Row],[DISCIPLINA]],'CLASSES DE PROJETOS'!$F$3:$F$37,'CLASSES DE PROJETOS'!$C$3:$C$37)</f>
        <v>GE</v>
      </c>
      <c r="I498" t="str">
        <f>_xlfn.TEXTJOIN("/",TRUE,"MSV-163MS-"&amp;LD_01[[#This Row],[OBRA]],_xlfn.XLOOKUP(LD_01[[#This Row],[SIGLA]],'CLASSES DE PROJETOS'!$C$3:$C$37,'CLASSES DE PROJETOS'!$E$3:$E$37))</f>
        <v>MSV-163MS-535-545/18.GE</v>
      </c>
      <c r="J498" s="6" t="str" cm="1">
        <f t="array" ref="J498">_xlfn.TEXTJOIN(",",TRUE,_xlfn._xlws.FILTER(ARQUIVOS[ARQUIVO],(ARQUIVOS[DOCUMENTO]=LD_01[[#This Row],[DOCUMENTO]])*(ARQUIVOS[REVISÃO]=LD_01[[#This Row],[REVISÃO]])*(ARQUIVOS[EXTENSÃO]="pdf")))</f>
        <v>MSV-163MS-535-545-ACA-EXE-DE-F1-002-R05.pdf</v>
      </c>
      <c r="K498" s="6" t="str" cm="1">
        <f t="array" ref="K498">_xlfn.TEXTJOIN(", ",TRUE,_xlfn.UNIQUE(_xlfn._xlws.FILTER(ARQUIVOS_RECEBIDOS!$F$2:$F$5010,ARQUIVOS_RECEBIDOS!$E$2:$E$5010=LD_01[[#This Row],[DOCUMENTO]])))</f>
        <v>R05</v>
      </c>
      <c r="L498" s="6" t="str" cm="1">
        <f t="array" ref="L498">_xlfn.TEXTJOIN(",",TRUE,_xlfn._xlws.FILTER(ARQUIVOS[EXTENSÃO],(ARQUIVOS[DOCUMENTO]=LD_01[[#This Row],[DOCUMENTO]])*(ARQUIVOS[REVISÃO]=LD_01[[#This Row],[REVISÃO]])))</f>
        <v>dwg,pdf</v>
      </c>
      <c r="M498" s="12" cm="1">
        <f t="array" ref="M498">_xlfn.UNIQUE(_xlfn._xlws.FILTER(ARQUIVOS[DATA RECEBIMENTO],(ARQUIVOS[DOCUMENTO]=LD_01[[#This Row],[DOCUMENTO]])*(ARQUIVOS[REVISÃO]=LD_01[[#This Row],[REVISÃO]])))</f>
        <v>45838</v>
      </c>
      <c r="N4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01/MSV-163MS-535-545/18.GE/MSV-163MS-535-545-ACA-EXE-DE-F1-002-R05.pdf</v>
      </c>
      <c r="P498" s="6" t="str">
        <f>LD_01[[#This Row],[PASTA]]&amp;"/"&amp;LD_01[[#This Row],[ARQUIVO]]</f>
        <v>MSV-163MS-535-545/18.GE/MSV-163MS-535-545-ACA-EXE-DE-F1-002-R05.pdf</v>
      </c>
    </row>
    <row r="499" spans="1:16" ht="28.8" x14ac:dyDescent="0.3">
      <c r="A499" s="6" t="s">
        <v>3257</v>
      </c>
      <c r="B499" s="6" t="str">
        <f>VLOOKUP(LD_01[[#This Row],[DOCUMENTO]],_xlfn.SORTBY(ARQUIVOS_RECEBIDOS!$E$2:$F$5010,ARQUIVOS_RECEBIDOS!$F$2:$F$5010,-1),2,)</f>
        <v>R06</v>
      </c>
      <c r="C499" s="14" t="s">
        <v>5987</v>
      </c>
      <c r="D499" s="14" t="s">
        <v>7543</v>
      </c>
      <c r="E499" s="6" t="s">
        <v>4317</v>
      </c>
      <c r="F499" s="8" t="s">
        <v>4305</v>
      </c>
      <c r="G499" s="8" t="s">
        <v>4141</v>
      </c>
      <c r="H499" s="6" t="str">
        <f>_xlfn.XLOOKUP(LD_01[[#This Row],[DISCIPLINA]],'CLASSES DE PROJETOS'!$F$3:$F$37,'CLASSES DE PROJETOS'!$C$3:$C$37)</f>
        <v>GE</v>
      </c>
      <c r="I499" t="str">
        <f>_xlfn.TEXTJOIN("/",TRUE,"MSV-163MS-"&amp;LD_01[[#This Row],[OBRA]],_xlfn.XLOOKUP(LD_01[[#This Row],[SIGLA]],'CLASSES DE PROJETOS'!$C$3:$C$37,'CLASSES DE PROJETOS'!$E$3:$E$37))</f>
        <v>MSV-163MS-535-545/18.GE</v>
      </c>
      <c r="J499" s="6" t="str" cm="1">
        <f t="array" ref="J499">_xlfn.TEXTJOIN(",",TRUE,_xlfn._xlws.FILTER(ARQUIVOS[ARQUIVO],(ARQUIVOS[DOCUMENTO]=LD_01[[#This Row],[DOCUMENTO]])*(ARQUIVOS[REVISÃO]=LD_01[[#This Row],[REVISÃO]])*(ARQUIVOS[EXTENSÃO]="pdf")))</f>
        <v>MSV-163MS-535-545-ACA-EXE-DE-F1-003-R06.pdf</v>
      </c>
      <c r="K499" s="6" t="str" cm="1">
        <f t="array" ref="K499">_xlfn.TEXTJOIN(", ",TRUE,_xlfn.UNIQUE(_xlfn._xlws.FILTER(ARQUIVOS_RECEBIDOS!$F$2:$F$5010,ARQUIVOS_RECEBIDOS!$E$2:$E$5010=LD_01[[#This Row],[DOCUMENTO]])))</f>
        <v>R06</v>
      </c>
      <c r="L499" s="6" t="str" cm="1">
        <f t="array" ref="L499">_xlfn.TEXTJOIN(",",TRUE,_xlfn._xlws.FILTER(ARQUIVOS[EXTENSÃO],(ARQUIVOS[DOCUMENTO]=LD_01[[#This Row],[DOCUMENTO]])*(ARQUIVOS[REVISÃO]=LD_01[[#This Row],[REVISÃO]])))</f>
        <v>dwg,pdf</v>
      </c>
      <c r="M499" s="12" cm="1">
        <f t="array" ref="M499">_xlfn.UNIQUE(_xlfn._xlws.FILTER(ARQUIVOS[DATA RECEBIMENTO],(ARQUIVOS[DOCUMENTO]=LD_01[[#This Row],[DOCUMENTO]])*(ARQUIVOS[REVISÃO]=LD_01[[#This Row],[REVISÃO]])))</f>
        <v>45838</v>
      </c>
      <c r="N4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4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01/MSV-163MS-535-545/18.GE/MSV-163MS-535-545-ACA-EXE-DE-F1-003-R06.pdf</v>
      </c>
      <c r="P499" s="6" t="str">
        <f>LD_01[[#This Row],[PASTA]]&amp;"/"&amp;LD_01[[#This Row],[ARQUIVO]]</f>
        <v>MSV-163MS-535-545/18.GE/MSV-163MS-535-545-ACA-EXE-DE-F1-003-R06.pdf</v>
      </c>
    </row>
    <row r="500" spans="1:16" ht="28.8" x14ac:dyDescent="0.3">
      <c r="A500" s="6" t="s">
        <v>3258</v>
      </c>
      <c r="B500" s="6" t="str">
        <f>VLOOKUP(LD_01[[#This Row],[DOCUMENTO]],_xlfn.SORTBY(ARQUIVOS_RECEBIDOS!$E$2:$F$5010,ARQUIVOS_RECEBIDOS!$F$2:$F$5010,-1),2,)</f>
        <v>R04</v>
      </c>
      <c r="C500" s="14" t="s">
        <v>5987</v>
      </c>
      <c r="D500" s="14" t="s">
        <v>7543</v>
      </c>
      <c r="E500" s="6" t="s">
        <v>4317</v>
      </c>
      <c r="F500" s="8" t="s">
        <v>4305</v>
      </c>
      <c r="G500" s="8" t="s">
        <v>4141</v>
      </c>
      <c r="H500" s="6" t="str">
        <f>_xlfn.XLOOKUP(LD_01[[#This Row],[DISCIPLINA]],'CLASSES DE PROJETOS'!$F$3:$F$37,'CLASSES DE PROJETOS'!$C$3:$C$37)</f>
        <v>GE</v>
      </c>
      <c r="I500" t="str">
        <f>_xlfn.TEXTJOIN("/",TRUE,"MSV-163MS-"&amp;LD_01[[#This Row],[OBRA]],_xlfn.XLOOKUP(LD_01[[#This Row],[SIGLA]],'CLASSES DE PROJETOS'!$C$3:$C$37,'CLASSES DE PROJETOS'!$E$3:$E$37))</f>
        <v>MSV-163MS-535-545/18.GE</v>
      </c>
      <c r="J500" s="6" t="str" cm="1">
        <f t="array" ref="J500">_xlfn.TEXTJOIN(",",TRUE,_xlfn._xlws.FILTER(ARQUIVOS[ARQUIVO],(ARQUIVOS[DOCUMENTO]=LD_01[[#This Row],[DOCUMENTO]])*(ARQUIVOS[REVISÃO]=LD_01[[#This Row],[REVISÃO]])*(ARQUIVOS[EXTENSÃO]="pdf")))</f>
        <v>MSV-163MS-535-545-ACA-EXE-DE-F1-004-R04.pdf</v>
      </c>
      <c r="K500" s="6" t="str" cm="1">
        <f t="array" ref="K500">_xlfn.TEXTJOIN(", ",TRUE,_xlfn.UNIQUE(_xlfn._xlws.FILTER(ARQUIVOS_RECEBIDOS!$F$2:$F$5010,ARQUIVOS_RECEBIDOS!$E$2:$E$5010=LD_01[[#This Row],[DOCUMENTO]])))</f>
        <v>R04</v>
      </c>
      <c r="L500" s="6" t="str" cm="1">
        <f t="array" ref="L500">_xlfn.TEXTJOIN(",",TRUE,_xlfn._xlws.FILTER(ARQUIVOS[EXTENSÃO],(ARQUIVOS[DOCUMENTO]=LD_01[[#This Row],[DOCUMENTO]])*(ARQUIVOS[REVISÃO]=LD_01[[#This Row],[REVISÃO]])))</f>
        <v>dwg,pdf</v>
      </c>
      <c r="M500" s="12" cm="1">
        <f t="array" ref="M500">_xlfn.UNIQUE(_xlfn._xlws.FILTER(ARQUIVOS[DATA RECEBIMENTO],(ARQUIVOS[DOCUMENTO]=LD_01[[#This Row],[DOCUMENTO]])*(ARQUIVOS[REVISÃO]=LD_01[[#This Row],[REVISÃO]])))</f>
        <v>45838</v>
      </c>
      <c r="N5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01/MSV-163MS-535-545/18.GE/MSV-163MS-535-545-ACA-EXE-DE-F1-004-R04.pdf</v>
      </c>
      <c r="P500" s="6" t="str">
        <f>LD_01[[#This Row],[PASTA]]&amp;"/"&amp;LD_01[[#This Row],[ARQUIVO]]</f>
        <v>MSV-163MS-535-545/18.GE/MSV-163MS-535-545-ACA-EXE-DE-F1-004-R04.pdf</v>
      </c>
    </row>
    <row r="501" spans="1:16" ht="28.8" x14ac:dyDescent="0.3">
      <c r="A501" s="6" t="s">
        <v>3259</v>
      </c>
      <c r="B501" s="6" t="str">
        <f>VLOOKUP(LD_01[[#This Row],[DOCUMENTO]],_xlfn.SORTBY(ARQUIVOS_RECEBIDOS!$E$2:$F$5010,ARQUIVOS_RECEBIDOS!$F$2:$F$5010,-1),2,)</f>
        <v>R04</v>
      </c>
      <c r="C501" s="14" t="s">
        <v>5987</v>
      </c>
      <c r="D501" s="14" t="s">
        <v>7543</v>
      </c>
      <c r="E501" s="6" t="s">
        <v>4317</v>
      </c>
      <c r="F501" s="8" t="s">
        <v>4305</v>
      </c>
      <c r="G501" s="8" t="s">
        <v>4141</v>
      </c>
      <c r="H501" s="6" t="str">
        <f>_xlfn.XLOOKUP(LD_01[[#This Row],[DISCIPLINA]],'CLASSES DE PROJETOS'!$F$3:$F$37,'CLASSES DE PROJETOS'!$C$3:$C$37)</f>
        <v>GE</v>
      </c>
      <c r="I501" t="str">
        <f>_xlfn.TEXTJOIN("/",TRUE,"MSV-163MS-"&amp;LD_01[[#This Row],[OBRA]],_xlfn.XLOOKUP(LD_01[[#This Row],[SIGLA]],'CLASSES DE PROJETOS'!$C$3:$C$37,'CLASSES DE PROJETOS'!$E$3:$E$37))</f>
        <v>MSV-163MS-535-545/18.GE</v>
      </c>
      <c r="J501" s="6" t="str" cm="1">
        <f t="array" ref="J501">_xlfn.TEXTJOIN(",",TRUE,_xlfn._xlws.FILTER(ARQUIVOS[ARQUIVO],(ARQUIVOS[DOCUMENTO]=LD_01[[#This Row],[DOCUMENTO]])*(ARQUIVOS[REVISÃO]=LD_01[[#This Row],[REVISÃO]])*(ARQUIVOS[EXTENSÃO]="pdf")))</f>
        <v>MSV-163MS-535-545-ACA-EXE-DE-F1-005-R04.pdf</v>
      </c>
      <c r="K501" s="6" t="str" cm="1">
        <f t="array" ref="K501">_xlfn.TEXTJOIN(", ",TRUE,_xlfn.UNIQUE(_xlfn._xlws.FILTER(ARQUIVOS_RECEBIDOS!$F$2:$F$5010,ARQUIVOS_RECEBIDOS!$E$2:$E$5010=LD_01[[#This Row],[DOCUMENTO]])))</f>
        <v>R03, R04</v>
      </c>
      <c r="L501" s="6" t="str" cm="1">
        <f t="array" ref="L501">_xlfn.TEXTJOIN(",",TRUE,_xlfn._xlws.FILTER(ARQUIVOS[EXTENSÃO],(ARQUIVOS[DOCUMENTO]=LD_01[[#This Row],[DOCUMENTO]])*(ARQUIVOS[REVISÃO]=LD_01[[#This Row],[REVISÃO]])))</f>
        <v>dwg,pdf</v>
      </c>
      <c r="M501" s="12" cm="1">
        <f t="array" ref="M501">_xlfn.UNIQUE(_xlfn._xlws.FILTER(ARQUIVOS[DATA RECEBIMENTO],(ARQUIVOS[DOCUMENTO]=LD_01[[#This Row],[DOCUMENTO]])*(ARQUIVOS[REVISÃO]=LD_01[[#This Row],[REVISÃO]])))</f>
        <v>46091</v>
      </c>
      <c r="N5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01/MSV-163MS-535-545/18.GE/MSV-163MS-535-545-ACA-EXE-DE-F1-005-R04.pdf</v>
      </c>
      <c r="P501" s="6" t="str">
        <f>LD_01[[#This Row],[PASTA]]&amp;"/"&amp;LD_01[[#This Row],[ARQUIVO]]</f>
        <v>MSV-163MS-535-545/18.GE/MSV-163MS-535-545-ACA-EXE-DE-F1-005-R04.pdf</v>
      </c>
    </row>
    <row r="502" spans="1:16" ht="28.8" x14ac:dyDescent="0.3">
      <c r="A502" s="6" t="s">
        <v>3260</v>
      </c>
      <c r="B502" s="6" t="str">
        <f>VLOOKUP(LD_01[[#This Row],[DOCUMENTO]],_xlfn.SORTBY(ARQUIVOS_RECEBIDOS!$E$2:$F$5010,ARQUIVOS_RECEBIDOS!$F$2:$F$5010,-1),2,)</f>
        <v>R06</v>
      </c>
      <c r="C502" s="14" t="s">
        <v>5987</v>
      </c>
      <c r="D502" s="14" t="s">
        <v>7543</v>
      </c>
      <c r="E502" s="6" t="s">
        <v>4317</v>
      </c>
      <c r="F502" s="8" t="s">
        <v>4305</v>
      </c>
      <c r="G502" s="8" t="s">
        <v>4141</v>
      </c>
      <c r="H502" s="6" t="str">
        <f>_xlfn.XLOOKUP(LD_01[[#This Row],[DISCIPLINA]],'CLASSES DE PROJETOS'!$F$3:$F$37,'CLASSES DE PROJETOS'!$C$3:$C$37)</f>
        <v>GE</v>
      </c>
      <c r="I502" t="str">
        <f>_xlfn.TEXTJOIN("/",TRUE,"MSV-163MS-"&amp;LD_01[[#This Row],[OBRA]],_xlfn.XLOOKUP(LD_01[[#This Row],[SIGLA]],'CLASSES DE PROJETOS'!$C$3:$C$37,'CLASSES DE PROJETOS'!$E$3:$E$37))</f>
        <v>MSV-163MS-535-545/18.GE</v>
      </c>
      <c r="J502" s="6" t="str" cm="1">
        <f t="array" ref="J502">_xlfn.TEXTJOIN(",",TRUE,_xlfn._xlws.FILTER(ARQUIVOS[ARQUIVO],(ARQUIVOS[DOCUMENTO]=LD_01[[#This Row],[DOCUMENTO]])*(ARQUIVOS[REVISÃO]=LD_01[[#This Row],[REVISÃO]])*(ARQUIVOS[EXTENSÃO]="pdf")))</f>
        <v>MSV-163MS-535-545-ACA-EXE-DE-F1-006-R06.pdf</v>
      </c>
      <c r="K502" s="6" t="str" cm="1">
        <f t="array" ref="K502">_xlfn.TEXTJOIN(", ",TRUE,_xlfn.UNIQUE(_xlfn._xlws.FILTER(ARQUIVOS_RECEBIDOS!$F$2:$F$5010,ARQUIVOS_RECEBIDOS!$E$2:$E$5010=LD_01[[#This Row],[DOCUMENTO]])))</f>
        <v>R05, R06</v>
      </c>
      <c r="L502" s="6" t="str" cm="1">
        <f t="array" ref="L502">_xlfn.TEXTJOIN(",",TRUE,_xlfn._xlws.FILTER(ARQUIVOS[EXTENSÃO],(ARQUIVOS[DOCUMENTO]=LD_01[[#This Row],[DOCUMENTO]])*(ARQUIVOS[REVISÃO]=LD_01[[#This Row],[REVISÃO]])))</f>
        <v>dwg,pdf</v>
      </c>
      <c r="M502" s="12" cm="1">
        <f t="array" ref="M502">_xlfn.UNIQUE(_xlfn._xlws.FILTER(ARQUIVOS[DATA RECEBIMENTO],(ARQUIVOS[DOCUMENTO]=LD_01[[#This Row],[DOCUMENTO]])*(ARQUIVOS[REVISÃO]=LD_01[[#This Row],[REVISÃO]])))</f>
        <v>46001</v>
      </c>
      <c r="N5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01/MSV-163MS-535-545/18.GE/MSV-163MS-535-545-ACA-EXE-DE-F1-006-R06.pdf</v>
      </c>
      <c r="P502" s="6" t="str">
        <f>LD_01[[#This Row],[PASTA]]&amp;"/"&amp;LD_01[[#This Row],[ARQUIVO]]</f>
        <v>MSV-163MS-535-545/18.GE/MSV-163MS-535-545-ACA-EXE-DE-F1-006-R06.pdf</v>
      </c>
    </row>
    <row r="503" spans="1:16" ht="28.8" x14ac:dyDescent="0.3">
      <c r="A503" s="6" t="s">
        <v>3261</v>
      </c>
      <c r="B503" s="6" t="str">
        <f>VLOOKUP(LD_01[[#This Row],[DOCUMENTO]],_xlfn.SORTBY(ARQUIVOS_RECEBIDOS!$E$2:$F$5010,ARQUIVOS_RECEBIDOS!$F$2:$F$5010,-1),2,)</f>
        <v>R07</v>
      </c>
      <c r="C503" s="14" t="s">
        <v>5987</v>
      </c>
      <c r="D503" s="14" t="s">
        <v>7543</v>
      </c>
      <c r="E503" s="6" t="s">
        <v>4317</v>
      </c>
      <c r="F503" s="8" t="s">
        <v>4305</v>
      </c>
      <c r="G503" s="8" t="s">
        <v>4141</v>
      </c>
      <c r="H503" s="6" t="str">
        <f>_xlfn.XLOOKUP(LD_01[[#This Row],[DISCIPLINA]],'CLASSES DE PROJETOS'!$F$3:$F$37,'CLASSES DE PROJETOS'!$C$3:$C$37)</f>
        <v>GE</v>
      </c>
      <c r="I503" t="str">
        <f>_xlfn.TEXTJOIN("/",TRUE,"MSV-163MS-"&amp;LD_01[[#This Row],[OBRA]],_xlfn.XLOOKUP(LD_01[[#This Row],[SIGLA]],'CLASSES DE PROJETOS'!$C$3:$C$37,'CLASSES DE PROJETOS'!$E$3:$E$37))</f>
        <v>MSV-163MS-535-545/18.GE</v>
      </c>
      <c r="J503" s="6" t="str" cm="1">
        <f t="array" ref="J503">_xlfn.TEXTJOIN(",",TRUE,_xlfn._xlws.FILTER(ARQUIVOS[ARQUIVO],(ARQUIVOS[DOCUMENTO]=LD_01[[#This Row],[DOCUMENTO]])*(ARQUIVOS[REVISÃO]=LD_01[[#This Row],[REVISÃO]])*(ARQUIVOS[EXTENSÃO]="pdf")))</f>
        <v>MSV-163MS-535-545-ACA-EXE-DE-F1-007-R07.pdf</v>
      </c>
      <c r="K503" s="6" t="str" cm="1">
        <f t="array" ref="K503">_xlfn.TEXTJOIN(", ",TRUE,_xlfn.UNIQUE(_xlfn._xlws.FILTER(ARQUIVOS_RECEBIDOS!$F$2:$F$5010,ARQUIVOS_RECEBIDOS!$E$2:$E$5010=LD_01[[#This Row],[DOCUMENTO]])))</f>
        <v>R06, R07</v>
      </c>
      <c r="L503" s="6" t="str" cm="1">
        <f t="array" ref="L503">_xlfn.TEXTJOIN(",",TRUE,_xlfn._xlws.FILTER(ARQUIVOS[EXTENSÃO],(ARQUIVOS[DOCUMENTO]=LD_01[[#This Row],[DOCUMENTO]])*(ARQUIVOS[REVISÃO]=LD_01[[#This Row],[REVISÃO]])))</f>
        <v>dwg,pdf</v>
      </c>
      <c r="M503" s="12" cm="1">
        <f t="array" ref="M503">_xlfn.UNIQUE(_xlfn._xlws.FILTER(ARQUIVOS[DATA RECEBIMENTO],(ARQUIVOS[DOCUMENTO]=LD_01[[#This Row],[DOCUMENTO]])*(ARQUIVOS[REVISÃO]=LD_01[[#This Row],[REVISÃO]])))</f>
        <v>46001</v>
      </c>
      <c r="N5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01/MSV-163MS-535-545/18.GE/MSV-163MS-535-545-ACA-EXE-DE-F1-007-R07.pdf</v>
      </c>
      <c r="P503" s="6" t="str">
        <f>LD_01[[#This Row],[PASTA]]&amp;"/"&amp;LD_01[[#This Row],[ARQUIVO]]</f>
        <v>MSV-163MS-535-545/18.GE/MSV-163MS-535-545-ACA-EXE-DE-F1-007-R07.pdf</v>
      </c>
    </row>
    <row r="504" spans="1:16" ht="28.8" x14ac:dyDescent="0.3">
      <c r="A504" s="6" t="s">
        <v>3262</v>
      </c>
      <c r="B504" s="6" t="str">
        <f>VLOOKUP(LD_01[[#This Row],[DOCUMENTO]],_xlfn.SORTBY(ARQUIVOS_RECEBIDOS!$E$2:$F$5010,ARQUIVOS_RECEBIDOS!$F$2:$F$5010,-1),2,)</f>
        <v>R05</v>
      </c>
      <c r="C504" s="14" t="s">
        <v>5987</v>
      </c>
      <c r="D504" s="14" t="s">
        <v>7543</v>
      </c>
      <c r="E504" s="6" t="s">
        <v>4317</v>
      </c>
      <c r="F504" s="8" t="s">
        <v>4305</v>
      </c>
      <c r="G504" s="8" t="s">
        <v>4141</v>
      </c>
      <c r="H504" s="6" t="str">
        <f>_xlfn.XLOOKUP(LD_01[[#This Row],[DISCIPLINA]],'CLASSES DE PROJETOS'!$F$3:$F$37,'CLASSES DE PROJETOS'!$C$3:$C$37)</f>
        <v>GE</v>
      </c>
      <c r="I504" t="str">
        <f>_xlfn.TEXTJOIN("/",TRUE,"MSV-163MS-"&amp;LD_01[[#This Row],[OBRA]],_xlfn.XLOOKUP(LD_01[[#This Row],[SIGLA]],'CLASSES DE PROJETOS'!$C$3:$C$37,'CLASSES DE PROJETOS'!$E$3:$E$37))</f>
        <v>MSV-163MS-535-545/18.GE</v>
      </c>
      <c r="J504" s="6" t="str" cm="1">
        <f t="array" ref="J504">_xlfn.TEXTJOIN(",",TRUE,_xlfn._xlws.FILTER(ARQUIVOS[ARQUIVO],(ARQUIVOS[DOCUMENTO]=LD_01[[#This Row],[DOCUMENTO]])*(ARQUIVOS[REVISÃO]=LD_01[[#This Row],[REVISÃO]])*(ARQUIVOS[EXTENSÃO]="pdf")))</f>
        <v>MSV-163MS-535-545-ACA-EXE-DE-F1-008-R05.pdf</v>
      </c>
      <c r="K504" s="6" t="str" cm="1">
        <f t="array" ref="K504">_xlfn.TEXTJOIN(", ",TRUE,_xlfn.UNIQUE(_xlfn._xlws.FILTER(ARQUIVOS_RECEBIDOS!$F$2:$F$5010,ARQUIVOS_RECEBIDOS!$E$2:$E$5010=LD_01[[#This Row],[DOCUMENTO]])))</f>
        <v>R05</v>
      </c>
      <c r="L504" s="6" t="str" cm="1">
        <f t="array" ref="L504">_xlfn.TEXTJOIN(",",TRUE,_xlfn._xlws.FILTER(ARQUIVOS[EXTENSÃO],(ARQUIVOS[DOCUMENTO]=LD_01[[#This Row],[DOCUMENTO]])*(ARQUIVOS[REVISÃO]=LD_01[[#This Row],[REVISÃO]])))</f>
        <v>dwg,pdf</v>
      </c>
      <c r="M504" s="12" cm="1">
        <f t="array" ref="M504">_xlfn.UNIQUE(_xlfn._xlws.FILTER(ARQUIVOS[DATA RECEBIMENTO],(ARQUIVOS[DOCUMENTO]=LD_01[[#This Row],[DOCUMENTO]])*(ARQUIVOS[REVISÃO]=LD_01[[#This Row],[REVISÃO]])))</f>
        <v>45838</v>
      </c>
      <c r="N5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01/MSV-163MS-535-545/18.GE/MSV-163MS-535-545-ACA-EXE-DE-F1-008-R05.pdf</v>
      </c>
      <c r="P504" s="6" t="str">
        <f>LD_01[[#This Row],[PASTA]]&amp;"/"&amp;LD_01[[#This Row],[ARQUIVO]]</f>
        <v>MSV-163MS-535-545/18.GE/MSV-163MS-535-545-ACA-EXE-DE-F1-008-R05.pdf</v>
      </c>
    </row>
    <row r="505" spans="1:16" ht="28.8" x14ac:dyDescent="0.3">
      <c r="A505" s="6" t="s">
        <v>3263</v>
      </c>
      <c r="B505" s="6" t="str">
        <f>VLOOKUP(LD_01[[#This Row],[DOCUMENTO]],_xlfn.SORTBY(ARQUIVOS_RECEBIDOS!$E$2:$F$5010,ARQUIVOS_RECEBIDOS!$F$2:$F$5010,-1),2,)</f>
        <v>R04</v>
      </c>
      <c r="C505" s="14" t="s">
        <v>5987</v>
      </c>
      <c r="D505" s="14" t="s">
        <v>7543</v>
      </c>
      <c r="E505" s="6" t="s">
        <v>4317</v>
      </c>
      <c r="F505" s="8" t="s">
        <v>4305</v>
      </c>
      <c r="G505" s="8" t="s">
        <v>4141</v>
      </c>
      <c r="H505" s="6" t="str">
        <f>_xlfn.XLOOKUP(LD_01[[#This Row],[DISCIPLINA]],'CLASSES DE PROJETOS'!$F$3:$F$37,'CLASSES DE PROJETOS'!$C$3:$C$37)</f>
        <v>GE</v>
      </c>
      <c r="I505" t="str">
        <f>_xlfn.TEXTJOIN("/",TRUE,"MSV-163MS-"&amp;LD_01[[#This Row],[OBRA]],_xlfn.XLOOKUP(LD_01[[#This Row],[SIGLA]],'CLASSES DE PROJETOS'!$C$3:$C$37,'CLASSES DE PROJETOS'!$E$3:$E$37))</f>
        <v>MSV-163MS-535-545/18.GE</v>
      </c>
      <c r="J505" s="6" t="str" cm="1">
        <f t="array" ref="J505">_xlfn.TEXTJOIN(",",TRUE,_xlfn._xlws.FILTER(ARQUIVOS[ARQUIVO],(ARQUIVOS[DOCUMENTO]=LD_01[[#This Row],[DOCUMENTO]])*(ARQUIVOS[REVISÃO]=LD_01[[#This Row],[REVISÃO]])*(ARQUIVOS[EXTENSÃO]="pdf")))</f>
        <v>MSV-163MS-535-545-ACA-EXE-DE-F1-009-R04.pdf</v>
      </c>
      <c r="K505" s="6" t="str" cm="1">
        <f t="array" ref="K505">_xlfn.TEXTJOIN(", ",TRUE,_xlfn.UNIQUE(_xlfn._xlws.FILTER(ARQUIVOS_RECEBIDOS!$F$2:$F$5010,ARQUIVOS_RECEBIDOS!$E$2:$E$5010=LD_01[[#This Row],[DOCUMENTO]])))</f>
        <v>R04</v>
      </c>
      <c r="L505" s="6" t="str" cm="1">
        <f t="array" ref="L505">_xlfn.TEXTJOIN(",",TRUE,_xlfn._xlws.FILTER(ARQUIVOS[EXTENSÃO],(ARQUIVOS[DOCUMENTO]=LD_01[[#This Row],[DOCUMENTO]])*(ARQUIVOS[REVISÃO]=LD_01[[#This Row],[REVISÃO]])))</f>
        <v>dwg,pdf</v>
      </c>
      <c r="M505" s="12" cm="1">
        <f t="array" ref="M505">_xlfn.UNIQUE(_xlfn._xlws.FILTER(ARQUIVOS[DATA RECEBIMENTO],(ARQUIVOS[DOCUMENTO]=LD_01[[#This Row],[DOCUMENTO]])*(ARQUIVOS[REVISÃO]=LD_01[[#This Row],[REVISÃO]])))</f>
        <v>45838</v>
      </c>
      <c r="N5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01/MSV-163MS-535-545/18.GE/MSV-163MS-535-545-ACA-EXE-DE-F1-009-R04.pdf</v>
      </c>
      <c r="P505" s="6" t="str">
        <f>LD_01[[#This Row],[PASTA]]&amp;"/"&amp;LD_01[[#This Row],[ARQUIVO]]</f>
        <v>MSV-163MS-535-545/18.GE/MSV-163MS-535-545-ACA-EXE-DE-F1-009-R04.pdf</v>
      </c>
    </row>
    <row r="506" spans="1:16" ht="28.8" x14ac:dyDescent="0.3">
      <c r="A506" s="6" t="s">
        <v>3264</v>
      </c>
      <c r="B506" s="6" t="str">
        <f>VLOOKUP(LD_01[[#This Row],[DOCUMENTO]],_xlfn.SORTBY(ARQUIVOS_RECEBIDOS!$E$2:$F$5010,ARQUIVOS_RECEBIDOS!$F$2:$F$5010,-1),2,)</f>
        <v>R06</v>
      </c>
      <c r="C506" s="14" t="s">
        <v>5987</v>
      </c>
      <c r="D506" s="14" t="s">
        <v>7543</v>
      </c>
      <c r="E506" s="6" t="s">
        <v>4317</v>
      </c>
      <c r="F506" s="8" t="s">
        <v>4305</v>
      </c>
      <c r="G506" s="8" t="s">
        <v>4141</v>
      </c>
      <c r="H506" s="6" t="str">
        <f>_xlfn.XLOOKUP(LD_01[[#This Row],[DISCIPLINA]],'CLASSES DE PROJETOS'!$F$3:$F$37,'CLASSES DE PROJETOS'!$C$3:$C$37)</f>
        <v>GE</v>
      </c>
      <c r="I506" t="str">
        <f>_xlfn.TEXTJOIN("/",TRUE,"MSV-163MS-"&amp;LD_01[[#This Row],[OBRA]],_xlfn.XLOOKUP(LD_01[[#This Row],[SIGLA]],'CLASSES DE PROJETOS'!$C$3:$C$37,'CLASSES DE PROJETOS'!$E$3:$E$37))</f>
        <v>MSV-163MS-535-545/18.GE</v>
      </c>
      <c r="J506" s="6" t="str" cm="1">
        <f t="array" ref="J506">_xlfn.TEXTJOIN(",",TRUE,_xlfn._xlws.FILTER(ARQUIVOS[ARQUIVO],(ARQUIVOS[DOCUMENTO]=LD_01[[#This Row],[DOCUMENTO]])*(ARQUIVOS[REVISÃO]=LD_01[[#This Row],[REVISÃO]])*(ARQUIVOS[EXTENSÃO]="pdf")))</f>
        <v>MSV-163MS-535-545-ACA-EXE-DE-F1-010-R06.pdf</v>
      </c>
      <c r="K506" s="6" t="str" cm="1">
        <f t="array" ref="K506">_xlfn.TEXTJOIN(", ",TRUE,_xlfn.UNIQUE(_xlfn._xlws.FILTER(ARQUIVOS_RECEBIDOS!$F$2:$F$5010,ARQUIVOS_RECEBIDOS!$E$2:$E$5010=LD_01[[#This Row],[DOCUMENTO]])))</f>
        <v>R06</v>
      </c>
      <c r="L506" s="6" t="str" cm="1">
        <f t="array" ref="L506">_xlfn.TEXTJOIN(",",TRUE,_xlfn._xlws.FILTER(ARQUIVOS[EXTENSÃO],(ARQUIVOS[DOCUMENTO]=LD_01[[#This Row],[DOCUMENTO]])*(ARQUIVOS[REVISÃO]=LD_01[[#This Row],[REVISÃO]])))</f>
        <v>dwg,pdf</v>
      </c>
      <c r="M506" s="12" cm="1">
        <f t="array" ref="M506">_xlfn.UNIQUE(_xlfn._xlws.FILTER(ARQUIVOS[DATA RECEBIMENTO],(ARQUIVOS[DOCUMENTO]=LD_01[[#This Row],[DOCUMENTO]])*(ARQUIVOS[REVISÃO]=LD_01[[#This Row],[REVISÃO]])))</f>
        <v>45838</v>
      </c>
      <c r="N5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01/MSV-163MS-535-545/18.GE/MSV-163MS-535-545-ACA-EXE-DE-F1-010-R06.pdf</v>
      </c>
      <c r="P506" s="6" t="str">
        <f>LD_01[[#This Row],[PASTA]]&amp;"/"&amp;LD_01[[#This Row],[ARQUIVO]]</f>
        <v>MSV-163MS-535-545/18.GE/MSV-163MS-535-545-ACA-EXE-DE-F1-010-R06.pdf</v>
      </c>
    </row>
    <row r="507" spans="1:16" ht="28.8" x14ac:dyDescent="0.3">
      <c r="A507" s="6" t="s">
        <v>3265</v>
      </c>
      <c r="B507" s="6" t="str">
        <f>VLOOKUP(LD_01[[#This Row],[DOCUMENTO]],_xlfn.SORTBY(ARQUIVOS_RECEBIDOS!$E$2:$F$5010,ARQUIVOS_RECEBIDOS!$F$2:$F$5010,-1),2,)</f>
        <v>R05</v>
      </c>
      <c r="C507" s="14" t="s">
        <v>5987</v>
      </c>
      <c r="D507" s="14" t="s">
        <v>7543</v>
      </c>
      <c r="E507" s="6" t="s">
        <v>4317</v>
      </c>
      <c r="F507" s="8" t="s">
        <v>4305</v>
      </c>
      <c r="G507" s="8" t="s">
        <v>4141</v>
      </c>
      <c r="H507" s="6" t="str">
        <f>_xlfn.XLOOKUP(LD_01[[#This Row],[DISCIPLINA]],'CLASSES DE PROJETOS'!$F$3:$F$37,'CLASSES DE PROJETOS'!$C$3:$C$37)</f>
        <v>GE</v>
      </c>
      <c r="I507" t="str">
        <f>_xlfn.TEXTJOIN("/",TRUE,"MSV-163MS-"&amp;LD_01[[#This Row],[OBRA]],_xlfn.XLOOKUP(LD_01[[#This Row],[SIGLA]],'CLASSES DE PROJETOS'!$C$3:$C$37,'CLASSES DE PROJETOS'!$E$3:$E$37))</f>
        <v>MSV-163MS-535-545/18.GE</v>
      </c>
      <c r="J507" s="6" t="str" cm="1">
        <f t="array" ref="J507">_xlfn.TEXTJOIN(",",TRUE,_xlfn._xlws.FILTER(ARQUIVOS[ARQUIVO],(ARQUIVOS[DOCUMENTO]=LD_01[[#This Row],[DOCUMENTO]])*(ARQUIVOS[REVISÃO]=LD_01[[#This Row],[REVISÃO]])*(ARQUIVOS[EXTENSÃO]="pdf")))</f>
        <v>MSV-163MS-535-545-ACA-EXE-DE-F1-011-R05.pdf</v>
      </c>
      <c r="K507" s="6" t="str" cm="1">
        <f t="array" ref="K507">_xlfn.TEXTJOIN(", ",TRUE,_xlfn.UNIQUE(_xlfn._xlws.FILTER(ARQUIVOS_RECEBIDOS!$F$2:$F$5010,ARQUIVOS_RECEBIDOS!$E$2:$E$5010=LD_01[[#This Row],[DOCUMENTO]])))</f>
        <v>R05</v>
      </c>
      <c r="L507" s="6" t="str" cm="1">
        <f t="array" ref="L507">_xlfn.TEXTJOIN(",",TRUE,_xlfn._xlws.FILTER(ARQUIVOS[EXTENSÃO],(ARQUIVOS[DOCUMENTO]=LD_01[[#This Row],[DOCUMENTO]])*(ARQUIVOS[REVISÃO]=LD_01[[#This Row],[REVISÃO]])))</f>
        <v>dwg,pdf</v>
      </c>
      <c r="M507" s="12" cm="1">
        <f t="array" ref="M507">_xlfn.UNIQUE(_xlfn._xlws.FILTER(ARQUIVOS[DATA RECEBIMENTO],(ARQUIVOS[DOCUMENTO]=LD_01[[#This Row],[DOCUMENTO]])*(ARQUIVOS[REVISÃO]=LD_01[[#This Row],[REVISÃO]])))</f>
        <v>45838</v>
      </c>
      <c r="N5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01/MSV-163MS-535-545/18.GE/MSV-163MS-535-545-ACA-EXE-DE-F1-011-R05.pdf</v>
      </c>
      <c r="P507" s="6" t="str">
        <f>LD_01[[#This Row],[PASTA]]&amp;"/"&amp;LD_01[[#This Row],[ARQUIVO]]</f>
        <v>MSV-163MS-535-545/18.GE/MSV-163MS-535-545-ACA-EXE-DE-F1-011-R05.pdf</v>
      </c>
    </row>
    <row r="508" spans="1:16" ht="28.8" x14ac:dyDescent="0.3">
      <c r="A508" s="6" t="s">
        <v>3266</v>
      </c>
      <c r="B508" s="6" t="str">
        <f>VLOOKUP(LD_01[[#This Row],[DOCUMENTO]],_xlfn.SORTBY(ARQUIVOS_RECEBIDOS!$E$2:$F$5010,ARQUIVOS_RECEBIDOS!$F$2:$F$5010,-1),2,)</f>
        <v>R05</v>
      </c>
      <c r="C508" s="14" t="s">
        <v>5987</v>
      </c>
      <c r="D508" s="14" t="s">
        <v>7543</v>
      </c>
      <c r="E508" s="6" t="s">
        <v>4317</v>
      </c>
      <c r="F508" s="8" t="s">
        <v>4305</v>
      </c>
      <c r="G508" s="8" t="s">
        <v>4141</v>
      </c>
      <c r="H508" s="6" t="str">
        <f>_xlfn.XLOOKUP(LD_01[[#This Row],[DISCIPLINA]],'CLASSES DE PROJETOS'!$F$3:$F$37,'CLASSES DE PROJETOS'!$C$3:$C$37)</f>
        <v>GE</v>
      </c>
      <c r="I508" t="str">
        <f>_xlfn.TEXTJOIN("/",TRUE,"MSV-163MS-"&amp;LD_01[[#This Row],[OBRA]],_xlfn.XLOOKUP(LD_01[[#This Row],[SIGLA]],'CLASSES DE PROJETOS'!$C$3:$C$37,'CLASSES DE PROJETOS'!$E$3:$E$37))</f>
        <v>MSV-163MS-535-545/18.GE</v>
      </c>
      <c r="J508" s="6" t="str" cm="1">
        <f t="array" ref="J508">_xlfn.TEXTJOIN(",",TRUE,_xlfn._xlws.FILTER(ARQUIVOS[ARQUIVO],(ARQUIVOS[DOCUMENTO]=LD_01[[#This Row],[DOCUMENTO]])*(ARQUIVOS[REVISÃO]=LD_01[[#This Row],[REVISÃO]])*(ARQUIVOS[EXTENSÃO]="pdf")))</f>
        <v>MSV-163MS-535-545-ACA-EXE-DE-F1-012-R05.pdf</v>
      </c>
      <c r="K508" s="6" t="str" cm="1">
        <f t="array" ref="K508">_xlfn.TEXTJOIN(", ",TRUE,_xlfn.UNIQUE(_xlfn._xlws.FILTER(ARQUIVOS_RECEBIDOS!$F$2:$F$5010,ARQUIVOS_RECEBIDOS!$E$2:$E$5010=LD_01[[#This Row],[DOCUMENTO]])))</f>
        <v>R05</v>
      </c>
      <c r="L508" s="6" t="str" cm="1">
        <f t="array" ref="L508">_xlfn.TEXTJOIN(",",TRUE,_xlfn._xlws.FILTER(ARQUIVOS[EXTENSÃO],(ARQUIVOS[DOCUMENTO]=LD_01[[#This Row],[DOCUMENTO]])*(ARQUIVOS[REVISÃO]=LD_01[[#This Row],[REVISÃO]])))</f>
        <v>dwg,pdf</v>
      </c>
      <c r="M508" s="12" cm="1">
        <f t="array" ref="M508">_xlfn.UNIQUE(_xlfn._xlws.FILTER(ARQUIVOS[DATA RECEBIMENTO],(ARQUIVOS[DOCUMENTO]=LD_01[[#This Row],[DOCUMENTO]])*(ARQUIVOS[REVISÃO]=LD_01[[#This Row],[REVISÃO]])))</f>
        <v>45838</v>
      </c>
      <c r="N5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01/MSV-163MS-535-545/18.GE/MSV-163MS-535-545-ACA-EXE-DE-F1-012-R05.pdf</v>
      </c>
      <c r="P508" s="6" t="str">
        <f>LD_01[[#This Row],[PASTA]]&amp;"/"&amp;LD_01[[#This Row],[ARQUIVO]]</f>
        <v>MSV-163MS-535-545/18.GE/MSV-163MS-535-545-ACA-EXE-DE-F1-012-R05.pdf</v>
      </c>
    </row>
    <row r="509" spans="1:16" ht="28.8" x14ac:dyDescent="0.3">
      <c r="A509" s="6" t="s">
        <v>3267</v>
      </c>
      <c r="B509" s="6" t="str">
        <f>VLOOKUP(LD_01[[#This Row],[DOCUMENTO]],_xlfn.SORTBY(ARQUIVOS_RECEBIDOS!$E$2:$F$5010,ARQUIVOS_RECEBIDOS!$F$2:$F$5010,-1),2,)</f>
        <v>R03</v>
      </c>
      <c r="C509" s="14" t="s">
        <v>5987</v>
      </c>
      <c r="D509" s="14" t="s">
        <v>7543</v>
      </c>
      <c r="E509" s="6" t="s">
        <v>4317</v>
      </c>
      <c r="F509" s="8" t="s">
        <v>4305</v>
      </c>
      <c r="G509" s="8" t="s">
        <v>4141</v>
      </c>
      <c r="H509" s="6" t="str">
        <f>_xlfn.XLOOKUP(LD_01[[#This Row],[DISCIPLINA]],'CLASSES DE PROJETOS'!$F$3:$F$37,'CLASSES DE PROJETOS'!$C$3:$C$37)</f>
        <v>GE</v>
      </c>
      <c r="I509" t="str">
        <f>_xlfn.TEXTJOIN("/",TRUE,"MSV-163MS-"&amp;LD_01[[#This Row],[OBRA]],_xlfn.XLOOKUP(LD_01[[#This Row],[SIGLA]],'CLASSES DE PROJETOS'!$C$3:$C$37,'CLASSES DE PROJETOS'!$E$3:$E$37))</f>
        <v>MSV-163MS-535-545/18.GE</v>
      </c>
      <c r="J509" s="6" t="str" cm="1">
        <f t="array" ref="J509">_xlfn.TEXTJOIN(",",TRUE,_xlfn._xlws.FILTER(ARQUIVOS[ARQUIVO],(ARQUIVOS[DOCUMENTO]=LD_01[[#This Row],[DOCUMENTO]])*(ARQUIVOS[REVISÃO]=LD_01[[#This Row],[REVISÃO]])*(ARQUIVOS[EXTENSÃO]="pdf")))</f>
        <v>MSV-163MS-535-545-ACA-EXE-DE-F1-013-R03.pdf</v>
      </c>
      <c r="K509" s="6" t="str" cm="1">
        <f t="array" ref="K509">_xlfn.TEXTJOIN(", ",TRUE,_xlfn.UNIQUE(_xlfn._xlws.FILTER(ARQUIVOS_RECEBIDOS!$F$2:$F$5010,ARQUIVOS_RECEBIDOS!$E$2:$E$5010=LD_01[[#This Row],[DOCUMENTO]])))</f>
        <v>R03</v>
      </c>
      <c r="L509" s="6" t="str" cm="1">
        <f t="array" ref="L509">_xlfn.TEXTJOIN(",",TRUE,_xlfn._xlws.FILTER(ARQUIVOS[EXTENSÃO],(ARQUIVOS[DOCUMENTO]=LD_01[[#This Row],[DOCUMENTO]])*(ARQUIVOS[REVISÃO]=LD_01[[#This Row],[REVISÃO]])))</f>
        <v>dwg,pdf</v>
      </c>
      <c r="M509" s="12" cm="1">
        <f t="array" ref="M509">_xlfn.UNIQUE(_xlfn._xlws.FILTER(ARQUIVOS[DATA RECEBIMENTO],(ARQUIVOS[DOCUMENTO]=LD_01[[#This Row],[DOCUMENTO]])*(ARQUIVOS[REVISÃO]=LD_01[[#This Row],[REVISÃO]])))</f>
        <v>45838</v>
      </c>
      <c r="N5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01/MSV-163MS-535-545/18.GE/MSV-163MS-535-545-ACA-EXE-DE-F1-013-R03.pdf</v>
      </c>
      <c r="P509" s="6" t="str">
        <f>LD_01[[#This Row],[PASTA]]&amp;"/"&amp;LD_01[[#This Row],[ARQUIVO]]</f>
        <v>MSV-163MS-535-545/18.GE/MSV-163MS-535-545-ACA-EXE-DE-F1-013-R03.pdf</v>
      </c>
    </row>
    <row r="510" spans="1:16" ht="28.8" x14ac:dyDescent="0.3">
      <c r="A510" s="6" t="s">
        <v>3268</v>
      </c>
      <c r="B510" s="6" t="str">
        <f>VLOOKUP(LD_01[[#This Row],[DOCUMENTO]],_xlfn.SORTBY(ARQUIVOS_RECEBIDOS!$E$2:$F$5010,ARQUIVOS_RECEBIDOS!$F$2:$F$5010,-1),2,)</f>
        <v>R06</v>
      </c>
      <c r="C510" s="14" t="s">
        <v>5987</v>
      </c>
      <c r="D510" s="14" t="s">
        <v>7543</v>
      </c>
      <c r="E510" s="6" t="s">
        <v>4317</v>
      </c>
      <c r="F510" s="8" t="s">
        <v>4305</v>
      </c>
      <c r="G510" s="8" t="s">
        <v>4141</v>
      </c>
      <c r="H510" s="6" t="str">
        <f>_xlfn.XLOOKUP(LD_01[[#This Row],[DISCIPLINA]],'CLASSES DE PROJETOS'!$F$3:$F$37,'CLASSES DE PROJETOS'!$C$3:$C$37)</f>
        <v>GE</v>
      </c>
      <c r="I510" t="str">
        <f>_xlfn.TEXTJOIN("/",TRUE,"MSV-163MS-"&amp;LD_01[[#This Row],[OBRA]],_xlfn.XLOOKUP(LD_01[[#This Row],[SIGLA]],'CLASSES DE PROJETOS'!$C$3:$C$37,'CLASSES DE PROJETOS'!$E$3:$E$37))</f>
        <v>MSV-163MS-535-545/18.GE</v>
      </c>
      <c r="J510" s="6" t="str" cm="1">
        <f t="array" ref="J510">_xlfn.TEXTJOIN(",",TRUE,_xlfn._xlws.FILTER(ARQUIVOS[ARQUIVO],(ARQUIVOS[DOCUMENTO]=LD_01[[#This Row],[DOCUMENTO]])*(ARQUIVOS[REVISÃO]=LD_01[[#This Row],[REVISÃO]])*(ARQUIVOS[EXTENSÃO]="pdf")))</f>
        <v>MSV-163MS-535-545-ACA-EXE-DE-F1-014-R06.pdf</v>
      </c>
      <c r="K510" s="6" t="str" cm="1">
        <f t="array" ref="K510">_xlfn.TEXTJOIN(", ",TRUE,_xlfn.UNIQUE(_xlfn._xlws.FILTER(ARQUIVOS_RECEBIDOS!$F$2:$F$5010,ARQUIVOS_RECEBIDOS!$E$2:$E$5010=LD_01[[#This Row],[DOCUMENTO]])))</f>
        <v>R06</v>
      </c>
      <c r="L510" s="6" t="str" cm="1">
        <f t="array" ref="L510">_xlfn.TEXTJOIN(",",TRUE,_xlfn._xlws.FILTER(ARQUIVOS[EXTENSÃO],(ARQUIVOS[DOCUMENTO]=LD_01[[#This Row],[DOCUMENTO]])*(ARQUIVOS[REVISÃO]=LD_01[[#This Row],[REVISÃO]])))</f>
        <v>dwg,pdf</v>
      </c>
      <c r="M510" s="12" cm="1">
        <f t="array" ref="M510">_xlfn.UNIQUE(_xlfn._xlws.FILTER(ARQUIVOS[DATA RECEBIMENTO],(ARQUIVOS[DOCUMENTO]=LD_01[[#This Row],[DOCUMENTO]])*(ARQUIVOS[REVISÃO]=LD_01[[#This Row],[REVISÃO]])))</f>
        <v>45838</v>
      </c>
      <c r="N5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01/MSV-163MS-535-545/18.GE/MSV-163MS-535-545-ACA-EXE-DE-F1-014-R06.pdf</v>
      </c>
      <c r="P510" s="6" t="str">
        <f>LD_01[[#This Row],[PASTA]]&amp;"/"&amp;LD_01[[#This Row],[ARQUIVO]]</f>
        <v>MSV-163MS-535-545/18.GE/MSV-163MS-535-545-ACA-EXE-DE-F1-014-R06.pdf</v>
      </c>
    </row>
    <row r="511" spans="1:16" ht="28.8" x14ac:dyDescent="0.3">
      <c r="A511" s="6" t="s">
        <v>3269</v>
      </c>
      <c r="B511" s="6" t="str">
        <f>VLOOKUP(LD_01[[#This Row],[DOCUMENTO]],_xlfn.SORTBY(ARQUIVOS_RECEBIDOS!$E$2:$F$5010,ARQUIVOS_RECEBIDOS!$F$2:$F$5010,-1),2,)</f>
        <v>R04</v>
      </c>
      <c r="C511" s="14" t="s">
        <v>5987</v>
      </c>
      <c r="D511" s="14" t="s">
        <v>7543</v>
      </c>
      <c r="E511" s="6" t="s">
        <v>4317</v>
      </c>
      <c r="F511" s="8" t="s">
        <v>4305</v>
      </c>
      <c r="G511" s="8" t="s">
        <v>4141</v>
      </c>
      <c r="H511" s="6" t="str">
        <f>_xlfn.XLOOKUP(LD_01[[#This Row],[DISCIPLINA]],'CLASSES DE PROJETOS'!$F$3:$F$37,'CLASSES DE PROJETOS'!$C$3:$C$37)</f>
        <v>GE</v>
      </c>
      <c r="I511" t="str">
        <f>_xlfn.TEXTJOIN("/",TRUE,"MSV-163MS-"&amp;LD_01[[#This Row],[OBRA]],_xlfn.XLOOKUP(LD_01[[#This Row],[SIGLA]],'CLASSES DE PROJETOS'!$C$3:$C$37,'CLASSES DE PROJETOS'!$E$3:$E$37))</f>
        <v>MSV-163MS-535-545/18.GE</v>
      </c>
      <c r="J511" s="6" t="str" cm="1">
        <f t="array" ref="J511">_xlfn.TEXTJOIN(",",TRUE,_xlfn._xlws.FILTER(ARQUIVOS[ARQUIVO],(ARQUIVOS[DOCUMENTO]=LD_01[[#This Row],[DOCUMENTO]])*(ARQUIVOS[REVISÃO]=LD_01[[#This Row],[REVISÃO]])*(ARQUIVOS[EXTENSÃO]="pdf")))</f>
        <v>MSV-163MS-535-545-ACA-EXE-DE-F1-015-R04.pdf</v>
      </c>
      <c r="K511" s="6" t="str" cm="1">
        <f t="array" ref="K511">_xlfn.TEXTJOIN(", ",TRUE,_xlfn.UNIQUE(_xlfn._xlws.FILTER(ARQUIVOS_RECEBIDOS!$F$2:$F$5010,ARQUIVOS_RECEBIDOS!$E$2:$E$5010=LD_01[[#This Row],[DOCUMENTO]])))</f>
        <v>R04</v>
      </c>
      <c r="L511" s="6" t="str" cm="1">
        <f t="array" ref="L511">_xlfn.TEXTJOIN(",",TRUE,_xlfn._xlws.FILTER(ARQUIVOS[EXTENSÃO],(ARQUIVOS[DOCUMENTO]=LD_01[[#This Row],[DOCUMENTO]])*(ARQUIVOS[REVISÃO]=LD_01[[#This Row],[REVISÃO]])))</f>
        <v>dwg,pdf</v>
      </c>
      <c r="M511" s="12" cm="1">
        <f t="array" ref="M511">_xlfn.UNIQUE(_xlfn._xlws.FILTER(ARQUIVOS[DATA RECEBIMENTO],(ARQUIVOS[DOCUMENTO]=LD_01[[#This Row],[DOCUMENTO]])*(ARQUIVOS[REVISÃO]=LD_01[[#This Row],[REVISÃO]])))</f>
        <v>45838</v>
      </c>
      <c r="N5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01/MSV-163MS-535-545/18.GE/MSV-163MS-535-545-ACA-EXE-DE-F1-015-R04.pdf</v>
      </c>
      <c r="P511" s="6" t="str">
        <f>LD_01[[#This Row],[PASTA]]&amp;"/"&amp;LD_01[[#This Row],[ARQUIVO]]</f>
        <v>MSV-163MS-535-545/18.GE/MSV-163MS-535-545-ACA-EXE-DE-F1-015-R04.pdf</v>
      </c>
    </row>
    <row r="512" spans="1:16" ht="28.8" x14ac:dyDescent="0.3">
      <c r="A512" s="6" t="s">
        <v>3270</v>
      </c>
      <c r="B512" s="6" t="str">
        <f>VLOOKUP(LD_01[[#This Row],[DOCUMENTO]],_xlfn.SORTBY(ARQUIVOS_RECEBIDOS!$E$2:$F$5010,ARQUIVOS_RECEBIDOS!$F$2:$F$5010,-1),2,)</f>
        <v>R05</v>
      </c>
      <c r="C512" s="14" t="s">
        <v>5987</v>
      </c>
      <c r="D512" s="14" t="s">
        <v>7543</v>
      </c>
      <c r="E512" s="6" t="s">
        <v>4317</v>
      </c>
      <c r="F512" s="8" t="s">
        <v>4305</v>
      </c>
      <c r="G512" s="8" t="s">
        <v>4141</v>
      </c>
      <c r="H512" s="6" t="str">
        <f>_xlfn.XLOOKUP(LD_01[[#This Row],[DISCIPLINA]],'CLASSES DE PROJETOS'!$F$3:$F$37,'CLASSES DE PROJETOS'!$C$3:$C$37)</f>
        <v>GE</v>
      </c>
      <c r="I512" t="str">
        <f>_xlfn.TEXTJOIN("/",TRUE,"MSV-163MS-"&amp;LD_01[[#This Row],[OBRA]],_xlfn.XLOOKUP(LD_01[[#This Row],[SIGLA]],'CLASSES DE PROJETOS'!$C$3:$C$37,'CLASSES DE PROJETOS'!$E$3:$E$37))</f>
        <v>MSV-163MS-535-545/18.GE</v>
      </c>
      <c r="J512" s="6" t="str" cm="1">
        <f t="array" ref="J512">_xlfn.TEXTJOIN(",",TRUE,_xlfn._xlws.FILTER(ARQUIVOS[ARQUIVO],(ARQUIVOS[DOCUMENTO]=LD_01[[#This Row],[DOCUMENTO]])*(ARQUIVOS[REVISÃO]=LD_01[[#This Row],[REVISÃO]])*(ARQUIVOS[EXTENSÃO]="pdf")))</f>
        <v>MSV-163MS-535-545-ACA-EXE-DE-F1-016-R05.pdf</v>
      </c>
      <c r="K512" s="6" t="str" cm="1">
        <f t="array" ref="K512">_xlfn.TEXTJOIN(", ",TRUE,_xlfn.UNIQUE(_xlfn._xlws.FILTER(ARQUIVOS_RECEBIDOS!$F$2:$F$5010,ARQUIVOS_RECEBIDOS!$E$2:$E$5010=LD_01[[#This Row],[DOCUMENTO]])))</f>
        <v>R05</v>
      </c>
      <c r="L512" s="6" t="str" cm="1">
        <f t="array" ref="L512">_xlfn.TEXTJOIN(",",TRUE,_xlfn._xlws.FILTER(ARQUIVOS[EXTENSÃO],(ARQUIVOS[DOCUMENTO]=LD_01[[#This Row],[DOCUMENTO]])*(ARQUIVOS[REVISÃO]=LD_01[[#This Row],[REVISÃO]])))</f>
        <v>dwg,pdf</v>
      </c>
      <c r="M512" s="12" cm="1">
        <f t="array" ref="M512">_xlfn.UNIQUE(_xlfn._xlws.FILTER(ARQUIVOS[DATA RECEBIMENTO],(ARQUIVOS[DOCUMENTO]=LD_01[[#This Row],[DOCUMENTO]])*(ARQUIVOS[REVISÃO]=LD_01[[#This Row],[REVISÃO]])))</f>
        <v>45838</v>
      </c>
      <c r="N5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01/MSV-163MS-535-545/18.GE/MSV-163MS-535-545-ACA-EXE-DE-F1-016-R05.pdf</v>
      </c>
      <c r="P512" s="6" t="str">
        <f>LD_01[[#This Row],[PASTA]]&amp;"/"&amp;LD_01[[#This Row],[ARQUIVO]]</f>
        <v>MSV-163MS-535-545/18.GE/MSV-163MS-535-545-ACA-EXE-DE-F1-016-R05.pdf</v>
      </c>
    </row>
    <row r="513" spans="1:16" ht="28.8" x14ac:dyDescent="0.3">
      <c r="A513" s="6" t="s">
        <v>3271</v>
      </c>
      <c r="B513" s="6" t="str">
        <f>VLOOKUP(LD_01[[#This Row],[DOCUMENTO]],_xlfn.SORTBY(ARQUIVOS_RECEBIDOS!$E$2:$F$5010,ARQUIVOS_RECEBIDOS!$F$2:$F$5010,-1),2,)</f>
        <v>R05</v>
      </c>
      <c r="C513" s="14" t="s">
        <v>5987</v>
      </c>
      <c r="D513" s="14" t="s">
        <v>7543</v>
      </c>
      <c r="E513" s="6" t="s">
        <v>4317</v>
      </c>
      <c r="F513" s="8" t="s">
        <v>4305</v>
      </c>
      <c r="G513" s="8" t="s">
        <v>4141</v>
      </c>
      <c r="H513" s="6" t="str">
        <f>_xlfn.XLOOKUP(LD_01[[#This Row],[DISCIPLINA]],'CLASSES DE PROJETOS'!$F$3:$F$37,'CLASSES DE PROJETOS'!$C$3:$C$37)</f>
        <v>GE</v>
      </c>
      <c r="I513" t="str">
        <f>_xlfn.TEXTJOIN("/",TRUE,"MSV-163MS-"&amp;LD_01[[#This Row],[OBRA]],_xlfn.XLOOKUP(LD_01[[#This Row],[SIGLA]],'CLASSES DE PROJETOS'!$C$3:$C$37,'CLASSES DE PROJETOS'!$E$3:$E$37))</f>
        <v>MSV-163MS-535-545/18.GE</v>
      </c>
      <c r="J513" s="6" t="str" cm="1">
        <f t="array" ref="J513">_xlfn.TEXTJOIN(",",TRUE,_xlfn._xlws.FILTER(ARQUIVOS[ARQUIVO],(ARQUIVOS[DOCUMENTO]=LD_01[[#This Row],[DOCUMENTO]])*(ARQUIVOS[REVISÃO]=LD_01[[#This Row],[REVISÃO]])*(ARQUIVOS[EXTENSÃO]="pdf")))</f>
        <v>MSV-163MS-535-545-ACA-EXE-DE-F1-017-R05.pdf</v>
      </c>
      <c r="K513" s="6" t="str" cm="1">
        <f t="array" ref="K513">_xlfn.TEXTJOIN(", ",TRUE,_xlfn.UNIQUE(_xlfn._xlws.FILTER(ARQUIVOS_RECEBIDOS!$F$2:$F$5010,ARQUIVOS_RECEBIDOS!$E$2:$E$5010=LD_01[[#This Row],[DOCUMENTO]])))</f>
        <v>R05</v>
      </c>
      <c r="L513" s="6" t="str" cm="1">
        <f t="array" ref="L513">_xlfn.TEXTJOIN(",",TRUE,_xlfn._xlws.FILTER(ARQUIVOS[EXTENSÃO],(ARQUIVOS[DOCUMENTO]=LD_01[[#This Row],[DOCUMENTO]])*(ARQUIVOS[REVISÃO]=LD_01[[#This Row],[REVISÃO]])))</f>
        <v>dwg,pdf</v>
      </c>
      <c r="M513" s="12" cm="1">
        <f t="array" ref="M513">_xlfn.UNIQUE(_xlfn._xlws.FILTER(ARQUIVOS[DATA RECEBIMENTO],(ARQUIVOS[DOCUMENTO]=LD_01[[#This Row],[DOCUMENTO]])*(ARQUIVOS[REVISÃO]=LD_01[[#This Row],[REVISÃO]])))</f>
        <v>45838</v>
      </c>
      <c r="N5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01/MSV-163MS-535-545/18.GE/MSV-163MS-535-545-ACA-EXE-DE-F1-017-R05.pdf</v>
      </c>
      <c r="P513" s="6" t="str">
        <f>LD_01[[#This Row],[PASTA]]&amp;"/"&amp;LD_01[[#This Row],[ARQUIVO]]</f>
        <v>MSV-163MS-535-545/18.GE/MSV-163MS-535-545-ACA-EXE-DE-F1-017-R05.pdf</v>
      </c>
    </row>
    <row r="514" spans="1:16" ht="28.8" x14ac:dyDescent="0.3">
      <c r="A514" s="6" t="s">
        <v>3272</v>
      </c>
      <c r="B514" s="6" t="str">
        <f>VLOOKUP(LD_01[[#This Row],[DOCUMENTO]],_xlfn.SORTBY(ARQUIVOS_RECEBIDOS!$E$2:$F$5010,ARQUIVOS_RECEBIDOS!$F$2:$F$5010,-1),2,)</f>
        <v>R07</v>
      </c>
      <c r="C514" s="14" t="s">
        <v>5987</v>
      </c>
      <c r="D514" s="14" t="s">
        <v>7543</v>
      </c>
      <c r="E514" s="6" t="s">
        <v>4317</v>
      </c>
      <c r="F514" s="8" t="s">
        <v>4305</v>
      </c>
      <c r="G514" s="8" t="s">
        <v>4141</v>
      </c>
      <c r="H514" s="6" t="str">
        <f>_xlfn.XLOOKUP(LD_01[[#This Row],[DISCIPLINA]],'CLASSES DE PROJETOS'!$F$3:$F$37,'CLASSES DE PROJETOS'!$C$3:$C$37)</f>
        <v>GE</v>
      </c>
      <c r="I514" t="str">
        <f>_xlfn.TEXTJOIN("/",TRUE,"MSV-163MS-"&amp;LD_01[[#This Row],[OBRA]],_xlfn.XLOOKUP(LD_01[[#This Row],[SIGLA]],'CLASSES DE PROJETOS'!$C$3:$C$37,'CLASSES DE PROJETOS'!$E$3:$E$37))</f>
        <v>MSV-163MS-535-545/18.GE</v>
      </c>
      <c r="J514" s="6" t="str" cm="1">
        <f t="array" ref="J514">_xlfn.TEXTJOIN(",",TRUE,_xlfn._xlws.FILTER(ARQUIVOS[ARQUIVO],(ARQUIVOS[DOCUMENTO]=LD_01[[#This Row],[DOCUMENTO]])*(ARQUIVOS[REVISÃO]=LD_01[[#This Row],[REVISÃO]])*(ARQUIVOS[EXTENSÃO]="pdf")))</f>
        <v>MSV-163MS-535-545-ACA-EXE-DE-F1-018-R07.pdf</v>
      </c>
      <c r="K514" s="6" t="str" cm="1">
        <f t="array" ref="K514">_xlfn.TEXTJOIN(", ",TRUE,_xlfn.UNIQUE(_xlfn._xlws.FILTER(ARQUIVOS_RECEBIDOS!$F$2:$F$5010,ARQUIVOS_RECEBIDOS!$E$2:$E$5010=LD_01[[#This Row],[DOCUMENTO]])))</f>
        <v>R07</v>
      </c>
      <c r="L514" s="6" t="str" cm="1">
        <f t="array" ref="L514">_xlfn.TEXTJOIN(",",TRUE,_xlfn._xlws.FILTER(ARQUIVOS[EXTENSÃO],(ARQUIVOS[DOCUMENTO]=LD_01[[#This Row],[DOCUMENTO]])*(ARQUIVOS[REVISÃO]=LD_01[[#This Row],[REVISÃO]])))</f>
        <v>dwg,pdf</v>
      </c>
      <c r="M514" s="12" cm="1">
        <f t="array" ref="M514">_xlfn.UNIQUE(_xlfn._xlws.FILTER(ARQUIVOS[DATA RECEBIMENTO],(ARQUIVOS[DOCUMENTO]=LD_01[[#This Row],[DOCUMENTO]])*(ARQUIVOS[REVISÃO]=LD_01[[#This Row],[REVISÃO]])))</f>
        <v>45838</v>
      </c>
      <c r="N5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01/MSV-163MS-535-545/18.GE/MSV-163MS-535-545-ACA-EXE-DE-F1-018-R07.pdf</v>
      </c>
      <c r="P514" s="6" t="str">
        <f>LD_01[[#This Row],[PASTA]]&amp;"/"&amp;LD_01[[#This Row],[ARQUIVO]]</f>
        <v>MSV-163MS-535-545/18.GE/MSV-163MS-535-545-ACA-EXE-DE-F1-018-R07.pdf</v>
      </c>
    </row>
    <row r="515" spans="1:16" ht="28.8" x14ac:dyDescent="0.3">
      <c r="A515" s="6" t="s">
        <v>3273</v>
      </c>
      <c r="B515" s="6" t="str">
        <f>VLOOKUP(LD_01[[#This Row],[DOCUMENTO]],_xlfn.SORTBY(ARQUIVOS_RECEBIDOS!$E$2:$F$5010,ARQUIVOS_RECEBIDOS!$F$2:$F$5010,-1),2,)</f>
        <v>R07</v>
      </c>
      <c r="C515" s="14" t="s">
        <v>5987</v>
      </c>
      <c r="D515" s="14" t="s">
        <v>7543</v>
      </c>
      <c r="E515" s="6" t="s">
        <v>4317</v>
      </c>
      <c r="F515" s="8" t="s">
        <v>4305</v>
      </c>
      <c r="G515" s="8" t="s">
        <v>4141</v>
      </c>
      <c r="H515" s="6" t="str">
        <f>_xlfn.XLOOKUP(LD_01[[#This Row],[DISCIPLINA]],'CLASSES DE PROJETOS'!$F$3:$F$37,'CLASSES DE PROJETOS'!$C$3:$C$37)</f>
        <v>GE</v>
      </c>
      <c r="I515" t="str">
        <f>_xlfn.TEXTJOIN("/",TRUE,"MSV-163MS-"&amp;LD_01[[#This Row],[OBRA]],_xlfn.XLOOKUP(LD_01[[#This Row],[SIGLA]],'CLASSES DE PROJETOS'!$C$3:$C$37,'CLASSES DE PROJETOS'!$E$3:$E$37))</f>
        <v>MSV-163MS-535-545/18.GE</v>
      </c>
      <c r="J515" s="6" t="str" cm="1">
        <f t="array" ref="J515">_xlfn.TEXTJOIN(",",TRUE,_xlfn._xlws.FILTER(ARQUIVOS[ARQUIVO],(ARQUIVOS[DOCUMENTO]=LD_01[[#This Row],[DOCUMENTO]])*(ARQUIVOS[REVISÃO]=LD_01[[#This Row],[REVISÃO]])*(ARQUIVOS[EXTENSÃO]="pdf")))</f>
        <v>MSV-163MS-535-545-ACA-EXE-DE-F1-019-R07.pdf</v>
      </c>
      <c r="K515" s="6" t="str" cm="1">
        <f t="array" ref="K515">_xlfn.TEXTJOIN(", ",TRUE,_xlfn.UNIQUE(_xlfn._xlws.FILTER(ARQUIVOS_RECEBIDOS!$F$2:$F$5010,ARQUIVOS_RECEBIDOS!$E$2:$E$5010=LD_01[[#This Row],[DOCUMENTO]])))</f>
        <v>R07</v>
      </c>
      <c r="L515" s="6" t="str" cm="1">
        <f t="array" ref="L515">_xlfn.TEXTJOIN(",",TRUE,_xlfn._xlws.FILTER(ARQUIVOS[EXTENSÃO],(ARQUIVOS[DOCUMENTO]=LD_01[[#This Row],[DOCUMENTO]])*(ARQUIVOS[REVISÃO]=LD_01[[#This Row],[REVISÃO]])))</f>
        <v>dwg,pdf</v>
      </c>
      <c r="M515" s="12" cm="1">
        <f t="array" ref="M515">_xlfn.UNIQUE(_xlfn._xlws.FILTER(ARQUIVOS[DATA RECEBIMENTO],(ARQUIVOS[DOCUMENTO]=LD_01[[#This Row],[DOCUMENTO]])*(ARQUIVOS[REVISÃO]=LD_01[[#This Row],[REVISÃO]])))</f>
        <v>45838</v>
      </c>
      <c r="N5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01/MSV-163MS-535-545/18.GE/MSV-163MS-535-545-ACA-EXE-DE-F1-019-R07.pdf</v>
      </c>
      <c r="P515" s="6" t="str">
        <f>LD_01[[#This Row],[PASTA]]&amp;"/"&amp;LD_01[[#This Row],[ARQUIVO]]</f>
        <v>MSV-163MS-535-545/18.GE/MSV-163MS-535-545-ACA-EXE-DE-F1-019-R07.pdf</v>
      </c>
    </row>
    <row r="516" spans="1:16" ht="28.8" x14ac:dyDescent="0.3">
      <c r="A516" s="6" t="s">
        <v>3274</v>
      </c>
      <c r="B516" s="6" t="str">
        <f>VLOOKUP(LD_01[[#This Row],[DOCUMENTO]],_xlfn.SORTBY(ARQUIVOS_RECEBIDOS!$E$2:$F$5010,ARQUIVOS_RECEBIDOS!$F$2:$F$5010,-1),2,)</f>
        <v>R05</v>
      </c>
      <c r="C516" s="14" t="s">
        <v>5987</v>
      </c>
      <c r="D516" s="14" t="s">
        <v>7543</v>
      </c>
      <c r="E516" s="6" t="s">
        <v>4317</v>
      </c>
      <c r="F516" s="8" t="s">
        <v>4305</v>
      </c>
      <c r="G516" s="8" t="s">
        <v>4141</v>
      </c>
      <c r="H516" s="6" t="str">
        <f>_xlfn.XLOOKUP(LD_01[[#This Row],[DISCIPLINA]],'CLASSES DE PROJETOS'!$F$3:$F$37,'CLASSES DE PROJETOS'!$C$3:$C$37)</f>
        <v>GE</v>
      </c>
      <c r="I516" t="str">
        <f>_xlfn.TEXTJOIN("/",TRUE,"MSV-163MS-"&amp;LD_01[[#This Row],[OBRA]],_xlfn.XLOOKUP(LD_01[[#This Row],[SIGLA]],'CLASSES DE PROJETOS'!$C$3:$C$37,'CLASSES DE PROJETOS'!$E$3:$E$37))</f>
        <v>MSV-163MS-535-545/18.GE</v>
      </c>
      <c r="J516" s="6" t="str" cm="1">
        <f t="array" ref="J516">_xlfn.TEXTJOIN(",",TRUE,_xlfn._xlws.FILTER(ARQUIVOS[ARQUIVO],(ARQUIVOS[DOCUMENTO]=LD_01[[#This Row],[DOCUMENTO]])*(ARQUIVOS[REVISÃO]=LD_01[[#This Row],[REVISÃO]])*(ARQUIVOS[EXTENSÃO]="pdf")))</f>
        <v>MSV-163MS-535-545-ACA-EXE-DE-F1-020-R05.pdf</v>
      </c>
      <c r="K516" s="6" t="str" cm="1">
        <f t="array" ref="K516">_xlfn.TEXTJOIN(", ",TRUE,_xlfn.UNIQUE(_xlfn._xlws.FILTER(ARQUIVOS_RECEBIDOS!$F$2:$F$5010,ARQUIVOS_RECEBIDOS!$E$2:$E$5010=LD_01[[#This Row],[DOCUMENTO]])))</f>
        <v>R05</v>
      </c>
      <c r="L516" s="6" t="str" cm="1">
        <f t="array" ref="L516">_xlfn.TEXTJOIN(",",TRUE,_xlfn._xlws.FILTER(ARQUIVOS[EXTENSÃO],(ARQUIVOS[DOCUMENTO]=LD_01[[#This Row],[DOCUMENTO]])*(ARQUIVOS[REVISÃO]=LD_01[[#This Row],[REVISÃO]])))</f>
        <v>dwg,pdf</v>
      </c>
      <c r="M516" s="12" cm="1">
        <f t="array" ref="M516">_xlfn.UNIQUE(_xlfn._xlws.FILTER(ARQUIVOS[DATA RECEBIMENTO],(ARQUIVOS[DOCUMENTO]=LD_01[[#This Row],[DOCUMENTO]])*(ARQUIVOS[REVISÃO]=LD_01[[#This Row],[REVISÃO]])))</f>
        <v>45838</v>
      </c>
      <c r="N5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01/MSV-163MS-535-545/18.GE/MSV-163MS-535-545-ACA-EXE-DE-F1-020-R05.pdf</v>
      </c>
      <c r="P516" s="6" t="str">
        <f>LD_01[[#This Row],[PASTA]]&amp;"/"&amp;LD_01[[#This Row],[ARQUIVO]]</f>
        <v>MSV-163MS-535-545/18.GE/MSV-163MS-535-545-ACA-EXE-DE-F1-020-R05.pdf</v>
      </c>
    </row>
    <row r="517" spans="1:16" ht="28.8" x14ac:dyDescent="0.3">
      <c r="A517" s="6" t="s">
        <v>3275</v>
      </c>
      <c r="B517" s="6" t="str">
        <f>VLOOKUP(LD_01[[#This Row],[DOCUMENTO]],_xlfn.SORTBY(ARQUIVOS_RECEBIDOS!$E$2:$F$5010,ARQUIVOS_RECEBIDOS!$F$2:$F$5010,-1),2,)</f>
        <v>R02</v>
      </c>
      <c r="C517" s="14" t="s">
        <v>5987</v>
      </c>
      <c r="D517" s="14" t="s">
        <v>7543</v>
      </c>
      <c r="E517" s="6" t="s">
        <v>4317</v>
      </c>
      <c r="F517" s="8" t="s">
        <v>4306</v>
      </c>
      <c r="G517" s="8" t="s">
        <v>4141</v>
      </c>
      <c r="H517" s="6" t="str">
        <f>_xlfn.XLOOKUP(LD_01[[#This Row],[DISCIPLINA]],'CLASSES DE PROJETOS'!$F$3:$F$37,'CLASSES DE PROJETOS'!$C$3:$C$37)</f>
        <v>GE</v>
      </c>
      <c r="I517" t="str">
        <f>_xlfn.TEXTJOIN("/",TRUE,"MSV-163MS-"&amp;LD_01[[#This Row],[OBRA]],_xlfn.XLOOKUP(LD_01[[#This Row],[SIGLA]],'CLASSES DE PROJETOS'!$C$3:$C$37,'CLASSES DE PROJETOS'!$E$3:$E$37))</f>
        <v>MSV-163MS-535-545/18.GE</v>
      </c>
      <c r="J517" s="6" t="str" cm="1">
        <f t="array" ref="J517">_xlfn.TEXTJOIN(",",TRUE,_xlfn._xlws.FILTER(ARQUIVOS[ARQUIVO],(ARQUIVOS[DOCUMENTO]=LD_01[[#This Row],[DOCUMENTO]])*(ARQUIVOS[REVISÃO]=LD_01[[#This Row],[REVISÃO]])*(ARQUIVOS[EXTENSÃO]="pdf")))</f>
        <v>MSV-163MS-535-545-ACA-EXE-DE-F1-021-R02.pdf</v>
      </c>
      <c r="K517" s="6" t="str" cm="1">
        <f t="array" ref="K517">_xlfn.TEXTJOIN(", ",TRUE,_xlfn.UNIQUE(_xlfn._xlws.FILTER(ARQUIVOS_RECEBIDOS!$F$2:$F$5010,ARQUIVOS_RECEBIDOS!$E$2:$E$5010=LD_01[[#This Row],[DOCUMENTO]])))</f>
        <v>R02</v>
      </c>
      <c r="L517" s="6" t="str" cm="1">
        <f t="array" ref="L517">_xlfn.TEXTJOIN(",",TRUE,_xlfn._xlws.FILTER(ARQUIVOS[EXTENSÃO],(ARQUIVOS[DOCUMENTO]=LD_01[[#This Row],[DOCUMENTO]])*(ARQUIVOS[REVISÃO]=LD_01[[#This Row],[REVISÃO]])))</f>
        <v>dwg,pdf</v>
      </c>
      <c r="M517" s="12" cm="1">
        <f t="array" ref="M517">_xlfn.UNIQUE(_xlfn._xlws.FILTER(ARQUIVOS[DATA RECEBIMENTO],(ARQUIVOS[DOCUMENTO]=LD_01[[#This Row],[DOCUMENTO]])*(ARQUIVOS[REVISÃO]=LD_01[[#This Row],[REVISÃO]])))</f>
        <v>45838</v>
      </c>
      <c r="N5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01/MSV-163MS-535-545/18.GE/MSV-163MS-535-545-ACA-EXE-DE-F1-021-R02.pdf</v>
      </c>
      <c r="P517" s="6" t="str">
        <f>LD_01[[#This Row],[PASTA]]&amp;"/"&amp;LD_01[[#This Row],[ARQUIVO]]</f>
        <v>MSV-163MS-535-545/18.GE/MSV-163MS-535-545-ACA-EXE-DE-F1-021-R02.pdf</v>
      </c>
    </row>
    <row r="518" spans="1:16" ht="28.8" x14ac:dyDescent="0.3">
      <c r="A518" s="6" t="s">
        <v>3276</v>
      </c>
      <c r="B518" s="6" t="str">
        <f>VLOOKUP(LD_01[[#This Row],[DOCUMENTO]],_xlfn.SORTBY(ARQUIVOS_RECEBIDOS!$E$2:$F$5010,ARQUIVOS_RECEBIDOS!$F$2:$F$5010,-1),2,)</f>
        <v>R02</v>
      </c>
      <c r="C518" s="14" t="s">
        <v>5987</v>
      </c>
      <c r="D518" s="14" t="s">
        <v>7543</v>
      </c>
      <c r="E518" s="6" t="s">
        <v>4317</v>
      </c>
      <c r="F518" s="8" t="s">
        <v>4306</v>
      </c>
      <c r="G518" s="8" t="s">
        <v>4141</v>
      </c>
      <c r="H518" s="6" t="str">
        <f>_xlfn.XLOOKUP(LD_01[[#This Row],[DISCIPLINA]],'CLASSES DE PROJETOS'!$F$3:$F$37,'CLASSES DE PROJETOS'!$C$3:$C$37)</f>
        <v>GE</v>
      </c>
      <c r="I518" t="str">
        <f>_xlfn.TEXTJOIN("/",TRUE,"MSV-163MS-"&amp;LD_01[[#This Row],[OBRA]],_xlfn.XLOOKUP(LD_01[[#This Row],[SIGLA]],'CLASSES DE PROJETOS'!$C$3:$C$37,'CLASSES DE PROJETOS'!$E$3:$E$37))</f>
        <v>MSV-163MS-535-545/18.GE</v>
      </c>
      <c r="J518" s="6" t="str" cm="1">
        <f t="array" ref="J518">_xlfn.TEXTJOIN(",",TRUE,_xlfn._xlws.FILTER(ARQUIVOS[ARQUIVO],(ARQUIVOS[DOCUMENTO]=LD_01[[#This Row],[DOCUMENTO]])*(ARQUIVOS[REVISÃO]=LD_01[[#This Row],[REVISÃO]])*(ARQUIVOS[EXTENSÃO]="pdf")))</f>
        <v>MSV-163MS-535-545-ACA-EXE-DE-F1-022-R02.pdf</v>
      </c>
      <c r="K518" s="6" t="str" cm="1">
        <f t="array" ref="K518">_xlfn.TEXTJOIN(", ",TRUE,_xlfn.UNIQUE(_xlfn._xlws.FILTER(ARQUIVOS_RECEBIDOS!$F$2:$F$5010,ARQUIVOS_RECEBIDOS!$E$2:$E$5010=LD_01[[#This Row],[DOCUMENTO]])))</f>
        <v>R02</v>
      </c>
      <c r="L518" s="6" t="str" cm="1">
        <f t="array" ref="L518">_xlfn.TEXTJOIN(",",TRUE,_xlfn._xlws.FILTER(ARQUIVOS[EXTENSÃO],(ARQUIVOS[DOCUMENTO]=LD_01[[#This Row],[DOCUMENTO]])*(ARQUIVOS[REVISÃO]=LD_01[[#This Row],[REVISÃO]])))</f>
        <v>dwg,pdf</v>
      </c>
      <c r="M518" s="12" cm="1">
        <f t="array" ref="M518">_xlfn.UNIQUE(_xlfn._xlws.FILTER(ARQUIVOS[DATA RECEBIMENTO],(ARQUIVOS[DOCUMENTO]=LD_01[[#This Row],[DOCUMENTO]])*(ARQUIVOS[REVISÃO]=LD_01[[#This Row],[REVISÃO]])))</f>
        <v>45838</v>
      </c>
      <c r="N5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01/MSV-163MS-535-545/18.GE/MSV-163MS-535-545-ACA-EXE-DE-F1-022-R02.pdf</v>
      </c>
      <c r="P518" s="6" t="str">
        <f>LD_01[[#This Row],[PASTA]]&amp;"/"&amp;LD_01[[#This Row],[ARQUIVO]]</f>
        <v>MSV-163MS-535-545/18.GE/MSV-163MS-535-545-ACA-EXE-DE-F1-022-R02.pdf</v>
      </c>
    </row>
    <row r="519" spans="1:16" ht="28.8" x14ac:dyDescent="0.3">
      <c r="A519" s="6" t="s">
        <v>3277</v>
      </c>
      <c r="B519" s="6" t="str">
        <f>VLOOKUP(LD_01[[#This Row],[DOCUMENTO]],_xlfn.SORTBY(ARQUIVOS_RECEBIDOS!$E$2:$F$5010,ARQUIVOS_RECEBIDOS!$F$2:$F$5010,-1),2,)</f>
        <v>R01</v>
      </c>
      <c r="C519" s="14" t="s">
        <v>5987</v>
      </c>
      <c r="D519" s="14" t="s">
        <v>7543</v>
      </c>
      <c r="E519" s="6" t="s">
        <v>4317</v>
      </c>
      <c r="F519" s="8" t="s">
        <v>4306</v>
      </c>
      <c r="G519" s="8" t="s">
        <v>4141</v>
      </c>
      <c r="H519" s="6" t="str">
        <f>_xlfn.XLOOKUP(LD_01[[#This Row],[DISCIPLINA]],'CLASSES DE PROJETOS'!$F$3:$F$37,'CLASSES DE PROJETOS'!$C$3:$C$37)</f>
        <v>GE</v>
      </c>
      <c r="I519" t="str">
        <f>_xlfn.TEXTJOIN("/",TRUE,"MSV-163MS-"&amp;LD_01[[#This Row],[OBRA]],_xlfn.XLOOKUP(LD_01[[#This Row],[SIGLA]],'CLASSES DE PROJETOS'!$C$3:$C$37,'CLASSES DE PROJETOS'!$E$3:$E$37))</f>
        <v>MSV-163MS-535-545/18.GE</v>
      </c>
      <c r="J519" s="6" t="str" cm="1">
        <f t="array" ref="J519">_xlfn.TEXTJOIN(",",TRUE,_xlfn._xlws.FILTER(ARQUIVOS[ARQUIVO],(ARQUIVOS[DOCUMENTO]=LD_01[[#This Row],[DOCUMENTO]])*(ARQUIVOS[REVISÃO]=LD_01[[#This Row],[REVISÃO]])*(ARQUIVOS[EXTENSÃO]="pdf")))</f>
        <v>MSV-163MS-535-545-ACA-EXE-DE-F1-023-R01.pdf</v>
      </c>
      <c r="K519" s="6" t="str" cm="1">
        <f t="array" ref="K519">_xlfn.TEXTJOIN(", ",TRUE,_xlfn.UNIQUE(_xlfn._xlws.FILTER(ARQUIVOS_RECEBIDOS!$F$2:$F$5010,ARQUIVOS_RECEBIDOS!$E$2:$E$5010=LD_01[[#This Row],[DOCUMENTO]])))</f>
        <v>R01</v>
      </c>
      <c r="L519" s="6" t="str" cm="1">
        <f t="array" ref="L519">_xlfn.TEXTJOIN(",",TRUE,_xlfn._xlws.FILTER(ARQUIVOS[EXTENSÃO],(ARQUIVOS[DOCUMENTO]=LD_01[[#This Row],[DOCUMENTO]])*(ARQUIVOS[REVISÃO]=LD_01[[#This Row],[REVISÃO]])))</f>
        <v>dwg,pdf</v>
      </c>
      <c r="M519" s="12" cm="1">
        <f t="array" ref="M519">_xlfn.UNIQUE(_xlfn._xlws.FILTER(ARQUIVOS[DATA RECEBIMENTO],(ARQUIVOS[DOCUMENTO]=LD_01[[#This Row],[DOCUMENTO]])*(ARQUIVOS[REVISÃO]=LD_01[[#This Row],[REVISÃO]])))</f>
        <v>45838</v>
      </c>
      <c r="N5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01/MSV-163MS-535-545/18.GE/MSV-163MS-535-545-ACA-EXE-DE-F1-023-R01.pdf</v>
      </c>
      <c r="P519" s="6" t="str">
        <f>LD_01[[#This Row],[PASTA]]&amp;"/"&amp;LD_01[[#This Row],[ARQUIVO]]</f>
        <v>MSV-163MS-535-545/18.GE/MSV-163MS-535-545-ACA-EXE-DE-F1-023-R01.pdf</v>
      </c>
    </row>
    <row r="520" spans="1:16" ht="28.8" x14ac:dyDescent="0.3">
      <c r="A520" s="6" t="s">
        <v>3278</v>
      </c>
      <c r="B520" s="6" t="str">
        <f>VLOOKUP(LD_01[[#This Row],[DOCUMENTO]],_xlfn.SORTBY(ARQUIVOS_RECEBIDOS!$E$2:$F$5010,ARQUIVOS_RECEBIDOS!$F$2:$F$5010,-1),2,)</f>
        <v>R03</v>
      </c>
      <c r="C520" s="14" t="s">
        <v>5987</v>
      </c>
      <c r="D520" s="14" t="s">
        <v>7543</v>
      </c>
      <c r="E520" s="6" t="s">
        <v>4317</v>
      </c>
      <c r="F520" s="8" t="s">
        <v>4194</v>
      </c>
      <c r="G520" s="8" t="s">
        <v>4141</v>
      </c>
      <c r="H520" s="6" t="str">
        <f>_xlfn.XLOOKUP(LD_01[[#This Row],[DISCIPLINA]],'CLASSES DE PROJETOS'!$F$3:$F$37,'CLASSES DE PROJETOS'!$C$3:$C$37)</f>
        <v>GE</v>
      </c>
      <c r="I520" t="str">
        <f>_xlfn.TEXTJOIN("/",TRUE,"MSV-163MS-"&amp;LD_01[[#This Row],[OBRA]],_xlfn.XLOOKUP(LD_01[[#This Row],[SIGLA]],'CLASSES DE PROJETOS'!$C$3:$C$37,'CLASSES DE PROJETOS'!$E$3:$E$37))</f>
        <v>MSV-163MS-535-545/18.GE</v>
      </c>
      <c r="J520" s="6" t="str" cm="1">
        <f t="array" ref="J520">_xlfn.TEXTJOIN(",",TRUE,_xlfn._xlws.FILTER(ARQUIVOS[ARQUIVO],(ARQUIVOS[DOCUMENTO]=LD_01[[#This Row],[DOCUMENTO]])*(ARQUIVOS[REVISÃO]=LD_01[[#This Row],[REVISÃO]])*(ARQUIVOS[EXTENSÃO]="pdf")))</f>
        <v>MSV-163MS-535-545-ACA-EXE-DE-F1-024-R03.pdf</v>
      </c>
      <c r="K520" s="6" t="str" cm="1">
        <f t="array" ref="K520">_xlfn.TEXTJOIN(", ",TRUE,_xlfn.UNIQUE(_xlfn._xlws.FILTER(ARQUIVOS_RECEBIDOS!$F$2:$F$5010,ARQUIVOS_RECEBIDOS!$E$2:$E$5010=LD_01[[#This Row],[DOCUMENTO]])))</f>
        <v>R03</v>
      </c>
      <c r="L520" s="6" t="str" cm="1">
        <f t="array" ref="L520">_xlfn.TEXTJOIN(",",TRUE,_xlfn._xlws.FILTER(ARQUIVOS[EXTENSÃO],(ARQUIVOS[DOCUMENTO]=LD_01[[#This Row],[DOCUMENTO]])*(ARQUIVOS[REVISÃO]=LD_01[[#This Row],[REVISÃO]])))</f>
        <v>dwg,pdf</v>
      </c>
      <c r="M520" s="12" cm="1">
        <f t="array" ref="M520">_xlfn.UNIQUE(_xlfn._xlws.FILTER(ARQUIVOS[DATA RECEBIMENTO],(ARQUIVOS[DOCUMENTO]=LD_01[[#This Row],[DOCUMENTO]])*(ARQUIVOS[REVISÃO]=LD_01[[#This Row],[REVISÃO]])))</f>
        <v>45838</v>
      </c>
      <c r="N5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01/MSV-163MS-535-545/18.GE/MSV-163MS-535-545-ACA-EXE-DE-F1-024-R03.pdf</v>
      </c>
      <c r="P520" s="6" t="str">
        <f>LD_01[[#This Row],[PASTA]]&amp;"/"&amp;LD_01[[#This Row],[ARQUIVO]]</f>
        <v>MSV-163MS-535-545/18.GE/MSV-163MS-535-545-ACA-EXE-DE-F1-024-R03.pdf</v>
      </c>
    </row>
    <row r="521" spans="1:16" ht="28.8" x14ac:dyDescent="0.3">
      <c r="A521" s="6" t="s">
        <v>3280</v>
      </c>
      <c r="B521" s="6" t="str">
        <f>VLOOKUP(LD_01[[#This Row],[DOCUMENTO]],_xlfn.SORTBY(ARQUIVOS_RECEBIDOS!$E$2:$F$5010,ARQUIVOS_RECEBIDOS!$F$2:$F$5010,-1),2,)</f>
        <v>R01</v>
      </c>
      <c r="C521" s="14" t="s">
        <v>5987</v>
      </c>
      <c r="D521" s="14" t="s">
        <v>7543</v>
      </c>
      <c r="E521" s="6" t="s">
        <v>4317</v>
      </c>
      <c r="F521" s="8" t="s">
        <v>4077</v>
      </c>
      <c r="G521" s="8" t="s">
        <v>4330</v>
      </c>
      <c r="H521" s="6" t="str">
        <f>_xlfn.XLOOKUP(LD_01[[#This Row],[DISCIPLINA]],'CLASSES DE PROJETOS'!$F$3:$F$37,'CLASSES DE PROJETOS'!$C$3:$C$37)</f>
        <v>TE</v>
      </c>
      <c r="I521" t="str">
        <f>_xlfn.TEXTJOIN("/",TRUE,"MSV-163MS-"&amp;LD_01[[#This Row],[OBRA]],_xlfn.XLOOKUP(LD_01[[#This Row],[SIGLA]],'CLASSES DE PROJETOS'!$C$3:$C$37,'CLASSES DE PROJETOS'!$E$3:$E$37))</f>
        <v>MSV-163MS-535-545/32.TE</v>
      </c>
      <c r="J521" s="6" t="str" cm="1">
        <f t="array" ref="J521">_xlfn.TEXTJOIN(",",TRUE,_xlfn._xlws.FILTER(ARQUIVOS[ARQUIVO],(ARQUIVOS[DOCUMENTO]=LD_01[[#This Row],[DOCUMENTO]])*(ARQUIVOS[REVISÃO]=LD_01[[#This Row],[REVISÃO]])*(ARQUIVOS[EXTENSÃO]="pdf")))</f>
        <v>MSV-163MS-535-545-ACA-EXE-DE-G1-001-R01.pdf</v>
      </c>
      <c r="K521" s="6" t="str" cm="1">
        <f t="array" ref="K521">_xlfn.TEXTJOIN(", ",TRUE,_xlfn.UNIQUE(_xlfn._xlws.FILTER(ARQUIVOS_RECEBIDOS!$F$2:$F$5010,ARQUIVOS_RECEBIDOS!$E$2:$E$5010=LD_01[[#This Row],[DOCUMENTO]])))</f>
        <v>R01</v>
      </c>
      <c r="L521" s="6" t="str" cm="1">
        <f t="array" ref="L521">_xlfn.TEXTJOIN(",",TRUE,_xlfn._xlws.FILTER(ARQUIVOS[EXTENSÃO],(ARQUIVOS[DOCUMENTO]=LD_01[[#This Row],[DOCUMENTO]])*(ARQUIVOS[REVISÃO]=LD_01[[#This Row],[REVISÃO]])))</f>
        <v>dwg,pdf</v>
      </c>
      <c r="M521" s="12" cm="1">
        <f t="array" ref="M521">_xlfn.UNIQUE(_xlfn._xlws.FILTER(ARQUIVOS[DATA RECEBIMENTO],(ARQUIVOS[DOCUMENTO]=LD_01[[#This Row],[DOCUMENTO]])*(ARQUIVOS[REVISÃO]=LD_01[[#This Row],[REVISÃO]])))</f>
        <v>45838</v>
      </c>
      <c r="N5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01/MSV-163MS-535-545/32.TE/MSV-163MS-535-545-ACA-EXE-DE-G1-001-R01.pdf</v>
      </c>
      <c r="P521" s="6" t="str">
        <f>LD_01[[#This Row],[PASTA]]&amp;"/"&amp;LD_01[[#This Row],[ARQUIVO]]</f>
        <v>MSV-163MS-535-545/32.TE/MSV-163MS-535-545-ACA-EXE-DE-G1-001-R01.pdf</v>
      </c>
    </row>
    <row r="522" spans="1:16" ht="28.8" x14ac:dyDescent="0.3">
      <c r="A522" s="6" t="s">
        <v>3281</v>
      </c>
      <c r="B522" s="6" t="str">
        <f>VLOOKUP(LD_01[[#This Row],[DOCUMENTO]],_xlfn.SORTBY(ARQUIVOS_RECEBIDOS!$E$2:$F$5010,ARQUIVOS_RECEBIDOS!$F$2:$F$5010,-1),2,)</f>
        <v>R01</v>
      </c>
      <c r="C522" s="14" t="s">
        <v>5987</v>
      </c>
      <c r="D522" s="14" t="s">
        <v>7543</v>
      </c>
      <c r="E522" s="6" t="s">
        <v>4317</v>
      </c>
      <c r="F522" s="8" t="s">
        <v>4077</v>
      </c>
      <c r="G522" s="8" t="s">
        <v>4330</v>
      </c>
      <c r="H522" s="6" t="str">
        <f>_xlfn.XLOOKUP(LD_01[[#This Row],[DISCIPLINA]],'CLASSES DE PROJETOS'!$F$3:$F$37,'CLASSES DE PROJETOS'!$C$3:$C$37)</f>
        <v>TE</v>
      </c>
      <c r="I522" t="str">
        <f>_xlfn.TEXTJOIN("/",TRUE,"MSV-163MS-"&amp;LD_01[[#This Row],[OBRA]],_xlfn.XLOOKUP(LD_01[[#This Row],[SIGLA]],'CLASSES DE PROJETOS'!$C$3:$C$37,'CLASSES DE PROJETOS'!$E$3:$E$37))</f>
        <v>MSV-163MS-535-545/32.TE</v>
      </c>
      <c r="J522" s="6" t="str" cm="1">
        <f t="array" ref="J522">_xlfn.TEXTJOIN(",",TRUE,_xlfn._xlws.FILTER(ARQUIVOS[ARQUIVO],(ARQUIVOS[DOCUMENTO]=LD_01[[#This Row],[DOCUMENTO]])*(ARQUIVOS[REVISÃO]=LD_01[[#This Row],[REVISÃO]])*(ARQUIVOS[EXTENSÃO]="pdf")))</f>
        <v>MSV-163MS-535-545-ACA-EXE-DE-G1-002-R01.pdf</v>
      </c>
      <c r="K522" s="6" t="str" cm="1">
        <f t="array" ref="K522">_xlfn.TEXTJOIN(", ",TRUE,_xlfn.UNIQUE(_xlfn._xlws.FILTER(ARQUIVOS_RECEBIDOS!$F$2:$F$5010,ARQUIVOS_RECEBIDOS!$E$2:$E$5010=LD_01[[#This Row],[DOCUMENTO]])))</f>
        <v>R01</v>
      </c>
      <c r="L522" s="6" t="str" cm="1">
        <f t="array" ref="L522">_xlfn.TEXTJOIN(",",TRUE,_xlfn._xlws.FILTER(ARQUIVOS[EXTENSÃO],(ARQUIVOS[DOCUMENTO]=LD_01[[#This Row],[DOCUMENTO]])*(ARQUIVOS[REVISÃO]=LD_01[[#This Row],[REVISÃO]])))</f>
        <v>dwg,pdf</v>
      </c>
      <c r="M522" s="12" cm="1">
        <f t="array" ref="M522">_xlfn.UNIQUE(_xlfn._xlws.FILTER(ARQUIVOS[DATA RECEBIMENTO],(ARQUIVOS[DOCUMENTO]=LD_01[[#This Row],[DOCUMENTO]])*(ARQUIVOS[REVISÃO]=LD_01[[#This Row],[REVISÃO]])))</f>
        <v>45838</v>
      </c>
      <c r="N5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01/MSV-163MS-535-545/32.TE/MSV-163MS-535-545-ACA-EXE-DE-G1-002-R01.pdf</v>
      </c>
      <c r="P522" s="6" t="str">
        <f>LD_01[[#This Row],[PASTA]]&amp;"/"&amp;LD_01[[#This Row],[ARQUIVO]]</f>
        <v>MSV-163MS-535-545/32.TE/MSV-163MS-535-545-ACA-EXE-DE-G1-002-R01.pdf</v>
      </c>
    </row>
    <row r="523" spans="1:16" ht="28.8" x14ac:dyDescent="0.3">
      <c r="A523" s="6" t="s">
        <v>3282</v>
      </c>
      <c r="B523" s="6" t="str">
        <f>VLOOKUP(LD_01[[#This Row],[DOCUMENTO]],_xlfn.SORTBY(ARQUIVOS_RECEBIDOS!$E$2:$F$5010,ARQUIVOS_RECEBIDOS!$F$2:$F$5010,-1),2,)</f>
        <v>R01</v>
      </c>
      <c r="C523" s="14" t="s">
        <v>5987</v>
      </c>
      <c r="D523" s="14" t="s">
        <v>7543</v>
      </c>
      <c r="E523" s="6" t="s">
        <v>4317</v>
      </c>
      <c r="F523" s="8" t="s">
        <v>4077</v>
      </c>
      <c r="G523" s="8" t="s">
        <v>4330</v>
      </c>
      <c r="H523" s="6" t="str">
        <f>_xlfn.XLOOKUP(LD_01[[#This Row],[DISCIPLINA]],'CLASSES DE PROJETOS'!$F$3:$F$37,'CLASSES DE PROJETOS'!$C$3:$C$37)</f>
        <v>TE</v>
      </c>
      <c r="I523" t="str">
        <f>_xlfn.TEXTJOIN("/",TRUE,"MSV-163MS-"&amp;LD_01[[#This Row],[OBRA]],_xlfn.XLOOKUP(LD_01[[#This Row],[SIGLA]],'CLASSES DE PROJETOS'!$C$3:$C$37,'CLASSES DE PROJETOS'!$E$3:$E$37))</f>
        <v>MSV-163MS-535-545/32.TE</v>
      </c>
      <c r="J523" s="6" t="str" cm="1">
        <f t="array" ref="J523">_xlfn.TEXTJOIN(",",TRUE,_xlfn._xlws.FILTER(ARQUIVOS[ARQUIVO],(ARQUIVOS[DOCUMENTO]=LD_01[[#This Row],[DOCUMENTO]])*(ARQUIVOS[REVISÃO]=LD_01[[#This Row],[REVISÃO]])*(ARQUIVOS[EXTENSÃO]="pdf")))</f>
        <v>MSV-163MS-535-545-ACA-EXE-DE-G1-003-R01.pdf</v>
      </c>
      <c r="K523" s="6" t="str" cm="1">
        <f t="array" ref="K523">_xlfn.TEXTJOIN(", ",TRUE,_xlfn.UNIQUE(_xlfn._xlws.FILTER(ARQUIVOS_RECEBIDOS!$F$2:$F$5010,ARQUIVOS_RECEBIDOS!$E$2:$E$5010=LD_01[[#This Row],[DOCUMENTO]])))</f>
        <v>R01</v>
      </c>
      <c r="L523" s="6" t="str" cm="1">
        <f t="array" ref="L523">_xlfn.TEXTJOIN(",",TRUE,_xlfn._xlws.FILTER(ARQUIVOS[EXTENSÃO],(ARQUIVOS[DOCUMENTO]=LD_01[[#This Row],[DOCUMENTO]])*(ARQUIVOS[REVISÃO]=LD_01[[#This Row],[REVISÃO]])))</f>
        <v>dwg,pdf</v>
      </c>
      <c r="M523" s="12" cm="1">
        <f t="array" ref="M523">_xlfn.UNIQUE(_xlfn._xlws.FILTER(ARQUIVOS[DATA RECEBIMENTO],(ARQUIVOS[DOCUMENTO]=LD_01[[#This Row],[DOCUMENTO]])*(ARQUIVOS[REVISÃO]=LD_01[[#This Row],[REVISÃO]])))</f>
        <v>45838</v>
      </c>
      <c r="N5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01/MSV-163MS-535-545/32.TE/MSV-163MS-535-545-ACA-EXE-DE-G1-003-R01.pdf</v>
      </c>
      <c r="P523" s="6" t="str">
        <f>LD_01[[#This Row],[PASTA]]&amp;"/"&amp;LD_01[[#This Row],[ARQUIVO]]</f>
        <v>MSV-163MS-535-545/32.TE/MSV-163MS-535-545-ACA-EXE-DE-G1-003-R01.pdf</v>
      </c>
    </row>
    <row r="524" spans="1:16" ht="28.8" x14ac:dyDescent="0.3">
      <c r="A524" s="6" t="s">
        <v>3283</v>
      </c>
      <c r="B524" s="6" t="str">
        <f>VLOOKUP(LD_01[[#This Row],[DOCUMENTO]],_xlfn.SORTBY(ARQUIVOS_RECEBIDOS!$E$2:$F$5010,ARQUIVOS_RECEBIDOS!$F$2:$F$5010,-1),2,)</f>
        <v>R01</v>
      </c>
      <c r="C524" s="14" t="s">
        <v>5987</v>
      </c>
      <c r="D524" s="14" t="s">
        <v>7543</v>
      </c>
      <c r="E524" s="6" t="s">
        <v>4317</v>
      </c>
      <c r="F524" s="8" t="s">
        <v>4077</v>
      </c>
      <c r="G524" s="8" t="s">
        <v>4330</v>
      </c>
      <c r="H524" s="6" t="str">
        <f>_xlfn.XLOOKUP(LD_01[[#This Row],[DISCIPLINA]],'CLASSES DE PROJETOS'!$F$3:$F$37,'CLASSES DE PROJETOS'!$C$3:$C$37)</f>
        <v>TE</v>
      </c>
      <c r="I524" t="str">
        <f>_xlfn.TEXTJOIN("/",TRUE,"MSV-163MS-"&amp;LD_01[[#This Row],[OBRA]],_xlfn.XLOOKUP(LD_01[[#This Row],[SIGLA]],'CLASSES DE PROJETOS'!$C$3:$C$37,'CLASSES DE PROJETOS'!$E$3:$E$37))</f>
        <v>MSV-163MS-535-545/32.TE</v>
      </c>
      <c r="J524" s="6" t="str" cm="1">
        <f t="array" ref="J524">_xlfn.TEXTJOIN(",",TRUE,_xlfn._xlws.FILTER(ARQUIVOS[ARQUIVO],(ARQUIVOS[DOCUMENTO]=LD_01[[#This Row],[DOCUMENTO]])*(ARQUIVOS[REVISÃO]=LD_01[[#This Row],[REVISÃO]])*(ARQUIVOS[EXTENSÃO]="pdf")))</f>
        <v>MSV-163MS-535-545-ACA-EXE-DE-G1-004-R01.pdf</v>
      </c>
      <c r="K524" s="6" t="str" cm="1">
        <f t="array" ref="K524">_xlfn.TEXTJOIN(", ",TRUE,_xlfn.UNIQUE(_xlfn._xlws.FILTER(ARQUIVOS_RECEBIDOS!$F$2:$F$5010,ARQUIVOS_RECEBIDOS!$E$2:$E$5010=LD_01[[#This Row],[DOCUMENTO]])))</f>
        <v>R01</v>
      </c>
      <c r="L524" s="6" t="str" cm="1">
        <f t="array" ref="L524">_xlfn.TEXTJOIN(",",TRUE,_xlfn._xlws.FILTER(ARQUIVOS[EXTENSÃO],(ARQUIVOS[DOCUMENTO]=LD_01[[#This Row],[DOCUMENTO]])*(ARQUIVOS[REVISÃO]=LD_01[[#This Row],[REVISÃO]])))</f>
        <v>dwg,pdf</v>
      </c>
      <c r="M524" s="12" cm="1">
        <f t="array" ref="M524">_xlfn.UNIQUE(_xlfn._xlws.FILTER(ARQUIVOS[DATA RECEBIMENTO],(ARQUIVOS[DOCUMENTO]=LD_01[[#This Row],[DOCUMENTO]])*(ARQUIVOS[REVISÃO]=LD_01[[#This Row],[REVISÃO]])))</f>
        <v>45838</v>
      </c>
      <c r="N5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01/MSV-163MS-535-545/32.TE/MSV-163MS-535-545-ACA-EXE-DE-G1-004-R01.pdf</v>
      </c>
      <c r="P524" s="6" t="str">
        <f>LD_01[[#This Row],[PASTA]]&amp;"/"&amp;LD_01[[#This Row],[ARQUIVO]]</f>
        <v>MSV-163MS-535-545/32.TE/MSV-163MS-535-545-ACA-EXE-DE-G1-004-R01.pdf</v>
      </c>
    </row>
    <row r="525" spans="1:16" ht="28.8" x14ac:dyDescent="0.3">
      <c r="A525" s="6" t="s">
        <v>3284</v>
      </c>
      <c r="B525" s="6" t="str">
        <f>VLOOKUP(LD_01[[#This Row],[DOCUMENTO]],_xlfn.SORTBY(ARQUIVOS_RECEBIDOS!$E$2:$F$5010,ARQUIVOS_RECEBIDOS!$F$2:$F$5010,-1),2,)</f>
        <v>R01</v>
      </c>
      <c r="C525" s="14" t="s">
        <v>5987</v>
      </c>
      <c r="D525" s="14" t="s">
        <v>7543</v>
      </c>
      <c r="E525" s="6" t="s">
        <v>4317</v>
      </c>
      <c r="F525" s="8" t="s">
        <v>4077</v>
      </c>
      <c r="G525" s="8" t="s">
        <v>4330</v>
      </c>
      <c r="H525" s="6" t="str">
        <f>_xlfn.XLOOKUP(LD_01[[#This Row],[DISCIPLINA]],'CLASSES DE PROJETOS'!$F$3:$F$37,'CLASSES DE PROJETOS'!$C$3:$C$37)</f>
        <v>TE</v>
      </c>
      <c r="I525" t="str">
        <f>_xlfn.TEXTJOIN("/",TRUE,"MSV-163MS-"&amp;LD_01[[#This Row],[OBRA]],_xlfn.XLOOKUP(LD_01[[#This Row],[SIGLA]],'CLASSES DE PROJETOS'!$C$3:$C$37,'CLASSES DE PROJETOS'!$E$3:$E$37))</f>
        <v>MSV-163MS-535-545/32.TE</v>
      </c>
      <c r="J525" s="6" t="str" cm="1">
        <f t="array" ref="J525">_xlfn.TEXTJOIN(",",TRUE,_xlfn._xlws.FILTER(ARQUIVOS[ARQUIVO],(ARQUIVOS[DOCUMENTO]=LD_01[[#This Row],[DOCUMENTO]])*(ARQUIVOS[REVISÃO]=LD_01[[#This Row],[REVISÃO]])*(ARQUIVOS[EXTENSÃO]="pdf")))</f>
        <v>MSV-163MS-535-545-ACA-EXE-DE-G1-005-R01.pdf</v>
      </c>
      <c r="K525" s="6" t="str" cm="1">
        <f t="array" ref="K525">_xlfn.TEXTJOIN(", ",TRUE,_xlfn.UNIQUE(_xlfn._xlws.FILTER(ARQUIVOS_RECEBIDOS!$F$2:$F$5010,ARQUIVOS_RECEBIDOS!$E$2:$E$5010=LD_01[[#This Row],[DOCUMENTO]])))</f>
        <v>R01</v>
      </c>
      <c r="L525" s="6" t="str" cm="1">
        <f t="array" ref="L525">_xlfn.TEXTJOIN(",",TRUE,_xlfn._xlws.FILTER(ARQUIVOS[EXTENSÃO],(ARQUIVOS[DOCUMENTO]=LD_01[[#This Row],[DOCUMENTO]])*(ARQUIVOS[REVISÃO]=LD_01[[#This Row],[REVISÃO]])))</f>
        <v>dwg,pdf</v>
      </c>
      <c r="M525" s="12" cm="1">
        <f t="array" ref="M525">_xlfn.UNIQUE(_xlfn._xlws.FILTER(ARQUIVOS[DATA RECEBIMENTO],(ARQUIVOS[DOCUMENTO]=LD_01[[#This Row],[DOCUMENTO]])*(ARQUIVOS[REVISÃO]=LD_01[[#This Row],[REVISÃO]])))</f>
        <v>45838</v>
      </c>
      <c r="N5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01/MSV-163MS-535-545/32.TE/MSV-163MS-535-545-ACA-EXE-DE-G1-005-R01.pdf</v>
      </c>
      <c r="P525" s="6" t="str">
        <f>LD_01[[#This Row],[PASTA]]&amp;"/"&amp;LD_01[[#This Row],[ARQUIVO]]</f>
        <v>MSV-163MS-535-545/32.TE/MSV-163MS-535-545-ACA-EXE-DE-G1-005-R01.pdf</v>
      </c>
    </row>
    <row r="526" spans="1:16" ht="28.8" x14ac:dyDescent="0.3">
      <c r="A526" s="6" t="s">
        <v>3285</v>
      </c>
      <c r="B526" s="6" t="str">
        <f>VLOOKUP(LD_01[[#This Row],[DOCUMENTO]],_xlfn.SORTBY(ARQUIVOS_RECEBIDOS!$E$2:$F$5010,ARQUIVOS_RECEBIDOS!$F$2:$F$5010,-1),2,)</f>
        <v>R01</v>
      </c>
      <c r="C526" s="14" t="s">
        <v>5987</v>
      </c>
      <c r="D526" s="14" t="s">
        <v>7543</v>
      </c>
      <c r="E526" s="6" t="s">
        <v>4317</v>
      </c>
      <c r="F526" s="8" t="s">
        <v>4077</v>
      </c>
      <c r="G526" s="8" t="s">
        <v>4330</v>
      </c>
      <c r="H526" s="6" t="str">
        <f>_xlfn.XLOOKUP(LD_01[[#This Row],[DISCIPLINA]],'CLASSES DE PROJETOS'!$F$3:$F$37,'CLASSES DE PROJETOS'!$C$3:$C$37)</f>
        <v>TE</v>
      </c>
      <c r="I526" t="str">
        <f>_xlfn.TEXTJOIN("/",TRUE,"MSV-163MS-"&amp;LD_01[[#This Row],[OBRA]],_xlfn.XLOOKUP(LD_01[[#This Row],[SIGLA]],'CLASSES DE PROJETOS'!$C$3:$C$37,'CLASSES DE PROJETOS'!$E$3:$E$37))</f>
        <v>MSV-163MS-535-545/32.TE</v>
      </c>
      <c r="J526" s="6" t="str" cm="1">
        <f t="array" ref="J526">_xlfn.TEXTJOIN(",",TRUE,_xlfn._xlws.FILTER(ARQUIVOS[ARQUIVO],(ARQUIVOS[DOCUMENTO]=LD_01[[#This Row],[DOCUMENTO]])*(ARQUIVOS[REVISÃO]=LD_01[[#This Row],[REVISÃO]])*(ARQUIVOS[EXTENSÃO]="pdf")))</f>
        <v>MSV-163MS-535-545-ACA-EXE-DE-G1-006-R01.pdf</v>
      </c>
      <c r="K526" s="6" t="str" cm="1">
        <f t="array" ref="K526">_xlfn.TEXTJOIN(", ",TRUE,_xlfn.UNIQUE(_xlfn._xlws.FILTER(ARQUIVOS_RECEBIDOS!$F$2:$F$5010,ARQUIVOS_RECEBIDOS!$E$2:$E$5010=LD_01[[#This Row],[DOCUMENTO]])))</f>
        <v>R01</v>
      </c>
      <c r="L526" s="6" t="str" cm="1">
        <f t="array" ref="L526">_xlfn.TEXTJOIN(",",TRUE,_xlfn._xlws.FILTER(ARQUIVOS[EXTENSÃO],(ARQUIVOS[DOCUMENTO]=LD_01[[#This Row],[DOCUMENTO]])*(ARQUIVOS[REVISÃO]=LD_01[[#This Row],[REVISÃO]])))</f>
        <v>dwg,pdf</v>
      </c>
      <c r="M526" s="12" cm="1">
        <f t="array" ref="M526">_xlfn.UNIQUE(_xlfn._xlws.FILTER(ARQUIVOS[DATA RECEBIMENTO],(ARQUIVOS[DOCUMENTO]=LD_01[[#This Row],[DOCUMENTO]])*(ARQUIVOS[REVISÃO]=LD_01[[#This Row],[REVISÃO]])))</f>
        <v>45838</v>
      </c>
      <c r="N5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01/MSV-163MS-535-545/32.TE/MSV-163MS-535-545-ACA-EXE-DE-G1-006-R01.pdf</v>
      </c>
      <c r="P526" s="6" t="str">
        <f>LD_01[[#This Row],[PASTA]]&amp;"/"&amp;LD_01[[#This Row],[ARQUIVO]]</f>
        <v>MSV-163MS-535-545/32.TE/MSV-163MS-535-545-ACA-EXE-DE-G1-006-R01.pdf</v>
      </c>
    </row>
    <row r="527" spans="1:16" ht="28.8" x14ac:dyDescent="0.3">
      <c r="A527" s="6" t="s">
        <v>3286</v>
      </c>
      <c r="B527" s="6" t="str">
        <f>VLOOKUP(LD_01[[#This Row],[DOCUMENTO]],_xlfn.SORTBY(ARQUIVOS_RECEBIDOS!$E$2:$F$5010,ARQUIVOS_RECEBIDOS!$F$2:$F$5010,-1),2,)</f>
        <v>R02</v>
      </c>
      <c r="C527" s="14" t="s">
        <v>5987</v>
      </c>
      <c r="D527" s="14" t="s">
        <v>7543</v>
      </c>
      <c r="E527" s="6" t="s">
        <v>4317</v>
      </c>
      <c r="F527" s="8" t="s">
        <v>4077</v>
      </c>
      <c r="G527" s="8" t="s">
        <v>4330</v>
      </c>
      <c r="H527" s="6" t="str">
        <f>_xlfn.XLOOKUP(LD_01[[#This Row],[DISCIPLINA]],'CLASSES DE PROJETOS'!$F$3:$F$37,'CLASSES DE PROJETOS'!$C$3:$C$37)</f>
        <v>TE</v>
      </c>
      <c r="I527" t="str">
        <f>_xlfn.TEXTJOIN("/",TRUE,"MSV-163MS-"&amp;LD_01[[#This Row],[OBRA]],_xlfn.XLOOKUP(LD_01[[#This Row],[SIGLA]],'CLASSES DE PROJETOS'!$C$3:$C$37,'CLASSES DE PROJETOS'!$E$3:$E$37))</f>
        <v>MSV-163MS-535-545/32.TE</v>
      </c>
      <c r="J527" s="6" t="str" cm="1">
        <f t="array" ref="J527">_xlfn.TEXTJOIN(",",TRUE,_xlfn._xlws.FILTER(ARQUIVOS[ARQUIVO],(ARQUIVOS[DOCUMENTO]=LD_01[[#This Row],[DOCUMENTO]])*(ARQUIVOS[REVISÃO]=LD_01[[#This Row],[REVISÃO]])*(ARQUIVOS[EXTENSÃO]="pdf")))</f>
        <v>MSV-163MS-535-545-ACA-EXE-DE-G1-007-R02.pdf</v>
      </c>
      <c r="K527" s="6" t="str" cm="1">
        <f t="array" ref="K527">_xlfn.TEXTJOIN(", ",TRUE,_xlfn.UNIQUE(_xlfn._xlws.FILTER(ARQUIVOS_RECEBIDOS!$F$2:$F$5010,ARQUIVOS_RECEBIDOS!$E$2:$E$5010=LD_01[[#This Row],[DOCUMENTO]])))</f>
        <v>R02</v>
      </c>
      <c r="L527" s="6" t="str" cm="1">
        <f t="array" ref="L527">_xlfn.TEXTJOIN(",",TRUE,_xlfn._xlws.FILTER(ARQUIVOS[EXTENSÃO],(ARQUIVOS[DOCUMENTO]=LD_01[[#This Row],[DOCUMENTO]])*(ARQUIVOS[REVISÃO]=LD_01[[#This Row],[REVISÃO]])))</f>
        <v>dwg,pdf</v>
      </c>
      <c r="M527" s="12" cm="1">
        <f t="array" ref="M527">_xlfn.UNIQUE(_xlfn._xlws.FILTER(ARQUIVOS[DATA RECEBIMENTO],(ARQUIVOS[DOCUMENTO]=LD_01[[#This Row],[DOCUMENTO]])*(ARQUIVOS[REVISÃO]=LD_01[[#This Row],[REVISÃO]])))</f>
        <v>45838</v>
      </c>
      <c r="N5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01/MSV-163MS-535-545/32.TE/MSV-163MS-535-545-ACA-EXE-DE-G1-007-R02.pdf</v>
      </c>
      <c r="P527" s="6" t="str">
        <f>LD_01[[#This Row],[PASTA]]&amp;"/"&amp;LD_01[[#This Row],[ARQUIVO]]</f>
        <v>MSV-163MS-535-545/32.TE/MSV-163MS-535-545-ACA-EXE-DE-G1-007-R02.pdf</v>
      </c>
    </row>
    <row r="528" spans="1:16" ht="28.8" x14ac:dyDescent="0.3">
      <c r="A528" s="6" t="s">
        <v>3287</v>
      </c>
      <c r="B528" s="6" t="str">
        <f>VLOOKUP(LD_01[[#This Row],[DOCUMENTO]],_xlfn.SORTBY(ARQUIVOS_RECEBIDOS!$E$2:$F$5010,ARQUIVOS_RECEBIDOS!$F$2:$F$5010,-1),2,)</f>
        <v>R02</v>
      </c>
      <c r="C528" s="14" t="s">
        <v>5987</v>
      </c>
      <c r="D528" s="14" t="s">
        <v>7543</v>
      </c>
      <c r="E528" s="6" t="s">
        <v>4317</v>
      </c>
      <c r="F528" s="8" t="s">
        <v>4077</v>
      </c>
      <c r="G528" s="8" t="s">
        <v>4330</v>
      </c>
      <c r="H528" s="6" t="str">
        <f>_xlfn.XLOOKUP(LD_01[[#This Row],[DISCIPLINA]],'CLASSES DE PROJETOS'!$F$3:$F$37,'CLASSES DE PROJETOS'!$C$3:$C$37)</f>
        <v>TE</v>
      </c>
      <c r="I528" t="str">
        <f>_xlfn.TEXTJOIN("/",TRUE,"MSV-163MS-"&amp;LD_01[[#This Row],[OBRA]],_xlfn.XLOOKUP(LD_01[[#This Row],[SIGLA]],'CLASSES DE PROJETOS'!$C$3:$C$37,'CLASSES DE PROJETOS'!$E$3:$E$37))</f>
        <v>MSV-163MS-535-545/32.TE</v>
      </c>
      <c r="J528" s="6" t="str" cm="1">
        <f t="array" ref="J528">_xlfn.TEXTJOIN(",",TRUE,_xlfn._xlws.FILTER(ARQUIVOS[ARQUIVO],(ARQUIVOS[DOCUMENTO]=LD_01[[#This Row],[DOCUMENTO]])*(ARQUIVOS[REVISÃO]=LD_01[[#This Row],[REVISÃO]])*(ARQUIVOS[EXTENSÃO]="pdf")))</f>
        <v>MSV-163MS-535-545-ACA-EXE-DE-G1-008-R02.pdf</v>
      </c>
      <c r="K528" s="6" t="str" cm="1">
        <f t="array" ref="K528">_xlfn.TEXTJOIN(", ",TRUE,_xlfn.UNIQUE(_xlfn._xlws.FILTER(ARQUIVOS_RECEBIDOS!$F$2:$F$5010,ARQUIVOS_RECEBIDOS!$E$2:$E$5010=LD_01[[#This Row],[DOCUMENTO]])))</f>
        <v>R02</v>
      </c>
      <c r="L528" s="6" t="str" cm="1">
        <f t="array" ref="L528">_xlfn.TEXTJOIN(",",TRUE,_xlfn._xlws.FILTER(ARQUIVOS[EXTENSÃO],(ARQUIVOS[DOCUMENTO]=LD_01[[#This Row],[DOCUMENTO]])*(ARQUIVOS[REVISÃO]=LD_01[[#This Row],[REVISÃO]])))</f>
        <v>dwg,pdf</v>
      </c>
      <c r="M528" s="12" cm="1">
        <f t="array" ref="M528">_xlfn.UNIQUE(_xlfn._xlws.FILTER(ARQUIVOS[DATA RECEBIMENTO],(ARQUIVOS[DOCUMENTO]=LD_01[[#This Row],[DOCUMENTO]])*(ARQUIVOS[REVISÃO]=LD_01[[#This Row],[REVISÃO]])))</f>
        <v>45838</v>
      </c>
      <c r="N5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01/MSV-163MS-535-545/32.TE/MSV-163MS-535-545-ACA-EXE-DE-G1-008-R02.pdf</v>
      </c>
      <c r="P528" s="6" t="str">
        <f>LD_01[[#This Row],[PASTA]]&amp;"/"&amp;LD_01[[#This Row],[ARQUIVO]]</f>
        <v>MSV-163MS-535-545/32.TE/MSV-163MS-535-545-ACA-EXE-DE-G1-008-R02.pdf</v>
      </c>
    </row>
    <row r="529" spans="1:16" ht="28.8" x14ac:dyDescent="0.3">
      <c r="A529" s="6" t="s">
        <v>3288</v>
      </c>
      <c r="B529" s="6" t="str">
        <f>VLOOKUP(LD_01[[#This Row],[DOCUMENTO]],_xlfn.SORTBY(ARQUIVOS_RECEBIDOS!$E$2:$F$5010,ARQUIVOS_RECEBIDOS!$F$2:$F$5010,-1),2,)</f>
        <v>R02</v>
      </c>
      <c r="C529" s="14" t="s">
        <v>5987</v>
      </c>
      <c r="D529" s="14" t="s">
        <v>7543</v>
      </c>
      <c r="E529" s="6" t="s">
        <v>4317</v>
      </c>
      <c r="F529" s="8" t="s">
        <v>4077</v>
      </c>
      <c r="G529" s="8" t="s">
        <v>4330</v>
      </c>
      <c r="H529" s="6" t="str">
        <f>_xlfn.XLOOKUP(LD_01[[#This Row],[DISCIPLINA]],'CLASSES DE PROJETOS'!$F$3:$F$37,'CLASSES DE PROJETOS'!$C$3:$C$37)</f>
        <v>TE</v>
      </c>
      <c r="I529" t="str">
        <f>_xlfn.TEXTJOIN("/",TRUE,"MSV-163MS-"&amp;LD_01[[#This Row],[OBRA]],_xlfn.XLOOKUP(LD_01[[#This Row],[SIGLA]],'CLASSES DE PROJETOS'!$C$3:$C$37,'CLASSES DE PROJETOS'!$E$3:$E$37))</f>
        <v>MSV-163MS-535-545/32.TE</v>
      </c>
      <c r="J529" s="6" t="str" cm="1">
        <f t="array" ref="J529">_xlfn.TEXTJOIN(",",TRUE,_xlfn._xlws.FILTER(ARQUIVOS[ARQUIVO],(ARQUIVOS[DOCUMENTO]=LD_01[[#This Row],[DOCUMENTO]])*(ARQUIVOS[REVISÃO]=LD_01[[#This Row],[REVISÃO]])*(ARQUIVOS[EXTENSÃO]="pdf")))</f>
        <v>MSV-163MS-535-545-ACA-EXE-DE-G1-009-R02.pdf</v>
      </c>
      <c r="K529" s="6" t="str" cm="1">
        <f t="array" ref="K529">_xlfn.TEXTJOIN(", ",TRUE,_xlfn.UNIQUE(_xlfn._xlws.FILTER(ARQUIVOS_RECEBIDOS!$F$2:$F$5010,ARQUIVOS_RECEBIDOS!$E$2:$E$5010=LD_01[[#This Row],[DOCUMENTO]])))</f>
        <v>R02</v>
      </c>
      <c r="L529" s="6" t="str" cm="1">
        <f t="array" ref="L529">_xlfn.TEXTJOIN(",",TRUE,_xlfn._xlws.FILTER(ARQUIVOS[EXTENSÃO],(ARQUIVOS[DOCUMENTO]=LD_01[[#This Row],[DOCUMENTO]])*(ARQUIVOS[REVISÃO]=LD_01[[#This Row],[REVISÃO]])))</f>
        <v>dwg,pdf</v>
      </c>
      <c r="M529" s="12" cm="1">
        <f t="array" ref="M529">_xlfn.UNIQUE(_xlfn._xlws.FILTER(ARQUIVOS[DATA RECEBIMENTO],(ARQUIVOS[DOCUMENTO]=LD_01[[#This Row],[DOCUMENTO]])*(ARQUIVOS[REVISÃO]=LD_01[[#This Row],[REVISÃO]])))</f>
        <v>45838</v>
      </c>
      <c r="N5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01/MSV-163MS-535-545/32.TE/MSV-163MS-535-545-ACA-EXE-DE-G1-009-R02.pdf</v>
      </c>
      <c r="P529" s="6" t="str">
        <f>LD_01[[#This Row],[PASTA]]&amp;"/"&amp;LD_01[[#This Row],[ARQUIVO]]</f>
        <v>MSV-163MS-535-545/32.TE/MSV-163MS-535-545-ACA-EXE-DE-G1-009-R02.pdf</v>
      </c>
    </row>
    <row r="530" spans="1:16" ht="28.8" x14ac:dyDescent="0.3">
      <c r="A530" s="6" t="s">
        <v>3289</v>
      </c>
      <c r="B530" s="6" t="str">
        <f>VLOOKUP(LD_01[[#This Row],[DOCUMENTO]],_xlfn.SORTBY(ARQUIVOS_RECEBIDOS!$E$2:$F$5010,ARQUIVOS_RECEBIDOS!$F$2:$F$5010,-1),2,)</f>
        <v>R02</v>
      </c>
      <c r="C530" s="14" t="s">
        <v>5987</v>
      </c>
      <c r="D530" s="14" t="s">
        <v>7543</v>
      </c>
      <c r="E530" s="6" t="s">
        <v>4317</v>
      </c>
      <c r="F530" s="8" t="s">
        <v>4077</v>
      </c>
      <c r="G530" s="8" t="s">
        <v>4330</v>
      </c>
      <c r="H530" s="6" t="str">
        <f>_xlfn.XLOOKUP(LD_01[[#This Row],[DISCIPLINA]],'CLASSES DE PROJETOS'!$F$3:$F$37,'CLASSES DE PROJETOS'!$C$3:$C$37)</f>
        <v>TE</v>
      </c>
      <c r="I530" t="str">
        <f>_xlfn.TEXTJOIN("/",TRUE,"MSV-163MS-"&amp;LD_01[[#This Row],[OBRA]],_xlfn.XLOOKUP(LD_01[[#This Row],[SIGLA]],'CLASSES DE PROJETOS'!$C$3:$C$37,'CLASSES DE PROJETOS'!$E$3:$E$37))</f>
        <v>MSV-163MS-535-545/32.TE</v>
      </c>
      <c r="J530" s="6" t="str" cm="1">
        <f t="array" ref="J530">_xlfn.TEXTJOIN(",",TRUE,_xlfn._xlws.FILTER(ARQUIVOS[ARQUIVO],(ARQUIVOS[DOCUMENTO]=LD_01[[#This Row],[DOCUMENTO]])*(ARQUIVOS[REVISÃO]=LD_01[[#This Row],[REVISÃO]])*(ARQUIVOS[EXTENSÃO]="pdf")))</f>
        <v>MSV-163MS-535-545-ACA-EXE-DE-G1-010-R02.pdf</v>
      </c>
      <c r="K530" s="6" t="str" cm="1">
        <f t="array" ref="K530">_xlfn.TEXTJOIN(", ",TRUE,_xlfn.UNIQUE(_xlfn._xlws.FILTER(ARQUIVOS_RECEBIDOS!$F$2:$F$5010,ARQUIVOS_RECEBIDOS!$E$2:$E$5010=LD_01[[#This Row],[DOCUMENTO]])))</f>
        <v>R02</v>
      </c>
      <c r="L530" s="6" t="str" cm="1">
        <f t="array" ref="L530">_xlfn.TEXTJOIN(",",TRUE,_xlfn._xlws.FILTER(ARQUIVOS[EXTENSÃO],(ARQUIVOS[DOCUMENTO]=LD_01[[#This Row],[DOCUMENTO]])*(ARQUIVOS[REVISÃO]=LD_01[[#This Row],[REVISÃO]])))</f>
        <v>dwg,pdf</v>
      </c>
      <c r="M530" s="12" cm="1">
        <f t="array" ref="M530">_xlfn.UNIQUE(_xlfn._xlws.FILTER(ARQUIVOS[DATA RECEBIMENTO],(ARQUIVOS[DOCUMENTO]=LD_01[[#This Row],[DOCUMENTO]])*(ARQUIVOS[REVISÃO]=LD_01[[#This Row],[REVISÃO]])))</f>
        <v>45838</v>
      </c>
      <c r="N5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01/MSV-163MS-535-545/32.TE/MSV-163MS-535-545-ACA-EXE-DE-G1-010-R02.pdf</v>
      </c>
      <c r="P530" s="6" t="str">
        <f>LD_01[[#This Row],[PASTA]]&amp;"/"&amp;LD_01[[#This Row],[ARQUIVO]]</f>
        <v>MSV-163MS-535-545/32.TE/MSV-163MS-535-545-ACA-EXE-DE-G1-010-R02.pdf</v>
      </c>
    </row>
    <row r="531" spans="1:16" ht="28.8" x14ac:dyDescent="0.3">
      <c r="A531" s="6" t="s">
        <v>3290</v>
      </c>
      <c r="B531" s="6" t="str">
        <f>VLOOKUP(LD_01[[#This Row],[DOCUMENTO]],_xlfn.SORTBY(ARQUIVOS_RECEBIDOS!$E$2:$F$5010,ARQUIVOS_RECEBIDOS!$F$2:$F$5010,-1),2,)</f>
        <v>R02</v>
      </c>
      <c r="C531" s="14" t="s">
        <v>5987</v>
      </c>
      <c r="D531" s="14" t="s">
        <v>7543</v>
      </c>
      <c r="E531" s="6" t="s">
        <v>4317</v>
      </c>
      <c r="F531" s="8" t="s">
        <v>4077</v>
      </c>
      <c r="G531" s="8" t="s">
        <v>4330</v>
      </c>
      <c r="H531" s="6" t="str">
        <f>_xlfn.XLOOKUP(LD_01[[#This Row],[DISCIPLINA]],'CLASSES DE PROJETOS'!$F$3:$F$37,'CLASSES DE PROJETOS'!$C$3:$C$37)</f>
        <v>TE</v>
      </c>
      <c r="I531" t="str">
        <f>_xlfn.TEXTJOIN("/",TRUE,"MSV-163MS-"&amp;LD_01[[#This Row],[OBRA]],_xlfn.XLOOKUP(LD_01[[#This Row],[SIGLA]],'CLASSES DE PROJETOS'!$C$3:$C$37,'CLASSES DE PROJETOS'!$E$3:$E$37))</f>
        <v>MSV-163MS-535-545/32.TE</v>
      </c>
      <c r="J531" s="6" t="str" cm="1">
        <f t="array" ref="J531">_xlfn.TEXTJOIN(",",TRUE,_xlfn._xlws.FILTER(ARQUIVOS[ARQUIVO],(ARQUIVOS[DOCUMENTO]=LD_01[[#This Row],[DOCUMENTO]])*(ARQUIVOS[REVISÃO]=LD_01[[#This Row],[REVISÃO]])*(ARQUIVOS[EXTENSÃO]="pdf")))</f>
        <v>MSV-163MS-535-545-ACA-EXE-DE-G1-011-R02.pdf</v>
      </c>
      <c r="K531" s="6" t="str" cm="1">
        <f t="array" ref="K531">_xlfn.TEXTJOIN(", ",TRUE,_xlfn.UNIQUE(_xlfn._xlws.FILTER(ARQUIVOS_RECEBIDOS!$F$2:$F$5010,ARQUIVOS_RECEBIDOS!$E$2:$E$5010=LD_01[[#This Row],[DOCUMENTO]])))</f>
        <v>R02</v>
      </c>
      <c r="L531" s="6" t="str" cm="1">
        <f t="array" ref="L531">_xlfn.TEXTJOIN(",",TRUE,_xlfn._xlws.FILTER(ARQUIVOS[EXTENSÃO],(ARQUIVOS[DOCUMENTO]=LD_01[[#This Row],[DOCUMENTO]])*(ARQUIVOS[REVISÃO]=LD_01[[#This Row],[REVISÃO]])))</f>
        <v>dwg,pdf</v>
      </c>
      <c r="M531" s="12" cm="1">
        <f t="array" ref="M531">_xlfn.UNIQUE(_xlfn._xlws.FILTER(ARQUIVOS[DATA RECEBIMENTO],(ARQUIVOS[DOCUMENTO]=LD_01[[#This Row],[DOCUMENTO]])*(ARQUIVOS[REVISÃO]=LD_01[[#This Row],[REVISÃO]])))</f>
        <v>45838</v>
      </c>
      <c r="N5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01/MSV-163MS-535-545/32.TE/MSV-163MS-535-545-ACA-EXE-DE-G1-011-R02.pdf</v>
      </c>
      <c r="P531" s="6" t="str">
        <f>LD_01[[#This Row],[PASTA]]&amp;"/"&amp;LD_01[[#This Row],[ARQUIVO]]</f>
        <v>MSV-163MS-535-545/32.TE/MSV-163MS-535-545-ACA-EXE-DE-G1-011-R02.pdf</v>
      </c>
    </row>
    <row r="532" spans="1:16" ht="28.8" x14ac:dyDescent="0.3">
      <c r="A532" s="6" t="s">
        <v>3291</v>
      </c>
      <c r="B532" s="6" t="str">
        <f>VLOOKUP(LD_01[[#This Row],[DOCUMENTO]],_xlfn.SORTBY(ARQUIVOS_RECEBIDOS!$E$2:$F$5010,ARQUIVOS_RECEBIDOS!$F$2:$F$5010,-1),2,)</f>
        <v>R02</v>
      </c>
      <c r="C532" s="14" t="s">
        <v>5987</v>
      </c>
      <c r="D532" s="14" t="s">
        <v>7543</v>
      </c>
      <c r="E532" s="6" t="s">
        <v>4317</v>
      </c>
      <c r="F532" s="8" t="s">
        <v>4077</v>
      </c>
      <c r="G532" s="8" t="s">
        <v>4330</v>
      </c>
      <c r="H532" s="6" t="str">
        <f>_xlfn.XLOOKUP(LD_01[[#This Row],[DISCIPLINA]],'CLASSES DE PROJETOS'!$F$3:$F$37,'CLASSES DE PROJETOS'!$C$3:$C$37)</f>
        <v>TE</v>
      </c>
      <c r="I532" t="str">
        <f>_xlfn.TEXTJOIN("/",TRUE,"MSV-163MS-"&amp;LD_01[[#This Row],[OBRA]],_xlfn.XLOOKUP(LD_01[[#This Row],[SIGLA]],'CLASSES DE PROJETOS'!$C$3:$C$37,'CLASSES DE PROJETOS'!$E$3:$E$37))</f>
        <v>MSV-163MS-535-545/32.TE</v>
      </c>
      <c r="J532" s="6" t="str" cm="1">
        <f t="array" ref="J532">_xlfn.TEXTJOIN(",",TRUE,_xlfn._xlws.FILTER(ARQUIVOS[ARQUIVO],(ARQUIVOS[DOCUMENTO]=LD_01[[#This Row],[DOCUMENTO]])*(ARQUIVOS[REVISÃO]=LD_01[[#This Row],[REVISÃO]])*(ARQUIVOS[EXTENSÃO]="pdf")))</f>
        <v>MSV-163MS-535-545-ACA-EXE-DE-G1-012-R02.pdf</v>
      </c>
      <c r="K532" s="6" t="str" cm="1">
        <f t="array" ref="K532">_xlfn.TEXTJOIN(", ",TRUE,_xlfn.UNIQUE(_xlfn._xlws.FILTER(ARQUIVOS_RECEBIDOS!$F$2:$F$5010,ARQUIVOS_RECEBIDOS!$E$2:$E$5010=LD_01[[#This Row],[DOCUMENTO]])))</f>
        <v>R02</v>
      </c>
      <c r="L532" s="6" t="str" cm="1">
        <f t="array" ref="L532">_xlfn.TEXTJOIN(",",TRUE,_xlfn._xlws.FILTER(ARQUIVOS[EXTENSÃO],(ARQUIVOS[DOCUMENTO]=LD_01[[#This Row],[DOCUMENTO]])*(ARQUIVOS[REVISÃO]=LD_01[[#This Row],[REVISÃO]])))</f>
        <v>dwg,pdf</v>
      </c>
      <c r="M532" s="12" cm="1">
        <f t="array" ref="M532">_xlfn.UNIQUE(_xlfn._xlws.FILTER(ARQUIVOS[DATA RECEBIMENTO],(ARQUIVOS[DOCUMENTO]=LD_01[[#This Row],[DOCUMENTO]])*(ARQUIVOS[REVISÃO]=LD_01[[#This Row],[REVISÃO]])))</f>
        <v>45838</v>
      </c>
      <c r="N5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01/MSV-163MS-535-545/32.TE/MSV-163MS-535-545-ACA-EXE-DE-G1-012-R02.pdf</v>
      </c>
      <c r="P532" s="6" t="str">
        <f>LD_01[[#This Row],[PASTA]]&amp;"/"&amp;LD_01[[#This Row],[ARQUIVO]]</f>
        <v>MSV-163MS-535-545/32.TE/MSV-163MS-535-545-ACA-EXE-DE-G1-012-R02.pdf</v>
      </c>
    </row>
    <row r="533" spans="1:16" ht="28.8" x14ac:dyDescent="0.3">
      <c r="A533" s="6" t="s">
        <v>3292</v>
      </c>
      <c r="B533" s="6" t="str">
        <f>VLOOKUP(LD_01[[#This Row],[DOCUMENTO]],_xlfn.SORTBY(ARQUIVOS_RECEBIDOS!$E$2:$F$5010,ARQUIVOS_RECEBIDOS!$F$2:$F$5010,-1),2,)</f>
        <v>R02</v>
      </c>
      <c r="C533" s="14" t="s">
        <v>5987</v>
      </c>
      <c r="D533" s="14" t="s">
        <v>7543</v>
      </c>
      <c r="E533" s="6" t="s">
        <v>4317</v>
      </c>
      <c r="F533" s="8" t="s">
        <v>4077</v>
      </c>
      <c r="G533" s="8" t="s">
        <v>4330</v>
      </c>
      <c r="H533" s="6" t="str">
        <f>_xlfn.XLOOKUP(LD_01[[#This Row],[DISCIPLINA]],'CLASSES DE PROJETOS'!$F$3:$F$37,'CLASSES DE PROJETOS'!$C$3:$C$37)</f>
        <v>TE</v>
      </c>
      <c r="I533" t="str">
        <f>_xlfn.TEXTJOIN("/",TRUE,"MSV-163MS-"&amp;LD_01[[#This Row],[OBRA]],_xlfn.XLOOKUP(LD_01[[#This Row],[SIGLA]],'CLASSES DE PROJETOS'!$C$3:$C$37,'CLASSES DE PROJETOS'!$E$3:$E$37))</f>
        <v>MSV-163MS-535-545/32.TE</v>
      </c>
      <c r="J533" s="6" t="str" cm="1">
        <f t="array" ref="J533">_xlfn.TEXTJOIN(",",TRUE,_xlfn._xlws.FILTER(ARQUIVOS[ARQUIVO],(ARQUIVOS[DOCUMENTO]=LD_01[[#This Row],[DOCUMENTO]])*(ARQUIVOS[REVISÃO]=LD_01[[#This Row],[REVISÃO]])*(ARQUIVOS[EXTENSÃO]="pdf")))</f>
        <v>MSV-163MS-535-545-ACA-EXE-DE-G1-013-R02.pdf</v>
      </c>
      <c r="K533" s="6" t="str" cm="1">
        <f t="array" ref="K533">_xlfn.TEXTJOIN(", ",TRUE,_xlfn.UNIQUE(_xlfn._xlws.FILTER(ARQUIVOS_RECEBIDOS!$F$2:$F$5010,ARQUIVOS_RECEBIDOS!$E$2:$E$5010=LD_01[[#This Row],[DOCUMENTO]])))</f>
        <v>R02</v>
      </c>
      <c r="L533" s="6" t="str" cm="1">
        <f t="array" ref="L533">_xlfn.TEXTJOIN(",",TRUE,_xlfn._xlws.FILTER(ARQUIVOS[EXTENSÃO],(ARQUIVOS[DOCUMENTO]=LD_01[[#This Row],[DOCUMENTO]])*(ARQUIVOS[REVISÃO]=LD_01[[#This Row],[REVISÃO]])))</f>
        <v>dwg,pdf</v>
      </c>
      <c r="M533" s="12" cm="1">
        <f t="array" ref="M533">_xlfn.UNIQUE(_xlfn._xlws.FILTER(ARQUIVOS[DATA RECEBIMENTO],(ARQUIVOS[DOCUMENTO]=LD_01[[#This Row],[DOCUMENTO]])*(ARQUIVOS[REVISÃO]=LD_01[[#This Row],[REVISÃO]])))</f>
        <v>45838</v>
      </c>
      <c r="N5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01/MSV-163MS-535-545/32.TE/MSV-163MS-535-545-ACA-EXE-DE-G1-013-R02.pdf</v>
      </c>
      <c r="P533" s="6" t="str">
        <f>LD_01[[#This Row],[PASTA]]&amp;"/"&amp;LD_01[[#This Row],[ARQUIVO]]</f>
        <v>MSV-163MS-535-545/32.TE/MSV-163MS-535-545-ACA-EXE-DE-G1-013-R02.pdf</v>
      </c>
    </row>
    <row r="534" spans="1:16" ht="28.8" x14ac:dyDescent="0.3">
      <c r="A534" s="6" t="s">
        <v>3293</v>
      </c>
      <c r="B534" s="6" t="str">
        <f>VLOOKUP(LD_01[[#This Row],[DOCUMENTO]],_xlfn.SORTBY(ARQUIVOS_RECEBIDOS!$E$2:$F$5010,ARQUIVOS_RECEBIDOS!$F$2:$F$5010,-1),2,)</f>
        <v>R02</v>
      </c>
      <c r="C534" s="14" t="s">
        <v>5987</v>
      </c>
      <c r="D534" s="14" t="s">
        <v>7543</v>
      </c>
      <c r="E534" s="6" t="s">
        <v>4317</v>
      </c>
      <c r="F534" s="8" t="s">
        <v>4077</v>
      </c>
      <c r="G534" s="8" t="s">
        <v>4330</v>
      </c>
      <c r="H534" s="6" t="str">
        <f>_xlfn.XLOOKUP(LD_01[[#This Row],[DISCIPLINA]],'CLASSES DE PROJETOS'!$F$3:$F$37,'CLASSES DE PROJETOS'!$C$3:$C$37)</f>
        <v>TE</v>
      </c>
      <c r="I534" t="str">
        <f>_xlfn.TEXTJOIN("/",TRUE,"MSV-163MS-"&amp;LD_01[[#This Row],[OBRA]],_xlfn.XLOOKUP(LD_01[[#This Row],[SIGLA]],'CLASSES DE PROJETOS'!$C$3:$C$37,'CLASSES DE PROJETOS'!$E$3:$E$37))</f>
        <v>MSV-163MS-535-545/32.TE</v>
      </c>
      <c r="J534" s="6" t="str" cm="1">
        <f t="array" ref="J534">_xlfn.TEXTJOIN(",",TRUE,_xlfn._xlws.FILTER(ARQUIVOS[ARQUIVO],(ARQUIVOS[DOCUMENTO]=LD_01[[#This Row],[DOCUMENTO]])*(ARQUIVOS[REVISÃO]=LD_01[[#This Row],[REVISÃO]])*(ARQUIVOS[EXTENSÃO]="pdf")))</f>
        <v>MSV-163MS-535-545-ACA-EXE-DE-G1-014-R02.pdf</v>
      </c>
      <c r="K534" s="6" t="str" cm="1">
        <f t="array" ref="K534">_xlfn.TEXTJOIN(", ",TRUE,_xlfn.UNIQUE(_xlfn._xlws.FILTER(ARQUIVOS_RECEBIDOS!$F$2:$F$5010,ARQUIVOS_RECEBIDOS!$E$2:$E$5010=LD_01[[#This Row],[DOCUMENTO]])))</f>
        <v>R02</v>
      </c>
      <c r="L534" s="6" t="str" cm="1">
        <f t="array" ref="L534">_xlfn.TEXTJOIN(",",TRUE,_xlfn._xlws.FILTER(ARQUIVOS[EXTENSÃO],(ARQUIVOS[DOCUMENTO]=LD_01[[#This Row],[DOCUMENTO]])*(ARQUIVOS[REVISÃO]=LD_01[[#This Row],[REVISÃO]])))</f>
        <v>dwg,pdf</v>
      </c>
      <c r="M534" s="12" cm="1">
        <f t="array" ref="M534">_xlfn.UNIQUE(_xlfn._xlws.FILTER(ARQUIVOS[DATA RECEBIMENTO],(ARQUIVOS[DOCUMENTO]=LD_01[[#This Row],[DOCUMENTO]])*(ARQUIVOS[REVISÃO]=LD_01[[#This Row],[REVISÃO]])))</f>
        <v>45838</v>
      </c>
      <c r="N5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01/MSV-163MS-535-545/32.TE/MSV-163MS-535-545-ACA-EXE-DE-G1-014-R02.pdf</v>
      </c>
      <c r="P534" s="6" t="str">
        <f>LD_01[[#This Row],[PASTA]]&amp;"/"&amp;LD_01[[#This Row],[ARQUIVO]]</f>
        <v>MSV-163MS-535-545/32.TE/MSV-163MS-535-545-ACA-EXE-DE-G1-014-R02.pdf</v>
      </c>
    </row>
    <row r="535" spans="1:16" ht="28.8" x14ac:dyDescent="0.3">
      <c r="A535" s="6" t="s">
        <v>3294</v>
      </c>
      <c r="B535" s="6" t="str">
        <f>VLOOKUP(LD_01[[#This Row],[DOCUMENTO]],_xlfn.SORTBY(ARQUIVOS_RECEBIDOS!$E$2:$F$5010,ARQUIVOS_RECEBIDOS!$F$2:$F$5010,-1),2,)</f>
        <v>R02</v>
      </c>
      <c r="C535" s="14" t="s">
        <v>5987</v>
      </c>
      <c r="D535" s="14" t="s">
        <v>7543</v>
      </c>
      <c r="E535" s="6" t="s">
        <v>4317</v>
      </c>
      <c r="F535" s="8" t="s">
        <v>4077</v>
      </c>
      <c r="G535" s="8" t="s">
        <v>4330</v>
      </c>
      <c r="H535" s="6" t="str">
        <f>_xlfn.XLOOKUP(LD_01[[#This Row],[DISCIPLINA]],'CLASSES DE PROJETOS'!$F$3:$F$37,'CLASSES DE PROJETOS'!$C$3:$C$37)</f>
        <v>TE</v>
      </c>
      <c r="I535" t="str">
        <f>_xlfn.TEXTJOIN("/",TRUE,"MSV-163MS-"&amp;LD_01[[#This Row],[OBRA]],_xlfn.XLOOKUP(LD_01[[#This Row],[SIGLA]],'CLASSES DE PROJETOS'!$C$3:$C$37,'CLASSES DE PROJETOS'!$E$3:$E$37))</f>
        <v>MSV-163MS-535-545/32.TE</v>
      </c>
      <c r="J535" s="6" t="str" cm="1">
        <f t="array" ref="J535">_xlfn.TEXTJOIN(",",TRUE,_xlfn._xlws.FILTER(ARQUIVOS[ARQUIVO],(ARQUIVOS[DOCUMENTO]=LD_01[[#This Row],[DOCUMENTO]])*(ARQUIVOS[REVISÃO]=LD_01[[#This Row],[REVISÃO]])*(ARQUIVOS[EXTENSÃO]="pdf")))</f>
        <v>MSV-163MS-535-545-ACA-EXE-DE-G1-015-R02.pdf</v>
      </c>
      <c r="K535" s="6" t="str" cm="1">
        <f t="array" ref="K535">_xlfn.TEXTJOIN(", ",TRUE,_xlfn.UNIQUE(_xlfn._xlws.FILTER(ARQUIVOS_RECEBIDOS!$F$2:$F$5010,ARQUIVOS_RECEBIDOS!$E$2:$E$5010=LD_01[[#This Row],[DOCUMENTO]])))</f>
        <v>R02</v>
      </c>
      <c r="L535" s="6" t="str" cm="1">
        <f t="array" ref="L535">_xlfn.TEXTJOIN(",",TRUE,_xlfn._xlws.FILTER(ARQUIVOS[EXTENSÃO],(ARQUIVOS[DOCUMENTO]=LD_01[[#This Row],[DOCUMENTO]])*(ARQUIVOS[REVISÃO]=LD_01[[#This Row],[REVISÃO]])))</f>
        <v>dwg,pdf</v>
      </c>
      <c r="M535" s="12" cm="1">
        <f t="array" ref="M535">_xlfn.UNIQUE(_xlfn._xlws.FILTER(ARQUIVOS[DATA RECEBIMENTO],(ARQUIVOS[DOCUMENTO]=LD_01[[#This Row],[DOCUMENTO]])*(ARQUIVOS[REVISÃO]=LD_01[[#This Row],[REVISÃO]])))</f>
        <v>45838</v>
      </c>
      <c r="N5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01/MSV-163MS-535-545/32.TE/MSV-163MS-535-545-ACA-EXE-DE-G1-015-R02.pdf</v>
      </c>
      <c r="P535" s="6" t="str">
        <f>LD_01[[#This Row],[PASTA]]&amp;"/"&amp;LD_01[[#This Row],[ARQUIVO]]</f>
        <v>MSV-163MS-535-545/32.TE/MSV-163MS-535-545-ACA-EXE-DE-G1-015-R02.pdf</v>
      </c>
    </row>
    <row r="536" spans="1:16" ht="28.8" x14ac:dyDescent="0.3">
      <c r="A536" s="6" t="s">
        <v>3295</v>
      </c>
      <c r="B536" s="6" t="str">
        <f>VLOOKUP(LD_01[[#This Row],[DOCUMENTO]],_xlfn.SORTBY(ARQUIVOS_RECEBIDOS!$E$2:$F$5010,ARQUIVOS_RECEBIDOS!$F$2:$F$5010,-1),2,)</f>
        <v>R02</v>
      </c>
      <c r="C536" s="14" t="s">
        <v>5987</v>
      </c>
      <c r="D536" s="14" t="s">
        <v>7543</v>
      </c>
      <c r="E536" s="6" t="s">
        <v>4317</v>
      </c>
      <c r="F536" s="8" t="s">
        <v>4077</v>
      </c>
      <c r="G536" s="8" t="s">
        <v>4330</v>
      </c>
      <c r="H536" s="6" t="str">
        <f>_xlfn.XLOOKUP(LD_01[[#This Row],[DISCIPLINA]],'CLASSES DE PROJETOS'!$F$3:$F$37,'CLASSES DE PROJETOS'!$C$3:$C$37)</f>
        <v>TE</v>
      </c>
      <c r="I536" t="str">
        <f>_xlfn.TEXTJOIN("/",TRUE,"MSV-163MS-"&amp;LD_01[[#This Row],[OBRA]],_xlfn.XLOOKUP(LD_01[[#This Row],[SIGLA]],'CLASSES DE PROJETOS'!$C$3:$C$37,'CLASSES DE PROJETOS'!$E$3:$E$37))</f>
        <v>MSV-163MS-535-545/32.TE</v>
      </c>
      <c r="J536" s="6" t="str" cm="1">
        <f t="array" ref="J536">_xlfn.TEXTJOIN(",",TRUE,_xlfn._xlws.FILTER(ARQUIVOS[ARQUIVO],(ARQUIVOS[DOCUMENTO]=LD_01[[#This Row],[DOCUMENTO]])*(ARQUIVOS[REVISÃO]=LD_01[[#This Row],[REVISÃO]])*(ARQUIVOS[EXTENSÃO]="pdf")))</f>
        <v>MSV-163MS-535-545-ACA-EXE-DE-G1-016-R02.pdf</v>
      </c>
      <c r="K536" s="6" t="str" cm="1">
        <f t="array" ref="K536">_xlfn.TEXTJOIN(", ",TRUE,_xlfn.UNIQUE(_xlfn._xlws.FILTER(ARQUIVOS_RECEBIDOS!$F$2:$F$5010,ARQUIVOS_RECEBIDOS!$E$2:$E$5010=LD_01[[#This Row],[DOCUMENTO]])))</f>
        <v>R02</v>
      </c>
      <c r="L536" s="6" t="str" cm="1">
        <f t="array" ref="L536">_xlfn.TEXTJOIN(",",TRUE,_xlfn._xlws.FILTER(ARQUIVOS[EXTENSÃO],(ARQUIVOS[DOCUMENTO]=LD_01[[#This Row],[DOCUMENTO]])*(ARQUIVOS[REVISÃO]=LD_01[[#This Row],[REVISÃO]])))</f>
        <v>dwg,pdf</v>
      </c>
      <c r="M536" s="12" cm="1">
        <f t="array" ref="M536">_xlfn.UNIQUE(_xlfn._xlws.FILTER(ARQUIVOS[DATA RECEBIMENTO],(ARQUIVOS[DOCUMENTO]=LD_01[[#This Row],[DOCUMENTO]])*(ARQUIVOS[REVISÃO]=LD_01[[#This Row],[REVISÃO]])))</f>
        <v>45838</v>
      </c>
      <c r="N5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01/MSV-163MS-535-545/32.TE/MSV-163MS-535-545-ACA-EXE-DE-G1-016-R02.pdf</v>
      </c>
      <c r="P536" s="6" t="str">
        <f>LD_01[[#This Row],[PASTA]]&amp;"/"&amp;LD_01[[#This Row],[ARQUIVO]]</f>
        <v>MSV-163MS-535-545/32.TE/MSV-163MS-535-545-ACA-EXE-DE-G1-016-R02.pdf</v>
      </c>
    </row>
    <row r="537" spans="1:16" ht="28.8" x14ac:dyDescent="0.3">
      <c r="A537" s="6" t="s">
        <v>3296</v>
      </c>
      <c r="B537" s="6" t="str">
        <f>VLOOKUP(LD_01[[#This Row],[DOCUMENTO]],_xlfn.SORTBY(ARQUIVOS_RECEBIDOS!$E$2:$F$5010,ARQUIVOS_RECEBIDOS!$F$2:$F$5010,-1),2,)</f>
        <v>R02</v>
      </c>
      <c r="C537" s="14" t="s">
        <v>5987</v>
      </c>
      <c r="D537" s="14" t="s">
        <v>7543</v>
      </c>
      <c r="E537" s="6" t="s">
        <v>4317</v>
      </c>
      <c r="F537" s="8" t="s">
        <v>4077</v>
      </c>
      <c r="G537" s="8" t="s">
        <v>4330</v>
      </c>
      <c r="H537" s="6" t="str">
        <f>_xlfn.XLOOKUP(LD_01[[#This Row],[DISCIPLINA]],'CLASSES DE PROJETOS'!$F$3:$F$37,'CLASSES DE PROJETOS'!$C$3:$C$37)</f>
        <v>TE</v>
      </c>
      <c r="I537" t="str">
        <f>_xlfn.TEXTJOIN("/",TRUE,"MSV-163MS-"&amp;LD_01[[#This Row],[OBRA]],_xlfn.XLOOKUP(LD_01[[#This Row],[SIGLA]],'CLASSES DE PROJETOS'!$C$3:$C$37,'CLASSES DE PROJETOS'!$E$3:$E$37))</f>
        <v>MSV-163MS-535-545/32.TE</v>
      </c>
      <c r="J537" s="6" t="str" cm="1">
        <f t="array" ref="J537">_xlfn.TEXTJOIN(",",TRUE,_xlfn._xlws.FILTER(ARQUIVOS[ARQUIVO],(ARQUIVOS[DOCUMENTO]=LD_01[[#This Row],[DOCUMENTO]])*(ARQUIVOS[REVISÃO]=LD_01[[#This Row],[REVISÃO]])*(ARQUIVOS[EXTENSÃO]="pdf")))</f>
        <v>MSV-163MS-535-545-ACA-EXE-DE-G1-017-R02.pdf</v>
      </c>
      <c r="K537" s="6" t="str" cm="1">
        <f t="array" ref="K537">_xlfn.TEXTJOIN(", ",TRUE,_xlfn.UNIQUE(_xlfn._xlws.FILTER(ARQUIVOS_RECEBIDOS!$F$2:$F$5010,ARQUIVOS_RECEBIDOS!$E$2:$E$5010=LD_01[[#This Row],[DOCUMENTO]])))</f>
        <v>R02</v>
      </c>
      <c r="L537" s="6" t="str" cm="1">
        <f t="array" ref="L537">_xlfn.TEXTJOIN(",",TRUE,_xlfn._xlws.FILTER(ARQUIVOS[EXTENSÃO],(ARQUIVOS[DOCUMENTO]=LD_01[[#This Row],[DOCUMENTO]])*(ARQUIVOS[REVISÃO]=LD_01[[#This Row],[REVISÃO]])))</f>
        <v>dwg,pdf</v>
      </c>
      <c r="M537" s="12" cm="1">
        <f t="array" ref="M537">_xlfn.UNIQUE(_xlfn._xlws.FILTER(ARQUIVOS[DATA RECEBIMENTO],(ARQUIVOS[DOCUMENTO]=LD_01[[#This Row],[DOCUMENTO]])*(ARQUIVOS[REVISÃO]=LD_01[[#This Row],[REVISÃO]])))</f>
        <v>45838</v>
      </c>
      <c r="N5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01/MSV-163MS-535-545/32.TE/MSV-163MS-535-545-ACA-EXE-DE-G1-017-R02.pdf</v>
      </c>
      <c r="P537" s="6" t="str">
        <f>LD_01[[#This Row],[PASTA]]&amp;"/"&amp;LD_01[[#This Row],[ARQUIVO]]</f>
        <v>MSV-163MS-535-545/32.TE/MSV-163MS-535-545-ACA-EXE-DE-G1-017-R02.pdf</v>
      </c>
    </row>
    <row r="538" spans="1:16" ht="28.8" x14ac:dyDescent="0.3">
      <c r="A538" s="6" t="s">
        <v>3297</v>
      </c>
      <c r="B538" s="6" t="str">
        <f>VLOOKUP(LD_01[[#This Row],[DOCUMENTO]],_xlfn.SORTBY(ARQUIVOS_RECEBIDOS!$E$2:$F$5010,ARQUIVOS_RECEBIDOS!$F$2:$F$5010,-1),2,)</f>
        <v>R02</v>
      </c>
      <c r="C538" s="14" t="s">
        <v>5987</v>
      </c>
      <c r="D538" s="14" t="s">
        <v>7543</v>
      </c>
      <c r="E538" s="6" t="s">
        <v>4317</v>
      </c>
      <c r="F538" s="8" t="s">
        <v>4077</v>
      </c>
      <c r="G538" s="8" t="s">
        <v>4330</v>
      </c>
      <c r="H538" s="6" t="str">
        <f>_xlfn.XLOOKUP(LD_01[[#This Row],[DISCIPLINA]],'CLASSES DE PROJETOS'!$F$3:$F$37,'CLASSES DE PROJETOS'!$C$3:$C$37)</f>
        <v>TE</v>
      </c>
      <c r="I538" t="str">
        <f>_xlfn.TEXTJOIN("/",TRUE,"MSV-163MS-"&amp;LD_01[[#This Row],[OBRA]],_xlfn.XLOOKUP(LD_01[[#This Row],[SIGLA]],'CLASSES DE PROJETOS'!$C$3:$C$37,'CLASSES DE PROJETOS'!$E$3:$E$37))</f>
        <v>MSV-163MS-535-545/32.TE</v>
      </c>
      <c r="J538" s="6" t="str" cm="1">
        <f t="array" ref="J538">_xlfn.TEXTJOIN(",",TRUE,_xlfn._xlws.FILTER(ARQUIVOS[ARQUIVO],(ARQUIVOS[DOCUMENTO]=LD_01[[#This Row],[DOCUMENTO]])*(ARQUIVOS[REVISÃO]=LD_01[[#This Row],[REVISÃO]])*(ARQUIVOS[EXTENSÃO]="pdf")))</f>
        <v>MSV-163MS-535-545-ACA-EXE-DE-G1-018-R02.pdf</v>
      </c>
      <c r="K538" s="6" t="str" cm="1">
        <f t="array" ref="K538">_xlfn.TEXTJOIN(", ",TRUE,_xlfn.UNIQUE(_xlfn._xlws.FILTER(ARQUIVOS_RECEBIDOS!$F$2:$F$5010,ARQUIVOS_RECEBIDOS!$E$2:$E$5010=LD_01[[#This Row],[DOCUMENTO]])))</f>
        <v>R02</v>
      </c>
      <c r="L538" s="6" t="str" cm="1">
        <f t="array" ref="L538">_xlfn.TEXTJOIN(",",TRUE,_xlfn._xlws.FILTER(ARQUIVOS[EXTENSÃO],(ARQUIVOS[DOCUMENTO]=LD_01[[#This Row],[DOCUMENTO]])*(ARQUIVOS[REVISÃO]=LD_01[[#This Row],[REVISÃO]])))</f>
        <v>dwg,pdf</v>
      </c>
      <c r="M538" s="12" cm="1">
        <f t="array" ref="M538">_xlfn.UNIQUE(_xlfn._xlws.FILTER(ARQUIVOS[DATA RECEBIMENTO],(ARQUIVOS[DOCUMENTO]=LD_01[[#This Row],[DOCUMENTO]])*(ARQUIVOS[REVISÃO]=LD_01[[#This Row],[REVISÃO]])))</f>
        <v>45838</v>
      </c>
      <c r="N5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01/MSV-163MS-535-545/32.TE/MSV-163MS-535-545-ACA-EXE-DE-G1-018-R02.pdf</v>
      </c>
      <c r="P538" s="6" t="str">
        <f>LD_01[[#This Row],[PASTA]]&amp;"/"&amp;LD_01[[#This Row],[ARQUIVO]]</f>
        <v>MSV-163MS-535-545/32.TE/MSV-163MS-535-545-ACA-EXE-DE-G1-018-R02.pdf</v>
      </c>
    </row>
    <row r="539" spans="1:16" ht="28.8" x14ac:dyDescent="0.3">
      <c r="A539" s="6" t="s">
        <v>3298</v>
      </c>
      <c r="B539" s="6" t="str">
        <f>VLOOKUP(LD_01[[#This Row],[DOCUMENTO]],_xlfn.SORTBY(ARQUIVOS_RECEBIDOS!$E$2:$F$5010,ARQUIVOS_RECEBIDOS!$F$2:$F$5010,-1),2,)</f>
        <v>R03</v>
      </c>
      <c r="C539" s="14" t="s">
        <v>5987</v>
      </c>
      <c r="D539" s="14" t="s">
        <v>7543</v>
      </c>
      <c r="E539" s="6" t="s">
        <v>4317</v>
      </c>
      <c r="F539" s="8" t="s">
        <v>4077</v>
      </c>
      <c r="G539" s="8" t="s">
        <v>4330</v>
      </c>
      <c r="H539" s="6" t="str">
        <f>_xlfn.XLOOKUP(LD_01[[#This Row],[DISCIPLINA]],'CLASSES DE PROJETOS'!$F$3:$F$37,'CLASSES DE PROJETOS'!$C$3:$C$37)</f>
        <v>TE</v>
      </c>
      <c r="I539" t="str">
        <f>_xlfn.TEXTJOIN("/",TRUE,"MSV-163MS-"&amp;LD_01[[#This Row],[OBRA]],_xlfn.XLOOKUP(LD_01[[#This Row],[SIGLA]],'CLASSES DE PROJETOS'!$C$3:$C$37,'CLASSES DE PROJETOS'!$E$3:$E$37))</f>
        <v>MSV-163MS-535-545/32.TE</v>
      </c>
      <c r="J539" s="6" t="str" cm="1">
        <f t="array" ref="J539">_xlfn.TEXTJOIN(",",TRUE,_xlfn._xlws.FILTER(ARQUIVOS[ARQUIVO],(ARQUIVOS[DOCUMENTO]=LD_01[[#This Row],[DOCUMENTO]])*(ARQUIVOS[REVISÃO]=LD_01[[#This Row],[REVISÃO]])*(ARQUIVOS[EXTENSÃO]="pdf")))</f>
        <v>MSV-163MS-535-545-ACA-EXE-DE-G1-019-R03.pdf</v>
      </c>
      <c r="K539" s="6" t="str" cm="1">
        <f t="array" ref="K539">_xlfn.TEXTJOIN(", ",TRUE,_xlfn.UNIQUE(_xlfn._xlws.FILTER(ARQUIVOS_RECEBIDOS!$F$2:$F$5010,ARQUIVOS_RECEBIDOS!$E$2:$E$5010=LD_01[[#This Row],[DOCUMENTO]])))</f>
        <v>R03</v>
      </c>
      <c r="L539" s="6" t="str" cm="1">
        <f t="array" ref="L539">_xlfn.TEXTJOIN(",",TRUE,_xlfn._xlws.FILTER(ARQUIVOS[EXTENSÃO],(ARQUIVOS[DOCUMENTO]=LD_01[[#This Row],[DOCUMENTO]])*(ARQUIVOS[REVISÃO]=LD_01[[#This Row],[REVISÃO]])))</f>
        <v>dwg,pdf</v>
      </c>
      <c r="M539" s="12" cm="1">
        <f t="array" ref="M539">_xlfn.UNIQUE(_xlfn._xlws.FILTER(ARQUIVOS[DATA RECEBIMENTO],(ARQUIVOS[DOCUMENTO]=LD_01[[#This Row],[DOCUMENTO]])*(ARQUIVOS[REVISÃO]=LD_01[[#This Row],[REVISÃO]])))</f>
        <v>45838</v>
      </c>
      <c r="N5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01/MSV-163MS-535-545/32.TE/MSV-163MS-535-545-ACA-EXE-DE-G1-019-R03.pdf</v>
      </c>
      <c r="P539" s="6" t="str">
        <f>LD_01[[#This Row],[PASTA]]&amp;"/"&amp;LD_01[[#This Row],[ARQUIVO]]</f>
        <v>MSV-163MS-535-545/32.TE/MSV-163MS-535-545-ACA-EXE-DE-G1-019-R03.pdf</v>
      </c>
    </row>
    <row r="540" spans="1:16" ht="28.8" x14ac:dyDescent="0.3">
      <c r="A540" s="6" t="s">
        <v>3299</v>
      </c>
      <c r="B540" s="6" t="str">
        <f>VLOOKUP(LD_01[[#This Row],[DOCUMENTO]],_xlfn.SORTBY(ARQUIVOS_RECEBIDOS!$E$2:$F$5010,ARQUIVOS_RECEBIDOS!$F$2:$F$5010,-1),2,)</f>
        <v>R03</v>
      </c>
      <c r="C540" s="14" t="s">
        <v>5987</v>
      </c>
      <c r="D540" s="14" t="s">
        <v>7543</v>
      </c>
      <c r="E540" s="6" t="s">
        <v>4317</v>
      </c>
      <c r="F540" s="8" t="s">
        <v>4077</v>
      </c>
      <c r="G540" s="8" t="s">
        <v>4330</v>
      </c>
      <c r="H540" s="6" t="str">
        <f>_xlfn.XLOOKUP(LD_01[[#This Row],[DISCIPLINA]],'CLASSES DE PROJETOS'!$F$3:$F$37,'CLASSES DE PROJETOS'!$C$3:$C$37)</f>
        <v>TE</v>
      </c>
      <c r="I540" t="str">
        <f>_xlfn.TEXTJOIN("/",TRUE,"MSV-163MS-"&amp;LD_01[[#This Row],[OBRA]],_xlfn.XLOOKUP(LD_01[[#This Row],[SIGLA]],'CLASSES DE PROJETOS'!$C$3:$C$37,'CLASSES DE PROJETOS'!$E$3:$E$37))</f>
        <v>MSV-163MS-535-545/32.TE</v>
      </c>
      <c r="J540" s="6" t="str" cm="1">
        <f t="array" ref="J540">_xlfn.TEXTJOIN(",",TRUE,_xlfn._xlws.FILTER(ARQUIVOS[ARQUIVO],(ARQUIVOS[DOCUMENTO]=LD_01[[#This Row],[DOCUMENTO]])*(ARQUIVOS[REVISÃO]=LD_01[[#This Row],[REVISÃO]])*(ARQUIVOS[EXTENSÃO]="pdf")))</f>
        <v>MSV-163MS-535-545-ACA-EXE-DE-G1-020-R03.pdf</v>
      </c>
      <c r="K540" s="6" t="str" cm="1">
        <f t="array" ref="K540">_xlfn.TEXTJOIN(", ",TRUE,_xlfn.UNIQUE(_xlfn._xlws.FILTER(ARQUIVOS_RECEBIDOS!$F$2:$F$5010,ARQUIVOS_RECEBIDOS!$E$2:$E$5010=LD_01[[#This Row],[DOCUMENTO]])))</f>
        <v>R03</v>
      </c>
      <c r="L540" s="6" t="str" cm="1">
        <f t="array" ref="L540">_xlfn.TEXTJOIN(",",TRUE,_xlfn._xlws.FILTER(ARQUIVOS[EXTENSÃO],(ARQUIVOS[DOCUMENTO]=LD_01[[#This Row],[DOCUMENTO]])*(ARQUIVOS[REVISÃO]=LD_01[[#This Row],[REVISÃO]])))</f>
        <v>dwg,pdf</v>
      </c>
      <c r="M540" s="12" cm="1">
        <f t="array" ref="M540">_xlfn.UNIQUE(_xlfn._xlws.FILTER(ARQUIVOS[DATA RECEBIMENTO],(ARQUIVOS[DOCUMENTO]=LD_01[[#This Row],[DOCUMENTO]])*(ARQUIVOS[REVISÃO]=LD_01[[#This Row],[REVISÃO]])))</f>
        <v>45838</v>
      </c>
      <c r="N5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01/MSV-163MS-535-545/32.TE/MSV-163MS-535-545-ACA-EXE-DE-G1-020-R03.pdf</v>
      </c>
      <c r="P540" s="6" t="str">
        <f>LD_01[[#This Row],[PASTA]]&amp;"/"&amp;LD_01[[#This Row],[ARQUIVO]]</f>
        <v>MSV-163MS-535-545/32.TE/MSV-163MS-535-545-ACA-EXE-DE-G1-020-R03.pdf</v>
      </c>
    </row>
    <row r="541" spans="1:16" ht="28.8" x14ac:dyDescent="0.3">
      <c r="A541" s="6" t="s">
        <v>3300</v>
      </c>
      <c r="B541" s="6" t="str">
        <f>VLOOKUP(LD_01[[#This Row],[DOCUMENTO]],_xlfn.SORTBY(ARQUIVOS_RECEBIDOS!$E$2:$F$5010,ARQUIVOS_RECEBIDOS!$F$2:$F$5010,-1),2,)</f>
        <v>R03</v>
      </c>
      <c r="C541" s="14" t="s">
        <v>5987</v>
      </c>
      <c r="D541" s="14" t="s">
        <v>7543</v>
      </c>
      <c r="E541" s="6" t="s">
        <v>4317</v>
      </c>
      <c r="F541" s="8" t="s">
        <v>4077</v>
      </c>
      <c r="G541" s="8" t="s">
        <v>4330</v>
      </c>
      <c r="H541" s="6" t="str">
        <f>_xlfn.XLOOKUP(LD_01[[#This Row],[DISCIPLINA]],'CLASSES DE PROJETOS'!$F$3:$F$37,'CLASSES DE PROJETOS'!$C$3:$C$37)</f>
        <v>TE</v>
      </c>
      <c r="I541" t="str">
        <f>_xlfn.TEXTJOIN("/",TRUE,"MSV-163MS-"&amp;LD_01[[#This Row],[OBRA]],_xlfn.XLOOKUP(LD_01[[#This Row],[SIGLA]],'CLASSES DE PROJETOS'!$C$3:$C$37,'CLASSES DE PROJETOS'!$E$3:$E$37))</f>
        <v>MSV-163MS-535-545/32.TE</v>
      </c>
      <c r="J541" s="6" t="str" cm="1">
        <f t="array" ref="J541">_xlfn.TEXTJOIN(",",TRUE,_xlfn._xlws.FILTER(ARQUIVOS[ARQUIVO],(ARQUIVOS[DOCUMENTO]=LD_01[[#This Row],[DOCUMENTO]])*(ARQUIVOS[REVISÃO]=LD_01[[#This Row],[REVISÃO]])*(ARQUIVOS[EXTENSÃO]="pdf")))</f>
        <v>MSV-163MS-535-545-ACA-EXE-DE-G1-021-R03.pdf</v>
      </c>
      <c r="K541" s="6" t="str" cm="1">
        <f t="array" ref="K541">_xlfn.TEXTJOIN(", ",TRUE,_xlfn.UNIQUE(_xlfn._xlws.FILTER(ARQUIVOS_RECEBIDOS!$F$2:$F$5010,ARQUIVOS_RECEBIDOS!$E$2:$E$5010=LD_01[[#This Row],[DOCUMENTO]])))</f>
        <v>R03</v>
      </c>
      <c r="L541" s="6" t="str" cm="1">
        <f t="array" ref="L541">_xlfn.TEXTJOIN(",",TRUE,_xlfn._xlws.FILTER(ARQUIVOS[EXTENSÃO],(ARQUIVOS[DOCUMENTO]=LD_01[[#This Row],[DOCUMENTO]])*(ARQUIVOS[REVISÃO]=LD_01[[#This Row],[REVISÃO]])))</f>
        <v>dwg,pdf</v>
      </c>
      <c r="M541" s="12" cm="1">
        <f t="array" ref="M541">_xlfn.UNIQUE(_xlfn._xlws.FILTER(ARQUIVOS[DATA RECEBIMENTO],(ARQUIVOS[DOCUMENTO]=LD_01[[#This Row],[DOCUMENTO]])*(ARQUIVOS[REVISÃO]=LD_01[[#This Row],[REVISÃO]])))</f>
        <v>45838</v>
      </c>
      <c r="N5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01/MSV-163MS-535-545/32.TE/MSV-163MS-535-545-ACA-EXE-DE-G1-021-R03.pdf</v>
      </c>
      <c r="P541" s="6" t="str">
        <f>LD_01[[#This Row],[PASTA]]&amp;"/"&amp;LD_01[[#This Row],[ARQUIVO]]</f>
        <v>MSV-163MS-535-545/32.TE/MSV-163MS-535-545-ACA-EXE-DE-G1-021-R03.pdf</v>
      </c>
    </row>
    <row r="542" spans="1:16" ht="28.8" x14ac:dyDescent="0.3">
      <c r="A542" s="6" t="s">
        <v>3301</v>
      </c>
      <c r="B542" s="6" t="str">
        <f>VLOOKUP(LD_01[[#This Row],[DOCUMENTO]],_xlfn.SORTBY(ARQUIVOS_RECEBIDOS!$E$2:$F$5010,ARQUIVOS_RECEBIDOS!$F$2:$F$5010,-1),2,)</f>
        <v>R03</v>
      </c>
      <c r="C542" s="14" t="s">
        <v>5987</v>
      </c>
      <c r="D542" s="14" t="s">
        <v>7543</v>
      </c>
      <c r="E542" s="6" t="s">
        <v>4317</v>
      </c>
      <c r="F542" s="8" t="s">
        <v>4077</v>
      </c>
      <c r="G542" s="8" t="s">
        <v>4330</v>
      </c>
      <c r="H542" s="6" t="str">
        <f>_xlfn.XLOOKUP(LD_01[[#This Row],[DISCIPLINA]],'CLASSES DE PROJETOS'!$F$3:$F$37,'CLASSES DE PROJETOS'!$C$3:$C$37)</f>
        <v>TE</v>
      </c>
      <c r="I542" t="str">
        <f>_xlfn.TEXTJOIN("/",TRUE,"MSV-163MS-"&amp;LD_01[[#This Row],[OBRA]],_xlfn.XLOOKUP(LD_01[[#This Row],[SIGLA]],'CLASSES DE PROJETOS'!$C$3:$C$37,'CLASSES DE PROJETOS'!$E$3:$E$37))</f>
        <v>MSV-163MS-535-545/32.TE</v>
      </c>
      <c r="J542" s="6" t="str" cm="1">
        <f t="array" ref="J542">_xlfn.TEXTJOIN(",",TRUE,_xlfn._xlws.FILTER(ARQUIVOS[ARQUIVO],(ARQUIVOS[DOCUMENTO]=LD_01[[#This Row],[DOCUMENTO]])*(ARQUIVOS[REVISÃO]=LD_01[[#This Row],[REVISÃO]])*(ARQUIVOS[EXTENSÃO]="pdf")))</f>
        <v>MSV-163MS-535-545-ACA-EXE-DE-G1-022-R03.pdf</v>
      </c>
      <c r="K542" s="6" t="str" cm="1">
        <f t="array" ref="K542">_xlfn.TEXTJOIN(", ",TRUE,_xlfn.UNIQUE(_xlfn._xlws.FILTER(ARQUIVOS_RECEBIDOS!$F$2:$F$5010,ARQUIVOS_RECEBIDOS!$E$2:$E$5010=LD_01[[#This Row],[DOCUMENTO]])))</f>
        <v>R03</v>
      </c>
      <c r="L542" s="6" t="str" cm="1">
        <f t="array" ref="L542">_xlfn.TEXTJOIN(",",TRUE,_xlfn._xlws.FILTER(ARQUIVOS[EXTENSÃO],(ARQUIVOS[DOCUMENTO]=LD_01[[#This Row],[DOCUMENTO]])*(ARQUIVOS[REVISÃO]=LD_01[[#This Row],[REVISÃO]])))</f>
        <v>dwg,pdf</v>
      </c>
      <c r="M542" s="12" cm="1">
        <f t="array" ref="M542">_xlfn.UNIQUE(_xlfn._xlws.FILTER(ARQUIVOS[DATA RECEBIMENTO],(ARQUIVOS[DOCUMENTO]=LD_01[[#This Row],[DOCUMENTO]])*(ARQUIVOS[REVISÃO]=LD_01[[#This Row],[REVISÃO]])))</f>
        <v>45838</v>
      </c>
      <c r="N5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01/MSV-163MS-535-545/32.TE/MSV-163MS-535-545-ACA-EXE-DE-G1-022-R03.pdf</v>
      </c>
      <c r="P542" s="6" t="str">
        <f>LD_01[[#This Row],[PASTA]]&amp;"/"&amp;LD_01[[#This Row],[ARQUIVO]]</f>
        <v>MSV-163MS-535-545/32.TE/MSV-163MS-535-545-ACA-EXE-DE-G1-022-R03.pdf</v>
      </c>
    </row>
    <row r="543" spans="1:16" ht="28.8" x14ac:dyDescent="0.3">
      <c r="A543" s="6" t="s">
        <v>3302</v>
      </c>
      <c r="B543" s="6" t="str">
        <f>VLOOKUP(LD_01[[#This Row],[DOCUMENTO]],_xlfn.SORTBY(ARQUIVOS_RECEBIDOS!$E$2:$F$5010,ARQUIVOS_RECEBIDOS!$F$2:$F$5010,-1),2,)</f>
        <v>R03</v>
      </c>
      <c r="C543" s="14" t="s">
        <v>5987</v>
      </c>
      <c r="D543" s="14" t="s">
        <v>7543</v>
      </c>
      <c r="E543" s="6" t="s">
        <v>4317</v>
      </c>
      <c r="F543" s="8" t="s">
        <v>4077</v>
      </c>
      <c r="G543" s="8" t="s">
        <v>4330</v>
      </c>
      <c r="H543" s="6" t="str">
        <f>_xlfn.XLOOKUP(LD_01[[#This Row],[DISCIPLINA]],'CLASSES DE PROJETOS'!$F$3:$F$37,'CLASSES DE PROJETOS'!$C$3:$C$37)</f>
        <v>TE</v>
      </c>
      <c r="I543" t="str">
        <f>_xlfn.TEXTJOIN("/",TRUE,"MSV-163MS-"&amp;LD_01[[#This Row],[OBRA]],_xlfn.XLOOKUP(LD_01[[#This Row],[SIGLA]],'CLASSES DE PROJETOS'!$C$3:$C$37,'CLASSES DE PROJETOS'!$E$3:$E$37))</f>
        <v>MSV-163MS-535-545/32.TE</v>
      </c>
      <c r="J543" s="6" t="str" cm="1">
        <f t="array" ref="J543">_xlfn.TEXTJOIN(",",TRUE,_xlfn._xlws.FILTER(ARQUIVOS[ARQUIVO],(ARQUIVOS[DOCUMENTO]=LD_01[[#This Row],[DOCUMENTO]])*(ARQUIVOS[REVISÃO]=LD_01[[#This Row],[REVISÃO]])*(ARQUIVOS[EXTENSÃO]="pdf")))</f>
        <v>MSV-163MS-535-545-ACA-EXE-DE-G1-023-R03.pdf</v>
      </c>
      <c r="K543" s="6" t="str" cm="1">
        <f t="array" ref="K543">_xlfn.TEXTJOIN(", ",TRUE,_xlfn.UNIQUE(_xlfn._xlws.FILTER(ARQUIVOS_RECEBIDOS!$F$2:$F$5010,ARQUIVOS_RECEBIDOS!$E$2:$E$5010=LD_01[[#This Row],[DOCUMENTO]])))</f>
        <v>R03</v>
      </c>
      <c r="L543" s="6" t="str" cm="1">
        <f t="array" ref="L543">_xlfn.TEXTJOIN(",",TRUE,_xlfn._xlws.FILTER(ARQUIVOS[EXTENSÃO],(ARQUIVOS[DOCUMENTO]=LD_01[[#This Row],[DOCUMENTO]])*(ARQUIVOS[REVISÃO]=LD_01[[#This Row],[REVISÃO]])))</f>
        <v>dwg,pdf</v>
      </c>
      <c r="M543" s="12" cm="1">
        <f t="array" ref="M543">_xlfn.UNIQUE(_xlfn._xlws.FILTER(ARQUIVOS[DATA RECEBIMENTO],(ARQUIVOS[DOCUMENTO]=LD_01[[#This Row],[DOCUMENTO]])*(ARQUIVOS[REVISÃO]=LD_01[[#This Row],[REVISÃO]])))</f>
        <v>45838</v>
      </c>
      <c r="N5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01/MSV-163MS-535-545/32.TE/MSV-163MS-535-545-ACA-EXE-DE-G1-023-R03.pdf</v>
      </c>
      <c r="P543" s="6" t="str">
        <f>LD_01[[#This Row],[PASTA]]&amp;"/"&amp;LD_01[[#This Row],[ARQUIVO]]</f>
        <v>MSV-163MS-535-545/32.TE/MSV-163MS-535-545-ACA-EXE-DE-G1-023-R03.pdf</v>
      </c>
    </row>
    <row r="544" spans="1:16" ht="28.8" x14ac:dyDescent="0.3">
      <c r="A544" s="6" t="s">
        <v>3303</v>
      </c>
      <c r="B544" s="6" t="str">
        <f>VLOOKUP(LD_01[[#This Row],[DOCUMENTO]],_xlfn.SORTBY(ARQUIVOS_RECEBIDOS!$E$2:$F$5010,ARQUIVOS_RECEBIDOS!$F$2:$F$5010,-1),2,)</f>
        <v>R03</v>
      </c>
      <c r="C544" s="14" t="s">
        <v>5987</v>
      </c>
      <c r="D544" s="14" t="s">
        <v>7543</v>
      </c>
      <c r="E544" s="6" t="s">
        <v>4317</v>
      </c>
      <c r="F544" s="8" t="s">
        <v>4077</v>
      </c>
      <c r="G544" s="8" t="s">
        <v>4330</v>
      </c>
      <c r="H544" s="6" t="str">
        <f>_xlfn.XLOOKUP(LD_01[[#This Row],[DISCIPLINA]],'CLASSES DE PROJETOS'!$F$3:$F$37,'CLASSES DE PROJETOS'!$C$3:$C$37)</f>
        <v>TE</v>
      </c>
      <c r="I544" t="str">
        <f>_xlfn.TEXTJOIN("/",TRUE,"MSV-163MS-"&amp;LD_01[[#This Row],[OBRA]],_xlfn.XLOOKUP(LD_01[[#This Row],[SIGLA]],'CLASSES DE PROJETOS'!$C$3:$C$37,'CLASSES DE PROJETOS'!$E$3:$E$37))</f>
        <v>MSV-163MS-535-545/32.TE</v>
      </c>
      <c r="J544" s="6" t="str" cm="1">
        <f t="array" ref="J544">_xlfn.TEXTJOIN(",",TRUE,_xlfn._xlws.FILTER(ARQUIVOS[ARQUIVO],(ARQUIVOS[DOCUMENTO]=LD_01[[#This Row],[DOCUMENTO]])*(ARQUIVOS[REVISÃO]=LD_01[[#This Row],[REVISÃO]])*(ARQUIVOS[EXTENSÃO]="pdf")))</f>
        <v>MSV-163MS-535-545-ACA-EXE-DE-G1-024-R03.pdf</v>
      </c>
      <c r="K544" s="6" t="str" cm="1">
        <f t="array" ref="K544">_xlfn.TEXTJOIN(", ",TRUE,_xlfn.UNIQUE(_xlfn._xlws.FILTER(ARQUIVOS_RECEBIDOS!$F$2:$F$5010,ARQUIVOS_RECEBIDOS!$E$2:$E$5010=LD_01[[#This Row],[DOCUMENTO]])))</f>
        <v>R03</v>
      </c>
      <c r="L544" s="6" t="str" cm="1">
        <f t="array" ref="L544">_xlfn.TEXTJOIN(",",TRUE,_xlfn._xlws.FILTER(ARQUIVOS[EXTENSÃO],(ARQUIVOS[DOCUMENTO]=LD_01[[#This Row],[DOCUMENTO]])*(ARQUIVOS[REVISÃO]=LD_01[[#This Row],[REVISÃO]])))</f>
        <v>dwg,pdf</v>
      </c>
      <c r="M544" s="12" cm="1">
        <f t="array" ref="M544">_xlfn.UNIQUE(_xlfn._xlws.FILTER(ARQUIVOS[DATA RECEBIMENTO],(ARQUIVOS[DOCUMENTO]=LD_01[[#This Row],[DOCUMENTO]])*(ARQUIVOS[REVISÃO]=LD_01[[#This Row],[REVISÃO]])))</f>
        <v>45838</v>
      </c>
      <c r="N5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01/MSV-163MS-535-545/32.TE/MSV-163MS-535-545-ACA-EXE-DE-G1-024-R03.pdf</v>
      </c>
      <c r="P544" s="6" t="str">
        <f>LD_01[[#This Row],[PASTA]]&amp;"/"&amp;LD_01[[#This Row],[ARQUIVO]]</f>
        <v>MSV-163MS-535-545/32.TE/MSV-163MS-535-545-ACA-EXE-DE-G1-024-R03.pdf</v>
      </c>
    </row>
    <row r="545" spans="1:16" ht="28.8" x14ac:dyDescent="0.3">
      <c r="A545" s="6" t="s">
        <v>3304</v>
      </c>
      <c r="B545" s="6" t="str">
        <f>VLOOKUP(LD_01[[#This Row],[DOCUMENTO]],_xlfn.SORTBY(ARQUIVOS_RECEBIDOS!$E$2:$F$5010,ARQUIVOS_RECEBIDOS!$F$2:$F$5010,-1),2,)</f>
        <v>R03</v>
      </c>
      <c r="C545" s="14" t="s">
        <v>5987</v>
      </c>
      <c r="D545" s="14" t="s">
        <v>7543</v>
      </c>
      <c r="E545" s="6" t="s">
        <v>4317</v>
      </c>
      <c r="F545" s="8" t="s">
        <v>4077</v>
      </c>
      <c r="G545" s="8" t="s">
        <v>4330</v>
      </c>
      <c r="H545" s="6" t="str">
        <f>_xlfn.XLOOKUP(LD_01[[#This Row],[DISCIPLINA]],'CLASSES DE PROJETOS'!$F$3:$F$37,'CLASSES DE PROJETOS'!$C$3:$C$37)</f>
        <v>TE</v>
      </c>
      <c r="I545" t="str">
        <f>_xlfn.TEXTJOIN("/",TRUE,"MSV-163MS-"&amp;LD_01[[#This Row],[OBRA]],_xlfn.XLOOKUP(LD_01[[#This Row],[SIGLA]],'CLASSES DE PROJETOS'!$C$3:$C$37,'CLASSES DE PROJETOS'!$E$3:$E$37))</f>
        <v>MSV-163MS-535-545/32.TE</v>
      </c>
      <c r="J545" s="6" t="str" cm="1">
        <f t="array" ref="J545">_xlfn.TEXTJOIN(",",TRUE,_xlfn._xlws.FILTER(ARQUIVOS[ARQUIVO],(ARQUIVOS[DOCUMENTO]=LD_01[[#This Row],[DOCUMENTO]])*(ARQUIVOS[REVISÃO]=LD_01[[#This Row],[REVISÃO]])*(ARQUIVOS[EXTENSÃO]="pdf")))</f>
        <v>MSV-163MS-535-545-ACA-EXE-DE-G1-025-R03.pdf</v>
      </c>
      <c r="K545" s="6" t="str" cm="1">
        <f t="array" ref="K545">_xlfn.TEXTJOIN(", ",TRUE,_xlfn.UNIQUE(_xlfn._xlws.FILTER(ARQUIVOS_RECEBIDOS!$F$2:$F$5010,ARQUIVOS_RECEBIDOS!$E$2:$E$5010=LD_01[[#This Row],[DOCUMENTO]])))</f>
        <v>R03</v>
      </c>
      <c r="L545" s="6" t="str" cm="1">
        <f t="array" ref="L545">_xlfn.TEXTJOIN(",",TRUE,_xlfn._xlws.FILTER(ARQUIVOS[EXTENSÃO],(ARQUIVOS[DOCUMENTO]=LD_01[[#This Row],[DOCUMENTO]])*(ARQUIVOS[REVISÃO]=LD_01[[#This Row],[REVISÃO]])))</f>
        <v>dwg,pdf</v>
      </c>
      <c r="M545" s="12" cm="1">
        <f t="array" ref="M545">_xlfn.UNIQUE(_xlfn._xlws.FILTER(ARQUIVOS[DATA RECEBIMENTO],(ARQUIVOS[DOCUMENTO]=LD_01[[#This Row],[DOCUMENTO]])*(ARQUIVOS[REVISÃO]=LD_01[[#This Row],[REVISÃO]])))</f>
        <v>45838</v>
      </c>
      <c r="N5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01/MSV-163MS-535-545/32.TE/MSV-163MS-535-545-ACA-EXE-DE-G1-025-R03.pdf</v>
      </c>
      <c r="P545" s="6" t="str">
        <f>LD_01[[#This Row],[PASTA]]&amp;"/"&amp;LD_01[[#This Row],[ARQUIVO]]</f>
        <v>MSV-163MS-535-545/32.TE/MSV-163MS-535-545-ACA-EXE-DE-G1-025-R03.pdf</v>
      </c>
    </row>
    <row r="546" spans="1:16" ht="28.8" x14ac:dyDescent="0.3">
      <c r="A546" s="6" t="s">
        <v>3305</v>
      </c>
      <c r="B546" s="6" t="str">
        <f>VLOOKUP(LD_01[[#This Row],[DOCUMENTO]],_xlfn.SORTBY(ARQUIVOS_RECEBIDOS!$E$2:$F$5010,ARQUIVOS_RECEBIDOS!$F$2:$F$5010,-1),2,)</f>
        <v>R03</v>
      </c>
      <c r="C546" s="14" t="s">
        <v>5987</v>
      </c>
      <c r="D546" s="14" t="s">
        <v>7543</v>
      </c>
      <c r="E546" s="6" t="s">
        <v>4317</v>
      </c>
      <c r="F546" s="8" t="s">
        <v>4077</v>
      </c>
      <c r="G546" s="8" t="s">
        <v>4330</v>
      </c>
      <c r="H546" s="6" t="str">
        <f>_xlfn.XLOOKUP(LD_01[[#This Row],[DISCIPLINA]],'CLASSES DE PROJETOS'!$F$3:$F$37,'CLASSES DE PROJETOS'!$C$3:$C$37)</f>
        <v>TE</v>
      </c>
      <c r="I546" t="str">
        <f>_xlfn.TEXTJOIN("/",TRUE,"MSV-163MS-"&amp;LD_01[[#This Row],[OBRA]],_xlfn.XLOOKUP(LD_01[[#This Row],[SIGLA]],'CLASSES DE PROJETOS'!$C$3:$C$37,'CLASSES DE PROJETOS'!$E$3:$E$37))</f>
        <v>MSV-163MS-535-545/32.TE</v>
      </c>
      <c r="J546" s="6" t="str" cm="1">
        <f t="array" ref="J546">_xlfn.TEXTJOIN(",",TRUE,_xlfn._xlws.FILTER(ARQUIVOS[ARQUIVO],(ARQUIVOS[DOCUMENTO]=LD_01[[#This Row],[DOCUMENTO]])*(ARQUIVOS[REVISÃO]=LD_01[[#This Row],[REVISÃO]])*(ARQUIVOS[EXTENSÃO]="pdf")))</f>
        <v>MSV-163MS-535-545-ACA-EXE-DE-G1-026-R03.pdf</v>
      </c>
      <c r="K546" s="6" t="str" cm="1">
        <f t="array" ref="K546">_xlfn.TEXTJOIN(", ",TRUE,_xlfn.UNIQUE(_xlfn._xlws.FILTER(ARQUIVOS_RECEBIDOS!$F$2:$F$5010,ARQUIVOS_RECEBIDOS!$E$2:$E$5010=LD_01[[#This Row],[DOCUMENTO]])))</f>
        <v>R03</v>
      </c>
      <c r="L546" s="6" t="str" cm="1">
        <f t="array" ref="L546">_xlfn.TEXTJOIN(",",TRUE,_xlfn._xlws.FILTER(ARQUIVOS[EXTENSÃO],(ARQUIVOS[DOCUMENTO]=LD_01[[#This Row],[DOCUMENTO]])*(ARQUIVOS[REVISÃO]=LD_01[[#This Row],[REVISÃO]])))</f>
        <v>dwg,pdf</v>
      </c>
      <c r="M546" s="12" cm="1">
        <f t="array" ref="M546">_xlfn.UNIQUE(_xlfn._xlws.FILTER(ARQUIVOS[DATA RECEBIMENTO],(ARQUIVOS[DOCUMENTO]=LD_01[[#This Row],[DOCUMENTO]])*(ARQUIVOS[REVISÃO]=LD_01[[#This Row],[REVISÃO]])))</f>
        <v>45838</v>
      </c>
      <c r="N5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01/MSV-163MS-535-545/32.TE/MSV-163MS-535-545-ACA-EXE-DE-G1-026-R03.pdf</v>
      </c>
      <c r="P546" s="6" t="str">
        <f>LD_01[[#This Row],[PASTA]]&amp;"/"&amp;LD_01[[#This Row],[ARQUIVO]]</f>
        <v>MSV-163MS-535-545/32.TE/MSV-163MS-535-545-ACA-EXE-DE-G1-026-R03.pdf</v>
      </c>
    </row>
    <row r="547" spans="1:16" ht="28.8" x14ac:dyDescent="0.3">
      <c r="A547" s="6" t="s">
        <v>3306</v>
      </c>
      <c r="B547" s="6" t="str">
        <f>VLOOKUP(LD_01[[#This Row],[DOCUMENTO]],_xlfn.SORTBY(ARQUIVOS_RECEBIDOS!$E$2:$F$5010,ARQUIVOS_RECEBIDOS!$F$2:$F$5010,-1),2,)</f>
        <v>R03</v>
      </c>
      <c r="C547" s="14" t="s">
        <v>5987</v>
      </c>
      <c r="D547" s="14" t="s">
        <v>7543</v>
      </c>
      <c r="E547" s="6" t="s">
        <v>4317</v>
      </c>
      <c r="F547" s="8" t="s">
        <v>4077</v>
      </c>
      <c r="G547" s="8" t="s">
        <v>4330</v>
      </c>
      <c r="H547" s="6" t="str">
        <f>_xlfn.XLOOKUP(LD_01[[#This Row],[DISCIPLINA]],'CLASSES DE PROJETOS'!$F$3:$F$37,'CLASSES DE PROJETOS'!$C$3:$C$37)</f>
        <v>TE</v>
      </c>
      <c r="I547" t="str">
        <f>_xlfn.TEXTJOIN("/",TRUE,"MSV-163MS-"&amp;LD_01[[#This Row],[OBRA]],_xlfn.XLOOKUP(LD_01[[#This Row],[SIGLA]],'CLASSES DE PROJETOS'!$C$3:$C$37,'CLASSES DE PROJETOS'!$E$3:$E$37))</f>
        <v>MSV-163MS-535-545/32.TE</v>
      </c>
      <c r="J547" s="6" t="str" cm="1">
        <f t="array" ref="J547">_xlfn.TEXTJOIN(",",TRUE,_xlfn._xlws.FILTER(ARQUIVOS[ARQUIVO],(ARQUIVOS[DOCUMENTO]=LD_01[[#This Row],[DOCUMENTO]])*(ARQUIVOS[REVISÃO]=LD_01[[#This Row],[REVISÃO]])*(ARQUIVOS[EXTENSÃO]="pdf")))</f>
        <v>MSV-163MS-535-545-ACA-EXE-DE-G1-027-R03.pdf</v>
      </c>
      <c r="K547" s="6" t="str" cm="1">
        <f t="array" ref="K547">_xlfn.TEXTJOIN(", ",TRUE,_xlfn.UNIQUE(_xlfn._xlws.FILTER(ARQUIVOS_RECEBIDOS!$F$2:$F$5010,ARQUIVOS_RECEBIDOS!$E$2:$E$5010=LD_01[[#This Row],[DOCUMENTO]])))</f>
        <v>R03</v>
      </c>
      <c r="L547" s="6" t="str" cm="1">
        <f t="array" ref="L547">_xlfn.TEXTJOIN(",",TRUE,_xlfn._xlws.FILTER(ARQUIVOS[EXTENSÃO],(ARQUIVOS[DOCUMENTO]=LD_01[[#This Row],[DOCUMENTO]])*(ARQUIVOS[REVISÃO]=LD_01[[#This Row],[REVISÃO]])))</f>
        <v>dwg,pdf</v>
      </c>
      <c r="M547" s="12" cm="1">
        <f t="array" ref="M547">_xlfn.UNIQUE(_xlfn._xlws.FILTER(ARQUIVOS[DATA RECEBIMENTO],(ARQUIVOS[DOCUMENTO]=LD_01[[#This Row],[DOCUMENTO]])*(ARQUIVOS[REVISÃO]=LD_01[[#This Row],[REVISÃO]])))</f>
        <v>45838</v>
      </c>
      <c r="N5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01/MSV-163MS-535-545/32.TE/MSV-163MS-535-545-ACA-EXE-DE-G1-027-R03.pdf</v>
      </c>
      <c r="P547" s="6" t="str">
        <f>LD_01[[#This Row],[PASTA]]&amp;"/"&amp;LD_01[[#This Row],[ARQUIVO]]</f>
        <v>MSV-163MS-535-545/32.TE/MSV-163MS-535-545-ACA-EXE-DE-G1-027-R03.pdf</v>
      </c>
    </row>
    <row r="548" spans="1:16" ht="28.8" x14ac:dyDescent="0.3">
      <c r="A548" s="6" t="s">
        <v>3307</v>
      </c>
      <c r="B548" s="6" t="str">
        <f>VLOOKUP(LD_01[[#This Row],[DOCUMENTO]],_xlfn.SORTBY(ARQUIVOS_RECEBIDOS!$E$2:$F$5010,ARQUIVOS_RECEBIDOS!$F$2:$F$5010,-1),2,)</f>
        <v>R03</v>
      </c>
      <c r="C548" s="14" t="s">
        <v>5987</v>
      </c>
      <c r="D548" s="14" t="s">
        <v>7543</v>
      </c>
      <c r="E548" s="6" t="s">
        <v>4317</v>
      </c>
      <c r="F548" s="8" t="s">
        <v>4077</v>
      </c>
      <c r="G548" s="8" t="s">
        <v>4330</v>
      </c>
      <c r="H548" s="6" t="str">
        <f>_xlfn.XLOOKUP(LD_01[[#This Row],[DISCIPLINA]],'CLASSES DE PROJETOS'!$F$3:$F$37,'CLASSES DE PROJETOS'!$C$3:$C$37)</f>
        <v>TE</v>
      </c>
      <c r="I548" t="str">
        <f>_xlfn.TEXTJOIN("/",TRUE,"MSV-163MS-"&amp;LD_01[[#This Row],[OBRA]],_xlfn.XLOOKUP(LD_01[[#This Row],[SIGLA]],'CLASSES DE PROJETOS'!$C$3:$C$37,'CLASSES DE PROJETOS'!$E$3:$E$37))</f>
        <v>MSV-163MS-535-545/32.TE</v>
      </c>
      <c r="J548" s="6" t="str" cm="1">
        <f t="array" ref="J548">_xlfn.TEXTJOIN(",",TRUE,_xlfn._xlws.FILTER(ARQUIVOS[ARQUIVO],(ARQUIVOS[DOCUMENTO]=LD_01[[#This Row],[DOCUMENTO]])*(ARQUIVOS[REVISÃO]=LD_01[[#This Row],[REVISÃO]])*(ARQUIVOS[EXTENSÃO]="pdf")))</f>
        <v>MSV-163MS-535-545-ACA-EXE-DE-G1-028-R03.pdf</v>
      </c>
      <c r="K548" s="6" t="str" cm="1">
        <f t="array" ref="K548">_xlfn.TEXTJOIN(", ",TRUE,_xlfn.UNIQUE(_xlfn._xlws.FILTER(ARQUIVOS_RECEBIDOS!$F$2:$F$5010,ARQUIVOS_RECEBIDOS!$E$2:$E$5010=LD_01[[#This Row],[DOCUMENTO]])))</f>
        <v>R03</v>
      </c>
      <c r="L548" s="6" t="str" cm="1">
        <f t="array" ref="L548">_xlfn.TEXTJOIN(",",TRUE,_xlfn._xlws.FILTER(ARQUIVOS[EXTENSÃO],(ARQUIVOS[DOCUMENTO]=LD_01[[#This Row],[DOCUMENTO]])*(ARQUIVOS[REVISÃO]=LD_01[[#This Row],[REVISÃO]])))</f>
        <v>dwg,pdf</v>
      </c>
      <c r="M548" s="12" cm="1">
        <f t="array" ref="M548">_xlfn.UNIQUE(_xlfn._xlws.FILTER(ARQUIVOS[DATA RECEBIMENTO],(ARQUIVOS[DOCUMENTO]=LD_01[[#This Row],[DOCUMENTO]])*(ARQUIVOS[REVISÃO]=LD_01[[#This Row],[REVISÃO]])))</f>
        <v>45838</v>
      </c>
      <c r="N5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01/MSV-163MS-535-545/32.TE/MSV-163MS-535-545-ACA-EXE-DE-G1-028-R03.pdf</v>
      </c>
      <c r="P548" s="6" t="str">
        <f>LD_01[[#This Row],[PASTA]]&amp;"/"&amp;LD_01[[#This Row],[ARQUIVO]]</f>
        <v>MSV-163MS-535-545/32.TE/MSV-163MS-535-545-ACA-EXE-DE-G1-028-R03.pdf</v>
      </c>
    </row>
    <row r="549" spans="1:16" ht="28.8" x14ac:dyDescent="0.3">
      <c r="A549" s="6" t="s">
        <v>3308</v>
      </c>
      <c r="B549" s="6" t="str">
        <f>VLOOKUP(LD_01[[#This Row],[DOCUMENTO]],_xlfn.SORTBY(ARQUIVOS_RECEBIDOS!$E$2:$F$5010,ARQUIVOS_RECEBIDOS!$F$2:$F$5010,-1),2,)</f>
        <v>R03</v>
      </c>
      <c r="C549" s="14" t="s">
        <v>5987</v>
      </c>
      <c r="D549" s="14" t="s">
        <v>7543</v>
      </c>
      <c r="E549" s="6" t="s">
        <v>4317</v>
      </c>
      <c r="F549" s="8" t="s">
        <v>4077</v>
      </c>
      <c r="G549" s="8" t="s">
        <v>4330</v>
      </c>
      <c r="H549" s="6" t="str">
        <f>_xlfn.XLOOKUP(LD_01[[#This Row],[DISCIPLINA]],'CLASSES DE PROJETOS'!$F$3:$F$37,'CLASSES DE PROJETOS'!$C$3:$C$37)</f>
        <v>TE</v>
      </c>
      <c r="I549" t="str">
        <f>_xlfn.TEXTJOIN("/",TRUE,"MSV-163MS-"&amp;LD_01[[#This Row],[OBRA]],_xlfn.XLOOKUP(LD_01[[#This Row],[SIGLA]],'CLASSES DE PROJETOS'!$C$3:$C$37,'CLASSES DE PROJETOS'!$E$3:$E$37))</f>
        <v>MSV-163MS-535-545/32.TE</v>
      </c>
      <c r="J549" s="6" t="str" cm="1">
        <f t="array" ref="J549">_xlfn.TEXTJOIN(",",TRUE,_xlfn._xlws.FILTER(ARQUIVOS[ARQUIVO],(ARQUIVOS[DOCUMENTO]=LD_01[[#This Row],[DOCUMENTO]])*(ARQUIVOS[REVISÃO]=LD_01[[#This Row],[REVISÃO]])*(ARQUIVOS[EXTENSÃO]="pdf")))</f>
        <v>MSV-163MS-535-545-ACA-EXE-DE-G1-029-R03.pdf</v>
      </c>
      <c r="K549" s="6" t="str" cm="1">
        <f t="array" ref="K549">_xlfn.TEXTJOIN(", ",TRUE,_xlfn.UNIQUE(_xlfn._xlws.FILTER(ARQUIVOS_RECEBIDOS!$F$2:$F$5010,ARQUIVOS_RECEBIDOS!$E$2:$E$5010=LD_01[[#This Row],[DOCUMENTO]])))</f>
        <v>R03</v>
      </c>
      <c r="L549" s="6" t="str" cm="1">
        <f t="array" ref="L549">_xlfn.TEXTJOIN(",",TRUE,_xlfn._xlws.FILTER(ARQUIVOS[EXTENSÃO],(ARQUIVOS[DOCUMENTO]=LD_01[[#This Row],[DOCUMENTO]])*(ARQUIVOS[REVISÃO]=LD_01[[#This Row],[REVISÃO]])))</f>
        <v>dwg,pdf</v>
      </c>
      <c r="M549" s="12" cm="1">
        <f t="array" ref="M549">_xlfn.UNIQUE(_xlfn._xlws.FILTER(ARQUIVOS[DATA RECEBIMENTO],(ARQUIVOS[DOCUMENTO]=LD_01[[#This Row],[DOCUMENTO]])*(ARQUIVOS[REVISÃO]=LD_01[[#This Row],[REVISÃO]])))</f>
        <v>45838</v>
      </c>
      <c r="N5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01/MSV-163MS-535-545/32.TE/MSV-163MS-535-545-ACA-EXE-DE-G1-029-R03.pdf</v>
      </c>
      <c r="P549" s="6" t="str">
        <f>LD_01[[#This Row],[PASTA]]&amp;"/"&amp;LD_01[[#This Row],[ARQUIVO]]</f>
        <v>MSV-163MS-535-545/32.TE/MSV-163MS-535-545-ACA-EXE-DE-G1-029-R03.pdf</v>
      </c>
    </row>
    <row r="550" spans="1:16" ht="28.8" x14ac:dyDescent="0.3">
      <c r="A550" s="6" t="s">
        <v>3309</v>
      </c>
      <c r="B550" s="6" t="str">
        <f>VLOOKUP(LD_01[[#This Row],[DOCUMENTO]],_xlfn.SORTBY(ARQUIVOS_RECEBIDOS!$E$2:$F$5010,ARQUIVOS_RECEBIDOS!$F$2:$F$5010,-1),2,)</f>
        <v>R03</v>
      </c>
      <c r="C550" s="14" t="s">
        <v>5987</v>
      </c>
      <c r="D550" s="14" t="s">
        <v>7543</v>
      </c>
      <c r="E550" s="6" t="s">
        <v>4317</v>
      </c>
      <c r="F550" s="8" t="s">
        <v>4077</v>
      </c>
      <c r="G550" s="8" t="s">
        <v>4330</v>
      </c>
      <c r="H550" s="6" t="str">
        <f>_xlfn.XLOOKUP(LD_01[[#This Row],[DISCIPLINA]],'CLASSES DE PROJETOS'!$F$3:$F$37,'CLASSES DE PROJETOS'!$C$3:$C$37)</f>
        <v>TE</v>
      </c>
      <c r="I550" t="str">
        <f>_xlfn.TEXTJOIN("/",TRUE,"MSV-163MS-"&amp;LD_01[[#This Row],[OBRA]],_xlfn.XLOOKUP(LD_01[[#This Row],[SIGLA]],'CLASSES DE PROJETOS'!$C$3:$C$37,'CLASSES DE PROJETOS'!$E$3:$E$37))</f>
        <v>MSV-163MS-535-545/32.TE</v>
      </c>
      <c r="J550" s="6" t="str" cm="1">
        <f t="array" ref="J550">_xlfn.TEXTJOIN(",",TRUE,_xlfn._xlws.FILTER(ARQUIVOS[ARQUIVO],(ARQUIVOS[DOCUMENTO]=LD_01[[#This Row],[DOCUMENTO]])*(ARQUIVOS[REVISÃO]=LD_01[[#This Row],[REVISÃO]])*(ARQUIVOS[EXTENSÃO]="pdf")))</f>
        <v>MSV-163MS-535-545-ACA-EXE-DE-G1-030-R03.pdf</v>
      </c>
      <c r="K550" s="6" t="str" cm="1">
        <f t="array" ref="K550">_xlfn.TEXTJOIN(", ",TRUE,_xlfn.UNIQUE(_xlfn._xlws.FILTER(ARQUIVOS_RECEBIDOS!$F$2:$F$5010,ARQUIVOS_RECEBIDOS!$E$2:$E$5010=LD_01[[#This Row],[DOCUMENTO]])))</f>
        <v>R03</v>
      </c>
      <c r="L550" s="6" t="str" cm="1">
        <f t="array" ref="L550">_xlfn.TEXTJOIN(",",TRUE,_xlfn._xlws.FILTER(ARQUIVOS[EXTENSÃO],(ARQUIVOS[DOCUMENTO]=LD_01[[#This Row],[DOCUMENTO]])*(ARQUIVOS[REVISÃO]=LD_01[[#This Row],[REVISÃO]])))</f>
        <v>dwg,pdf</v>
      </c>
      <c r="M550" s="12" cm="1">
        <f t="array" ref="M550">_xlfn.UNIQUE(_xlfn._xlws.FILTER(ARQUIVOS[DATA RECEBIMENTO],(ARQUIVOS[DOCUMENTO]=LD_01[[#This Row],[DOCUMENTO]])*(ARQUIVOS[REVISÃO]=LD_01[[#This Row],[REVISÃO]])))</f>
        <v>45838</v>
      </c>
      <c r="N5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01/MSV-163MS-535-545/32.TE/MSV-163MS-535-545-ACA-EXE-DE-G1-030-R03.pdf</v>
      </c>
      <c r="P550" s="6" t="str">
        <f>LD_01[[#This Row],[PASTA]]&amp;"/"&amp;LD_01[[#This Row],[ARQUIVO]]</f>
        <v>MSV-163MS-535-545/32.TE/MSV-163MS-535-545-ACA-EXE-DE-G1-030-R03.pdf</v>
      </c>
    </row>
    <row r="551" spans="1:16" ht="28.8" x14ac:dyDescent="0.3">
      <c r="A551" s="6" t="s">
        <v>3310</v>
      </c>
      <c r="B551" s="6" t="str">
        <f>VLOOKUP(LD_01[[#This Row],[DOCUMENTO]],_xlfn.SORTBY(ARQUIVOS_RECEBIDOS!$E$2:$F$5010,ARQUIVOS_RECEBIDOS!$F$2:$F$5010,-1),2,)</f>
        <v>R09</v>
      </c>
      <c r="C551" s="14" t="s">
        <v>5987</v>
      </c>
      <c r="D551" s="14" t="s">
        <v>7543</v>
      </c>
      <c r="E551" s="6" t="s">
        <v>4317</v>
      </c>
      <c r="F551" s="8" t="s">
        <v>4077</v>
      </c>
      <c r="G551" s="8" t="s">
        <v>4330</v>
      </c>
      <c r="H551" s="6" t="str">
        <f>_xlfn.XLOOKUP(LD_01[[#This Row],[DISCIPLINA]],'CLASSES DE PROJETOS'!$F$3:$F$37,'CLASSES DE PROJETOS'!$C$3:$C$37)</f>
        <v>TE</v>
      </c>
      <c r="I551" t="str">
        <f>_xlfn.TEXTJOIN("/",TRUE,"MSV-163MS-"&amp;LD_01[[#This Row],[OBRA]],_xlfn.XLOOKUP(LD_01[[#This Row],[SIGLA]],'CLASSES DE PROJETOS'!$C$3:$C$37,'CLASSES DE PROJETOS'!$E$3:$E$37))</f>
        <v>MSV-163MS-535-545/32.TE</v>
      </c>
      <c r="J551" s="6" t="str" cm="1">
        <f t="array" ref="J551">_xlfn.TEXTJOIN(",",TRUE,_xlfn._xlws.FILTER(ARQUIVOS[ARQUIVO],(ARQUIVOS[DOCUMENTO]=LD_01[[#This Row],[DOCUMENTO]])*(ARQUIVOS[REVISÃO]=LD_01[[#This Row],[REVISÃO]])*(ARQUIVOS[EXTENSÃO]="pdf")))</f>
        <v>MSV-163MS-535-545-ACA-EXE-DE-G1-031-R09.pdf</v>
      </c>
      <c r="K551" s="6" t="str" cm="1">
        <f t="array" ref="K551">_xlfn.TEXTJOIN(", ",TRUE,_xlfn.UNIQUE(_xlfn._xlws.FILTER(ARQUIVOS_RECEBIDOS!$F$2:$F$5010,ARQUIVOS_RECEBIDOS!$E$2:$E$5010=LD_01[[#This Row],[DOCUMENTO]])))</f>
        <v>R09</v>
      </c>
      <c r="L551" s="6" t="str" cm="1">
        <f t="array" ref="L551">_xlfn.TEXTJOIN(",",TRUE,_xlfn._xlws.FILTER(ARQUIVOS[EXTENSÃO],(ARQUIVOS[DOCUMENTO]=LD_01[[#This Row],[DOCUMENTO]])*(ARQUIVOS[REVISÃO]=LD_01[[#This Row],[REVISÃO]])))</f>
        <v>dwg,pdf</v>
      </c>
      <c r="M551" s="12" cm="1">
        <f t="array" ref="M551">_xlfn.UNIQUE(_xlfn._xlws.FILTER(ARQUIVOS[DATA RECEBIMENTO],(ARQUIVOS[DOCUMENTO]=LD_01[[#This Row],[DOCUMENTO]])*(ARQUIVOS[REVISÃO]=LD_01[[#This Row],[REVISÃO]])))</f>
        <v>45838</v>
      </c>
      <c r="N5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01/MSV-163MS-535-545/32.TE/MSV-163MS-535-545-ACA-EXE-DE-G1-031-R09.pdf</v>
      </c>
      <c r="P551" s="6" t="str">
        <f>LD_01[[#This Row],[PASTA]]&amp;"/"&amp;LD_01[[#This Row],[ARQUIVO]]</f>
        <v>MSV-163MS-535-545/32.TE/MSV-163MS-535-545-ACA-EXE-DE-G1-031-R09.pdf</v>
      </c>
    </row>
    <row r="552" spans="1:16" ht="28.8" x14ac:dyDescent="0.3">
      <c r="A552" s="6" t="s">
        <v>3312</v>
      </c>
      <c r="B552" s="6" t="str">
        <f>VLOOKUP(LD_01[[#This Row],[DOCUMENTO]],_xlfn.SORTBY(ARQUIVOS_RECEBIDOS!$E$2:$F$5010,ARQUIVOS_RECEBIDOS!$F$2:$F$5010,-1),2,)</f>
        <v>R03</v>
      </c>
      <c r="C552" s="14" t="s">
        <v>5987</v>
      </c>
      <c r="D552" s="14" t="s">
        <v>7543</v>
      </c>
      <c r="E552" s="6" t="s">
        <v>4317</v>
      </c>
      <c r="F552" s="8" t="s">
        <v>4077</v>
      </c>
      <c r="G552" s="8" t="s">
        <v>4330</v>
      </c>
      <c r="H552" s="6" t="str">
        <f>_xlfn.XLOOKUP(LD_01[[#This Row],[DISCIPLINA]],'CLASSES DE PROJETOS'!$F$3:$F$37,'CLASSES DE PROJETOS'!$C$3:$C$37)</f>
        <v>TE</v>
      </c>
      <c r="I552" t="str">
        <f>_xlfn.TEXTJOIN("/",TRUE,"MSV-163MS-"&amp;LD_01[[#This Row],[OBRA]],_xlfn.XLOOKUP(LD_01[[#This Row],[SIGLA]],'CLASSES DE PROJETOS'!$C$3:$C$37,'CLASSES DE PROJETOS'!$E$3:$E$37))</f>
        <v>MSV-163MS-535-545/32.TE</v>
      </c>
      <c r="J552" s="6" t="str" cm="1">
        <f t="array" ref="J552">_xlfn.TEXTJOIN(",",TRUE,_xlfn._xlws.FILTER(ARQUIVOS[ARQUIVO],(ARQUIVOS[DOCUMENTO]=LD_01[[#This Row],[DOCUMENTO]])*(ARQUIVOS[REVISÃO]=LD_01[[#This Row],[REVISÃO]])*(ARQUIVOS[EXTENSÃO]="pdf")))</f>
        <v>MSV-163MS-535-545-ACA-EXE-DE-G1-032-R03.pdf</v>
      </c>
      <c r="K552" s="6" t="str" cm="1">
        <f t="array" ref="K552">_xlfn.TEXTJOIN(", ",TRUE,_xlfn.UNIQUE(_xlfn._xlws.FILTER(ARQUIVOS_RECEBIDOS!$F$2:$F$5010,ARQUIVOS_RECEBIDOS!$E$2:$E$5010=LD_01[[#This Row],[DOCUMENTO]])))</f>
        <v>R03</v>
      </c>
      <c r="L552" s="6" t="str" cm="1">
        <f t="array" ref="L552">_xlfn.TEXTJOIN(",",TRUE,_xlfn._xlws.FILTER(ARQUIVOS[EXTENSÃO],(ARQUIVOS[DOCUMENTO]=LD_01[[#This Row],[DOCUMENTO]])*(ARQUIVOS[REVISÃO]=LD_01[[#This Row],[REVISÃO]])))</f>
        <v>dwg,pdf</v>
      </c>
      <c r="M552" s="12" cm="1">
        <f t="array" ref="M552">_xlfn.UNIQUE(_xlfn._xlws.FILTER(ARQUIVOS[DATA RECEBIMENTO],(ARQUIVOS[DOCUMENTO]=LD_01[[#This Row],[DOCUMENTO]])*(ARQUIVOS[REVISÃO]=LD_01[[#This Row],[REVISÃO]])))</f>
        <v>45838</v>
      </c>
      <c r="N5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01/MSV-163MS-535-545/32.TE/MSV-163MS-535-545-ACA-EXE-DE-G1-032-R03.pdf</v>
      </c>
      <c r="P552" s="6" t="str">
        <f>LD_01[[#This Row],[PASTA]]&amp;"/"&amp;LD_01[[#This Row],[ARQUIVO]]</f>
        <v>MSV-163MS-535-545/32.TE/MSV-163MS-535-545-ACA-EXE-DE-G1-032-R03.pdf</v>
      </c>
    </row>
    <row r="553" spans="1:16" ht="28.8" x14ac:dyDescent="0.3">
      <c r="A553" s="6" t="s">
        <v>3313</v>
      </c>
      <c r="B553" s="6" t="str">
        <f>VLOOKUP(LD_01[[#This Row],[DOCUMENTO]],_xlfn.SORTBY(ARQUIVOS_RECEBIDOS!$E$2:$F$5010,ARQUIVOS_RECEBIDOS!$F$2:$F$5010,-1),2,)</f>
        <v>R02</v>
      </c>
      <c r="C553" s="14" t="s">
        <v>5987</v>
      </c>
      <c r="D553" s="14" t="s">
        <v>7543</v>
      </c>
      <c r="E553" s="6" t="s">
        <v>4317</v>
      </c>
      <c r="F553" s="8" t="s">
        <v>4174</v>
      </c>
      <c r="G553" s="8" t="s">
        <v>4330</v>
      </c>
      <c r="H553" s="6" t="str">
        <f>_xlfn.XLOOKUP(LD_01[[#This Row],[DISCIPLINA]],'CLASSES DE PROJETOS'!$F$3:$F$37,'CLASSES DE PROJETOS'!$C$3:$C$37)</f>
        <v>TE</v>
      </c>
      <c r="I553" t="str">
        <f>_xlfn.TEXTJOIN("/",TRUE,"MSV-163MS-"&amp;LD_01[[#This Row],[OBRA]],_xlfn.XLOOKUP(LD_01[[#This Row],[SIGLA]],'CLASSES DE PROJETOS'!$C$3:$C$37,'CLASSES DE PROJETOS'!$E$3:$E$37))</f>
        <v>MSV-163MS-535-545/32.TE</v>
      </c>
      <c r="J553" s="6" t="str" cm="1">
        <f t="array" ref="J553">_xlfn.TEXTJOIN(",",TRUE,_xlfn._xlws.FILTER(ARQUIVOS[ARQUIVO],(ARQUIVOS[DOCUMENTO]=LD_01[[#This Row],[DOCUMENTO]])*(ARQUIVOS[REVISÃO]=LD_01[[#This Row],[REVISÃO]])*(ARQUIVOS[EXTENSÃO]="pdf")))</f>
        <v>MSV-163MS-535-545-ACA-EXE-DE-G1-101-R02.pdf</v>
      </c>
      <c r="K553" s="6" t="str" cm="1">
        <f t="array" ref="K553">_xlfn.TEXTJOIN(", ",TRUE,_xlfn.UNIQUE(_xlfn._xlws.FILTER(ARQUIVOS_RECEBIDOS!$F$2:$F$5010,ARQUIVOS_RECEBIDOS!$E$2:$E$5010=LD_01[[#This Row],[DOCUMENTO]])))</f>
        <v>R02</v>
      </c>
      <c r="L553" s="6" t="str" cm="1">
        <f t="array" ref="L553">_xlfn.TEXTJOIN(",",TRUE,_xlfn._xlws.FILTER(ARQUIVOS[EXTENSÃO],(ARQUIVOS[DOCUMENTO]=LD_01[[#This Row],[DOCUMENTO]])*(ARQUIVOS[REVISÃO]=LD_01[[#This Row],[REVISÃO]])))</f>
        <v>dwg,pdf</v>
      </c>
      <c r="M553" s="12" cm="1">
        <f t="array" ref="M553">_xlfn.UNIQUE(_xlfn._xlws.FILTER(ARQUIVOS[DATA RECEBIMENTO],(ARQUIVOS[DOCUMENTO]=LD_01[[#This Row],[DOCUMENTO]])*(ARQUIVOS[REVISÃO]=LD_01[[#This Row],[REVISÃO]])))</f>
        <v>45838</v>
      </c>
      <c r="N5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01/MSV-163MS-535-545/32.TE/MSV-163MS-535-545-ACA-EXE-DE-G1-101-R02.pdf</v>
      </c>
      <c r="P553" s="6" t="str">
        <f>LD_01[[#This Row],[PASTA]]&amp;"/"&amp;LD_01[[#This Row],[ARQUIVO]]</f>
        <v>MSV-163MS-535-545/32.TE/MSV-163MS-535-545-ACA-EXE-DE-G1-101-R02.pdf</v>
      </c>
    </row>
    <row r="554" spans="1:16" ht="28.8" x14ac:dyDescent="0.3">
      <c r="A554" s="6" t="s">
        <v>3316</v>
      </c>
      <c r="B554" s="6" t="str">
        <f>VLOOKUP(LD_01[[#This Row],[DOCUMENTO]],_xlfn.SORTBY(ARQUIVOS_RECEBIDOS!$E$2:$F$5010,ARQUIVOS_RECEBIDOS!$F$2:$F$5010,-1),2,)</f>
        <v>R00</v>
      </c>
      <c r="C554" s="14" t="s">
        <v>5987</v>
      </c>
      <c r="D554" s="14" t="s">
        <v>7543</v>
      </c>
      <c r="E554" s="6" t="s">
        <v>4317</v>
      </c>
      <c r="F554" s="8" t="s">
        <v>4248</v>
      </c>
      <c r="G554" s="8" t="s">
        <v>4142</v>
      </c>
      <c r="H554" s="6" t="str">
        <f>_xlfn.XLOOKUP(LD_01[[#This Row],[DISCIPLINA]],'CLASSES DE PROJETOS'!$F$3:$F$37,'CLASSES DE PROJETOS'!$C$3:$C$37)</f>
        <v>DR</v>
      </c>
      <c r="I554" t="str">
        <f>_xlfn.TEXTJOIN("/",TRUE,"MSV-163MS-"&amp;LD_01[[#This Row],[OBRA]],_xlfn.XLOOKUP(LD_01[[#This Row],[SIGLA]],'CLASSES DE PROJETOS'!$C$3:$C$37,'CLASSES DE PROJETOS'!$E$3:$E$37))</f>
        <v>MSV-163MS-535-545/10.DR</v>
      </c>
      <c r="J554" s="6" t="str" cm="1">
        <f t="array" ref="J554">_xlfn.TEXTJOIN(",",TRUE,_xlfn._xlws.FILTER(ARQUIVOS[ARQUIVO],(ARQUIVOS[DOCUMENTO]=LD_01[[#This Row],[DOCUMENTO]])*(ARQUIVOS[REVISÃO]=LD_01[[#This Row],[REVISÃO]])*(ARQUIVOS[EXTENSÃO]="pdf")))</f>
        <v>MSV-163MS-535-545-ACA-EXE-DE-H1-201-R00.pdf</v>
      </c>
      <c r="K554" s="6" t="str" cm="1">
        <f t="array" ref="K554">_xlfn.TEXTJOIN(", ",TRUE,_xlfn.UNIQUE(_xlfn._xlws.FILTER(ARQUIVOS_RECEBIDOS!$F$2:$F$5010,ARQUIVOS_RECEBIDOS!$E$2:$E$5010=LD_01[[#This Row],[DOCUMENTO]])))</f>
        <v>R00</v>
      </c>
      <c r="L554" s="6" t="str" cm="1">
        <f t="array" ref="L554">_xlfn.TEXTJOIN(",",TRUE,_xlfn._xlws.FILTER(ARQUIVOS[EXTENSÃO],(ARQUIVOS[DOCUMENTO]=LD_01[[#This Row],[DOCUMENTO]])*(ARQUIVOS[REVISÃO]=LD_01[[#This Row],[REVISÃO]])))</f>
        <v>pdf,zip</v>
      </c>
      <c r="M554" s="12" cm="1">
        <f t="array" ref="M554">_xlfn.UNIQUE(_xlfn._xlws.FILTER(ARQUIVOS[DATA RECEBIMENTO],(ARQUIVOS[DOCUMENTO]=LD_01[[#This Row],[DOCUMENTO]])*(ARQUIVOS[REVISÃO]=LD_01[[#This Row],[REVISÃO]])))</f>
        <v>45838</v>
      </c>
      <c r="N5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01/MSV-163MS-535-545/10.DR/MSV-163MS-535-545-ACA-EXE-DE-H1-201-R00.pdf</v>
      </c>
      <c r="P554" s="6" t="str">
        <f>LD_01[[#This Row],[PASTA]]&amp;"/"&amp;LD_01[[#This Row],[ARQUIVO]]</f>
        <v>MSV-163MS-535-545/10.DR/MSV-163MS-535-545-ACA-EXE-DE-H1-201-R00.pdf</v>
      </c>
    </row>
    <row r="555" spans="1:16" x14ac:dyDescent="0.3">
      <c r="A555" s="6" t="s">
        <v>3317</v>
      </c>
      <c r="B555" s="6" t="str">
        <f>VLOOKUP(LD_01[[#This Row],[DOCUMENTO]],_xlfn.SORTBY(ARQUIVOS_RECEBIDOS!$E$2:$F$5010,ARQUIVOS_RECEBIDOS!$F$2:$F$5010,-1),2,)</f>
        <v>R06</v>
      </c>
      <c r="C555" s="14" t="s">
        <v>5987</v>
      </c>
      <c r="D555" s="14" t="s">
        <v>7543</v>
      </c>
      <c r="E555" s="6" t="s">
        <v>4317</v>
      </c>
      <c r="F555" s="8" t="s">
        <v>4076</v>
      </c>
      <c r="G555" s="8" t="s">
        <v>4142</v>
      </c>
      <c r="H555" s="6" t="str">
        <f>_xlfn.XLOOKUP(LD_01[[#This Row],[DISCIPLINA]],'CLASSES DE PROJETOS'!$F$3:$F$37,'CLASSES DE PROJETOS'!$C$3:$C$37)</f>
        <v>DR</v>
      </c>
      <c r="I555" t="str">
        <f>_xlfn.TEXTJOIN("/",TRUE,"MSV-163MS-"&amp;LD_01[[#This Row],[OBRA]],_xlfn.XLOOKUP(LD_01[[#This Row],[SIGLA]],'CLASSES DE PROJETOS'!$C$3:$C$37,'CLASSES DE PROJETOS'!$E$3:$E$37))</f>
        <v>MSV-163MS-535-545/10.DR</v>
      </c>
      <c r="J555" s="6" t="str" cm="1">
        <f t="array" ref="J555">_xlfn.TEXTJOIN(",",TRUE,_xlfn._xlws.FILTER(ARQUIVOS[ARQUIVO],(ARQUIVOS[DOCUMENTO]=LD_01[[#This Row],[DOCUMENTO]])*(ARQUIVOS[REVISÃO]=LD_01[[#This Row],[REVISÃO]])*(ARQUIVOS[EXTENSÃO]="pdf")))</f>
        <v>MSV-163MS-535-545-ACA-EXE-DE-H2-001-R06.pdf</v>
      </c>
      <c r="K555" s="6" t="str" cm="1">
        <f t="array" ref="K555">_xlfn.TEXTJOIN(", ",TRUE,_xlfn.UNIQUE(_xlfn._xlws.FILTER(ARQUIVOS_RECEBIDOS!$F$2:$F$5010,ARQUIVOS_RECEBIDOS!$E$2:$E$5010=LD_01[[#This Row],[DOCUMENTO]])))</f>
        <v>R06</v>
      </c>
      <c r="L555" s="6" t="str" cm="1">
        <f t="array" ref="L555">_xlfn.TEXTJOIN(",",TRUE,_xlfn._xlws.FILTER(ARQUIVOS[EXTENSÃO],(ARQUIVOS[DOCUMENTO]=LD_01[[#This Row],[DOCUMENTO]])*(ARQUIVOS[REVISÃO]=LD_01[[#This Row],[REVISÃO]])))</f>
        <v>dwg,pdf</v>
      </c>
      <c r="M555" s="12" cm="1">
        <f t="array" ref="M555">_xlfn.UNIQUE(_xlfn._xlws.FILTER(ARQUIVOS[DATA RECEBIMENTO],(ARQUIVOS[DOCUMENTO]=LD_01[[#This Row],[DOCUMENTO]])*(ARQUIVOS[REVISÃO]=LD_01[[#This Row],[REVISÃO]])))</f>
        <v>45838</v>
      </c>
      <c r="N5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01/MSV-163MS-535-545/10.DR/MSV-163MS-535-545-ACA-EXE-DE-H2-001-R06.pdf</v>
      </c>
      <c r="P555" s="6" t="str">
        <f>LD_01[[#This Row],[PASTA]]&amp;"/"&amp;LD_01[[#This Row],[ARQUIVO]]</f>
        <v>MSV-163MS-535-545/10.DR/MSV-163MS-535-545-ACA-EXE-DE-H2-001-R06.pdf</v>
      </c>
    </row>
    <row r="556" spans="1:16" x14ac:dyDescent="0.3">
      <c r="A556" s="6" t="s">
        <v>3318</v>
      </c>
      <c r="B556" s="6" t="str">
        <f>VLOOKUP(LD_01[[#This Row],[DOCUMENTO]],_xlfn.SORTBY(ARQUIVOS_RECEBIDOS!$E$2:$F$5010,ARQUIVOS_RECEBIDOS!$F$2:$F$5010,-1),2,)</f>
        <v>R07</v>
      </c>
      <c r="C556" s="14" t="s">
        <v>5987</v>
      </c>
      <c r="D556" s="14" t="s">
        <v>7543</v>
      </c>
      <c r="E556" s="6" t="s">
        <v>4317</v>
      </c>
      <c r="F556" s="8" t="s">
        <v>4076</v>
      </c>
      <c r="G556" s="8" t="s">
        <v>4142</v>
      </c>
      <c r="H556" s="6" t="str">
        <f>_xlfn.XLOOKUP(LD_01[[#This Row],[DISCIPLINA]],'CLASSES DE PROJETOS'!$F$3:$F$37,'CLASSES DE PROJETOS'!$C$3:$C$37)</f>
        <v>DR</v>
      </c>
      <c r="I556" t="str">
        <f>_xlfn.TEXTJOIN("/",TRUE,"MSV-163MS-"&amp;LD_01[[#This Row],[OBRA]],_xlfn.XLOOKUP(LD_01[[#This Row],[SIGLA]],'CLASSES DE PROJETOS'!$C$3:$C$37,'CLASSES DE PROJETOS'!$E$3:$E$37))</f>
        <v>MSV-163MS-535-545/10.DR</v>
      </c>
      <c r="J556" s="6" t="str" cm="1">
        <f t="array" ref="J556">_xlfn.TEXTJOIN(",",TRUE,_xlfn._xlws.FILTER(ARQUIVOS[ARQUIVO],(ARQUIVOS[DOCUMENTO]=LD_01[[#This Row],[DOCUMENTO]])*(ARQUIVOS[REVISÃO]=LD_01[[#This Row],[REVISÃO]])*(ARQUIVOS[EXTENSÃO]="pdf")))</f>
        <v>MSV-163MS-535-545-ACA-EXE-DE-H2-002-R07.pdf</v>
      </c>
      <c r="K556" s="6" t="str" cm="1">
        <f t="array" ref="K556">_xlfn.TEXTJOIN(", ",TRUE,_xlfn.UNIQUE(_xlfn._xlws.FILTER(ARQUIVOS_RECEBIDOS!$F$2:$F$5010,ARQUIVOS_RECEBIDOS!$E$2:$E$5010=LD_01[[#This Row],[DOCUMENTO]])))</f>
        <v>R07</v>
      </c>
      <c r="L556" s="6" t="str" cm="1">
        <f t="array" ref="L556">_xlfn.TEXTJOIN(",",TRUE,_xlfn._xlws.FILTER(ARQUIVOS[EXTENSÃO],(ARQUIVOS[DOCUMENTO]=LD_01[[#This Row],[DOCUMENTO]])*(ARQUIVOS[REVISÃO]=LD_01[[#This Row],[REVISÃO]])))</f>
        <v>dwg,pdf</v>
      </c>
      <c r="M556" s="12" cm="1">
        <f t="array" ref="M556">_xlfn.UNIQUE(_xlfn._xlws.FILTER(ARQUIVOS[DATA RECEBIMENTO],(ARQUIVOS[DOCUMENTO]=LD_01[[#This Row],[DOCUMENTO]])*(ARQUIVOS[REVISÃO]=LD_01[[#This Row],[REVISÃO]])))</f>
        <v>45838</v>
      </c>
      <c r="N5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01/MSV-163MS-535-545/10.DR/MSV-163MS-535-545-ACA-EXE-DE-H2-002-R07.pdf</v>
      </c>
      <c r="P556" s="6" t="str">
        <f>LD_01[[#This Row],[PASTA]]&amp;"/"&amp;LD_01[[#This Row],[ARQUIVO]]</f>
        <v>MSV-163MS-535-545/10.DR/MSV-163MS-535-545-ACA-EXE-DE-H2-002-R07.pdf</v>
      </c>
    </row>
    <row r="557" spans="1:16" x14ac:dyDescent="0.3">
      <c r="A557" s="6" t="s">
        <v>3319</v>
      </c>
      <c r="B557" s="6" t="str">
        <f>VLOOKUP(LD_01[[#This Row],[DOCUMENTO]],_xlfn.SORTBY(ARQUIVOS_RECEBIDOS!$E$2:$F$5010,ARQUIVOS_RECEBIDOS!$F$2:$F$5010,-1),2,)</f>
        <v>R06</v>
      </c>
      <c r="C557" s="14" t="s">
        <v>5987</v>
      </c>
      <c r="D557" s="14" t="s">
        <v>7543</v>
      </c>
      <c r="E557" s="6" t="s">
        <v>4317</v>
      </c>
      <c r="F557" s="8" t="s">
        <v>4076</v>
      </c>
      <c r="G557" s="8" t="s">
        <v>4142</v>
      </c>
      <c r="H557" s="6" t="str">
        <f>_xlfn.XLOOKUP(LD_01[[#This Row],[DISCIPLINA]],'CLASSES DE PROJETOS'!$F$3:$F$37,'CLASSES DE PROJETOS'!$C$3:$C$37)</f>
        <v>DR</v>
      </c>
      <c r="I557" t="str">
        <f>_xlfn.TEXTJOIN("/",TRUE,"MSV-163MS-"&amp;LD_01[[#This Row],[OBRA]],_xlfn.XLOOKUP(LD_01[[#This Row],[SIGLA]],'CLASSES DE PROJETOS'!$C$3:$C$37,'CLASSES DE PROJETOS'!$E$3:$E$37))</f>
        <v>MSV-163MS-535-545/10.DR</v>
      </c>
      <c r="J557" s="6" t="str" cm="1">
        <f t="array" ref="J557">_xlfn.TEXTJOIN(",",TRUE,_xlfn._xlws.FILTER(ARQUIVOS[ARQUIVO],(ARQUIVOS[DOCUMENTO]=LD_01[[#This Row],[DOCUMENTO]])*(ARQUIVOS[REVISÃO]=LD_01[[#This Row],[REVISÃO]])*(ARQUIVOS[EXTENSÃO]="pdf")))</f>
        <v>MSV-163MS-535-545-ACA-EXE-DE-H2-003-R06.pdf</v>
      </c>
      <c r="K557" s="6" t="str" cm="1">
        <f t="array" ref="K557">_xlfn.TEXTJOIN(", ",TRUE,_xlfn.UNIQUE(_xlfn._xlws.FILTER(ARQUIVOS_RECEBIDOS!$F$2:$F$5010,ARQUIVOS_RECEBIDOS!$E$2:$E$5010=LD_01[[#This Row],[DOCUMENTO]])))</f>
        <v>R06</v>
      </c>
      <c r="L557" s="6" t="str" cm="1">
        <f t="array" ref="L557">_xlfn.TEXTJOIN(",",TRUE,_xlfn._xlws.FILTER(ARQUIVOS[EXTENSÃO],(ARQUIVOS[DOCUMENTO]=LD_01[[#This Row],[DOCUMENTO]])*(ARQUIVOS[REVISÃO]=LD_01[[#This Row],[REVISÃO]])))</f>
        <v>dwg,pdf</v>
      </c>
      <c r="M557" s="12" cm="1">
        <f t="array" ref="M557">_xlfn.UNIQUE(_xlfn._xlws.FILTER(ARQUIVOS[DATA RECEBIMENTO],(ARQUIVOS[DOCUMENTO]=LD_01[[#This Row],[DOCUMENTO]])*(ARQUIVOS[REVISÃO]=LD_01[[#This Row],[REVISÃO]])))</f>
        <v>45838</v>
      </c>
      <c r="N5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01/MSV-163MS-535-545/10.DR/MSV-163MS-535-545-ACA-EXE-DE-H2-003-R06.pdf</v>
      </c>
      <c r="P557" s="6" t="str">
        <f>LD_01[[#This Row],[PASTA]]&amp;"/"&amp;LD_01[[#This Row],[ARQUIVO]]</f>
        <v>MSV-163MS-535-545/10.DR/MSV-163MS-535-545-ACA-EXE-DE-H2-003-R06.pdf</v>
      </c>
    </row>
    <row r="558" spans="1:16" x14ac:dyDescent="0.3">
      <c r="A558" s="6" t="s">
        <v>3320</v>
      </c>
      <c r="B558" s="6" t="str">
        <f>VLOOKUP(LD_01[[#This Row],[DOCUMENTO]],_xlfn.SORTBY(ARQUIVOS_RECEBIDOS!$E$2:$F$5010,ARQUIVOS_RECEBIDOS!$F$2:$F$5010,-1),2,)</f>
        <v>R04</v>
      </c>
      <c r="C558" s="14" t="s">
        <v>5987</v>
      </c>
      <c r="D558" s="14" t="s">
        <v>7543</v>
      </c>
      <c r="E558" s="6" t="s">
        <v>4317</v>
      </c>
      <c r="F558" s="8" t="s">
        <v>4076</v>
      </c>
      <c r="G558" s="8" t="s">
        <v>4142</v>
      </c>
      <c r="H558" s="6" t="str">
        <f>_xlfn.XLOOKUP(LD_01[[#This Row],[DISCIPLINA]],'CLASSES DE PROJETOS'!$F$3:$F$37,'CLASSES DE PROJETOS'!$C$3:$C$37)</f>
        <v>DR</v>
      </c>
      <c r="I558" t="str">
        <f>_xlfn.TEXTJOIN("/",TRUE,"MSV-163MS-"&amp;LD_01[[#This Row],[OBRA]],_xlfn.XLOOKUP(LD_01[[#This Row],[SIGLA]],'CLASSES DE PROJETOS'!$C$3:$C$37,'CLASSES DE PROJETOS'!$E$3:$E$37))</f>
        <v>MSV-163MS-535-545/10.DR</v>
      </c>
      <c r="J558" s="6" t="str" cm="1">
        <f t="array" ref="J558">_xlfn.TEXTJOIN(",",TRUE,_xlfn._xlws.FILTER(ARQUIVOS[ARQUIVO],(ARQUIVOS[DOCUMENTO]=LD_01[[#This Row],[DOCUMENTO]])*(ARQUIVOS[REVISÃO]=LD_01[[#This Row],[REVISÃO]])*(ARQUIVOS[EXTENSÃO]="pdf")))</f>
        <v>MSV-163MS-535-545-ACA-EXE-DE-H2-004-R04.pdf</v>
      </c>
      <c r="K558" s="6" t="str" cm="1">
        <f t="array" ref="K558">_xlfn.TEXTJOIN(", ",TRUE,_xlfn.UNIQUE(_xlfn._xlws.FILTER(ARQUIVOS_RECEBIDOS!$F$2:$F$5010,ARQUIVOS_RECEBIDOS!$E$2:$E$5010=LD_01[[#This Row],[DOCUMENTO]])))</f>
        <v>R04</v>
      </c>
      <c r="L558" s="6" t="str" cm="1">
        <f t="array" ref="L558">_xlfn.TEXTJOIN(",",TRUE,_xlfn._xlws.FILTER(ARQUIVOS[EXTENSÃO],(ARQUIVOS[DOCUMENTO]=LD_01[[#This Row],[DOCUMENTO]])*(ARQUIVOS[REVISÃO]=LD_01[[#This Row],[REVISÃO]])))</f>
        <v>dwg,pdf</v>
      </c>
      <c r="M558" s="12" cm="1">
        <f t="array" ref="M558">_xlfn.UNIQUE(_xlfn._xlws.FILTER(ARQUIVOS[DATA RECEBIMENTO],(ARQUIVOS[DOCUMENTO]=LD_01[[#This Row],[DOCUMENTO]])*(ARQUIVOS[REVISÃO]=LD_01[[#This Row],[REVISÃO]])))</f>
        <v>45838</v>
      </c>
      <c r="N5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01/MSV-163MS-535-545/10.DR/MSV-163MS-535-545-ACA-EXE-DE-H2-004-R04.pdf</v>
      </c>
      <c r="P558" s="6" t="str">
        <f>LD_01[[#This Row],[PASTA]]&amp;"/"&amp;LD_01[[#This Row],[ARQUIVO]]</f>
        <v>MSV-163MS-535-545/10.DR/MSV-163MS-535-545-ACA-EXE-DE-H2-004-R04.pdf</v>
      </c>
    </row>
    <row r="559" spans="1:16" x14ac:dyDescent="0.3">
      <c r="A559" s="6" t="s">
        <v>3321</v>
      </c>
      <c r="B559" s="6" t="str">
        <f>VLOOKUP(LD_01[[#This Row],[DOCUMENTO]],_xlfn.SORTBY(ARQUIVOS_RECEBIDOS!$E$2:$F$5010,ARQUIVOS_RECEBIDOS!$F$2:$F$5010,-1),2,)</f>
        <v>R08</v>
      </c>
      <c r="C559" s="14" t="s">
        <v>5987</v>
      </c>
      <c r="D559" s="14" t="s">
        <v>7543</v>
      </c>
      <c r="E559" s="6" t="s">
        <v>4317</v>
      </c>
      <c r="F559" s="8" t="s">
        <v>4076</v>
      </c>
      <c r="G559" s="8" t="s">
        <v>4142</v>
      </c>
      <c r="H559" s="6" t="str">
        <f>_xlfn.XLOOKUP(LD_01[[#This Row],[DISCIPLINA]],'CLASSES DE PROJETOS'!$F$3:$F$37,'CLASSES DE PROJETOS'!$C$3:$C$37)</f>
        <v>DR</v>
      </c>
      <c r="I559" t="str">
        <f>_xlfn.TEXTJOIN("/",TRUE,"MSV-163MS-"&amp;LD_01[[#This Row],[OBRA]],_xlfn.XLOOKUP(LD_01[[#This Row],[SIGLA]],'CLASSES DE PROJETOS'!$C$3:$C$37,'CLASSES DE PROJETOS'!$E$3:$E$37))</f>
        <v>MSV-163MS-535-545/10.DR</v>
      </c>
      <c r="J559" s="6" t="str" cm="1">
        <f t="array" ref="J559">_xlfn.TEXTJOIN(",",TRUE,_xlfn._xlws.FILTER(ARQUIVOS[ARQUIVO],(ARQUIVOS[DOCUMENTO]=LD_01[[#This Row],[DOCUMENTO]])*(ARQUIVOS[REVISÃO]=LD_01[[#This Row],[REVISÃO]])*(ARQUIVOS[EXTENSÃO]="pdf")))</f>
        <v>MSV-163MS-535-545-ACA-EXE-DE-H2-005-R08.pdf</v>
      </c>
      <c r="K559" s="6" t="str" cm="1">
        <f t="array" ref="K559">_xlfn.TEXTJOIN(", ",TRUE,_xlfn.UNIQUE(_xlfn._xlws.FILTER(ARQUIVOS_RECEBIDOS!$F$2:$F$5010,ARQUIVOS_RECEBIDOS!$E$2:$E$5010=LD_01[[#This Row],[DOCUMENTO]])))</f>
        <v>R07, R08</v>
      </c>
      <c r="L559" s="6" t="str" cm="1">
        <f t="array" ref="L559">_xlfn.TEXTJOIN(",",TRUE,_xlfn._xlws.FILTER(ARQUIVOS[EXTENSÃO],(ARQUIVOS[DOCUMENTO]=LD_01[[#This Row],[DOCUMENTO]])*(ARQUIVOS[REVISÃO]=LD_01[[#This Row],[REVISÃO]])))</f>
        <v>dwg,pdf</v>
      </c>
      <c r="M559" s="12" cm="1">
        <f t="array" ref="M559">_xlfn.UNIQUE(_xlfn._xlws.FILTER(ARQUIVOS[DATA RECEBIMENTO],(ARQUIVOS[DOCUMENTO]=LD_01[[#This Row],[DOCUMENTO]])*(ARQUIVOS[REVISÃO]=LD_01[[#This Row],[REVISÃO]])))</f>
        <v>46091</v>
      </c>
      <c r="N5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01/MSV-163MS-535-545/10.DR/MSV-163MS-535-545-ACA-EXE-DE-H2-005-R08.pdf</v>
      </c>
      <c r="P559" s="6" t="str">
        <f>LD_01[[#This Row],[PASTA]]&amp;"/"&amp;LD_01[[#This Row],[ARQUIVO]]</f>
        <v>MSV-163MS-535-545/10.DR/MSV-163MS-535-545-ACA-EXE-DE-H2-005-R08.pdf</v>
      </c>
    </row>
    <row r="560" spans="1:16" x14ac:dyDescent="0.3">
      <c r="A560" s="6" t="s">
        <v>3322</v>
      </c>
      <c r="B560" s="6" t="str">
        <f>VLOOKUP(LD_01[[#This Row],[DOCUMENTO]],_xlfn.SORTBY(ARQUIVOS_RECEBIDOS!$E$2:$F$5010,ARQUIVOS_RECEBIDOS!$F$2:$F$5010,-1),2,)</f>
        <v>R08</v>
      </c>
      <c r="C560" s="14" t="s">
        <v>5987</v>
      </c>
      <c r="D560" s="14" t="s">
        <v>7543</v>
      </c>
      <c r="E560" s="6" t="s">
        <v>4317</v>
      </c>
      <c r="F560" s="8" t="s">
        <v>4076</v>
      </c>
      <c r="G560" s="8" t="s">
        <v>4142</v>
      </c>
      <c r="H560" s="6" t="str">
        <f>_xlfn.XLOOKUP(LD_01[[#This Row],[DISCIPLINA]],'CLASSES DE PROJETOS'!$F$3:$F$37,'CLASSES DE PROJETOS'!$C$3:$C$37)</f>
        <v>DR</v>
      </c>
      <c r="I560" t="str">
        <f>_xlfn.TEXTJOIN("/",TRUE,"MSV-163MS-"&amp;LD_01[[#This Row],[OBRA]],_xlfn.XLOOKUP(LD_01[[#This Row],[SIGLA]],'CLASSES DE PROJETOS'!$C$3:$C$37,'CLASSES DE PROJETOS'!$E$3:$E$37))</f>
        <v>MSV-163MS-535-545/10.DR</v>
      </c>
      <c r="J560" s="6" t="str" cm="1">
        <f t="array" ref="J560">_xlfn.TEXTJOIN(",",TRUE,_xlfn._xlws.FILTER(ARQUIVOS[ARQUIVO],(ARQUIVOS[DOCUMENTO]=LD_01[[#This Row],[DOCUMENTO]])*(ARQUIVOS[REVISÃO]=LD_01[[#This Row],[REVISÃO]])*(ARQUIVOS[EXTENSÃO]="pdf")))</f>
        <v>MSV-163MS-535-545-ACA-EXE-DE-H2-006-R08.pdf</v>
      </c>
      <c r="K560" s="6" t="str" cm="1">
        <f t="array" ref="K560">_xlfn.TEXTJOIN(", ",TRUE,_xlfn.UNIQUE(_xlfn._xlws.FILTER(ARQUIVOS_RECEBIDOS!$F$2:$F$5010,ARQUIVOS_RECEBIDOS!$E$2:$E$5010=LD_01[[#This Row],[DOCUMENTO]])))</f>
        <v>R07, R08</v>
      </c>
      <c r="L560" s="6" t="str" cm="1">
        <f t="array" ref="L560">_xlfn.TEXTJOIN(",",TRUE,_xlfn._xlws.FILTER(ARQUIVOS[EXTENSÃO],(ARQUIVOS[DOCUMENTO]=LD_01[[#This Row],[DOCUMENTO]])*(ARQUIVOS[REVISÃO]=LD_01[[#This Row],[REVISÃO]])))</f>
        <v>dwg,pdf</v>
      </c>
      <c r="M560" s="12" cm="1">
        <f t="array" ref="M560">_xlfn.UNIQUE(_xlfn._xlws.FILTER(ARQUIVOS[DATA RECEBIMENTO],(ARQUIVOS[DOCUMENTO]=LD_01[[#This Row],[DOCUMENTO]])*(ARQUIVOS[REVISÃO]=LD_01[[#This Row],[REVISÃO]])))</f>
        <v>46001</v>
      </c>
      <c r="N5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01/MSV-163MS-535-545/10.DR/MSV-163MS-535-545-ACA-EXE-DE-H2-006-R08.pdf</v>
      </c>
      <c r="P560" s="6" t="str">
        <f>LD_01[[#This Row],[PASTA]]&amp;"/"&amp;LD_01[[#This Row],[ARQUIVO]]</f>
        <v>MSV-163MS-535-545/10.DR/MSV-163MS-535-545-ACA-EXE-DE-H2-006-R08.pdf</v>
      </c>
    </row>
    <row r="561" spans="1:16" x14ac:dyDescent="0.3">
      <c r="A561" s="6" t="s">
        <v>3323</v>
      </c>
      <c r="B561" s="6" t="str">
        <f>VLOOKUP(LD_01[[#This Row],[DOCUMENTO]],_xlfn.SORTBY(ARQUIVOS_RECEBIDOS!$E$2:$F$5010,ARQUIVOS_RECEBIDOS!$F$2:$F$5010,-1),2,)</f>
        <v>R06</v>
      </c>
      <c r="C561" s="14" t="s">
        <v>5987</v>
      </c>
      <c r="D561" s="14" t="s">
        <v>7543</v>
      </c>
      <c r="E561" s="6" t="s">
        <v>4317</v>
      </c>
      <c r="F561" s="8" t="s">
        <v>4076</v>
      </c>
      <c r="G561" s="8" t="s">
        <v>4142</v>
      </c>
      <c r="H561" s="6" t="str">
        <f>_xlfn.XLOOKUP(LD_01[[#This Row],[DISCIPLINA]],'CLASSES DE PROJETOS'!$F$3:$F$37,'CLASSES DE PROJETOS'!$C$3:$C$37)</f>
        <v>DR</v>
      </c>
      <c r="I561" t="str">
        <f>_xlfn.TEXTJOIN("/",TRUE,"MSV-163MS-"&amp;LD_01[[#This Row],[OBRA]],_xlfn.XLOOKUP(LD_01[[#This Row],[SIGLA]],'CLASSES DE PROJETOS'!$C$3:$C$37,'CLASSES DE PROJETOS'!$E$3:$E$37))</f>
        <v>MSV-163MS-535-545/10.DR</v>
      </c>
      <c r="J561" s="6" t="str" cm="1">
        <f t="array" ref="J561">_xlfn.TEXTJOIN(",",TRUE,_xlfn._xlws.FILTER(ARQUIVOS[ARQUIVO],(ARQUIVOS[DOCUMENTO]=LD_01[[#This Row],[DOCUMENTO]])*(ARQUIVOS[REVISÃO]=LD_01[[#This Row],[REVISÃO]])*(ARQUIVOS[EXTENSÃO]="pdf")))</f>
        <v>MSV-163MS-535-545-ACA-EXE-DE-H2-007-R06.pdf</v>
      </c>
      <c r="K561" s="6" t="str" cm="1">
        <f t="array" ref="K561">_xlfn.TEXTJOIN(", ",TRUE,_xlfn.UNIQUE(_xlfn._xlws.FILTER(ARQUIVOS_RECEBIDOS!$F$2:$F$5010,ARQUIVOS_RECEBIDOS!$E$2:$E$5010=LD_01[[#This Row],[DOCUMENTO]])))</f>
        <v>R05, R06</v>
      </c>
      <c r="L561" s="6" t="str" cm="1">
        <f t="array" ref="L561">_xlfn.TEXTJOIN(",",TRUE,_xlfn._xlws.FILTER(ARQUIVOS[EXTENSÃO],(ARQUIVOS[DOCUMENTO]=LD_01[[#This Row],[DOCUMENTO]])*(ARQUIVOS[REVISÃO]=LD_01[[#This Row],[REVISÃO]])))</f>
        <v>dwg,pdf</v>
      </c>
      <c r="M561" s="12" cm="1">
        <f t="array" ref="M561">_xlfn.UNIQUE(_xlfn._xlws.FILTER(ARQUIVOS[DATA RECEBIMENTO],(ARQUIVOS[DOCUMENTO]=LD_01[[#This Row],[DOCUMENTO]])*(ARQUIVOS[REVISÃO]=LD_01[[#This Row],[REVISÃO]])))</f>
        <v>46001</v>
      </c>
      <c r="N5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01/MSV-163MS-535-545/10.DR/MSV-163MS-535-545-ACA-EXE-DE-H2-007-R06.pdf</v>
      </c>
      <c r="P561" s="6" t="str">
        <f>LD_01[[#This Row],[PASTA]]&amp;"/"&amp;LD_01[[#This Row],[ARQUIVO]]</f>
        <v>MSV-163MS-535-545/10.DR/MSV-163MS-535-545-ACA-EXE-DE-H2-007-R06.pdf</v>
      </c>
    </row>
    <row r="562" spans="1:16" x14ac:dyDescent="0.3">
      <c r="A562" s="6" t="s">
        <v>3324</v>
      </c>
      <c r="B562" s="6" t="str">
        <f>VLOOKUP(LD_01[[#This Row],[DOCUMENTO]],_xlfn.SORTBY(ARQUIVOS_RECEBIDOS!$E$2:$F$5010,ARQUIVOS_RECEBIDOS!$F$2:$F$5010,-1),2,)</f>
        <v>R07</v>
      </c>
      <c r="C562" s="14" t="s">
        <v>5987</v>
      </c>
      <c r="D562" s="14" t="s">
        <v>7543</v>
      </c>
      <c r="E562" s="6" t="s">
        <v>4317</v>
      </c>
      <c r="F562" s="8" t="s">
        <v>4076</v>
      </c>
      <c r="G562" s="8" t="s">
        <v>4142</v>
      </c>
      <c r="H562" s="6" t="str">
        <f>_xlfn.XLOOKUP(LD_01[[#This Row],[DISCIPLINA]],'CLASSES DE PROJETOS'!$F$3:$F$37,'CLASSES DE PROJETOS'!$C$3:$C$37)</f>
        <v>DR</v>
      </c>
      <c r="I562" t="str">
        <f>_xlfn.TEXTJOIN("/",TRUE,"MSV-163MS-"&amp;LD_01[[#This Row],[OBRA]],_xlfn.XLOOKUP(LD_01[[#This Row],[SIGLA]],'CLASSES DE PROJETOS'!$C$3:$C$37,'CLASSES DE PROJETOS'!$E$3:$E$37))</f>
        <v>MSV-163MS-535-545/10.DR</v>
      </c>
      <c r="J562" s="6" t="str" cm="1">
        <f t="array" ref="J562">_xlfn.TEXTJOIN(",",TRUE,_xlfn._xlws.FILTER(ARQUIVOS[ARQUIVO],(ARQUIVOS[DOCUMENTO]=LD_01[[#This Row],[DOCUMENTO]])*(ARQUIVOS[REVISÃO]=LD_01[[#This Row],[REVISÃO]])*(ARQUIVOS[EXTENSÃO]="pdf")))</f>
        <v>MSV-163MS-535-545-ACA-EXE-DE-H2-008-R07.pdf</v>
      </c>
      <c r="K562" s="6" t="str" cm="1">
        <f t="array" ref="K562">_xlfn.TEXTJOIN(", ",TRUE,_xlfn.UNIQUE(_xlfn._xlws.FILTER(ARQUIVOS_RECEBIDOS!$F$2:$F$5010,ARQUIVOS_RECEBIDOS!$E$2:$E$5010=LD_01[[#This Row],[DOCUMENTO]])))</f>
        <v>R07</v>
      </c>
      <c r="L562" s="6" t="str" cm="1">
        <f t="array" ref="L562">_xlfn.TEXTJOIN(",",TRUE,_xlfn._xlws.FILTER(ARQUIVOS[EXTENSÃO],(ARQUIVOS[DOCUMENTO]=LD_01[[#This Row],[DOCUMENTO]])*(ARQUIVOS[REVISÃO]=LD_01[[#This Row],[REVISÃO]])))</f>
        <v>dwg,pdf</v>
      </c>
      <c r="M562" s="12" cm="1">
        <f t="array" ref="M562">_xlfn.UNIQUE(_xlfn._xlws.FILTER(ARQUIVOS[DATA RECEBIMENTO],(ARQUIVOS[DOCUMENTO]=LD_01[[#This Row],[DOCUMENTO]])*(ARQUIVOS[REVISÃO]=LD_01[[#This Row],[REVISÃO]])))</f>
        <v>45838</v>
      </c>
      <c r="N5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01/MSV-163MS-535-545/10.DR/MSV-163MS-535-545-ACA-EXE-DE-H2-008-R07.pdf</v>
      </c>
      <c r="P562" s="6" t="str">
        <f>LD_01[[#This Row],[PASTA]]&amp;"/"&amp;LD_01[[#This Row],[ARQUIVO]]</f>
        <v>MSV-163MS-535-545/10.DR/MSV-163MS-535-545-ACA-EXE-DE-H2-008-R07.pdf</v>
      </c>
    </row>
    <row r="563" spans="1:16" x14ac:dyDescent="0.3">
      <c r="A563" s="6" t="s">
        <v>3325</v>
      </c>
      <c r="B563" s="6" t="str">
        <f>VLOOKUP(LD_01[[#This Row],[DOCUMENTO]],_xlfn.SORTBY(ARQUIVOS_RECEBIDOS!$E$2:$F$5010,ARQUIVOS_RECEBIDOS!$F$2:$F$5010,-1),2,)</f>
        <v>R08</v>
      </c>
      <c r="C563" s="14" t="s">
        <v>5987</v>
      </c>
      <c r="D563" s="14" t="s">
        <v>7543</v>
      </c>
      <c r="E563" s="6" t="s">
        <v>4317</v>
      </c>
      <c r="F563" s="8" t="s">
        <v>4076</v>
      </c>
      <c r="G563" s="8" t="s">
        <v>4142</v>
      </c>
      <c r="H563" s="6" t="str">
        <f>_xlfn.XLOOKUP(LD_01[[#This Row],[DISCIPLINA]],'CLASSES DE PROJETOS'!$F$3:$F$37,'CLASSES DE PROJETOS'!$C$3:$C$37)</f>
        <v>DR</v>
      </c>
      <c r="I563" t="str">
        <f>_xlfn.TEXTJOIN("/",TRUE,"MSV-163MS-"&amp;LD_01[[#This Row],[OBRA]],_xlfn.XLOOKUP(LD_01[[#This Row],[SIGLA]],'CLASSES DE PROJETOS'!$C$3:$C$37,'CLASSES DE PROJETOS'!$E$3:$E$37))</f>
        <v>MSV-163MS-535-545/10.DR</v>
      </c>
      <c r="J563" s="6" t="str" cm="1">
        <f t="array" ref="J563">_xlfn.TEXTJOIN(",",TRUE,_xlfn._xlws.FILTER(ARQUIVOS[ARQUIVO],(ARQUIVOS[DOCUMENTO]=LD_01[[#This Row],[DOCUMENTO]])*(ARQUIVOS[REVISÃO]=LD_01[[#This Row],[REVISÃO]])*(ARQUIVOS[EXTENSÃO]="pdf")))</f>
        <v>MSV-163MS-535-545-ACA-EXE-DE-H2-009-R08.pdf</v>
      </c>
      <c r="K563" s="6" t="str" cm="1">
        <f t="array" ref="K563">_xlfn.TEXTJOIN(", ",TRUE,_xlfn.UNIQUE(_xlfn._xlws.FILTER(ARQUIVOS_RECEBIDOS!$F$2:$F$5010,ARQUIVOS_RECEBIDOS!$E$2:$E$5010=LD_01[[#This Row],[DOCUMENTO]])))</f>
        <v>R08</v>
      </c>
      <c r="L563" s="6" t="str" cm="1">
        <f t="array" ref="L563">_xlfn.TEXTJOIN(",",TRUE,_xlfn._xlws.FILTER(ARQUIVOS[EXTENSÃO],(ARQUIVOS[DOCUMENTO]=LD_01[[#This Row],[DOCUMENTO]])*(ARQUIVOS[REVISÃO]=LD_01[[#This Row],[REVISÃO]])))</f>
        <v>dwg,pdf</v>
      </c>
      <c r="M563" s="12" cm="1">
        <f t="array" ref="M563">_xlfn.UNIQUE(_xlfn._xlws.FILTER(ARQUIVOS[DATA RECEBIMENTO],(ARQUIVOS[DOCUMENTO]=LD_01[[#This Row],[DOCUMENTO]])*(ARQUIVOS[REVISÃO]=LD_01[[#This Row],[REVISÃO]])))</f>
        <v>45838</v>
      </c>
      <c r="N5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01/MSV-163MS-535-545/10.DR/MSV-163MS-535-545-ACA-EXE-DE-H2-009-R08.pdf</v>
      </c>
      <c r="P563" s="6" t="str">
        <f>LD_01[[#This Row],[PASTA]]&amp;"/"&amp;LD_01[[#This Row],[ARQUIVO]]</f>
        <v>MSV-163MS-535-545/10.DR/MSV-163MS-535-545-ACA-EXE-DE-H2-009-R08.pdf</v>
      </c>
    </row>
    <row r="564" spans="1:16" x14ac:dyDescent="0.3">
      <c r="A564" s="6" t="s">
        <v>3326</v>
      </c>
      <c r="B564" s="6" t="str">
        <f>VLOOKUP(LD_01[[#This Row],[DOCUMENTO]],_xlfn.SORTBY(ARQUIVOS_RECEBIDOS!$E$2:$F$5010,ARQUIVOS_RECEBIDOS!$F$2:$F$5010,-1),2,)</f>
        <v>R04</v>
      </c>
      <c r="C564" s="14" t="s">
        <v>5987</v>
      </c>
      <c r="D564" s="14" t="s">
        <v>7543</v>
      </c>
      <c r="E564" s="6" t="s">
        <v>4317</v>
      </c>
      <c r="F564" s="8" t="s">
        <v>4076</v>
      </c>
      <c r="G564" s="8" t="s">
        <v>4142</v>
      </c>
      <c r="H564" s="6" t="str">
        <f>_xlfn.XLOOKUP(LD_01[[#This Row],[DISCIPLINA]],'CLASSES DE PROJETOS'!$F$3:$F$37,'CLASSES DE PROJETOS'!$C$3:$C$37)</f>
        <v>DR</v>
      </c>
      <c r="I564" t="str">
        <f>_xlfn.TEXTJOIN("/",TRUE,"MSV-163MS-"&amp;LD_01[[#This Row],[OBRA]],_xlfn.XLOOKUP(LD_01[[#This Row],[SIGLA]],'CLASSES DE PROJETOS'!$C$3:$C$37,'CLASSES DE PROJETOS'!$E$3:$E$37))</f>
        <v>MSV-163MS-535-545/10.DR</v>
      </c>
      <c r="J564" s="6" t="str" cm="1">
        <f t="array" ref="J564">_xlfn.TEXTJOIN(",",TRUE,_xlfn._xlws.FILTER(ARQUIVOS[ARQUIVO],(ARQUIVOS[DOCUMENTO]=LD_01[[#This Row],[DOCUMENTO]])*(ARQUIVOS[REVISÃO]=LD_01[[#This Row],[REVISÃO]])*(ARQUIVOS[EXTENSÃO]="pdf")))</f>
        <v>MSV-163MS-535-545-ACA-EXE-DE-H2-010-R04.pdf</v>
      </c>
      <c r="K564" s="6" t="str" cm="1">
        <f t="array" ref="K564">_xlfn.TEXTJOIN(", ",TRUE,_xlfn.UNIQUE(_xlfn._xlws.FILTER(ARQUIVOS_RECEBIDOS!$F$2:$F$5010,ARQUIVOS_RECEBIDOS!$E$2:$E$5010=LD_01[[#This Row],[DOCUMENTO]])))</f>
        <v>R04</v>
      </c>
      <c r="L564" s="6" t="str" cm="1">
        <f t="array" ref="L564">_xlfn.TEXTJOIN(",",TRUE,_xlfn._xlws.FILTER(ARQUIVOS[EXTENSÃO],(ARQUIVOS[DOCUMENTO]=LD_01[[#This Row],[DOCUMENTO]])*(ARQUIVOS[REVISÃO]=LD_01[[#This Row],[REVISÃO]])))</f>
        <v>dwg,pdf</v>
      </c>
      <c r="M564" s="12" cm="1">
        <f t="array" ref="M564">_xlfn.UNIQUE(_xlfn._xlws.FILTER(ARQUIVOS[DATA RECEBIMENTO],(ARQUIVOS[DOCUMENTO]=LD_01[[#This Row],[DOCUMENTO]])*(ARQUIVOS[REVISÃO]=LD_01[[#This Row],[REVISÃO]])))</f>
        <v>45838</v>
      </c>
      <c r="N5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01/MSV-163MS-535-545/10.DR/MSV-163MS-535-545-ACA-EXE-DE-H2-010-R04.pdf</v>
      </c>
      <c r="P564" s="6" t="str">
        <f>LD_01[[#This Row],[PASTA]]&amp;"/"&amp;LD_01[[#This Row],[ARQUIVO]]</f>
        <v>MSV-163MS-535-545/10.DR/MSV-163MS-535-545-ACA-EXE-DE-H2-010-R04.pdf</v>
      </c>
    </row>
    <row r="565" spans="1:16" x14ac:dyDescent="0.3">
      <c r="A565" s="6" t="s">
        <v>3327</v>
      </c>
      <c r="B565" s="6" t="str">
        <f>VLOOKUP(LD_01[[#This Row],[DOCUMENTO]],_xlfn.SORTBY(ARQUIVOS_RECEBIDOS!$E$2:$F$5010,ARQUIVOS_RECEBIDOS!$F$2:$F$5010,-1),2,)</f>
        <v>R08</v>
      </c>
      <c r="C565" s="14" t="s">
        <v>5987</v>
      </c>
      <c r="D565" s="14" t="s">
        <v>7543</v>
      </c>
      <c r="E565" s="6" t="s">
        <v>4317</v>
      </c>
      <c r="F565" s="8" t="s">
        <v>4076</v>
      </c>
      <c r="G565" s="8" t="s">
        <v>4142</v>
      </c>
      <c r="H565" s="6" t="str">
        <f>_xlfn.XLOOKUP(LD_01[[#This Row],[DISCIPLINA]],'CLASSES DE PROJETOS'!$F$3:$F$37,'CLASSES DE PROJETOS'!$C$3:$C$37)</f>
        <v>DR</v>
      </c>
      <c r="I565" t="str">
        <f>_xlfn.TEXTJOIN("/",TRUE,"MSV-163MS-"&amp;LD_01[[#This Row],[OBRA]],_xlfn.XLOOKUP(LD_01[[#This Row],[SIGLA]],'CLASSES DE PROJETOS'!$C$3:$C$37,'CLASSES DE PROJETOS'!$E$3:$E$37))</f>
        <v>MSV-163MS-535-545/10.DR</v>
      </c>
      <c r="J565" s="6" t="str" cm="1">
        <f t="array" ref="J565">_xlfn.TEXTJOIN(",",TRUE,_xlfn._xlws.FILTER(ARQUIVOS[ARQUIVO],(ARQUIVOS[DOCUMENTO]=LD_01[[#This Row],[DOCUMENTO]])*(ARQUIVOS[REVISÃO]=LD_01[[#This Row],[REVISÃO]])*(ARQUIVOS[EXTENSÃO]="pdf")))</f>
        <v>MSV-163MS-535-545-ACA-EXE-DE-H2-011-R08.pdf</v>
      </c>
      <c r="K565" s="6" t="str" cm="1">
        <f t="array" ref="K565">_xlfn.TEXTJOIN(", ",TRUE,_xlfn.UNIQUE(_xlfn._xlws.FILTER(ARQUIVOS_RECEBIDOS!$F$2:$F$5010,ARQUIVOS_RECEBIDOS!$E$2:$E$5010=LD_01[[#This Row],[DOCUMENTO]])))</f>
        <v>R08</v>
      </c>
      <c r="L565" s="6" t="str" cm="1">
        <f t="array" ref="L565">_xlfn.TEXTJOIN(",",TRUE,_xlfn._xlws.FILTER(ARQUIVOS[EXTENSÃO],(ARQUIVOS[DOCUMENTO]=LD_01[[#This Row],[DOCUMENTO]])*(ARQUIVOS[REVISÃO]=LD_01[[#This Row],[REVISÃO]])))</f>
        <v>dwg,pdf</v>
      </c>
      <c r="M565" s="12" cm="1">
        <f t="array" ref="M565">_xlfn.UNIQUE(_xlfn._xlws.FILTER(ARQUIVOS[DATA RECEBIMENTO],(ARQUIVOS[DOCUMENTO]=LD_01[[#This Row],[DOCUMENTO]])*(ARQUIVOS[REVISÃO]=LD_01[[#This Row],[REVISÃO]])))</f>
        <v>45838</v>
      </c>
      <c r="N5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01/MSV-163MS-535-545/10.DR/MSV-163MS-535-545-ACA-EXE-DE-H2-011-R08.pdf</v>
      </c>
      <c r="P565" s="6" t="str">
        <f>LD_01[[#This Row],[PASTA]]&amp;"/"&amp;LD_01[[#This Row],[ARQUIVO]]</f>
        <v>MSV-163MS-535-545/10.DR/MSV-163MS-535-545-ACA-EXE-DE-H2-011-R08.pdf</v>
      </c>
    </row>
    <row r="566" spans="1:16" x14ac:dyDescent="0.3">
      <c r="A566" s="6" t="s">
        <v>3328</v>
      </c>
      <c r="B566" s="6" t="str">
        <f>VLOOKUP(LD_01[[#This Row],[DOCUMENTO]],_xlfn.SORTBY(ARQUIVOS_RECEBIDOS!$E$2:$F$5010,ARQUIVOS_RECEBIDOS!$F$2:$F$5010,-1),2,)</f>
        <v>R05</v>
      </c>
      <c r="C566" s="14" t="s">
        <v>5987</v>
      </c>
      <c r="D566" s="14" t="s">
        <v>7543</v>
      </c>
      <c r="E566" s="6" t="s">
        <v>4317</v>
      </c>
      <c r="F566" s="8" t="s">
        <v>4076</v>
      </c>
      <c r="G566" s="8" t="s">
        <v>4142</v>
      </c>
      <c r="H566" s="6" t="str">
        <f>_xlfn.XLOOKUP(LD_01[[#This Row],[DISCIPLINA]],'CLASSES DE PROJETOS'!$F$3:$F$37,'CLASSES DE PROJETOS'!$C$3:$C$37)</f>
        <v>DR</v>
      </c>
      <c r="I566" t="str">
        <f>_xlfn.TEXTJOIN("/",TRUE,"MSV-163MS-"&amp;LD_01[[#This Row],[OBRA]],_xlfn.XLOOKUP(LD_01[[#This Row],[SIGLA]],'CLASSES DE PROJETOS'!$C$3:$C$37,'CLASSES DE PROJETOS'!$E$3:$E$37))</f>
        <v>MSV-163MS-535-545/10.DR</v>
      </c>
      <c r="J566" s="6" t="str" cm="1">
        <f t="array" ref="J566">_xlfn.TEXTJOIN(",",TRUE,_xlfn._xlws.FILTER(ARQUIVOS[ARQUIVO],(ARQUIVOS[DOCUMENTO]=LD_01[[#This Row],[DOCUMENTO]])*(ARQUIVOS[REVISÃO]=LD_01[[#This Row],[REVISÃO]])*(ARQUIVOS[EXTENSÃO]="pdf")))</f>
        <v>MSV-163MS-535-545-ACA-EXE-DE-H2-012-R05.pdf</v>
      </c>
      <c r="K566" s="6" t="str" cm="1">
        <f t="array" ref="K566">_xlfn.TEXTJOIN(", ",TRUE,_xlfn.UNIQUE(_xlfn._xlws.FILTER(ARQUIVOS_RECEBIDOS!$F$2:$F$5010,ARQUIVOS_RECEBIDOS!$E$2:$E$5010=LD_01[[#This Row],[DOCUMENTO]])))</f>
        <v>R05</v>
      </c>
      <c r="L566" s="6" t="str" cm="1">
        <f t="array" ref="L566">_xlfn.TEXTJOIN(",",TRUE,_xlfn._xlws.FILTER(ARQUIVOS[EXTENSÃO],(ARQUIVOS[DOCUMENTO]=LD_01[[#This Row],[DOCUMENTO]])*(ARQUIVOS[REVISÃO]=LD_01[[#This Row],[REVISÃO]])))</f>
        <v>dwg,pdf</v>
      </c>
      <c r="M566" s="12" cm="1">
        <f t="array" ref="M566">_xlfn.UNIQUE(_xlfn._xlws.FILTER(ARQUIVOS[DATA RECEBIMENTO],(ARQUIVOS[DOCUMENTO]=LD_01[[#This Row],[DOCUMENTO]])*(ARQUIVOS[REVISÃO]=LD_01[[#This Row],[REVISÃO]])))</f>
        <v>45838</v>
      </c>
      <c r="N5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01/MSV-163MS-535-545/10.DR/MSV-163MS-535-545-ACA-EXE-DE-H2-012-R05.pdf</v>
      </c>
      <c r="P566" s="6" t="str">
        <f>LD_01[[#This Row],[PASTA]]&amp;"/"&amp;LD_01[[#This Row],[ARQUIVO]]</f>
        <v>MSV-163MS-535-545/10.DR/MSV-163MS-535-545-ACA-EXE-DE-H2-012-R05.pdf</v>
      </c>
    </row>
    <row r="567" spans="1:16" x14ac:dyDescent="0.3">
      <c r="A567" s="6" t="s">
        <v>3329</v>
      </c>
      <c r="B567" s="6" t="str">
        <f>VLOOKUP(LD_01[[#This Row],[DOCUMENTO]],_xlfn.SORTBY(ARQUIVOS_RECEBIDOS!$E$2:$F$5010,ARQUIVOS_RECEBIDOS!$F$2:$F$5010,-1),2,)</f>
        <v>R04</v>
      </c>
      <c r="C567" s="14" t="s">
        <v>5987</v>
      </c>
      <c r="D567" s="14" t="s">
        <v>7543</v>
      </c>
      <c r="E567" s="6" t="s">
        <v>4317</v>
      </c>
      <c r="F567" s="8" t="s">
        <v>4076</v>
      </c>
      <c r="G567" s="8" t="s">
        <v>4142</v>
      </c>
      <c r="H567" s="6" t="str">
        <f>_xlfn.XLOOKUP(LD_01[[#This Row],[DISCIPLINA]],'CLASSES DE PROJETOS'!$F$3:$F$37,'CLASSES DE PROJETOS'!$C$3:$C$37)</f>
        <v>DR</v>
      </c>
      <c r="I567" t="str">
        <f>_xlfn.TEXTJOIN("/",TRUE,"MSV-163MS-"&amp;LD_01[[#This Row],[OBRA]],_xlfn.XLOOKUP(LD_01[[#This Row],[SIGLA]],'CLASSES DE PROJETOS'!$C$3:$C$37,'CLASSES DE PROJETOS'!$E$3:$E$37))</f>
        <v>MSV-163MS-535-545/10.DR</v>
      </c>
      <c r="J567" s="6" t="str" cm="1">
        <f t="array" ref="J567">_xlfn.TEXTJOIN(",",TRUE,_xlfn._xlws.FILTER(ARQUIVOS[ARQUIVO],(ARQUIVOS[DOCUMENTO]=LD_01[[#This Row],[DOCUMENTO]])*(ARQUIVOS[REVISÃO]=LD_01[[#This Row],[REVISÃO]])*(ARQUIVOS[EXTENSÃO]="pdf")))</f>
        <v>MSV-163MS-535-545-ACA-EXE-DE-H2-013-R04.pdf</v>
      </c>
      <c r="K567" s="6" t="str" cm="1">
        <f t="array" ref="K567">_xlfn.TEXTJOIN(", ",TRUE,_xlfn.UNIQUE(_xlfn._xlws.FILTER(ARQUIVOS_RECEBIDOS!$F$2:$F$5010,ARQUIVOS_RECEBIDOS!$E$2:$E$5010=LD_01[[#This Row],[DOCUMENTO]])))</f>
        <v>R04</v>
      </c>
      <c r="L567" s="6" t="str" cm="1">
        <f t="array" ref="L567">_xlfn.TEXTJOIN(",",TRUE,_xlfn._xlws.FILTER(ARQUIVOS[EXTENSÃO],(ARQUIVOS[DOCUMENTO]=LD_01[[#This Row],[DOCUMENTO]])*(ARQUIVOS[REVISÃO]=LD_01[[#This Row],[REVISÃO]])))</f>
        <v>dwg,pdf</v>
      </c>
      <c r="M567" s="12" cm="1">
        <f t="array" ref="M567">_xlfn.UNIQUE(_xlfn._xlws.FILTER(ARQUIVOS[DATA RECEBIMENTO],(ARQUIVOS[DOCUMENTO]=LD_01[[#This Row],[DOCUMENTO]])*(ARQUIVOS[REVISÃO]=LD_01[[#This Row],[REVISÃO]])))</f>
        <v>45838</v>
      </c>
      <c r="N5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01/MSV-163MS-535-545/10.DR/MSV-163MS-535-545-ACA-EXE-DE-H2-013-R04.pdf</v>
      </c>
      <c r="P567" s="6" t="str">
        <f>LD_01[[#This Row],[PASTA]]&amp;"/"&amp;LD_01[[#This Row],[ARQUIVO]]</f>
        <v>MSV-163MS-535-545/10.DR/MSV-163MS-535-545-ACA-EXE-DE-H2-013-R04.pdf</v>
      </c>
    </row>
    <row r="568" spans="1:16" x14ac:dyDescent="0.3">
      <c r="A568" s="6" t="s">
        <v>3330</v>
      </c>
      <c r="B568" s="6" t="str">
        <f>VLOOKUP(LD_01[[#This Row],[DOCUMENTO]],_xlfn.SORTBY(ARQUIVOS_RECEBIDOS!$E$2:$F$5010,ARQUIVOS_RECEBIDOS!$F$2:$F$5010,-1),2,)</f>
        <v>R05</v>
      </c>
      <c r="C568" s="14" t="s">
        <v>5987</v>
      </c>
      <c r="D568" s="14" t="s">
        <v>7543</v>
      </c>
      <c r="E568" s="6" t="s">
        <v>4317</v>
      </c>
      <c r="F568" s="8" t="s">
        <v>4076</v>
      </c>
      <c r="G568" s="8" t="s">
        <v>4142</v>
      </c>
      <c r="H568" s="6" t="str">
        <f>_xlfn.XLOOKUP(LD_01[[#This Row],[DISCIPLINA]],'CLASSES DE PROJETOS'!$F$3:$F$37,'CLASSES DE PROJETOS'!$C$3:$C$37)</f>
        <v>DR</v>
      </c>
      <c r="I568" t="str">
        <f>_xlfn.TEXTJOIN("/",TRUE,"MSV-163MS-"&amp;LD_01[[#This Row],[OBRA]],_xlfn.XLOOKUP(LD_01[[#This Row],[SIGLA]],'CLASSES DE PROJETOS'!$C$3:$C$37,'CLASSES DE PROJETOS'!$E$3:$E$37))</f>
        <v>MSV-163MS-535-545/10.DR</v>
      </c>
      <c r="J568" s="6" t="str" cm="1">
        <f t="array" ref="J568">_xlfn.TEXTJOIN(",",TRUE,_xlfn._xlws.FILTER(ARQUIVOS[ARQUIVO],(ARQUIVOS[DOCUMENTO]=LD_01[[#This Row],[DOCUMENTO]])*(ARQUIVOS[REVISÃO]=LD_01[[#This Row],[REVISÃO]])*(ARQUIVOS[EXTENSÃO]="pdf")))</f>
        <v>MSV-163MS-535-545-ACA-EXE-DE-H2-014-R05.pdf</v>
      </c>
      <c r="K568" s="6" t="str" cm="1">
        <f t="array" ref="K568">_xlfn.TEXTJOIN(", ",TRUE,_xlfn.UNIQUE(_xlfn._xlws.FILTER(ARQUIVOS_RECEBIDOS!$F$2:$F$5010,ARQUIVOS_RECEBIDOS!$E$2:$E$5010=LD_01[[#This Row],[DOCUMENTO]])))</f>
        <v>R05</v>
      </c>
      <c r="L568" s="6" t="str" cm="1">
        <f t="array" ref="L568">_xlfn.TEXTJOIN(",",TRUE,_xlfn._xlws.FILTER(ARQUIVOS[EXTENSÃO],(ARQUIVOS[DOCUMENTO]=LD_01[[#This Row],[DOCUMENTO]])*(ARQUIVOS[REVISÃO]=LD_01[[#This Row],[REVISÃO]])))</f>
        <v>dwg,pdf</v>
      </c>
      <c r="M568" s="12" cm="1">
        <f t="array" ref="M568">_xlfn.UNIQUE(_xlfn._xlws.FILTER(ARQUIVOS[DATA RECEBIMENTO],(ARQUIVOS[DOCUMENTO]=LD_01[[#This Row],[DOCUMENTO]])*(ARQUIVOS[REVISÃO]=LD_01[[#This Row],[REVISÃO]])))</f>
        <v>45838</v>
      </c>
      <c r="N5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01/MSV-163MS-535-545/10.DR/MSV-163MS-535-545-ACA-EXE-DE-H2-014-R05.pdf</v>
      </c>
      <c r="P568" s="6" t="str">
        <f>LD_01[[#This Row],[PASTA]]&amp;"/"&amp;LD_01[[#This Row],[ARQUIVO]]</f>
        <v>MSV-163MS-535-545/10.DR/MSV-163MS-535-545-ACA-EXE-DE-H2-014-R05.pdf</v>
      </c>
    </row>
    <row r="569" spans="1:16" x14ac:dyDescent="0.3">
      <c r="A569" s="6" t="s">
        <v>3331</v>
      </c>
      <c r="B569" s="6" t="str">
        <f>VLOOKUP(LD_01[[#This Row],[DOCUMENTO]],_xlfn.SORTBY(ARQUIVOS_RECEBIDOS!$E$2:$F$5010,ARQUIVOS_RECEBIDOS!$F$2:$F$5010,-1),2,)</f>
        <v>R04</v>
      </c>
      <c r="C569" s="14" t="s">
        <v>5987</v>
      </c>
      <c r="D569" s="14" t="s">
        <v>7543</v>
      </c>
      <c r="E569" s="6" t="s">
        <v>4317</v>
      </c>
      <c r="F569" s="8" t="s">
        <v>4076</v>
      </c>
      <c r="G569" s="8" t="s">
        <v>4142</v>
      </c>
      <c r="H569" s="6" t="str">
        <f>_xlfn.XLOOKUP(LD_01[[#This Row],[DISCIPLINA]],'CLASSES DE PROJETOS'!$F$3:$F$37,'CLASSES DE PROJETOS'!$C$3:$C$37)</f>
        <v>DR</v>
      </c>
      <c r="I569" t="str">
        <f>_xlfn.TEXTJOIN("/",TRUE,"MSV-163MS-"&amp;LD_01[[#This Row],[OBRA]],_xlfn.XLOOKUP(LD_01[[#This Row],[SIGLA]],'CLASSES DE PROJETOS'!$C$3:$C$37,'CLASSES DE PROJETOS'!$E$3:$E$37))</f>
        <v>MSV-163MS-535-545/10.DR</v>
      </c>
      <c r="J569" s="6" t="str" cm="1">
        <f t="array" ref="J569">_xlfn.TEXTJOIN(",",TRUE,_xlfn._xlws.FILTER(ARQUIVOS[ARQUIVO],(ARQUIVOS[DOCUMENTO]=LD_01[[#This Row],[DOCUMENTO]])*(ARQUIVOS[REVISÃO]=LD_01[[#This Row],[REVISÃO]])*(ARQUIVOS[EXTENSÃO]="pdf")))</f>
        <v>MSV-163MS-535-545-ACA-EXE-DE-H2-015-R04.pdf</v>
      </c>
      <c r="K569" s="6" t="str" cm="1">
        <f t="array" ref="K569">_xlfn.TEXTJOIN(", ",TRUE,_xlfn.UNIQUE(_xlfn._xlws.FILTER(ARQUIVOS_RECEBIDOS!$F$2:$F$5010,ARQUIVOS_RECEBIDOS!$E$2:$E$5010=LD_01[[#This Row],[DOCUMENTO]])))</f>
        <v>R04</v>
      </c>
      <c r="L569" s="6" t="str" cm="1">
        <f t="array" ref="L569">_xlfn.TEXTJOIN(",",TRUE,_xlfn._xlws.FILTER(ARQUIVOS[EXTENSÃO],(ARQUIVOS[DOCUMENTO]=LD_01[[#This Row],[DOCUMENTO]])*(ARQUIVOS[REVISÃO]=LD_01[[#This Row],[REVISÃO]])))</f>
        <v>dwg,pdf</v>
      </c>
      <c r="M569" s="12" cm="1">
        <f t="array" ref="M569">_xlfn.UNIQUE(_xlfn._xlws.FILTER(ARQUIVOS[DATA RECEBIMENTO],(ARQUIVOS[DOCUMENTO]=LD_01[[#This Row],[DOCUMENTO]])*(ARQUIVOS[REVISÃO]=LD_01[[#This Row],[REVISÃO]])))</f>
        <v>45838</v>
      </c>
      <c r="N5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01/MSV-163MS-535-545/10.DR/MSV-163MS-535-545-ACA-EXE-DE-H2-015-R04.pdf</v>
      </c>
      <c r="P569" s="6" t="str">
        <f>LD_01[[#This Row],[PASTA]]&amp;"/"&amp;LD_01[[#This Row],[ARQUIVO]]</f>
        <v>MSV-163MS-535-545/10.DR/MSV-163MS-535-545-ACA-EXE-DE-H2-015-R04.pdf</v>
      </c>
    </row>
    <row r="570" spans="1:16" x14ac:dyDescent="0.3">
      <c r="A570" s="6" t="s">
        <v>3332</v>
      </c>
      <c r="B570" s="6" t="str">
        <f>VLOOKUP(LD_01[[#This Row],[DOCUMENTO]],_xlfn.SORTBY(ARQUIVOS_RECEBIDOS!$E$2:$F$5010,ARQUIVOS_RECEBIDOS!$F$2:$F$5010,-1),2,)</f>
        <v>R07</v>
      </c>
      <c r="C570" s="14" t="s">
        <v>5987</v>
      </c>
      <c r="D570" s="14" t="s">
        <v>7543</v>
      </c>
      <c r="E570" s="6" t="s">
        <v>4317</v>
      </c>
      <c r="F570" s="8" t="s">
        <v>4076</v>
      </c>
      <c r="G570" s="8" t="s">
        <v>4142</v>
      </c>
      <c r="H570" s="6" t="str">
        <f>_xlfn.XLOOKUP(LD_01[[#This Row],[DISCIPLINA]],'CLASSES DE PROJETOS'!$F$3:$F$37,'CLASSES DE PROJETOS'!$C$3:$C$37)</f>
        <v>DR</v>
      </c>
      <c r="I570" t="str">
        <f>_xlfn.TEXTJOIN("/",TRUE,"MSV-163MS-"&amp;LD_01[[#This Row],[OBRA]],_xlfn.XLOOKUP(LD_01[[#This Row],[SIGLA]],'CLASSES DE PROJETOS'!$C$3:$C$37,'CLASSES DE PROJETOS'!$E$3:$E$37))</f>
        <v>MSV-163MS-535-545/10.DR</v>
      </c>
      <c r="J570" s="6" t="str" cm="1">
        <f t="array" ref="J570">_xlfn.TEXTJOIN(",",TRUE,_xlfn._xlws.FILTER(ARQUIVOS[ARQUIVO],(ARQUIVOS[DOCUMENTO]=LD_01[[#This Row],[DOCUMENTO]])*(ARQUIVOS[REVISÃO]=LD_01[[#This Row],[REVISÃO]])*(ARQUIVOS[EXTENSÃO]="pdf")))</f>
        <v>MSV-163MS-535-545-ACA-EXE-DE-H2-016-R07.pdf</v>
      </c>
      <c r="K570" s="6" t="str" cm="1">
        <f t="array" ref="K570">_xlfn.TEXTJOIN(", ",TRUE,_xlfn.UNIQUE(_xlfn._xlws.FILTER(ARQUIVOS_RECEBIDOS!$F$2:$F$5010,ARQUIVOS_RECEBIDOS!$E$2:$E$5010=LD_01[[#This Row],[DOCUMENTO]])))</f>
        <v>R07</v>
      </c>
      <c r="L570" s="6" t="str" cm="1">
        <f t="array" ref="L570">_xlfn.TEXTJOIN(",",TRUE,_xlfn._xlws.FILTER(ARQUIVOS[EXTENSÃO],(ARQUIVOS[DOCUMENTO]=LD_01[[#This Row],[DOCUMENTO]])*(ARQUIVOS[REVISÃO]=LD_01[[#This Row],[REVISÃO]])))</f>
        <v>dwg,pdf</v>
      </c>
      <c r="M570" s="12" cm="1">
        <f t="array" ref="M570">_xlfn.UNIQUE(_xlfn._xlws.FILTER(ARQUIVOS[DATA RECEBIMENTO],(ARQUIVOS[DOCUMENTO]=LD_01[[#This Row],[DOCUMENTO]])*(ARQUIVOS[REVISÃO]=LD_01[[#This Row],[REVISÃO]])))</f>
        <v>45838</v>
      </c>
      <c r="N5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01/MSV-163MS-535-545/10.DR/MSV-163MS-535-545-ACA-EXE-DE-H2-016-R07.pdf</v>
      </c>
      <c r="P570" s="6" t="str">
        <f>LD_01[[#This Row],[PASTA]]&amp;"/"&amp;LD_01[[#This Row],[ARQUIVO]]</f>
        <v>MSV-163MS-535-545/10.DR/MSV-163MS-535-545-ACA-EXE-DE-H2-016-R07.pdf</v>
      </c>
    </row>
    <row r="571" spans="1:16" x14ac:dyDescent="0.3">
      <c r="A571" s="6" t="s">
        <v>3333</v>
      </c>
      <c r="B571" s="6" t="str">
        <f>VLOOKUP(LD_01[[#This Row],[DOCUMENTO]],_xlfn.SORTBY(ARQUIVOS_RECEBIDOS!$E$2:$F$5010,ARQUIVOS_RECEBIDOS!$F$2:$F$5010,-1),2,)</f>
        <v>R07</v>
      </c>
      <c r="C571" s="14" t="s">
        <v>5987</v>
      </c>
      <c r="D571" s="14" t="s">
        <v>7543</v>
      </c>
      <c r="E571" s="6" t="s">
        <v>4317</v>
      </c>
      <c r="F571" s="8" t="s">
        <v>4076</v>
      </c>
      <c r="G571" s="8" t="s">
        <v>4142</v>
      </c>
      <c r="H571" s="6" t="str">
        <f>_xlfn.XLOOKUP(LD_01[[#This Row],[DISCIPLINA]],'CLASSES DE PROJETOS'!$F$3:$F$37,'CLASSES DE PROJETOS'!$C$3:$C$37)</f>
        <v>DR</v>
      </c>
      <c r="I571" t="str">
        <f>_xlfn.TEXTJOIN("/",TRUE,"MSV-163MS-"&amp;LD_01[[#This Row],[OBRA]],_xlfn.XLOOKUP(LD_01[[#This Row],[SIGLA]],'CLASSES DE PROJETOS'!$C$3:$C$37,'CLASSES DE PROJETOS'!$E$3:$E$37))</f>
        <v>MSV-163MS-535-545/10.DR</v>
      </c>
      <c r="J571" s="6" t="str" cm="1">
        <f t="array" ref="J571">_xlfn.TEXTJOIN(",",TRUE,_xlfn._xlws.FILTER(ARQUIVOS[ARQUIVO],(ARQUIVOS[DOCUMENTO]=LD_01[[#This Row],[DOCUMENTO]])*(ARQUIVOS[REVISÃO]=LD_01[[#This Row],[REVISÃO]])*(ARQUIVOS[EXTENSÃO]="pdf")))</f>
        <v>MSV-163MS-535-545-ACA-EXE-DE-H2-017-R07.pdf</v>
      </c>
      <c r="K571" s="6" t="str" cm="1">
        <f t="array" ref="K571">_xlfn.TEXTJOIN(", ",TRUE,_xlfn.UNIQUE(_xlfn._xlws.FILTER(ARQUIVOS_RECEBIDOS!$F$2:$F$5010,ARQUIVOS_RECEBIDOS!$E$2:$E$5010=LD_01[[#This Row],[DOCUMENTO]])))</f>
        <v>R06, R07</v>
      </c>
      <c r="L571" s="6" t="str" cm="1">
        <f t="array" ref="L571">_xlfn.TEXTJOIN(",",TRUE,_xlfn._xlws.FILTER(ARQUIVOS[EXTENSÃO],(ARQUIVOS[DOCUMENTO]=LD_01[[#This Row],[DOCUMENTO]])*(ARQUIVOS[REVISÃO]=LD_01[[#This Row],[REVISÃO]])))</f>
        <v>dwg,pdf</v>
      </c>
      <c r="M571" s="12" cm="1">
        <f t="array" ref="M571">_xlfn.UNIQUE(_xlfn._xlws.FILTER(ARQUIVOS[DATA RECEBIMENTO],(ARQUIVOS[DOCUMENTO]=LD_01[[#This Row],[DOCUMENTO]])*(ARQUIVOS[REVISÃO]=LD_01[[#This Row],[REVISÃO]])))</f>
        <v>45895</v>
      </c>
      <c r="N5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01/MSV-163MS-535-545/10.DR/MSV-163MS-535-545-ACA-EXE-DE-H2-017-R07.pdf</v>
      </c>
      <c r="P571" s="6" t="str">
        <f>LD_01[[#This Row],[PASTA]]&amp;"/"&amp;LD_01[[#This Row],[ARQUIVO]]</f>
        <v>MSV-163MS-535-545/10.DR/MSV-163MS-535-545-ACA-EXE-DE-H2-017-R07.pdf</v>
      </c>
    </row>
    <row r="572" spans="1:16" x14ac:dyDescent="0.3">
      <c r="A572" s="6" t="s">
        <v>3334</v>
      </c>
      <c r="B572" s="6" t="str">
        <f>VLOOKUP(LD_01[[#This Row],[DOCUMENTO]],_xlfn.SORTBY(ARQUIVOS_RECEBIDOS!$E$2:$F$5010,ARQUIVOS_RECEBIDOS!$F$2:$F$5010,-1),2,)</f>
        <v>R06</v>
      </c>
      <c r="C572" s="14" t="s">
        <v>5987</v>
      </c>
      <c r="D572" s="14" t="s">
        <v>7543</v>
      </c>
      <c r="E572" s="6" t="s">
        <v>4317</v>
      </c>
      <c r="F572" s="8" t="s">
        <v>4076</v>
      </c>
      <c r="G572" s="8" t="s">
        <v>4142</v>
      </c>
      <c r="H572" s="6" t="str">
        <f>_xlfn.XLOOKUP(LD_01[[#This Row],[DISCIPLINA]],'CLASSES DE PROJETOS'!$F$3:$F$37,'CLASSES DE PROJETOS'!$C$3:$C$37)</f>
        <v>DR</v>
      </c>
      <c r="I572" t="str">
        <f>_xlfn.TEXTJOIN("/",TRUE,"MSV-163MS-"&amp;LD_01[[#This Row],[OBRA]],_xlfn.XLOOKUP(LD_01[[#This Row],[SIGLA]],'CLASSES DE PROJETOS'!$C$3:$C$37,'CLASSES DE PROJETOS'!$E$3:$E$37))</f>
        <v>MSV-163MS-535-545/10.DR</v>
      </c>
      <c r="J572" s="6" t="str" cm="1">
        <f t="array" ref="J572">_xlfn.TEXTJOIN(",",TRUE,_xlfn._xlws.FILTER(ARQUIVOS[ARQUIVO],(ARQUIVOS[DOCUMENTO]=LD_01[[#This Row],[DOCUMENTO]])*(ARQUIVOS[REVISÃO]=LD_01[[#This Row],[REVISÃO]])*(ARQUIVOS[EXTENSÃO]="pdf")))</f>
        <v>MSV-163MS-535-545-ACA-EXE-DE-H2-018-R06.pdf</v>
      </c>
      <c r="K572" s="6" t="str" cm="1">
        <f t="array" ref="K572">_xlfn.TEXTJOIN(", ",TRUE,_xlfn.UNIQUE(_xlfn._xlws.FILTER(ARQUIVOS_RECEBIDOS!$F$2:$F$5010,ARQUIVOS_RECEBIDOS!$E$2:$E$5010=LD_01[[#This Row],[DOCUMENTO]])))</f>
        <v>R06</v>
      </c>
      <c r="L572" s="6" t="str" cm="1">
        <f t="array" ref="L572">_xlfn.TEXTJOIN(",",TRUE,_xlfn._xlws.FILTER(ARQUIVOS[EXTENSÃO],(ARQUIVOS[DOCUMENTO]=LD_01[[#This Row],[DOCUMENTO]])*(ARQUIVOS[REVISÃO]=LD_01[[#This Row],[REVISÃO]])))</f>
        <v>dwg,pdf</v>
      </c>
      <c r="M572" s="12" cm="1">
        <f t="array" ref="M572">_xlfn.UNIQUE(_xlfn._xlws.FILTER(ARQUIVOS[DATA RECEBIMENTO],(ARQUIVOS[DOCUMENTO]=LD_01[[#This Row],[DOCUMENTO]])*(ARQUIVOS[REVISÃO]=LD_01[[#This Row],[REVISÃO]])))</f>
        <v>45838</v>
      </c>
      <c r="N5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01/MSV-163MS-535-545/10.DR/MSV-163MS-535-545-ACA-EXE-DE-H2-018-R06.pdf</v>
      </c>
      <c r="P572" s="6" t="str">
        <f>LD_01[[#This Row],[PASTA]]&amp;"/"&amp;LD_01[[#This Row],[ARQUIVO]]</f>
        <v>MSV-163MS-535-545/10.DR/MSV-163MS-535-545-ACA-EXE-DE-H2-018-R06.pdf</v>
      </c>
    </row>
    <row r="573" spans="1:16" x14ac:dyDescent="0.3">
      <c r="A573" s="6" t="s">
        <v>3335</v>
      </c>
      <c r="B573" s="6" t="str">
        <f>VLOOKUP(LD_01[[#This Row],[DOCUMENTO]],_xlfn.SORTBY(ARQUIVOS_RECEBIDOS!$E$2:$F$5010,ARQUIVOS_RECEBIDOS!$F$2:$F$5010,-1),2,)</f>
        <v>R05</v>
      </c>
      <c r="C573" s="14" t="s">
        <v>5987</v>
      </c>
      <c r="D573" s="14" t="s">
        <v>7543</v>
      </c>
      <c r="E573" s="6" t="s">
        <v>4317</v>
      </c>
      <c r="F573" s="8" t="s">
        <v>4076</v>
      </c>
      <c r="G573" s="8" t="s">
        <v>4142</v>
      </c>
      <c r="H573" s="6" t="str">
        <f>_xlfn.XLOOKUP(LD_01[[#This Row],[DISCIPLINA]],'CLASSES DE PROJETOS'!$F$3:$F$37,'CLASSES DE PROJETOS'!$C$3:$C$37)</f>
        <v>DR</v>
      </c>
      <c r="I573" t="str">
        <f>_xlfn.TEXTJOIN("/",TRUE,"MSV-163MS-"&amp;LD_01[[#This Row],[OBRA]],_xlfn.XLOOKUP(LD_01[[#This Row],[SIGLA]],'CLASSES DE PROJETOS'!$C$3:$C$37,'CLASSES DE PROJETOS'!$E$3:$E$37))</f>
        <v>MSV-163MS-535-545/10.DR</v>
      </c>
      <c r="J573" s="6" t="str" cm="1">
        <f t="array" ref="J573">_xlfn.TEXTJOIN(",",TRUE,_xlfn._xlws.FILTER(ARQUIVOS[ARQUIVO],(ARQUIVOS[DOCUMENTO]=LD_01[[#This Row],[DOCUMENTO]])*(ARQUIVOS[REVISÃO]=LD_01[[#This Row],[REVISÃO]])*(ARQUIVOS[EXTENSÃO]="pdf")))</f>
        <v>MSV-163MS-535-545-ACA-EXE-DE-H2-019-R05.pdf</v>
      </c>
      <c r="K573" s="6" t="str" cm="1">
        <f t="array" ref="K573">_xlfn.TEXTJOIN(", ",TRUE,_xlfn.UNIQUE(_xlfn._xlws.FILTER(ARQUIVOS_RECEBIDOS!$F$2:$F$5010,ARQUIVOS_RECEBIDOS!$E$2:$E$5010=LD_01[[#This Row],[DOCUMENTO]])))</f>
        <v>R05</v>
      </c>
      <c r="L573" s="6" t="str" cm="1">
        <f t="array" ref="L573">_xlfn.TEXTJOIN(",",TRUE,_xlfn._xlws.FILTER(ARQUIVOS[EXTENSÃO],(ARQUIVOS[DOCUMENTO]=LD_01[[#This Row],[DOCUMENTO]])*(ARQUIVOS[REVISÃO]=LD_01[[#This Row],[REVISÃO]])))</f>
        <v>dwg,pdf</v>
      </c>
      <c r="M573" s="12" cm="1">
        <f t="array" ref="M573">_xlfn.UNIQUE(_xlfn._xlws.FILTER(ARQUIVOS[DATA RECEBIMENTO],(ARQUIVOS[DOCUMENTO]=LD_01[[#This Row],[DOCUMENTO]])*(ARQUIVOS[REVISÃO]=LD_01[[#This Row],[REVISÃO]])))</f>
        <v>45838</v>
      </c>
      <c r="N5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01/MSV-163MS-535-545/10.DR/MSV-163MS-535-545-ACA-EXE-DE-H2-019-R05.pdf</v>
      </c>
      <c r="P573" s="6" t="str">
        <f>LD_01[[#This Row],[PASTA]]&amp;"/"&amp;LD_01[[#This Row],[ARQUIVO]]</f>
        <v>MSV-163MS-535-545/10.DR/MSV-163MS-535-545-ACA-EXE-DE-H2-019-R05.pdf</v>
      </c>
    </row>
    <row r="574" spans="1:16" x14ac:dyDescent="0.3">
      <c r="A574" s="6" t="s">
        <v>3336</v>
      </c>
      <c r="B574" s="6" t="str">
        <f>VLOOKUP(LD_01[[#This Row],[DOCUMENTO]],_xlfn.SORTBY(ARQUIVOS_RECEBIDOS!$E$2:$F$5010,ARQUIVOS_RECEBIDOS!$F$2:$F$5010,-1),2,)</f>
        <v>R06</v>
      </c>
      <c r="C574" s="14" t="s">
        <v>5987</v>
      </c>
      <c r="D574" s="14" t="s">
        <v>7543</v>
      </c>
      <c r="E574" s="6" t="s">
        <v>4317</v>
      </c>
      <c r="F574" s="8" t="s">
        <v>4076</v>
      </c>
      <c r="G574" s="8" t="s">
        <v>4142</v>
      </c>
      <c r="H574" s="6" t="str">
        <f>_xlfn.XLOOKUP(LD_01[[#This Row],[DISCIPLINA]],'CLASSES DE PROJETOS'!$F$3:$F$37,'CLASSES DE PROJETOS'!$C$3:$C$37)</f>
        <v>DR</v>
      </c>
      <c r="I574" t="str">
        <f>_xlfn.TEXTJOIN("/",TRUE,"MSV-163MS-"&amp;LD_01[[#This Row],[OBRA]],_xlfn.XLOOKUP(LD_01[[#This Row],[SIGLA]],'CLASSES DE PROJETOS'!$C$3:$C$37,'CLASSES DE PROJETOS'!$E$3:$E$37))</f>
        <v>MSV-163MS-535-545/10.DR</v>
      </c>
      <c r="J574" s="6" t="str" cm="1">
        <f t="array" ref="J574">_xlfn.TEXTJOIN(",",TRUE,_xlfn._xlws.FILTER(ARQUIVOS[ARQUIVO],(ARQUIVOS[DOCUMENTO]=LD_01[[#This Row],[DOCUMENTO]])*(ARQUIVOS[REVISÃO]=LD_01[[#This Row],[REVISÃO]])*(ARQUIVOS[EXTENSÃO]="pdf")))</f>
        <v>MSV-163MS-535-545-ACA-EXE-DE-H2-020-R06.pdf</v>
      </c>
      <c r="K574" s="6" t="str" cm="1">
        <f t="array" ref="K574">_xlfn.TEXTJOIN(", ",TRUE,_xlfn.UNIQUE(_xlfn._xlws.FILTER(ARQUIVOS_RECEBIDOS!$F$2:$F$5010,ARQUIVOS_RECEBIDOS!$E$2:$E$5010=LD_01[[#This Row],[DOCUMENTO]])))</f>
        <v>R06</v>
      </c>
      <c r="L574" s="6" t="str" cm="1">
        <f t="array" ref="L574">_xlfn.TEXTJOIN(",",TRUE,_xlfn._xlws.FILTER(ARQUIVOS[EXTENSÃO],(ARQUIVOS[DOCUMENTO]=LD_01[[#This Row],[DOCUMENTO]])*(ARQUIVOS[REVISÃO]=LD_01[[#This Row],[REVISÃO]])))</f>
        <v>dwg,pdf</v>
      </c>
      <c r="M574" s="12" cm="1">
        <f t="array" ref="M574">_xlfn.UNIQUE(_xlfn._xlws.FILTER(ARQUIVOS[DATA RECEBIMENTO],(ARQUIVOS[DOCUMENTO]=LD_01[[#This Row],[DOCUMENTO]])*(ARQUIVOS[REVISÃO]=LD_01[[#This Row],[REVISÃO]])))</f>
        <v>45838</v>
      </c>
      <c r="N5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01/MSV-163MS-535-545/10.DR/MSV-163MS-535-545-ACA-EXE-DE-H2-020-R06.pdf</v>
      </c>
      <c r="P574" s="6" t="str">
        <f>LD_01[[#This Row],[PASTA]]&amp;"/"&amp;LD_01[[#This Row],[ARQUIVO]]</f>
        <v>MSV-163MS-535-545/10.DR/MSV-163MS-535-545-ACA-EXE-DE-H2-020-R06.pdf</v>
      </c>
    </row>
    <row r="575" spans="1:16" x14ac:dyDescent="0.3">
      <c r="A575" s="6" t="s">
        <v>3337</v>
      </c>
      <c r="B575" s="6" t="str">
        <f>VLOOKUP(LD_01[[#This Row],[DOCUMENTO]],_xlfn.SORTBY(ARQUIVOS_RECEBIDOS!$E$2:$F$5010,ARQUIVOS_RECEBIDOS!$F$2:$F$5010,-1),2,)</f>
        <v>R08</v>
      </c>
      <c r="C575" s="14" t="s">
        <v>5987</v>
      </c>
      <c r="D575" s="14" t="s">
        <v>7543</v>
      </c>
      <c r="E575" s="6" t="s">
        <v>4317</v>
      </c>
      <c r="F575" s="8" t="s">
        <v>4110</v>
      </c>
      <c r="G575" s="8" t="s">
        <v>4142</v>
      </c>
      <c r="H575" s="6" t="str">
        <f>_xlfn.XLOOKUP(LD_01[[#This Row],[DISCIPLINA]],'CLASSES DE PROJETOS'!$F$3:$F$37,'CLASSES DE PROJETOS'!$C$3:$C$37)</f>
        <v>DR</v>
      </c>
      <c r="I575" t="str">
        <f>_xlfn.TEXTJOIN("/",TRUE,"MSV-163MS-"&amp;LD_01[[#This Row],[OBRA]],_xlfn.XLOOKUP(LD_01[[#This Row],[SIGLA]],'CLASSES DE PROJETOS'!$C$3:$C$37,'CLASSES DE PROJETOS'!$E$3:$E$37))</f>
        <v>MSV-163MS-535-545/10.DR</v>
      </c>
      <c r="J575" s="6" t="str" cm="1">
        <f t="array" ref="J575">_xlfn.TEXTJOIN(",",TRUE,_xlfn._xlws.FILTER(ARQUIVOS[ARQUIVO],(ARQUIVOS[DOCUMENTO]=LD_01[[#This Row],[DOCUMENTO]])*(ARQUIVOS[REVISÃO]=LD_01[[#This Row],[REVISÃO]])*(ARQUIVOS[EXTENSÃO]="pdf")))</f>
        <v>MSV-163MS-535-545-ACA-EXE-DE-H2-021-R08.pdf</v>
      </c>
      <c r="K575" s="6" t="str" cm="1">
        <f t="array" ref="K575">_xlfn.TEXTJOIN(", ",TRUE,_xlfn.UNIQUE(_xlfn._xlws.FILTER(ARQUIVOS_RECEBIDOS!$F$2:$F$5010,ARQUIVOS_RECEBIDOS!$E$2:$E$5010=LD_01[[#This Row],[DOCUMENTO]])))</f>
        <v>R06, R07, R08</v>
      </c>
      <c r="L575" s="6" t="str" cm="1">
        <f t="array" ref="L575">_xlfn.TEXTJOIN(",",TRUE,_xlfn._xlws.FILTER(ARQUIVOS[EXTENSÃO],(ARQUIVOS[DOCUMENTO]=LD_01[[#This Row],[DOCUMENTO]])*(ARQUIVOS[REVISÃO]=LD_01[[#This Row],[REVISÃO]])))</f>
        <v>dwg,pdf</v>
      </c>
      <c r="M575" s="12" cm="1">
        <f t="array" ref="M575">_xlfn.UNIQUE(_xlfn._xlws.FILTER(ARQUIVOS[DATA RECEBIMENTO],(ARQUIVOS[DOCUMENTO]=LD_01[[#This Row],[DOCUMENTO]])*(ARQUIVOS[REVISÃO]=LD_01[[#This Row],[REVISÃO]])))</f>
        <v>46091</v>
      </c>
      <c r="N5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01/MSV-163MS-535-545/10.DR/MSV-163MS-535-545-ACA-EXE-DE-H2-021-R08.pdf</v>
      </c>
      <c r="P575" s="6" t="str">
        <f>LD_01[[#This Row],[PASTA]]&amp;"/"&amp;LD_01[[#This Row],[ARQUIVO]]</f>
        <v>MSV-163MS-535-545/10.DR/MSV-163MS-535-545-ACA-EXE-DE-H2-021-R08.pdf</v>
      </c>
    </row>
    <row r="576" spans="1:16" x14ac:dyDescent="0.3">
      <c r="A576" s="6" t="s">
        <v>3338</v>
      </c>
      <c r="B576" s="6" t="str">
        <f>VLOOKUP(LD_01[[#This Row],[DOCUMENTO]],_xlfn.SORTBY(ARQUIVOS_RECEBIDOS!$E$2:$F$5010,ARQUIVOS_RECEBIDOS!$F$2:$F$5010,-1),2,)</f>
        <v>R05</v>
      </c>
      <c r="C576" s="14" t="s">
        <v>5987</v>
      </c>
      <c r="D576" s="14" t="s">
        <v>7543</v>
      </c>
      <c r="E576" s="6" t="s">
        <v>4317</v>
      </c>
      <c r="F576" s="8" t="s">
        <v>4110</v>
      </c>
      <c r="G576" s="8" t="s">
        <v>4142</v>
      </c>
      <c r="H576" s="6" t="str">
        <f>_xlfn.XLOOKUP(LD_01[[#This Row],[DISCIPLINA]],'CLASSES DE PROJETOS'!$F$3:$F$37,'CLASSES DE PROJETOS'!$C$3:$C$37)</f>
        <v>DR</v>
      </c>
      <c r="I576" t="str">
        <f>_xlfn.TEXTJOIN("/",TRUE,"MSV-163MS-"&amp;LD_01[[#This Row],[OBRA]],_xlfn.XLOOKUP(LD_01[[#This Row],[SIGLA]],'CLASSES DE PROJETOS'!$C$3:$C$37,'CLASSES DE PROJETOS'!$E$3:$E$37))</f>
        <v>MSV-163MS-535-545/10.DR</v>
      </c>
      <c r="J576" s="6" t="str" cm="1">
        <f t="array" ref="J576">_xlfn.TEXTJOIN(",",TRUE,_xlfn._xlws.FILTER(ARQUIVOS[ARQUIVO],(ARQUIVOS[DOCUMENTO]=LD_01[[#This Row],[DOCUMENTO]])*(ARQUIVOS[REVISÃO]=LD_01[[#This Row],[REVISÃO]])*(ARQUIVOS[EXTENSÃO]="pdf")))</f>
        <v>MSV-163MS-535-545-ACA-EXE-DE-H2-022-R05.pdf</v>
      </c>
      <c r="K576" s="6" t="str" cm="1">
        <f t="array" ref="K576">_xlfn.TEXTJOIN(", ",TRUE,_xlfn.UNIQUE(_xlfn._xlws.FILTER(ARQUIVOS_RECEBIDOS!$F$2:$F$5010,ARQUIVOS_RECEBIDOS!$E$2:$E$5010=LD_01[[#This Row],[DOCUMENTO]])))</f>
        <v>R05</v>
      </c>
      <c r="L576" s="6" t="str" cm="1">
        <f t="array" ref="L576">_xlfn.TEXTJOIN(",",TRUE,_xlfn._xlws.FILTER(ARQUIVOS[EXTENSÃO],(ARQUIVOS[DOCUMENTO]=LD_01[[#This Row],[DOCUMENTO]])*(ARQUIVOS[REVISÃO]=LD_01[[#This Row],[REVISÃO]])))</f>
        <v>dwg,pdf</v>
      </c>
      <c r="M576" s="12" cm="1">
        <f t="array" ref="M576">_xlfn.UNIQUE(_xlfn._xlws.FILTER(ARQUIVOS[DATA RECEBIMENTO],(ARQUIVOS[DOCUMENTO]=LD_01[[#This Row],[DOCUMENTO]])*(ARQUIVOS[REVISÃO]=LD_01[[#This Row],[REVISÃO]])))</f>
        <v>45838</v>
      </c>
      <c r="N5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01/MSV-163MS-535-545/10.DR/MSV-163MS-535-545-ACA-EXE-DE-H2-022-R05.pdf</v>
      </c>
      <c r="P576" s="6" t="str">
        <f>LD_01[[#This Row],[PASTA]]&amp;"/"&amp;LD_01[[#This Row],[ARQUIVO]]</f>
        <v>MSV-163MS-535-545/10.DR/MSV-163MS-535-545-ACA-EXE-DE-H2-022-R05.pdf</v>
      </c>
    </row>
    <row r="577" spans="1:16" x14ac:dyDescent="0.3">
      <c r="A577" s="6" t="s">
        <v>3339</v>
      </c>
      <c r="B577" s="6" t="str">
        <f>VLOOKUP(LD_01[[#This Row],[DOCUMENTO]],_xlfn.SORTBY(ARQUIVOS_RECEBIDOS!$E$2:$F$5010,ARQUIVOS_RECEBIDOS!$F$2:$F$5010,-1),2,)</f>
        <v>R06</v>
      </c>
      <c r="C577" s="14" t="s">
        <v>5987</v>
      </c>
      <c r="D577" s="14" t="s">
        <v>7543</v>
      </c>
      <c r="E577" s="6" t="s">
        <v>4317</v>
      </c>
      <c r="F577" s="8" t="s">
        <v>4110</v>
      </c>
      <c r="G577" s="8" t="s">
        <v>4142</v>
      </c>
      <c r="H577" s="6" t="str">
        <f>_xlfn.XLOOKUP(LD_01[[#This Row],[DISCIPLINA]],'CLASSES DE PROJETOS'!$F$3:$F$37,'CLASSES DE PROJETOS'!$C$3:$C$37)</f>
        <v>DR</v>
      </c>
      <c r="I577" t="str">
        <f>_xlfn.TEXTJOIN("/",TRUE,"MSV-163MS-"&amp;LD_01[[#This Row],[OBRA]],_xlfn.XLOOKUP(LD_01[[#This Row],[SIGLA]],'CLASSES DE PROJETOS'!$C$3:$C$37,'CLASSES DE PROJETOS'!$E$3:$E$37))</f>
        <v>MSV-163MS-535-545/10.DR</v>
      </c>
      <c r="J577" s="6" t="str" cm="1">
        <f t="array" ref="J577">_xlfn.TEXTJOIN(",",TRUE,_xlfn._xlws.FILTER(ARQUIVOS[ARQUIVO],(ARQUIVOS[DOCUMENTO]=LD_01[[#This Row],[DOCUMENTO]])*(ARQUIVOS[REVISÃO]=LD_01[[#This Row],[REVISÃO]])*(ARQUIVOS[EXTENSÃO]="pdf")))</f>
        <v>MSV-163MS-535-545-ACA-EXE-DE-H2-023-R06.pdf</v>
      </c>
      <c r="K577" s="6" t="str" cm="1">
        <f t="array" ref="K577">_xlfn.TEXTJOIN(", ",TRUE,_xlfn.UNIQUE(_xlfn._xlws.FILTER(ARQUIVOS_RECEBIDOS!$F$2:$F$5010,ARQUIVOS_RECEBIDOS!$E$2:$E$5010=LD_01[[#This Row],[DOCUMENTO]])))</f>
        <v>R06</v>
      </c>
      <c r="L577" s="6" t="str" cm="1">
        <f t="array" ref="L577">_xlfn.TEXTJOIN(",",TRUE,_xlfn._xlws.FILTER(ARQUIVOS[EXTENSÃO],(ARQUIVOS[DOCUMENTO]=LD_01[[#This Row],[DOCUMENTO]])*(ARQUIVOS[REVISÃO]=LD_01[[#This Row],[REVISÃO]])))</f>
        <v>dwg,pdf</v>
      </c>
      <c r="M577" s="12" cm="1">
        <f t="array" ref="M577">_xlfn.UNIQUE(_xlfn._xlws.FILTER(ARQUIVOS[DATA RECEBIMENTO],(ARQUIVOS[DOCUMENTO]=LD_01[[#This Row],[DOCUMENTO]])*(ARQUIVOS[REVISÃO]=LD_01[[#This Row],[REVISÃO]])))</f>
        <v>45838</v>
      </c>
      <c r="N5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01/MSV-163MS-535-545/10.DR/MSV-163MS-535-545-ACA-EXE-DE-H2-023-R06.pdf</v>
      </c>
      <c r="P577" s="6" t="str">
        <f>LD_01[[#This Row],[PASTA]]&amp;"/"&amp;LD_01[[#This Row],[ARQUIVO]]</f>
        <v>MSV-163MS-535-545/10.DR/MSV-163MS-535-545-ACA-EXE-DE-H2-023-R06.pdf</v>
      </c>
    </row>
    <row r="578" spans="1:16" x14ac:dyDescent="0.3">
      <c r="A578" s="6" t="s">
        <v>3340</v>
      </c>
      <c r="B578" s="6" t="str">
        <f>VLOOKUP(LD_01[[#This Row],[DOCUMENTO]],_xlfn.SORTBY(ARQUIVOS_RECEBIDOS!$E$2:$F$5010,ARQUIVOS_RECEBIDOS!$F$2:$F$5010,-1),2,)</f>
        <v>R06</v>
      </c>
      <c r="C578" s="14" t="s">
        <v>5987</v>
      </c>
      <c r="D578" s="14" t="s">
        <v>7543</v>
      </c>
      <c r="E578" s="6" t="s">
        <v>4317</v>
      </c>
      <c r="F578" s="8" t="s">
        <v>4110</v>
      </c>
      <c r="G578" s="8" t="s">
        <v>4142</v>
      </c>
      <c r="H578" s="6" t="str">
        <f>_xlfn.XLOOKUP(LD_01[[#This Row],[DISCIPLINA]],'CLASSES DE PROJETOS'!$F$3:$F$37,'CLASSES DE PROJETOS'!$C$3:$C$37)</f>
        <v>DR</v>
      </c>
      <c r="I578" t="str">
        <f>_xlfn.TEXTJOIN("/",TRUE,"MSV-163MS-"&amp;LD_01[[#This Row],[OBRA]],_xlfn.XLOOKUP(LD_01[[#This Row],[SIGLA]],'CLASSES DE PROJETOS'!$C$3:$C$37,'CLASSES DE PROJETOS'!$E$3:$E$37))</f>
        <v>MSV-163MS-535-545/10.DR</v>
      </c>
      <c r="J578" s="6" t="str" cm="1">
        <f t="array" ref="J578">_xlfn.TEXTJOIN(",",TRUE,_xlfn._xlws.FILTER(ARQUIVOS[ARQUIVO],(ARQUIVOS[DOCUMENTO]=LD_01[[#This Row],[DOCUMENTO]])*(ARQUIVOS[REVISÃO]=LD_01[[#This Row],[REVISÃO]])*(ARQUIVOS[EXTENSÃO]="pdf")))</f>
        <v>MSV-163MS-535-545-ACA-EXE-DE-H2-024-R06.pdf</v>
      </c>
      <c r="K578" s="6" t="str" cm="1">
        <f t="array" ref="K578">_xlfn.TEXTJOIN(", ",TRUE,_xlfn.UNIQUE(_xlfn._xlws.FILTER(ARQUIVOS_RECEBIDOS!$F$2:$F$5010,ARQUIVOS_RECEBIDOS!$E$2:$E$5010=LD_01[[#This Row],[DOCUMENTO]])))</f>
        <v>R06</v>
      </c>
      <c r="L578" s="6" t="str" cm="1">
        <f t="array" ref="L578">_xlfn.TEXTJOIN(",",TRUE,_xlfn._xlws.FILTER(ARQUIVOS[EXTENSÃO],(ARQUIVOS[DOCUMENTO]=LD_01[[#This Row],[DOCUMENTO]])*(ARQUIVOS[REVISÃO]=LD_01[[#This Row],[REVISÃO]])))</f>
        <v>dwg,pdf</v>
      </c>
      <c r="M578" s="12" cm="1">
        <f t="array" ref="M578">_xlfn.UNIQUE(_xlfn._xlws.FILTER(ARQUIVOS[DATA RECEBIMENTO],(ARQUIVOS[DOCUMENTO]=LD_01[[#This Row],[DOCUMENTO]])*(ARQUIVOS[REVISÃO]=LD_01[[#This Row],[REVISÃO]])))</f>
        <v>45838</v>
      </c>
      <c r="N5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01/MSV-163MS-535-545/10.DR/MSV-163MS-535-545-ACA-EXE-DE-H2-024-R06.pdf</v>
      </c>
      <c r="P578" s="6" t="str">
        <f>LD_01[[#This Row],[PASTA]]&amp;"/"&amp;LD_01[[#This Row],[ARQUIVO]]</f>
        <v>MSV-163MS-535-545/10.DR/MSV-163MS-535-545-ACA-EXE-DE-H2-024-R06.pdf</v>
      </c>
    </row>
    <row r="579" spans="1:16" ht="43.2" x14ac:dyDescent="0.3">
      <c r="A579" s="6" t="s">
        <v>3341</v>
      </c>
      <c r="B579" s="6" t="str">
        <f>VLOOKUP(LD_01[[#This Row],[DOCUMENTO]],_xlfn.SORTBY(ARQUIVOS_RECEBIDOS!$E$2:$F$5010,ARQUIVOS_RECEBIDOS!$F$2:$F$5010,-1),2,)</f>
        <v>R05</v>
      </c>
      <c r="C579" s="14" t="s">
        <v>5987</v>
      </c>
      <c r="D579" s="14" t="s">
        <v>7543</v>
      </c>
      <c r="E579" s="6" t="s">
        <v>4317</v>
      </c>
      <c r="F579" s="8" t="s">
        <v>4111</v>
      </c>
      <c r="G579" s="8" t="s">
        <v>4142</v>
      </c>
      <c r="H579" s="6" t="str">
        <f>_xlfn.XLOOKUP(LD_01[[#This Row],[DISCIPLINA]],'CLASSES DE PROJETOS'!$F$3:$F$37,'CLASSES DE PROJETOS'!$C$3:$C$37)</f>
        <v>DR</v>
      </c>
      <c r="I579" t="str">
        <f>_xlfn.TEXTJOIN("/",TRUE,"MSV-163MS-"&amp;LD_01[[#This Row],[OBRA]],_xlfn.XLOOKUP(LD_01[[#This Row],[SIGLA]],'CLASSES DE PROJETOS'!$C$3:$C$37,'CLASSES DE PROJETOS'!$E$3:$E$37))</f>
        <v>MSV-163MS-535-545/10.DR</v>
      </c>
      <c r="J579" s="6" t="str" cm="1">
        <f t="array" ref="J579">_xlfn.TEXTJOIN(",",TRUE,_xlfn._xlws.FILTER(ARQUIVOS[ARQUIVO],(ARQUIVOS[DOCUMENTO]=LD_01[[#This Row],[DOCUMENTO]])*(ARQUIVOS[REVISÃO]=LD_01[[#This Row],[REVISÃO]])*(ARQUIVOS[EXTENSÃO]="pdf")))</f>
        <v>MSV-163MS-535-545-ACA-EXE-DE-H2-101-R05.pdf</v>
      </c>
      <c r="K579" s="6" t="str" cm="1">
        <f t="array" ref="K579">_xlfn.TEXTJOIN(", ",TRUE,_xlfn.UNIQUE(_xlfn._xlws.FILTER(ARQUIVOS_RECEBIDOS!$F$2:$F$5010,ARQUIVOS_RECEBIDOS!$E$2:$E$5010=LD_01[[#This Row],[DOCUMENTO]])))</f>
        <v>R05</v>
      </c>
      <c r="L579" s="6" t="str" cm="1">
        <f t="array" ref="L579">_xlfn.TEXTJOIN(",",TRUE,_xlfn._xlws.FILTER(ARQUIVOS[EXTENSÃO],(ARQUIVOS[DOCUMENTO]=LD_01[[#This Row],[DOCUMENTO]])*(ARQUIVOS[REVISÃO]=LD_01[[#This Row],[REVISÃO]])))</f>
        <v>dwg,pdf</v>
      </c>
      <c r="M579" s="12" cm="1">
        <f t="array" ref="M579">_xlfn.UNIQUE(_xlfn._xlws.FILTER(ARQUIVOS[DATA RECEBIMENTO],(ARQUIVOS[DOCUMENTO]=LD_01[[#This Row],[DOCUMENTO]])*(ARQUIVOS[REVISÃO]=LD_01[[#This Row],[REVISÃO]])))</f>
        <v>45838</v>
      </c>
      <c r="N5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01/MSV-163MS-535-545/10.DR/MSV-163MS-535-545-ACA-EXE-DE-H2-101-R05.pdf</v>
      </c>
      <c r="P579" s="6" t="str">
        <f>LD_01[[#This Row],[PASTA]]&amp;"/"&amp;LD_01[[#This Row],[ARQUIVO]]</f>
        <v>MSV-163MS-535-545/10.DR/MSV-163MS-535-545-ACA-EXE-DE-H2-101-R05.pdf</v>
      </c>
    </row>
    <row r="580" spans="1:16" ht="43.2" x14ac:dyDescent="0.3">
      <c r="A580" s="6" t="s">
        <v>3342</v>
      </c>
      <c r="B580" s="6" t="str">
        <f>VLOOKUP(LD_01[[#This Row],[DOCUMENTO]],_xlfn.SORTBY(ARQUIVOS_RECEBIDOS!$E$2:$F$5010,ARQUIVOS_RECEBIDOS!$F$2:$F$5010,-1),2,)</f>
        <v>R01</v>
      </c>
      <c r="C580" s="14" t="s">
        <v>5987</v>
      </c>
      <c r="D580" s="14" t="s">
        <v>7543</v>
      </c>
      <c r="E580" s="6" t="s">
        <v>4317</v>
      </c>
      <c r="F580" s="8" t="s">
        <v>4107</v>
      </c>
      <c r="G580" s="8" t="s">
        <v>4142</v>
      </c>
      <c r="H580" s="6" t="str">
        <f>_xlfn.XLOOKUP(LD_01[[#This Row],[DISCIPLINA]],'CLASSES DE PROJETOS'!$F$3:$F$37,'CLASSES DE PROJETOS'!$C$3:$C$37)</f>
        <v>DR</v>
      </c>
      <c r="I580" t="str">
        <f>_xlfn.TEXTJOIN("/",TRUE,"MSV-163MS-"&amp;LD_01[[#This Row],[OBRA]],_xlfn.XLOOKUP(LD_01[[#This Row],[SIGLA]],'CLASSES DE PROJETOS'!$C$3:$C$37,'CLASSES DE PROJETOS'!$E$3:$E$37))</f>
        <v>MSV-163MS-535-545/10.DR</v>
      </c>
      <c r="J580" s="6" t="str" cm="1">
        <f t="array" ref="J580">_xlfn.TEXTJOIN(",",TRUE,_xlfn._xlws.FILTER(ARQUIVOS[ARQUIVO],(ARQUIVOS[DOCUMENTO]=LD_01[[#This Row],[DOCUMENTO]])*(ARQUIVOS[REVISÃO]=LD_01[[#This Row],[REVISÃO]])*(ARQUIVOS[EXTENSÃO]="pdf")))</f>
        <v>MSV-163MS-535-545-ACA-EXE-DE-H2-102-R01.pdf</v>
      </c>
      <c r="K580" s="6" t="str" cm="1">
        <f t="array" ref="K580">_xlfn.TEXTJOIN(", ",TRUE,_xlfn.UNIQUE(_xlfn._xlws.FILTER(ARQUIVOS_RECEBIDOS!$F$2:$F$5010,ARQUIVOS_RECEBIDOS!$E$2:$E$5010=LD_01[[#This Row],[DOCUMENTO]])))</f>
        <v>R01</v>
      </c>
      <c r="L580" s="6" t="str" cm="1">
        <f t="array" ref="L580">_xlfn.TEXTJOIN(",",TRUE,_xlfn._xlws.FILTER(ARQUIVOS[EXTENSÃO],(ARQUIVOS[DOCUMENTO]=LD_01[[#This Row],[DOCUMENTO]])*(ARQUIVOS[REVISÃO]=LD_01[[#This Row],[REVISÃO]])))</f>
        <v>dwg,pdf</v>
      </c>
      <c r="M580" s="12" cm="1">
        <f t="array" ref="M580">_xlfn.UNIQUE(_xlfn._xlws.FILTER(ARQUIVOS[DATA RECEBIMENTO],(ARQUIVOS[DOCUMENTO]=LD_01[[#This Row],[DOCUMENTO]])*(ARQUIVOS[REVISÃO]=LD_01[[#This Row],[REVISÃO]])))</f>
        <v>45838</v>
      </c>
      <c r="N5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01/MSV-163MS-535-545/10.DR/MSV-163MS-535-545-ACA-EXE-DE-H2-102-R01.pdf</v>
      </c>
      <c r="P580" s="6" t="str">
        <f>LD_01[[#This Row],[PASTA]]&amp;"/"&amp;LD_01[[#This Row],[ARQUIVO]]</f>
        <v>MSV-163MS-535-545/10.DR/MSV-163MS-535-545-ACA-EXE-DE-H2-102-R01.pdf</v>
      </c>
    </row>
    <row r="581" spans="1:16" ht="57.6" x14ac:dyDescent="0.3">
      <c r="A581" s="6" t="s">
        <v>3343</v>
      </c>
      <c r="B581" s="6" t="str">
        <f>VLOOKUP(LD_01[[#This Row],[DOCUMENTO]],_xlfn.SORTBY(ARQUIVOS_RECEBIDOS!$E$2:$F$5010,ARQUIVOS_RECEBIDOS!$F$2:$F$5010,-1),2,)</f>
        <v>R01</v>
      </c>
      <c r="C581" s="14" t="s">
        <v>5987</v>
      </c>
      <c r="D581" s="14" t="s">
        <v>7543</v>
      </c>
      <c r="E581" s="6" t="s">
        <v>4317</v>
      </c>
      <c r="F581" s="8" t="s">
        <v>4112</v>
      </c>
      <c r="G581" s="8" t="s">
        <v>4142</v>
      </c>
      <c r="H581" s="6" t="str">
        <f>_xlfn.XLOOKUP(LD_01[[#This Row],[DISCIPLINA]],'CLASSES DE PROJETOS'!$F$3:$F$37,'CLASSES DE PROJETOS'!$C$3:$C$37)</f>
        <v>DR</v>
      </c>
      <c r="I581" t="str">
        <f>_xlfn.TEXTJOIN("/",TRUE,"MSV-163MS-"&amp;LD_01[[#This Row],[OBRA]],_xlfn.XLOOKUP(LD_01[[#This Row],[SIGLA]],'CLASSES DE PROJETOS'!$C$3:$C$37,'CLASSES DE PROJETOS'!$E$3:$E$37))</f>
        <v>MSV-163MS-535-545/10.DR</v>
      </c>
      <c r="J581" s="6" t="str" cm="1">
        <f t="array" ref="J581">_xlfn.TEXTJOIN(",",TRUE,_xlfn._xlws.FILTER(ARQUIVOS[ARQUIVO],(ARQUIVOS[DOCUMENTO]=LD_01[[#This Row],[DOCUMENTO]])*(ARQUIVOS[REVISÃO]=LD_01[[#This Row],[REVISÃO]])*(ARQUIVOS[EXTENSÃO]="pdf")))</f>
        <v>MSV-163MS-535-545-ACA-EXE-DE-H2-103-R01.pdf</v>
      </c>
      <c r="K581" s="6" t="str" cm="1">
        <f t="array" ref="K581">_xlfn.TEXTJOIN(", ",TRUE,_xlfn.UNIQUE(_xlfn._xlws.FILTER(ARQUIVOS_RECEBIDOS!$F$2:$F$5010,ARQUIVOS_RECEBIDOS!$E$2:$E$5010=LD_01[[#This Row],[DOCUMENTO]])))</f>
        <v>R01</v>
      </c>
      <c r="L581" s="6" t="str" cm="1">
        <f t="array" ref="L581">_xlfn.TEXTJOIN(",",TRUE,_xlfn._xlws.FILTER(ARQUIVOS[EXTENSÃO],(ARQUIVOS[DOCUMENTO]=LD_01[[#This Row],[DOCUMENTO]])*(ARQUIVOS[REVISÃO]=LD_01[[#This Row],[REVISÃO]])))</f>
        <v>dwg,pdf</v>
      </c>
      <c r="M581" s="12" cm="1">
        <f t="array" ref="M581">_xlfn.UNIQUE(_xlfn._xlws.FILTER(ARQUIVOS[DATA RECEBIMENTO],(ARQUIVOS[DOCUMENTO]=LD_01[[#This Row],[DOCUMENTO]])*(ARQUIVOS[REVISÃO]=LD_01[[#This Row],[REVISÃO]])))</f>
        <v>45838</v>
      </c>
      <c r="N5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01/MSV-163MS-535-545/10.DR/MSV-163MS-535-545-ACA-EXE-DE-H2-103-R01.pdf</v>
      </c>
      <c r="P581" s="6" t="str">
        <f>LD_01[[#This Row],[PASTA]]&amp;"/"&amp;LD_01[[#This Row],[ARQUIVO]]</f>
        <v>MSV-163MS-535-545/10.DR/MSV-163MS-535-545-ACA-EXE-DE-H2-103-R01.pdf</v>
      </c>
    </row>
    <row r="582" spans="1:16" ht="57.6" x14ac:dyDescent="0.3">
      <c r="A582" s="6" t="s">
        <v>3344</v>
      </c>
      <c r="B582" s="6" t="str">
        <f>VLOOKUP(LD_01[[#This Row],[DOCUMENTO]],_xlfn.SORTBY(ARQUIVOS_RECEBIDOS!$E$2:$F$5010,ARQUIVOS_RECEBIDOS!$F$2:$F$5010,-1),2,)</f>
        <v>R01</v>
      </c>
      <c r="C582" s="14" t="s">
        <v>5987</v>
      </c>
      <c r="D582" s="14" t="s">
        <v>7543</v>
      </c>
      <c r="E582" s="6" t="s">
        <v>4317</v>
      </c>
      <c r="F582" s="8" t="s">
        <v>4113</v>
      </c>
      <c r="G582" s="8" t="s">
        <v>4142</v>
      </c>
      <c r="H582" s="6" t="str">
        <f>_xlfn.XLOOKUP(LD_01[[#This Row],[DISCIPLINA]],'CLASSES DE PROJETOS'!$F$3:$F$37,'CLASSES DE PROJETOS'!$C$3:$C$37)</f>
        <v>DR</v>
      </c>
      <c r="I582" t="str">
        <f>_xlfn.TEXTJOIN("/",TRUE,"MSV-163MS-"&amp;LD_01[[#This Row],[OBRA]],_xlfn.XLOOKUP(LD_01[[#This Row],[SIGLA]],'CLASSES DE PROJETOS'!$C$3:$C$37,'CLASSES DE PROJETOS'!$E$3:$E$37))</f>
        <v>MSV-163MS-535-545/10.DR</v>
      </c>
      <c r="J582" s="6" t="str" cm="1">
        <f t="array" ref="J582">_xlfn.TEXTJOIN(",",TRUE,_xlfn._xlws.FILTER(ARQUIVOS[ARQUIVO],(ARQUIVOS[DOCUMENTO]=LD_01[[#This Row],[DOCUMENTO]])*(ARQUIVOS[REVISÃO]=LD_01[[#This Row],[REVISÃO]])*(ARQUIVOS[EXTENSÃO]="pdf")))</f>
        <v>MSV-163MS-535-545-ACA-EXE-DE-H2-104-R01.pdf</v>
      </c>
      <c r="K582" s="6" t="str" cm="1">
        <f t="array" ref="K582">_xlfn.TEXTJOIN(", ",TRUE,_xlfn.UNIQUE(_xlfn._xlws.FILTER(ARQUIVOS_RECEBIDOS!$F$2:$F$5010,ARQUIVOS_RECEBIDOS!$E$2:$E$5010=LD_01[[#This Row],[DOCUMENTO]])))</f>
        <v>R01</v>
      </c>
      <c r="L582" s="6" t="str" cm="1">
        <f t="array" ref="L582">_xlfn.TEXTJOIN(",",TRUE,_xlfn._xlws.FILTER(ARQUIVOS[EXTENSÃO],(ARQUIVOS[DOCUMENTO]=LD_01[[#This Row],[DOCUMENTO]])*(ARQUIVOS[REVISÃO]=LD_01[[#This Row],[REVISÃO]])))</f>
        <v>dwg,pdf</v>
      </c>
      <c r="M582" s="12" cm="1">
        <f t="array" ref="M582">_xlfn.UNIQUE(_xlfn._xlws.FILTER(ARQUIVOS[DATA RECEBIMENTO],(ARQUIVOS[DOCUMENTO]=LD_01[[#This Row],[DOCUMENTO]])*(ARQUIVOS[REVISÃO]=LD_01[[#This Row],[REVISÃO]])))</f>
        <v>45838</v>
      </c>
      <c r="N5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01/MSV-163MS-535-545/10.DR/MSV-163MS-535-545-ACA-EXE-DE-H2-104-R01.pdf</v>
      </c>
      <c r="P582" s="6" t="str">
        <f>LD_01[[#This Row],[PASTA]]&amp;"/"&amp;LD_01[[#This Row],[ARQUIVO]]</f>
        <v>MSV-163MS-535-545/10.DR/MSV-163MS-535-545-ACA-EXE-DE-H2-104-R01.pdf</v>
      </c>
    </row>
    <row r="583" spans="1:16" ht="57.6" x14ac:dyDescent="0.3">
      <c r="A583" s="6" t="s">
        <v>3345</v>
      </c>
      <c r="B583" s="6" t="str">
        <f>VLOOKUP(LD_01[[#This Row],[DOCUMENTO]],_xlfn.SORTBY(ARQUIVOS_RECEBIDOS!$E$2:$F$5010,ARQUIVOS_RECEBIDOS!$F$2:$F$5010,-1),2,)</f>
        <v>R01</v>
      </c>
      <c r="C583" s="14" t="s">
        <v>5987</v>
      </c>
      <c r="D583" s="14" t="s">
        <v>7543</v>
      </c>
      <c r="E583" s="6" t="s">
        <v>4317</v>
      </c>
      <c r="F583" s="8" t="s">
        <v>4114</v>
      </c>
      <c r="G583" s="8" t="s">
        <v>4142</v>
      </c>
      <c r="H583" s="6" t="str">
        <f>_xlfn.XLOOKUP(LD_01[[#This Row],[DISCIPLINA]],'CLASSES DE PROJETOS'!$F$3:$F$37,'CLASSES DE PROJETOS'!$C$3:$C$37)</f>
        <v>DR</v>
      </c>
      <c r="I583" t="str">
        <f>_xlfn.TEXTJOIN("/",TRUE,"MSV-163MS-"&amp;LD_01[[#This Row],[OBRA]],_xlfn.XLOOKUP(LD_01[[#This Row],[SIGLA]],'CLASSES DE PROJETOS'!$C$3:$C$37,'CLASSES DE PROJETOS'!$E$3:$E$37))</f>
        <v>MSV-163MS-535-545/10.DR</v>
      </c>
      <c r="J583" s="6" t="str" cm="1">
        <f t="array" ref="J583">_xlfn.TEXTJOIN(",",TRUE,_xlfn._xlws.FILTER(ARQUIVOS[ARQUIVO],(ARQUIVOS[DOCUMENTO]=LD_01[[#This Row],[DOCUMENTO]])*(ARQUIVOS[REVISÃO]=LD_01[[#This Row],[REVISÃO]])*(ARQUIVOS[EXTENSÃO]="pdf")))</f>
        <v>MSV-163MS-535-545-ACA-EXE-DE-H2-105-R01.pdf</v>
      </c>
      <c r="K583" s="6" t="str" cm="1">
        <f t="array" ref="K583">_xlfn.TEXTJOIN(", ",TRUE,_xlfn.UNIQUE(_xlfn._xlws.FILTER(ARQUIVOS_RECEBIDOS!$F$2:$F$5010,ARQUIVOS_RECEBIDOS!$E$2:$E$5010=LD_01[[#This Row],[DOCUMENTO]])))</f>
        <v>R01</v>
      </c>
      <c r="L583" s="6" t="str" cm="1">
        <f t="array" ref="L583">_xlfn.TEXTJOIN(",",TRUE,_xlfn._xlws.FILTER(ARQUIVOS[EXTENSÃO],(ARQUIVOS[DOCUMENTO]=LD_01[[#This Row],[DOCUMENTO]])*(ARQUIVOS[REVISÃO]=LD_01[[#This Row],[REVISÃO]])))</f>
        <v>dwg,pdf</v>
      </c>
      <c r="M583" s="12" cm="1">
        <f t="array" ref="M583">_xlfn.UNIQUE(_xlfn._xlws.FILTER(ARQUIVOS[DATA RECEBIMENTO],(ARQUIVOS[DOCUMENTO]=LD_01[[#This Row],[DOCUMENTO]])*(ARQUIVOS[REVISÃO]=LD_01[[#This Row],[REVISÃO]])))</f>
        <v>45838</v>
      </c>
      <c r="N5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01/MSV-163MS-535-545/10.DR/MSV-163MS-535-545-ACA-EXE-DE-H2-105-R01.pdf</v>
      </c>
      <c r="P583" s="6" t="str">
        <f>LD_01[[#This Row],[PASTA]]&amp;"/"&amp;LD_01[[#This Row],[ARQUIVO]]</f>
        <v>MSV-163MS-535-545/10.DR/MSV-163MS-535-545-ACA-EXE-DE-H2-105-R01.pdf</v>
      </c>
    </row>
    <row r="584" spans="1:16" ht="57.6" x14ac:dyDescent="0.3">
      <c r="A584" s="6" t="s">
        <v>3346</v>
      </c>
      <c r="B584" s="6" t="str">
        <f>VLOOKUP(LD_01[[#This Row],[DOCUMENTO]],_xlfn.SORTBY(ARQUIVOS_RECEBIDOS!$E$2:$F$5010,ARQUIVOS_RECEBIDOS!$F$2:$F$5010,-1),2,)</f>
        <v>R01</v>
      </c>
      <c r="C584" s="14" t="s">
        <v>5987</v>
      </c>
      <c r="D584" s="14" t="s">
        <v>7543</v>
      </c>
      <c r="E584" s="6" t="s">
        <v>4317</v>
      </c>
      <c r="F584" s="8" t="s">
        <v>4115</v>
      </c>
      <c r="G584" s="8" t="s">
        <v>4142</v>
      </c>
      <c r="H584" s="6" t="str">
        <f>_xlfn.XLOOKUP(LD_01[[#This Row],[DISCIPLINA]],'CLASSES DE PROJETOS'!$F$3:$F$37,'CLASSES DE PROJETOS'!$C$3:$C$37)</f>
        <v>DR</v>
      </c>
      <c r="I584" t="str">
        <f>_xlfn.TEXTJOIN("/",TRUE,"MSV-163MS-"&amp;LD_01[[#This Row],[OBRA]],_xlfn.XLOOKUP(LD_01[[#This Row],[SIGLA]],'CLASSES DE PROJETOS'!$C$3:$C$37,'CLASSES DE PROJETOS'!$E$3:$E$37))</f>
        <v>MSV-163MS-535-545/10.DR</v>
      </c>
      <c r="J584" s="6" t="str" cm="1">
        <f t="array" ref="J584">_xlfn.TEXTJOIN(",",TRUE,_xlfn._xlws.FILTER(ARQUIVOS[ARQUIVO],(ARQUIVOS[DOCUMENTO]=LD_01[[#This Row],[DOCUMENTO]])*(ARQUIVOS[REVISÃO]=LD_01[[#This Row],[REVISÃO]])*(ARQUIVOS[EXTENSÃO]="pdf")))</f>
        <v>MSV-163MS-535-545-ACA-EXE-DE-H2-106-R01.pdf</v>
      </c>
      <c r="K584" s="6" t="str" cm="1">
        <f t="array" ref="K584">_xlfn.TEXTJOIN(", ",TRUE,_xlfn.UNIQUE(_xlfn._xlws.FILTER(ARQUIVOS_RECEBIDOS!$F$2:$F$5010,ARQUIVOS_RECEBIDOS!$E$2:$E$5010=LD_01[[#This Row],[DOCUMENTO]])))</f>
        <v>R01</v>
      </c>
      <c r="L584" s="6" t="str" cm="1">
        <f t="array" ref="L584">_xlfn.TEXTJOIN(",",TRUE,_xlfn._xlws.FILTER(ARQUIVOS[EXTENSÃO],(ARQUIVOS[DOCUMENTO]=LD_01[[#This Row],[DOCUMENTO]])*(ARQUIVOS[REVISÃO]=LD_01[[#This Row],[REVISÃO]])))</f>
        <v>dwg,pdf</v>
      </c>
      <c r="M584" s="12" cm="1">
        <f t="array" ref="M584">_xlfn.UNIQUE(_xlfn._xlws.FILTER(ARQUIVOS[DATA RECEBIMENTO],(ARQUIVOS[DOCUMENTO]=LD_01[[#This Row],[DOCUMENTO]])*(ARQUIVOS[REVISÃO]=LD_01[[#This Row],[REVISÃO]])))</f>
        <v>45838</v>
      </c>
      <c r="N5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01/MSV-163MS-535-545/10.DR/MSV-163MS-535-545-ACA-EXE-DE-H2-106-R01.pdf</v>
      </c>
      <c r="P584" s="6" t="str">
        <f>LD_01[[#This Row],[PASTA]]&amp;"/"&amp;LD_01[[#This Row],[ARQUIVO]]</f>
        <v>MSV-163MS-535-545/10.DR/MSV-163MS-535-545-ACA-EXE-DE-H2-106-R01.pdf</v>
      </c>
    </row>
    <row r="585" spans="1:16" ht="57.6" x14ac:dyDescent="0.3">
      <c r="A585" s="6" t="s">
        <v>3347</v>
      </c>
      <c r="B585" s="6" t="str">
        <f>VLOOKUP(LD_01[[#This Row],[DOCUMENTO]],_xlfn.SORTBY(ARQUIVOS_RECEBIDOS!$E$2:$F$5010,ARQUIVOS_RECEBIDOS!$F$2:$F$5010,-1),2,)</f>
        <v>R01</v>
      </c>
      <c r="C585" s="14" t="s">
        <v>5987</v>
      </c>
      <c r="D585" s="14" t="s">
        <v>7543</v>
      </c>
      <c r="E585" s="6" t="s">
        <v>4317</v>
      </c>
      <c r="F585" s="8" t="s">
        <v>4116</v>
      </c>
      <c r="G585" s="8" t="s">
        <v>4142</v>
      </c>
      <c r="H585" s="6" t="str">
        <f>_xlfn.XLOOKUP(LD_01[[#This Row],[DISCIPLINA]],'CLASSES DE PROJETOS'!$F$3:$F$37,'CLASSES DE PROJETOS'!$C$3:$C$37)</f>
        <v>DR</v>
      </c>
      <c r="I585" t="str">
        <f>_xlfn.TEXTJOIN("/",TRUE,"MSV-163MS-"&amp;LD_01[[#This Row],[OBRA]],_xlfn.XLOOKUP(LD_01[[#This Row],[SIGLA]],'CLASSES DE PROJETOS'!$C$3:$C$37,'CLASSES DE PROJETOS'!$E$3:$E$37))</f>
        <v>MSV-163MS-535-545/10.DR</v>
      </c>
      <c r="J585" s="6" t="str" cm="1">
        <f t="array" ref="J585">_xlfn.TEXTJOIN(",",TRUE,_xlfn._xlws.FILTER(ARQUIVOS[ARQUIVO],(ARQUIVOS[DOCUMENTO]=LD_01[[#This Row],[DOCUMENTO]])*(ARQUIVOS[REVISÃO]=LD_01[[#This Row],[REVISÃO]])*(ARQUIVOS[EXTENSÃO]="pdf")))</f>
        <v>MSV-163MS-535-545-ACA-EXE-DE-H2-107-R01.pdf</v>
      </c>
      <c r="K585" s="6" t="str" cm="1">
        <f t="array" ref="K585">_xlfn.TEXTJOIN(", ",TRUE,_xlfn.UNIQUE(_xlfn._xlws.FILTER(ARQUIVOS_RECEBIDOS!$F$2:$F$5010,ARQUIVOS_RECEBIDOS!$E$2:$E$5010=LD_01[[#This Row],[DOCUMENTO]])))</f>
        <v>R01</v>
      </c>
      <c r="L585" s="6" t="str" cm="1">
        <f t="array" ref="L585">_xlfn.TEXTJOIN(",",TRUE,_xlfn._xlws.FILTER(ARQUIVOS[EXTENSÃO],(ARQUIVOS[DOCUMENTO]=LD_01[[#This Row],[DOCUMENTO]])*(ARQUIVOS[REVISÃO]=LD_01[[#This Row],[REVISÃO]])))</f>
        <v>dwg,pdf</v>
      </c>
      <c r="M585" s="12" cm="1">
        <f t="array" ref="M585">_xlfn.UNIQUE(_xlfn._xlws.FILTER(ARQUIVOS[DATA RECEBIMENTO],(ARQUIVOS[DOCUMENTO]=LD_01[[#This Row],[DOCUMENTO]])*(ARQUIVOS[REVISÃO]=LD_01[[#This Row],[REVISÃO]])))</f>
        <v>45838</v>
      </c>
      <c r="N5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01/MSV-163MS-535-545/10.DR/MSV-163MS-535-545-ACA-EXE-DE-H2-107-R01.pdf</v>
      </c>
      <c r="P585" s="6" t="str">
        <f>LD_01[[#This Row],[PASTA]]&amp;"/"&amp;LD_01[[#This Row],[ARQUIVO]]</f>
        <v>MSV-163MS-535-545/10.DR/MSV-163MS-535-545-ACA-EXE-DE-H2-107-R01.pdf</v>
      </c>
    </row>
    <row r="586" spans="1:16" ht="43.2" x14ac:dyDescent="0.3">
      <c r="A586" s="6" t="s">
        <v>3348</v>
      </c>
      <c r="B586" s="6" t="str">
        <f>VLOOKUP(LD_01[[#This Row],[DOCUMENTO]],_xlfn.SORTBY(ARQUIVOS_RECEBIDOS!$E$2:$F$5010,ARQUIVOS_RECEBIDOS!$F$2:$F$5010,-1),2,)</f>
        <v>R01</v>
      </c>
      <c r="C586" s="14" t="s">
        <v>5987</v>
      </c>
      <c r="D586" s="14" t="s">
        <v>7543</v>
      </c>
      <c r="E586" s="6" t="s">
        <v>4317</v>
      </c>
      <c r="F586" s="8" t="s">
        <v>4117</v>
      </c>
      <c r="G586" s="8" t="s">
        <v>4142</v>
      </c>
      <c r="H586" s="6" t="str">
        <f>_xlfn.XLOOKUP(LD_01[[#This Row],[DISCIPLINA]],'CLASSES DE PROJETOS'!$F$3:$F$37,'CLASSES DE PROJETOS'!$C$3:$C$37)</f>
        <v>DR</v>
      </c>
      <c r="I586" t="str">
        <f>_xlfn.TEXTJOIN("/",TRUE,"MSV-163MS-"&amp;LD_01[[#This Row],[OBRA]],_xlfn.XLOOKUP(LD_01[[#This Row],[SIGLA]],'CLASSES DE PROJETOS'!$C$3:$C$37,'CLASSES DE PROJETOS'!$E$3:$E$37))</f>
        <v>MSV-163MS-535-545/10.DR</v>
      </c>
      <c r="J586" s="6" t="str" cm="1">
        <f t="array" ref="J586">_xlfn.TEXTJOIN(",",TRUE,_xlfn._xlws.FILTER(ARQUIVOS[ARQUIVO],(ARQUIVOS[DOCUMENTO]=LD_01[[#This Row],[DOCUMENTO]])*(ARQUIVOS[REVISÃO]=LD_01[[#This Row],[REVISÃO]])*(ARQUIVOS[EXTENSÃO]="pdf")))</f>
        <v>MSV-163MS-535-545-ACA-EXE-DE-H2-108-R01.pdf</v>
      </c>
      <c r="K586" s="6" t="str" cm="1">
        <f t="array" ref="K586">_xlfn.TEXTJOIN(", ",TRUE,_xlfn.UNIQUE(_xlfn._xlws.FILTER(ARQUIVOS_RECEBIDOS!$F$2:$F$5010,ARQUIVOS_RECEBIDOS!$E$2:$E$5010=LD_01[[#This Row],[DOCUMENTO]])))</f>
        <v>R01</v>
      </c>
      <c r="L586" s="6" t="str" cm="1">
        <f t="array" ref="L586">_xlfn.TEXTJOIN(",",TRUE,_xlfn._xlws.FILTER(ARQUIVOS[EXTENSÃO],(ARQUIVOS[DOCUMENTO]=LD_01[[#This Row],[DOCUMENTO]])*(ARQUIVOS[REVISÃO]=LD_01[[#This Row],[REVISÃO]])))</f>
        <v>dwg,pdf</v>
      </c>
      <c r="M586" s="12" cm="1">
        <f t="array" ref="M586">_xlfn.UNIQUE(_xlfn._xlws.FILTER(ARQUIVOS[DATA RECEBIMENTO],(ARQUIVOS[DOCUMENTO]=LD_01[[#This Row],[DOCUMENTO]])*(ARQUIVOS[REVISÃO]=LD_01[[#This Row],[REVISÃO]])))</f>
        <v>45838</v>
      </c>
      <c r="N5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01/MSV-163MS-535-545/10.DR/MSV-163MS-535-545-ACA-EXE-DE-H2-108-R01.pdf</v>
      </c>
      <c r="P586" s="6" t="str">
        <f>LD_01[[#This Row],[PASTA]]&amp;"/"&amp;LD_01[[#This Row],[ARQUIVO]]</f>
        <v>MSV-163MS-535-545/10.DR/MSV-163MS-535-545-ACA-EXE-DE-H2-108-R01.pdf</v>
      </c>
    </row>
    <row r="587" spans="1:16" ht="43.2" x14ac:dyDescent="0.3">
      <c r="A587" s="6" t="s">
        <v>3349</v>
      </c>
      <c r="B587" s="6" t="str">
        <f>VLOOKUP(LD_01[[#This Row],[DOCUMENTO]],_xlfn.SORTBY(ARQUIVOS_RECEBIDOS!$E$2:$F$5010,ARQUIVOS_RECEBIDOS!$F$2:$F$5010,-1),2,)</f>
        <v>R01</v>
      </c>
      <c r="C587" s="14" t="s">
        <v>5987</v>
      </c>
      <c r="D587" s="14" t="s">
        <v>7543</v>
      </c>
      <c r="E587" s="6" t="s">
        <v>4317</v>
      </c>
      <c r="F587" s="8" t="s">
        <v>4324</v>
      </c>
      <c r="G587" s="8" t="s">
        <v>4142</v>
      </c>
      <c r="H587" s="6" t="str">
        <f>_xlfn.XLOOKUP(LD_01[[#This Row],[DISCIPLINA]],'CLASSES DE PROJETOS'!$F$3:$F$37,'CLASSES DE PROJETOS'!$C$3:$C$37)</f>
        <v>DR</v>
      </c>
      <c r="I587" t="str">
        <f>_xlfn.TEXTJOIN("/",TRUE,"MSV-163MS-"&amp;LD_01[[#This Row],[OBRA]],_xlfn.XLOOKUP(LD_01[[#This Row],[SIGLA]],'CLASSES DE PROJETOS'!$C$3:$C$37,'CLASSES DE PROJETOS'!$E$3:$E$37))</f>
        <v>MSV-163MS-535-545/10.DR</v>
      </c>
      <c r="J587" s="6" t="str" cm="1">
        <f t="array" ref="J587">_xlfn.TEXTJOIN(",",TRUE,_xlfn._xlws.FILTER(ARQUIVOS[ARQUIVO],(ARQUIVOS[DOCUMENTO]=LD_01[[#This Row],[DOCUMENTO]])*(ARQUIVOS[REVISÃO]=LD_01[[#This Row],[REVISÃO]])*(ARQUIVOS[EXTENSÃO]="pdf")))</f>
        <v>MSV-163MS-535-545-ACA-EXE-DE-H2-109-R01.pdf</v>
      </c>
      <c r="K587" s="6" t="str" cm="1">
        <f t="array" ref="K587">_xlfn.TEXTJOIN(", ",TRUE,_xlfn.UNIQUE(_xlfn._xlws.FILTER(ARQUIVOS_RECEBIDOS!$F$2:$F$5010,ARQUIVOS_RECEBIDOS!$E$2:$E$5010=LD_01[[#This Row],[DOCUMENTO]])))</f>
        <v>R01</v>
      </c>
      <c r="L587" s="6" t="str" cm="1">
        <f t="array" ref="L587">_xlfn.TEXTJOIN(",",TRUE,_xlfn._xlws.FILTER(ARQUIVOS[EXTENSÃO],(ARQUIVOS[DOCUMENTO]=LD_01[[#This Row],[DOCUMENTO]])*(ARQUIVOS[REVISÃO]=LD_01[[#This Row],[REVISÃO]])))</f>
        <v>dwg,pdf</v>
      </c>
      <c r="M587" s="12" cm="1">
        <f t="array" ref="M587">_xlfn.UNIQUE(_xlfn._xlws.FILTER(ARQUIVOS[DATA RECEBIMENTO],(ARQUIVOS[DOCUMENTO]=LD_01[[#This Row],[DOCUMENTO]])*(ARQUIVOS[REVISÃO]=LD_01[[#This Row],[REVISÃO]])))</f>
        <v>45838</v>
      </c>
      <c r="N5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01/MSV-163MS-535-545/10.DR/MSV-163MS-535-545-ACA-EXE-DE-H2-109-R01.pdf</v>
      </c>
      <c r="P587" s="6" t="str">
        <f>LD_01[[#This Row],[PASTA]]&amp;"/"&amp;LD_01[[#This Row],[ARQUIVO]]</f>
        <v>MSV-163MS-535-545/10.DR/MSV-163MS-535-545-ACA-EXE-DE-H2-109-R01.pdf</v>
      </c>
    </row>
    <row r="588" spans="1:16" ht="43.2" x14ac:dyDescent="0.3">
      <c r="A588" s="6" t="s">
        <v>3350</v>
      </c>
      <c r="B588" s="6" t="str">
        <f>VLOOKUP(LD_01[[#This Row],[DOCUMENTO]],_xlfn.SORTBY(ARQUIVOS_RECEBIDOS!$E$2:$F$5010,ARQUIVOS_RECEBIDOS!$F$2:$F$5010,-1),2,)</f>
        <v>R01</v>
      </c>
      <c r="C588" s="14" t="s">
        <v>5987</v>
      </c>
      <c r="D588" s="14" t="s">
        <v>7543</v>
      </c>
      <c r="E588" s="6" t="s">
        <v>4317</v>
      </c>
      <c r="F588" s="8" t="s">
        <v>4324</v>
      </c>
      <c r="G588" s="8" t="s">
        <v>4142</v>
      </c>
      <c r="H588" s="6" t="str">
        <f>_xlfn.XLOOKUP(LD_01[[#This Row],[DISCIPLINA]],'CLASSES DE PROJETOS'!$F$3:$F$37,'CLASSES DE PROJETOS'!$C$3:$C$37)</f>
        <v>DR</v>
      </c>
      <c r="I588" t="str">
        <f>_xlfn.TEXTJOIN("/",TRUE,"MSV-163MS-"&amp;LD_01[[#This Row],[OBRA]],_xlfn.XLOOKUP(LD_01[[#This Row],[SIGLA]],'CLASSES DE PROJETOS'!$C$3:$C$37,'CLASSES DE PROJETOS'!$E$3:$E$37))</f>
        <v>MSV-163MS-535-545/10.DR</v>
      </c>
      <c r="J588" s="6" t="str" cm="1">
        <f t="array" ref="J588">_xlfn.TEXTJOIN(",",TRUE,_xlfn._xlws.FILTER(ARQUIVOS[ARQUIVO],(ARQUIVOS[DOCUMENTO]=LD_01[[#This Row],[DOCUMENTO]])*(ARQUIVOS[REVISÃO]=LD_01[[#This Row],[REVISÃO]])*(ARQUIVOS[EXTENSÃO]="pdf")))</f>
        <v>MSV-163MS-535-545-ACA-EXE-DE-H2-110-R01.pdf</v>
      </c>
      <c r="K588" s="6" t="str" cm="1">
        <f t="array" ref="K588">_xlfn.TEXTJOIN(", ",TRUE,_xlfn.UNIQUE(_xlfn._xlws.FILTER(ARQUIVOS_RECEBIDOS!$F$2:$F$5010,ARQUIVOS_RECEBIDOS!$E$2:$E$5010=LD_01[[#This Row],[DOCUMENTO]])))</f>
        <v>R01</v>
      </c>
      <c r="L588" s="6" t="str" cm="1">
        <f t="array" ref="L588">_xlfn.TEXTJOIN(",",TRUE,_xlfn._xlws.FILTER(ARQUIVOS[EXTENSÃO],(ARQUIVOS[DOCUMENTO]=LD_01[[#This Row],[DOCUMENTO]])*(ARQUIVOS[REVISÃO]=LD_01[[#This Row],[REVISÃO]])))</f>
        <v>dwg,pdf</v>
      </c>
      <c r="M588" s="12" cm="1">
        <f t="array" ref="M588">_xlfn.UNIQUE(_xlfn._xlws.FILTER(ARQUIVOS[DATA RECEBIMENTO],(ARQUIVOS[DOCUMENTO]=LD_01[[#This Row],[DOCUMENTO]])*(ARQUIVOS[REVISÃO]=LD_01[[#This Row],[REVISÃO]])))</f>
        <v>45838</v>
      </c>
      <c r="N5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01/MSV-163MS-535-545/10.DR/MSV-163MS-535-545-ACA-EXE-DE-H2-110-R01.pdf</v>
      </c>
      <c r="P588" s="6" t="str">
        <f>LD_01[[#This Row],[PASTA]]&amp;"/"&amp;LD_01[[#This Row],[ARQUIVO]]</f>
        <v>MSV-163MS-535-545/10.DR/MSV-163MS-535-545-ACA-EXE-DE-H2-110-R01.pdf</v>
      </c>
    </row>
    <row r="589" spans="1:16" ht="57.6" x14ac:dyDescent="0.3">
      <c r="A589" s="6" t="s">
        <v>3351</v>
      </c>
      <c r="B589" s="6" t="str">
        <f>VLOOKUP(LD_01[[#This Row],[DOCUMENTO]],_xlfn.SORTBY(ARQUIVOS_RECEBIDOS!$E$2:$F$5010,ARQUIVOS_RECEBIDOS!$F$2:$F$5010,-1),2,)</f>
        <v>R01</v>
      </c>
      <c r="C589" s="14" t="s">
        <v>5987</v>
      </c>
      <c r="D589" s="14" t="s">
        <v>7543</v>
      </c>
      <c r="E589" s="6" t="s">
        <v>4317</v>
      </c>
      <c r="F589" s="8" t="s">
        <v>4325</v>
      </c>
      <c r="G589" s="8" t="s">
        <v>4142</v>
      </c>
      <c r="H589" s="6" t="str">
        <f>_xlfn.XLOOKUP(LD_01[[#This Row],[DISCIPLINA]],'CLASSES DE PROJETOS'!$F$3:$F$37,'CLASSES DE PROJETOS'!$C$3:$C$37)</f>
        <v>DR</v>
      </c>
      <c r="I589" t="str">
        <f>_xlfn.TEXTJOIN("/",TRUE,"MSV-163MS-"&amp;LD_01[[#This Row],[OBRA]],_xlfn.XLOOKUP(LD_01[[#This Row],[SIGLA]],'CLASSES DE PROJETOS'!$C$3:$C$37,'CLASSES DE PROJETOS'!$E$3:$E$37))</f>
        <v>MSV-163MS-535-545/10.DR</v>
      </c>
      <c r="J589" s="6" t="str" cm="1">
        <f t="array" ref="J589">_xlfn.TEXTJOIN(",",TRUE,_xlfn._xlws.FILTER(ARQUIVOS[ARQUIVO],(ARQUIVOS[DOCUMENTO]=LD_01[[#This Row],[DOCUMENTO]])*(ARQUIVOS[REVISÃO]=LD_01[[#This Row],[REVISÃO]])*(ARQUIVOS[EXTENSÃO]="pdf")))</f>
        <v>MSV-163MS-535-545-ACA-EXE-DE-H2-111-R01.pdf</v>
      </c>
      <c r="K589" s="6" t="str" cm="1">
        <f t="array" ref="K589">_xlfn.TEXTJOIN(", ",TRUE,_xlfn.UNIQUE(_xlfn._xlws.FILTER(ARQUIVOS_RECEBIDOS!$F$2:$F$5010,ARQUIVOS_RECEBIDOS!$E$2:$E$5010=LD_01[[#This Row],[DOCUMENTO]])))</f>
        <v>R01</v>
      </c>
      <c r="L589" s="6" t="str" cm="1">
        <f t="array" ref="L589">_xlfn.TEXTJOIN(",",TRUE,_xlfn._xlws.FILTER(ARQUIVOS[EXTENSÃO],(ARQUIVOS[DOCUMENTO]=LD_01[[#This Row],[DOCUMENTO]])*(ARQUIVOS[REVISÃO]=LD_01[[#This Row],[REVISÃO]])))</f>
        <v>dwg,pdf</v>
      </c>
      <c r="M589" s="12" cm="1">
        <f t="array" ref="M589">_xlfn.UNIQUE(_xlfn._xlws.FILTER(ARQUIVOS[DATA RECEBIMENTO],(ARQUIVOS[DOCUMENTO]=LD_01[[#This Row],[DOCUMENTO]])*(ARQUIVOS[REVISÃO]=LD_01[[#This Row],[REVISÃO]])))</f>
        <v>45838</v>
      </c>
      <c r="N5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01/MSV-163MS-535-545/10.DR/MSV-163MS-535-545-ACA-EXE-DE-H2-111-R01.pdf</v>
      </c>
      <c r="P589" s="6" t="str">
        <f>LD_01[[#This Row],[PASTA]]&amp;"/"&amp;LD_01[[#This Row],[ARQUIVO]]</f>
        <v>MSV-163MS-535-545/10.DR/MSV-163MS-535-545-ACA-EXE-DE-H2-111-R01.pdf</v>
      </c>
    </row>
    <row r="590" spans="1:16" ht="43.2" x14ac:dyDescent="0.3">
      <c r="A590" s="6" t="s">
        <v>3352</v>
      </c>
      <c r="B590" s="6" t="str">
        <f>VLOOKUP(LD_01[[#This Row],[DOCUMENTO]],_xlfn.SORTBY(ARQUIVOS_RECEBIDOS!$E$2:$F$5010,ARQUIVOS_RECEBIDOS!$F$2:$F$5010,-1),2,)</f>
        <v>R01</v>
      </c>
      <c r="C590" s="14" t="s">
        <v>5987</v>
      </c>
      <c r="D590" s="14" t="s">
        <v>7543</v>
      </c>
      <c r="E590" s="6" t="s">
        <v>4317</v>
      </c>
      <c r="F590" s="8" t="s">
        <v>4326</v>
      </c>
      <c r="G590" s="8" t="s">
        <v>4142</v>
      </c>
      <c r="H590" s="6" t="str">
        <f>_xlfn.XLOOKUP(LD_01[[#This Row],[DISCIPLINA]],'CLASSES DE PROJETOS'!$F$3:$F$37,'CLASSES DE PROJETOS'!$C$3:$C$37)</f>
        <v>DR</v>
      </c>
      <c r="I590" t="str">
        <f>_xlfn.TEXTJOIN("/",TRUE,"MSV-163MS-"&amp;LD_01[[#This Row],[OBRA]],_xlfn.XLOOKUP(LD_01[[#This Row],[SIGLA]],'CLASSES DE PROJETOS'!$C$3:$C$37,'CLASSES DE PROJETOS'!$E$3:$E$37))</f>
        <v>MSV-163MS-535-545/10.DR</v>
      </c>
      <c r="J590" s="6" t="str" cm="1">
        <f t="array" ref="J590">_xlfn.TEXTJOIN(",",TRUE,_xlfn._xlws.FILTER(ARQUIVOS[ARQUIVO],(ARQUIVOS[DOCUMENTO]=LD_01[[#This Row],[DOCUMENTO]])*(ARQUIVOS[REVISÃO]=LD_01[[#This Row],[REVISÃO]])*(ARQUIVOS[EXTENSÃO]="pdf")))</f>
        <v>MSV-163MS-535-545-ACA-EXE-DE-H2-112-R01.pdf</v>
      </c>
      <c r="K590" s="6" t="str" cm="1">
        <f t="array" ref="K590">_xlfn.TEXTJOIN(", ",TRUE,_xlfn.UNIQUE(_xlfn._xlws.FILTER(ARQUIVOS_RECEBIDOS!$F$2:$F$5010,ARQUIVOS_RECEBIDOS!$E$2:$E$5010=LD_01[[#This Row],[DOCUMENTO]])))</f>
        <v>R01</v>
      </c>
      <c r="L590" s="6" t="str" cm="1">
        <f t="array" ref="L590">_xlfn.TEXTJOIN(",",TRUE,_xlfn._xlws.FILTER(ARQUIVOS[EXTENSÃO],(ARQUIVOS[DOCUMENTO]=LD_01[[#This Row],[DOCUMENTO]])*(ARQUIVOS[REVISÃO]=LD_01[[#This Row],[REVISÃO]])))</f>
        <v>dwg,pdf</v>
      </c>
      <c r="M590" s="12" cm="1">
        <f t="array" ref="M590">_xlfn.UNIQUE(_xlfn._xlws.FILTER(ARQUIVOS[DATA RECEBIMENTO],(ARQUIVOS[DOCUMENTO]=LD_01[[#This Row],[DOCUMENTO]])*(ARQUIVOS[REVISÃO]=LD_01[[#This Row],[REVISÃO]])))</f>
        <v>45838</v>
      </c>
      <c r="N5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01/MSV-163MS-535-545/10.DR/MSV-163MS-535-545-ACA-EXE-DE-H2-112-R01.pdf</v>
      </c>
      <c r="P590" s="6" t="str">
        <f>LD_01[[#This Row],[PASTA]]&amp;"/"&amp;LD_01[[#This Row],[ARQUIVO]]</f>
        <v>MSV-163MS-535-545/10.DR/MSV-163MS-535-545-ACA-EXE-DE-H2-112-R01.pdf</v>
      </c>
    </row>
    <row r="591" spans="1:16" ht="43.2" x14ac:dyDescent="0.3">
      <c r="A591" s="6" t="s">
        <v>3353</v>
      </c>
      <c r="B591" s="6" t="str">
        <f>VLOOKUP(LD_01[[#This Row],[DOCUMENTO]],_xlfn.SORTBY(ARQUIVOS_RECEBIDOS!$E$2:$F$5010,ARQUIVOS_RECEBIDOS!$F$2:$F$5010,-1),2,)</f>
        <v>R01</v>
      </c>
      <c r="C591" s="14" t="s">
        <v>5987</v>
      </c>
      <c r="D591" s="14" t="s">
        <v>7543</v>
      </c>
      <c r="E591" s="6" t="s">
        <v>4317</v>
      </c>
      <c r="F591" s="8" t="s">
        <v>4118</v>
      </c>
      <c r="G591" s="8" t="s">
        <v>4142</v>
      </c>
      <c r="H591" s="6" t="str">
        <f>_xlfn.XLOOKUP(LD_01[[#This Row],[DISCIPLINA]],'CLASSES DE PROJETOS'!$F$3:$F$37,'CLASSES DE PROJETOS'!$C$3:$C$37)</f>
        <v>DR</v>
      </c>
      <c r="I591" t="str">
        <f>_xlfn.TEXTJOIN("/",TRUE,"MSV-163MS-"&amp;LD_01[[#This Row],[OBRA]],_xlfn.XLOOKUP(LD_01[[#This Row],[SIGLA]],'CLASSES DE PROJETOS'!$C$3:$C$37,'CLASSES DE PROJETOS'!$E$3:$E$37))</f>
        <v>MSV-163MS-535-545/10.DR</v>
      </c>
      <c r="J591" s="6" t="str" cm="1">
        <f t="array" ref="J591">_xlfn.TEXTJOIN(",",TRUE,_xlfn._xlws.FILTER(ARQUIVOS[ARQUIVO],(ARQUIVOS[DOCUMENTO]=LD_01[[#This Row],[DOCUMENTO]])*(ARQUIVOS[REVISÃO]=LD_01[[#This Row],[REVISÃO]])*(ARQUIVOS[EXTENSÃO]="pdf")))</f>
        <v>MSV-163MS-535-545-ACA-EXE-DE-H2-113-R01.pdf</v>
      </c>
      <c r="K591" s="6" t="str" cm="1">
        <f t="array" ref="K591">_xlfn.TEXTJOIN(", ",TRUE,_xlfn.UNIQUE(_xlfn._xlws.FILTER(ARQUIVOS_RECEBIDOS!$F$2:$F$5010,ARQUIVOS_RECEBIDOS!$E$2:$E$5010=LD_01[[#This Row],[DOCUMENTO]])))</f>
        <v>R01</v>
      </c>
      <c r="L591" s="6" t="str" cm="1">
        <f t="array" ref="L591">_xlfn.TEXTJOIN(",",TRUE,_xlfn._xlws.FILTER(ARQUIVOS[EXTENSÃO],(ARQUIVOS[DOCUMENTO]=LD_01[[#This Row],[DOCUMENTO]])*(ARQUIVOS[REVISÃO]=LD_01[[#This Row],[REVISÃO]])))</f>
        <v>dwg,pdf</v>
      </c>
      <c r="M591" s="12" cm="1">
        <f t="array" ref="M591">_xlfn.UNIQUE(_xlfn._xlws.FILTER(ARQUIVOS[DATA RECEBIMENTO],(ARQUIVOS[DOCUMENTO]=LD_01[[#This Row],[DOCUMENTO]])*(ARQUIVOS[REVISÃO]=LD_01[[#This Row],[REVISÃO]])))</f>
        <v>45838</v>
      </c>
      <c r="N5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01/MSV-163MS-535-545/10.DR/MSV-163MS-535-545-ACA-EXE-DE-H2-113-R01.pdf</v>
      </c>
      <c r="P591" s="6" t="str">
        <f>LD_01[[#This Row],[PASTA]]&amp;"/"&amp;LD_01[[#This Row],[ARQUIVO]]</f>
        <v>MSV-163MS-535-545/10.DR/MSV-163MS-535-545-ACA-EXE-DE-H2-113-R01.pdf</v>
      </c>
    </row>
    <row r="592" spans="1:16" ht="43.2" x14ac:dyDescent="0.3">
      <c r="A592" s="6" t="s">
        <v>3354</v>
      </c>
      <c r="B592" s="6" t="str">
        <f>VLOOKUP(LD_01[[#This Row],[DOCUMENTO]],_xlfn.SORTBY(ARQUIVOS_RECEBIDOS!$E$2:$F$5010,ARQUIVOS_RECEBIDOS!$F$2:$F$5010,-1),2,)</f>
        <v>R01</v>
      </c>
      <c r="C592" s="14" t="s">
        <v>5987</v>
      </c>
      <c r="D592" s="14" t="s">
        <v>7543</v>
      </c>
      <c r="E592" s="6" t="s">
        <v>4317</v>
      </c>
      <c r="F592" s="8" t="s">
        <v>4327</v>
      </c>
      <c r="G592" s="8" t="s">
        <v>4142</v>
      </c>
      <c r="H592" s="6" t="str">
        <f>_xlfn.XLOOKUP(LD_01[[#This Row],[DISCIPLINA]],'CLASSES DE PROJETOS'!$F$3:$F$37,'CLASSES DE PROJETOS'!$C$3:$C$37)</f>
        <v>DR</v>
      </c>
      <c r="I592" t="str">
        <f>_xlfn.TEXTJOIN("/",TRUE,"MSV-163MS-"&amp;LD_01[[#This Row],[OBRA]],_xlfn.XLOOKUP(LD_01[[#This Row],[SIGLA]],'CLASSES DE PROJETOS'!$C$3:$C$37,'CLASSES DE PROJETOS'!$E$3:$E$37))</f>
        <v>MSV-163MS-535-545/10.DR</v>
      </c>
      <c r="J592" s="6" t="str" cm="1">
        <f t="array" ref="J592">_xlfn.TEXTJOIN(",",TRUE,_xlfn._xlws.FILTER(ARQUIVOS[ARQUIVO],(ARQUIVOS[DOCUMENTO]=LD_01[[#This Row],[DOCUMENTO]])*(ARQUIVOS[REVISÃO]=LD_01[[#This Row],[REVISÃO]])*(ARQUIVOS[EXTENSÃO]="pdf")))</f>
        <v>MSV-163MS-535-545-ACA-EXE-DE-H2-114-R01.pdf</v>
      </c>
      <c r="K592" s="6" t="str" cm="1">
        <f t="array" ref="K592">_xlfn.TEXTJOIN(", ",TRUE,_xlfn.UNIQUE(_xlfn._xlws.FILTER(ARQUIVOS_RECEBIDOS!$F$2:$F$5010,ARQUIVOS_RECEBIDOS!$E$2:$E$5010=LD_01[[#This Row],[DOCUMENTO]])))</f>
        <v>R01</v>
      </c>
      <c r="L592" s="6" t="str" cm="1">
        <f t="array" ref="L592">_xlfn.TEXTJOIN(",",TRUE,_xlfn._xlws.FILTER(ARQUIVOS[EXTENSÃO],(ARQUIVOS[DOCUMENTO]=LD_01[[#This Row],[DOCUMENTO]])*(ARQUIVOS[REVISÃO]=LD_01[[#This Row],[REVISÃO]])))</f>
        <v>dwg,pdf</v>
      </c>
      <c r="M592" s="12" cm="1">
        <f t="array" ref="M592">_xlfn.UNIQUE(_xlfn._xlws.FILTER(ARQUIVOS[DATA RECEBIMENTO],(ARQUIVOS[DOCUMENTO]=LD_01[[#This Row],[DOCUMENTO]])*(ARQUIVOS[REVISÃO]=LD_01[[#This Row],[REVISÃO]])))</f>
        <v>45838</v>
      </c>
      <c r="N5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01/MSV-163MS-535-545/10.DR/MSV-163MS-535-545-ACA-EXE-DE-H2-114-R01.pdf</v>
      </c>
      <c r="P592" s="6" t="str">
        <f>LD_01[[#This Row],[PASTA]]&amp;"/"&amp;LD_01[[#This Row],[ARQUIVO]]</f>
        <v>MSV-163MS-535-545/10.DR/MSV-163MS-535-545-ACA-EXE-DE-H2-114-R01.pdf</v>
      </c>
    </row>
    <row r="593" spans="1:16" ht="57.6" x14ac:dyDescent="0.3">
      <c r="A593" s="6" t="s">
        <v>3355</v>
      </c>
      <c r="B593" s="6" t="str">
        <f>VLOOKUP(LD_01[[#This Row],[DOCUMENTO]],_xlfn.SORTBY(ARQUIVOS_RECEBIDOS!$E$2:$F$5010,ARQUIVOS_RECEBIDOS!$F$2:$F$5010,-1),2,)</f>
        <v>R01</v>
      </c>
      <c r="C593" s="14" t="s">
        <v>5987</v>
      </c>
      <c r="D593" s="14" t="s">
        <v>7543</v>
      </c>
      <c r="E593" s="6" t="s">
        <v>4317</v>
      </c>
      <c r="F593" s="8" t="s">
        <v>4328</v>
      </c>
      <c r="G593" s="8" t="s">
        <v>4142</v>
      </c>
      <c r="H593" s="6" t="str">
        <f>_xlfn.XLOOKUP(LD_01[[#This Row],[DISCIPLINA]],'CLASSES DE PROJETOS'!$F$3:$F$37,'CLASSES DE PROJETOS'!$C$3:$C$37)</f>
        <v>DR</v>
      </c>
      <c r="I593" t="str">
        <f>_xlfn.TEXTJOIN("/",TRUE,"MSV-163MS-"&amp;LD_01[[#This Row],[OBRA]],_xlfn.XLOOKUP(LD_01[[#This Row],[SIGLA]],'CLASSES DE PROJETOS'!$C$3:$C$37,'CLASSES DE PROJETOS'!$E$3:$E$37))</f>
        <v>MSV-163MS-535-545/10.DR</v>
      </c>
      <c r="J593" s="6" t="str" cm="1">
        <f t="array" ref="J593">_xlfn.TEXTJOIN(",",TRUE,_xlfn._xlws.FILTER(ARQUIVOS[ARQUIVO],(ARQUIVOS[DOCUMENTO]=LD_01[[#This Row],[DOCUMENTO]])*(ARQUIVOS[REVISÃO]=LD_01[[#This Row],[REVISÃO]])*(ARQUIVOS[EXTENSÃO]="pdf")))</f>
        <v>MSV-163MS-535-545-ACA-EXE-DE-H2-115-R01.pdf</v>
      </c>
      <c r="K593" s="6" t="str" cm="1">
        <f t="array" ref="K593">_xlfn.TEXTJOIN(", ",TRUE,_xlfn.UNIQUE(_xlfn._xlws.FILTER(ARQUIVOS_RECEBIDOS!$F$2:$F$5010,ARQUIVOS_RECEBIDOS!$E$2:$E$5010=LD_01[[#This Row],[DOCUMENTO]])))</f>
        <v>R01</v>
      </c>
      <c r="L593" s="6" t="str" cm="1">
        <f t="array" ref="L593">_xlfn.TEXTJOIN(",",TRUE,_xlfn._xlws.FILTER(ARQUIVOS[EXTENSÃO],(ARQUIVOS[DOCUMENTO]=LD_01[[#This Row],[DOCUMENTO]])*(ARQUIVOS[REVISÃO]=LD_01[[#This Row],[REVISÃO]])))</f>
        <v>dwg,pdf</v>
      </c>
      <c r="M593" s="12" cm="1">
        <f t="array" ref="M593">_xlfn.UNIQUE(_xlfn._xlws.FILTER(ARQUIVOS[DATA RECEBIMENTO],(ARQUIVOS[DOCUMENTO]=LD_01[[#This Row],[DOCUMENTO]])*(ARQUIVOS[REVISÃO]=LD_01[[#This Row],[REVISÃO]])))</f>
        <v>45838</v>
      </c>
      <c r="N5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01/MSV-163MS-535-545/10.DR/MSV-163MS-535-545-ACA-EXE-DE-H2-115-R01.pdf</v>
      </c>
      <c r="P593" s="6" t="str">
        <f>LD_01[[#This Row],[PASTA]]&amp;"/"&amp;LD_01[[#This Row],[ARQUIVO]]</f>
        <v>MSV-163MS-535-545/10.DR/MSV-163MS-535-545-ACA-EXE-DE-H2-115-R01.pdf</v>
      </c>
    </row>
    <row r="594" spans="1:16" ht="43.2" x14ac:dyDescent="0.3">
      <c r="A594" s="6" t="s">
        <v>3356</v>
      </c>
      <c r="B594" s="6" t="str">
        <f>VLOOKUP(LD_01[[#This Row],[DOCUMENTO]],_xlfn.SORTBY(ARQUIVOS_RECEBIDOS!$E$2:$F$5010,ARQUIVOS_RECEBIDOS!$F$2:$F$5010,-1),2,)</f>
        <v>R01</v>
      </c>
      <c r="C594" s="14" t="s">
        <v>5987</v>
      </c>
      <c r="D594" s="14" t="s">
        <v>7543</v>
      </c>
      <c r="E594" s="6" t="s">
        <v>4317</v>
      </c>
      <c r="F594" s="8" t="s">
        <v>4119</v>
      </c>
      <c r="G594" s="8" t="s">
        <v>4142</v>
      </c>
      <c r="H594" s="6" t="str">
        <f>_xlfn.XLOOKUP(LD_01[[#This Row],[DISCIPLINA]],'CLASSES DE PROJETOS'!$F$3:$F$37,'CLASSES DE PROJETOS'!$C$3:$C$37)</f>
        <v>DR</v>
      </c>
      <c r="I594" t="str">
        <f>_xlfn.TEXTJOIN("/",TRUE,"MSV-163MS-"&amp;LD_01[[#This Row],[OBRA]],_xlfn.XLOOKUP(LD_01[[#This Row],[SIGLA]],'CLASSES DE PROJETOS'!$C$3:$C$37,'CLASSES DE PROJETOS'!$E$3:$E$37))</f>
        <v>MSV-163MS-535-545/10.DR</v>
      </c>
      <c r="J594" s="6" t="str" cm="1">
        <f t="array" ref="J594">_xlfn.TEXTJOIN(",",TRUE,_xlfn._xlws.FILTER(ARQUIVOS[ARQUIVO],(ARQUIVOS[DOCUMENTO]=LD_01[[#This Row],[DOCUMENTO]])*(ARQUIVOS[REVISÃO]=LD_01[[#This Row],[REVISÃO]])*(ARQUIVOS[EXTENSÃO]="pdf")))</f>
        <v>MSV-163MS-535-545-ACA-EXE-DE-H2-116-R01.pdf</v>
      </c>
      <c r="K594" s="6" t="str" cm="1">
        <f t="array" ref="K594">_xlfn.TEXTJOIN(", ",TRUE,_xlfn.UNIQUE(_xlfn._xlws.FILTER(ARQUIVOS_RECEBIDOS!$F$2:$F$5010,ARQUIVOS_RECEBIDOS!$E$2:$E$5010=LD_01[[#This Row],[DOCUMENTO]])))</f>
        <v>R01</v>
      </c>
      <c r="L594" s="6" t="str" cm="1">
        <f t="array" ref="L594">_xlfn.TEXTJOIN(",",TRUE,_xlfn._xlws.FILTER(ARQUIVOS[EXTENSÃO],(ARQUIVOS[DOCUMENTO]=LD_01[[#This Row],[DOCUMENTO]])*(ARQUIVOS[REVISÃO]=LD_01[[#This Row],[REVISÃO]])))</f>
        <v>dwg,pdf</v>
      </c>
      <c r="M594" s="12" cm="1">
        <f t="array" ref="M594">_xlfn.UNIQUE(_xlfn._xlws.FILTER(ARQUIVOS[DATA RECEBIMENTO],(ARQUIVOS[DOCUMENTO]=LD_01[[#This Row],[DOCUMENTO]])*(ARQUIVOS[REVISÃO]=LD_01[[#This Row],[REVISÃO]])))</f>
        <v>45838</v>
      </c>
      <c r="N5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01/MSV-163MS-535-545/10.DR/MSV-163MS-535-545-ACA-EXE-DE-H2-116-R01.pdf</v>
      </c>
      <c r="P594" s="6" t="str">
        <f>LD_01[[#This Row],[PASTA]]&amp;"/"&amp;LD_01[[#This Row],[ARQUIVO]]</f>
        <v>MSV-163MS-535-545/10.DR/MSV-163MS-535-545-ACA-EXE-DE-H2-116-R01.pdf</v>
      </c>
    </row>
    <row r="595" spans="1:16" ht="43.2" x14ac:dyDescent="0.3">
      <c r="A595" s="6" t="s">
        <v>3357</v>
      </c>
      <c r="B595" s="6" t="str">
        <f>VLOOKUP(LD_01[[#This Row],[DOCUMENTO]],_xlfn.SORTBY(ARQUIVOS_RECEBIDOS!$E$2:$F$5010,ARQUIVOS_RECEBIDOS!$F$2:$F$5010,-1),2,)</f>
        <v>R00</v>
      </c>
      <c r="C595" s="14" t="s">
        <v>5987</v>
      </c>
      <c r="D595" s="14" t="s">
        <v>7543</v>
      </c>
      <c r="E595" s="6" t="s">
        <v>4317</v>
      </c>
      <c r="F595" s="8" t="s">
        <v>4249</v>
      </c>
      <c r="G595" s="8" t="s">
        <v>4142</v>
      </c>
      <c r="H595" s="6" t="str">
        <f>_xlfn.XLOOKUP(LD_01[[#This Row],[DISCIPLINA]],'CLASSES DE PROJETOS'!$F$3:$F$37,'CLASSES DE PROJETOS'!$C$3:$C$37)</f>
        <v>DR</v>
      </c>
      <c r="I595" t="str">
        <f>_xlfn.TEXTJOIN("/",TRUE,"MSV-163MS-"&amp;LD_01[[#This Row],[OBRA]],_xlfn.XLOOKUP(LD_01[[#This Row],[SIGLA]],'CLASSES DE PROJETOS'!$C$3:$C$37,'CLASSES DE PROJETOS'!$E$3:$E$37))</f>
        <v>MSV-163MS-535-545/10.DR</v>
      </c>
      <c r="J595" s="6" t="str" cm="1">
        <f t="array" ref="J595">_xlfn.TEXTJOIN(",",TRUE,_xlfn._xlws.FILTER(ARQUIVOS[ARQUIVO],(ARQUIVOS[DOCUMENTO]=LD_01[[#This Row],[DOCUMENTO]])*(ARQUIVOS[REVISÃO]=LD_01[[#This Row],[REVISÃO]])*(ARQUIVOS[EXTENSÃO]="pdf")))</f>
        <v>MSV-163MS-535-545-ACA-EXE-DE-H2-117-R00.pdf</v>
      </c>
      <c r="K595" s="6" t="str" cm="1">
        <f t="array" ref="K595">_xlfn.TEXTJOIN(", ",TRUE,_xlfn.UNIQUE(_xlfn._xlws.FILTER(ARQUIVOS_RECEBIDOS!$F$2:$F$5010,ARQUIVOS_RECEBIDOS!$E$2:$E$5010=LD_01[[#This Row],[DOCUMENTO]])))</f>
        <v>R00</v>
      </c>
      <c r="L595" s="6" t="str" cm="1">
        <f t="array" ref="L595">_xlfn.TEXTJOIN(",",TRUE,_xlfn._xlws.FILTER(ARQUIVOS[EXTENSÃO],(ARQUIVOS[DOCUMENTO]=LD_01[[#This Row],[DOCUMENTO]])*(ARQUIVOS[REVISÃO]=LD_01[[#This Row],[REVISÃO]])))</f>
        <v>dwg,pdf</v>
      </c>
      <c r="M595" s="12" cm="1">
        <f t="array" ref="M595">_xlfn.UNIQUE(_xlfn._xlws.FILTER(ARQUIVOS[DATA RECEBIMENTO],(ARQUIVOS[DOCUMENTO]=LD_01[[#This Row],[DOCUMENTO]])*(ARQUIVOS[REVISÃO]=LD_01[[#This Row],[REVISÃO]])))</f>
        <v>45838</v>
      </c>
      <c r="N5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01/MSV-163MS-535-545/10.DR/MSV-163MS-535-545-ACA-EXE-DE-H2-117-R00.pdf</v>
      </c>
      <c r="P595" s="6" t="str">
        <f>LD_01[[#This Row],[PASTA]]&amp;"/"&amp;LD_01[[#This Row],[ARQUIVO]]</f>
        <v>MSV-163MS-535-545/10.DR/MSV-163MS-535-545-ACA-EXE-DE-H2-117-R00.pdf</v>
      </c>
    </row>
    <row r="596" spans="1:16" ht="43.2" x14ac:dyDescent="0.3">
      <c r="A596" s="6" t="s">
        <v>3358</v>
      </c>
      <c r="B596" s="6" t="str">
        <f>VLOOKUP(LD_01[[#This Row],[DOCUMENTO]],_xlfn.SORTBY(ARQUIVOS_RECEBIDOS!$E$2:$F$5010,ARQUIVOS_RECEBIDOS!$F$2:$F$5010,-1),2,)</f>
        <v>R03</v>
      </c>
      <c r="C596" s="14" t="s">
        <v>5987</v>
      </c>
      <c r="D596" s="14" t="s">
        <v>7543</v>
      </c>
      <c r="E596" s="6" t="s">
        <v>4317</v>
      </c>
      <c r="F596" s="8" t="s">
        <v>4250</v>
      </c>
      <c r="G596" s="8" t="s">
        <v>4142</v>
      </c>
      <c r="H596" s="6" t="str">
        <f>_xlfn.XLOOKUP(LD_01[[#This Row],[DISCIPLINA]],'CLASSES DE PROJETOS'!$F$3:$F$37,'CLASSES DE PROJETOS'!$C$3:$C$37)</f>
        <v>DR</v>
      </c>
      <c r="I596" t="str">
        <f>_xlfn.TEXTJOIN("/",TRUE,"MSV-163MS-"&amp;LD_01[[#This Row],[OBRA]],_xlfn.XLOOKUP(LD_01[[#This Row],[SIGLA]],'CLASSES DE PROJETOS'!$C$3:$C$37,'CLASSES DE PROJETOS'!$E$3:$E$37))</f>
        <v>MSV-163MS-535-545/10.DR</v>
      </c>
      <c r="J596" s="6" t="str" cm="1">
        <f t="array" ref="J596">_xlfn.TEXTJOIN(",",TRUE,_xlfn._xlws.FILTER(ARQUIVOS[ARQUIVO],(ARQUIVOS[DOCUMENTO]=LD_01[[#This Row],[DOCUMENTO]])*(ARQUIVOS[REVISÃO]=LD_01[[#This Row],[REVISÃO]])*(ARQUIVOS[EXTENSÃO]="pdf")))</f>
        <v>MSV-163MS-535-545-ACA-EXE-DE-H2-118-R03.pdf</v>
      </c>
      <c r="K596" s="6" t="str" cm="1">
        <f t="array" ref="K596">_xlfn.TEXTJOIN(", ",TRUE,_xlfn.UNIQUE(_xlfn._xlws.FILTER(ARQUIVOS_RECEBIDOS!$F$2:$F$5010,ARQUIVOS_RECEBIDOS!$E$2:$E$5010=LD_01[[#This Row],[DOCUMENTO]])))</f>
        <v>R02, R03</v>
      </c>
      <c r="L596" s="6" t="str" cm="1">
        <f t="array" ref="L596">_xlfn.TEXTJOIN(",",TRUE,_xlfn._xlws.FILTER(ARQUIVOS[EXTENSÃO],(ARQUIVOS[DOCUMENTO]=LD_01[[#This Row],[DOCUMENTO]])*(ARQUIVOS[REVISÃO]=LD_01[[#This Row],[REVISÃO]])))</f>
        <v>dwg,pdf</v>
      </c>
      <c r="M596" s="12" cm="1">
        <f t="array" ref="M596">_xlfn.UNIQUE(_xlfn._xlws.FILTER(ARQUIVOS[DATA RECEBIMENTO],(ARQUIVOS[DOCUMENTO]=LD_01[[#This Row],[DOCUMENTO]])*(ARQUIVOS[REVISÃO]=LD_01[[#This Row],[REVISÃO]])))</f>
        <v>46001</v>
      </c>
      <c r="N5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01/MSV-163MS-535-545/10.DR/MSV-163MS-535-545-ACA-EXE-DE-H2-118-R03.pdf</v>
      </c>
      <c r="P596" s="6" t="str">
        <f>LD_01[[#This Row],[PASTA]]&amp;"/"&amp;LD_01[[#This Row],[ARQUIVO]]</f>
        <v>MSV-163MS-535-545/10.DR/MSV-163MS-535-545-ACA-EXE-DE-H2-118-R03.pdf</v>
      </c>
    </row>
    <row r="597" spans="1:16" ht="43.2" x14ac:dyDescent="0.3">
      <c r="A597" s="6" t="s">
        <v>3359</v>
      </c>
      <c r="B597" s="6" t="str">
        <f>VLOOKUP(LD_01[[#This Row],[DOCUMENTO]],_xlfn.SORTBY(ARQUIVOS_RECEBIDOS!$E$2:$F$5010,ARQUIVOS_RECEBIDOS!$F$2:$F$5010,-1),2,)</f>
        <v>R01</v>
      </c>
      <c r="C597" s="14" t="s">
        <v>5987</v>
      </c>
      <c r="D597" s="14" t="s">
        <v>7543</v>
      </c>
      <c r="E597" s="6" t="s">
        <v>4317</v>
      </c>
      <c r="F597" s="8" t="s">
        <v>4251</v>
      </c>
      <c r="G597" s="8" t="s">
        <v>4142</v>
      </c>
      <c r="H597" s="6" t="str">
        <f>_xlfn.XLOOKUP(LD_01[[#This Row],[DISCIPLINA]],'CLASSES DE PROJETOS'!$F$3:$F$37,'CLASSES DE PROJETOS'!$C$3:$C$37)</f>
        <v>DR</v>
      </c>
      <c r="I597" t="str">
        <f>_xlfn.TEXTJOIN("/",TRUE,"MSV-163MS-"&amp;LD_01[[#This Row],[OBRA]],_xlfn.XLOOKUP(LD_01[[#This Row],[SIGLA]],'CLASSES DE PROJETOS'!$C$3:$C$37,'CLASSES DE PROJETOS'!$E$3:$E$37))</f>
        <v>MSV-163MS-535-545/10.DR</v>
      </c>
      <c r="J597" s="6" t="str" cm="1">
        <f t="array" ref="J597">_xlfn.TEXTJOIN(",",TRUE,_xlfn._xlws.FILTER(ARQUIVOS[ARQUIVO],(ARQUIVOS[DOCUMENTO]=LD_01[[#This Row],[DOCUMENTO]])*(ARQUIVOS[REVISÃO]=LD_01[[#This Row],[REVISÃO]])*(ARQUIVOS[EXTENSÃO]="pdf")))</f>
        <v>MSV-163MS-535-545-ACA-EXE-DE-H2-119-R01.pdf</v>
      </c>
      <c r="K597" s="6" t="str" cm="1">
        <f t="array" ref="K597">_xlfn.TEXTJOIN(", ",TRUE,_xlfn.UNIQUE(_xlfn._xlws.FILTER(ARQUIVOS_RECEBIDOS!$F$2:$F$5010,ARQUIVOS_RECEBIDOS!$E$2:$E$5010=LD_01[[#This Row],[DOCUMENTO]])))</f>
        <v>R00, R01</v>
      </c>
      <c r="L597" s="6" t="str" cm="1">
        <f t="array" ref="L597">_xlfn.TEXTJOIN(",",TRUE,_xlfn._xlws.FILTER(ARQUIVOS[EXTENSÃO],(ARQUIVOS[DOCUMENTO]=LD_01[[#This Row],[DOCUMENTO]])*(ARQUIVOS[REVISÃO]=LD_01[[#This Row],[REVISÃO]])))</f>
        <v>dwg,pdf</v>
      </c>
      <c r="M597" s="12" cm="1">
        <f t="array" ref="M597">_xlfn.UNIQUE(_xlfn._xlws.FILTER(ARQUIVOS[DATA RECEBIMENTO],(ARQUIVOS[DOCUMENTO]=LD_01[[#This Row],[DOCUMENTO]])*(ARQUIVOS[REVISÃO]=LD_01[[#This Row],[REVISÃO]])))</f>
        <v>45895</v>
      </c>
      <c r="N5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01/MSV-163MS-535-545/10.DR/MSV-163MS-535-545-ACA-EXE-DE-H2-119-R01.pdf</v>
      </c>
      <c r="P597" s="6" t="str">
        <f>LD_01[[#This Row],[PASTA]]&amp;"/"&amp;LD_01[[#This Row],[ARQUIVO]]</f>
        <v>MSV-163MS-535-545/10.DR/MSV-163MS-535-545-ACA-EXE-DE-H2-119-R01.pdf</v>
      </c>
    </row>
    <row r="598" spans="1:16" ht="43.2" x14ac:dyDescent="0.3">
      <c r="A598" s="6" t="s">
        <v>3360</v>
      </c>
      <c r="B598" s="6" t="str">
        <f>VLOOKUP(LD_01[[#This Row],[DOCUMENTO]],_xlfn.SORTBY(ARQUIVOS_RECEBIDOS!$E$2:$F$5010,ARQUIVOS_RECEBIDOS!$F$2:$F$5010,-1),2,)</f>
        <v>R00</v>
      </c>
      <c r="C598" s="14" t="s">
        <v>5987</v>
      </c>
      <c r="D598" s="14" t="s">
        <v>7543</v>
      </c>
      <c r="E598" s="6" t="s">
        <v>4317</v>
      </c>
      <c r="F598" s="8" t="s">
        <v>4252</v>
      </c>
      <c r="G598" s="8" t="s">
        <v>4142</v>
      </c>
      <c r="H598" s="6" t="str">
        <f>_xlfn.XLOOKUP(LD_01[[#This Row],[DISCIPLINA]],'CLASSES DE PROJETOS'!$F$3:$F$37,'CLASSES DE PROJETOS'!$C$3:$C$37)</f>
        <v>DR</v>
      </c>
      <c r="I598" t="str">
        <f>_xlfn.TEXTJOIN("/",TRUE,"MSV-163MS-"&amp;LD_01[[#This Row],[OBRA]],_xlfn.XLOOKUP(LD_01[[#This Row],[SIGLA]],'CLASSES DE PROJETOS'!$C$3:$C$37,'CLASSES DE PROJETOS'!$E$3:$E$37))</f>
        <v>MSV-163MS-535-545/10.DR</v>
      </c>
      <c r="J598" s="6" t="str" cm="1">
        <f t="array" ref="J598">_xlfn.TEXTJOIN(",",TRUE,_xlfn._xlws.FILTER(ARQUIVOS[ARQUIVO],(ARQUIVOS[DOCUMENTO]=LD_01[[#This Row],[DOCUMENTO]])*(ARQUIVOS[REVISÃO]=LD_01[[#This Row],[REVISÃO]])*(ARQUIVOS[EXTENSÃO]="pdf")))</f>
        <v>MSV-163MS-535-545-ACA-EXE-DE-H2-120-R00.pdf</v>
      </c>
      <c r="K598" s="6" t="str" cm="1">
        <f t="array" ref="K598">_xlfn.TEXTJOIN(", ",TRUE,_xlfn.UNIQUE(_xlfn._xlws.FILTER(ARQUIVOS_RECEBIDOS!$F$2:$F$5010,ARQUIVOS_RECEBIDOS!$E$2:$E$5010=LD_01[[#This Row],[DOCUMENTO]])))</f>
        <v>R00</v>
      </c>
      <c r="L598" s="6" t="str" cm="1">
        <f t="array" ref="L598">_xlfn.TEXTJOIN(",",TRUE,_xlfn._xlws.FILTER(ARQUIVOS[EXTENSÃO],(ARQUIVOS[DOCUMENTO]=LD_01[[#This Row],[DOCUMENTO]])*(ARQUIVOS[REVISÃO]=LD_01[[#This Row],[REVISÃO]])))</f>
        <v>dwg,pdf</v>
      </c>
      <c r="M598" s="12" cm="1">
        <f t="array" ref="M598">_xlfn.UNIQUE(_xlfn._xlws.FILTER(ARQUIVOS[DATA RECEBIMENTO],(ARQUIVOS[DOCUMENTO]=LD_01[[#This Row],[DOCUMENTO]])*(ARQUIVOS[REVISÃO]=LD_01[[#This Row],[REVISÃO]])))</f>
        <v>45838</v>
      </c>
      <c r="N5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01/MSV-163MS-535-545/10.DR/MSV-163MS-535-545-ACA-EXE-DE-H2-120-R00.pdf</v>
      </c>
      <c r="P598" s="6" t="str">
        <f>LD_01[[#This Row],[PASTA]]&amp;"/"&amp;LD_01[[#This Row],[ARQUIVO]]</f>
        <v>MSV-163MS-535-545/10.DR/MSV-163MS-535-545-ACA-EXE-DE-H2-120-R00.pdf</v>
      </c>
    </row>
    <row r="599" spans="1:16" ht="57.6" x14ac:dyDescent="0.3">
      <c r="A599" s="6" t="s">
        <v>3361</v>
      </c>
      <c r="B599" s="6" t="str">
        <f>VLOOKUP(LD_01[[#This Row],[DOCUMENTO]],_xlfn.SORTBY(ARQUIVOS_RECEBIDOS!$E$2:$F$5010,ARQUIVOS_RECEBIDOS!$F$2:$F$5010,-1),2,)</f>
        <v>R00</v>
      </c>
      <c r="C599" s="14" t="s">
        <v>5987</v>
      </c>
      <c r="D599" s="14" t="s">
        <v>7543</v>
      </c>
      <c r="E599" s="6" t="s">
        <v>4317</v>
      </c>
      <c r="F599" s="8" t="s">
        <v>4253</v>
      </c>
      <c r="G599" s="8" t="s">
        <v>4142</v>
      </c>
      <c r="H599" s="6" t="str">
        <f>_xlfn.XLOOKUP(LD_01[[#This Row],[DISCIPLINA]],'CLASSES DE PROJETOS'!$F$3:$F$37,'CLASSES DE PROJETOS'!$C$3:$C$37)</f>
        <v>DR</v>
      </c>
      <c r="I599" t="str">
        <f>_xlfn.TEXTJOIN("/",TRUE,"MSV-163MS-"&amp;LD_01[[#This Row],[OBRA]],_xlfn.XLOOKUP(LD_01[[#This Row],[SIGLA]],'CLASSES DE PROJETOS'!$C$3:$C$37,'CLASSES DE PROJETOS'!$E$3:$E$37))</f>
        <v>MSV-163MS-535-545/10.DR</v>
      </c>
      <c r="J599" s="6" t="str" cm="1">
        <f t="array" ref="J599">_xlfn.TEXTJOIN(",",TRUE,_xlfn._xlws.FILTER(ARQUIVOS[ARQUIVO],(ARQUIVOS[DOCUMENTO]=LD_01[[#This Row],[DOCUMENTO]])*(ARQUIVOS[REVISÃO]=LD_01[[#This Row],[REVISÃO]])*(ARQUIVOS[EXTENSÃO]="pdf")))</f>
        <v>MSV-163MS-535-545-ACA-EXE-DE-H2-121-R00.pdf</v>
      </c>
      <c r="K599" s="6" t="str" cm="1">
        <f t="array" ref="K599">_xlfn.TEXTJOIN(", ",TRUE,_xlfn.UNIQUE(_xlfn._xlws.FILTER(ARQUIVOS_RECEBIDOS!$F$2:$F$5010,ARQUIVOS_RECEBIDOS!$E$2:$E$5010=LD_01[[#This Row],[DOCUMENTO]])))</f>
        <v>R00</v>
      </c>
      <c r="L599" s="6" t="str" cm="1">
        <f t="array" ref="L599">_xlfn.TEXTJOIN(",",TRUE,_xlfn._xlws.FILTER(ARQUIVOS[EXTENSÃO],(ARQUIVOS[DOCUMENTO]=LD_01[[#This Row],[DOCUMENTO]])*(ARQUIVOS[REVISÃO]=LD_01[[#This Row],[REVISÃO]])))</f>
        <v>dwg,pdf</v>
      </c>
      <c r="M599" s="12" cm="1">
        <f t="array" ref="M599">_xlfn.UNIQUE(_xlfn._xlws.FILTER(ARQUIVOS[DATA RECEBIMENTO],(ARQUIVOS[DOCUMENTO]=LD_01[[#This Row],[DOCUMENTO]])*(ARQUIVOS[REVISÃO]=LD_01[[#This Row],[REVISÃO]])))</f>
        <v>45838</v>
      </c>
      <c r="N5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5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01/MSV-163MS-535-545/10.DR/MSV-163MS-535-545-ACA-EXE-DE-H2-121-R00.pdf</v>
      </c>
      <c r="P599" s="6" t="str">
        <f>LD_01[[#This Row],[PASTA]]&amp;"/"&amp;LD_01[[#This Row],[ARQUIVO]]</f>
        <v>MSV-163MS-535-545/10.DR/MSV-163MS-535-545-ACA-EXE-DE-H2-121-R00.pdf</v>
      </c>
    </row>
    <row r="600" spans="1:16" x14ac:dyDescent="0.3">
      <c r="A600" s="6" t="s">
        <v>3380</v>
      </c>
      <c r="B600" s="6" t="str">
        <f>VLOOKUP(LD_01[[#This Row],[DOCUMENTO]],_xlfn.SORTBY(ARQUIVOS_RECEBIDOS!$E$2:$F$5010,ARQUIVOS_RECEBIDOS!$F$2:$F$5010,-1),2,)</f>
        <v>R05</v>
      </c>
      <c r="C600" s="14" t="s">
        <v>5987</v>
      </c>
      <c r="D600" s="14" t="s">
        <v>7543</v>
      </c>
      <c r="E600" s="6" t="s">
        <v>4317</v>
      </c>
      <c r="F600" s="8" t="s">
        <v>4087</v>
      </c>
      <c r="G600" s="8" t="s">
        <v>4143</v>
      </c>
      <c r="H600" s="6" t="str">
        <f>_xlfn.XLOOKUP(LD_01[[#This Row],[DISCIPLINA]],'CLASSES DE PROJETOS'!$F$3:$F$37,'CLASSES DE PROJETOS'!$C$3:$C$37)</f>
        <v>PV</v>
      </c>
      <c r="I600" t="str">
        <f>_xlfn.TEXTJOIN("/",TRUE,"MSV-163MS-"&amp;LD_01[[#This Row],[OBRA]],_xlfn.XLOOKUP(LD_01[[#This Row],[SIGLA]],'CLASSES DE PROJETOS'!$C$3:$C$37,'CLASSES DE PROJETOS'!$E$3:$E$37))</f>
        <v>MSV-163MS-535-545/28.PV</v>
      </c>
      <c r="J600" s="6" t="str" cm="1">
        <f t="array" ref="J600">_xlfn.TEXTJOIN(",",TRUE,_xlfn._xlws.FILTER(ARQUIVOS[ARQUIVO],(ARQUIVOS[DOCUMENTO]=LD_01[[#This Row],[DOCUMENTO]])*(ARQUIVOS[REVISÃO]=LD_01[[#This Row],[REVISÃO]])*(ARQUIVOS[EXTENSÃO]="pdf")))</f>
        <v>MSV-163MS-535-545-ACA-EXE-DE-I2-001-R05.pdf</v>
      </c>
      <c r="K600" s="6" t="str" cm="1">
        <f t="array" ref="K600">_xlfn.TEXTJOIN(", ",TRUE,_xlfn.UNIQUE(_xlfn._xlws.FILTER(ARQUIVOS_RECEBIDOS!$F$2:$F$5010,ARQUIVOS_RECEBIDOS!$E$2:$E$5010=LD_01[[#This Row],[DOCUMENTO]])))</f>
        <v>R03, R05</v>
      </c>
      <c r="L600" s="6" t="str" cm="1">
        <f t="array" ref="L600">_xlfn.TEXTJOIN(",",TRUE,_xlfn._xlws.FILTER(ARQUIVOS[EXTENSÃO],(ARQUIVOS[DOCUMENTO]=LD_01[[#This Row],[DOCUMENTO]])*(ARQUIVOS[REVISÃO]=LD_01[[#This Row],[REVISÃO]])))</f>
        <v>dwg,pdf</v>
      </c>
      <c r="M600" s="12" cm="1">
        <f t="array" ref="M600">_xlfn.UNIQUE(_xlfn._xlws.FILTER(ARQUIVOS[DATA RECEBIMENTO],(ARQUIVOS[DOCUMENTO]=LD_01[[#This Row],[DOCUMENTO]])*(ARQUIVOS[REVISÃO]=LD_01[[#This Row],[REVISÃO]])))</f>
        <v>45895</v>
      </c>
      <c r="N6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01/MSV-163MS-535-545/28.PV/MSV-163MS-535-545-ACA-EXE-DE-I2-001-R05.pdf</v>
      </c>
      <c r="P600" s="6" t="str">
        <f>LD_01[[#This Row],[PASTA]]&amp;"/"&amp;LD_01[[#This Row],[ARQUIVO]]</f>
        <v>MSV-163MS-535-545/28.PV/MSV-163MS-535-545-ACA-EXE-DE-I2-001-R05.pdf</v>
      </c>
    </row>
    <row r="601" spans="1:16" x14ac:dyDescent="0.3">
      <c r="A601" s="6" t="s">
        <v>3381</v>
      </c>
      <c r="B601" s="6" t="str">
        <f>VLOOKUP(LD_01[[#This Row],[DOCUMENTO]],_xlfn.SORTBY(ARQUIVOS_RECEBIDOS!$E$2:$F$5010,ARQUIVOS_RECEBIDOS!$F$2:$F$5010,-1),2,)</f>
        <v>R03</v>
      </c>
      <c r="C601" s="14" t="s">
        <v>5987</v>
      </c>
      <c r="D601" s="14" t="s">
        <v>7543</v>
      </c>
      <c r="E601" s="6" t="s">
        <v>4317</v>
      </c>
      <c r="F601" s="8" t="s">
        <v>4087</v>
      </c>
      <c r="G601" s="8" t="s">
        <v>4143</v>
      </c>
      <c r="H601" s="6" t="str">
        <f>_xlfn.XLOOKUP(LD_01[[#This Row],[DISCIPLINA]],'CLASSES DE PROJETOS'!$F$3:$F$37,'CLASSES DE PROJETOS'!$C$3:$C$37)</f>
        <v>PV</v>
      </c>
      <c r="I601" t="str">
        <f>_xlfn.TEXTJOIN("/",TRUE,"MSV-163MS-"&amp;LD_01[[#This Row],[OBRA]],_xlfn.XLOOKUP(LD_01[[#This Row],[SIGLA]],'CLASSES DE PROJETOS'!$C$3:$C$37,'CLASSES DE PROJETOS'!$E$3:$E$37))</f>
        <v>MSV-163MS-535-545/28.PV</v>
      </c>
      <c r="J601" s="6" t="str" cm="1">
        <f t="array" ref="J601">_xlfn.TEXTJOIN(",",TRUE,_xlfn._xlws.FILTER(ARQUIVOS[ARQUIVO],(ARQUIVOS[DOCUMENTO]=LD_01[[#This Row],[DOCUMENTO]])*(ARQUIVOS[REVISÃO]=LD_01[[#This Row],[REVISÃO]])*(ARQUIVOS[EXTENSÃO]="pdf")))</f>
        <v>MSV-163MS-535-545-ACA-EXE-DE-I2-002-R03.pdf</v>
      </c>
      <c r="K601" s="6" t="str" cm="1">
        <f t="array" ref="K601">_xlfn.TEXTJOIN(", ",TRUE,_xlfn.UNIQUE(_xlfn._xlws.FILTER(ARQUIVOS_RECEBIDOS!$F$2:$F$5010,ARQUIVOS_RECEBIDOS!$E$2:$E$5010=LD_01[[#This Row],[DOCUMENTO]])))</f>
        <v>R02, R03</v>
      </c>
      <c r="L601" s="6" t="str" cm="1">
        <f t="array" ref="L601">_xlfn.TEXTJOIN(",",TRUE,_xlfn._xlws.FILTER(ARQUIVOS[EXTENSÃO],(ARQUIVOS[DOCUMENTO]=LD_01[[#This Row],[DOCUMENTO]])*(ARQUIVOS[REVISÃO]=LD_01[[#This Row],[REVISÃO]])))</f>
        <v>dwg,pdf</v>
      </c>
      <c r="M601" s="12" cm="1">
        <f t="array" ref="M601">_xlfn.UNIQUE(_xlfn._xlws.FILTER(ARQUIVOS[DATA RECEBIMENTO],(ARQUIVOS[DOCUMENTO]=LD_01[[#This Row],[DOCUMENTO]])*(ARQUIVOS[REVISÃO]=LD_01[[#This Row],[REVISÃO]])))</f>
        <v>45895</v>
      </c>
      <c r="N6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01/MSV-163MS-535-545/28.PV/MSV-163MS-535-545-ACA-EXE-DE-I2-002-R03.pdf</v>
      </c>
      <c r="P601" s="6" t="str">
        <f>LD_01[[#This Row],[PASTA]]&amp;"/"&amp;LD_01[[#This Row],[ARQUIVO]]</f>
        <v>MSV-163MS-535-545/28.PV/MSV-163MS-535-545-ACA-EXE-DE-I2-002-R03.pdf</v>
      </c>
    </row>
    <row r="602" spans="1:16" x14ac:dyDescent="0.3">
      <c r="A602" s="6" t="s">
        <v>3382</v>
      </c>
      <c r="B602" s="6" t="str">
        <f>VLOOKUP(LD_01[[#This Row],[DOCUMENTO]],_xlfn.SORTBY(ARQUIVOS_RECEBIDOS!$E$2:$F$5010,ARQUIVOS_RECEBIDOS!$F$2:$F$5010,-1),2,)</f>
        <v>R03</v>
      </c>
      <c r="C602" s="14" t="s">
        <v>5987</v>
      </c>
      <c r="D602" s="14" t="s">
        <v>7543</v>
      </c>
      <c r="E602" s="6" t="s">
        <v>4317</v>
      </c>
      <c r="F602" s="8" t="s">
        <v>4087</v>
      </c>
      <c r="G602" s="8" t="s">
        <v>4143</v>
      </c>
      <c r="H602" s="6" t="str">
        <f>_xlfn.XLOOKUP(LD_01[[#This Row],[DISCIPLINA]],'CLASSES DE PROJETOS'!$F$3:$F$37,'CLASSES DE PROJETOS'!$C$3:$C$37)</f>
        <v>PV</v>
      </c>
      <c r="I602" t="str">
        <f>_xlfn.TEXTJOIN("/",TRUE,"MSV-163MS-"&amp;LD_01[[#This Row],[OBRA]],_xlfn.XLOOKUP(LD_01[[#This Row],[SIGLA]],'CLASSES DE PROJETOS'!$C$3:$C$37,'CLASSES DE PROJETOS'!$E$3:$E$37))</f>
        <v>MSV-163MS-535-545/28.PV</v>
      </c>
      <c r="J602" s="6" t="str" cm="1">
        <f t="array" ref="J602">_xlfn.TEXTJOIN(",",TRUE,_xlfn._xlws.FILTER(ARQUIVOS[ARQUIVO],(ARQUIVOS[DOCUMENTO]=LD_01[[#This Row],[DOCUMENTO]])*(ARQUIVOS[REVISÃO]=LD_01[[#This Row],[REVISÃO]])*(ARQUIVOS[EXTENSÃO]="pdf")))</f>
        <v>MSV-163MS-535-545-ACA-EXE-DE-I2-003-R03.pdf</v>
      </c>
      <c r="K602" s="6" t="str" cm="1">
        <f t="array" ref="K602">_xlfn.TEXTJOIN(", ",TRUE,_xlfn.UNIQUE(_xlfn._xlws.FILTER(ARQUIVOS_RECEBIDOS!$F$2:$F$5010,ARQUIVOS_RECEBIDOS!$E$2:$E$5010=LD_01[[#This Row],[DOCUMENTO]])))</f>
        <v>R02, R03</v>
      </c>
      <c r="L602" s="6" t="str" cm="1">
        <f t="array" ref="L602">_xlfn.TEXTJOIN(",",TRUE,_xlfn._xlws.FILTER(ARQUIVOS[EXTENSÃO],(ARQUIVOS[DOCUMENTO]=LD_01[[#This Row],[DOCUMENTO]])*(ARQUIVOS[REVISÃO]=LD_01[[#This Row],[REVISÃO]])))</f>
        <v>dwg,pdf</v>
      </c>
      <c r="M602" s="12" cm="1">
        <f t="array" ref="M602">_xlfn.UNIQUE(_xlfn._xlws.FILTER(ARQUIVOS[DATA RECEBIMENTO],(ARQUIVOS[DOCUMENTO]=LD_01[[#This Row],[DOCUMENTO]])*(ARQUIVOS[REVISÃO]=LD_01[[#This Row],[REVISÃO]])))</f>
        <v>45895</v>
      </c>
      <c r="N6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01/MSV-163MS-535-545/28.PV/MSV-163MS-535-545-ACA-EXE-DE-I2-003-R03.pdf</v>
      </c>
      <c r="P602" s="6" t="str">
        <f>LD_01[[#This Row],[PASTA]]&amp;"/"&amp;LD_01[[#This Row],[ARQUIVO]]</f>
        <v>MSV-163MS-535-545/28.PV/MSV-163MS-535-545-ACA-EXE-DE-I2-003-R03.pdf</v>
      </c>
    </row>
    <row r="603" spans="1:16" x14ac:dyDescent="0.3">
      <c r="A603" s="6" t="s">
        <v>3383</v>
      </c>
      <c r="B603" s="6" t="str">
        <f>VLOOKUP(LD_01[[#This Row],[DOCUMENTO]],_xlfn.SORTBY(ARQUIVOS_RECEBIDOS!$E$2:$F$5010,ARQUIVOS_RECEBIDOS!$F$2:$F$5010,-1),2,)</f>
        <v>R02</v>
      </c>
      <c r="C603" s="14" t="s">
        <v>5987</v>
      </c>
      <c r="D603" s="14" t="s">
        <v>7543</v>
      </c>
      <c r="E603" s="6" t="s">
        <v>4317</v>
      </c>
      <c r="F603" s="8" t="s">
        <v>4087</v>
      </c>
      <c r="G603" s="8" t="s">
        <v>4143</v>
      </c>
      <c r="H603" s="6" t="str">
        <f>_xlfn.XLOOKUP(LD_01[[#This Row],[DISCIPLINA]],'CLASSES DE PROJETOS'!$F$3:$F$37,'CLASSES DE PROJETOS'!$C$3:$C$37)</f>
        <v>PV</v>
      </c>
      <c r="I603" t="str">
        <f>_xlfn.TEXTJOIN("/",TRUE,"MSV-163MS-"&amp;LD_01[[#This Row],[OBRA]],_xlfn.XLOOKUP(LD_01[[#This Row],[SIGLA]],'CLASSES DE PROJETOS'!$C$3:$C$37,'CLASSES DE PROJETOS'!$E$3:$E$37))</f>
        <v>MSV-163MS-535-545/28.PV</v>
      </c>
      <c r="J603" s="6" t="str" cm="1">
        <f t="array" ref="J603">_xlfn.TEXTJOIN(",",TRUE,_xlfn._xlws.FILTER(ARQUIVOS[ARQUIVO],(ARQUIVOS[DOCUMENTO]=LD_01[[#This Row],[DOCUMENTO]])*(ARQUIVOS[REVISÃO]=LD_01[[#This Row],[REVISÃO]])*(ARQUIVOS[EXTENSÃO]="pdf")))</f>
        <v>MSV-163MS-535-545-ACA-EXE-DE-I2-004-R02.pdf</v>
      </c>
      <c r="K603" s="6" t="str" cm="1">
        <f t="array" ref="K603">_xlfn.TEXTJOIN(", ",TRUE,_xlfn.UNIQUE(_xlfn._xlws.FILTER(ARQUIVOS_RECEBIDOS!$F$2:$F$5010,ARQUIVOS_RECEBIDOS!$E$2:$E$5010=LD_01[[#This Row],[DOCUMENTO]])))</f>
        <v>R02</v>
      </c>
      <c r="L603" s="6" t="str" cm="1">
        <f t="array" ref="L603">_xlfn.TEXTJOIN(",",TRUE,_xlfn._xlws.FILTER(ARQUIVOS[EXTENSÃO],(ARQUIVOS[DOCUMENTO]=LD_01[[#This Row],[DOCUMENTO]])*(ARQUIVOS[REVISÃO]=LD_01[[#This Row],[REVISÃO]])))</f>
        <v>dwg,pdf</v>
      </c>
      <c r="M603" s="12" cm="1">
        <f t="array" ref="M603">_xlfn.UNIQUE(_xlfn._xlws.FILTER(ARQUIVOS[DATA RECEBIMENTO],(ARQUIVOS[DOCUMENTO]=LD_01[[#This Row],[DOCUMENTO]])*(ARQUIVOS[REVISÃO]=LD_01[[#This Row],[REVISÃO]])))</f>
        <v>45838</v>
      </c>
      <c r="N6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01/MSV-163MS-535-545/28.PV/MSV-163MS-535-545-ACA-EXE-DE-I2-004-R02.pdf</v>
      </c>
      <c r="P603" s="6" t="str">
        <f>LD_01[[#This Row],[PASTA]]&amp;"/"&amp;LD_01[[#This Row],[ARQUIVO]]</f>
        <v>MSV-163MS-535-545/28.PV/MSV-163MS-535-545-ACA-EXE-DE-I2-004-R02.pdf</v>
      </c>
    </row>
    <row r="604" spans="1:16" x14ac:dyDescent="0.3">
      <c r="A604" s="6" t="s">
        <v>3384</v>
      </c>
      <c r="B604" s="6" t="str">
        <f>VLOOKUP(LD_01[[#This Row],[DOCUMENTO]],_xlfn.SORTBY(ARQUIVOS_RECEBIDOS!$E$2:$F$5010,ARQUIVOS_RECEBIDOS!$F$2:$F$5010,-1),2,)</f>
        <v>R02</v>
      </c>
      <c r="C604" s="14" t="s">
        <v>5987</v>
      </c>
      <c r="D604" s="14" t="s">
        <v>7543</v>
      </c>
      <c r="E604" s="6" t="s">
        <v>4317</v>
      </c>
      <c r="F604" s="8" t="s">
        <v>4087</v>
      </c>
      <c r="G604" s="8" t="s">
        <v>4143</v>
      </c>
      <c r="H604" s="6" t="str">
        <f>_xlfn.XLOOKUP(LD_01[[#This Row],[DISCIPLINA]],'CLASSES DE PROJETOS'!$F$3:$F$37,'CLASSES DE PROJETOS'!$C$3:$C$37)</f>
        <v>PV</v>
      </c>
      <c r="I604" t="str">
        <f>_xlfn.TEXTJOIN("/",TRUE,"MSV-163MS-"&amp;LD_01[[#This Row],[OBRA]],_xlfn.XLOOKUP(LD_01[[#This Row],[SIGLA]],'CLASSES DE PROJETOS'!$C$3:$C$37,'CLASSES DE PROJETOS'!$E$3:$E$37))</f>
        <v>MSV-163MS-535-545/28.PV</v>
      </c>
      <c r="J604" s="6" t="str" cm="1">
        <f t="array" ref="J604">_xlfn.TEXTJOIN(",",TRUE,_xlfn._xlws.FILTER(ARQUIVOS[ARQUIVO],(ARQUIVOS[DOCUMENTO]=LD_01[[#This Row],[DOCUMENTO]])*(ARQUIVOS[REVISÃO]=LD_01[[#This Row],[REVISÃO]])*(ARQUIVOS[EXTENSÃO]="pdf")))</f>
        <v>MSV-163MS-535-545-ACA-EXE-DE-I2-005-R02.pdf</v>
      </c>
      <c r="K604" s="6" t="str" cm="1">
        <f t="array" ref="K604">_xlfn.TEXTJOIN(", ",TRUE,_xlfn.UNIQUE(_xlfn._xlws.FILTER(ARQUIVOS_RECEBIDOS!$F$2:$F$5010,ARQUIVOS_RECEBIDOS!$E$2:$E$5010=LD_01[[#This Row],[DOCUMENTO]])))</f>
        <v>R02</v>
      </c>
      <c r="L604" s="6" t="str" cm="1">
        <f t="array" ref="L604">_xlfn.TEXTJOIN(",",TRUE,_xlfn._xlws.FILTER(ARQUIVOS[EXTENSÃO],(ARQUIVOS[DOCUMENTO]=LD_01[[#This Row],[DOCUMENTO]])*(ARQUIVOS[REVISÃO]=LD_01[[#This Row],[REVISÃO]])))</f>
        <v>dwg,pdf</v>
      </c>
      <c r="M604" s="12" cm="1">
        <f t="array" ref="M604">_xlfn.UNIQUE(_xlfn._xlws.FILTER(ARQUIVOS[DATA RECEBIMENTO],(ARQUIVOS[DOCUMENTO]=LD_01[[#This Row],[DOCUMENTO]])*(ARQUIVOS[REVISÃO]=LD_01[[#This Row],[REVISÃO]])))</f>
        <v>45838</v>
      </c>
      <c r="N6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01/MSV-163MS-535-545/28.PV/MSV-163MS-535-545-ACA-EXE-DE-I2-005-R02.pdf</v>
      </c>
      <c r="P604" s="6" t="str">
        <f>LD_01[[#This Row],[PASTA]]&amp;"/"&amp;LD_01[[#This Row],[ARQUIVO]]</f>
        <v>MSV-163MS-535-545/28.PV/MSV-163MS-535-545-ACA-EXE-DE-I2-005-R02.pdf</v>
      </c>
    </row>
    <row r="605" spans="1:16" x14ac:dyDescent="0.3">
      <c r="A605" s="6" t="s">
        <v>3385</v>
      </c>
      <c r="B605" s="6" t="str">
        <f>VLOOKUP(LD_01[[#This Row],[DOCUMENTO]],_xlfn.SORTBY(ARQUIVOS_RECEBIDOS!$E$2:$F$5010,ARQUIVOS_RECEBIDOS!$F$2:$F$5010,-1),2,)</f>
        <v>R02</v>
      </c>
      <c r="C605" s="14" t="s">
        <v>5987</v>
      </c>
      <c r="D605" s="14" t="s">
        <v>7543</v>
      </c>
      <c r="E605" s="6" t="s">
        <v>4317</v>
      </c>
      <c r="F605" s="8" t="s">
        <v>4087</v>
      </c>
      <c r="G605" s="8" t="s">
        <v>4143</v>
      </c>
      <c r="H605" s="6" t="str">
        <f>_xlfn.XLOOKUP(LD_01[[#This Row],[DISCIPLINA]],'CLASSES DE PROJETOS'!$F$3:$F$37,'CLASSES DE PROJETOS'!$C$3:$C$37)</f>
        <v>PV</v>
      </c>
      <c r="I605" t="str">
        <f>_xlfn.TEXTJOIN("/",TRUE,"MSV-163MS-"&amp;LD_01[[#This Row],[OBRA]],_xlfn.XLOOKUP(LD_01[[#This Row],[SIGLA]],'CLASSES DE PROJETOS'!$C$3:$C$37,'CLASSES DE PROJETOS'!$E$3:$E$37))</f>
        <v>MSV-163MS-535-545/28.PV</v>
      </c>
      <c r="J605" s="6" t="str" cm="1">
        <f t="array" ref="J605">_xlfn.TEXTJOIN(",",TRUE,_xlfn._xlws.FILTER(ARQUIVOS[ARQUIVO],(ARQUIVOS[DOCUMENTO]=LD_01[[#This Row],[DOCUMENTO]])*(ARQUIVOS[REVISÃO]=LD_01[[#This Row],[REVISÃO]])*(ARQUIVOS[EXTENSÃO]="pdf")))</f>
        <v>MSV-163MS-535-545-ACA-EXE-DE-I2-006-R02.pdf</v>
      </c>
      <c r="K605" s="6" t="str" cm="1">
        <f t="array" ref="K605">_xlfn.TEXTJOIN(", ",TRUE,_xlfn.UNIQUE(_xlfn._xlws.FILTER(ARQUIVOS_RECEBIDOS!$F$2:$F$5010,ARQUIVOS_RECEBIDOS!$E$2:$E$5010=LD_01[[#This Row],[DOCUMENTO]])))</f>
        <v>R02</v>
      </c>
      <c r="L605" s="6" t="str" cm="1">
        <f t="array" ref="L605">_xlfn.TEXTJOIN(",",TRUE,_xlfn._xlws.FILTER(ARQUIVOS[EXTENSÃO],(ARQUIVOS[DOCUMENTO]=LD_01[[#This Row],[DOCUMENTO]])*(ARQUIVOS[REVISÃO]=LD_01[[#This Row],[REVISÃO]])))</f>
        <v>dwg,pdf</v>
      </c>
      <c r="M605" s="12" cm="1">
        <f t="array" ref="M605">_xlfn.UNIQUE(_xlfn._xlws.FILTER(ARQUIVOS[DATA RECEBIMENTO],(ARQUIVOS[DOCUMENTO]=LD_01[[#This Row],[DOCUMENTO]])*(ARQUIVOS[REVISÃO]=LD_01[[#This Row],[REVISÃO]])))</f>
        <v>45838</v>
      </c>
      <c r="N6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01/MSV-163MS-535-545/28.PV/MSV-163MS-535-545-ACA-EXE-DE-I2-006-R02.pdf</v>
      </c>
      <c r="P605" s="6" t="str">
        <f>LD_01[[#This Row],[PASTA]]&amp;"/"&amp;LD_01[[#This Row],[ARQUIVO]]</f>
        <v>MSV-163MS-535-545/28.PV/MSV-163MS-535-545-ACA-EXE-DE-I2-006-R02.pdf</v>
      </c>
    </row>
    <row r="606" spans="1:16" x14ac:dyDescent="0.3">
      <c r="A606" s="6" t="s">
        <v>3386</v>
      </c>
      <c r="B606" s="6" t="str">
        <f>VLOOKUP(LD_01[[#This Row],[DOCUMENTO]],_xlfn.SORTBY(ARQUIVOS_RECEBIDOS!$E$2:$F$5010,ARQUIVOS_RECEBIDOS!$F$2:$F$5010,-1),2,)</f>
        <v>R02</v>
      </c>
      <c r="C606" s="14" t="s">
        <v>5987</v>
      </c>
      <c r="D606" s="14" t="s">
        <v>7543</v>
      </c>
      <c r="E606" s="6" t="s">
        <v>4317</v>
      </c>
      <c r="F606" s="8" t="s">
        <v>4087</v>
      </c>
      <c r="G606" s="8" t="s">
        <v>4143</v>
      </c>
      <c r="H606" s="6" t="str">
        <f>_xlfn.XLOOKUP(LD_01[[#This Row],[DISCIPLINA]],'CLASSES DE PROJETOS'!$F$3:$F$37,'CLASSES DE PROJETOS'!$C$3:$C$37)</f>
        <v>PV</v>
      </c>
      <c r="I606" t="str">
        <f>_xlfn.TEXTJOIN("/",TRUE,"MSV-163MS-"&amp;LD_01[[#This Row],[OBRA]],_xlfn.XLOOKUP(LD_01[[#This Row],[SIGLA]],'CLASSES DE PROJETOS'!$C$3:$C$37,'CLASSES DE PROJETOS'!$E$3:$E$37))</f>
        <v>MSV-163MS-535-545/28.PV</v>
      </c>
      <c r="J606" s="6" t="str" cm="1">
        <f t="array" ref="J606">_xlfn.TEXTJOIN(",",TRUE,_xlfn._xlws.FILTER(ARQUIVOS[ARQUIVO],(ARQUIVOS[DOCUMENTO]=LD_01[[#This Row],[DOCUMENTO]])*(ARQUIVOS[REVISÃO]=LD_01[[#This Row],[REVISÃO]])*(ARQUIVOS[EXTENSÃO]="pdf")))</f>
        <v>MSV-163MS-535-545-ACA-EXE-DE-I2-007-R02.pdf</v>
      </c>
      <c r="K606" s="6" t="str" cm="1">
        <f t="array" ref="K606">_xlfn.TEXTJOIN(", ",TRUE,_xlfn.UNIQUE(_xlfn._xlws.FILTER(ARQUIVOS_RECEBIDOS!$F$2:$F$5010,ARQUIVOS_RECEBIDOS!$E$2:$E$5010=LD_01[[#This Row],[DOCUMENTO]])))</f>
        <v>R02</v>
      </c>
      <c r="L606" s="6" t="str" cm="1">
        <f t="array" ref="L606">_xlfn.TEXTJOIN(",",TRUE,_xlfn._xlws.FILTER(ARQUIVOS[EXTENSÃO],(ARQUIVOS[DOCUMENTO]=LD_01[[#This Row],[DOCUMENTO]])*(ARQUIVOS[REVISÃO]=LD_01[[#This Row],[REVISÃO]])))</f>
        <v>dwg,pdf</v>
      </c>
      <c r="M606" s="12" cm="1">
        <f t="array" ref="M606">_xlfn.UNIQUE(_xlfn._xlws.FILTER(ARQUIVOS[DATA RECEBIMENTO],(ARQUIVOS[DOCUMENTO]=LD_01[[#This Row],[DOCUMENTO]])*(ARQUIVOS[REVISÃO]=LD_01[[#This Row],[REVISÃO]])))</f>
        <v>45838</v>
      </c>
      <c r="N6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01/MSV-163MS-535-545/28.PV/MSV-163MS-535-545-ACA-EXE-DE-I2-007-R02.pdf</v>
      </c>
      <c r="P606" s="6" t="str">
        <f>LD_01[[#This Row],[PASTA]]&amp;"/"&amp;LD_01[[#This Row],[ARQUIVO]]</f>
        <v>MSV-163MS-535-545/28.PV/MSV-163MS-535-545-ACA-EXE-DE-I2-007-R02.pdf</v>
      </c>
    </row>
    <row r="607" spans="1:16" x14ac:dyDescent="0.3">
      <c r="A607" s="6" t="s">
        <v>3387</v>
      </c>
      <c r="B607" s="6" t="str">
        <f>VLOOKUP(LD_01[[#This Row],[DOCUMENTO]],_xlfn.SORTBY(ARQUIVOS_RECEBIDOS!$E$2:$F$5010,ARQUIVOS_RECEBIDOS!$F$2:$F$5010,-1),2,)</f>
        <v>R02</v>
      </c>
      <c r="C607" s="14" t="s">
        <v>5987</v>
      </c>
      <c r="D607" s="14" t="s">
        <v>7543</v>
      </c>
      <c r="E607" s="6" t="s">
        <v>4317</v>
      </c>
      <c r="F607" s="8" t="s">
        <v>4087</v>
      </c>
      <c r="G607" s="8" t="s">
        <v>4143</v>
      </c>
      <c r="H607" s="6" t="str">
        <f>_xlfn.XLOOKUP(LD_01[[#This Row],[DISCIPLINA]],'CLASSES DE PROJETOS'!$F$3:$F$37,'CLASSES DE PROJETOS'!$C$3:$C$37)</f>
        <v>PV</v>
      </c>
      <c r="I607" t="str">
        <f>_xlfn.TEXTJOIN("/",TRUE,"MSV-163MS-"&amp;LD_01[[#This Row],[OBRA]],_xlfn.XLOOKUP(LD_01[[#This Row],[SIGLA]],'CLASSES DE PROJETOS'!$C$3:$C$37,'CLASSES DE PROJETOS'!$E$3:$E$37))</f>
        <v>MSV-163MS-535-545/28.PV</v>
      </c>
      <c r="J607" s="6" t="str" cm="1">
        <f t="array" ref="J607">_xlfn.TEXTJOIN(",",TRUE,_xlfn._xlws.FILTER(ARQUIVOS[ARQUIVO],(ARQUIVOS[DOCUMENTO]=LD_01[[#This Row],[DOCUMENTO]])*(ARQUIVOS[REVISÃO]=LD_01[[#This Row],[REVISÃO]])*(ARQUIVOS[EXTENSÃO]="pdf")))</f>
        <v>MSV-163MS-535-545-ACA-EXE-DE-I2-008-R02.pdf</v>
      </c>
      <c r="K607" s="6" t="str" cm="1">
        <f t="array" ref="K607">_xlfn.TEXTJOIN(", ",TRUE,_xlfn.UNIQUE(_xlfn._xlws.FILTER(ARQUIVOS_RECEBIDOS!$F$2:$F$5010,ARQUIVOS_RECEBIDOS!$E$2:$E$5010=LD_01[[#This Row],[DOCUMENTO]])))</f>
        <v>R02</v>
      </c>
      <c r="L607" s="6" t="str" cm="1">
        <f t="array" ref="L607">_xlfn.TEXTJOIN(",",TRUE,_xlfn._xlws.FILTER(ARQUIVOS[EXTENSÃO],(ARQUIVOS[DOCUMENTO]=LD_01[[#This Row],[DOCUMENTO]])*(ARQUIVOS[REVISÃO]=LD_01[[#This Row],[REVISÃO]])))</f>
        <v>dwg,pdf</v>
      </c>
      <c r="M607" s="12" cm="1">
        <f t="array" ref="M607">_xlfn.UNIQUE(_xlfn._xlws.FILTER(ARQUIVOS[DATA RECEBIMENTO],(ARQUIVOS[DOCUMENTO]=LD_01[[#This Row],[DOCUMENTO]])*(ARQUIVOS[REVISÃO]=LD_01[[#This Row],[REVISÃO]])))</f>
        <v>45838</v>
      </c>
      <c r="N6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01/MSV-163MS-535-545/28.PV/MSV-163MS-535-545-ACA-EXE-DE-I2-008-R02.pdf</v>
      </c>
      <c r="P607" s="6" t="str">
        <f>LD_01[[#This Row],[PASTA]]&amp;"/"&amp;LD_01[[#This Row],[ARQUIVO]]</f>
        <v>MSV-163MS-535-545/28.PV/MSV-163MS-535-545-ACA-EXE-DE-I2-008-R02.pdf</v>
      </c>
    </row>
    <row r="608" spans="1:16" x14ac:dyDescent="0.3">
      <c r="A608" s="6" t="s">
        <v>3388</v>
      </c>
      <c r="B608" s="6" t="str">
        <f>VLOOKUP(LD_01[[#This Row],[DOCUMENTO]],_xlfn.SORTBY(ARQUIVOS_RECEBIDOS!$E$2:$F$5010,ARQUIVOS_RECEBIDOS!$F$2:$F$5010,-1),2,)</f>
        <v>R02</v>
      </c>
      <c r="C608" s="14" t="s">
        <v>5987</v>
      </c>
      <c r="D608" s="14" t="s">
        <v>7543</v>
      </c>
      <c r="E608" s="6" t="s">
        <v>4317</v>
      </c>
      <c r="F608" s="8" t="s">
        <v>4087</v>
      </c>
      <c r="G608" s="8" t="s">
        <v>4143</v>
      </c>
      <c r="H608" s="6" t="str">
        <f>_xlfn.XLOOKUP(LD_01[[#This Row],[DISCIPLINA]],'CLASSES DE PROJETOS'!$F$3:$F$37,'CLASSES DE PROJETOS'!$C$3:$C$37)</f>
        <v>PV</v>
      </c>
      <c r="I608" t="str">
        <f>_xlfn.TEXTJOIN("/",TRUE,"MSV-163MS-"&amp;LD_01[[#This Row],[OBRA]],_xlfn.XLOOKUP(LD_01[[#This Row],[SIGLA]],'CLASSES DE PROJETOS'!$C$3:$C$37,'CLASSES DE PROJETOS'!$E$3:$E$37))</f>
        <v>MSV-163MS-535-545/28.PV</v>
      </c>
      <c r="J608" s="6" t="str" cm="1">
        <f t="array" ref="J608">_xlfn.TEXTJOIN(",",TRUE,_xlfn._xlws.FILTER(ARQUIVOS[ARQUIVO],(ARQUIVOS[DOCUMENTO]=LD_01[[#This Row],[DOCUMENTO]])*(ARQUIVOS[REVISÃO]=LD_01[[#This Row],[REVISÃO]])*(ARQUIVOS[EXTENSÃO]="pdf")))</f>
        <v>MSV-163MS-535-545-ACA-EXE-DE-I2-009-R02.pdf</v>
      </c>
      <c r="K608" s="6" t="str" cm="1">
        <f t="array" ref="K608">_xlfn.TEXTJOIN(", ",TRUE,_xlfn.UNIQUE(_xlfn._xlws.FILTER(ARQUIVOS_RECEBIDOS!$F$2:$F$5010,ARQUIVOS_RECEBIDOS!$E$2:$E$5010=LD_01[[#This Row],[DOCUMENTO]])))</f>
        <v>R02</v>
      </c>
      <c r="L608" s="6" t="str" cm="1">
        <f t="array" ref="L608">_xlfn.TEXTJOIN(",",TRUE,_xlfn._xlws.FILTER(ARQUIVOS[EXTENSÃO],(ARQUIVOS[DOCUMENTO]=LD_01[[#This Row],[DOCUMENTO]])*(ARQUIVOS[REVISÃO]=LD_01[[#This Row],[REVISÃO]])))</f>
        <v>dwg,pdf</v>
      </c>
      <c r="M608" s="12" cm="1">
        <f t="array" ref="M608">_xlfn.UNIQUE(_xlfn._xlws.FILTER(ARQUIVOS[DATA RECEBIMENTO],(ARQUIVOS[DOCUMENTO]=LD_01[[#This Row],[DOCUMENTO]])*(ARQUIVOS[REVISÃO]=LD_01[[#This Row],[REVISÃO]])))</f>
        <v>45838</v>
      </c>
      <c r="N6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01/MSV-163MS-535-545/28.PV/MSV-163MS-535-545-ACA-EXE-DE-I2-009-R02.pdf</v>
      </c>
      <c r="P608" s="6" t="str">
        <f>LD_01[[#This Row],[PASTA]]&amp;"/"&amp;LD_01[[#This Row],[ARQUIVO]]</f>
        <v>MSV-163MS-535-545/28.PV/MSV-163MS-535-545-ACA-EXE-DE-I2-009-R02.pdf</v>
      </c>
    </row>
    <row r="609" spans="1:16" x14ac:dyDescent="0.3">
      <c r="A609" s="6" t="s">
        <v>3389</v>
      </c>
      <c r="B609" s="6" t="str">
        <f>VLOOKUP(LD_01[[#This Row],[DOCUMENTO]],_xlfn.SORTBY(ARQUIVOS_RECEBIDOS!$E$2:$F$5010,ARQUIVOS_RECEBIDOS!$F$2:$F$5010,-1),2,)</f>
        <v>R02</v>
      </c>
      <c r="C609" s="14" t="s">
        <v>5987</v>
      </c>
      <c r="D609" s="14" t="s">
        <v>7543</v>
      </c>
      <c r="E609" s="6" t="s">
        <v>4317</v>
      </c>
      <c r="F609" s="8" t="s">
        <v>4087</v>
      </c>
      <c r="G609" s="8" t="s">
        <v>4143</v>
      </c>
      <c r="H609" s="6" t="str">
        <f>_xlfn.XLOOKUP(LD_01[[#This Row],[DISCIPLINA]],'CLASSES DE PROJETOS'!$F$3:$F$37,'CLASSES DE PROJETOS'!$C$3:$C$37)</f>
        <v>PV</v>
      </c>
      <c r="I609" t="str">
        <f>_xlfn.TEXTJOIN("/",TRUE,"MSV-163MS-"&amp;LD_01[[#This Row],[OBRA]],_xlfn.XLOOKUP(LD_01[[#This Row],[SIGLA]],'CLASSES DE PROJETOS'!$C$3:$C$37,'CLASSES DE PROJETOS'!$E$3:$E$37))</f>
        <v>MSV-163MS-535-545/28.PV</v>
      </c>
      <c r="J609" s="6" t="str" cm="1">
        <f t="array" ref="J609">_xlfn.TEXTJOIN(",",TRUE,_xlfn._xlws.FILTER(ARQUIVOS[ARQUIVO],(ARQUIVOS[DOCUMENTO]=LD_01[[#This Row],[DOCUMENTO]])*(ARQUIVOS[REVISÃO]=LD_01[[#This Row],[REVISÃO]])*(ARQUIVOS[EXTENSÃO]="pdf")))</f>
        <v>MSV-163MS-535-545-ACA-EXE-DE-I2-010-R02.pdf</v>
      </c>
      <c r="K609" s="6" t="str" cm="1">
        <f t="array" ref="K609">_xlfn.TEXTJOIN(", ",TRUE,_xlfn.UNIQUE(_xlfn._xlws.FILTER(ARQUIVOS_RECEBIDOS!$F$2:$F$5010,ARQUIVOS_RECEBIDOS!$E$2:$E$5010=LD_01[[#This Row],[DOCUMENTO]])))</f>
        <v>R02</v>
      </c>
      <c r="L609" s="6" t="str" cm="1">
        <f t="array" ref="L609">_xlfn.TEXTJOIN(",",TRUE,_xlfn._xlws.FILTER(ARQUIVOS[EXTENSÃO],(ARQUIVOS[DOCUMENTO]=LD_01[[#This Row],[DOCUMENTO]])*(ARQUIVOS[REVISÃO]=LD_01[[#This Row],[REVISÃO]])))</f>
        <v>dwg,pdf</v>
      </c>
      <c r="M609" s="12" cm="1">
        <f t="array" ref="M609">_xlfn.UNIQUE(_xlfn._xlws.FILTER(ARQUIVOS[DATA RECEBIMENTO],(ARQUIVOS[DOCUMENTO]=LD_01[[#This Row],[DOCUMENTO]])*(ARQUIVOS[REVISÃO]=LD_01[[#This Row],[REVISÃO]])))</f>
        <v>45838</v>
      </c>
      <c r="N6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01/MSV-163MS-535-545/28.PV/MSV-163MS-535-545-ACA-EXE-DE-I2-010-R02.pdf</v>
      </c>
      <c r="P609" s="6" t="str">
        <f>LD_01[[#This Row],[PASTA]]&amp;"/"&amp;LD_01[[#This Row],[ARQUIVO]]</f>
        <v>MSV-163MS-535-545/28.PV/MSV-163MS-535-545-ACA-EXE-DE-I2-010-R02.pdf</v>
      </c>
    </row>
    <row r="610" spans="1:16" x14ac:dyDescent="0.3">
      <c r="A610" s="6" t="s">
        <v>3390</v>
      </c>
      <c r="B610" s="6" t="str">
        <f>VLOOKUP(LD_01[[#This Row],[DOCUMENTO]],_xlfn.SORTBY(ARQUIVOS_RECEBIDOS!$E$2:$F$5010,ARQUIVOS_RECEBIDOS!$F$2:$F$5010,-1),2,)</f>
        <v>R02</v>
      </c>
      <c r="C610" s="14" t="s">
        <v>5987</v>
      </c>
      <c r="D610" s="14" t="s">
        <v>7543</v>
      </c>
      <c r="E610" s="6" t="s">
        <v>4317</v>
      </c>
      <c r="F610" s="8" t="s">
        <v>4087</v>
      </c>
      <c r="G610" s="8" t="s">
        <v>4143</v>
      </c>
      <c r="H610" s="6" t="str">
        <f>_xlfn.XLOOKUP(LD_01[[#This Row],[DISCIPLINA]],'CLASSES DE PROJETOS'!$F$3:$F$37,'CLASSES DE PROJETOS'!$C$3:$C$37)</f>
        <v>PV</v>
      </c>
      <c r="I610" t="str">
        <f>_xlfn.TEXTJOIN("/",TRUE,"MSV-163MS-"&amp;LD_01[[#This Row],[OBRA]],_xlfn.XLOOKUP(LD_01[[#This Row],[SIGLA]],'CLASSES DE PROJETOS'!$C$3:$C$37,'CLASSES DE PROJETOS'!$E$3:$E$37))</f>
        <v>MSV-163MS-535-545/28.PV</v>
      </c>
      <c r="J610" s="6" t="str" cm="1">
        <f t="array" ref="J610">_xlfn.TEXTJOIN(",",TRUE,_xlfn._xlws.FILTER(ARQUIVOS[ARQUIVO],(ARQUIVOS[DOCUMENTO]=LD_01[[#This Row],[DOCUMENTO]])*(ARQUIVOS[REVISÃO]=LD_01[[#This Row],[REVISÃO]])*(ARQUIVOS[EXTENSÃO]="pdf")))</f>
        <v>MSV-163MS-535-545-ACA-EXE-DE-I2-011-R02.pdf</v>
      </c>
      <c r="K610" s="6" t="str" cm="1">
        <f t="array" ref="K610">_xlfn.TEXTJOIN(", ",TRUE,_xlfn.UNIQUE(_xlfn._xlws.FILTER(ARQUIVOS_RECEBIDOS!$F$2:$F$5010,ARQUIVOS_RECEBIDOS!$E$2:$E$5010=LD_01[[#This Row],[DOCUMENTO]])))</f>
        <v>R02</v>
      </c>
      <c r="L610" s="6" t="str" cm="1">
        <f t="array" ref="L610">_xlfn.TEXTJOIN(",",TRUE,_xlfn._xlws.FILTER(ARQUIVOS[EXTENSÃO],(ARQUIVOS[DOCUMENTO]=LD_01[[#This Row],[DOCUMENTO]])*(ARQUIVOS[REVISÃO]=LD_01[[#This Row],[REVISÃO]])))</f>
        <v>dwg,pdf</v>
      </c>
      <c r="M610" s="12" cm="1">
        <f t="array" ref="M610">_xlfn.UNIQUE(_xlfn._xlws.FILTER(ARQUIVOS[DATA RECEBIMENTO],(ARQUIVOS[DOCUMENTO]=LD_01[[#This Row],[DOCUMENTO]])*(ARQUIVOS[REVISÃO]=LD_01[[#This Row],[REVISÃO]])))</f>
        <v>45838</v>
      </c>
      <c r="N6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01/MSV-163MS-535-545/28.PV/MSV-163MS-535-545-ACA-EXE-DE-I2-011-R02.pdf</v>
      </c>
      <c r="P610" s="6" t="str">
        <f>LD_01[[#This Row],[PASTA]]&amp;"/"&amp;LD_01[[#This Row],[ARQUIVO]]</f>
        <v>MSV-163MS-535-545/28.PV/MSV-163MS-535-545-ACA-EXE-DE-I2-011-R02.pdf</v>
      </c>
    </row>
    <row r="611" spans="1:16" x14ac:dyDescent="0.3">
      <c r="A611" s="6" t="s">
        <v>3391</v>
      </c>
      <c r="B611" s="6" t="str">
        <f>VLOOKUP(LD_01[[#This Row],[DOCUMENTO]],_xlfn.SORTBY(ARQUIVOS_RECEBIDOS!$E$2:$F$5010,ARQUIVOS_RECEBIDOS!$F$2:$F$5010,-1),2,)</f>
        <v>R02</v>
      </c>
      <c r="C611" s="14" t="s">
        <v>5987</v>
      </c>
      <c r="D611" s="14" t="s">
        <v>7543</v>
      </c>
      <c r="E611" s="6" t="s">
        <v>4317</v>
      </c>
      <c r="F611" s="8" t="s">
        <v>4087</v>
      </c>
      <c r="G611" s="8" t="s">
        <v>4143</v>
      </c>
      <c r="H611" s="6" t="str">
        <f>_xlfn.XLOOKUP(LD_01[[#This Row],[DISCIPLINA]],'CLASSES DE PROJETOS'!$F$3:$F$37,'CLASSES DE PROJETOS'!$C$3:$C$37)</f>
        <v>PV</v>
      </c>
      <c r="I611" t="str">
        <f>_xlfn.TEXTJOIN("/",TRUE,"MSV-163MS-"&amp;LD_01[[#This Row],[OBRA]],_xlfn.XLOOKUP(LD_01[[#This Row],[SIGLA]],'CLASSES DE PROJETOS'!$C$3:$C$37,'CLASSES DE PROJETOS'!$E$3:$E$37))</f>
        <v>MSV-163MS-535-545/28.PV</v>
      </c>
      <c r="J611" s="6" t="str" cm="1">
        <f t="array" ref="J611">_xlfn.TEXTJOIN(",",TRUE,_xlfn._xlws.FILTER(ARQUIVOS[ARQUIVO],(ARQUIVOS[DOCUMENTO]=LD_01[[#This Row],[DOCUMENTO]])*(ARQUIVOS[REVISÃO]=LD_01[[#This Row],[REVISÃO]])*(ARQUIVOS[EXTENSÃO]="pdf")))</f>
        <v>MSV-163MS-535-545-ACA-EXE-DE-I2-012-R02.pdf</v>
      </c>
      <c r="K611" s="6" t="str" cm="1">
        <f t="array" ref="K611">_xlfn.TEXTJOIN(", ",TRUE,_xlfn.UNIQUE(_xlfn._xlws.FILTER(ARQUIVOS_RECEBIDOS!$F$2:$F$5010,ARQUIVOS_RECEBIDOS!$E$2:$E$5010=LD_01[[#This Row],[DOCUMENTO]])))</f>
        <v>R02</v>
      </c>
      <c r="L611" s="6" t="str" cm="1">
        <f t="array" ref="L611">_xlfn.TEXTJOIN(",",TRUE,_xlfn._xlws.FILTER(ARQUIVOS[EXTENSÃO],(ARQUIVOS[DOCUMENTO]=LD_01[[#This Row],[DOCUMENTO]])*(ARQUIVOS[REVISÃO]=LD_01[[#This Row],[REVISÃO]])))</f>
        <v>dwg,pdf</v>
      </c>
      <c r="M611" s="12" cm="1">
        <f t="array" ref="M611">_xlfn.UNIQUE(_xlfn._xlws.FILTER(ARQUIVOS[DATA RECEBIMENTO],(ARQUIVOS[DOCUMENTO]=LD_01[[#This Row],[DOCUMENTO]])*(ARQUIVOS[REVISÃO]=LD_01[[#This Row],[REVISÃO]])))</f>
        <v>45838</v>
      </c>
      <c r="N6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01/MSV-163MS-535-545/28.PV/MSV-163MS-535-545-ACA-EXE-DE-I2-012-R02.pdf</v>
      </c>
      <c r="P611" s="6" t="str">
        <f>LD_01[[#This Row],[PASTA]]&amp;"/"&amp;LD_01[[#This Row],[ARQUIVO]]</f>
        <v>MSV-163MS-535-545/28.PV/MSV-163MS-535-545-ACA-EXE-DE-I2-012-R02.pdf</v>
      </c>
    </row>
    <row r="612" spans="1:16" x14ac:dyDescent="0.3">
      <c r="A612" s="6" t="s">
        <v>3392</v>
      </c>
      <c r="B612" s="6" t="str">
        <f>VLOOKUP(LD_01[[#This Row],[DOCUMENTO]],_xlfn.SORTBY(ARQUIVOS_RECEBIDOS!$E$2:$F$5010,ARQUIVOS_RECEBIDOS!$F$2:$F$5010,-1),2,)</f>
        <v>R02</v>
      </c>
      <c r="C612" s="14" t="s">
        <v>5987</v>
      </c>
      <c r="D612" s="14" t="s">
        <v>7543</v>
      </c>
      <c r="E612" s="6" t="s">
        <v>4317</v>
      </c>
      <c r="F612" s="8" t="s">
        <v>4087</v>
      </c>
      <c r="G612" s="8" t="s">
        <v>4143</v>
      </c>
      <c r="H612" s="6" t="str">
        <f>_xlfn.XLOOKUP(LD_01[[#This Row],[DISCIPLINA]],'CLASSES DE PROJETOS'!$F$3:$F$37,'CLASSES DE PROJETOS'!$C$3:$C$37)</f>
        <v>PV</v>
      </c>
      <c r="I612" t="str">
        <f>_xlfn.TEXTJOIN("/",TRUE,"MSV-163MS-"&amp;LD_01[[#This Row],[OBRA]],_xlfn.XLOOKUP(LD_01[[#This Row],[SIGLA]],'CLASSES DE PROJETOS'!$C$3:$C$37,'CLASSES DE PROJETOS'!$E$3:$E$37))</f>
        <v>MSV-163MS-535-545/28.PV</v>
      </c>
      <c r="J612" s="6" t="str" cm="1">
        <f t="array" ref="J612">_xlfn.TEXTJOIN(",",TRUE,_xlfn._xlws.FILTER(ARQUIVOS[ARQUIVO],(ARQUIVOS[DOCUMENTO]=LD_01[[#This Row],[DOCUMENTO]])*(ARQUIVOS[REVISÃO]=LD_01[[#This Row],[REVISÃO]])*(ARQUIVOS[EXTENSÃO]="pdf")))</f>
        <v>MSV-163MS-535-545-ACA-EXE-DE-I2-013-R02.pdf</v>
      </c>
      <c r="K612" s="6" t="str" cm="1">
        <f t="array" ref="K612">_xlfn.TEXTJOIN(", ",TRUE,_xlfn.UNIQUE(_xlfn._xlws.FILTER(ARQUIVOS_RECEBIDOS!$F$2:$F$5010,ARQUIVOS_RECEBIDOS!$E$2:$E$5010=LD_01[[#This Row],[DOCUMENTO]])))</f>
        <v>R02</v>
      </c>
      <c r="L612" s="6" t="str" cm="1">
        <f t="array" ref="L612">_xlfn.TEXTJOIN(",",TRUE,_xlfn._xlws.FILTER(ARQUIVOS[EXTENSÃO],(ARQUIVOS[DOCUMENTO]=LD_01[[#This Row],[DOCUMENTO]])*(ARQUIVOS[REVISÃO]=LD_01[[#This Row],[REVISÃO]])))</f>
        <v>dwg,pdf</v>
      </c>
      <c r="M612" s="12" cm="1">
        <f t="array" ref="M612">_xlfn.UNIQUE(_xlfn._xlws.FILTER(ARQUIVOS[DATA RECEBIMENTO],(ARQUIVOS[DOCUMENTO]=LD_01[[#This Row],[DOCUMENTO]])*(ARQUIVOS[REVISÃO]=LD_01[[#This Row],[REVISÃO]])))</f>
        <v>45838</v>
      </c>
      <c r="N6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01/MSV-163MS-535-545/28.PV/MSV-163MS-535-545-ACA-EXE-DE-I2-013-R02.pdf</v>
      </c>
      <c r="P612" s="6" t="str">
        <f>LD_01[[#This Row],[PASTA]]&amp;"/"&amp;LD_01[[#This Row],[ARQUIVO]]</f>
        <v>MSV-163MS-535-545/28.PV/MSV-163MS-535-545-ACA-EXE-DE-I2-013-R02.pdf</v>
      </c>
    </row>
    <row r="613" spans="1:16" x14ac:dyDescent="0.3">
      <c r="A613" s="6" t="s">
        <v>3393</v>
      </c>
      <c r="B613" s="6" t="str">
        <f>VLOOKUP(LD_01[[#This Row],[DOCUMENTO]],_xlfn.SORTBY(ARQUIVOS_RECEBIDOS!$E$2:$F$5010,ARQUIVOS_RECEBIDOS!$F$2:$F$5010,-1),2,)</f>
        <v>R02</v>
      </c>
      <c r="C613" s="14" t="s">
        <v>5987</v>
      </c>
      <c r="D613" s="14" t="s">
        <v>7543</v>
      </c>
      <c r="E613" s="6" t="s">
        <v>4317</v>
      </c>
      <c r="F613" s="8" t="s">
        <v>4087</v>
      </c>
      <c r="G613" s="8" t="s">
        <v>4143</v>
      </c>
      <c r="H613" s="6" t="str">
        <f>_xlfn.XLOOKUP(LD_01[[#This Row],[DISCIPLINA]],'CLASSES DE PROJETOS'!$F$3:$F$37,'CLASSES DE PROJETOS'!$C$3:$C$37)</f>
        <v>PV</v>
      </c>
      <c r="I613" t="str">
        <f>_xlfn.TEXTJOIN("/",TRUE,"MSV-163MS-"&amp;LD_01[[#This Row],[OBRA]],_xlfn.XLOOKUP(LD_01[[#This Row],[SIGLA]],'CLASSES DE PROJETOS'!$C$3:$C$37,'CLASSES DE PROJETOS'!$E$3:$E$37))</f>
        <v>MSV-163MS-535-545/28.PV</v>
      </c>
      <c r="J613" s="6" t="str" cm="1">
        <f t="array" ref="J613">_xlfn.TEXTJOIN(",",TRUE,_xlfn._xlws.FILTER(ARQUIVOS[ARQUIVO],(ARQUIVOS[DOCUMENTO]=LD_01[[#This Row],[DOCUMENTO]])*(ARQUIVOS[REVISÃO]=LD_01[[#This Row],[REVISÃO]])*(ARQUIVOS[EXTENSÃO]="pdf")))</f>
        <v>MSV-163MS-535-545-ACA-EXE-DE-I2-014-R02.pdf</v>
      </c>
      <c r="K613" s="6" t="str" cm="1">
        <f t="array" ref="K613">_xlfn.TEXTJOIN(", ",TRUE,_xlfn.UNIQUE(_xlfn._xlws.FILTER(ARQUIVOS_RECEBIDOS!$F$2:$F$5010,ARQUIVOS_RECEBIDOS!$E$2:$E$5010=LD_01[[#This Row],[DOCUMENTO]])))</f>
        <v>R02</v>
      </c>
      <c r="L613" s="6" t="str" cm="1">
        <f t="array" ref="L613">_xlfn.TEXTJOIN(",",TRUE,_xlfn._xlws.FILTER(ARQUIVOS[EXTENSÃO],(ARQUIVOS[DOCUMENTO]=LD_01[[#This Row],[DOCUMENTO]])*(ARQUIVOS[REVISÃO]=LD_01[[#This Row],[REVISÃO]])))</f>
        <v>dwg,pdf</v>
      </c>
      <c r="M613" s="12" cm="1">
        <f t="array" ref="M613">_xlfn.UNIQUE(_xlfn._xlws.FILTER(ARQUIVOS[DATA RECEBIMENTO],(ARQUIVOS[DOCUMENTO]=LD_01[[#This Row],[DOCUMENTO]])*(ARQUIVOS[REVISÃO]=LD_01[[#This Row],[REVISÃO]])))</f>
        <v>45838</v>
      </c>
      <c r="N6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01/MSV-163MS-535-545/28.PV/MSV-163MS-535-545-ACA-EXE-DE-I2-014-R02.pdf</v>
      </c>
      <c r="P613" s="6" t="str">
        <f>LD_01[[#This Row],[PASTA]]&amp;"/"&amp;LD_01[[#This Row],[ARQUIVO]]</f>
        <v>MSV-163MS-535-545/28.PV/MSV-163MS-535-545-ACA-EXE-DE-I2-014-R02.pdf</v>
      </c>
    </row>
    <row r="614" spans="1:16" x14ac:dyDescent="0.3">
      <c r="A614" s="6" t="s">
        <v>3394</v>
      </c>
      <c r="B614" s="6" t="str">
        <f>VLOOKUP(LD_01[[#This Row],[DOCUMENTO]],_xlfn.SORTBY(ARQUIVOS_RECEBIDOS!$E$2:$F$5010,ARQUIVOS_RECEBIDOS!$F$2:$F$5010,-1),2,)</f>
        <v>R02</v>
      </c>
      <c r="C614" s="14" t="s">
        <v>5987</v>
      </c>
      <c r="D614" s="14" t="s">
        <v>7543</v>
      </c>
      <c r="E614" s="6" t="s">
        <v>4317</v>
      </c>
      <c r="F614" s="8" t="s">
        <v>4087</v>
      </c>
      <c r="G614" s="8" t="s">
        <v>4143</v>
      </c>
      <c r="H614" s="6" t="str">
        <f>_xlfn.XLOOKUP(LD_01[[#This Row],[DISCIPLINA]],'CLASSES DE PROJETOS'!$F$3:$F$37,'CLASSES DE PROJETOS'!$C$3:$C$37)</f>
        <v>PV</v>
      </c>
      <c r="I614" t="str">
        <f>_xlfn.TEXTJOIN("/",TRUE,"MSV-163MS-"&amp;LD_01[[#This Row],[OBRA]],_xlfn.XLOOKUP(LD_01[[#This Row],[SIGLA]],'CLASSES DE PROJETOS'!$C$3:$C$37,'CLASSES DE PROJETOS'!$E$3:$E$37))</f>
        <v>MSV-163MS-535-545/28.PV</v>
      </c>
      <c r="J614" s="6" t="str" cm="1">
        <f t="array" ref="J614">_xlfn.TEXTJOIN(",",TRUE,_xlfn._xlws.FILTER(ARQUIVOS[ARQUIVO],(ARQUIVOS[DOCUMENTO]=LD_01[[#This Row],[DOCUMENTO]])*(ARQUIVOS[REVISÃO]=LD_01[[#This Row],[REVISÃO]])*(ARQUIVOS[EXTENSÃO]="pdf")))</f>
        <v>MSV-163MS-535-545-ACA-EXE-DE-I2-015-R02.pdf</v>
      </c>
      <c r="K614" s="6" t="str" cm="1">
        <f t="array" ref="K614">_xlfn.TEXTJOIN(", ",TRUE,_xlfn.UNIQUE(_xlfn._xlws.FILTER(ARQUIVOS_RECEBIDOS!$F$2:$F$5010,ARQUIVOS_RECEBIDOS!$E$2:$E$5010=LD_01[[#This Row],[DOCUMENTO]])))</f>
        <v>R02</v>
      </c>
      <c r="L614" s="6" t="str" cm="1">
        <f t="array" ref="L614">_xlfn.TEXTJOIN(",",TRUE,_xlfn._xlws.FILTER(ARQUIVOS[EXTENSÃO],(ARQUIVOS[DOCUMENTO]=LD_01[[#This Row],[DOCUMENTO]])*(ARQUIVOS[REVISÃO]=LD_01[[#This Row],[REVISÃO]])))</f>
        <v>dwg,pdf</v>
      </c>
      <c r="M614" s="12" cm="1">
        <f t="array" ref="M614">_xlfn.UNIQUE(_xlfn._xlws.FILTER(ARQUIVOS[DATA RECEBIMENTO],(ARQUIVOS[DOCUMENTO]=LD_01[[#This Row],[DOCUMENTO]])*(ARQUIVOS[REVISÃO]=LD_01[[#This Row],[REVISÃO]])))</f>
        <v>45838</v>
      </c>
      <c r="N6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01/MSV-163MS-535-545/28.PV/MSV-163MS-535-545-ACA-EXE-DE-I2-015-R02.pdf</v>
      </c>
      <c r="P614" s="6" t="str">
        <f>LD_01[[#This Row],[PASTA]]&amp;"/"&amp;LD_01[[#This Row],[ARQUIVO]]</f>
        <v>MSV-163MS-535-545/28.PV/MSV-163MS-535-545-ACA-EXE-DE-I2-015-R02.pdf</v>
      </c>
    </row>
    <row r="615" spans="1:16" x14ac:dyDescent="0.3">
      <c r="A615" s="6" t="s">
        <v>3395</v>
      </c>
      <c r="B615" s="6" t="str">
        <f>VLOOKUP(LD_01[[#This Row],[DOCUMENTO]],_xlfn.SORTBY(ARQUIVOS_RECEBIDOS!$E$2:$F$5010,ARQUIVOS_RECEBIDOS!$F$2:$F$5010,-1),2,)</f>
        <v>R02</v>
      </c>
      <c r="C615" s="14" t="s">
        <v>5987</v>
      </c>
      <c r="D615" s="14" t="s">
        <v>7543</v>
      </c>
      <c r="E615" s="6" t="s">
        <v>4317</v>
      </c>
      <c r="F615" s="8" t="s">
        <v>4087</v>
      </c>
      <c r="G615" s="8" t="s">
        <v>4143</v>
      </c>
      <c r="H615" s="6" t="str">
        <f>_xlfn.XLOOKUP(LD_01[[#This Row],[DISCIPLINA]],'CLASSES DE PROJETOS'!$F$3:$F$37,'CLASSES DE PROJETOS'!$C$3:$C$37)</f>
        <v>PV</v>
      </c>
      <c r="I615" t="str">
        <f>_xlfn.TEXTJOIN("/",TRUE,"MSV-163MS-"&amp;LD_01[[#This Row],[OBRA]],_xlfn.XLOOKUP(LD_01[[#This Row],[SIGLA]],'CLASSES DE PROJETOS'!$C$3:$C$37,'CLASSES DE PROJETOS'!$E$3:$E$37))</f>
        <v>MSV-163MS-535-545/28.PV</v>
      </c>
      <c r="J615" s="6" t="str" cm="1">
        <f t="array" ref="J615">_xlfn.TEXTJOIN(",",TRUE,_xlfn._xlws.FILTER(ARQUIVOS[ARQUIVO],(ARQUIVOS[DOCUMENTO]=LD_01[[#This Row],[DOCUMENTO]])*(ARQUIVOS[REVISÃO]=LD_01[[#This Row],[REVISÃO]])*(ARQUIVOS[EXTENSÃO]="pdf")))</f>
        <v>MSV-163MS-535-545-ACA-EXE-DE-I2-016-R02.pdf</v>
      </c>
      <c r="K615" s="6" t="str" cm="1">
        <f t="array" ref="K615">_xlfn.TEXTJOIN(", ",TRUE,_xlfn.UNIQUE(_xlfn._xlws.FILTER(ARQUIVOS_RECEBIDOS!$F$2:$F$5010,ARQUIVOS_RECEBIDOS!$E$2:$E$5010=LD_01[[#This Row],[DOCUMENTO]])))</f>
        <v>R02</v>
      </c>
      <c r="L615" s="6" t="str" cm="1">
        <f t="array" ref="L615">_xlfn.TEXTJOIN(",",TRUE,_xlfn._xlws.FILTER(ARQUIVOS[EXTENSÃO],(ARQUIVOS[DOCUMENTO]=LD_01[[#This Row],[DOCUMENTO]])*(ARQUIVOS[REVISÃO]=LD_01[[#This Row],[REVISÃO]])))</f>
        <v>dwg,pdf</v>
      </c>
      <c r="M615" s="12" cm="1">
        <f t="array" ref="M615">_xlfn.UNIQUE(_xlfn._xlws.FILTER(ARQUIVOS[DATA RECEBIMENTO],(ARQUIVOS[DOCUMENTO]=LD_01[[#This Row],[DOCUMENTO]])*(ARQUIVOS[REVISÃO]=LD_01[[#This Row],[REVISÃO]])))</f>
        <v>45838</v>
      </c>
      <c r="N6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01/MSV-163MS-535-545/28.PV/MSV-163MS-535-545-ACA-EXE-DE-I2-016-R02.pdf</v>
      </c>
      <c r="P615" s="6" t="str">
        <f>LD_01[[#This Row],[PASTA]]&amp;"/"&amp;LD_01[[#This Row],[ARQUIVO]]</f>
        <v>MSV-163MS-535-545/28.PV/MSV-163MS-535-545-ACA-EXE-DE-I2-016-R02.pdf</v>
      </c>
    </row>
    <row r="616" spans="1:16" x14ac:dyDescent="0.3">
      <c r="A616" s="6" t="s">
        <v>3396</v>
      </c>
      <c r="B616" s="6" t="str">
        <f>VLOOKUP(LD_01[[#This Row],[DOCUMENTO]],_xlfn.SORTBY(ARQUIVOS_RECEBIDOS!$E$2:$F$5010,ARQUIVOS_RECEBIDOS!$F$2:$F$5010,-1),2,)</f>
        <v>R02</v>
      </c>
      <c r="C616" s="14" t="s">
        <v>5987</v>
      </c>
      <c r="D616" s="14" t="s">
        <v>7543</v>
      </c>
      <c r="E616" s="6" t="s">
        <v>4317</v>
      </c>
      <c r="F616" s="8" t="s">
        <v>4087</v>
      </c>
      <c r="G616" s="8" t="s">
        <v>4143</v>
      </c>
      <c r="H616" s="6" t="str">
        <f>_xlfn.XLOOKUP(LD_01[[#This Row],[DISCIPLINA]],'CLASSES DE PROJETOS'!$F$3:$F$37,'CLASSES DE PROJETOS'!$C$3:$C$37)</f>
        <v>PV</v>
      </c>
      <c r="I616" t="str">
        <f>_xlfn.TEXTJOIN("/",TRUE,"MSV-163MS-"&amp;LD_01[[#This Row],[OBRA]],_xlfn.XLOOKUP(LD_01[[#This Row],[SIGLA]],'CLASSES DE PROJETOS'!$C$3:$C$37,'CLASSES DE PROJETOS'!$E$3:$E$37))</f>
        <v>MSV-163MS-535-545/28.PV</v>
      </c>
      <c r="J616" s="6" t="str" cm="1">
        <f t="array" ref="J616">_xlfn.TEXTJOIN(",",TRUE,_xlfn._xlws.FILTER(ARQUIVOS[ARQUIVO],(ARQUIVOS[DOCUMENTO]=LD_01[[#This Row],[DOCUMENTO]])*(ARQUIVOS[REVISÃO]=LD_01[[#This Row],[REVISÃO]])*(ARQUIVOS[EXTENSÃO]="pdf")))</f>
        <v>MSV-163MS-535-545-ACA-EXE-DE-I2-017-R02.pdf</v>
      </c>
      <c r="K616" s="6" t="str" cm="1">
        <f t="array" ref="K616">_xlfn.TEXTJOIN(", ",TRUE,_xlfn.UNIQUE(_xlfn._xlws.FILTER(ARQUIVOS_RECEBIDOS!$F$2:$F$5010,ARQUIVOS_RECEBIDOS!$E$2:$E$5010=LD_01[[#This Row],[DOCUMENTO]])))</f>
        <v>R02</v>
      </c>
      <c r="L616" s="6" t="str" cm="1">
        <f t="array" ref="L616">_xlfn.TEXTJOIN(",",TRUE,_xlfn._xlws.FILTER(ARQUIVOS[EXTENSÃO],(ARQUIVOS[DOCUMENTO]=LD_01[[#This Row],[DOCUMENTO]])*(ARQUIVOS[REVISÃO]=LD_01[[#This Row],[REVISÃO]])))</f>
        <v>dwg,pdf</v>
      </c>
      <c r="M616" s="12" cm="1">
        <f t="array" ref="M616">_xlfn.UNIQUE(_xlfn._xlws.FILTER(ARQUIVOS[DATA RECEBIMENTO],(ARQUIVOS[DOCUMENTO]=LD_01[[#This Row],[DOCUMENTO]])*(ARQUIVOS[REVISÃO]=LD_01[[#This Row],[REVISÃO]])))</f>
        <v>45838</v>
      </c>
      <c r="N6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01/MSV-163MS-535-545/28.PV/MSV-163MS-535-545-ACA-EXE-DE-I2-017-R02.pdf</v>
      </c>
      <c r="P616" s="6" t="str">
        <f>LD_01[[#This Row],[PASTA]]&amp;"/"&amp;LD_01[[#This Row],[ARQUIVO]]</f>
        <v>MSV-163MS-535-545/28.PV/MSV-163MS-535-545-ACA-EXE-DE-I2-017-R02.pdf</v>
      </c>
    </row>
    <row r="617" spans="1:16" x14ac:dyDescent="0.3">
      <c r="A617" s="6" t="s">
        <v>3397</v>
      </c>
      <c r="B617" s="6" t="str">
        <f>VLOOKUP(LD_01[[#This Row],[DOCUMENTO]],_xlfn.SORTBY(ARQUIVOS_RECEBIDOS!$E$2:$F$5010,ARQUIVOS_RECEBIDOS!$F$2:$F$5010,-1),2,)</f>
        <v>R03</v>
      </c>
      <c r="C617" s="14" t="s">
        <v>5987</v>
      </c>
      <c r="D617" s="14" t="s">
        <v>7543</v>
      </c>
      <c r="E617" s="6" t="s">
        <v>4317</v>
      </c>
      <c r="F617" s="8" t="s">
        <v>4087</v>
      </c>
      <c r="G617" s="8" t="s">
        <v>4143</v>
      </c>
      <c r="H617" s="6" t="str">
        <f>_xlfn.XLOOKUP(LD_01[[#This Row],[DISCIPLINA]],'CLASSES DE PROJETOS'!$F$3:$F$37,'CLASSES DE PROJETOS'!$C$3:$C$37)</f>
        <v>PV</v>
      </c>
      <c r="I617" t="str">
        <f>_xlfn.TEXTJOIN("/",TRUE,"MSV-163MS-"&amp;LD_01[[#This Row],[OBRA]],_xlfn.XLOOKUP(LD_01[[#This Row],[SIGLA]],'CLASSES DE PROJETOS'!$C$3:$C$37,'CLASSES DE PROJETOS'!$E$3:$E$37))</f>
        <v>MSV-163MS-535-545/28.PV</v>
      </c>
      <c r="J617" s="6" t="str" cm="1">
        <f t="array" ref="J617">_xlfn.TEXTJOIN(",",TRUE,_xlfn._xlws.FILTER(ARQUIVOS[ARQUIVO],(ARQUIVOS[DOCUMENTO]=LD_01[[#This Row],[DOCUMENTO]])*(ARQUIVOS[REVISÃO]=LD_01[[#This Row],[REVISÃO]])*(ARQUIVOS[EXTENSÃO]="pdf")))</f>
        <v>MSV-163MS-535-545-ACA-EXE-DE-I2-018-R03.pdf</v>
      </c>
      <c r="K617" s="6" t="str" cm="1">
        <f t="array" ref="K617">_xlfn.TEXTJOIN(", ",TRUE,_xlfn.UNIQUE(_xlfn._xlws.FILTER(ARQUIVOS_RECEBIDOS!$F$2:$F$5010,ARQUIVOS_RECEBIDOS!$E$2:$E$5010=LD_01[[#This Row],[DOCUMENTO]])))</f>
        <v>R03</v>
      </c>
      <c r="L617" s="6" t="str" cm="1">
        <f t="array" ref="L617">_xlfn.TEXTJOIN(",",TRUE,_xlfn._xlws.FILTER(ARQUIVOS[EXTENSÃO],(ARQUIVOS[DOCUMENTO]=LD_01[[#This Row],[DOCUMENTO]])*(ARQUIVOS[REVISÃO]=LD_01[[#This Row],[REVISÃO]])))</f>
        <v>dwg,pdf</v>
      </c>
      <c r="M617" s="12" cm="1">
        <f t="array" ref="M617">_xlfn.UNIQUE(_xlfn._xlws.FILTER(ARQUIVOS[DATA RECEBIMENTO],(ARQUIVOS[DOCUMENTO]=LD_01[[#This Row],[DOCUMENTO]])*(ARQUIVOS[REVISÃO]=LD_01[[#This Row],[REVISÃO]])))</f>
        <v>45838</v>
      </c>
      <c r="N6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01/MSV-163MS-535-545/28.PV/MSV-163MS-535-545-ACA-EXE-DE-I2-018-R03.pdf</v>
      </c>
      <c r="P617" s="6" t="str">
        <f>LD_01[[#This Row],[PASTA]]&amp;"/"&amp;LD_01[[#This Row],[ARQUIVO]]</f>
        <v>MSV-163MS-535-545/28.PV/MSV-163MS-535-545-ACA-EXE-DE-I2-018-R03.pdf</v>
      </c>
    </row>
    <row r="618" spans="1:16" x14ac:dyDescent="0.3">
      <c r="A618" s="6" t="s">
        <v>3398</v>
      </c>
      <c r="B618" s="6" t="str">
        <f>VLOOKUP(LD_01[[#This Row],[DOCUMENTO]],_xlfn.SORTBY(ARQUIVOS_RECEBIDOS!$E$2:$F$5010,ARQUIVOS_RECEBIDOS!$F$2:$F$5010,-1),2,)</f>
        <v>R03</v>
      </c>
      <c r="C618" s="14" t="s">
        <v>5987</v>
      </c>
      <c r="D618" s="14" t="s">
        <v>7543</v>
      </c>
      <c r="E618" s="6" t="s">
        <v>4317</v>
      </c>
      <c r="F618" s="8" t="s">
        <v>4087</v>
      </c>
      <c r="G618" s="8" t="s">
        <v>4143</v>
      </c>
      <c r="H618" s="6" t="str">
        <f>_xlfn.XLOOKUP(LD_01[[#This Row],[DISCIPLINA]],'CLASSES DE PROJETOS'!$F$3:$F$37,'CLASSES DE PROJETOS'!$C$3:$C$37)</f>
        <v>PV</v>
      </c>
      <c r="I618" t="str">
        <f>_xlfn.TEXTJOIN("/",TRUE,"MSV-163MS-"&amp;LD_01[[#This Row],[OBRA]],_xlfn.XLOOKUP(LD_01[[#This Row],[SIGLA]],'CLASSES DE PROJETOS'!$C$3:$C$37,'CLASSES DE PROJETOS'!$E$3:$E$37))</f>
        <v>MSV-163MS-535-545/28.PV</v>
      </c>
      <c r="J618" s="6" t="str" cm="1">
        <f t="array" ref="J618">_xlfn.TEXTJOIN(",",TRUE,_xlfn._xlws.FILTER(ARQUIVOS[ARQUIVO],(ARQUIVOS[DOCUMENTO]=LD_01[[#This Row],[DOCUMENTO]])*(ARQUIVOS[REVISÃO]=LD_01[[#This Row],[REVISÃO]])*(ARQUIVOS[EXTENSÃO]="pdf")))</f>
        <v>MSV-163MS-535-545-ACA-EXE-DE-I2-019-R03.pdf</v>
      </c>
      <c r="K618" s="6" t="str" cm="1">
        <f t="array" ref="K618">_xlfn.TEXTJOIN(", ",TRUE,_xlfn.UNIQUE(_xlfn._xlws.FILTER(ARQUIVOS_RECEBIDOS!$F$2:$F$5010,ARQUIVOS_RECEBIDOS!$E$2:$E$5010=LD_01[[#This Row],[DOCUMENTO]])))</f>
        <v>R03</v>
      </c>
      <c r="L618" s="6" t="str" cm="1">
        <f t="array" ref="L618">_xlfn.TEXTJOIN(",",TRUE,_xlfn._xlws.FILTER(ARQUIVOS[EXTENSÃO],(ARQUIVOS[DOCUMENTO]=LD_01[[#This Row],[DOCUMENTO]])*(ARQUIVOS[REVISÃO]=LD_01[[#This Row],[REVISÃO]])))</f>
        <v>dwg,pdf</v>
      </c>
      <c r="M618" s="12" cm="1">
        <f t="array" ref="M618">_xlfn.UNIQUE(_xlfn._xlws.FILTER(ARQUIVOS[DATA RECEBIMENTO],(ARQUIVOS[DOCUMENTO]=LD_01[[#This Row],[DOCUMENTO]])*(ARQUIVOS[REVISÃO]=LD_01[[#This Row],[REVISÃO]])))</f>
        <v>45838</v>
      </c>
      <c r="N6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01/MSV-163MS-535-545/28.PV/MSV-163MS-535-545-ACA-EXE-DE-I2-019-R03.pdf</v>
      </c>
      <c r="P618" s="6" t="str">
        <f>LD_01[[#This Row],[PASTA]]&amp;"/"&amp;LD_01[[#This Row],[ARQUIVO]]</f>
        <v>MSV-163MS-535-545/28.PV/MSV-163MS-535-545-ACA-EXE-DE-I2-019-R03.pdf</v>
      </c>
    </row>
    <row r="619" spans="1:16" x14ac:dyDescent="0.3">
      <c r="A619" s="6" t="s">
        <v>3399</v>
      </c>
      <c r="B619" s="6" t="str">
        <f>VLOOKUP(LD_01[[#This Row],[DOCUMENTO]],_xlfn.SORTBY(ARQUIVOS_RECEBIDOS!$E$2:$F$5010,ARQUIVOS_RECEBIDOS!$F$2:$F$5010,-1),2,)</f>
        <v>R02</v>
      </c>
      <c r="C619" s="14" t="s">
        <v>5987</v>
      </c>
      <c r="D619" s="14" t="s">
        <v>7543</v>
      </c>
      <c r="E619" s="6" t="s">
        <v>4317</v>
      </c>
      <c r="F619" s="8" t="s">
        <v>4087</v>
      </c>
      <c r="G619" s="8" t="s">
        <v>4143</v>
      </c>
      <c r="H619" s="6" t="str">
        <f>_xlfn.XLOOKUP(LD_01[[#This Row],[DISCIPLINA]],'CLASSES DE PROJETOS'!$F$3:$F$37,'CLASSES DE PROJETOS'!$C$3:$C$37)</f>
        <v>PV</v>
      </c>
      <c r="I619" t="str">
        <f>_xlfn.TEXTJOIN("/",TRUE,"MSV-163MS-"&amp;LD_01[[#This Row],[OBRA]],_xlfn.XLOOKUP(LD_01[[#This Row],[SIGLA]],'CLASSES DE PROJETOS'!$C$3:$C$37,'CLASSES DE PROJETOS'!$E$3:$E$37))</f>
        <v>MSV-163MS-535-545/28.PV</v>
      </c>
      <c r="J619" s="6" t="str" cm="1">
        <f t="array" ref="J619">_xlfn.TEXTJOIN(",",TRUE,_xlfn._xlws.FILTER(ARQUIVOS[ARQUIVO],(ARQUIVOS[DOCUMENTO]=LD_01[[#This Row],[DOCUMENTO]])*(ARQUIVOS[REVISÃO]=LD_01[[#This Row],[REVISÃO]])*(ARQUIVOS[EXTENSÃO]="pdf")))</f>
        <v>MSV-163MS-535-545-ACA-EXE-DE-I2-020-R02.pdf</v>
      </c>
      <c r="K619" s="6" t="str" cm="1">
        <f t="array" ref="K619">_xlfn.TEXTJOIN(", ",TRUE,_xlfn.UNIQUE(_xlfn._xlws.FILTER(ARQUIVOS_RECEBIDOS!$F$2:$F$5010,ARQUIVOS_RECEBIDOS!$E$2:$E$5010=LD_01[[#This Row],[DOCUMENTO]])))</f>
        <v>R02</v>
      </c>
      <c r="L619" s="6" t="str" cm="1">
        <f t="array" ref="L619">_xlfn.TEXTJOIN(",",TRUE,_xlfn._xlws.FILTER(ARQUIVOS[EXTENSÃO],(ARQUIVOS[DOCUMENTO]=LD_01[[#This Row],[DOCUMENTO]])*(ARQUIVOS[REVISÃO]=LD_01[[#This Row],[REVISÃO]])))</f>
        <v>dwg,pdf</v>
      </c>
      <c r="M619" s="12" cm="1">
        <f t="array" ref="M619">_xlfn.UNIQUE(_xlfn._xlws.FILTER(ARQUIVOS[DATA RECEBIMENTO],(ARQUIVOS[DOCUMENTO]=LD_01[[#This Row],[DOCUMENTO]])*(ARQUIVOS[REVISÃO]=LD_01[[#This Row],[REVISÃO]])))</f>
        <v>45838</v>
      </c>
      <c r="N6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01/MSV-163MS-535-545/28.PV/MSV-163MS-535-545-ACA-EXE-DE-I2-020-R02.pdf</v>
      </c>
      <c r="P619" s="6" t="str">
        <f>LD_01[[#This Row],[PASTA]]&amp;"/"&amp;LD_01[[#This Row],[ARQUIVO]]</f>
        <v>MSV-163MS-535-545/28.PV/MSV-163MS-535-545-ACA-EXE-DE-I2-020-R02.pdf</v>
      </c>
    </row>
    <row r="620" spans="1:16" x14ac:dyDescent="0.3">
      <c r="A620" s="6" t="s">
        <v>3400</v>
      </c>
      <c r="B620" s="6" t="str">
        <f>VLOOKUP(LD_01[[#This Row],[DOCUMENTO]],_xlfn.SORTBY(ARQUIVOS_RECEBIDOS!$E$2:$F$5010,ARQUIVOS_RECEBIDOS!$F$2:$F$5010,-1),2,)</f>
        <v>R05</v>
      </c>
      <c r="C620" s="14" t="s">
        <v>5987</v>
      </c>
      <c r="D620" s="14" t="s">
        <v>7543</v>
      </c>
      <c r="E620" s="6" t="s">
        <v>4317</v>
      </c>
      <c r="F620" s="8" t="s">
        <v>4102</v>
      </c>
      <c r="G620" s="8" t="s">
        <v>4143</v>
      </c>
      <c r="H620" s="6" t="str">
        <f>_xlfn.XLOOKUP(LD_01[[#This Row],[DISCIPLINA]],'CLASSES DE PROJETOS'!$F$3:$F$37,'CLASSES DE PROJETOS'!$C$3:$C$37)</f>
        <v>PV</v>
      </c>
      <c r="I620" t="str">
        <f>_xlfn.TEXTJOIN("/",TRUE,"MSV-163MS-"&amp;LD_01[[#This Row],[OBRA]],_xlfn.XLOOKUP(LD_01[[#This Row],[SIGLA]],'CLASSES DE PROJETOS'!$C$3:$C$37,'CLASSES DE PROJETOS'!$E$3:$E$37))</f>
        <v>MSV-163MS-535-545/28.PV</v>
      </c>
      <c r="J620" s="6" t="str" cm="1">
        <f t="array" ref="J620">_xlfn.TEXTJOIN(",",TRUE,_xlfn._xlws.FILTER(ARQUIVOS[ARQUIVO],(ARQUIVOS[DOCUMENTO]=LD_01[[#This Row],[DOCUMENTO]])*(ARQUIVOS[REVISÃO]=LD_01[[#This Row],[REVISÃO]])*(ARQUIVOS[EXTENSÃO]="pdf")))</f>
        <v>MSV-163MS-535-545-ACA-EXE-DE-I2-021-R05.pdf</v>
      </c>
      <c r="K620" s="6" t="str" cm="1">
        <f t="array" ref="K620">_xlfn.TEXTJOIN(", ",TRUE,_xlfn.UNIQUE(_xlfn._xlws.FILTER(ARQUIVOS_RECEBIDOS!$F$2:$F$5010,ARQUIVOS_RECEBIDOS!$E$2:$E$5010=LD_01[[#This Row],[DOCUMENTO]])))</f>
        <v>R04, R05</v>
      </c>
      <c r="L620" s="6" t="str" cm="1">
        <f t="array" ref="L620">_xlfn.TEXTJOIN(",",TRUE,_xlfn._xlws.FILTER(ARQUIVOS[EXTENSÃO],(ARQUIVOS[DOCUMENTO]=LD_01[[#This Row],[DOCUMENTO]])*(ARQUIVOS[REVISÃO]=LD_01[[#This Row],[REVISÃO]])))</f>
        <v>dwg,pdf</v>
      </c>
      <c r="M620" s="12" cm="1">
        <f t="array" ref="M620">_xlfn.UNIQUE(_xlfn._xlws.FILTER(ARQUIVOS[DATA RECEBIMENTO],(ARQUIVOS[DOCUMENTO]=LD_01[[#This Row],[DOCUMENTO]])*(ARQUIVOS[REVISÃO]=LD_01[[#This Row],[REVISÃO]])))</f>
        <v>45895</v>
      </c>
      <c r="N6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01/MSV-163MS-535-545/28.PV/MSV-163MS-535-545-ACA-EXE-DE-I2-021-R05.pdf</v>
      </c>
      <c r="P620" s="6" t="str">
        <f>LD_01[[#This Row],[PASTA]]&amp;"/"&amp;LD_01[[#This Row],[ARQUIVO]]</f>
        <v>MSV-163MS-535-545/28.PV/MSV-163MS-535-545-ACA-EXE-DE-I2-021-R05.pdf</v>
      </c>
    </row>
    <row r="621" spans="1:16" x14ac:dyDescent="0.3">
      <c r="A621" s="6" t="s">
        <v>3401</v>
      </c>
      <c r="B621" s="6" t="str">
        <f>VLOOKUP(LD_01[[#This Row],[DOCUMENTO]],_xlfn.SORTBY(ARQUIVOS_RECEBIDOS!$E$2:$F$5010,ARQUIVOS_RECEBIDOS!$F$2:$F$5010,-1),2,)</f>
        <v>R05</v>
      </c>
      <c r="C621" s="14" t="s">
        <v>5987</v>
      </c>
      <c r="D621" s="14" t="s">
        <v>7543</v>
      </c>
      <c r="E621" s="6" t="s">
        <v>4317</v>
      </c>
      <c r="F621" s="8" t="s">
        <v>4088</v>
      </c>
      <c r="G621" s="8" t="s">
        <v>4143</v>
      </c>
      <c r="H621" s="6" t="str">
        <f>_xlfn.XLOOKUP(LD_01[[#This Row],[DISCIPLINA]],'CLASSES DE PROJETOS'!$F$3:$F$37,'CLASSES DE PROJETOS'!$C$3:$C$37)</f>
        <v>PV</v>
      </c>
      <c r="I621" t="str">
        <f>_xlfn.TEXTJOIN("/",TRUE,"MSV-163MS-"&amp;LD_01[[#This Row],[OBRA]],_xlfn.XLOOKUP(LD_01[[#This Row],[SIGLA]],'CLASSES DE PROJETOS'!$C$3:$C$37,'CLASSES DE PROJETOS'!$E$3:$E$37))</f>
        <v>MSV-163MS-535-545/28.PV</v>
      </c>
      <c r="J621" s="6" t="str" cm="1">
        <f t="array" ref="J621">_xlfn.TEXTJOIN(",",TRUE,_xlfn._xlws.FILTER(ARQUIVOS[ARQUIVO],(ARQUIVOS[DOCUMENTO]=LD_01[[#This Row],[DOCUMENTO]])*(ARQUIVOS[REVISÃO]=LD_01[[#This Row],[REVISÃO]])*(ARQUIVOS[EXTENSÃO]="pdf")))</f>
        <v>MSV-163MS-535-545-ACA-EXE-DE-I2-022-R05.pdf</v>
      </c>
      <c r="K621" s="6" t="str" cm="1">
        <f t="array" ref="K621">_xlfn.TEXTJOIN(", ",TRUE,_xlfn.UNIQUE(_xlfn._xlws.FILTER(ARQUIVOS_RECEBIDOS!$F$2:$F$5010,ARQUIVOS_RECEBIDOS!$E$2:$E$5010=LD_01[[#This Row],[DOCUMENTO]])))</f>
        <v>R04, R05</v>
      </c>
      <c r="L621" s="6" t="str" cm="1">
        <f t="array" ref="L621">_xlfn.TEXTJOIN(",",TRUE,_xlfn._xlws.FILTER(ARQUIVOS[EXTENSÃO],(ARQUIVOS[DOCUMENTO]=LD_01[[#This Row],[DOCUMENTO]])*(ARQUIVOS[REVISÃO]=LD_01[[#This Row],[REVISÃO]])))</f>
        <v>dwg,pdf</v>
      </c>
      <c r="M621" s="12" cm="1">
        <f t="array" ref="M621">_xlfn.UNIQUE(_xlfn._xlws.FILTER(ARQUIVOS[DATA RECEBIMENTO],(ARQUIVOS[DOCUMENTO]=LD_01[[#This Row],[DOCUMENTO]])*(ARQUIVOS[REVISÃO]=LD_01[[#This Row],[REVISÃO]])))</f>
        <v>45895</v>
      </c>
      <c r="N6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01/MSV-163MS-535-545/28.PV/MSV-163MS-535-545-ACA-EXE-DE-I2-022-R05.pdf</v>
      </c>
      <c r="P621" s="6" t="str">
        <f>LD_01[[#This Row],[PASTA]]&amp;"/"&amp;LD_01[[#This Row],[ARQUIVO]]</f>
        <v>MSV-163MS-535-545/28.PV/MSV-163MS-535-545-ACA-EXE-DE-I2-022-R05.pdf</v>
      </c>
    </row>
    <row r="622" spans="1:16" x14ac:dyDescent="0.3">
      <c r="A622" s="6" t="s">
        <v>3402</v>
      </c>
      <c r="B622" s="6" t="str">
        <f>VLOOKUP(LD_01[[#This Row],[DOCUMENTO]],_xlfn.SORTBY(ARQUIVOS_RECEBIDOS!$E$2:$F$5010,ARQUIVOS_RECEBIDOS!$F$2:$F$5010,-1),2,)</f>
        <v>R05</v>
      </c>
      <c r="C622" s="14" t="s">
        <v>5987</v>
      </c>
      <c r="D622" s="14" t="s">
        <v>7543</v>
      </c>
      <c r="E622" s="6" t="s">
        <v>4317</v>
      </c>
      <c r="F622" s="8" t="s">
        <v>4089</v>
      </c>
      <c r="G622" s="8" t="s">
        <v>4143</v>
      </c>
      <c r="H622" s="6" t="str">
        <f>_xlfn.XLOOKUP(LD_01[[#This Row],[DISCIPLINA]],'CLASSES DE PROJETOS'!$F$3:$F$37,'CLASSES DE PROJETOS'!$C$3:$C$37)</f>
        <v>PV</v>
      </c>
      <c r="I622" t="str">
        <f>_xlfn.TEXTJOIN("/",TRUE,"MSV-163MS-"&amp;LD_01[[#This Row],[OBRA]],_xlfn.XLOOKUP(LD_01[[#This Row],[SIGLA]],'CLASSES DE PROJETOS'!$C$3:$C$37,'CLASSES DE PROJETOS'!$E$3:$E$37))</f>
        <v>MSV-163MS-535-545/28.PV</v>
      </c>
      <c r="J622" s="6" t="str" cm="1">
        <f t="array" ref="J622">_xlfn.TEXTJOIN(",",TRUE,_xlfn._xlws.FILTER(ARQUIVOS[ARQUIVO],(ARQUIVOS[DOCUMENTO]=LD_01[[#This Row],[DOCUMENTO]])*(ARQUIVOS[REVISÃO]=LD_01[[#This Row],[REVISÃO]])*(ARQUIVOS[EXTENSÃO]="pdf")))</f>
        <v>MSV-163MS-535-545-ACA-EXE-DE-I2-023-R05.pdf</v>
      </c>
      <c r="K622" s="6" t="str" cm="1">
        <f t="array" ref="K622">_xlfn.TEXTJOIN(", ",TRUE,_xlfn.UNIQUE(_xlfn._xlws.FILTER(ARQUIVOS_RECEBIDOS!$F$2:$F$5010,ARQUIVOS_RECEBIDOS!$E$2:$E$5010=LD_01[[#This Row],[DOCUMENTO]])))</f>
        <v>R04, R05</v>
      </c>
      <c r="L622" s="6" t="str" cm="1">
        <f t="array" ref="L622">_xlfn.TEXTJOIN(",",TRUE,_xlfn._xlws.FILTER(ARQUIVOS[EXTENSÃO],(ARQUIVOS[DOCUMENTO]=LD_01[[#This Row],[DOCUMENTO]])*(ARQUIVOS[REVISÃO]=LD_01[[#This Row],[REVISÃO]])))</f>
        <v>dwg,pdf</v>
      </c>
      <c r="M622" s="12" cm="1">
        <f t="array" ref="M622">_xlfn.UNIQUE(_xlfn._xlws.FILTER(ARQUIVOS[DATA RECEBIMENTO],(ARQUIVOS[DOCUMENTO]=LD_01[[#This Row],[DOCUMENTO]])*(ARQUIVOS[REVISÃO]=LD_01[[#This Row],[REVISÃO]])))</f>
        <v>45895</v>
      </c>
      <c r="N6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01/MSV-163MS-535-545/28.PV/MSV-163MS-535-545-ACA-EXE-DE-I2-023-R05.pdf</v>
      </c>
      <c r="P622" s="6" t="str">
        <f>LD_01[[#This Row],[PASTA]]&amp;"/"&amp;LD_01[[#This Row],[ARQUIVO]]</f>
        <v>MSV-163MS-535-545/28.PV/MSV-163MS-535-545-ACA-EXE-DE-I2-023-R05.pdf</v>
      </c>
    </row>
    <row r="623" spans="1:16" x14ac:dyDescent="0.3">
      <c r="A623" s="6" t="s">
        <v>3364</v>
      </c>
      <c r="B623" s="6" t="str">
        <f>VLOOKUP(LD_01[[#This Row],[DOCUMENTO]],_xlfn.SORTBY(ARQUIVOS_RECEBIDOS!$E$2:$F$5010,ARQUIVOS_RECEBIDOS!$F$2:$F$5010,-1),2,)</f>
        <v>R04</v>
      </c>
      <c r="C623" s="14" t="s">
        <v>5987</v>
      </c>
      <c r="D623" s="14" t="s">
        <v>7543</v>
      </c>
      <c r="E623" s="6" t="s">
        <v>4317</v>
      </c>
      <c r="F623" s="8" t="s">
        <v>4083</v>
      </c>
      <c r="G623" s="8" t="s">
        <v>4331</v>
      </c>
      <c r="H623" s="6" t="str">
        <f>_xlfn.XLOOKUP(LD_01[[#This Row],[DISCIPLINA]],'CLASSES DE PROJETOS'!$F$3:$F$37,'CLASSES DE PROJETOS'!$C$3:$C$37)</f>
        <v>SI</v>
      </c>
      <c r="I623" t="str">
        <f>_xlfn.TEXTJOIN("/",TRUE,"MSV-163MS-"&amp;LD_01[[#This Row],[OBRA]],_xlfn.XLOOKUP(LD_01[[#This Row],[SIGLA]],'CLASSES DE PROJETOS'!$C$3:$C$37,'CLASSES DE PROJETOS'!$E$3:$E$37))</f>
        <v>MSV-163MS-535-545/31.SI</v>
      </c>
      <c r="J623" s="6" t="str" cm="1">
        <f t="array" ref="J623">_xlfn.TEXTJOIN(",",TRUE,_xlfn._xlws.FILTER(ARQUIVOS[ARQUIVO],(ARQUIVOS[DOCUMENTO]=LD_01[[#This Row],[DOCUMENTO]])*(ARQUIVOS[REVISÃO]=LD_01[[#This Row],[REVISÃO]])*(ARQUIVOS[EXTENSÃO]="pdf")))</f>
        <v>MSV-163MS-535-545-ACA-EXE-DE-J1-001-R04.pdf</v>
      </c>
      <c r="K623" s="6" t="str" cm="1">
        <f t="array" ref="K623">_xlfn.TEXTJOIN(", ",TRUE,_xlfn.UNIQUE(_xlfn._xlws.FILTER(ARQUIVOS_RECEBIDOS!$F$2:$F$5010,ARQUIVOS_RECEBIDOS!$E$2:$E$5010=LD_01[[#This Row],[DOCUMENTO]])))</f>
        <v>R04</v>
      </c>
      <c r="L623" s="6" t="str" cm="1">
        <f t="array" ref="L623">_xlfn.TEXTJOIN(",",TRUE,_xlfn._xlws.FILTER(ARQUIVOS[EXTENSÃO],(ARQUIVOS[DOCUMENTO]=LD_01[[#This Row],[DOCUMENTO]])*(ARQUIVOS[REVISÃO]=LD_01[[#This Row],[REVISÃO]])))</f>
        <v>dwg,pdf</v>
      </c>
      <c r="M623" s="12" cm="1">
        <f t="array" ref="M623">_xlfn.UNIQUE(_xlfn._xlws.FILTER(ARQUIVOS[DATA RECEBIMENTO],(ARQUIVOS[DOCUMENTO]=LD_01[[#This Row],[DOCUMENTO]])*(ARQUIVOS[REVISÃO]=LD_01[[#This Row],[REVISÃO]])))</f>
        <v>45838</v>
      </c>
      <c r="N6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01/MSV-163MS-535-545/31.SI/MSV-163MS-535-545-ACA-EXE-DE-J1-001-R04.pdf</v>
      </c>
      <c r="P623" s="6" t="str">
        <f>LD_01[[#This Row],[PASTA]]&amp;"/"&amp;LD_01[[#This Row],[ARQUIVO]]</f>
        <v>MSV-163MS-535-545/31.SI/MSV-163MS-535-545-ACA-EXE-DE-J1-001-R04.pdf</v>
      </c>
    </row>
    <row r="624" spans="1:16" x14ac:dyDescent="0.3">
      <c r="A624" s="6" t="s">
        <v>3365</v>
      </c>
      <c r="B624" s="6" t="str">
        <f>VLOOKUP(LD_01[[#This Row],[DOCUMENTO]],_xlfn.SORTBY(ARQUIVOS_RECEBIDOS!$E$2:$F$5010,ARQUIVOS_RECEBIDOS!$F$2:$F$5010,-1),2,)</f>
        <v>R05</v>
      </c>
      <c r="C624" s="14" t="s">
        <v>5987</v>
      </c>
      <c r="D624" s="14" t="s">
        <v>7543</v>
      </c>
      <c r="E624" s="6" t="s">
        <v>4317</v>
      </c>
      <c r="F624" s="8" t="s">
        <v>4083</v>
      </c>
      <c r="G624" s="8" t="s">
        <v>4331</v>
      </c>
      <c r="H624" s="6" t="str">
        <f>_xlfn.XLOOKUP(LD_01[[#This Row],[DISCIPLINA]],'CLASSES DE PROJETOS'!$F$3:$F$37,'CLASSES DE PROJETOS'!$C$3:$C$37)</f>
        <v>SI</v>
      </c>
      <c r="I624" t="str">
        <f>_xlfn.TEXTJOIN("/",TRUE,"MSV-163MS-"&amp;LD_01[[#This Row],[OBRA]],_xlfn.XLOOKUP(LD_01[[#This Row],[SIGLA]],'CLASSES DE PROJETOS'!$C$3:$C$37,'CLASSES DE PROJETOS'!$E$3:$E$37))</f>
        <v>MSV-163MS-535-545/31.SI</v>
      </c>
      <c r="J624" s="6" t="str" cm="1">
        <f t="array" ref="J624">_xlfn.TEXTJOIN(",",TRUE,_xlfn._xlws.FILTER(ARQUIVOS[ARQUIVO],(ARQUIVOS[DOCUMENTO]=LD_01[[#This Row],[DOCUMENTO]])*(ARQUIVOS[REVISÃO]=LD_01[[#This Row],[REVISÃO]])*(ARQUIVOS[EXTENSÃO]="pdf")))</f>
        <v>MSV-163MS-535-545-ACA-EXE-DE-J1-002-R05.pdf</v>
      </c>
      <c r="K624" s="6" t="str" cm="1">
        <f t="array" ref="K624">_xlfn.TEXTJOIN(", ",TRUE,_xlfn.UNIQUE(_xlfn._xlws.FILTER(ARQUIVOS_RECEBIDOS!$F$2:$F$5010,ARQUIVOS_RECEBIDOS!$E$2:$E$5010=LD_01[[#This Row],[DOCUMENTO]])))</f>
        <v>R05</v>
      </c>
      <c r="L624" s="6" t="str" cm="1">
        <f t="array" ref="L624">_xlfn.TEXTJOIN(",",TRUE,_xlfn._xlws.FILTER(ARQUIVOS[EXTENSÃO],(ARQUIVOS[DOCUMENTO]=LD_01[[#This Row],[DOCUMENTO]])*(ARQUIVOS[REVISÃO]=LD_01[[#This Row],[REVISÃO]])))</f>
        <v>dwg,pdf</v>
      </c>
      <c r="M624" s="12" cm="1">
        <f t="array" ref="M624">_xlfn.UNIQUE(_xlfn._xlws.FILTER(ARQUIVOS[DATA RECEBIMENTO],(ARQUIVOS[DOCUMENTO]=LD_01[[#This Row],[DOCUMENTO]])*(ARQUIVOS[REVISÃO]=LD_01[[#This Row],[REVISÃO]])))</f>
        <v>45838</v>
      </c>
      <c r="N6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01/MSV-163MS-535-545/31.SI/MSV-163MS-535-545-ACA-EXE-DE-J1-002-R05.pdf</v>
      </c>
      <c r="P624" s="6" t="str">
        <f>LD_01[[#This Row],[PASTA]]&amp;"/"&amp;LD_01[[#This Row],[ARQUIVO]]</f>
        <v>MSV-163MS-535-545/31.SI/MSV-163MS-535-545-ACA-EXE-DE-J1-002-R05.pdf</v>
      </c>
    </row>
    <row r="625" spans="1:16" x14ac:dyDescent="0.3">
      <c r="A625" s="6" t="s">
        <v>3366</v>
      </c>
      <c r="B625" s="6" t="str">
        <f>VLOOKUP(LD_01[[#This Row],[DOCUMENTO]],_xlfn.SORTBY(ARQUIVOS_RECEBIDOS!$E$2:$F$5010,ARQUIVOS_RECEBIDOS!$F$2:$F$5010,-1),2,)</f>
        <v>R04</v>
      </c>
      <c r="C625" s="14" t="s">
        <v>5987</v>
      </c>
      <c r="D625" s="14" t="s">
        <v>7543</v>
      </c>
      <c r="E625" s="6" t="s">
        <v>4317</v>
      </c>
      <c r="F625" s="8" t="s">
        <v>4083</v>
      </c>
      <c r="G625" s="8" t="s">
        <v>4331</v>
      </c>
      <c r="H625" s="6" t="str">
        <f>_xlfn.XLOOKUP(LD_01[[#This Row],[DISCIPLINA]],'CLASSES DE PROJETOS'!$F$3:$F$37,'CLASSES DE PROJETOS'!$C$3:$C$37)</f>
        <v>SI</v>
      </c>
      <c r="I625" t="str">
        <f>_xlfn.TEXTJOIN("/",TRUE,"MSV-163MS-"&amp;LD_01[[#This Row],[OBRA]],_xlfn.XLOOKUP(LD_01[[#This Row],[SIGLA]],'CLASSES DE PROJETOS'!$C$3:$C$37,'CLASSES DE PROJETOS'!$E$3:$E$37))</f>
        <v>MSV-163MS-535-545/31.SI</v>
      </c>
      <c r="J625" s="6" t="str" cm="1">
        <f t="array" ref="J625">_xlfn.TEXTJOIN(",",TRUE,_xlfn._xlws.FILTER(ARQUIVOS[ARQUIVO],(ARQUIVOS[DOCUMENTO]=LD_01[[#This Row],[DOCUMENTO]])*(ARQUIVOS[REVISÃO]=LD_01[[#This Row],[REVISÃO]])*(ARQUIVOS[EXTENSÃO]="pdf")))</f>
        <v>MSV-163MS-535-545-ACA-EXE-DE-J1-003-R04.pdf</v>
      </c>
      <c r="K625" s="6" t="str" cm="1">
        <f t="array" ref="K625">_xlfn.TEXTJOIN(", ",TRUE,_xlfn.UNIQUE(_xlfn._xlws.FILTER(ARQUIVOS_RECEBIDOS!$F$2:$F$5010,ARQUIVOS_RECEBIDOS!$E$2:$E$5010=LD_01[[#This Row],[DOCUMENTO]])))</f>
        <v>R04</v>
      </c>
      <c r="L625" s="6" t="str" cm="1">
        <f t="array" ref="L625">_xlfn.TEXTJOIN(",",TRUE,_xlfn._xlws.FILTER(ARQUIVOS[EXTENSÃO],(ARQUIVOS[DOCUMENTO]=LD_01[[#This Row],[DOCUMENTO]])*(ARQUIVOS[REVISÃO]=LD_01[[#This Row],[REVISÃO]])))</f>
        <v>dwg,pdf</v>
      </c>
      <c r="M625" s="12" cm="1">
        <f t="array" ref="M625">_xlfn.UNIQUE(_xlfn._xlws.FILTER(ARQUIVOS[DATA RECEBIMENTO],(ARQUIVOS[DOCUMENTO]=LD_01[[#This Row],[DOCUMENTO]])*(ARQUIVOS[REVISÃO]=LD_01[[#This Row],[REVISÃO]])))</f>
        <v>45838</v>
      </c>
      <c r="N6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01/MSV-163MS-535-545/31.SI/MSV-163MS-535-545-ACA-EXE-DE-J1-003-R04.pdf</v>
      </c>
      <c r="P625" s="6" t="str">
        <f>LD_01[[#This Row],[PASTA]]&amp;"/"&amp;LD_01[[#This Row],[ARQUIVO]]</f>
        <v>MSV-163MS-535-545/31.SI/MSV-163MS-535-545-ACA-EXE-DE-J1-003-R04.pdf</v>
      </c>
    </row>
    <row r="626" spans="1:16" x14ac:dyDescent="0.3">
      <c r="A626" s="6" t="s">
        <v>3367</v>
      </c>
      <c r="B626" s="6" t="str">
        <f>VLOOKUP(LD_01[[#This Row],[DOCUMENTO]],_xlfn.SORTBY(ARQUIVOS_RECEBIDOS!$E$2:$F$5010,ARQUIVOS_RECEBIDOS!$F$2:$F$5010,-1),2,)</f>
        <v>R04</v>
      </c>
      <c r="C626" s="14" t="s">
        <v>5987</v>
      </c>
      <c r="D626" s="14" t="s">
        <v>7543</v>
      </c>
      <c r="E626" s="6" t="s">
        <v>4317</v>
      </c>
      <c r="F626" s="8" t="s">
        <v>4083</v>
      </c>
      <c r="G626" s="8" t="s">
        <v>4331</v>
      </c>
      <c r="H626" s="6" t="str">
        <f>_xlfn.XLOOKUP(LD_01[[#This Row],[DISCIPLINA]],'CLASSES DE PROJETOS'!$F$3:$F$37,'CLASSES DE PROJETOS'!$C$3:$C$37)</f>
        <v>SI</v>
      </c>
      <c r="I626" t="str">
        <f>_xlfn.TEXTJOIN("/",TRUE,"MSV-163MS-"&amp;LD_01[[#This Row],[OBRA]],_xlfn.XLOOKUP(LD_01[[#This Row],[SIGLA]],'CLASSES DE PROJETOS'!$C$3:$C$37,'CLASSES DE PROJETOS'!$E$3:$E$37))</f>
        <v>MSV-163MS-535-545/31.SI</v>
      </c>
      <c r="J626" s="6" t="str" cm="1">
        <f t="array" ref="J626">_xlfn.TEXTJOIN(",",TRUE,_xlfn._xlws.FILTER(ARQUIVOS[ARQUIVO],(ARQUIVOS[DOCUMENTO]=LD_01[[#This Row],[DOCUMENTO]])*(ARQUIVOS[REVISÃO]=LD_01[[#This Row],[REVISÃO]])*(ARQUIVOS[EXTENSÃO]="pdf")))</f>
        <v>MSV-163MS-535-545-ACA-EXE-DE-J1-004-R04.pdf</v>
      </c>
      <c r="K626" s="6" t="str" cm="1">
        <f t="array" ref="K626">_xlfn.TEXTJOIN(", ",TRUE,_xlfn.UNIQUE(_xlfn._xlws.FILTER(ARQUIVOS_RECEBIDOS!$F$2:$F$5010,ARQUIVOS_RECEBIDOS!$E$2:$E$5010=LD_01[[#This Row],[DOCUMENTO]])))</f>
        <v>R04</v>
      </c>
      <c r="L626" s="6" t="str" cm="1">
        <f t="array" ref="L626">_xlfn.TEXTJOIN(",",TRUE,_xlfn._xlws.FILTER(ARQUIVOS[EXTENSÃO],(ARQUIVOS[DOCUMENTO]=LD_01[[#This Row],[DOCUMENTO]])*(ARQUIVOS[REVISÃO]=LD_01[[#This Row],[REVISÃO]])))</f>
        <v>dwg,pdf</v>
      </c>
      <c r="M626" s="12" cm="1">
        <f t="array" ref="M626">_xlfn.UNIQUE(_xlfn._xlws.FILTER(ARQUIVOS[DATA RECEBIMENTO],(ARQUIVOS[DOCUMENTO]=LD_01[[#This Row],[DOCUMENTO]])*(ARQUIVOS[REVISÃO]=LD_01[[#This Row],[REVISÃO]])))</f>
        <v>45838</v>
      </c>
      <c r="N6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01/MSV-163MS-535-545/31.SI/MSV-163MS-535-545-ACA-EXE-DE-J1-004-R04.pdf</v>
      </c>
      <c r="P626" s="6" t="str">
        <f>LD_01[[#This Row],[PASTA]]&amp;"/"&amp;LD_01[[#This Row],[ARQUIVO]]</f>
        <v>MSV-163MS-535-545/31.SI/MSV-163MS-535-545-ACA-EXE-DE-J1-004-R04.pdf</v>
      </c>
    </row>
    <row r="627" spans="1:16" x14ac:dyDescent="0.3">
      <c r="A627" s="6" t="s">
        <v>3368</v>
      </c>
      <c r="B627" s="6" t="str">
        <f>VLOOKUP(LD_01[[#This Row],[DOCUMENTO]],_xlfn.SORTBY(ARQUIVOS_RECEBIDOS!$E$2:$F$5010,ARQUIVOS_RECEBIDOS!$F$2:$F$5010,-1),2,)</f>
        <v>R04</v>
      </c>
      <c r="C627" s="14" t="s">
        <v>5987</v>
      </c>
      <c r="D627" s="14" t="s">
        <v>7543</v>
      </c>
      <c r="E627" s="6" t="s">
        <v>4317</v>
      </c>
      <c r="F627" s="8" t="s">
        <v>4083</v>
      </c>
      <c r="G627" s="8" t="s">
        <v>4331</v>
      </c>
      <c r="H627" s="6" t="str">
        <f>_xlfn.XLOOKUP(LD_01[[#This Row],[DISCIPLINA]],'CLASSES DE PROJETOS'!$F$3:$F$37,'CLASSES DE PROJETOS'!$C$3:$C$37)</f>
        <v>SI</v>
      </c>
      <c r="I627" t="str">
        <f>_xlfn.TEXTJOIN("/",TRUE,"MSV-163MS-"&amp;LD_01[[#This Row],[OBRA]],_xlfn.XLOOKUP(LD_01[[#This Row],[SIGLA]],'CLASSES DE PROJETOS'!$C$3:$C$37,'CLASSES DE PROJETOS'!$E$3:$E$37))</f>
        <v>MSV-163MS-535-545/31.SI</v>
      </c>
      <c r="J627" s="6" t="str" cm="1">
        <f t="array" ref="J627">_xlfn.TEXTJOIN(",",TRUE,_xlfn._xlws.FILTER(ARQUIVOS[ARQUIVO],(ARQUIVOS[DOCUMENTO]=LD_01[[#This Row],[DOCUMENTO]])*(ARQUIVOS[REVISÃO]=LD_01[[#This Row],[REVISÃO]])*(ARQUIVOS[EXTENSÃO]="pdf")))</f>
        <v>MSV-163MS-535-545-ACA-EXE-DE-J1-005-R04.pdf</v>
      </c>
      <c r="K627" s="6" t="str" cm="1">
        <f t="array" ref="K627">_xlfn.TEXTJOIN(", ",TRUE,_xlfn.UNIQUE(_xlfn._xlws.FILTER(ARQUIVOS_RECEBIDOS!$F$2:$F$5010,ARQUIVOS_RECEBIDOS!$E$2:$E$5010=LD_01[[#This Row],[DOCUMENTO]])))</f>
        <v>R04</v>
      </c>
      <c r="L627" s="6" t="str" cm="1">
        <f t="array" ref="L627">_xlfn.TEXTJOIN(",",TRUE,_xlfn._xlws.FILTER(ARQUIVOS[EXTENSÃO],(ARQUIVOS[DOCUMENTO]=LD_01[[#This Row],[DOCUMENTO]])*(ARQUIVOS[REVISÃO]=LD_01[[#This Row],[REVISÃO]])))</f>
        <v>dwg,pdf</v>
      </c>
      <c r="M627" s="12" cm="1">
        <f t="array" ref="M627">_xlfn.UNIQUE(_xlfn._xlws.FILTER(ARQUIVOS[DATA RECEBIMENTO],(ARQUIVOS[DOCUMENTO]=LD_01[[#This Row],[DOCUMENTO]])*(ARQUIVOS[REVISÃO]=LD_01[[#This Row],[REVISÃO]])))</f>
        <v>45838</v>
      </c>
      <c r="N6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01/MSV-163MS-535-545/31.SI/MSV-163MS-535-545-ACA-EXE-DE-J1-005-R04.pdf</v>
      </c>
      <c r="P627" s="6" t="str">
        <f>LD_01[[#This Row],[PASTA]]&amp;"/"&amp;LD_01[[#This Row],[ARQUIVO]]</f>
        <v>MSV-163MS-535-545/31.SI/MSV-163MS-535-545-ACA-EXE-DE-J1-005-R04.pdf</v>
      </c>
    </row>
    <row r="628" spans="1:16" x14ac:dyDescent="0.3">
      <c r="A628" s="6" t="s">
        <v>3369</v>
      </c>
      <c r="B628" s="6" t="str">
        <f>VLOOKUP(LD_01[[#This Row],[DOCUMENTO]],_xlfn.SORTBY(ARQUIVOS_RECEBIDOS!$E$2:$F$5010,ARQUIVOS_RECEBIDOS!$F$2:$F$5010,-1),2,)</f>
        <v>R05</v>
      </c>
      <c r="C628" s="14" t="s">
        <v>5987</v>
      </c>
      <c r="D628" s="14" t="s">
        <v>7543</v>
      </c>
      <c r="E628" s="6" t="s">
        <v>4317</v>
      </c>
      <c r="F628" s="8" t="s">
        <v>4083</v>
      </c>
      <c r="G628" s="8" t="s">
        <v>4331</v>
      </c>
      <c r="H628" s="6" t="str">
        <f>_xlfn.XLOOKUP(LD_01[[#This Row],[DISCIPLINA]],'CLASSES DE PROJETOS'!$F$3:$F$37,'CLASSES DE PROJETOS'!$C$3:$C$37)</f>
        <v>SI</v>
      </c>
      <c r="I628" t="str">
        <f>_xlfn.TEXTJOIN("/",TRUE,"MSV-163MS-"&amp;LD_01[[#This Row],[OBRA]],_xlfn.XLOOKUP(LD_01[[#This Row],[SIGLA]],'CLASSES DE PROJETOS'!$C$3:$C$37,'CLASSES DE PROJETOS'!$E$3:$E$37))</f>
        <v>MSV-163MS-535-545/31.SI</v>
      </c>
      <c r="J628" s="6" t="str" cm="1">
        <f t="array" ref="J628">_xlfn.TEXTJOIN(",",TRUE,_xlfn._xlws.FILTER(ARQUIVOS[ARQUIVO],(ARQUIVOS[DOCUMENTO]=LD_01[[#This Row],[DOCUMENTO]])*(ARQUIVOS[REVISÃO]=LD_01[[#This Row],[REVISÃO]])*(ARQUIVOS[EXTENSÃO]="pdf")))</f>
        <v>MSV-163MS-535-545-ACA-EXE-DE-J1-006-R05.pdf</v>
      </c>
      <c r="K628" s="6" t="str" cm="1">
        <f t="array" ref="K628">_xlfn.TEXTJOIN(", ",TRUE,_xlfn.UNIQUE(_xlfn._xlws.FILTER(ARQUIVOS_RECEBIDOS!$F$2:$F$5010,ARQUIVOS_RECEBIDOS!$E$2:$E$5010=LD_01[[#This Row],[DOCUMENTO]])))</f>
        <v>R04, R05</v>
      </c>
      <c r="L628" s="6" t="str" cm="1">
        <f t="array" ref="L628">_xlfn.TEXTJOIN(",",TRUE,_xlfn._xlws.FILTER(ARQUIVOS[EXTENSÃO],(ARQUIVOS[DOCUMENTO]=LD_01[[#This Row],[DOCUMENTO]])*(ARQUIVOS[REVISÃO]=LD_01[[#This Row],[REVISÃO]])))</f>
        <v>dwg,pdf</v>
      </c>
      <c r="M628" s="12" cm="1">
        <f t="array" ref="M628">_xlfn.UNIQUE(_xlfn._xlws.FILTER(ARQUIVOS[DATA RECEBIMENTO],(ARQUIVOS[DOCUMENTO]=LD_01[[#This Row],[DOCUMENTO]])*(ARQUIVOS[REVISÃO]=LD_01[[#This Row],[REVISÃO]])))</f>
        <v>45895</v>
      </c>
      <c r="N6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01/MSV-163MS-535-545/31.SI/MSV-163MS-535-545-ACA-EXE-DE-J1-006-R05.pdf</v>
      </c>
      <c r="P628" s="6" t="str">
        <f>LD_01[[#This Row],[PASTA]]&amp;"/"&amp;LD_01[[#This Row],[ARQUIVO]]</f>
        <v>MSV-163MS-535-545/31.SI/MSV-163MS-535-545-ACA-EXE-DE-J1-006-R05.pdf</v>
      </c>
    </row>
    <row r="629" spans="1:16" x14ac:dyDescent="0.3">
      <c r="A629" s="6" t="s">
        <v>3370</v>
      </c>
      <c r="B629" s="6" t="str">
        <f>VLOOKUP(LD_01[[#This Row],[DOCUMENTO]],_xlfn.SORTBY(ARQUIVOS_RECEBIDOS!$E$2:$F$5010,ARQUIVOS_RECEBIDOS!$F$2:$F$5010,-1),2,)</f>
        <v>R04</v>
      </c>
      <c r="C629" s="14" t="s">
        <v>5987</v>
      </c>
      <c r="D629" s="14" t="s">
        <v>7543</v>
      </c>
      <c r="E629" s="6" t="s">
        <v>4317</v>
      </c>
      <c r="F629" s="8" t="s">
        <v>4083</v>
      </c>
      <c r="G629" s="8" t="s">
        <v>4331</v>
      </c>
      <c r="H629" s="6" t="str">
        <f>_xlfn.XLOOKUP(LD_01[[#This Row],[DISCIPLINA]],'CLASSES DE PROJETOS'!$F$3:$F$37,'CLASSES DE PROJETOS'!$C$3:$C$37)</f>
        <v>SI</v>
      </c>
      <c r="I629" t="str">
        <f>_xlfn.TEXTJOIN("/",TRUE,"MSV-163MS-"&amp;LD_01[[#This Row],[OBRA]],_xlfn.XLOOKUP(LD_01[[#This Row],[SIGLA]],'CLASSES DE PROJETOS'!$C$3:$C$37,'CLASSES DE PROJETOS'!$E$3:$E$37))</f>
        <v>MSV-163MS-535-545/31.SI</v>
      </c>
      <c r="J629" s="6" t="str" cm="1">
        <f t="array" ref="J629">_xlfn.TEXTJOIN(",",TRUE,_xlfn._xlws.FILTER(ARQUIVOS[ARQUIVO],(ARQUIVOS[DOCUMENTO]=LD_01[[#This Row],[DOCUMENTO]])*(ARQUIVOS[REVISÃO]=LD_01[[#This Row],[REVISÃO]])*(ARQUIVOS[EXTENSÃO]="pdf")))</f>
        <v>MSV-163MS-535-545-ACA-EXE-DE-J1-007-R04.pdf</v>
      </c>
      <c r="K629" s="6" t="str" cm="1">
        <f t="array" ref="K629">_xlfn.TEXTJOIN(", ",TRUE,_xlfn.UNIQUE(_xlfn._xlws.FILTER(ARQUIVOS_RECEBIDOS!$F$2:$F$5010,ARQUIVOS_RECEBIDOS!$E$2:$E$5010=LD_01[[#This Row],[DOCUMENTO]])))</f>
        <v>R04</v>
      </c>
      <c r="L629" s="6" t="str" cm="1">
        <f t="array" ref="L629">_xlfn.TEXTJOIN(",",TRUE,_xlfn._xlws.FILTER(ARQUIVOS[EXTENSÃO],(ARQUIVOS[DOCUMENTO]=LD_01[[#This Row],[DOCUMENTO]])*(ARQUIVOS[REVISÃO]=LD_01[[#This Row],[REVISÃO]])))</f>
        <v>dwg,pdf</v>
      </c>
      <c r="M629" s="12" cm="1">
        <f t="array" ref="M629">_xlfn.UNIQUE(_xlfn._xlws.FILTER(ARQUIVOS[DATA RECEBIMENTO],(ARQUIVOS[DOCUMENTO]=LD_01[[#This Row],[DOCUMENTO]])*(ARQUIVOS[REVISÃO]=LD_01[[#This Row],[REVISÃO]])))</f>
        <v>45838</v>
      </c>
      <c r="N6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01/MSV-163MS-535-545/31.SI/MSV-163MS-535-545-ACA-EXE-DE-J1-007-R04.pdf</v>
      </c>
      <c r="P629" s="6" t="str">
        <f>LD_01[[#This Row],[PASTA]]&amp;"/"&amp;LD_01[[#This Row],[ARQUIVO]]</f>
        <v>MSV-163MS-535-545/31.SI/MSV-163MS-535-545-ACA-EXE-DE-J1-007-R04.pdf</v>
      </c>
    </row>
    <row r="630" spans="1:16" x14ac:dyDescent="0.3">
      <c r="A630" s="6" t="s">
        <v>3371</v>
      </c>
      <c r="B630" s="6" t="str">
        <f>VLOOKUP(LD_01[[#This Row],[DOCUMENTO]],_xlfn.SORTBY(ARQUIVOS_RECEBIDOS!$E$2:$F$5010,ARQUIVOS_RECEBIDOS!$F$2:$F$5010,-1),2,)</f>
        <v>R04</v>
      </c>
      <c r="C630" s="14" t="s">
        <v>5987</v>
      </c>
      <c r="D630" s="14" t="s">
        <v>7543</v>
      </c>
      <c r="E630" s="6" t="s">
        <v>4317</v>
      </c>
      <c r="F630" s="8" t="s">
        <v>4083</v>
      </c>
      <c r="G630" s="8" t="s">
        <v>4331</v>
      </c>
      <c r="H630" s="6" t="str">
        <f>_xlfn.XLOOKUP(LD_01[[#This Row],[DISCIPLINA]],'CLASSES DE PROJETOS'!$F$3:$F$37,'CLASSES DE PROJETOS'!$C$3:$C$37)</f>
        <v>SI</v>
      </c>
      <c r="I630" t="str">
        <f>_xlfn.TEXTJOIN("/",TRUE,"MSV-163MS-"&amp;LD_01[[#This Row],[OBRA]],_xlfn.XLOOKUP(LD_01[[#This Row],[SIGLA]],'CLASSES DE PROJETOS'!$C$3:$C$37,'CLASSES DE PROJETOS'!$E$3:$E$37))</f>
        <v>MSV-163MS-535-545/31.SI</v>
      </c>
      <c r="J630" s="6" t="str" cm="1">
        <f t="array" ref="J630">_xlfn.TEXTJOIN(",",TRUE,_xlfn._xlws.FILTER(ARQUIVOS[ARQUIVO],(ARQUIVOS[DOCUMENTO]=LD_01[[#This Row],[DOCUMENTO]])*(ARQUIVOS[REVISÃO]=LD_01[[#This Row],[REVISÃO]])*(ARQUIVOS[EXTENSÃO]="pdf")))</f>
        <v>MSV-163MS-535-545-ACA-EXE-DE-J1-008-R04.pdf</v>
      </c>
      <c r="K630" s="6" t="str" cm="1">
        <f t="array" ref="K630">_xlfn.TEXTJOIN(", ",TRUE,_xlfn.UNIQUE(_xlfn._xlws.FILTER(ARQUIVOS_RECEBIDOS!$F$2:$F$5010,ARQUIVOS_RECEBIDOS!$E$2:$E$5010=LD_01[[#This Row],[DOCUMENTO]])))</f>
        <v>R04</v>
      </c>
      <c r="L630" s="6" t="str" cm="1">
        <f t="array" ref="L630">_xlfn.TEXTJOIN(",",TRUE,_xlfn._xlws.FILTER(ARQUIVOS[EXTENSÃO],(ARQUIVOS[DOCUMENTO]=LD_01[[#This Row],[DOCUMENTO]])*(ARQUIVOS[REVISÃO]=LD_01[[#This Row],[REVISÃO]])))</f>
        <v>dwg,pdf</v>
      </c>
      <c r="M630" s="12" cm="1">
        <f t="array" ref="M630">_xlfn.UNIQUE(_xlfn._xlws.FILTER(ARQUIVOS[DATA RECEBIMENTO],(ARQUIVOS[DOCUMENTO]=LD_01[[#This Row],[DOCUMENTO]])*(ARQUIVOS[REVISÃO]=LD_01[[#This Row],[REVISÃO]])))</f>
        <v>45838</v>
      </c>
      <c r="N6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01/MSV-163MS-535-545/31.SI/MSV-163MS-535-545-ACA-EXE-DE-J1-008-R04.pdf</v>
      </c>
      <c r="P630" s="6" t="str">
        <f>LD_01[[#This Row],[PASTA]]&amp;"/"&amp;LD_01[[#This Row],[ARQUIVO]]</f>
        <v>MSV-163MS-535-545/31.SI/MSV-163MS-535-545-ACA-EXE-DE-J1-008-R04.pdf</v>
      </c>
    </row>
    <row r="631" spans="1:16" x14ac:dyDescent="0.3">
      <c r="A631" s="6" t="s">
        <v>3372</v>
      </c>
      <c r="B631" s="6" t="str">
        <f>VLOOKUP(LD_01[[#This Row],[DOCUMENTO]],_xlfn.SORTBY(ARQUIVOS_RECEBIDOS!$E$2:$F$5010,ARQUIVOS_RECEBIDOS!$F$2:$F$5010,-1),2,)</f>
        <v>R04</v>
      </c>
      <c r="C631" s="14" t="s">
        <v>5987</v>
      </c>
      <c r="D631" s="14" t="s">
        <v>7543</v>
      </c>
      <c r="E631" s="6" t="s">
        <v>4317</v>
      </c>
      <c r="F631" s="8" t="s">
        <v>4083</v>
      </c>
      <c r="G631" s="8" t="s">
        <v>4331</v>
      </c>
      <c r="H631" s="6" t="str">
        <f>_xlfn.XLOOKUP(LD_01[[#This Row],[DISCIPLINA]],'CLASSES DE PROJETOS'!$F$3:$F$37,'CLASSES DE PROJETOS'!$C$3:$C$37)</f>
        <v>SI</v>
      </c>
      <c r="I631" t="str">
        <f>_xlfn.TEXTJOIN("/",TRUE,"MSV-163MS-"&amp;LD_01[[#This Row],[OBRA]],_xlfn.XLOOKUP(LD_01[[#This Row],[SIGLA]],'CLASSES DE PROJETOS'!$C$3:$C$37,'CLASSES DE PROJETOS'!$E$3:$E$37))</f>
        <v>MSV-163MS-535-545/31.SI</v>
      </c>
      <c r="J631" s="6" t="str" cm="1">
        <f t="array" ref="J631">_xlfn.TEXTJOIN(",",TRUE,_xlfn._xlws.FILTER(ARQUIVOS[ARQUIVO],(ARQUIVOS[DOCUMENTO]=LD_01[[#This Row],[DOCUMENTO]])*(ARQUIVOS[REVISÃO]=LD_01[[#This Row],[REVISÃO]])*(ARQUIVOS[EXTENSÃO]="pdf")))</f>
        <v>MSV-163MS-535-545-ACA-EXE-DE-J1-009-R04.pdf</v>
      </c>
      <c r="K631" s="6" t="str" cm="1">
        <f t="array" ref="K631">_xlfn.TEXTJOIN(", ",TRUE,_xlfn.UNIQUE(_xlfn._xlws.FILTER(ARQUIVOS_RECEBIDOS!$F$2:$F$5010,ARQUIVOS_RECEBIDOS!$E$2:$E$5010=LD_01[[#This Row],[DOCUMENTO]])))</f>
        <v>R04</v>
      </c>
      <c r="L631" s="6" t="str" cm="1">
        <f t="array" ref="L631">_xlfn.TEXTJOIN(",",TRUE,_xlfn._xlws.FILTER(ARQUIVOS[EXTENSÃO],(ARQUIVOS[DOCUMENTO]=LD_01[[#This Row],[DOCUMENTO]])*(ARQUIVOS[REVISÃO]=LD_01[[#This Row],[REVISÃO]])))</f>
        <v>dwg,pdf</v>
      </c>
      <c r="M631" s="12" cm="1">
        <f t="array" ref="M631">_xlfn.UNIQUE(_xlfn._xlws.FILTER(ARQUIVOS[DATA RECEBIMENTO],(ARQUIVOS[DOCUMENTO]=LD_01[[#This Row],[DOCUMENTO]])*(ARQUIVOS[REVISÃO]=LD_01[[#This Row],[REVISÃO]])))</f>
        <v>45838</v>
      </c>
      <c r="N6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01/MSV-163MS-535-545/31.SI/MSV-163MS-535-545-ACA-EXE-DE-J1-009-R04.pdf</v>
      </c>
      <c r="P631" s="6" t="str">
        <f>LD_01[[#This Row],[PASTA]]&amp;"/"&amp;LD_01[[#This Row],[ARQUIVO]]</f>
        <v>MSV-163MS-535-545/31.SI/MSV-163MS-535-545-ACA-EXE-DE-J1-009-R04.pdf</v>
      </c>
    </row>
    <row r="632" spans="1:16" x14ac:dyDescent="0.3">
      <c r="A632" s="6" t="s">
        <v>3373</v>
      </c>
      <c r="B632" s="6" t="str">
        <f>VLOOKUP(LD_01[[#This Row],[DOCUMENTO]],_xlfn.SORTBY(ARQUIVOS_RECEBIDOS!$E$2:$F$5010,ARQUIVOS_RECEBIDOS!$F$2:$F$5010,-1),2,)</f>
        <v>R04</v>
      </c>
      <c r="C632" s="14" t="s">
        <v>5987</v>
      </c>
      <c r="D632" s="14" t="s">
        <v>7543</v>
      </c>
      <c r="E632" s="6" t="s">
        <v>4317</v>
      </c>
      <c r="F632" s="8" t="s">
        <v>4083</v>
      </c>
      <c r="G632" s="8" t="s">
        <v>4331</v>
      </c>
      <c r="H632" s="6" t="str">
        <f>_xlfn.XLOOKUP(LD_01[[#This Row],[DISCIPLINA]],'CLASSES DE PROJETOS'!$F$3:$F$37,'CLASSES DE PROJETOS'!$C$3:$C$37)</f>
        <v>SI</v>
      </c>
      <c r="I632" t="str">
        <f>_xlfn.TEXTJOIN("/",TRUE,"MSV-163MS-"&amp;LD_01[[#This Row],[OBRA]],_xlfn.XLOOKUP(LD_01[[#This Row],[SIGLA]],'CLASSES DE PROJETOS'!$C$3:$C$37,'CLASSES DE PROJETOS'!$E$3:$E$37))</f>
        <v>MSV-163MS-535-545/31.SI</v>
      </c>
      <c r="J632" s="6" t="str" cm="1">
        <f t="array" ref="J632">_xlfn.TEXTJOIN(",",TRUE,_xlfn._xlws.FILTER(ARQUIVOS[ARQUIVO],(ARQUIVOS[DOCUMENTO]=LD_01[[#This Row],[DOCUMENTO]])*(ARQUIVOS[REVISÃO]=LD_01[[#This Row],[REVISÃO]])*(ARQUIVOS[EXTENSÃO]="pdf")))</f>
        <v>MSV-163MS-535-545-ACA-EXE-DE-J1-010-R04.pdf</v>
      </c>
      <c r="K632" s="6" t="str" cm="1">
        <f t="array" ref="K632">_xlfn.TEXTJOIN(", ",TRUE,_xlfn.UNIQUE(_xlfn._xlws.FILTER(ARQUIVOS_RECEBIDOS!$F$2:$F$5010,ARQUIVOS_RECEBIDOS!$E$2:$E$5010=LD_01[[#This Row],[DOCUMENTO]])))</f>
        <v>R04</v>
      </c>
      <c r="L632" s="6" t="str" cm="1">
        <f t="array" ref="L632">_xlfn.TEXTJOIN(",",TRUE,_xlfn._xlws.FILTER(ARQUIVOS[EXTENSÃO],(ARQUIVOS[DOCUMENTO]=LD_01[[#This Row],[DOCUMENTO]])*(ARQUIVOS[REVISÃO]=LD_01[[#This Row],[REVISÃO]])))</f>
        <v>dwg,pdf</v>
      </c>
      <c r="M632" s="12" cm="1">
        <f t="array" ref="M632">_xlfn.UNIQUE(_xlfn._xlws.FILTER(ARQUIVOS[DATA RECEBIMENTO],(ARQUIVOS[DOCUMENTO]=LD_01[[#This Row],[DOCUMENTO]])*(ARQUIVOS[REVISÃO]=LD_01[[#This Row],[REVISÃO]])))</f>
        <v>45838</v>
      </c>
      <c r="N6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01/MSV-163MS-535-545/31.SI/MSV-163MS-535-545-ACA-EXE-DE-J1-010-R04.pdf</v>
      </c>
      <c r="P632" s="6" t="str">
        <f>LD_01[[#This Row],[PASTA]]&amp;"/"&amp;LD_01[[#This Row],[ARQUIVO]]</f>
        <v>MSV-163MS-535-545/31.SI/MSV-163MS-535-545-ACA-EXE-DE-J1-010-R04.pdf</v>
      </c>
    </row>
    <row r="633" spans="1:16" x14ac:dyDescent="0.3">
      <c r="A633" s="6" t="s">
        <v>3374</v>
      </c>
      <c r="B633" s="6" t="str">
        <f>VLOOKUP(LD_01[[#This Row],[DOCUMENTO]],_xlfn.SORTBY(ARQUIVOS_RECEBIDOS!$E$2:$F$5010,ARQUIVOS_RECEBIDOS!$F$2:$F$5010,-1),2,)</f>
        <v>R01</v>
      </c>
      <c r="C633" s="14" t="s">
        <v>5987</v>
      </c>
      <c r="D633" s="14" t="s">
        <v>7543</v>
      </c>
      <c r="E633" s="6" t="s">
        <v>4317</v>
      </c>
      <c r="F633" s="8" t="s">
        <v>4084</v>
      </c>
      <c r="G633" s="8" t="s">
        <v>4331</v>
      </c>
      <c r="H633" s="6" t="str">
        <f>_xlfn.XLOOKUP(LD_01[[#This Row],[DISCIPLINA]],'CLASSES DE PROJETOS'!$F$3:$F$37,'CLASSES DE PROJETOS'!$C$3:$C$37)</f>
        <v>SI</v>
      </c>
      <c r="I633" t="str">
        <f>_xlfn.TEXTJOIN("/",TRUE,"MSV-163MS-"&amp;LD_01[[#This Row],[OBRA]],_xlfn.XLOOKUP(LD_01[[#This Row],[SIGLA]],'CLASSES DE PROJETOS'!$C$3:$C$37,'CLASSES DE PROJETOS'!$E$3:$E$37))</f>
        <v>MSV-163MS-535-545/31.SI</v>
      </c>
      <c r="J633" s="6" t="str" cm="1">
        <f t="array" ref="J633">_xlfn.TEXTJOIN(",",TRUE,_xlfn._xlws.FILTER(ARQUIVOS[ARQUIVO],(ARQUIVOS[DOCUMENTO]=LD_01[[#This Row],[DOCUMENTO]])*(ARQUIVOS[REVISÃO]=LD_01[[#This Row],[REVISÃO]])*(ARQUIVOS[EXTENSÃO]="pdf")))</f>
        <v>MSV-163MS-535-545-ACA-EXE-DE-J1-011-R01.pdf</v>
      </c>
      <c r="K633" s="6" t="str" cm="1">
        <f t="array" ref="K633">_xlfn.TEXTJOIN(", ",TRUE,_xlfn.UNIQUE(_xlfn._xlws.FILTER(ARQUIVOS_RECEBIDOS!$F$2:$F$5010,ARQUIVOS_RECEBIDOS!$E$2:$E$5010=LD_01[[#This Row],[DOCUMENTO]])))</f>
        <v>R01</v>
      </c>
      <c r="L633" s="6" t="str" cm="1">
        <f t="array" ref="L633">_xlfn.TEXTJOIN(",",TRUE,_xlfn._xlws.FILTER(ARQUIVOS[EXTENSÃO],(ARQUIVOS[DOCUMENTO]=LD_01[[#This Row],[DOCUMENTO]])*(ARQUIVOS[REVISÃO]=LD_01[[#This Row],[REVISÃO]])))</f>
        <v>dwg,pdf</v>
      </c>
      <c r="M633" s="12" cm="1">
        <f t="array" ref="M633">_xlfn.UNIQUE(_xlfn._xlws.FILTER(ARQUIVOS[DATA RECEBIMENTO],(ARQUIVOS[DOCUMENTO]=LD_01[[#This Row],[DOCUMENTO]])*(ARQUIVOS[REVISÃO]=LD_01[[#This Row],[REVISÃO]])))</f>
        <v>45838</v>
      </c>
      <c r="N6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01/MSV-163MS-535-545/31.SI/MSV-163MS-535-545-ACA-EXE-DE-J1-011-R01.pdf</v>
      </c>
      <c r="P633" s="6" t="str">
        <f>LD_01[[#This Row],[PASTA]]&amp;"/"&amp;LD_01[[#This Row],[ARQUIVO]]</f>
        <v>MSV-163MS-535-545/31.SI/MSV-163MS-535-545-ACA-EXE-DE-J1-011-R01.pdf</v>
      </c>
    </row>
    <row r="634" spans="1:16" x14ac:dyDescent="0.3">
      <c r="A634" s="6" t="s">
        <v>3375</v>
      </c>
      <c r="B634" s="6" t="str">
        <f>VLOOKUP(LD_01[[#This Row],[DOCUMENTO]],_xlfn.SORTBY(ARQUIVOS_RECEBIDOS!$E$2:$F$5010,ARQUIVOS_RECEBIDOS!$F$2:$F$5010,-1),2,)</f>
        <v>R02</v>
      </c>
      <c r="C634" s="14" t="s">
        <v>5987</v>
      </c>
      <c r="D634" s="14" t="s">
        <v>7543</v>
      </c>
      <c r="E634" s="6" t="s">
        <v>4317</v>
      </c>
      <c r="F634" s="8" t="s">
        <v>4085</v>
      </c>
      <c r="G634" s="8" t="s">
        <v>4331</v>
      </c>
      <c r="H634" s="6" t="str">
        <f>_xlfn.XLOOKUP(LD_01[[#This Row],[DISCIPLINA]],'CLASSES DE PROJETOS'!$F$3:$F$37,'CLASSES DE PROJETOS'!$C$3:$C$37)</f>
        <v>SI</v>
      </c>
      <c r="I634" t="str">
        <f>_xlfn.TEXTJOIN("/",TRUE,"MSV-163MS-"&amp;LD_01[[#This Row],[OBRA]],_xlfn.XLOOKUP(LD_01[[#This Row],[SIGLA]],'CLASSES DE PROJETOS'!$C$3:$C$37,'CLASSES DE PROJETOS'!$E$3:$E$37))</f>
        <v>MSV-163MS-535-545/31.SI</v>
      </c>
      <c r="J634" s="6" t="str" cm="1">
        <f t="array" ref="J634">_xlfn.TEXTJOIN(",",TRUE,_xlfn._xlws.FILTER(ARQUIVOS[ARQUIVO],(ARQUIVOS[DOCUMENTO]=LD_01[[#This Row],[DOCUMENTO]])*(ARQUIVOS[REVISÃO]=LD_01[[#This Row],[REVISÃO]])*(ARQUIVOS[EXTENSÃO]="pdf")))</f>
        <v>MSV-163MS-535-545-ACA-EXE-DE-J1-012-R02.pdf</v>
      </c>
      <c r="K634" s="6" t="str" cm="1">
        <f t="array" ref="K634">_xlfn.TEXTJOIN(", ",TRUE,_xlfn.UNIQUE(_xlfn._xlws.FILTER(ARQUIVOS_RECEBIDOS!$F$2:$F$5010,ARQUIVOS_RECEBIDOS!$E$2:$E$5010=LD_01[[#This Row],[DOCUMENTO]])))</f>
        <v>R02</v>
      </c>
      <c r="L634" s="6" t="str" cm="1">
        <f t="array" ref="L634">_xlfn.TEXTJOIN(",",TRUE,_xlfn._xlws.FILTER(ARQUIVOS[EXTENSÃO],(ARQUIVOS[DOCUMENTO]=LD_01[[#This Row],[DOCUMENTO]])*(ARQUIVOS[REVISÃO]=LD_01[[#This Row],[REVISÃO]])))</f>
        <v>dwg,pdf</v>
      </c>
      <c r="M634" s="12" cm="1">
        <f t="array" ref="M634">_xlfn.UNIQUE(_xlfn._xlws.FILTER(ARQUIVOS[DATA RECEBIMENTO],(ARQUIVOS[DOCUMENTO]=LD_01[[#This Row],[DOCUMENTO]])*(ARQUIVOS[REVISÃO]=LD_01[[#This Row],[REVISÃO]])))</f>
        <v>45838</v>
      </c>
      <c r="N6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01/MSV-163MS-535-545/31.SI/MSV-163MS-535-545-ACA-EXE-DE-J1-012-R02.pdf</v>
      </c>
      <c r="P634" s="6" t="str">
        <f>LD_01[[#This Row],[PASTA]]&amp;"/"&amp;LD_01[[#This Row],[ARQUIVO]]</f>
        <v>MSV-163MS-535-545/31.SI/MSV-163MS-535-545-ACA-EXE-DE-J1-012-R02.pdf</v>
      </c>
    </row>
    <row r="635" spans="1:16" x14ac:dyDescent="0.3">
      <c r="A635" s="6" t="s">
        <v>3376</v>
      </c>
      <c r="B635" s="6" t="str">
        <f>VLOOKUP(LD_01[[#This Row],[DOCUMENTO]],_xlfn.SORTBY(ARQUIVOS_RECEBIDOS!$E$2:$F$5010,ARQUIVOS_RECEBIDOS!$F$2:$F$5010,-1),2,)</f>
        <v>R01</v>
      </c>
      <c r="C635" s="14" t="s">
        <v>5987</v>
      </c>
      <c r="D635" s="14" t="s">
        <v>7543</v>
      </c>
      <c r="E635" s="6" t="s">
        <v>4317</v>
      </c>
      <c r="F635" s="8" t="s">
        <v>4086</v>
      </c>
      <c r="G635" s="8" t="s">
        <v>4331</v>
      </c>
      <c r="H635" s="6" t="str">
        <f>_xlfn.XLOOKUP(LD_01[[#This Row],[DISCIPLINA]],'CLASSES DE PROJETOS'!$F$3:$F$37,'CLASSES DE PROJETOS'!$C$3:$C$37)</f>
        <v>SI</v>
      </c>
      <c r="I635" t="str">
        <f>_xlfn.TEXTJOIN("/",TRUE,"MSV-163MS-"&amp;LD_01[[#This Row],[OBRA]],_xlfn.XLOOKUP(LD_01[[#This Row],[SIGLA]],'CLASSES DE PROJETOS'!$C$3:$C$37,'CLASSES DE PROJETOS'!$E$3:$E$37))</f>
        <v>MSV-163MS-535-545/31.SI</v>
      </c>
      <c r="J635" s="6" t="str" cm="1">
        <f t="array" ref="J635">_xlfn.TEXTJOIN(",",TRUE,_xlfn._xlws.FILTER(ARQUIVOS[ARQUIVO],(ARQUIVOS[DOCUMENTO]=LD_01[[#This Row],[DOCUMENTO]])*(ARQUIVOS[REVISÃO]=LD_01[[#This Row],[REVISÃO]])*(ARQUIVOS[EXTENSÃO]="pdf")))</f>
        <v>MSV-163MS-535-545-ACA-EXE-DE-J1-013-R01.pdf</v>
      </c>
      <c r="K635" s="6" t="str" cm="1">
        <f t="array" ref="K635">_xlfn.TEXTJOIN(", ",TRUE,_xlfn.UNIQUE(_xlfn._xlws.FILTER(ARQUIVOS_RECEBIDOS!$F$2:$F$5010,ARQUIVOS_RECEBIDOS!$E$2:$E$5010=LD_01[[#This Row],[DOCUMENTO]])))</f>
        <v>R01</v>
      </c>
      <c r="L635" s="6" t="str" cm="1">
        <f t="array" ref="L635">_xlfn.TEXTJOIN(",",TRUE,_xlfn._xlws.FILTER(ARQUIVOS[EXTENSÃO],(ARQUIVOS[DOCUMENTO]=LD_01[[#This Row],[DOCUMENTO]])*(ARQUIVOS[REVISÃO]=LD_01[[#This Row],[REVISÃO]])))</f>
        <v>dwg,pdf</v>
      </c>
      <c r="M635" s="12" cm="1">
        <f t="array" ref="M635">_xlfn.UNIQUE(_xlfn._xlws.FILTER(ARQUIVOS[DATA RECEBIMENTO],(ARQUIVOS[DOCUMENTO]=LD_01[[#This Row],[DOCUMENTO]])*(ARQUIVOS[REVISÃO]=LD_01[[#This Row],[REVISÃO]])))</f>
        <v>45838</v>
      </c>
      <c r="N6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01/MSV-163MS-535-545/31.SI/MSV-163MS-535-545-ACA-EXE-DE-J1-013-R01.pdf</v>
      </c>
      <c r="P635" s="6" t="str">
        <f>LD_01[[#This Row],[PASTA]]&amp;"/"&amp;LD_01[[#This Row],[ARQUIVO]]</f>
        <v>MSV-163MS-535-545/31.SI/MSV-163MS-535-545-ACA-EXE-DE-J1-013-R01.pdf</v>
      </c>
    </row>
    <row r="636" spans="1:16" ht="43.2" x14ac:dyDescent="0.3">
      <c r="A636" s="6" t="s">
        <v>3377</v>
      </c>
      <c r="B636" s="6" t="str">
        <f>VLOOKUP(LD_01[[#This Row],[DOCUMENTO]],_xlfn.SORTBY(ARQUIVOS_RECEBIDOS!$E$2:$F$5010,ARQUIVOS_RECEBIDOS!$F$2:$F$5010,-1),2,)</f>
        <v>R01</v>
      </c>
      <c r="C636" s="14" t="s">
        <v>5987</v>
      </c>
      <c r="D636" s="14" t="s">
        <v>7543</v>
      </c>
      <c r="E636" s="6" t="s">
        <v>4317</v>
      </c>
      <c r="F636" s="8" t="s">
        <v>4254</v>
      </c>
      <c r="G636" s="8" t="s">
        <v>4336</v>
      </c>
      <c r="H636" s="6" t="str">
        <f>_xlfn.XLOOKUP(LD_01[[#This Row],[DISCIPLINA]],'CLASSES DE PROJETOS'!$F$3:$F$37,'CLASSES DE PROJETOS'!$C$3:$C$37)</f>
        <v>OC</v>
      </c>
      <c r="I636" t="str">
        <f>_xlfn.TEXTJOIN("/",TRUE,"MSV-163MS-"&amp;LD_01[[#This Row],[OBRA]],_xlfn.XLOOKUP(LD_01[[#This Row],[SIGLA]],'CLASSES DE PROJETOS'!$C$3:$C$37,'CLASSES DE PROJETOS'!$E$3:$E$37))</f>
        <v>MSV-163MS-535-545/35.OC</v>
      </c>
      <c r="J636" s="6" t="str" cm="1">
        <f t="array" ref="J636">_xlfn.TEXTJOIN(",",TRUE,_xlfn._xlws.FILTER(ARQUIVOS[ARQUIVO],(ARQUIVOS[DOCUMENTO]=LD_01[[#This Row],[DOCUMENTO]])*(ARQUIVOS[REVISÃO]=LD_01[[#This Row],[REVISÃO]])*(ARQUIVOS[EXTENSÃO]="pdf")))</f>
        <v>MSV-163MS-535-545-ACA-EXE-DE-J2-001-R01.pdf</v>
      </c>
      <c r="K636" s="6" t="str" cm="1">
        <f t="array" ref="K636">_xlfn.TEXTJOIN(", ",TRUE,_xlfn.UNIQUE(_xlfn._xlws.FILTER(ARQUIVOS_RECEBIDOS!$F$2:$F$5010,ARQUIVOS_RECEBIDOS!$E$2:$E$5010=LD_01[[#This Row],[DOCUMENTO]])))</f>
        <v>R01</v>
      </c>
      <c r="L636" s="6" t="str" cm="1">
        <f t="array" ref="L636">_xlfn.TEXTJOIN(",",TRUE,_xlfn._xlws.FILTER(ARQUIVOS[EXTENSÃO],(ARQUIVOS[DOCUMENTO]=LD_01[[#This Row],[DOCUMENTO]])*(ARQUIVOS[REVISÃO]=LD_01[[#This Row],[REVISÃO]])))</f>
        <v>dwg,pdf</v>
      </c>
      <c r="M636" s="12" cm="1">
        <f t="array" ref="M636">_xlfn.UNIQUE(_xlfn._xlws.FILTER(ARQUIVOS[DATA RECEBIMENTO],(ARQUIVOS[DOCUMENTO]=LD_01[[#This Row],[DOCUMENTO]])*(ARQUIVOS[REVISÃO]=LD_01[[#This Row],[REVISÃO]])))</f>
        <v>45838</v>
      </c>
      <c r="N6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01/MSV-163MS-535-545/35.OC/MSV-163MS-535-545-ACA-EXE-DE-J2-001-R01.pdf</v>
      </c>
      <c r="P636" s="6" t="str">
        <f>LD_01[[#This Row],[PASTA]]&amp;"/"&amp;LD_01[[#This Row],[ARQUIVO]]</f>
        <v>MSV-163MS-535-545/35.OC/MSV-163MS-535-545-ACA-EXE-DE-J2-001-R01.pdf</v>
      </c>
    </row>
    <row r="637" spans="1:16" ht="43.2" x14ac:dyDescent="0.3">
      <c r="A637" s="6" t="s">
        <v>3378</v>
      </c>
      <c r="B637" s="6" t="str">
        <f>VLOOKUP(LD_01[[#This Row],[DOCUMENTO]],_xlfn.SORTBY(ARQUIVOS_RECEBIDOS!$E$2:$F$5010,ARQUIVOS_RECEBIDOS!$F$2:$F$5010,-1),2,)</f>
        <v>R00</v>
      </c>
      <c r="C637" s="14" t="s">
        <v>5987</v>
      </c>
      <c r="D637" s="14" t="s">
        <v>7543</v>
      </c>
      <c r="E637" s="6" t="s">
        <v>4317</v>
      </c>
      <c r="F637" s="8" t="s">
        <v>4255</v>
      </c>
      <c r="G637" s="8" t="s">
        <v>4336</v>
      </c>
      <c r="H637" s="6" t="str">
        <f>_xlfn.XLOOKUP(LD_01[[#This Row],[DISCIPLINA]],'CLASSES DE PROJETOS'!$F$3:$F$37,'CLASSES DE PROJETOS'!$C$3:$C$37)</f>
        <v>OC</v>
      </c>
      <c r="I637" t="str">
        <f>_xlfn.TEXTJOIN("/",TRUE,"MSV-163MS-"&amp;LD_01[[#This Row],[OBRA]],_xlfn.XLOOKUP(LD_01[[#This Row],[SIGLA]],'CLASSES DE PROJETOS'!$C$3:$C$37,'CLASSES DE PROJETOS'!$E$3:$E$37))</f>
        <v>MSV-163MS-535-545/35.OC</v>
      </c>
      <c r="J637" s="6" t="str" cm="1">
        <f t="array" ref="J637">_xlfn.TEXTJOIN(",",TRUE,_xlfn._xlws.FILTER(ARQUIVOS[ARQUIVO],(ARQUIVOS[DOCUMENTO]=LD_01[[#This Row],[DOCUMENTO]])*(ARQUIVOS[REVISÃO]=LD_01[[#This Row],[REVISÃO]])*(ARQUIVOS[EXTENSÃO]="pdf")))</f>
        <v>MSV-163MS-535-545-ACA-EXE-DE-J2-002-R00.pdf</v>
      </c>
      <c r="K637" s="6" t="str" cm="1">
        <f t="array" ref="K637">_xlfn.TEXTJOIN(", ",TRUE,_xlfn.UNIQUE(_xlfn._xlws.FILTER(ARQUIVOS_RECEBIDOS!$F$2:$F$5010,ARQUIVOS_RECEBIDOS!$E$2:$E$5010=LD_01[[#This Row],[DOCUMENTO]])))</f>
        <v>R00</v>
      </c>
      <c r="L637" s="6" t="str" cm="1">
        <f t="array" ref="L637">_xlfn.TEXTJOIN(",",TRUE,_xlfn._xlws.FILTER(ARQUIVOS[EXTENSÃO],(ARQUIVOS[DOCUMENTO]=LD_01[[#This Row],[DOCUMENTO]])*(ARQUIVOS[REVISÃO]=LD_01[[#This Row],[REVISÃO]])))</f>
        <v>dwg,pdf</v>
      </c>
      <c r="M637" s="12" cm="1">
        <f t="array" ref="M637">_xlfn.UNIQUE(_xlfn._xlws.FILTER(ARQUIVOS[DATA RECEBIMENTO],(ARQUIVOS[DOCUMENTO]=LD_01[[#This Row],[DOCUMENTO]])*(ARQUIVOS[REVISÃO]=LD_01[[#This Row],[REVISÃO]])))</f>
        <v>45838</v>
      </c>
      <c r="N6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01/MSV-163MS-535-545/35.OC/MSV-163MS-535-545-ACA-EXE-DE-J2-002-R00.pdf</v>
      </c>
      <c r="P637" s="6" t="str">
        <f>LD_01[[#This Row],[PASTA]]&amp;"/"&amp;LD_01[[#This Row],[ARQUIVO]]</f>
        <v>MSV-163MS-535-545/35.OC/MSV-163MS-535-545-ACA-EXE-DE-J2-002-R00.pdf</v>
      </c>
    </row>
    <row r="638" spans="1:16" ht="43.2" x14ac:dyDescent="0.3">
      <c r="A638" s="6" t="s">
        <v>3379</v>
      </c>
      <c r="B638" s="6" t="str">
        <f>VLOOKUP(LD_01[[#This Row],[DOCUMENTO]],_xlfn.SORTBY(ARQUIVOS_RECEBIDOS!$E$2:$F$5010,ARQUIVOS_RECEBIDOS!$F$2:$F$5010,-1),2,)</f>
        <v>R01</v>
      </c>
      <c r="C638" s="14" t="s">
        <v>5987</v>
      </c>
      <c r="D638" s="14" t="s">
        <v>7543</v>
      </c>
      <c r="E638" s="6" t="s">
        <v>4317</v>
      </c>
      <c r="F638" s="8" t="s">
        <v>4254</v>
      </c>
      <c r="G638" s="8" t="s">
        <v>4336</v>
      </c>
      <c r="H638" s="6" t="str">
        <f>_xlfn.XLOOKUP(LD_01[[#This Row],[DISCIPLINA]],'CLASSES DE PROJETOS'!$F$3:$F$37,'CLASSES DE PROJETOS'!$C$3:$C$37)</f>
        <v>OC</v>
      </c>
      <c r="I638" t="str">
        <f>_xlfn.TEXTJOIN("/",TRUE,"MSV-163MS-"&amp;LD_01[[#This Row],[OBRA]],_xlfn.XLOOKUP(LD_01[[#This Row],[SIGLA]],'CLASSES DE PROJETOS'!$C$3:$C$37,'CLASSES DE PROJETOS'!$E$3:$E$37))</f>
        <v>MSV-163MS-535-545/35.OC</v>
      </c>
      <c r="J638" s="6" t="str" cm="1">
        <f t="array" ref="J638">_xlfn.TEXTJOIN(",",TRUE,_xlfn._xlws.FILTER(ARQUIVOS[ARQUIVO],(ARQUIVOS[DOCUMENTO]=LD_01[[#This Row],[DOCUMENTO]])*(ARQUIVOS[REVISÃO]=LD_01[[#This Row],[REVISÃO]])*(ARQUIVOS[EXTENSÃO]="pdf")))</f>
        <v>MSV-163MS-535-545-ACA-EXE-DE-J2-003-R01.pdf</v>
      </c>
      <c r="K638" s="6" t="str" cm="1">
        <f t="array" ref="K638">_xlfn.TEXTJOIN(", ",TRUE,_xlfn.UNIQUE(_xlfn._xlws.FILTER(ARQUIVOS_RECEBIDOS!$F$2:$F$5010,ARQUIVOS_RECEBIDOS!$E$2:$E$5010=LD_01[[#This Row],[DOCUMENTO]])))</f>
        <v>R00, R01</v>
      </c>
      <c r="L638" s="6" t="str" cm="1">
        <f t="array" ref="L638">_xlfn.TEXTJOIN(",",TRUE,_xlfn._xlws.FILTER(ARQUIVOS[EXTENSÃO],(ARQUIVOS[DOCUMENTO]=LD_01[[#This Row],[DOCUMENTO]])*(ARQUIVOS[REVISÃO]=LD_01[[#This Row],[REVISÃO]])))</f>
        <v>dwg,pdf</v>
      </c>
      <c r="M638" s="12" cm="1">
        <f t="array" ref="M638">_xlfn.UNIQUE(_xlfn._xlws.FILTER(ARQUIVOS[DATA RECEBIMENTO],(ARQUIVOS[DOCUMENTO]=LD_01[[#This Row],[DOCUMENTO]])*(ARQUIVOS[REVISÃO]=LD_01[[#This Row],[REVISÃO]])))</f>
        <v>45895</v>
      </c>
      <c r="N6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01/MSV-163MS-535-545/35.OC/MSV-163MS-535-545-ACA-EXE-DE-J2-003-R01.pdf</v>
      </c>
      <c r="P638" s="6" t="str">
        <f>LD_01[[#This Row],[PASTA]]&amp;"/"&amp;LD_01[[#This Row],[ARQUIVO]]</f>
        <v>MSV-163MS-535-545/35.OC/MSV-163MS-535-545-ACA-EXE-DE-J2-003-R01.pdf</v>
      </c>
    </row>
    <row r="639" spans="1:16" ht="43.2" x14ac:dyDescent="0.3">
      <c r="A639" s="6" t="s">
        <v>3408</v>
      </c>
      <c r="B639" s="6" t="str">
        <f>VLOOKUP(LD_01[[#This Row],[DOCUMENTO]],_xlfn.SORTBY(ARQUIVOS_RECEBIDOS!$E$2:$F$5010,ARQUIVOS_RECEBIDOS!$F$2:$F$5010,-1),2,)</f>
        <v>R01</v>
      </c>
      <c r="C639" s="14" t="s">
        <v>5987</v>
      </c>
      <c r="D639" s="14" t="s">
        <v>7543</v>
      </c>
      <c r="E639" s="6" t="s">
        <v>4317</v>
      </c>
      <c r="F639" s="8" t="s">
        <v>4197</v>
      </c>
      <c r="G639" s="8" t="s">
        <v>4337</v>
      </c>
      <c r="H639" s="6" t="str">
        <f>_xlfn.XLOOKUP(LD_01[[#This Row],[DISCIPLINA]],'CLASSES DE PROJETOS'!$F$3:$F$37,'CLASSES DE PROJETOS'!$C$3:$C$37)</f>
        <v>EL</v>
      </c>
      <c r="I639" t="str">
        <f>_xlfn.TEXTJOIN("/",TRUE,"MSV-163MS-"&amp;LD_01[[#This Row],[OBRA]],_xlfn.XLOOKUP(LD_01[[#This Row],[SIGLA]],'CLASSES DE PROJETOS'!$C$3:$C$37,'CLASSES DE PROJETOS'!$E$3:$E$37))</f>
        <v>MSV-163MS-535-545/14.EL</v>
      </c>
      <c r="J639" s="6" t="str" cm="1">
        <f t="array" ref="J639">_xlfn.TEXTJOIN(",",TRUE,_xlfn._xlws.FILTER(ARQUIVOS[ARQUIVO],(ARQUIVOS[DOCUMENTO]=LD_01[[#This Row],[DOCUMENTO]])*(ARQUIVOS[REVISÃO]=LD_01[[#This Row],[REVISÃO]])*(ARQUIVOS[EXTENSÃO]="pdf")))</f>
        <v>MSV-163MS-535-545-ACA-EXE-DE-K2-001-R01.pdf</v>
      </c>
      <c r="K639" s="6" t="str" cm="1">
        <f t="array" ref="K639">_xlfn.TEXTJOIN(", ",TRUE,_xlfn.UNIQUE(_xlfn._xlws.FILTER(ARQUIVOS_RECEBIDOS!$F$2:$F$5010,ARQUIVOS_RECEBIDOS!$E$2:$E$5010=LD_01[[#This Row],[DOCUMENTO]])))</f>
        <v>R01</v>
      </c>
      <c r="L639" s="6" t="str" cm="1">
        <f t="array" ref="L639">_xlfn.TEXTJOIN(",",TRUE,_xlfn._xlws.FILTER(ARQUIVOS[EXTENSÃO],(ARQUIVOS[DOCUMENTO]=LD_01[[#This Row],[DOCUMENTO]])*(ARQUIVOS[REVISÃO]=LD_01[[#This Row],[REVISÃO]])))</f>
        <v>dwg,pdf</v>
      </c>
      <c r="M639" s="12" cm="1">
        <f t="array" ref="M639">_xlfn.UNIQUE(_xlfn._xlws.FILTER(ARQUIVOS[DATA RECEBIMENTO],(ARQUIVOS[DOCUMENTO]=LD_01[[#This Row],[DOCUMENTO]])*(ARQUIVOS[REVISÃO]=LD_01[[#This Row],[REVISÃO]])))</f>
        <v>45838</v>
      </c>
      <c r="N6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01/MSV-163MS-535-545/14.EL/MSV-163MS-535-545-ACA-EXE-DE-K2-001-R01.pdf</v>
      </c>
      <c r="P639" s="6" t="str">
        <f>LD_01[[#This Row],[PASTA]]&amp;"/"&amp;LD_01[[#This Row],[ARQUIVO]]</f>
        <v>MSV-163MS-535-545/14.EL/MSV-163MS-535-545-ACA-EXE-DE-K2-001-R01.pdf</v>
      </c>
    </row>
    <row r="640" spans="1:16" ht="43.2" x14ac:dyDescent="0.3">
      <c r="A640" s="6" t="s">
        <v>3409</v>
      </c>
      <c r="B640" s="6" t="str">
        <f>VLOOKUP(LD_01[[#This Row],[DOCUMENTO]],_xlfn.SORTBY(ARQUIVOS_RECEBIDOS!$E$2:$F$5010,ARQUIVOS_RECEBIDOS!$F$2:$F$5010,-1),2,)</f>
        <v>R03</v>
      </c>
      <c r="C640" s="14" t="s">
        <v>5987</v>
      </c>
      <c r="D640" s="14" t="s">
        <v>7543</v>
      </c>
      <c r="E640" s="6" t="s">
        <v>4317</v>
      </c>
      <c r="F640" s="8" t="s">
        <v>4198</v>
      </c>
      <c r="G640" s="8" t="s">
        <v>4337</v>
      </c>
      <c r="H640" s="6" t="str">
        <f>_xlfn.XLOOKUP(LD_01[[#This Row],[DISCIPLINA]],'CLASSES DE PROJETOS'!$F$3:$F$37,'CLASSES DE PROJETOS'!$C$3:$C$37)</f>
        <v>EL</v>
      </c>
      <c r="I640" t="str">
        <f>_xlfn.TEXTJOIN("/",TRUE,"MSV-163MS-"&amp;LD_01[[#This Row],[OBRA]],_xlfn.XLOOKUP(LD_01[[#This Row],[SIGLA]],'CLASSES DE PROJETOS'!$C$3:$C$37,'CLASSES DE PROJETOS'!$E$3:$E$37))</f>
        <v>MSV-163MS-535-545/14.EL</v>
      </c>
      <c r="J640" s="6" t="str" cm="1">
        <f t="array" ref="J640">_xlfn.TEXTJOIN(",",TRUE,_xlfn._xlws.FILTER(ARQUIVOS[ARQUIVO],(ARQUIVOS[DOCUMENTO]=LD_01[[#This Row],[DOCUMENTO]])*(ARQUIVOS[REVISÃO]=LD_01[[#This Row],[REVISÃO]])*(ARQUIVOS[EXTENSÃO]="pdf")))</f>
        <v>MSV-163MS-535-545-ACA-EXE-DE-K2-002-R03.pdf</v>
      </c>
      <c r="K640" s="6" t="str" cm="1">
        <f t="array" ref="K640">_xlfn.TEXTJOIN(", ",TRUE,_xlfn.UNIQUE(_xlfn._xlws.FILTER(ARQUIVOS_RECEBIDOS!$F$2:$F$5010,ARQUIVOS_RECEBIDOS!$E$2:$E$5010=LD_01[[#This Row],[DOCUMENTO]])))</f>
        <v>R02, R03</v>
      </c>
      <c r="L640" s="6" t="str" cm="1">
        <f t="array" ref="L640">_xlfn.TEXTJOIN(",",TRUE,_xlfn._xlws.FILTER(ARQUIVOS[EXTENSÃO],(ARQUIVOS[DOCUMENTO]=LD_01[[#This Row],[DOCUMENTO]])*(ARQUIVOS[REVISÃO]=LD_01[[#This Row],[REVISÃO]])))</f>
        <v>dwg,pdf</v>
      </c>
      <c r="M640" s="12" cm="1">
        <f t="array" ref="M640">_xlfn.UNIQUE(_xlfn._xlws.FILTER(ARQUIVOS[DATA RECEBIMENTO],(ARQUIVOS[DOCUMENTO]=LD_01[[#This Row],[DOCUMENTO]])*(ARQUIVOS[REVISÃO]=LD_01[[#This Row],[REVISÃO]])))</f>
        <v>45895</v>
      </c>
      <c r="N6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01/MSV-163MS-535-545/14.EL/MSV-163MS-535-545-ACA-EXE-DE-K2-002-R03.pdf</v>
      </c>
      <c r="P640" s="6" t="str">
        <f>LD_01[[#This Row],[PASTA]]&amp;"/"&amp;LD_01[[#This Row],[ARQUIVO]]</f>
        <v>MSV-163MS-535-545/14.EL/MSV-163MS-535-545-ACA-EXE-DE-K2-002-R03.pdf</v>
      </c>
    </row>
    <row r="641" spans="1:16" ht="43.2" x14ac:dyDescent="0.3">
      <c r="A641" s="6" t="s">
        <v>3410</v>
      </c>
      <c r="B641" s="6" t="str">
        <f>VLOOKUP(LD_01[[#This Row],[DOCUMENTO]],_xlfn.SORTBY(ARQUIVOS_RECEBIDOS!$E$2:$F$5010,ARQUIVOS_RECEBIDOS!$F$2:$F$5010,-1),2,)</f>
        <v>R05</v>
      </c>
      <c r="C641" s="14" t="s">
        <v>5987</v>
      </c>
      <c r="D641" s="14" t="s">
        <v>7543</v>
      </c>
      <c r="E641" s="6" t="s">
        <v>4317</v>
      </c>
      <c r="F641" s="8" t="s">
        <v>4199</v>
      </c>
      <c r="G641" s="8" t="s">
        <v>4337</v>
      </c>
      <c r="H641" s="6" t="str">
        <f>_xlfn.XLOOKUP(LD_01[[#This Row],[DISCIPLINA]],'CLASSES DE PROJETOS'!$F$3:$F$37,'CLASSES DE PROJETOS'!$C$3:$C$37)</f>
        <v>EL</v>
      </c>
      <c r="I641" t="str">
        <f>_xlfn.TEXTJOIN("/",TRUE,"MSV-163MS-"&amp;LD_01[[#This Row],[OBRA]],_xlfn.XLOOKUP(LD_01[[#This Row],[SIGLA]],'CLASSES DE PROJETOS'!$C$3:$C$37,'CLASSES DE PROJETOS'!$E$3:$E$37))</f>
        <v>MSV-163MS-535-545/14.EL</v>
      </c>
      <c r="J641" s="6" t="str" cm="1">
        <f t="array" ref="J641">_xlfn.TEXTJOIN(",",TRUE,_xlfn._xlws.FILTER(ARQUIVOS[ARQUIVO],(ARQUIVOS[DOCUMENTO]=LD_01[[#This Row],[DOCUMENTO]])*(ARQUIVOS[REVISÃO]=LD_01[[#This Row],[REVISÃO]])*(ARQUIVOS[EXTENSÃO]="pdf")))</f>
        <v>MSV-163MS-535-545-ACA-EXE-DE-K2-003-R05.pdf</v>
      </c>
      <c r="K641" s="6" t="str" cm="1">
        <f t="array" ref="K641">_xlfn.TEXTJOIN(", ",TRUE,_xlfn.UNIQUE(_xlfn._xlws.FILTER(ARQUIVOS_RECEBIDOS!$F$2:$F$5010,ARQUIVOS_RECEBIDOS!$E$2:$E$5010=LD_01[[#This Row],[DOCUMENTO]])))</f>
        <v>R05</v>
      </c>
      <c r="L641" s="6" t="str" cm="1">
        <f t="array" ref="L641">_xlfn.TEXTJOIN(",",TRUE,_xlfn._xlws.FILTER(ARQUIVOS[EXTENSÃO],(ARQUIVOS[DOCUMENTO]=LD_01[[#This Row],[DOCUMENTO]])*(ARQUIVOS[REVISÃO]=LD_01[[#This Row],[REVISÃO]])))</f>
        <v>dwg,pdf</v>
      </c>
      <c r="M641" s="12" cm="1">
        <f t="array" ref="M641">_xlfn.UNIQUE(_xlfn._xlws.FILTER(ARQUIVOS[DATA RECEBIMENTO],(ARQUIVOS[DOCUMENTO]=LD_01[[#This Row],[DOCUMENTO]])*(ARQUIVOS[REVISÃO]=LD_01[[#This Row],[REVISÃO]])))</f>
        <v>45838</v>
      </c>
      <c r="N6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01/MSV-163MS-535-545/14.EL/MSV-163MS-535-545-ACA-EXE-DE-K2-003-R05.pdf</v>
      </c>
      <c r="P641" s="6" t="str">
        <f>LD_01[[#This Row],[PASTA]]&amp;"/"&amp;LD_01[[#This Row],[ARQUIVO]]</f>
        <v>MSV-163MS-535-545/14.EL/MSV-163MS-535-545-ACA-EXE-DE-K2-003-R05.pdf</v>
      </c>
    </row>
    <row r="642" spans="1:16" ht="43.2" x14ac:dyDescent="0.3">
      <c r="A642" s="6" t="s">
        <v>3411</v>
      </c>
      <c r="B642" s="6" t="str">
        <f>VLOOKUP(LD_01[[#This Row],[DOCUMENTO]],_xlfn.SORTBY(ARQUIVOS_RECEBIDOS!$E$2:$F$5010,ARQUIVOS_RECEBIDOS!$F$2:$F$5010,-1),2,)</f>
        <v>R05</v>
      </c>
      <c r="C642" s="14" t="s">
        <v>5987</v>
      </c>
      <c r="D642" s="14" t="s">
        <v>7543</v>
      </c>
      <c r="E642" s="6" t="s">
        <v>4317</v>
      </c>
      <c r="F642" s="8" t="s">
        <v>4199</v>
      </c>
      <c r="G642" s="8" t="s">
        <v>4337</v>
      </c>
      <c r="H642" s="6" t="str">
        <f>_xlfn.XLOOKUP(LD_01[[#This Row],[DISCIPLINA]],'CLASSES DE PROJETOS'!$F$3:$F$37,'CLASSES DE PROJETOS'!$C$3:$C$37)</f>
        <v>EL</v>
      </c>
      <c r="I642" t="str">
        <f>_xlfn.TEXTJOIN("/",TRUE,"MSV-163MS-"&amp;LD_01[[#This Row],[OBRA]],_xlfn.XLOOKUP(LD_01[[#This Row],[SIGLA]],'CLASSES DE PROJETOS'!$C$3:$C$37,'CLASSES DE PROJETOS'!$E$3:$E$37))</f>
        <v>MSV-163MS-535-545/14.EL</v>
      </c>
      <c r="J642" s="6" t="str" cm="1">
        <f t="array" ref="J642">_xlfn.TEXTJOIN(",",TRUE,_xlfn._xlws.FILTER(ARQUIVOS[ARQUIVO],(ARQUIVOS[DOCUMENTO]=LD_01[[#This Row],[DOCUMENTO]])*(ARQUIVOS[REVISÃO]=LD_01[[#This Row],[REVISÃO]])*(ARQUIVOS[EXTENSÃO]="pdf")))</f>
        <v>MSV-163MS-535-545-ACA-EXE-DE-K2-004-R05.pdf</v>
      </c>
      <c r="K642" s="6" t="str" cm="1">
        <f t="array" ref="K642">_xlfn.TEXTJOIN(", ",TRUE,_xlfn.UNIQUE(_xlfn._xlws.FILTER(ARQUIVOS_RECEBIDOS!$F$2:$F$5010,ARQUIVOS_RECEBIDOS!$E$2:$E$5010=LD_01[[#This Row],[DOCUMENTO]])))</f>
        <v>R05</v>
      </c>
      <c r="L642" s="6" t="str" cm="1">
        <f t="array" ref="L642">_xlfn.TEXTJOIN(",",TRUE,_xlfn._xlws.FILTER(ARQUIVOS[EXTENSÃO],(ARQUIVOS[DOCUMENTO]=LD_01[[#This Row],[DOCUMENTO]])*(ARQUIVOS[REVISÃO]=LD_01[[#This Row],[REVISÃO]])))</f>
        <v>dwg,pdf</v>
      </c>
      <c r="M642" s="12" cm="1">
        <f t="array" ref="M642">_xlfn.UNIQUE(_xlfn._xlws.FILTER(ARQUIVOS[DATA RECEBIMENTO],(ARQUIVOS[DOCUMENTO]=LD_01[[#This Row],[DOCUMENTO]])*(ARQUIVOS[REVISÃO]=LD_01[[#This Row],[REVISÃO]])))</f>
        <v>45838</v>
      </c>
      <c r="N6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01/MSV-163MS-535-545/14.EL/MSV-163MS-535-545-ACA-EXE-DE-K2-004-R05.pdf</v>
      </c>
      <c r="P642" s="6" t="str">
        <f>LD_01[[#This Row],[PASTA]]&amp;"/"&amp;LD_01[[#This Row],[ARQUIVO]]</f>
        <v>MSV-163MS-535-545/14.EL/MSV-163MS-535-545-ACA-EXE-DE-K2-004-R05.pdf</v>
      </c>
    </row>
    <row r="643" spans="1:16" ht="43.2" x14ac:dyDescent="0.3">
      <c r="A643" s="6" t="s">
        <v>3412</v>
      </c>
      <c r="B643" s="6" t="str">
        <f>VLOOKUP(LD_01[[#This Row],[DOCUMENTO]],_xlfn.SORTBY(ARQUIVOS_RECEBIDOS!$E$2:$F$5010,ARQUIVOS_RECEBIDOS!$F$2:$F$5010,-1),2,)</f>
        <v>R02</v>
      </c>
      <c r="C643" s="14" t="s">
        <v>5987</v>
      </c>
      <c r="D643" s="14" t="s">
        <v>7543</v>
      </c>
      <c r="E643" s="6" t="s">
        <v>4317</v>
      </c>
      <c r="F643" s="8" t="s">
        <v>4200</v>
      </c>
      <c r="G643" s="8" t="s">
        <v>4337</v>
      </c>
      <c r="H643" s="6" t="str">
        <f>_xlfn.XLOOKUP(LD_01[[#This Row],[DISCIPLINA]],'CLASSES DE PROJETOS'!$F$3:$F$37,'CLASSES DE PROJETOS'!$C$3:$C$37)</f>
        <v>EL</v>
      </c>
      <c r="I643" t="str">
        <f>_xlfn.TEXTJOIN("/",TRUE,"MSV-163MS-"&amp;LD_01[[#This Row],[OBRA]],_xlfn.XLOOKUP(LD_01[[#This Row],[SIGLA]],'CLASSES DE PROJETOS'!$C$3:$C$37,'CLASSES DE PROJETOS'!$E$3:$E$37))</f>
        <v>MSV-163MS-535-545/14.EL</v>
      </c>
      <c r="J643" s="6" t="str" cm="1">
        <f t="array" ref="J643">_xlfn.TEXTJOIN(",",TRUE,_xlfn._xlws.FILTER(ARQUIVOS[ARQUIVO],(ARQUIVOS[DOCUMENTO]=LD_01[[#This Row],[DOCUMENTO]])*(ARQUIVOS[REVISÃO]=LD_01[[#This Row],[REVISÃO]])*(ARQUIVOS[EXTENSÃO]="pdf")))</f>
        <v>MSV-163MS-535-545-ACA-EXE-DE-K2-005-R02.pdf</v>
      </c>
      <c r="K643" s="6" t="str" cm="1">
        <f t="array" ref="K643">_xlfn.TEXTJOIN(", ",TRUE,_xlfn.UNIQUE(_xlfn._xlws.FILTER(ARQUIVOS_RECEBIDOS!$F$2:$F$5010,ARQUIVOS_RECEBIDOS!$E$2:$E$5010=LD_01[[#This Row],[DOCUMENTO]])))</f>
        <v>R02</v>
      </c>
      <c r="L643" s="6" t="str" cm="1">
        <f t="array" ref="L643">_xlfn.TEXTJOIN(",",TRUE,_xlfn._xlws.FILTER(ARQUIVOS[EXTENSÃO],(ARQUIVOS[DOCUMENTO]=LD_01[[#This Row],[DOCUMENTO]])*(ARQUIVOS[REVISÃO]=LD_01[[#This Row],[REVISÃO]])))</f>
        <v>dwg,pdf</v>
      </c>
      <c r="M643" s="12" cm="1">
        <f t="array" ref="M643">_xlfn.UNIQUE(_xlfn._xlws.FILTER(ARQUIVOS[DATA RECEBIMENTO],(ARQUIVOS[DOCUMENTO]=LD_01[[#This Row],[DOCUMENTO]])*(ARQUIVOS[REVISÃO]=LD_01[[#This Row],[REVISÃO]])))</f>
        <v>45838</v>
      </c>
      <c r="N6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01/MSV-163MS-535-545/14.EL/MSV-163MS-535-545-ACA-EXE-DE-K2-005-R02.pdf</v>
      </c>
      <c r="P643" s="6" t="str">
        <f>LD_01[[#This Row],[PASTA]]&amp;"/"&amp;LD_01[[#This Row],[ARQUIVO]]</f>
        <v>MSV-163MS-535-545/14.EL/MSV-163MS-535-545-ACA-EXE-DE-K2-005-R02.pdf</v>
      </c>
    </row>
    <row r="644" spans="1:16" ht="43.2" x14ac:dyDescent="0.3">
      <c r="A644" s="6" t="s">
        <v>3413</v>
      </c>
      <c r="B644" s="6" t="str">
        <f>VLOOKUP(LD_01[[#This Row],[DOCUMENTO]],_xlfn.SORTBY(ARQUIVOS_RECEBIDOS!$E$2:$F$5010,ARQUIVOS_RECEBIDOS!$F$2:$F$5010,-1),2,)</f>
        <v>R03</v>
      </c>
      <c r="C644" s="14" t="s">
        <v>5987</v>
      </c>
      <c r="D644" s="14" t="s">
        <v>7543</v>
      </c>
      <c r="E644" s="6" t="s">
        <v>4317</v>
      </c>
      <c r="F644" s="8" t="s">
        <v>4201</v>
      </c>
      <c r="G644" s="8" t="s">
        <v>4337</v>
      </c>
      <c r="H644" s="6" t="str">
        <f>_xlfn.XLOOKUP(LD_01[[#This Row],[DISCIPLINA]],'CLASSES DE PROJETOS'!$F$3:$F$37,'CLASSES DE PROJETOS'!$C$3:$C$37)</f>
        <v>EL</v>
      </c>
      <c r="I644" t="str">
        <f>_xlfn.TEXTJOIN("/",TRUE,"MSV-163MS-"&amp;LD_01[[#This Row],[OBRA]],_xlfn.XLOOKUP(LD_01[[#This Row],[SIGLA]],'CLASSES DE PROJETOS'!$C$3:$C$37,'CLASSES DE PROJETOS'!$E$3:$E$37))</f>
        <v>MSV-163MS-535-545/14.EL</v>
      </c>
      <c r="J644" s="6" t="str" cm="1">
        <f t="array" ref="J644">_xlfn.TEXTJOIN(",",TRUE,_xlfn._xlws.FILTER(ARQUIVOS[ARQUIVO],(ARQUIVOS[DOCUMENTO]=LD_01[[#This Row],[DOCUMENTO]])*(ARQUIVOS[REVISÃO]=LD_01[[#This Row],[REVISÃO]])*(ARQUIVOS[EXTENSÃO]="pdf")))</f>
        <v>MSV-163MS-535-545-ACA-EXE-DE-K2-006-R03.pdf</v>
      </c>
      <c r="K644" s="6" t="str" cm="1">
        <f t="array" ref="K644">_xlfn.TEXTJOIN(", ",TRUE,_xlfn.UNIQUE(_xlfn._xlws.FILTER(ARQUIVOS_RECEBIDOS!$F$2:$F$5010,ARQUIVOS_RECEBIDOS!$E$2:$E$5010=LD_01[[#This Row],[DOCUMENTO]])))</f>
        <v>R02, R03</v>
      </c>
      <c r="L644" s="6" t="str" cm="1">
        <f t="array" ref="L644">_xlfn.TEXTJOIN(",",TRUE,_xlfn._xlws.FILTER(ARQUIVOS[EXTENSÃO],(ARQUIVOS[DOCUMENTO]=LD_01[[#This Row],[DOCUMENTO]])*(ARQUIVOS[REVISÃO]=LD_01[[#This Row],[REVISÃO]])))</f>
        <v>dwg,pdf</v>
      </c>
      <c r="M644" s="12" cm="1">
        <f t="array" ref="M644">_xlfn.UNIQUE(_xlfn._xlws.FILTER(ARQUIVOS[DATA RECEBIMENTO],(ARQUIVOS[DOCUMENTO]=LD_01[[#This Row],[DOCUMENTO]])*(ARQUIVOS[REVISÃO]=LD_01[[#This Row],[REVISÃO]])))</f>
        <v>45895</v>
      </c>
      <c r="N6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01/MSV-163MS-535-545/14.EL/MSV-163MS-535-545-ACA-EXE-DE-K2-006-R03.pdf</v>
      </c>
      <c r="P644" s="6" t="str">
        <f>LD_01[[#This Row],[PASTA]]&amp;"/"&amp;LD_01[[#This Row],[ARQUIVO]]</f>
        <v>MSV-163MS-535-545/14.EL/MSV-163MS-535-545-ACA-EXE-DE-K2-006-R03.pdf</v>
      </c>
    </row>
    <row r="645" spans="1:16" ht="43.2" x14ac:dyDescent="0.3">
      <c r="A645" s="6" t="s">
        <v>3414</v>
      </c>
      <c r="B645" s="6" t="str">
        <f>VLOOKUP(LD_01[[#This Row],[DOCUMENTO]],_xlfn.SORTBY(ARQUIVOS_RECEBIDOS!$E$2:$F$5010,ARQUIVOS_RECEBIDOS!$F$2:$F$5010,-1),2,)</f>
        <v>R05</v>
      </c>
      <c r="C645" s="14" t="s">
        <v>5987</v>
      </c>
      <c r="D645" s="14" t="s">
        <v>7543</v>
      </c>
      <c r="E645" s="6" t="s">
        <v>4317</v>
      </c>
      <c r="F645" s="8" t="s">
        <v>4202</v>
      </c>
      <c r="G645" s="8" t="s">
        <v>4337</v>
      </c>
      <c r="H645" s="6" t="str">
        <f>_xlfn.XLOOKUP(LD_01[[#This Row],[DISCIPLINA]],'CLASSES DE PROJETOS'!$F$3:$F$37,'CLASSES DE PROJETOS'!$C$3:$C$37)</f>
        <v>EL</v>
      </c>
      <c r="I645" t="str">
        <f>_xlfn.TEXTJOIN("/",TRUE,"MSV-163MS-"&amp;LD_01[[#This Row],[OBRA]],_xlfn.XLOOKUP(LD_01[[#This Row],[SIGLA]],'CLASSES DE PROJETOS'!$C$3:$C$37,'CLASSES DE PROJETOS'!$E$3:$E$37))</f>
        <v>MSV-163MS-535-545/14.EL</v>
      </c>
      <c r="J645" s="6" t="str" cm="1">
        <f t="array" ref="J645">_xlfn.TEXTJOIN(",",TRUE,_xlfn._xlws.FILTER(ARQUIVOS[ARQUIVO],(ARQUIVOS[DOCUMENTO]=LD_01[[#This Row],[DOCUMENTO]])*(ARQUIVOS[REVISÃO]=LD_01[[#This Row],[REVISÃO]])*(ARQUIVOS[EXTENSÃO]="pdf")))</f>
        <v>MSV-163MS-535-545-ACA-EXE-DE-K2-007-R05.pdf</v>
      </c>
      <c r="K645" s="6" t="str" cm="1">
        <f t="array" ref="K645">_xlfn.TEXTJOIN(", ",TRUE,_xlfn.UNIQUE(_xlfn._xlws.FILTER(ARQUIVOS_RECEBIDOS!$F$2:$F$5010,ARQUIVOS_RECEBIDOS!$E$2:$E$5010=LD_01[[#This Row],[DOCUMENTO]])))</f>
        <v>R04, R05</v>
      </c>
      <c r="L645" s="6" t="str" cm="1">
        <f t="array" ref="L645">_xlfn.TEXTJOIN(",",TRUE,_xlfn._xlws.FILTER(ARQUIVOS[EXTENSÃO],(ARQUIVOS[DOCUMENTO]=LD_01[[#This Row],[DOCUMENTO]])*(ARQUIVOS[REVISÃO]=LD_01[[#This Row],[REVISÃO]])))</f>
        <v>dwg,pdf</v>
      </c>
      <c r="M645" s="12" cm="1">
        <f t="array" ref="M645">_xlfn.UNIQUE(_xlfn._xlws.FILTER(ARQUIVOS[DATA RECEBIMENTO],(ARQUIVOS[DOCUMENTO]=LD_01[[#This Row],[DOCUMENTO]])*(ARQUIVOS[REVISÃO]=LD_01[[#This Row],[REVISÃO]])))</f>
        <v>45895</v>
      </c>
      <c r="N6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01/MSV-163MS-535-545/14.EL/MSV-163MS-535-545-ACA-EXE-DE-K2-007-R05.pdf</v>
      </c>
      <c r="P645" s="6" t="str">
        <f>LD_01[[#This Row],[PASTA]]&amp;"/"&amp;LD_01[[#This Row],[ARQUIVO]]</f>
        <v>MSV-163MS-535-545/14.EL/MSV-163MS-535-545-ACA-EXE-DE-K2-007-R05.pdf</v>
      </c>
    </row>
    <row r="646" spans="1:16" ht="43.2" x14ac:dyDescent="0.3">
      <c r="A646" s="6" t="s">
        <v>3415</v>
      </c>
      <c r="B646" s="6" t="str">
        <f>VLOOKUP(LD_01[[#This Row],[DOCUMENTO]],_xlfn.SORTBY(ARQUIVOS_RECEBIDOS!$E$2:$F$5010,ARQUIVOS_RECEBIDOS!$F$2:$F$5010,-1),2,)</f>
        <v>R03</v>
      </c>
      <c r="C646" s="14" t="s">
        <v>5987</v>
      </c>
      <c r="D646" s="14" t="s">
        <v>7543</v>
      </c>
      <c r="E646" s="6" t="s">
        <v>4317</v>
      </c>
      <c r="F646" s="8" t="s">
        <v>4187</v>
      </c>
      <c r="G646" s="8" t="s">
        <v>4337</v>
      </c>
      <c r="H646" s="6" t="str">
        <f>_xlfn.XLOOKUP(LD_01[[#This Row],[DISCIPLINA]],'CLASSES DE PROJETOS'!$F$3:$F$37,'CLASSES DE PROJETOS'!$C$3:$C$37)</f>
        <v>EL</v>
      </c>
      <c r="I646" t="str">
        <f>_xlfn.TEXTJOIN("/",TRUE,"MSV-163MS-"&amp;LD_01[[#This Row],[OBRA]],_xlfn.XLOOKUP(LD_01[[#This Row],[SIGLA]],'CLASSES DE PROJETOS'!$C$3:$C$37,'CLASSES DE PROJETOS'!$E$3:$E$37))</f>
        <v>MSV-163MS-535-545/14.EL</v>
      </c>
      <c r="J646" s="6" t="str" cm="1">
        <f t="array" ref="J646">_xlfn.TEXTJOIN(",",TRUE,_xlfn._xlws.FILTER(ARQUIVOS[ARQUIVO],(ARQUIVOS[DOCUMENTO]=LD_01[[#This Row],[DOCUMENTO]])*(ARQUIVOS[REVISÃO]=LD_01[[#This Row],[REVISÃO]])*(ARQUIVOS[EXTENSÃO]="pdf")))</f>
        <v>MSV-163MS-535-545-ACA-EXE-DE-K2-008-R03.pdf</v>
      </c>
      <c r="K646" s="6" t="str" cm="1">
        <f t="array" ref="K646">_xlfn.TEXTJOIN(", ",TRUE,_xlfn.UNIQUE(_xlfn._xlws.FILTER(ARQUIVOS_RECEBIDOS!$F$2:$F$5010,ARQUIVOS_RECEBIDOS!$E$2:$E$5010=LD_01[[#This Row],[DOCUMENTO]])))</f>
        <v>R02, R03</v>
      </c>
      <c r="L646" s="6" t="str" cm="1">
        <f t="array" ref="L646">_xlfn.TEXTJOIN(",",TRUE,_xlfn._xlws.FILTER(ARQUIVOS[EXTENSÃO],(ARQUIVOS[DOCUMENTO]=LD_01[[#This Row],[DOCUMENTO]])*(ARQUIVOS[REVISÃO]=LD_01[[#This Row],[REVISÃO]])))</f>
        <v>dwg,pdf</v>
      </c>
      <c r="M646" s="12" cm="1">
        <f t="array" ref="M646">_xlfn.UNIQUE(_xlfn._xlws.FILTER(ARQUIVOS[DATA RECEBIMENTO],(ARQUIVOS[DOCUMENTO]=LD_01[[#This Row],[DOCUMENTO]])*(ARQUIVOS[REVISÃO]=LD_01[[#This Row],[REVISÃO]])))</f>
        <v>45895</v>
      </c>
      <c r="N6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01/MSV-163MS-535-545/14.EL/MSV-163MS-535-545-ACA-EXE-DE-K2-008-R03.pdf</v>
      </c>
      <c r="P646" s="6" t="str">
        <f>LD_01[[#This Row],[PASTA]]&amp;"/"&amp;LD_01[[#This Row],[ARQUIVO]]</f>
        <v>MSV-163MS-535-545/14.EL/MSV-163MS-535-545-ACA-EXE-DE-K2-008-R03.pdf</v>
      </c>
    </row>
    <row r="647" spans="1:16" ht="43.2" x14ac:dyDescent="0.3">
      <c r="A647" s="6" t="s">
        <v>3455</v>
      </c>
      <c r="B647" s="6" t="str">
        <f>VLOOKUP(LD_01[[#This Row],[DOCUMENTO]],_xlfn.SORTBY(ARQUIVOS_RECEBIDOS!$E$2:$F$5010,ARQUIVOS_RECEBIDOS!$F$2:$F$5010,-1),2,)</f>
        <v>R03</v>
      </c>
      <c r="C647" s="14" t="s">
        <v>5987</v>
      </c>
      <c r="D647" s="14" t="s">
        <v>7543</v>
      </c>
      <c r="E647" s="6" t="s">
        <v>4317</v>
      </c>
      <c r="F647" s="8" t="s">
        <v>4258</v>
      </c>
      <c r="G647" s="8" t="s">
        <v>4333</v>
      </c>
      <c r="H647" s="6" t="str">
        <f>_xlfn.XLOOKUP(LD_01[[#This Row],[DISCIPLINA]],'CLASSES DE PROJETOS'!$F$3:$F$37,'CLASSES DE PROJETOS'!$C$3:$C$37)</f>
        <v>IN</v>
      </c>
      <c r="I647" t="str">
        <f>_xlfn.TEXTJOIN("/",TRUE,"MSV-163MS-"&amp;LD_01[[#This Row],[OBRA]],_xlfn.XLOOKUP(LD_01[[#This Row],[SIGLA]],'CLASSES DE PROJETOS'!$C$3:$C$37,'CLASSES DE PROJETOS'!$E$3:$E$37))</f>
        <v>MSV-163MS-535-545/23.IN</v>
      </c>
      <c r="J647" s="6" t="str" cm="1">
        <f t="array" ref="J647">_xlfn.TEXTJOIN(",",TRUE,_xlfn._xlws.FILTER(ARQUIVOS[ARQUIVO],(ARQUIVOS[DOCUMENTO]=LD_01[[#This Row],[DOCUMENTO]])*(ARQUIVOS[REVISÃO]=LD_01[[#This Row],[REVISÃO]])*(ARQUIVOS[EXTENSÃO]="pdf")))</f>
        <v>MSV-163MS-535-545-ACA-EXE-DE-M1-001-R03.pdf</v>
      </c>
      <c r="K647" s="6" t="str" cm="1">
        <f t="array" ref="K647">_xlfn.TEXTJOIN(", ",TRUE,_xlfn.UNIQUE(_xlfn._xlws.FILTER(ARQUIVOS_RECEBIDOS!$F$2:$F$5010,ARQUIVOS_RECEBIDOS!$E$2:$E$5010=LD_01[[#This Row],[DOCUMENTO]])))</f>
        <v>R03</v>
      </c>
      <c r="L647" s="6" t="str" cm="1">
        <f t="array" ref="L647">_xlfn.TEXTJOIN(",",TRUE,_xlfn._xlws.FILTER(ARQUIVOS[EXTENSÃO],(ARQUIVOS[DOCUMENTO]=LD_01[[#This Row],[DOCUMENTO]])*(ARQUIVOS[REVISÃO]=LD_01[[#This Row],[REVISÃO]])))</f>
        <v>dwg,pdf</v>
      </c>
      <c r="M647" s="12" cm="1">
        <f t="array" ref="M647">_xlfn.UNIQUE(_xlfn._xlws.FILTER(ARQUIVOS[DATA RECEBIMENTO],(ARQUIVOS[DOCUMENTO]=LD_01[[#This Row],[DOCUMENTO]])*(ARQUIVOS[REVISÃO]=LD_01[[#This Row],[REVISÃO]])))</f>
        <v>45838</v>
      </c>
      <c r="N6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01/MSV-163MS-535-545/23.IN/MSV-163MS-535-545-ACA-EXE-DE-M1-001-R03.pdf</v>
      </c>
      <c r="P647" s="6" t="str">
        <f>LD_01[[#This Row],[PASTA]]&amp;"/"&amp;LD_01[[#This Row],[ARQUIVO]]</f>
        <v>MSV-163MS-535-545/23.IN/MSV-163MS-535-545-ACA-EXE-DE-M1-001-R03.pdf</v>
      </c>
    </row>
    <row r="648" spans="1:16" ht="43.2" x14ac:dyDescent="0.3">
      <c r="A648" s="6" t="s">
        <v>3456</v>
      </c>
      <c r="B648" s="6" t="str">
        <f>VLOOKUP(LD_01[[#This Row],[DOCUMENTO]],_xlfn.SORTBY(ARQUIVOS_RECEBIDOS!$E$2:$F$5010,ARQUIVOS_RECEBIDOS!$F$2:$F$5010,-1),2,)</f>
        <v>R03</v>
      </c>
      <c r="C648" s="14" t="s">
        <v>5987</v>
      </c>
      <c r="D648" s="14" t="s">
        <v>7543</v>
      </c>
      <c r="E648" s="6" t="s">
        <v>4317</v>
      </c>
      <c r="F648" s="8" t="s">
        <v>4258</v>
      </c>
      <c r="G648" s="8" t="s">
        <v>4333</v>
      </c>
      <c r="H648" s="6" t="str">
        <f>_xlfn.XLOOKUP(LD_01[[#This Row],[DISCIPLINA]],'CLASSES DE PROJETOS'!$F$3:$F$37,'CLASSES DE PROJETOS'!$C$3:$C$37)</f>
        <v>IN</v>
      </c>
      <c r="I648" t="str">
        <f>_xlfn.TEXTJOIN("/",TRUE,"MSV-163MS-"&amp;LD_01[[#This Row],[OBRA]],_xlfn.XLOOKUP(LD_01[[#This Row],[SIGLA]],'CLASSES DE PROJETOS'!$C$3:$C$37,'CLASSES DE PROJETOS'!$E$3:$E$37))</f>
        <v>MSV-163MS-535-545/23.IN</v>
      </c>
      <c r="J648" s="6" t="str" cm="1">
        <f t="array" ref="J648">_xlfn.TEXTJOIN(",",TRUE,_xlfn._xlws.FILTER(ARQUIVOS[ARQUIVO],(ARQUIVOS[DOCUMENTO]=LD_01[[#This Row],[DOCUMENTO]])*(ARQUIVOS[REVISÃO]=LD_01[[#This Row],[REVISÃO]])*(ARQUIVOS[EXTENSÃO]="pdf")))</f>
        <v>MSV-163MS-535-545-ACA-EXE-DE-M1-002-R03.pdf</v>
      </c>
      <c r="K648" s="6" t="str" cm="1">
        <f t="array" ref="K648">_xlfn.TEXTJOIN(", ",TRUE,_xlfn.UNIQUE(_xlfn._xlws.FILTER(ARQUIVOS_RECEBIDOS!$F$2:$F$5010,ARQUIVOS_RECEBIDOS!$E$2:$E$5010=LD_01[[#This Row],[DOCUMENTO]])))</f>
        <v>R03</v>
      </c>
      <c r="L648" s="6" t="str" cm="1">
        <f t="array" ref="L648">_xlfn.TEXTJOIN(",",TRUE,_xlfn._xlws.FILTER(ARQUIVOS[EXTENSÃO],(ARQUIVOS[DOCUMENTO]=LD_01[[#This Row],[DOCUMENTO]])*(ARQUIVOS[REVISÃO]=LD_01[[#This Row],[REVISÃO]])))</f>
        <v>dwg,pdf</v>
      </c>
      <c r="M648" s="12" cm="1">
        <f t="array" ref="M648">_xlfn.UNIQUE(_xlfn._xlws.FILTER(ARQUIVOS[DATA RECEBIMENTO],(ARQUIVOS[DOCUMENTO]=LD_01[[#This Row],[DOCUMENTO]])*(ARQUIVOS[REVISÃO]=LD_01[[#This Row],[REVISÃO]])))</f>
        <v>45838</v>
      </c>
      <c r="N6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01/MSV-163MS-535-545/23.IN/MSV-163MS-535-545-ACA-EXE-DE-M1-002-R03.pdf</v>
      </c>
      <c r="P648" s="6" t="str">
        <f>LD_01[[#This Row],[PASTA]]&amp;"/"&amp;LD_01[[#This Row],[ARQUIVO]]</f>
        <v>MSV-163MS-535-545/23.IN/MSV-163MS-535-545-ACA-EXE-DE-M1-002-R03.pdf</v>
      </c>
    </row>
    <row r="649" spans="1:16" ht="43.2" x14ac:dyDescent="0.3">
      <c r="A649" s="6" t="s">
        <v>3457</v>
      </c>
      <c r="B649" s="6" t="str">
        <f>VLOOKUP(LD_01[[#This Row],[DOCUMENTO]],_xlfn.SORTBY(ARQUIVOS_RECEBIDOS!$E$2:$F$5010,ARQUIVOS_RECEBIDOS!$F$2:$F$5010,-1),2,)</f>
        <v>R03</v>
      </c>
      <c r="C649" s="14" t="s">
        <v>5987</v>
      </c>
      <c r="D649" s="14" t="s">
        <v>7543</v>
      </c>
      <c r="E649" s="6" t="s">
        <v>4317</v>
      </c>
      <c r="F649" s="8" t="s">
        <v>4258</v>
      </c>
      <c r="G649" s="8" t="s">
        <v>4333</v>
      </c>
      <c r="H649" s="6" t="str">
        <f>_xlfn.XLOOKUP(LD_01[[#This Row],[DISCIPLINA]],'CLASSES DE PROJETOS'!$F$3:$F$37,'CLASSES DE PROJETOS'!$C$3:$C$37)</f>
        <v>IN</v>
      </c>
      <c r="I649" t="str">
        <f>_xlfn.TEXTJOIN("/",TRUE,"MSV-163MS-"&amp;LD_01[[#This Row],[OBRA]],_xlfn.XLOOKUP(LD_01[[#This Row],[SIGLA]],'CLASSES DE PROJETOS'!$C$3:$C$37,'CLASSES DE PROJETOS'!$E$3:$E$37))</f>
        <v>MSV-163MS-535-545/23.IN</v>
      </c>
      <c r="J649" s="6" t="str" cm="1">
        <f t="array" ref="J649">_xlfn.TEXTJOIN(",",TRUE,_xlfn._xlws.FILTER(ARQUIVOS[ARQUIVO],(ARQUIVOS[DOCUMENTO]=LD_01[[#This Row],[DOCUMENTO]])*(ARQUIVOS[REVISÃO]=LD_01[[#This Row],[REVISÃO]])*(ARQUIVOS[EXTENSÃO]="pdf")))</f>
        <v>MSV-163MS-535-545-ACA-EXE-DE-M1-003-R03.pdf</v>
      </c>
      <c r="K649" s="6" t="str" cm="1">
        <f t="array" ref="K649">_xlfn.TEXTJOIN(", ",TRUE,_xlfn.UNIQUE(_xlfn._xlws.FILTER(ARQUIVOS_RECEBIDOS!$F$2:$F$5010,ARQUIVOS_RECEBIDOS!$E$2:$E$5010=LD_01[[#This Row],[DOCUMENTO]])))</f>
        <v>R03</v>
      </c>
      <c r="L649" s="6" t="str" cm="1">
        <f t="array" ref="L649">_xlfn.TEXTJOIN(",",TRUE,_xlfn._xlws.FILTER(ARQUIVOS[EXTENSÃO],(ARQUIVOS[DOCUMENTO]=LD_01[[#This Row],[DOCUMENTO]])*(ARQUIVOS[REVISÃO]=LD_01[[#This Row],[REVISÃO]])))</f>
        <v>dwg,pdf</v>
      </c>
      <c r="M649" s="12" cm="1">
        <f t="array" ref="M649">_xlfn.UNIQUE(_xlfn._xlws.FILTER(ARQUIVOS[DATA RECEBIMENTO],(ARQUIVOS[DOCUMENTO]=LD_01[[#This Row],[DOCUMENTO]])*(ARQUIVOS[REVISÃO]=LD_01[[#This Row],[REVISÃO]])))</f>
        <v>45838</v>
      </c>
      <c r="N6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01/MSV-163MS-535-545/23.IN/MSV-163MS-535-545-ACA-EXE-DE-M1-003-R03.pdf</v>
      </c>
      <c r="P649" s="6" t="str">
        <f>LD_01[[#This Row],[PASTA]]&amp;"/"&amp;LD_01[[#This Row],[ARQUIVO]]</f>
        <v>MSV-163MS-535-545/23.IN/MSV-163MS-535-545-ACA-EXE-DE-M1-003-R03.pdf</v>
      </c>
    </row>
    <row r="650" spans="1:16" ht="43.2" x14ac:dyDescent="0.3">
      <c r="A650" s="6" t="s">
        <v>3458</v>
      </c>
      <c r="B650" s="6" t="str">
        <f>VLOOKUP(LD_01[[#This Row],[DOCUMENTO]],_xlfn.SORTBY(ARQUIVOS_RECEBIDOS!$E$2:$F$5010,ARQUIVOS_RECEBIDOS!$F$2:$F$5010,-1),2,)</f>
        <v>R04</v>
      </c>
      <c r="C650" s="14" t="s">
        <v>5987</v>
      </c>
      <c r="D650" s="14" t="s">
        <v>7543</v>
      </c>
      <c r="E650" s="6" t="s">
        <v>4317</v>
      </c>
      <c r="F650" s="8" t="s">
        <v>4258</v>
      </c>
      <c r="G650" s="8" t="s">
        <v>4333</v>
      </c>
      <c r="H650" s="6" t="str">
        <f>_xlfn.XLOOKUP(LD_01[[#This Row],[DISCIPLINA]],'CLASSES DE PROJETOS'!$F$3:$F$37,'CLASSES DE PROJETOS'!$C$3:$C$37)</f>
        <v>IN</v>
      </c>
      <c r="I650" t="str">
        <f>_xlfn.TEXTJOIN("/",TRUE,"MSV-163MS-"&amp;LD_01[[#This Row],[OBRA]],_xlfn.XLOOKUP(LD_01[[#This Row],[SIGLA]],'CLASSES DE PROJETOS'!$C$3:$C$37,'CLASSES DE PROJETOS'!$E$3:$E$37))</f>
        <v>MSV-163MS-535-545/23.IN</v>
      </c>
      <c r="J650" s="6" t="str" cm="1">
        <f t="array" ref="J650">_xlfn.TEXTJOIN(",",TRUE,_xlfn._xlws.FILTER(ARQUIVOS[ARQUIVO],(ARQUIVOS[DOCUMENTO]=LD_01[[#This Row],[DOCUMENTO]])*(ARQUIVOS[REVISÃO]=LD_01[[#This Row],[REVISÃO]])*(ARQUIVOS[EXTENSÃO]="pdf")))</f>
        <v>MSV-163MS-535-545-ACA-EXE-DE-M1-004-R04.pdf</v>
      </c>
      <c r="K650" s="6" t="str" cm="1">
        <f t="array" ref="K650">_xlfn.TEXTJOIN(", ",TRUE,_xlfn.UNIQUE(_xlfn._xlws.FILTER(ARQUIVOS_RECEBIDOS!$F$2:$F$5010,ARQUIVOS_RECEBIDOS!$E$2:$E$5010=LD_01[[#This Row],[DOCUMENTO]])))</f>
        <v>R04</v>
      </c>
      <c r="L650" s="6" t="str" cm="1">
        <f t="array" ref="L650">_xlfn.TEXTJOIN(",",TRUE,_xlfn._xlws.FILTER(ARQUIVOS[EXTENSÃO],(ARQUIVOS[DOCUMENTO]=LD_01[[#This Row],[DOCUMENTO]])*(ARQUIVOS[REVISÃO]=LD_01[[#This Row],[REVISÃO]])))</f>
        <v>dwg,pdf</v>
      </c>
      <c r="M650" s="12" cm="1">
        <f t="array" ref="M650">_xlfn.UNIQUE(_xlfn._xlws.FILTER(ARQUIVOS[DATA RECEBIMENTO],(ARQUIVOS[DOCUMENTO]=LD_01[[#This Row],[DOCUMENTO]])*(ARQUIVOS[REVISÃO]=LD_01[[#This Row],[REVISÃO]])))</f>
        <v>45838</v>
      </c>
      <c r="N6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01/MSV-163MS-535-545/23.IN/MSV-163MS-535-545-ACA-EXE-DE-M1-004-R04.pdf</v>
      </c>
      <c r="P650" s="6" t="str">
        <f>LD_01[[#This Row],[PASTA]]&amp;"/"&amp;LD_01[[#This Row],[ARQUIVO]]</f>
        <v>MSV-163MS-535-545/23.IN/MSV-163MS-535-545-ACA-EXE-DE-M1-004-R04.pdf</v>
      </c>
    </row>
    <row r="651" spans="1:16" ht="43.2" x14ac:dyDescent="0.3">
      <c r="A651" s="6" t="s">
        <v>3459</v>
      </c>
      <c r="B651" s="6" t="str">
        <f>VLOOKUP(LD_01[[#This Row],[DOCUMENTO]],_xlfn.SORTBY(ARQUIVOS_RECEBIDOS!$E$2:$F$5010,ARQUIVOS_RECEBIDOS!$F$2:$F$5010,-1),2,)</f>
        <v>R04</v>
      </c>
      <c r="C651" s="14" t="s">
        <v>5987</v>
      </c>
      <c r="D651" s="14" t="s">
        <v>7543</v>
      </c>
      <c r="E651" s="6" t="s">
        <v>4317</v>
      </c>
      <c r="F651" s="8" t="s">
        <v>4258</v>
      </c>
      <c r="G651" s="8" t="s">
        <v>4333</v>
      </c>
      <c r="H651" s="6" t="str">
        <f>_xlfn.XLOOKUP(LD_01[[#This Row],[DISCIPLINA]],'CLASSES DE PROJETOS'!$F$3:$F$37,'CLASSES DE PROJETOS'!$C$3:$C$37)</f>
        <v>IN</v>
      </c>
      <c r="I651" t="str">
        <f>_xlfn.TEXTJOIN("/",TRUE,"MSV-163MS-"&amp;LD_01[[#This Row],[OBRA]],_xlfn.XLOOKUP(LD_01[[#This Row],[SIGLA]],'CLASSES DE PROJETOS'!$C$3:$C$37,'CLASSES DE PROJETOS'!$E$3:$E$37))</f>
        <v>MSV-163MS-535-545/23.IN</v>
      </c>
      <c r="J651" s="6" t="str" cm="1">
        <f t="array" ref="J651">_xlfn.TEXTJOIN(",",TRUE,_xlfn._xlws.FILTER(ARQUIVOS[ARQUIVO],(ARQUIVOS[DOCUMENTO]=LD_01[[#This Row],[DOCUMENTO]])*(ARQUIVOS[REVISÃO]=LD_01[[#This Row],[REVISÃO]])*(ARQUIVOS[EXTENSÃO]="pdf")))</f>
        <v>MSV-163MS-535-545-ACA-EXE-DE-M1-005-R04.pdf</v>
      </c>
      <c r="K651" s="6" t="str" cm="1">
        <f t="array" ref="K651">_xlfn.TEXTJOIN(", ",TRUE,_xlfn.UNIQUE(_xlfn._xlws.FILTER(ARQUIVOS_RECEBIDOS!$F$2:$F$5010,ARQUIVOS_RECEBIDOS!$E$2:$E$5010=LD_01[[#This Row],[DOCUMENTO]])))</f>
        <v>R04</v>
      </c>
      <c r="L651" s="6" t="str" cm="1">
        <f t="array" ref="L651">_xlfn.TEXTJOIN(",",TRUE,_xlfn._xlws.FILTER(ARQUIVOS[EXTENSÃO],(ARQUIVOS[DOCUMENTO]=LD_01[[#This Row],[DOCUMENTO]])*(ARQUIVOS[REVISÃO]=LD_01[[#This Row],[REVISÃO]])))</f>
        <v>dwg,pdf</v>
      </c>
      <c r="M651" s="12" cm="1">
        <f t="array" ref="M651">_xlfn.UNIQUE(_xlfn._xlws.FILTER(ARQUIVOS[DATA RECEBIMENTO],(ARQUIVOS[DOCUMENTO]=LD_01[[#This Row],[DOCUMENTO]])*(ARQUIVOS[REVISÃO]=LD_01[[#This Row],[REVISÃO]])))</f>
        <v>45838</v>
      </c>
      <c r="N6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01/MSV-163MS-535-545/23.IN/MSV-163MS-535-545-ACA-EXE-DE-M1-005-R04.pdf</v>
      </c>
      <c r="P651" s="6" t="str">
        <f>LD_01[[#This Row],[PASTA]]&amp;"/"&amp;LD_01[[#This Row],[ARQUIVO]]</f>
        <v>MSV-163MS-535-545/23.IN/MSV-163MS-535-545-ACA-EXE-DE-M1-005-R04.pdf</v>
      </c>
    </row>
    <row r="652" spans="1:16" ht="43.2" x14ac:dyDescent="0.3">
      <c r="A652" s="6" t="s">
        <v>3460</v>
      </c>
      <c r="B652" s="6" t="str">
        <f>VLOOKUP(LD_01[[#This Row],[DOCUMENTO]],_xlfn.SORTBY(ARQUIVOS_RECEBIDOS!$E$2:$F$5010,ARQUIVOS_RECEBIDOS!$F$2:$F$5010,-1),2,)</f>
        <v>R03</v>
      </c>
      <c r="C652" s="14" t="s">
        <v>5987</v>
      </c>
      <c r="D652" s="14" t="s">
        <v>7543</v>
      </c>
      <c r="E652" s="6" t="s">
        <v>4317</v>
      </c>
      <c r="F652" s="8" t="s">
        <v>4258</v>
      </c>
      <c r="G652" s="8" t="s">
        <v>4333</v>
      </c>
      <c r="H652" s="6" t="str">
        <f>_xlfn.XLOOKUP(LD_01[[#This Row],[DISCIPLINA]],'CLASSES DE PROJETOS'!$F$3:$F$37,'CLASSES DE PROJETOS'!$C$3:$C$37)</f>
        <v>IN</v>
      </c>
      <c r="I652" t="str">
        <f>_xlfn.TEXTJOIN("/",TRUE,"MSV-163MS-"&amp;LD_01[[#This Row],[OBRA]],_xlfn.XLOOKUP(LD_01[[#This Row],[SIGLA]],'CLASSES DE PROJETOS'!$C$3:$C$37,'CLASSES DE PROJETOS'!$E$3:$E$37))</f>
        <v>MSV-163MS-535-545/23.IN</v>
      </c>
      <c r="J652" s="6" t="str" cm="1">
        <f t="array" ref="J652">_xlfn.TEXTJOIN(",",TRUE,_xlfn._xlws.FILTER(ARQUIVOS[ARQUIVO],(ARQUIVOS[DOCUMENTO]=LD_01[[#This Row],[DOCUMENTO]])*(ARQUIVOS[REVISÃO]=LD_01[[#This Row],[REVISÃO]])*(ARQUIVOS[EXTENSÃO]="pdf")))</f>
        <v>MSV-163MS-535-545-ACA-EXE-DE-M1-006-R03.pdf</v>
      </c>
      <c r="K652" s="6" t="str" cm="1">
        <f t="array" ref="K652">_xlfn.TEXTJOIN(", ",TRUE,_xlfn.UNIQUE(_xlfn._xlws.FILTER(ARQUIVOS_RECEBIDOS!$F$2:$F$5010,ARQUIVOS_RECEBIDOS!$E$2:$E$5010=LD_01[[#This Row],[DOCUMENTO]])))</f>
        <v>R03</v>
      </c>
      <c r="L652" s="6" t="str" cm="1">
        <f t="array" ref="L652">_xlfn.TEXTJOIN(",",TRUE,_xlfn._xlws.FILTER(ARQUIVOS[EXTENSÃO],(ARQUIVOS[DOCUMENTO]=LD_01[[#This Row],[DOCUMENTO]])*(ARQUIVOS[REVISÃO]=LD_01[[#This Row],[REVISÃO]])))</f>
        <v>dwg,pdf</v>
      </c>
      <c r="M652" s="12" cm="1">
        <f t="array" ref="M652">_xlfn.UNIQUE(_xlfn._xlws.FILTER(ARQUIVOS[DATA RECEBIMENTO],(ARQUIVOS[DOCUMENTO]=LD_01[[#This Row],[DOCUMENTO]])*(ARQUIVOS[REVISÃO]=LD_01[[#This Row],[REVISÃO]])))</f>
        <v>45838</v>
      </c>
      <c r="N6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01/MSV-163MS-535-545/23.IN/MSV-163MS-535-545-ACA-EXE-DE-M1-006-R03.pdf</v>
      </c>
      <c r="P652" s="6" t="str">
        <f>LD_01[[#This Row],[PASTA]]&amp;"/"&amp;LD_01[[#This Row],[ARQUIVO]]</f>
        <v>MSV-163MS-535-545/23.IN/MSV-163MS-535-545-ACA-EXE-DE-M1-006-R03.pdf</v>
      </c>
    </row>
    <row r="653" spans="1:16" ht="43.2" x14ac:dyDescent="0.3">
      <c r="A653" s="6" t="s">
        <v>3461</v>
      </c>
      <c r="B653" s="6" t="str">
        <f>VLOOKUP(LD_01[[#This Row],[DOCUMENTO]],_xlfn.SORTBY(ARQUIVOS_RECEBIDOS!$E$2:$F$5010,ARQUIVOS_RECEBIDOS!$F$2:$F$5010,-1),2,)</f>
        <v>R03</v>
      </c>
      <c r="C653" s="14" t="s">
        <v>5987</v>
      </c>
      <c r="D653" s="14" t="s">
        <v>7543</v>
      </c>
      <c r="E653" s="6" t="s">
        <v>4317</v>
      </c>
      <c r="F653" s="8" t="s">
        <v>4258</v>
      </c>
      <c r="G653" s="8" t="s">
        <v>4333</v>
      </c>
      <c r="H653" s="6" t="str">
        <f>_xlfn.XLOOKUP(LD_01[[#This Row],[DISCIPLINA]],'CLASSES DE PROJETOS'!$F$3:$F$37,'CLASSES DE PROJETOS'!$C$3:$C$37)</f>
        <v>IN</v>
      </c>
      <c r="I653" t="str">
        <f>_xlfn.TEXTJOIN("/",TRUE,"MSV-163MS-"&amp;LD_01[[#This Row],[OBRA]],_xlfn.XLOOKUP(LD_01[[#This Row],[SIGLA]],'CLASSES DE PROJETOS'!$C$3:$C$37,'CLASSES DE PROJETOS'!$E$3:$E$37))</f>
        <v>MSV-163MS-535-545/23.IN</v>
      </c>
      <c r="J653" s="6" t="str" cm="1">
        <f t="array" ref="J653">_xlfn.TEXTJOIN(",",TRUE,_xlfn._xlws.FILTER(ARQUIVOS[ARQUIVO],(ARQUIVOS[DOCUMENTO]=LD_01[[#This Row],[DOCUMENTO]])*(ARQUIVOS[REVISÃO]=LD_01[[#This Row],[REVISÃO]])*(ARQUIVOS[EXTENSÃO]="pdf")))</f>
        <v>MSV-163MS-535-545-ACA-EXE-DE-M1-007-R03.pdf</v>
      </c>
      <c r="K653" s="6" t="str" cm="1">
        <f t="array" ref="K653">_xlfn.TEXTJOIN(", ",TRUE,_xlfn.UNIQUE(_xlfn._xlws.FILTER(ARQUIVOS_RECEBIDOS!$F$2:$F$5010,ARQUIVOS_RECEBIDOS!$E$2:$E$5010=LD_01[[#This Row],[DOCUMENTO]])))</f>
        <v>R03</v>
      </c>
      <c r="L653" s="6" t="str" cm="1">
        <f t="array" ref="L653">_xlfn.TEXTJOIN(",",TRUE,_xlfn._xlws.FILTER(ARQUIVOS[EXTENSÃO],(ARQUIVOS[DOCUMENTO]=LD_01[[#This Row],[DOCUMENTO]])*(ARQUIVOS[REVISÃO]=LD_01[[#This Row],[REVISÃO]])))</f>
        <v>dwg,pdf</v>
      </c>
      <c r="M653" s="12" cm="1">
        <f t="array" ref="M653">_xlfn.UNIQUE(_xlfn._xlws.FILTER(ARQUIVOS[DATA RECEBIMENTO],(ARQUIVOS[DOCUMENTO]=LD_01[[#This Row],[DOCUMENTO]])*(ARQUIVOS[REVISÃO]=LD_01[[#This Row],[REVISÃO]])))</f>
        <v>45838</v>
      </c>
      <c r="N6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01/MSV-163MS-535-545/23.IN/MSV-163MS-535-545-ACA-EXE-DE-M1-007-R03.pdf</v>
      </c>
      <c r="P653" s="6" t="str">
        <f>LD_01[[#This Row],[PASTA]]&amp;"/"&amp;LD_01[[#This Row],[ARQUIVO]]</f>
        <v>MSV-163MS-535-545/23.IN/MSV-163MS-535-545-ACA-EXE-DE-M1-007-R03.pdf</v>
      </c>
    </row>
    <row r="654" spans="1:16" ht="43.2" x14ac:dyDescent="0.3">
      <c r="A654" s="6" t="s">
        <v>3462</v>
      </c>
      <c r="B654" s="6" t="str">
        <f>VLOOKUP(LD_01[[#This Row],[DOCUMENTO]],_xlfn.SORTBY(ARQUIVOS_RECEBIDOS!$E$2:$F$5010,ARQUIVOS_RECEBIDOS!$F$2:$F$5010,-1),2,)</f>
        <v>R04</v>
      </c>
      <c r="C654" s="14" t="s">
        <v>5987</v>
      </c>
      <c r="D654" s="14" t="s">
        <v>7543</v>
      </c>
      <c r="E654" s="6" t="s">
        <v>4317</v>
      </c>
      <c r="F654" s="8" t="s">
        <v>4258</v>
      </c>
      <c r="G654" s="8" t="s">
        <v>4333</v>
      </c>
      <c r="H654" s="6" t="str">
        <f>_xlfn.XLOOKUP(LD_01[[#This Row],[DISCIPLINA]],'CLASSES DE PROJETOS'!$F$3:$F$37,'CLASSES DE PROJETOS'!$C$3:$C$37)</f>
        <v>IN</v>
      </c>
      <c r="I654" t="str">
        <f>_xlfn.TEXTJOIN("/",TRUE,"MSV-163MS-"&amp;LD_01[[#This Row],[OBRA]],_xlfn.XLOOKUP(LD_01[[#This Row],[SIGLA]],'CLASSES DE PROJETOS'!$C$3:$C$37,'CLASSES DE PROJETOS'!$E$3:$E$37))</f>
        <v>MSV-163MS-535-545/23.IN</v>
      </c>
      <c r="J654" s="6" t="str" cm="1">
        <f t="array" ref="J654">_xlfn.TEXTJOIN(",",TRUE,_xlfn._xlws.FILTER(ARQUIVOS[ARQUIVO],(ARQUIVOS[DOCUMENTO]=LD_01[[#This Row],[DOCUMENTO]])*(ARQUIVOS[REVISÃO]=LD_01[[#This Row],[REVISÃO]])*(ARQUIVOS[EXTENSÃO]="pdf")))</f>
        <v>MSV-163MS-535-545-ACA-EXE-DE-M1-008-R04.pdf</v>
      </c>
      <c r="K654" s="6" t="str" cm="1">
        <f t="array" ref="K654">_xlfn.TEXTJOIN(", ",TRUE,_xlfn.UNIQUE(_xlfn._xlws.FILTER(ARQUIVOS_RECEBIDOS!$F$2:$F$5010,ARQUIVOS_RECEBIDOS!$E$2:$E$5010=LD_01[[#This Row],[DOCUMENTO]])))</f>
        <v>R04</v>
      </c>
      <c r="L654" s="6" t="str" cm="1">
        <f t="array" ref="L654">_xlfn.TEXTJOIN(",",TRUE,_xlfn._xlws.FILTER(ARQUIVOS[EXTENSÃO],(ARQUIVOS[DOCUMENTO]=LD_01[[#This Row],[DOCUMENTO]])*(ARQUIVOS[REVISÃO]=LD_01[[#This Row],[REVISÃO]])))</f>
        <v>dwg,pdf</v>
      </c>
      <c r="M654" s="12" cm="1">
        <f t="array" ref="M654">_xlfn.UNIQUE(_xlfn._xlws.FILTER(ARQUIVOS[DATA RECEBIMENTO],(ARQUIVOS[DOCUMENTO]=LD_01[[#This Row],[DOCUMENTO]])*(ARQUIVOS[REVISÃO]=LD_01[[#This Row],[REVISÃO]])))</f>
        <v>45838</v>
      </c>
      <c r="N6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01/MSV-163MS-535-545/23.IN/MSV-163MS-535-545-ACA-EXE-DE-M1-008-R04.pdf</v>
      </c>
      <c r="P654" s="6" t="str">
        <f>LD_01[[#This Row],[PASTA]]&amp;"/"&amp;LD_01[[#This Row],[ARQUIVO]]</f>
        <v>MSV-163MS-535-545/23.IN/MSV-163MS-535-545-ACA-EXE-DE-M1-008-R04.pdf</v>
      </c>
    </row>
    <row r="655" spans="1:16" ht="43.2" x14ac:dyDescent="0.3">
      <c r="A655" s="6" t="s">
        <v>3463</v>
      </c>
      <c r="B655" s="6" t="str">
        <f>VLOOKUP(LD_01[[#This Row],[DOCUMENTO]],_xlfn.SORTBY(ARQUIVOS_RECEBIDOS!$E$2:$F$5010,ARQUIVOS_RECEBIDOS!$F$2:$F$5010,-1),2,)</f>
        <v>R03</v>
      </c>
      <c r="C655" s="14" t="s">
        <v>5987</v>
      </c>
      <c r="D655" s="14" t="s">
        <v>7543</v>
      </c>
      <c r="E655" s="6" t="s">
        <v>4317</v>
      </c>
      <c r="F655" s="8" t="s">
        <v>4258</v>
      </c>
      <c r="G655" s="8" t="s">
        <v>4333</v>
      </c>
      <c r="H655" s="6" t="str">
        <f>_xlfn.XLOOKUP(LD_01[[#This Row],[DISCIPLINA]],'CLASSES DE PROJETOS'!$F$3:$F$37,'CLASSES DE PROJETOS'!$C$3:$C$37)</f>
        <v>IN</v>
      </c>
      <c r="I655" t="str">
        <f>_xlfn.TEXTJOIN("/",TRUE,"MSV-163MS-"&amp;LD_01[[#This Row],[OBRA]],_xlfn.XLOOKUP(LD_01[[#This Row],[SIGLA]],'CLASSES DE PROJETOS'!$C$3:$C$37,'CLASSES DE PROJETOS'!$E$3:$E$37))</f>
        <v>MSV-163MS-535-545/23.IN</v>
      </c>
      <c r="J655" s="6" t="str" cm="1">
        <f t="array" ref="J655">_xlfn.TEXTJOIN(",",TRUE,_xlfn._xlws.FILTER(ARQUIVOS[ARQUIVO],(ARQUIVOS[DOCUMENTO]=LD_01[[#This Row],[DOCUMENTO]])*(ARQUIVOS[REVISÃO]=LD_01[[#This Row],[REVISÃO]])*(ARQUIVOS[EXTENSÃO]="pdf")))</f>
        <v>MSV-163MS-535-545-ACA-EXE-DE-M1-009-R03.pdf</v>
      </c>
      <c r="K655" s="6" t="str" cm="1">
        <f t="array" ref="K655">_xlfn.TEXTJOIN(", ",TRUE,_xlfn.UNIQUE(_xlfn._xlws.FILTER(ARQUIVOS_RECEBIDOS!$F$2:$F$5010,ARQUIVOS_RECEBIDOS!$E$2:$E$5010=LD_01[[#This Row],[DOCUMENTO]])))</f>
        <v>R03</v>
      </c>
      <c r="L655" s="6" t="str" cm="1">
        <f t="array" ref="L655">_xlfn.TEXTJOIN(",",TRUE,_xlfn._xlws.FILTER(ARQUIVOS[EXTENSÃO],(ARQUIVOS[DOCUMENTO]=LD_01[[#This Row],[DOCUMENTO]])*(ARQUIVOS[REVISÃO]=LD_01[[#This Row],[REVISÃO]])))</f>
        <v>dwg,pdf</v>
      </c>
      <c r="M655" s="12" cm="1">
        <f t="array" ref="M655">_xlfn.UNIQUE(_xlfn._xlws.FILTER(ARQUIVOS[DATA RECEBIMENTO],(ARQUIVOS[DOCUMENTO]=LD_01[[#This Row],[DOCUMENTO]])*(ARQUIVOS[REVISÃO]=LD_01[[#This Row],[REVISÃO]])))</f>
        <v>45838</v>
      </c>
      <c r="N6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01/MSV-163MS-535-545/23.IN/MSV-163MS-535-545-ACA-EXE-DE-M1-009-R03.pdf</v>
      </c>
      <c r="P655" s="6" t="str">
        <f>LD_01[[#This Row],[PASTA]]&amp;"/"&amp;LD_01[[#This Row],[ARQUIVO]]</f>
        <v>MSV-163MS-535-545/23.IN/MSV-163MS-535-545-ACA-EXE-DE-M1-009-R03.pdf</v>
      </c>
    </row>
    <row r="656" spans="1:16" ht="43.2" x14ac:dyDescent="0.3">
      <c r="A656" s="6" t="s">
        <v>3464</v>
      </c>
      <c r="B656" s="6" t="str">
        <f>VLOOKUP(LD_01[[#This Row],[DOCUMENTO]],_xlfn.SORTBY(ARQUIVOS_RECEBIDOS!$E$2:$F$5010,ARQUIVOS_RECEBIDOS!$F$2:$F$5010,-1),2,)</f>
        <v>R03</v>
      </c>
      <c r="C656" s="14" t="s">
        <v>5987</v>
      </c>
      <c r="D656" s="14" t="s">
        <v>7543</v>
      </c>
      <c r="E656" s="6" t="s">
        <v>4317</v>
      </c>
      <c r="F656" s="8" t="s">
        <v>4258</v>
      </c>
      <c r="G656" s="8" t="s">
        <v>4333</v>
      </c>
      <c r="H656" s="6" t="str">
        <f>_xlfn.XLOOKUP(LD_01[[#This Row],[DISCIPLINA]],'CLASSES DE PROJETOS'!$F$3:$F$37,'CLASSES DE PROJETOS'!$C$3:$C$37)</f>
        <v>IN</v>
      </c>
      <c r="I656" t="str">
        <f>_xlfn.TEXTJOIN("/",TRUE,"MSV-163MS-"&amp;LD_01[[#This Row],[OBRA]],_xlfn.XLOOKUP(LD_01[[#This Row],[SIGLA]],'CLASSES DE PROJETOS'!$C$3:$C$37,'CLASSES DE PROJETOS'!$E$3:$E$37))</f>
        <v>MSV-163MS-535-545/23.IN</v>
      </c>
      <c r="J656" s="6" t="str" cm="1">
        <f t="array" ref="J656">_xlfn.TEXTJOIN(",",TRUE,_xlfn._xlws.FILTER(ARQUIVOS[ARQUIVO],(ARQUIVOS[DOCUMENTO]=LD_01[[#This Row],[DOCUMENTO]])*(ARQUIVOS[REVISÃO]=LD_01[[#This Row],[REVISÃO]])*(ARQUIVOS[EXTENSÃO]="pdf")))</f>
        <v>MSV-163MS-535-545-ACA-EXE-DE-M1-010-R03.pdf</v>
      </c>
      <c r="K656" s="6" t="str" cm="1">
        <f t="array" ref="K656">_xlfn.TEXTJOIN(", ",TRUE,_xlfn.UNIQUE(_xlfn._xlws.FILTER(ARQUIVOS_RECEBIDOS!$F$2:$F$5010,ARQUIVOS_RECEBIDOS!$E$2:$E$5010=LD_01[[#This Row],[DOCUMENTO]])))</f>
        <v>R03</v>
      </c>
      <c r="L656" s="6" t="str" cm="1">
        <f t="array" ref="L656">_xlfn.TEXTJOIN(",",TRUE,_xlfn._xlws.FILTER(ARQUIVOS[EXTENSÃO],(ARQUIVOS[DOCUMENTO]=LD_01[[#This Row],[DOCUMENTO]])*(ARQUIVOS[REVISÃO]=LD_01[[#This Row],[REVISÃO]])))</f>
        <v>dwg,pdf</v>
      </c>
      <c r="M656" s="12" cm="1">
        <f t="array" ref="M656">_xlfn.UNIQUE(_xlfn._xlws.FILTER(ARQUIVOS[DATA RECEBIMENTO],(ARQUIVOS[DOCUMENTO]=LD_01[[#This Row],[DOCUMENTO]])*(ARQUIVOS[REVISÃO]=LD_01[[#This Row],[REVISÃO]])))</f>
        <v>45838</v>
      </c>
      <c r="N6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01/MSV-163MS-535-545/23.IN/MSV-163MS-535-545-ACA-EXE-DE-M1-010-R03.pdf</v>
      </c>
      <c r="P656" s="6" t="str">
        <f>LD_01[[#This Row],[PASTA]]&amp;"/"&amp;LD_01[[#This Row],[ARQUIVO]]</f>
        <v>MSV-163MS-535-545/23.IN/MSV-163MS-535-545-ACA-EXE-DE-M1-010-R03.pdf</v>
      </c>
    </row>
    <row r="657" spans="1:16" ht="28.8" x14ac:dyDescent="0.3">
      <c r="A657" s="6" t="s">
        <v>3503</v>
      </c>
      <c r="B657" s="6" t="str">
        <f>VLOOKUP(LD_01[[#This Row],[DOCUMENTO]],_xlfn.SORTBY(ARQUIVOS_RECEBIDOS!$E$2:$F$5010,ARQUIVOS_RECEBIDOS!$F$2:$F$5010,-1),2,)</f>
        <v>R04</v>
      </c>
      <c r="C657" s="14" t="s">
        <v>5987</v>
      </c>
      <c r="D657" s="14" t="s">
        <v>7543</v>
      </c>
      <c r="E657" s="6" t="s">
        <v>4317</v>
      </c>
      <c r="F657" s="8" t="s">
        <v>4168</v>
      </c>
      <c r="G657" s="8" t="s">
        <v>4334</v>
      </c>
      <c r="H657" s="6" t="str">
        <f>_xlfn.XLOOKUP(LD_01[[#This Row],[DISCIPLINA]],'CLASSES DE PROJETOS'!$F$3:$F$37,'CLASSES DE PROJETOS'!$C$3:$C$37)</f>
        <v>PA</v>
      </c>
      <c r="I657" t="str">
        <f>_xlfn.TEXTJOIN("/",TRUE,"MSV-163MS-"&amp;LD_01[[#This Row],[OBRA]],_xlfn.XLOOKUP(LD_01[[#This Row],[SIGLA]],'CLASSES DE PROJETOS'!$C$3:$C$37,'CLASSES DE PROJETOS'!$E$3:$E$37))</f>
        <v>MSV-163MS-535-545/27.PA</v>
      </c>
      <c r="J657" s="6" t="str" cm="1">
        <f t="array" ref="J657">_xlfn.TEXTJOIN(",",TRUE,_xlfn._xlws.FILTER(ARQUIVOS[ARQUIVO],(ARQUIVOS[DOCUMENTO]=LD_01[[#This Row],[DOCUMENTO]])*(ARQUIVOS[REVISÃO]=LD_01[[#This Row],[REVISÃO]])*(ARQUIVOS[EXTENSÃO]="pdf")))</f>
        <v>MSV-163MS-535-545-ACA-EXE-DE-N2-001-R04.pdf</v>
      </c>
      <c r="K657" s="6" t="str" cm="1">
        <f t="array" ref="K657">_xlfn.TEXTJOIN(", ",TRUE,_xlfn.UNIQUE(_xlfn._xlws.FILTER(ARQUIVOS_RECEBIDOS!$F$2:$F$5010,ARQUIVOS_RECEBIDOS!$E$2:$E$5010=LD_01[[#This Row],[DOCUMENTO]])))</f>
        <v>R04</v>
      </c>
      <c r="L657" s="6" t="str" cm="1">
        <f t="array" ref="L657">_xlfn.TEXTJOIN(",",TRUE,_xlfn._xlws.FILTER(ARQUIVOS[EXTENSÃO],(ARQUIVOS[DOCUMENTO]=LD_01[[#This Row],[DOCUMENTO]])*(ARQUIVOS[REVISÃO]=LD_01[[#This Row],[REVISÃO]])))</f>
        <v>dwg,pdf</v>
      </c>
      <c r="M657" s="12" cm="1">
        <f t="array" ref="M657">_xlfn.UNIQUE(_xlfn._xlws.FILTER(ARQUIVOS[DATA RECEBIMENTO],(ARQUIVOS[DOCUMENTO]=LD_01[[#This Row],[DOCUMENTO]])*(ARQUIVOS[REVISÃO]=LD_01[[#This Row],[REVISÃO]])))</f>
        <v>45838</v>
      </c>
      <c r="N6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01/MSV-163MS-535-545/27.PA/MSV-163MS-535-545-ACA-EXE-DE-N2-001-R04.pdf</v>
      </c>
      <c r="P657" s="6" t="str">
        <f>LD_01[[#This Row],[PASTA]]&amp;"/"&amp;LD_01[[#This Row],[ARQUIVO]]</f>
        <v>MSV-163MS-535-545/27.PA/MSV-163MS-535-545-ACA-EXE-DE-N2-001-R04.pdf</v>
      </c>
    </row>
    <row r="658" spans="1:16" ht="28.8" x14ac:dyDescent="0.3">
      <c r="A658" s="6" t="s">
        <v>3504</v>
      </c>
      <c r="B658" s="6" t="str">
        <f>VLOOKUP(LD_01[[#This Row],[DOCUMENTO]],_xlfn.SORTBY(ARQUIVOS_RECEBIDOS!$E$2:$F$5010,ARQUIVOS_RECEBIDOS!$F$2:$F$5010,-1),2,)</f>
        <v>R04</v>
      </c>
      <c r="C658" s="14" t="s">
        <v>5987</v>
      </c>
      <c r="D658" s="14" t="s">
        <v>7543</v>
      </c>
      <c r="E658" s="6" t="s">
        <v>4317</v>
      </c>
      <c r="F658" s="8" t="s">
        <v>4168</v>
      </c>
      <c r="G658" s="8" t="s">
        <v>4334</v>
      </c>
      <c r="H658" s="6" t="str">
        <f>_xlfn.XLOOKUP(LD_01[[#This Row],[DISCIPLINA]],'CLASSES DE PROJETOS'!$F$3:$F$37,'CLASSES DE PROJETOS'!$C$3:$C$37)</f>
        <v>PA</v>
      </c>
      <c r="I658" t="str">
        <f>_xlfn.TEXTJOIN("/",TRUE,"MSV-163MS-"&amp;LD_01[[#This Row],[OBRA]],_xlfn.XLOOKUP(LD_01[[#This Row],[SIGLA]],'CLASSES DE PROJETOS'!$C$3:$C$37,'CLASSES DE PROJETOS'!$E$3:$E$37))</f>
        <v>MSV-163MS-535-545/27.PA</v>
      </c>
      <c r="J658" s="6" t="str" cm="1">
        <f t="array" ref="J658">_xlfn.TEXTJOIN(",",TRUE,_xlfn._xlws.FILTER(ARQUIVOS[ARQUIVO],(ARQUIVOS[DOCUMENTO]=LD_01[[#This Row],[DOCUMENTO]])*(ARQUIVOS[REVISÃO]=LD_01[[#This Row],[REVISÃO]])*(ARQUIVOS[EXTENSÃO]="pdf")))</f>
        <v>MSV-163MS-535-545-ACA-EXE-DE-N2-002-R04.pdf</v>
      </c>
      <c r="K658" s="6" t="str" cm="1">
        <f t="array" ref="K658">_xlfn.TEXTJOIN(", ",TRUE,_xlfn.UNIQUE(_xlfn._xlws.FILTER(ARQUIVOS_RECEBIDOS!$F$2:$F$5010,ARQUIVOS_RECEBIDOS!$E$2:$E$5010=LD_01[[#This Row],[DOCUMENTO]])))</f>
        <v>R04</v>
      </c>
      <c r="L658" s="6" t="str" cm="1">
        <f t="array" ref="L658">_xlfn.TEXTJOIN(",",TRUE,_xlfn._xlws.FILTER(ARQUIVOS[EXTENSÃO],(ARQUIVOS[DOCUMENTO]=LD_01[[#This Row],[DOCUMENTO]])*(ARQUIVOS[REVISÃO]=LD_01[[#This Row],[REVISÃO]])))</f>
        <v>dwg,pdf</v>
      </c>
      <c r="M658" s="12" cm="1">
        <f t="array" ref="M658">_xlfn.UNIQUE(_xlfn._xlws.FILTER(ARQUIVOS[DATA RECEBIMENTO],(ARQUIVOS[DOCUMENTO]=LD_01[[#This Row],[DOCUMENTO]])*(ARQUIVOS[REVISÃO]=LD_01[[#This Row],[REVISÃO]])))</f>
        <v>45838</v>
      </c>
      <c r="N6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01/MSV-163MS-535-545/27.PA/MSV-163MS-535-545-ACA-EXE-DE-N2-002-R04.pdf</v>
      </c>
      <c r="P658" s="6" t="str">
        <f>LD_01[[#This Row],[PASTA]]&amp;"/"&amp;LD_01[[#This Row],[ARQUIVO]]</f>
        <v>MSV-163MS-535-545/27.PA/MSV-163MS-535-545-ACA-EXE-DE-N2-002-R04.pdf</v>
      </c>
    </row>
    <row r="659" spans="1:16" ht="28.8" x14ac:dyDescent="0.3">
      <c r="A659" s="6" t="s">
        <v>3505</v>
      </c>
      <c r="B659" s="6" t="str">
        <f>VLOOKUP(LD_01[[#This Row],[DOCUMENTO]],_xlfn.SORTBY(ARQUIVOS_RECEBIDOS!$E$2:$F$5010,ARQUIVOS_RECEBIDOS!$F$2:$F$5010,-1),2,)</f>
        <v>R04</v>
      </c>
      <c r="C659" s="14" t="s">
        <v>5987</v>
      </c>
      <c r="D659" s="14" t="s">
        <v>7543</v>
      </c>
      <c r="E659" s="6" t="s">
        <v>4317</v>
      </c>
      <c r="F659" s="8" t="s">
        <v>4168</v>
      </c>
      <c r="G659" s="8" t="s">
        <v>4334</v>
      </c>
      <c r="H659" s="6" t="str">
        <f>_xlfn.XLOOKUP(LD_01[[#This Row],[DISCIPLINA]],'CLASSES DE PROJETOS'!$F$3:$F$37,'CLASSES DE PROJETOS'!$C$3:$C$37)</f>
        <v>PA</v>
      </c>
      <c r="I659" t="str">
        <f>_xlfn.TEXTJOIN("/",TRUE,"MSV-163MS-"&amp;LD_01[[#This Row],[OBRA]],_xlfn.XLOOKUP(LD_01[[#This Row],[SIGLA]],'CLASSES DE PROJETOS'!$C$3:$C$37,'CLASSES DE PROJETOS'!$E$3:$E$37))</f>
        <v>MSV-163MS-535-545/27.PA</v>
      </c>
      <c r="J659" s="6" t="str" cm="1">
        <f t="array" ref="J659">_xlfn.TEXTJOIN(",",TRUE,_xlfn._xlws.FILTER(ARQUIVOS[ARQUIVO],(ARQUIVOS[DOCUMENTO]=LD_01[[#This Row],[DOCUMENTO]])*(ARQUIVOS[REVISÃO]=LD_01[[#This Row],[REVISÃO]])*(ARQUIVOS[EXTENSÃO]="pdf")))</f>
        <v>MSV-163MS-535-545-ACA-EXE-DE-N2-003-R04.pdf</v>
      </c>
      <c r="K659" s="6" t="str" cm="1">
        <f t="array" ref="K659">_xlfn.TEXTJOIN(", ",TRUE,_xlfn.UNIQUE(_xlfn._xlws.FILTER(ARQUIVOS_RECEBIDOS!$F$2:$F$5010,ARQUIVOS_RECEBIDOS!$E$2:$E$5010=LD_01[[#This Row],[DOCUMENTO]])))</f>
        <v>R04</v>
      </c>
      <c r="L659" s="6" t="str" cm="1">
        <f t="array" ref="L659">_xlfn.TEXTJOIN(",",TRUE,_xlfn._xlws.FILTER(ARQUIVOS[EXTENSÃO],(ARQUIVOS[DOCUMENTO]=LD_01[[#This Row],[DOCUMENTO]])*(ARQUIVOS[REVISÃO]=LD_01[[#This Row],[REVISÃO]])))</f>
        <v>dwg,pdf</v>
      </c>
      <c r="M659" s="12" cm="1">
        <f t="array" ref="M659">_xlfn.UNIQUE(_xlfn._xlws.FILTER(ARQUIVOS[DATA RECEBIMENTO],(ARQUIVOS[DOCUMENTO]=LD_01[[#This Row],[DOCUMENTO]])*(ARQUIVOS[REVISÃO]=LD_01[[#This Row],[REVISÃO]])))</f>
        <v>45838</v>
      </c>
      <c r="N6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01/MSV-163MS-535-545/27.PA/MSV-163MS-535-545-ACA-EXE-DE-N2-003-R04.pdf</v>
      </c>
      <c r="P659" s="6" t="str">
        <f>LD_01[[#This Row],[PASTA]]&amp;"/"&amp;LD_01[[#This Row],[ARQUIVO]]</f>
        <v>MSV-163MS-535-545/27.PA/MSV-163MS-535-545-ACA-EXE-DE-N2-003-R04.pdf</v>
      </c>
    </row>
    <row r="660" spans="1:16" ht="28.8" x14ac:dyDescent="0.3">
      <c r="A660" s="6" t="s">
        <v>3506</v>
      </c>
      <c r="B660" s="6" t="str">
        <f>VLOOKUP(LD_01[[#This Row],[DOCUMENTO]],_xlfn.SORTBY(ARQUIVOS_RECEBIDOS!$E$2:$F$5010,ARQUIVOS_RECEBIDOS!$F$2:$F$5010,-1),2,)</f>
        <v>R04</v>
      </c>
      <c r="C660" s="14" t="s">
        <v>5987</v>
      </c>
      <c r="D660" s="14" t="s">
        <v>7543</v>
      </c>
      <c r="E660" s="6" t="s">
        <v>4317</v>
      </c>
      <c r="F660" s="8" t="s">
        <v>4168</v>
      </c>
      <c r="G660" s="8" t="s">
        <v>4334</v>
      </c>
      <c r="H660" s="6" t="str">
        <f>_xlfn.XLOOKUP(LD_01[[#This Row],[DISCIPLINA]],'CLASSES DE PROJETOS'!$F$3:$F$37,'CLASSES DE PROJETOS'!$C$3:$C$37)</f>
        <v>PA</v>
      </c>
      <c r="I660" t="str">
        <f>_xlfn.TEXTJOIN("/",TRUE,"MSV-163MS-"&amp;LD_01[[#This Row],[OBRA]],_xlfn.XLOOKUP(LD_01[[#This Row],[SIGLA]],'CLASSES DE PROJETOS'!$C$3:$C$37,'CLASSES DE PROJETOS'!$E$3:$E$37))</f>
        <v>MSV-163MS-535-545/27.PA</v>
      </c>
      <c r="J660" s="6" t="str" cm="1">
        <f t="array" ref="J660">_xlfn.TEXTJOIN(",",TRUE,_xlfn._xlws.FILTER(ARQUIVOS[ARQUIVO],(ARQUIVOS[DOCUMENTO]=LD_01[[#This Row],[DOCUMENTO]])*(ARQUIVOS[REVISÃO]=LD_01[[#This Row],[REVISÃO]])*(ARQUIVOS[EXTENSÃO]="pdf")))</f>
        <v>MSV-163MS-535-545-ACA-EXE-DE-N2-004-R04.pdf</v>
      </c>
      <c r="K660" s="6" t="str" cm="1">
        <f t="array" ref="K660">_xlfn.TEXTJOIN(", ",TRUE,_xlfn.UNIQUE(_xlfn._xlws.FILTER(ARQUIVOS_RECEBIDOS!$F$2:$F$5010,ARQUIVOS_RECEBIDOS!$E$2:$E$5010=LD_01[[#This Row],[DOCUMENTO]])))</f>
        <v>R04</v>
      </c>
      <c r="L660" s="6" t="str" cm="1">
        <f t="array" ref="L660">_xlfn.TEXTJOIN(",",TRUE,_xlfn._xlws.FILTER(ARQUIVOS[EXTENSÃO],(ARQUIVOS[DOCUMENTO]=LD_01[[#This Row],[DOCUMENTO]])*(ARQUIVOS[REVISÃO]=LD_01[[#This Row],[REVISÃO]])))</f>
        <v>dwg,pdf</v>
      </c>
      <c r="M660" s="12" cm="1">
        <f t="array" ref="M660">_xlfn.UNIQUE(_xlfn._xlws.FILTER(ARQUIVOS[DATA RECEBIMENTO],(ARQUIVOS[DOCUMENTO]=LD_01[[#This Row],[DOCUMENTO]])*(ARQUIVOS[REVISÃO]=LD_01[[#This Row],[REVISÃO]])))</f>
        <v>45838</v>
      </c>
      <c r="N6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01/MSV-163MS-535-545/27.PA/MSV-163MS-535-545-ACA-EXE-DE-N2-004-R04.pdf</v>
      </c>
      <c r="P660" s="6" t="str">
        <f>LD_01[[#This Row],[PASTA]]&amp;"/"&amp;LD_01[[#This Row],[ARQUIVO]]</f>
        <v>MSV-163MS-535-545/27.PA/MSV-163MS-535-545-ACA-EXE-DE-N2-004-R04.pdf</v>
      </c>
    </row>
    <row r="661" spans="1:16" ht="28.8" x14ac:dyDescent="0.3">
      <c r="A661" s="6" t="s">
        <v>3507</v>
      </c>
      <c r="B661" s="6" t="str">
        <f>VLOOKUP(LD_01[[#This Row],[DOCUMENTO]],_xlfn.SORTBY(ARQUIVOS_RECEBIDOS!$E$2:$F$5010,ARQUIVOS_RECEBIDOS!$F$2:$F$5010,-1),2,)</f>
        <v>R04</v>
      </c>
      <c r="C661" s="14" t="s">
        <v>5987</v>
      </c>
      <c r="D661" s="14" t="s">
        <v>7543</v>
      </c>
      <c r="E661" s="6" t="s">
        <v>4317</v>
      </c>
      <c r="F661" s="8" t="s">
        <v>4168</v>
      </c>
      <c r="G661" s="8" t="s">
        <v>4334</v>
      </c>
      <c r="H661" s="6" t="str">
        <f>_xlfn.XLOOKUP(LD_01[[#This Row],[DISCIPLINA]],'CLASSES DE PROJETOS'!$F$3:$F$37,'CLASSES DE PROJETOS'!$C$3:$C$37)</f>
        <v>PA</v>
      </c>
      <c r="I661" t="str">
        <f>_xlfn.TEXTJOIN("/",TRUE,"MSV-163MS-"&amp;LD_01[[#This Row],[OBRA]],_xlfn.XLOOKUP(LD_01[[#This Row],[SIGLA]],'CLASSES DE PROJETOS'!$C$3:$C$37,'CLASSES DE PROJETOS'!$E$3:$E$37))</f>
        <v>MSV-163MS-535-545/27.PA</v>
      </c>
      <c r="J661" s="6" t="str" cm="1">
        <f t="array" ref="J661">_xlfn.TEXTJOIN(",",TRUE,_xlfn._xlws.FILTER(ARQUIVOS[ARQUIVO],(ARQUIVOS[DOCUMENTO]=LD_01[[#This Row],[DOCUMENTO]])*(ARQUIVOS[REVISÃO]=LD_01[[#This Row],[REVISÃO]])*(ARQUIVOS[EXTENSÃO]="pdf")))</f>
        <v>MSV-163MS-535-545-ACA-EXE-DE-N2-005-R04.pdf</v>
      </c>
      <c r="K661" s="6" t="str" cm="1">
        <f t="array" ref="K661">_xlfn.TEXTJOIN(", ",TRUE,_xlfn.UNIQUE(_xlfn._xlws.FILTER(ARQUIVOS_RECEBIDOS!$F$2:$F$5010,ARQUIVOS_RECEBIDOS!$E$2:$E$5010=LD_01[[#This Row],[DOCUMENTO]])))</f>
        <v>R04</v>
      </c>
      <c r="L661" s="6" t="str" cm="1">
        <f t="array" ref="L661">_xlfn.TEXTJOIN(",",TRUE,_xlfn._xlws.FILTER(ARQUIVOS[EXTENSÃO],(ARQUIVOS[DOCUMENTO]=LD_01[[#This Row],[DOCUMENTO]])*(ARQUIVOS[REVISÃO]=LD_01[[#This Row],[REVISÃO]])))</f>
        <v>dwg,pdf</v>
      </c>
      <c r="M661" s="12" cm="1">
        <f t="array" ref="M661">_xlfn.UNIQUE(_xlfn._xlws.FILTER(ARQUIVOS[DATA RECEBIMENTO],(ARQUIVOS[DOCUMENTO]=LD_01[[#This Row],[DOCUMENTO]])*(ARQUIVOS[REVISÃO]=LD_01[[#This Row],[REVISÃO]])))</f>
        <v>45838</v>
      </c>
      <c r="N6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01/MSV-163MS-535-545/27.PA/MSV-163MS-535-545-ACA-EXE-DE-N2-005-R04.pdf</v>
      </c>
      <c r="P661" s="6" t="str">
        <f>LD_01[[#This Row],[PASTA]]&amp;"/"&amp;LD_01[[#This Row],[ARQUIVO]]</f>
        <v>MSV-163MS-535-545/27.PA/MSV-163MS-535-545-ACA-EXE-DE-N2-005-R04.pdf</v>
      </c>
    </row>
    <row r="662" spans="1:16" ht="28.8" x14ac:dyDescent="0.3">
      <c r="A662" s="6" t="s">
        <v>3508</v>
      </c>
      <c r="B662" s="6" t="str">
        <f>VLOOKUP(LD_01[[#This Row],[DOCUMENTO]],_xlfn.SORTBY(ARQUIVOS_RECEBIDOS!$E$2:$F$5010,ARQUIVOS_RECEBIDOS!$F$2:$F$5010,-1),2,)</f>
        <v>R04</v>
      </c>
      <c r="C662" s="14" t="s">
        <v>5987</v>
      </c>
      <c r="D662" s="14" t="s">
        <v>7543</v>
      </c>
      <c r="E662" s="6" t="s">
        <v>4317</v>
      </c>
      <c r="F662" s="8" t="s">
        <v>4168</v>
      </c>
      <c r="G662" s="8" t="s">
        <v>4334</v>
      </c>
      <c r="H662" s="6" t="str">
        <f>_xlfn.XLOOKUP(LD_01[[#This Row],[DISCIPLINA]],'CLASSES DE PROJETOS'!$F$3:$F$37,'CLASSES DE PROJETOS'!$C$3:$C$37)</f>
        <v>PA</v>
      </c>
      <c r="I662" t="str">
        <f>_xlfn.TEXTJOIN("/",TRUE,"MSV-163MS-"&amp;LD_01[[#This Row],[OBRA]],_xlfn.XLOOKUP(LD_01[[#This Row],[SIGLA]],'CLASSES DE PROJETOS'!$C$3:$C$37,'CLASSES DE PROJETOS'!$E$3:$E$37))</f>
        <v>MSV-163MS-535-545/27.PA</v>
      </c>
      <c r="J662" s="6" t="str" cm="1">
        <f t="array" ref="J662">_xlfn.TEXTJOIN(",",TRUE,_xlfn._xlws.FILTER(ARQUIVOS[ARQUIVO],(ARQUIVOS[DOCUMENTO]=LD_01[[#This Row],[DOCUMENTO]])*(ARQUIVOS[REVISÃO]=LD_01[[#This Row],[REVISÃO]])*(ARQUIVOS[EXTENSÃO]="pdf")))</f>
        <v>MSV-163MS-535-545-ACA-EXE-DE-N2-006-R04.pdf</v>
      </c>
      <c r="K662" s="6" t="str" cm="1">
        <f t="array" ref="K662">_xlfn.TEXTJOIN(", ",TRUE,_xlfn.UNIQUE(_xlfn._xlws.FILTER(ARQUIVOS_RECEBIDOS!$F$2:$F$5010,ARQUIVOS_RECEBIDOS!$E$2:$E$5010=LD_01[[#This Row],[DOCUMENTO]])))</f>
        <v>R04</v>
      </c>
      <c r="L662" s="6" t="str" cm="1">
        <f t="array" ref="L662">_xlfn.TEXTJOIN(",",TRUE,_xlfn._xlws.FILTER(ARQUIVOS[EXTENSÃO],(ARQUIVOS[DOCUMENTO]=LD_01[[#This Row],[DOCUMENTO]])*(ARQUIVOS[REVISÃO]=LD_01[[#This Row],[REVISÃO]])))</f>
        <v>dwg,pdf</v>
      </c>
      <c r="M662" s="12" cm="1">
        <f t="array" ref="M662">_xlfn.UNIQUE(_xlfn._xlws.FILTER(ARQUIVOS[DATA RECEBIMENTO],(ARQUIVOS[DOCUMENTO]=LD_01[[#This Row],[DOCUMENTO]])*(ARQUIVOS[REVISÃO]=LD_01[[#This Row],[REVISÃO]])))</f>
        <v>45838</v>
      </c>
      <c r="N6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01/MSV-163MS-535-545/27.PA/MSV-163MS-535-545-ACA-EXE-DE-N2-006-R04.pdf</v>
      </c>
      <c r="P662" s="6" t="str">
        <f>LD_01[[#This Row],[PASTA]]&amp;"/"&amp;LD_01[[#This Row],[ARQUIVO]]</f>
        <v>MSV-163MS-535-545/27.PA/MSV-163MS-535-545-ACA-EXE-DE-N2-006-R04.pdf</v>
      </c>
    </row>
    <row r="663" spans="1:16" ht="28.8" x14ac:dyDescent="0.3">
      <c r="A663" s="6" t="s">
        <v>3509</v>
      </c>
      <c r="B663" s="6" t="str">
        <f>VLOOKUP(LD_01[[#This Row],[DOCUMENTO]],_xlfn.SORTBY(ARQUIVOS_RECEBIDOS!$E$2:$F$5010,ARQUIVOS_RECEBIDOS!$F$2:$F$5010,-1),2,)</f>
        <v>R04</v>
      </c>
      <c r="C663" s="14" t="s">
        <v>5987</v>
      </c>
      <c r="D663" s="14" t="s">
        <v>7543</v>
      </c>
      <c r="E663" s="6" t="s">
        <v>4317</v>
      </c>
      <c r="F663" s="8" t="s">
        <v>4168</v>
      </c>
      <c r="G663" s="8" t="s">
        <v>4334</v>
      </c>
      <c r="H663" s="6" t="str">
        <f>_xlfn.XLOOKUP(LD_01[[#This Row],[DISCIPLINA]],'CLASSES DE PROJETOS'!$F$3:$F$37,'CLASSES DE PROJETOS'!$C$3:$C$37)</f>
        <v>PA</v>
      </c>
      <c r="I663" t="str">
        <f>_xlfn.TEXTJOIN("/",TRUE,"MSV-163MS-"&amp;LD_01[[#This Row],[OBRA]],_xlfn.XLOOKUP(LD_01[[#This Row],[SIGLA]],'CLASSES DE PROJETOS'!$C$3:$C$37,'CLASSES DE PROJETOS'!$E$3:$E$37))</f>
        <v>MSV-163MS-535-545/27.PA</v>
      </c>
      <c r="J663" s="6" t="str" cm="1">
        <f t="array" ref="J663">_xlfn.TEXTJOIN(",",TRUE,_xlfn._xlws.FILTER(ARQUIVOS[ARQUIVO],(ARQUIVOS[DOCUMENTO]=LD_01[[#This Row],[DOCUMENTO]])*(ARQUIVOS[REVISÃO]=LD_01[[#This Row],[REVISÃO]])*(ARQUIVOS[EXTENSÃO]="pdf")))</f>
        <v>MSV-163MS-535-545-ACA-EXE-DE-N2-007-R04.pdf</v>
      </c>
      <c r="K663" s="6" t="str" cm="1">
        <f t="array" ref="K663">_xlfn.TEXTJOIN(", ",TRUE,_xlfn.UNIQUE(_xlfn._xlws.FILTER(ARQUIVOS_RECEBIDOS!$F$2:$F$5010,ARQUIVOS_RECEBIDOS!$E$2:$E$5010=LD_01[[#This Row],[DOCUMENTO]])))</f>
        <v>R04</v>
      </c>
      <c r="L663" s="6" t="str" cm="1">
        <f t="array" ref="L663">_xlfn.TEXTJOIN(",",TRUE,_xlfn._xlws.FILTER(ARQUIVOS[EXTENSÃO],(ARQUIVOS[DOCUMENTO]=LD_01[[#This Row],[DOCUMENTO]])*(ARQUIVOS[REVISÃO]=LD_01[[#This Row],[REVISÃO]])))</f>
        <v>dwg,pdf</v>
      </c>
      <c r="M663" s="12" cm="1">
        <f t="array" ref="M663">_xlfn.UNIQUE(_xlfn._xlws.FILTER(ARQUIVOS[DATA RECEBIMENTO],(ARQUIVOS[DOCUMENTO]=LD_01[[#This Row],[DOCUMENTO]])*(ARQUIVOS[REVISÃO]=LD_01[[#This Row],[REVISÃO]])))</f>
        <v>45838</v>
      </c>
      <c r="N6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01/MSV-163MS-535-545/27.PA/MSV-163MS-535-545-ACA-EXE-DE-N2-007-R04.pdf</v>
      </c>
      <c r="P663" s="6" t="str">
        <f>LD_01[[#This Row],[PASTA]]&amp;"/"&amp;LD_01[[#This Row],[ARQUIVO]]</f>
        <v>MSV-163MS-535-545/27.PA/MSV-163MS-535-545-ACA-EXE-DE-N2-007-R04.pdf</v>
      </c>
    </row>
    <row r="664" spans="1:16" ht="28.8" x14ac:dyDescent="0.3">
      <c r="A664" s="6" t="s">
        <v>3510</v>
      </c>
      <c r="B664" s="6" t="str">
        <f>VLOOKUP(LD_01[[#This Row],[DOCUMENTO]],_xlfn.SORTBY(ARQUIVOS_RECEBIDOS!$E$2:$F$5010,ARQUIVOS_RECEBIDOS!$F$2:$F$5010,-1),2,)</f>
        <v>R04</v>
      </c>
      <c r="C664" s="14" t="s">
        <v>5987</v>
      </c>
      <c r="D664" s="14" t="s">
        <v>7543</v>
      </c>
      <c r="E664" s="6" t="s">
        <v>4317</v>
      </c>
      <c r="F664" s="8" t="s">
        <v>4168</v>
      </c>
      <c r="G664" s="8" t="s">
        <v>4334</v>
      </c>
      <c r="H664" s="6" t="str">
        <f>_xlfn.XLOOKUP(LD_01[[#This Row],[DISCIPLINA]],'CLASSES DE PROJETOS'!$F$3:$F$37,'CLASSES DE PROJETOS'!$C$3:$C$37)</f>
        <v>PA</v>
      </c>
      <c r="I664" t="str">
        <f>_xlfn.TEXTJOIN("/",TRUE,"MSV-163MS-"&amp;LD_01[[#This Row],[OBRA]],_xlfn.XLOOKUP(LD_01[[#This Row],[SIGLA]],'CLASSES DE PROJETOS'!$C$3:$C$37,'CLASSES DE PROJETOS'!$E$3:$E$37))</f>
        <v>MSV-163MS-535-545/27.PA</v>
      </c>
      <c r="J664" s="6" t="str" cm="1">
        <f t="array" ref="J664">_xlfn.TEXTJOIN(",",TRUE,_xlfn._xlws.FILTER(ARQUIVOS[ARQUIVO],(ARQUIVOS[DOCUMENTO]=LD_01[[#This Row],[DOCUMENTO]])*(ARQUIVOS[REVISÃO]=LD_01[[#This Row],[REVISÃO]])*(ARQUIVOS[EXTENSÃO]="pdf")))</f>
        <v>MSV-163MS-535-545-ACA-EXE-DE-N2-008-R04.pdf</v>
      </c>
      <c r="K664" s="6" t="str" cm="1">
        <f t="array" ref="K664">_xlfn.TEXTJOIN(", ",TRUE,_xlfn.UNIQUE(_xlfn._xlws.FILTER(ARQUIVOS_RECEBIDOS!$F$2:$F$5010,ARQUIVOS_RECEBIDOS!$E$2:$E$5010=LD_01[[#This Row],[DOCUMENTO]])))</f>
        <v>R04</v>
      </c>
      <c r="L664" s="6" t="str" cm="1">
        <f t="array" ref="L664">_xlfn.TEXTJOIN(",",TRUE,_xlfn._xlws.FILTER(ARQUIVOS[EXTENSÃO],(ARQUIVOS[DOCUMENTO]=LD_01[[#This Row],[DOCUMENTO]])*(ARQUIVOS[REVISÃO]=LD_01[[#This Row],[REVISÃO]])))</f>
        <v>dwg,pdf</v>
      </c>
      <c r="M664" s="12" cm="1">
        <f t="array" ref="M664">_xlfn.UNIQUE(_xlfn._xlws.FILTER(ARQUIVOS[DATA RECEBIMENTO],(ARQUIVOS[DOCUMENTO]=LD_01[[#This Row],[DOCUMENTO]])*(ARQUIVOS[REVISÃO]=LD_01[[#This Row],[REVISÃO]])))</f>
        <v>45838</v>
      </c>
      <c r="N6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01/MSV-163MS-535-545/27.PA/MSV-163MS-535-545-ACA-EXE-DE-N2-008-R04.pdf</v>
      </c>
      <c r="P664" s="6" t="str">
        <f>LD_01[[#This Row],[PASTA]]&amp;"/"&amp;LD_01[[#This Row],[ARQUIVO]]</f>
        <v>MSV-163MS-535-545/27.PA/MSV-163MS-535-545-ACA-EXE-DE-N2-008-R04.pdf</v>
      </c>
    </row>
    <row r="665" spans="1:16" ht="28.8" x14ac:dyDescent="0.3">
      <c r="A665" s="6" t="s">
        <v>3511</v>
      </c>
      <c r="B665" s="6" t="str">
        <f>VLOOKUP(LD_01[[#This Row],[DOCUMENTO]],_xlfn.SORTBY(ARQUIVOS_RECEBIDOS!$E$2:$F$5010,ARQUIVOS_RECEBIDOS!$F$2:$F$5010,-1),2,)</f>
        <v>R04</v>
      </c>
      <c r="C665" s="14" t="s">
        <v>5987</v>
      </c>
      <c r="D665" s="14" t="s">
        <v>7543</v>
      </c>
      <c r="E665" s="6" t="s">
        <v>4317</v>
      </c>
      <c r="F665" s="8" t="s">
        <v>4168</v>
      </c>
      <c r="G665" s="8" t="s">
        <v>4334</v>
      </c>
      <c r="H665" s="6" t="str">
        <f>_xlfn.XLOOKUP(LD_01[[#This Row],[DISCIPLINA]],'CLASSES DE PROJETOS'!$F$3:$F$37,'CLASSES DE PROJETOS'!$C$3:$C$37)</f>
        <v>PA</v>
      </c>
      <c r="I665" t="str">
        <f>_xlfn.TEXTJOIN("/",TRUE,"MSV-163MS-"&amp;LD_01[[#This Row],[OBRA]],_xlfn.XLOOKUP(LD_01[[#This Row],[SIGLA]],'CLASSES DE PROJETOS'!$C$3:$C$37,'CLASSES DE PROJETOS'!$E$3:$E$37))</f>
        <v>MSV-163MS-535-545/27.PA</v>
      </c>
      <c r="J665" s="6" t="str" cm="1">
        <f t="array" ref="J665">_xlfn.TEXTJOIN(",",TRUE,_xlfn._xlws.FILTER(ARQUIVOS[ARQUIVO],(ARQUIVOS[DOCUMENTO]=LD_01[[#This Row],[DOCUMENTO]])*(ARQUIVOS[REVISÃO]=LD_01[[#This Row],[REVISÃO]])*(ARQUIVOS[EXTENSÃO]="pdf")))</f>
        <v>MSV-163MS-535-545-ACA-EXE-DE-N2-009-R04.pdf</v>
      </c>
      <c r="K665" s="6" t="str" cm="1">
        <f t="array" ref="K665">_xlfn.TEXTJOIN(", ",TRUE,_xlfn.UNIQUE(_xlfn._xlws.FILTER(ARQUIVOS_RECEBIDOS!$F$2:$F$5010,ARQUIVOS_RECEBIDOS!$E$2:$E$5010=LD_01[[#This Row],[DOCUMENTO]])))</f>
        <v>R04</v>
      </c>
      <c r="L665" s="6" t="str" cm="1">
        <f t="array" ref="L665">_xlfn.TEXTJOIN(",",TRUE,_xlfn._xlws.FILTER(ARQUIVOS[EXTENSÃO],(ARQUIVOS[DOCUMENTO]=LD_01[[#This Row],[DOCUMENTO]])*(ARQUIVOS[REVISÃO]=LD_01[[#This Row],[REVISÃO]])))</f>
        <v>dwg,pdf</v>
      </c>
      <c r="M665" s="12" cm="1">
        <f t="array" ref="M665">_xlfn.UNIQUE(_xlfn._xlws.FILTER(ARQUIVOS[DATA RECEBIMENTO],(ARQUIVOS[DOCUMENTO]=LD_01[[#This Row],[DOCUMENTO]])*(ARQUIVOS[REVISÃO]=LD_01[[#This Row],[REVISÃO]])))</f>
        <v>45838</v>
      </c>
      <c r="N6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01/MSV-163MS-535-545/27.PA/MSV-163MS-535-545-ACA-EXE-DE-N2-009-R04.pdf</v>
      </c>
      <c r="P665" s="6" t="str">
        <f>LD_01[[#This Row],[PASTA]]&amp;"/"&amp;LD_01[[#This Row],[ARQUIVO]]</f>
        <v>MSV-163MS-535-545/27.PA/MSV-163MS-535-545-ACA-EXE-DE-N2-009-R04.pdf</v>
      </c>
    </row>
    <row r="666" spans="1:16" ht="28.8" x14ac:dyDescent="0.3">
      <c r="A666" s="6" t="s">
        <v>3512</v>
      </c>
      <c r="B666" s="6" t="str">
        <f>VLOOKUP(LD_01[[#This Row],[DOCUMENTO]],_xlfn.SORTBY(ARQUIVOS_RECEBIDOS!$E$2:$F$5010,ARQUIVOS_RECEBIDOS!$F$2:$F$5010,-1),2,)</f>
        <v>R04</v>
      </c>
      <c r="C666" s="14" t="s">
        <v>5987</v>
      </c>
      <c r="D666" s="14" t="s">
        <v>7543</v>
      </c>
      <c r="E666" s="6" t="s">
        <v>4317</v>
      </c>
      <c r="F666" s="8" t="s">
        <v>4168</v>
      </c>
      <c r="G666" s="8" t="s">
        <v>4334</v>
      </c>
      <c r="H666" s="6" t="str">
        <f>_xlfn.XLOOKUP(LD_01[[#This Row],[DISCIPLINA]],'CLASSES DE PROJETOS'!$F$3:$F$37,'CLASSES DE PROJETOS'!$C$3:$C$37)</f>
        <v>PA</v>
      </c>
      <c r="I666" t="str">
        <f>_xlfn.TEXTJOIN("/",TRUE,"MSV-163MS-"&amp;LD_01[[#This Row],[OBRA]],_xlfn.XLOOKUP(LD_01[[#This Row],[SIGLA]],'CLASSES DE PROJETOS'!$C$3:$C$37,'CLASSES DE PROJETOS'!$E$3:$E$37))</f>
        <v>MSV-163MS-535-545/27.PA</v>
      </c>
      <c r="J666" s="6" t="str" cm="1">
        <f t="array" ref="J666">_xlfn.TEXTJOIN(",",TRUE,_xlfn._xlws.FILTER(ARQUIVOS[ARQUIVO],(ARQUIVOS[DOCUMENTO]=LD_01[[#This Row],[DOCUMENTO]])*(ARQUIVOS[REVISÃO]=LD_01[[#This Row],[REVISÃO]])*(ARQUIVOS[EXTENSÃO]="pdf")))</f>
        <v>MSV-163MS-535-545-ACA-EXE-DE-N2-010-R04.pdf</v>
      </c>
      <c r="K666" s="6" t="str" cm="1">
        <f t="array" ref="K666">_xlfn.TEXTJOIN(", ",TRUE,_xlfn.UNIQUE(_xlfn._xlws.FILTER(ARQUIVOS_RECEBIDOS!$F$2:$F$5010,ARQUIVOS_RECEBIDOS!$E$2:$E$5010=LD_01[[#This Row],[DOCUMENTO]])))</f>
        <v>R04</v>
      </c>
      <c r="L666" s="6" t="str" cm="1">
        <f t="array" ref="L666">_xlfn.TEXTJOIN(",",TRUE,_xlfn._xlws.FILTER(ARQUIVOS[EXTENSÃO],(ARQUIVOS[DOCUMENTO]=LD_01[[#This Row],[DOCUMENTO]])*(ARQUIVOS[REVISÃO]=LD_01[[#This Row],[REVISÃO]])))</f>
        <v>dwg,pdf</v>
      </c>
      <c r="M666" s="12" cm="1">
        <f t="array" ref="M666">_xlfn.UNIQUE(_xlfn._xlws.FILTER(ARQUIVOS[DATA RECEBIMENTO],(ARQUIVOS[DOCUMENTO]=LD_01[[#This Row],[DOCUMENTO]])*(ARQUIVOS[REVISÃO]=LD_01[[#This Row],[REVISÃO]])))</f>
        <v>45838</v>
      </c>
      <c r="N6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01/MSV-163MS-535-545/27.PA/MSV-163MS-535-545-ACA-EXE-DE-N2-010-R04.pdf</v>
      </c>
      <c r="P666" s="6" t="str">
        <f>LD_01[[#This Row],[PASTA]]&amp;"/"&amp;LD_01[[#This Row],[ARQUIVO]]</f>
        <v>MSV-163MS-535-545/27.PA/MSV-163MS-535-545-ACA-EXE-DE-N2-010-R04.pdf</v>
      </c>
    </row>
    <row r="667" spans="1:16" ht="28.8" x14ac:dyDescent="0.3">
      <c r="A667" s="6" t="s">
        <v>3513</v>
      </c>
      <c r="B667" s="6" t="str">
        <f>VLOOKUP(LD_01[[#This Row],[DOCUMENTO]],_xlfn.SORTBY(ARQUIVOS_RECEBIDOS!$E$2:$F$5010,ARQUIVOS_RECEBIDOS!$F$2:$F$5010,-1),2,)</f>
        <v>R00</v>
      </c>
      <c r="C667" s="14" t="s">
        <v>5987</v>
      </c>
      <c r="D667" s="14" t="s">
        <v>7543</v>
      </c>
      <c r="E667" s="6" t="s">
        <v>4317</v>
      </c>
      <c r="F667" s="8" t="s">
        <v>4168</v>
      </c>
      <c r="G667" s="8" t="s">
        <v>4334</v>
      </c>
      <c r="H667" s="6" t="str">
        <f>_xlfn.XLOOKUP(LD_01[[#This Row],[DISCIPLINA]],'CLASSES DE PROJETOS'!$F$3:$F$37,'CLASSES DE PROJETOS'!$C$3:$C$37)</f>
        <v>PA</v>
      </c>
      <c r="I667" t="str">
        <f>_xlfn.TEXTJOIN("/",TRUE,"MSV-163MS-"&amp;LD_01[[#This Row],[OBRA]],_xlfn.XLOOKUP(LD_01[[#This Row],[SIGLA]],'CLASSES DE PROJETOS'!$C$3:$C$37,'CLASSES DE PROJETOS'!$E$3:$E$37))</f>
        <v>MSV-163MS-535-545/27.PA</v>
      </c>
      <c r="J667" s="6" t="str" cm="1">
        <f t="array" ref="J667">_xlfn.TEXTJOIN(",",TRUE,_xlfn._xlws.FILTER(ARQUIVOS[ARQUIVO],(ARQUIVOS[DOCUMENTO]=LD_01[[#This Row],[DOCUMENTO]])*(ARQUIVOS[REVISÃO]=LD_01[[#This Row],[REVISÃO]])*(ARQUIVOS[EXTENSÃO]="pdf")))</f>
        <v>MSV-163MS-535-545-ACA-EXE-DE-N2-011-R00.pdf</v>
      </c>
      <c r="K667" s="6" t="str" cm="1">
        <f t="array" ref="K667">_xlfn.TEXTJOIN(", ",TRUE,_xlfn.UNIQUE(_xlfn._xlws.FILTER(ARQUIVOS_RECEBIDOS!$F$2:$F$5010,ARQUIVOS_RECEBIDOS!$E$2:$E$5010=LD_01[[#This Row],[DOCUMENTO]])))</f>
        <v>R00</v>
      </c>
      <c r="L667" s="6" t="str" cm="1">
        <f t="array" ref="L667">_xlfn.TEXTJOIN(",",TRUE,_xlfn._xlws.FILTER(ARQUIVOS[EXTENSÃO],(ARQUIVOS[DOCUMENTO]=LD_01[[#This Row],[DOCUMENTO]])*(ARQUIVOS[REVISÃO]=LD_01[[#This Row],[REVISÃO]])))</f>
        <v>dwg,pdf</v>
      </c>
      <c r="M667" s="12" cm="1">
        <f t="array" ref="M667">_xlfn.UNIQUE(_xlfn._xlws.FILTER(ARQUIVOS[DATA RECEBIMENTO],(ARQUIVOS[DOCUMENTO]=LD_01[[#This Row],[DOCUMENTO]])*(ARQUIVOS[REVISÃO]=LD_01[[#This Row],[REVISÃO]])))</f>
        <v>45838</v>
      </c>
      <c r="N6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01/MSV-163MS-535-545/27.PA/MSV-163MS-535-545-ACA-EXE-DE-N2-011-R00.pdf</v>
      </c>
      <c r="P667" s="6" t="str">
        <f>LD_01[[#This Row],[PASTA]]&amp;"/"&amp;LD_01[[#This Row],[ARQUIVO]]</f>
        <v>MSV-163MS-535-545/27.PA/MSV-163MS-535-545-ACA-EXE-DE-N2-011-R00.pdf</v>
      </c>
    </row>
    <row r="668" spans="1:16" ht="28.8" x14ac:dyDescent="0.3">
      <c r="A668" s="6" t="s">
        <v>3514</v>
      </c>
      <c r="B668" s="6" t="str">
        <f>VLOOKUP(LD_01[[#This Row],[DOCUMENTO]],_xlfn.SORTBY(ARQUIVOS_RECEBIDOS!$E$2:$F$5010,ARQUIVOS_RECEBIDOS!$F$2:$F$5010,-1),2,)</f>
        <v>R00</v>
      </c>
      <c r="C668" s="14" t="s">
        <v>5987</v>
      </c>
      <c r="D668" s="14" t="s">
        <v>7543</v>
      </c>
      <c r="E668" s="6" t="s">
        <v>4317</v>
      </c>
      <c r="F668" s="8" t="s">
        <v>4168</v>
      </c>
      <c r="G668" s="8" t="s">
        <v>4334</v>
      </c>
      <c r="H668" s="6" t="str">
        <f>_xlfn.XLOOKUP(LD_01[[#This Row],[DISCIPLINA]],'CLASSES DE PROJETOS'!$F$3:$F$37,'CLASSES DE PROJETOS'!$C$3:$C$37)</f>
        <v>PA</v>
      </c>
      <c r="I668" t="str">
        <f>_xlfn.TEXTJOIN("/",TRUE,"MSV-163MS-"&amp;LD_01[[#This Row],[OBRA]],_xlfn.XLOOKUP(LD_01[[#This Row],[SIGLA]],'CLASSES DE PROJETOS'!$C$3:$C$37,'CLASSES DE PROJETOS'!$E$3:$E$37))</f>
        <v>MSV-163MS-535-545/27.PA</v>
      </c>
      <c r="J668" s="6" t="str" cm="1">
        <f t="array" ref="J668">_xlfn.TEXTJOIN(",",TRUE,_xlfn._xlws.FILTER(ARQUIVOS[ARQUIVO],(ARQUIVOS[DOCUMENTO]=LD_01[[#This Row],[DOCUMENTO]])*(ARQUIVOS[REVISÃO]=LD_01[[#This Row],[REVISÃO]])*(ARQUIVOS[EXTENSÃO]="pdf")))</f>
        <v>MSV-163MS-535-545-ACA-EXE-DE-N2-012-R00.pdf</v>
      </c>
      <c r="K668" s="6" t="str" cm="1">
        <f t="array" ref="K668">_xlfn.TEXTJOIN(", ",TRUE,_xlfn.UNIQUE(_xlfn._xlws.FILTER(ARQUIVOS_RECEBIDOS!$F$2:$F$5010,ARQUIVOS_RECEBIDOS!$E$2:$E$5010=LD_01[[#This Row],[DOCUMENTO]])))</f>
        <v>R00</v>
      </c>
      <c r="L668" s="6" t="str" cm="1">
        <f t="array" ref="L668">_xlfn.TEXTJOIN(",",TRUE,_xlfn._xlws.FILTER(ARQUIVOS[EXTENSÃO],(ARQUIVOS[DOCUMENTO]=LD_01[[#This Row],[DOCUMENTO]])*(ARQUIVOS[REVISÃO]=LD_01[[#This Row],[REVISÃO]])))</f>
        <v>dwg,pdf</v>
      </c>
      <c r="M668" s="12" cm="1">
        <f t="array" ref="M668">_xlfn.UNIQUE(_xlfn._xlws.FILTER(ARQUIVOS[DATA RECEBIMENTO],(ARQUIVOS[DOCUMENTO]=LD_01[[#This Row],[DOCUMENTO]])*(ARQUIVOS[REVISÃO]=LD_01[[#This Row],[REVISÃO]])))</f>
        <v>45838</v>
      </c>
      <c r="N6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01/MSV-163MS-535-545/27.PA/MSV-163MS-535-545-ACA-EXE-DE-N2-012-R00.pdf</v>
      </c>
      <c r="P668" s="6" t="str">
        <f>LD_01[[#This Row],[PASTA]]&amp;"/"&amp;LD_01[[#This Row],[ARQUIVO]]</f>
        <v>MSV-163MS-535-545/27.PA/MSV-163MS-535-545-ACA-EXE-DE-N2-012-R00.pdf</v>
      </c>
    </row>
    <row r="669" spans="1:16" ht="28.8" x14ac:dyDescent="0.3">
      <c r="A669" s="6" t="s">
        <v>3478</v>
      </c>
      <c r="B669" s="6" t="str">
        <f>VLOOKUP(LD_01[[#This Row],[DOCUMENTO]],_xlfn.SORTBY(ARQUIVOS_RECEBIDOS!$E$2:$F$5010,ARQUIVOS_RECEBIDOS!$F$2:$F$5010,-1),2,)</f>
        <v>R02</v>
      </c>
      <c r="C669" s="14" t="s">
        <v>5987</v>
      </c>
      <c r="D669" s="14" t="s">
        <v>7543</v>
      </c>
      <c r="E669" s="6" t="s">
        <v>4317</v>
      </c>
      <c r="F669" s="8" t="s">
        <v>4094</v>
      </c>
      <c r="G669" s="8" t="s">
        <v>4144</v>
      </c>
      <c r="H669" s="6" t="str">
        <f>_xlfn.XLOOKUP(LD_01[[#This Row],[DISCIPLINA]],'CLASSES DE PROJETOS'!$F$3:$F$37,'CLASSES DE PROJETOS'!$C$3:$C$37)</f>
        <v>DV</v>
      </c>
      <c r="I669" t="str">
        <f>_xlfn.TEXTJOIN("/",TRUE,"MSV-163MS-"&amp;LD_01[[#This Row],[OBRA]],_xlfn.XLOOKUP(LD_01[[#This Row],[SIGLA]],'CLASSES DE PROJETOS'!$C$3:$C$37,'CLASSES DE PROJETOS'!$E$3:$E$37))</f>
        <v>MSV-163MS-535-545/12.DV</v>
      </c>
      <c r="J669" s="6" t="str" cm="1">
        <f t="array" ref="J669">_xlfn.TEXTJOIN(",",TRUE,_xlfn._xlws.FILTER(ARQUIVOS[ARQUIVO],(ARQUIVOS[DOCUMENTO]=LD_01[[#This Row],[DOCUMENTO]])*(ARQUIVOS[REVISÃO]=LD_01[[#This Row],[REVISÃO]])*(ARQUIVOS[EXTENSÃO]="pdf")))</f>
        <v>MSV-163MS-535-545-ACA-EXE-DE-O2-001-R02.pdf</v>
      </c>
      <c r="K669" s="6" t="str" cm="1">
        <f t="array" ref="K669">_xlfn.TEXTJOIN(", ",TRUE,_xlfn.UNIQUE(_xlfn._xlws.FILTER(ARQUIVOS_RECEBIDOS!$F$2:$F$5010,ARQUIVOS_RECEBIDOS!$E$2:$E$5010=LD_01[[#This Row],[DOCUMENTO]])))</f>
        <v>R02</v>
      </c>
      <c r="L669" s="6" t="str" cm="1">
        <f t="array" ref="L669">_xlfn.TEXTJOIN(",",TRUE,_xlfn._xlws.FILTER(ARQUIVOS[EXTENSÃO],(ARQUIVOS[DOCUMENTO]=LD_01[[#This Row],[DOCUMENTO]])*(ARQUIVOS[REVISÃO]=LD_01[[#This Row],[REVISÃO]])))</f>
        <v>dwg,pdf</v>
      </c>
      <c r="M669" s="12" cm="1">
        <f t="array" ref="M669">_xlfn.UNIQUE(_xlfn._xlws.FILTER(ARQUIVOS[DATA RECEBIMENTO],(ARQUIVOS[DOCUMENTO]=LD_01[[#This Row],[DOCUMENTO]])*(ARQUIVOS[REVISÃO]=LD_01[[#This Row],[REVISÃO]])))</f>
        <v>45838</v>
      </c>
      <c r="N6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01/MSV-163MS-535-545/12.DV/MSV-163MS-535-545-ACA-EXE-DE-O2-001-R02.pdf</v>
      </c>
      <c r="P669" s="6" t="str">
        <f>LD_01[[#This Row],[PASTA]]&amp;"/"&amp;LD_01[[#This Row],[ARQUIVO]]</f>
        <v>MSV-163MS-535-545/12.DV/MSV-163MS-535-545-ACA-EXE-DE-O2-001-R02.pdf</v>
      </c>
    </row>
    <row r="670" spans="1:16" ht="28.8" x14ac:dyDescent="0.3">
      <c r="A670" s="6" t="s">
        <v>3479</v>
      </c>
      <c r="B670" s="6" t="str">
        <f>VLOOKUP(LD_01[[#This Row],[DOCUMENTO]],_xlfn.SORTBY(ARQUIVOS_RECEBIDOS!$E$2:$F$5010,ARQUIVOS_RECEBIDOS!$F$2:$F$5010,-1),2,)</f>
        <v>R02</v>
      </c>
      <c r="C670" s="14" t="s">
        <v>5987</v>
      </c>
      <c r="D670" s="14" t="s">
        <v>7543</v>
      </c>
      <c r="E670" s="6" t="s">
        <v>4317</v>
      </c>
      <c r="F670" s="8" t="s">
        <v>4094</v>
      </c>
      <c r="G670" s="8" t="s">
        <v>4144</v>
      </c>
      <c r="H670" s="6" t="str">
        <f>_xlfn.XLOOKUP(LD_01[[#This Row],[DISCIPLINA]],'CLASSES DE PROJETOS'!$F$3:$F$37,'CLASSES DE PROJETOS'!$C$3:$C$37)</f>
        <v>DV</v>
      </c>
      <c r="I670" t="str">
        <f>_xlfn.TEXTJOIN("/",TRUE,"MSV-163MS-"&amp;LD_01[[#This Row],[OBRA]],_xlfn.XLOOKUP(LD_01[[#This Row],[SIGLA]],'CLASSES DE PROJETOS'!$C$3:$C$37,'CLASSES DE PROJETOS'!$E$3:$E$37))</f>
        <v>MSV-163MS-535-545/12.DV</v>
      </c>
      <c r="J670" s="6" t="str" cm="1">
        <f t="array" ref="J670">_xlfn.TEXTJOIN(",",TRUE,_xlfn._xlws.FILTER(ARQUIVOS[ARQUIVO],(ARQUIVOS[DOCUMENTO]=LD_01[[#This Row],[DOCUMENTO]])*(ARQUIVOS[REVISÃO]=LD_01[[#This Row],[REVISÃO]])*(ARQUIVOS[EXTENSÃO]="pdf")))</f>
        <v>MSV-163MS-535-545-ACA-EXE-DE-O2-002-R02.pdf</v>
      </c>
      <c r="K670" s="6" t="str" cm="1">
        <f t="array" ref="K670">_xlfn.TEXTJOIN(", ",TRUE,_xlfn.UNIQUE(_xlfn._xlws.FILTER(ARQUIVOS_RECEBIDOS!$F$2:$F$5010,ARQUIVOS_RECEBIDOS!$E$2:$E$5010=LD_01[[#This Row],[DOCUMENTO]])))</f>
        <v>R02</v>
      </c>
      <c r="L670" s="6" t="str" cm="1">
        <f t="array" ref="L670">_xlfn.TEXTJOIN(",",TRUE,_xlfn._xlws.FILTER(ARQUIVOS[EXTENSÃO],(ARQUIVOS[DOCUMENTO]=LD_01[[#This Row],[DOCUMENTO]])*(ARQUIVOS[REVISÃO]=LD_01[[#This Row],[REVISÃO]])))</f>
        <v>dwg,pdf</v>
      </c>
      <c r="M670" s="12" cm="1">
        <f t="array" ref="M670">_xlfn.UNIQUE(_xlfn._xlws.FILTER(ARQUIVOS[DATA RECEBIMENTO],(ARQUIVOS[DOCUMENTO]=LD_01[[#This Row],[DOCUMENTO]])*(ARQUIVOS[REVISÃO]=LD_01[[#This Row],[REVISÃO]])))</f>
        <v>45838</v>
      </c>
      <c r="N6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01/MSV-163MS-535-545/12.DV/MSV-163MS-535-545-ACA-EXE-DE-O2-002-R02.pdf</v>
      </c>
      <c r="P670" s="6" t="str">
        <f>LD_01[[#This Row],[PASTA]]&amp;"/"&amp;LD_01[[#This Row],[ARQUIVO]]</f>
        <v>MSV-163MS-535-545/12.DV/MSV-163MS-535-545-ACA-EXE-DE-O2-002-R02.pdf</v>
      </c>
    </row>
    <row r="671" spans="1:16" ht="28.8" x14ac:dyDescent="0.3">
      <c r="A671" s="6" t="s">
        <v>3480</v>
      </c>
      <c r="B671" s="6" t="str">
        <f>VLOOKUP(LD_01[[#This Row],[DOCUMENTO]],_xlfn.SORTBY(ARQUIVOS_RECEBIDOS!$E$2:$F$5010,ARQUIVOS_RECEBIDOS!$F$2:$F$5010,-1),2,)</f>
        <v>R01</v>
      </c>
      <c r="C671" s="14" t="s">
        <v>5987</v>
      </c>
      <c r="D671" s="14" t="s">
        <v>7543</v>
      </c>
      <c r="E671" s="6" t="s">
        <v>4317</v>
      </c>
      <c r="F671" s="8" t="s">
        <v>4125</v>
      </c>
      <c r="G671" s="8" t="s">
        <v>4144</v>
      </c>
      <c r="H671" s="6" t="str">
        <f>_xlfn.XLOOKUP(LD_01[[#This Row],[DISCIPLINA]],'CLASSES DE PROJETOS'!$F$3:$F$37,'CLASSES DE PROJETOS'!$C$3:$C$37)</f>
        <v>DV</v>
      </c>
      <c r="I671" t="str">
        <f>_xlfn.TEXTJOIN("/",TRUE,"MSV-163MS-"&amp;LD_01[[#This Row],[OBRA]],_xlfn.XLOOKUP(LD_01[[#This Row],[SIGLA]],'CLASSES DE PROJETOS'!$C$3:$C$37,'CLASSES DE PROJETOS'!$E$3:$E$37))</f>
        <v>MSV-163MS-535-545/12.DV</v>
      </c>
      <c r="J671" s="6" t="str" cm="1">
        <f t="array" ref="J671">_xlfn.TEXTJOIN(",",TRUE,_xlfn._xlws.FILTER(ARQUIVOS[ARQUIVO],(ARQUIVOS[DOCUMENTO]=LD_01[[#This Row],[DOCUMENTO]])*(ARQUIVOS[REVISÃO]=LD_01[[#This Row],[REVISÃO]])*(ARQUIVOS[EXTENSÃO]="pdf")))</f>
        <v>MSV-163MS-535-545-ACA-EXE-DE-O2-003-R01.pdf</v>
      </c>
      <c r="K671" s="6" t="str" cm="1">
        <f t="array" ref="K671">_xlfn.TEXTJOIN(", ",TRUE,_xlfn.UNIQUE(_xlfn._xlws.FILTER(ARQUIVOS_RECEBIDOS!$F$2:$F$5010,ARQUIVOS_RECEBIDOS!$E$2:$E$5010=LD_01[[#This Row],[DOCUMENTO]])))</f>
        <v>R01</v>
      </c>
      <c r="L671" s="6" t="str" cm="1">
        <f t="array" ref="L671">_xlfn.TEXTJOIN(",",TRUE,_xlfn._xlws.FILTER(ARQUIVOS[EXTENSÃO],(ARQUIVOS[DOCUMENTO]=LD_01[[#This Row],[DOCUMENTO]])*(ARQUIVOS[REVISÃO]=LD_01[[#This Row],[REVISÃO]])))</f>
        <v>dwg,pdf</v>
      </c>
      <c r="M671" s="12" cm="1">
        <f t="array" ref="M671">_xlfn.UNIQUE(_xlfn._xlws.FILTER(ARQUIVOS[DATA RECEBIMENTO],(ARQUIVOS[DOCUMENTO]=LD_01[[#This Row],[DOCUMENTO]])*(ARQUIVOS[REVISÃO]=LD_01[[#This Row],[REVISÃO]])))</f>
        <v>45838</v>
      </c>
      <c r="N6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01/MSV-163MS-535-545/12.DV/MSV-163MS-535-545-ACA-EXE-DE-O2-003-R01.pdf</v>
      </c>
      <c r="P671" s="6" t="str">
        <f>LD_01[[#This Row],[PASTA]]&amp;"/"&amp;LD_01[[#This Row],[ARQUIVO]]</f>
        <v>MSV-163MS-535-545/12.DV/MSV-163MS-535-545-ACA-EXE-DE-O2-003-R01.pdf</v>
      </c>
    </row>
    <row r="672" spans="1:16" ht="28.8" x14ac:dyDescent="0.3">
      <c r="A672" s="6" t="s">
        <v>3481</v>
      </c>
      <c r="B672" s="6" t="str">
        <f>VLOOKUP(LD_01[[#This Row],[DOCUMENTO]],_xlfn.SORTBY(ARQUIVOS_RECEBIDOS!$E$2:$F$5010,ARQUIVOS_RECEBIDOS!$F$2:$F$5010,-1),2,)</f>
        <v>R01</v>
      </c>
      <c r="C672" s="14" t="s">
        <v>5987</v>
      </c>
      <c r="D672" s="14" t="s">
        <v>7543</v>
      </c>
      <c r="E672" s="6" t="s">
        <v>4317</v>
      </c>
      <c r="F672" s="8" t="s">
        <v>4125</v>
      </c>
      <c r="G672" s="8" t="s">
        <v>4144</v>
      </c>
      <c r="H672" s="6" t="str">
        <f>_xlfn.XLOOKUP(LD_01[[#This Row],[DISCIPLINA]],'CLASSES DE PROJETOS'!$F$3:$F$37,'CLASSES DE PROJETOS'!$C$3:$C$37)</f>
        <v>DV</v>
      </c>
      <c r="I672" t="str">
        <f>_xlfn.TEXTJOIN("/",TRUE,"MSV-163MS-"&amp;LD_01[[#This Row],[OBRA]],_xlfn.XLOOKUP(LD_01[[#This Row],[SIGLA]],'CLASSES DE PROJETOS'!$C$3:$C$37,'CLASSES DE PROJETOS'!$E$3:$E$37))</f>
        <v>MSV-163MS-535-545/12.DV</v>
      </c>
      <c r="J672" s="6" t="str" cm="1">
        <f t="array" ref="J672">_xlfn.TEXTJOIN(",",TRUE,_xlfn._xlws.FILTER(ARQUIVOS[ARQUIVO],(ARQUIVOS[DOCUMENTO]=LD_01[[#This Row],[DOCUMENTO]])*(ARQUIVOS[REVISÃO]=LD_01[[#This Row],[REVISÃO]])*(ARQUIVOS[EXTENSÃO]="pdf")))</f>
        <v>MSV-163MS-535-545-ACA-EXE-DE-O2-004-R01.pdf</v>
      </c>
      <c r="K672" s="6" t="str" cm="1">
        <f t="array" ref="K672">_xlfn.TEXTJOIN(", ",TRUE,_xlfn.UNIQUE(_xlfn._xlws.FILTER(ARQUIVOS_RECEBIDOS!$F$2:$F$5010,ARQUIVOS_RECEBIDOS!$E$2:$E$5010=LD_01[[#This Row],[DOCUMENTO]])))</f>
        <v>R01</v>
      </c>
      <c r="L672" s="6" t="str" cm="1">
        <f t="array" ref="L672">_xlfn.TEXTJOIN(",",TRUE,_xlfn._xlws.FILTER(ARQUIVOS[EXTENSÃO],(ARQUIVOS[DOCUMENTO]=LD_01[[#This Row],[DOCUMENTO]])*(ARQUIVOS[REVISÃO]=LD_01[[#This Row],[REVISÃO]])))</f>
        <v>dwg,pdf</v>
      </c>
      <c r="M672" s="12" cm="1">
        <f t="array" ref="M672">_xlfn.UNIQUE(_xlfn._xlws.FILTER(ARQUIVOS[DATA RECEBIMENTO],(ARQUIVOS[DOCUMENTO]=LD_01[[#This Row],[DOCUMENTO]])*(ARQUIVOS[REVISÃO]=LD_01[[#This Row],[REVISÃO]])))</f>
        <v>45838</v>
      </c>
      <c r="N6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01/MSV-163MS-535-545/12.DV/MSV-163MS-535-545-ACA-EXE-DE-O2-004-R01.pdf</v>
      </c>
      <c r="P672" s="6" t="str">
        <f>LD_01[[#This Row],[PASTA]]&amp;"/"&amp;LD_01[[#This Row],[ARQUIVO]]</f>
        <v>MSV-163MS-535-545/12.DV/MSV-163MS-535-545-ACA-EXE-DE-O2-004-R01.pdf</v>
      </c>
    </row>
    <row r="673" spans="1:16" ht="28.8" x14ac:dyDescent="0.3">
      <c r="A673" s="6" t="s">
        <v>3482</v>
      </c>
      <c r="B673" s="6" t="str">
        <f>VLOOKUP(LD_01[[#This Row],[DOCUMENTO]],_xlfn.SORTBY(ARQUIVOS_RECEBIDOS!$E$2:$F$5010,ARQUIVOS_RECEBIDOS!$F$2:$F$5010,-1),2,)</f>
        <v>R01</v>
      </c>
      <c r="C673" s="14" t="s">
        <v>5987</v>
      </c>
      <c r="D673" s="14" t="s">
        <v>7543</v>
      </c>
      <c r="E673" s="6" t="s">
        <v>4317</v>
      </c>
      <c r="F673" s="8" t="s">
        <v>4089</v>
      </c>
      <c r="G673" s="8" t="s">
        <v>4144</v>
      </c>
      <c r="H673" s="6" t="str">
        <f>_xlfn.XLOOKUP(LD_01[[#This Row],[DISCIPLINA]],'CLASSES DE PROJETOS'!$F$3:$F$37,'CLASSES DE PROJETOS'!$C$3:$C$37)</f>
        <v>DV</v>
      </c>
      <c r="I673" t="str">
        <f>_xlfn.TEXTJOIN("/",TRUE,"MSV-163MS-"&amp;LD_01[[#This Row],[OBRA]],_xlfn.XLOOKUP(LD_01[[#This Row],[SIGLA]],'CLASSES DE PROJETOS'!$C$3:$C$37,'CLASSES DE PROJETOS'!$E$3:$E$37))</f>
        <v>MSV-163MS-535-545/12.DV</v>
      </c>
      <c r="J673" s="6" t="str" cm="1">
        <f t="array" ref="J673">_xlfn.TEXTJOIN(",",TRUE,_xlfn._xlws.FILTER(ARQUIVOS[ARQUIVO],(ARQUIVOS[DOCUMENTO]=LD_01[[#This Row],[DOCUMENTO]])*(ARQUIVOS[REVISÃO]=LD_01[[#This Row],[REVISÃO]])*(ARQUIVOS[EXTENSÃO]="pdf")))</f>
        <v>MSV-163MS-535-545-ACA-EXE-DE-O2-005-R01.pdf</v>
      </c>
      <c r="K673" s="6" t="str" cm="1">
        <f t="array" ref="K673">_xlfn.TEXTJOIN(", ",TRUE,_xlfn.UNIQUE(_xlfn._xlws.FILTER(ARQUIVOS_RECEBIDOS!$F$2:$F$5010,ARQUIVOS_RECEBIDOS!$E$2:$E$5010=LD_01[[#This Row],[DOCUMENTO]])))</f>
        <v>R01</v>
      </c>
      <c r="L673" s="6" t="str" cm="1">
        <f t="array" ref="L673">_xlfn.TEXTJOIN(",",TRUE,_xlfn._xlws.FILTER(ARQUIVOS[EXTENSÃO],(ARQUIVOS[DOCUMENTO]=LD_01[[#This Row],[DOCUMENTO]])*(ARQUIVOS[REVISÃO]=LD_01[[#This Row],[REVISÃO]])))</f>
        <v>dwg,pdf</v>
      </c>
      <c r="M673" s="12" cm="1">
        <f t="array" ref="M673">_xlfn.UNIQUE(_xlfn._xlws.FILTER(ARQUIVOS[DATA RECEBIMENTO],(ARQUIVOS[DOCUMENTO]=LD_01[[#This Row],[DOCUMENTO]])*(ARQUIVOS[REVISÃO]=LD_01[[#This Row],[REVISÃO]])))</f>
        <v>45838</v>
      </c>
      <c r="N6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01/MSV-163MS-535-545/12.DV/MSV-163MS-535-545-ACA-EXE-DE-O2-005-R01.pdf</v>
      </c>
      <c r="P673" s="6" t="str">
        <f>LD_01[[#This Row],[PASTA]]&amp;"/"&amp;LD_01[[#This Row],[ARQUIVO]]</f>
        <v>MSV-163MS-535-545/12.DV/MSV-163MS-535-545-ACA-EXE-DE-O2-005-R01.pdf</v>
      </c>
    </row>
    <row r="674" spans="1:16" ht="28.8" x14ac:dyDescent="0.3">
      <c r="A674" s="6" t="s">
        <v>3483</v>
      </c>
      <c r="B674" s="6" t="str">
        <f>VLOOKUP(LD_01[[#This Row],[DOCUMENTO]],_xlfn.SORTBY(ARQUIVOS_RECEBIDOS!$E$2:$F$5010,ARQUIVOS_RECEBIDOS!$F$2:$F$5010,-1),2,)</f>
        <v>R01</v>
      </c>
      <c r="C674" s="14" t="s">
        <v>5987</v>
      </c>
      <c r="D674" s="14" t="s">
        <v>7543</v>
      </c>
      <c r="E674" s="6" t="s">
        <v>4317</v>
      </c>
      <c r="F674" s="8" t="s">
        <v>4094</v>
      </c>
      <c r="G674" s="8" t="s">
        <v>4144</v>
      </c>
      <c r="H674" s="6" t="str">
        <f>_xlfn.XLOOKUP(LD_01[[#This Row],[DISCIPLINA]],'CLASSES DE PROJETOS'!$F$3:$F$37,'CLASSES DE PROJETOS'!$C$3:$C$37)</f>
        <v>DV</v>
      </c>
      <c r="I674" t="str">
        <f>_xlfn.TEXTJOIN("/",TRUE,"MSV-163MS-"&amp;LD_01[[#This Row],[OBRA]],_xlfn.XLOOKUP(LD_01[[#This Row],[SIGLA]],'CLASSES DE PROJETOS'!$C$3:$C$37,'CLASSES DE PROJETOS'!$E$3:$E$37))</f>
        <v>MSV-163MS-535-545/12.DV</v>
      </c>
      <c r="J674" s="6" t="str" cm="1">
        <f t="array" ref="J674">_xlfn.TEXTJOIN(",",TRUE,_xlfn._xlws.FILTER(ARQUIVOS[ARQUIVO],(ARQUIVOS[DOCUMENTO]=LD_01[[#This Row],[DOCUMENTO]])*(ARQUIVOS[REVISÃO]=LD_01[[#This Row],[REVISÃO]])*(ARQUIVOS[EXTENSÃO]="pdf")))</f>
        <v>MSV-163MS-535-545-ACA-EXE-DE-O2-006-R01.pdf</v>
      </c>
      <c r="K674" s="6" t="str" cm="1">
        <f t="array" ref="K674">_xlfn.TEXTJOIN(", ",TRUE,_xlfn.UNIQUE(_xlfn._xlws.FILTER(ARQUIVOS_RECEBIDOS!$F$2:$F$5010,ARQUIVOS_RECEBIDOS!$E$2:$E$5010=LD_01[[#This Row],[DOCUMENTO]])))</f>
        <v>R01</v>
      </c>
      <c r="L674" s="6" t="str" cm="1">
        <f t="array" ref="L674">_xlfn.TEXTJOIN(",",TRUE,_xlfn._xlws.FILTER(ARQUIVOS[EXTENSÃO],(ARQUIVOS[DOCUMENTO]=LD_01[[#This Row],[DOCUMENTO]])*(ARQUIVOS[REVISÃO]=LD_01[[#This Row],[REVISÃO]])))</f>
        <v>dwg,pdf</v>
      </c>
      <c r="M674" s="12" cm="1">
        <f t="array" ref="M674">_xlfn.UNIQUE(_xlfn._xlws.FILTER(ARQUIVOS[DATA RECEBIMENTO],(ARQUIVOS[DOCUMENTO]=LD_01[[#This Row],[DOCUMENTO]])*(ARQUIVOS[REVISÃO]=LD_01[[#This Row],[REVISÃO]])))</f>
        <v>45838</v>
      </c>
      <c r="N6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01/MSV-163MS-535-545/12.DV/MSV-163MS-535-545-ACA-EXE-DE-O2-006-R01.pdf</v>
      </c>
      <c r="P674" s="6" t="str">
        <f>LD_01[[#This Row],[PASTA]]&amp;"/"&amp;LD_01[[#This Row],[ARQUIVO]]</f>
        <v>MSV-163MS-535-545/12.DV/MSV-163MS-535-545-ACA-EXE-DE-O2-006-R01.pdf</v>
      </c>
    </row>
    <row r="675" spans="1:16" ht="28.8" x14ac:dyDescent="0.3">
      <c r="A675" s="6" t="s">
        <v>3484</v>
      </c>
      <c r="B675" s="6" t="str">
        <f>VLOOKUP(LD_01[[#This Row],[DOCUMENTO]],_xlfn.SORTBY(ARQUIVOS_RECEBIDOS!$E$2:$F$5010,ARQUIVOS_RECEBIDOS!$F$2:$F$5010,-1),2,)</f>
        <v>R01</v>
      </c>
      <c r="C675" s="14" t="s">
        <v>5987</v>
      </c>
      <c r="D675" s="14" t="s">
        <v>7543</v>
      </c>
      <c r="E675" s="6" t="s">
        <v>4317</v>
      </c>
      <c r="F675" s="8" t="s">
        <v>4094</v>
      </c>
      <c r="G675" s="8" t="s">
        <v>4144</v>
      </c>
      <c r="H675" s="6" t="str">
        <f>_xlfn.XLOOKUP(LD_01[[#This Row],[DISCIPLINA]],'CLASSES DE PROJETOS'!$F$3:$F$37,'CLASSES DE PROJETOS'!$C$3:$C$37)</f>
        <v>DV</v>
      </c>
      <c r="I675" t="str">
        <f>_xlfn.TEXTJOIN("/",TRUE,"MSV-163MS-"&amp;LD_01[[#This Row],[OBRA]],_xlfn.XLOOKUP(LD_01[[#This Row],[SIGLA]],'CLASSES DE PROJETOS'!$C$3:$C$37,'CLASSES DE PROJETOS'!$E$3:$E$37))</f>
        <v>MSV-163MS-535-545/12.DV</v>
      </c>
      <c r="J675" s="6" t="str" cm="1">
        <f t="array" ref="J675">_xlfn.TEXTJOIN(",",TRUE,_xlfn._xlws.FILTER(ARQUIVOS[ARQUIVO],(ARQUIVOS[DOCUMENTO]=LD_01[[#This Row],[DOCUMENTO]])*(ARQUIVOS[REVISÃO]=LD_01[[#This Row],[REVISÃO]])*(ARQUIVOS[EXTENSÃO]="pdf")))</f>
        <v>MSV-163MS-535-545-ACA-EXE-DE-O2-007-R01.pdf</v>
      </c>
      <c r="K675" s="6" t="str" cm="1">
        <f t="array" ref="K675">_xlfn.TEXTJOIN(", ",TRUE,_xlfn.UNIQUE(_xlfn._xlws.FILTER(ARQUIVOS_RECEBIDOS!$F$2:$F$5010,ARQUIVOS_RECEBIDOS!$E$2:$E$5010=LD_01[[#This Row],[DOCUMENTO]])))</f>
        <v>R01</v>
      </c>
      <c r="L675" s="6" t="str" cm="1">
        <f t="array" ref="L675">_xlfn.TEXTJOIN(",",TRUE,_xlfn._xlws.FILTER(ARQUIVOS[EXTENSÃO],(ARQUIVOS[DOCUMENTO]=LD_01[[#This Row],[DOCUMENTO]])*(ARQUIVOS[REVISÃO]=LD_01[[#This Row],[REVISÃO]])))</f>
        <v>dwg,pdf</v>
      </c>
      <c r="M675" s="12" cm="1">
        <f t="array" ref="M675">_xlfn.UNIQUE(_xlfn._xlws.FILTER(ARQUIVOS[DATA RECEBIMENTO],(ARQUIVOS[DOCUMENTO]=LD_01[[#This Row],[DOCUMENTO]])*(ARQUIVOS[REVISÃO]=LD_01[[#This Row],[REVISÃO]])))</f>
        <v>45838</v>
      </c>
      <c r="N6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01/MSV-163MS-535-545/12.DV/MSV-163MS-535-545-ACA-EXE-DE-O2-007-R01.pdf</v>
      </c>
      <c r="P675" s="6" t="str">
        <f>LD_01[[#This Row],[PASTA]]&amp;"/"&amp;LD_01[[#This Row],[ARQUIVO]]</f>
        <v>MSV-163MS-535-545/12.DV/MSV-163MS-535-545-ACA-EXE-DE-O2-007-R01.pdf</v>
      </c>
    </row>
    <row r="676" spans="1:16" ht="28.8" x14ac:dyDescent="0.3">
      <c r="A676" s="6" t="s">
        <v>3485</v>
      </c>
      <c r="B676" s="6" t="str">
        <f>VLOOKUP(LD_01[[#This Row],[DOCUMENTO]],_xlfn.SORTBY(ARQUIVOS_RECEBIDOS!$E$2:$F$5010,ARQUIVOS_RECEBIDOS!$F$2:$F$5010,-1),2,)</f>
        <v>R01</v>
      </c>
      <c r="C676" s="14" t="s">
        <v>5987</v>
      </c>
      <c r="D676" s="14" t="s">
        <v>7543</v>
      </c>
      <c r="E676" s="6" t="s">
        <v>4317</v>
      </c>
      <c r="F676" s="8" t="s">
        <v>4094</v>
      </c>
      <c r="G676" s="8" t="s">
        <v>4144</v>
      </c>
      <c r="H676" s="6" t="str">
        <f>_xlfn.XLOOKUP(LD_01[[#This Row],[DISCIPLINA]],'CLASSES DE PROJETOS'!$F$3:$F$37,'CLASSES DE PROJETOS'!$C$3:$C$37)</f>
        <v>DV</v>
      </c>
      <c r="I676" t="str">
        <f>_xlfn.TEXTJOIN("/",TRUE,"MSV-163MS-"&amp;LD_01[[#This Row],[OBRA]],_xlfn.XLOOKUP(LD_01[[#This Row],[SIGLA]],'CLASSES DE PROJETOS'!$C$3:$C$37,'CLASSES DE PROJETOS'!$E$3:$E$37))</f>
        <v>MSV-163MS-535-545/12.DV</v>
      </c>
      <c r="J676" s="6" t="str" cm="1">
        <f t="array" ref="J676">_xlfn.TEXTJOIN(",",TRUE,_xlfn._xlws.FILTER(ARQUIVOS[ARQUIVO],(ARQUIVOS[DOCUMENTO]=LD_01[[#This Row],[DOCUMENTO]])*(ARQUIVOS[REVISÃO]=LD_01[[#This Row],[REVISÃO]])*(ARQUIVOS[EXTENSÃO]="pdf")))</f>
        <v>MSV-163MS-535-545-ACA-EXE-DE-O2-008-R01.pdf</v>
      </c>
      <c r="K676" s="6" t="str" cm="1">
        <f t="array" ref="K676">_xlfn.TEXTJOIN(", ",TRUE,_xlfn.UNIQUE(_xlfn._xlws.FILTER(ARQUIVOS_RECEBIDOS!$F$2:$F$5010,ARQUIVOS_RECEBIDOS!$E$2:$E$5010=LD_01[[#This Row],[DOCUMENTO]])))</f>
        <v>R01</v>
      </c>
      <c r="L676" s="6" t="str" cm="1">
        <f t="array" ref="L676">_xlfn.TEXTJOIN(",",TRUE,_xlfn._xlws.FILTER(ARQUIVOS[EXTENSÃO],(ARQUIVOS[DOCUMENTO]=LD_01[[#This Row],[DOCUMENTO]])*(ARQUIVOS[REVISÃO]=LD_01[[#This Row],[REVISÃO]])))</f>
        <v>dwg,pdf</v>
      </c>
      <c r="M676" s="12" cm="1">
        <f t="array" ref="M676">_xlfn.UNIQUE(_xlfn._xlws.FILTER(ARQUIVOS[DATA RECEBIMENTO],(ARQUIVOS[DOCUMENTO]=LD_01[[#This Row],[DOCUMENTO]])*(ARQUIVOS[REVISÃO]=LD_01[[#This Row],[REVISÃO]])))</f>
        <v>45838</v>
      </c>
      <c r="N6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01/MSV-163MS-535-545/12.DV/MSV-163MS-535-545-ACA-EXE-DE-O2-008-R01.pdf</v>
      </c>
      <c r="P676" s="6" t="str">
        <f>LD_01[[#This Row],[PASTA]]&amp;"/"&amp;LD_01[[#This Row],[ARQUIVO]]</f>
        <v>MSV-163MS-535-545/12.DV/MSV-163MS-535-545-ACA-EXE-DE-O2-008-R01.pdf</v>
      </c>
    </row>
    <row r="677" spans="1:16" ht="28.8" x14ac:dyDescent="0.3">
      <c r="A677" s="6" t="s">
        <v>3486</v>
      </c>
      <c r="B677" s="6" t="str">
        <f>VLOOKUP(LD_01[[#This Row],[DOCUMENTO]],_xlfn.SORTBY(ARQUIVOS_RECEBIDOS!$E$2:$F$5010,ARQUIVOS_RECEBIDOS!$F$2:$F$5010,-1),2,)</f>
        <v>R02</v>
      </c>
      <c r="C677" s="14" t="s">
        <v>5987</v>
      </c>
      <c r="D677" s="14" t="s">
        <v>7543</v>
      </c>
      <c r="E677" s="6" t="s">
        <v>4317</v>
      </c>
      <c r="F677" s="8" t="s">
        <v>4094</v>
      </c>
      <c r="G677" s="8" t="s">
        <v>4144</v>
      </c>
      <c r="H677" s="6" t="str">
        <f>_xlfn.XLOOKUP(LD_01[[#This Row],[DISCIPLINA]],'CLASSES DE PROJETOS'!$F$3:$F$37,'CLASSES DE PROJETOS'!$C$3:$C$37)</f>
        <v>DV</v>
      </c>
      <c r="I677" t="str">
        <f>_xlfn.TEXTJOIN("/",TRUE,"MSV-163MS-"&amp;LD_01[[#This Row],[OBRA]],_xlfn.XLOOKUP(LD_01[[#This Row],[SIGLA]],'CLASSES DE PROJETOS'!$C$3:$C$37,'CLASSES DE PROJETOS'!$E$3:$E$37))</f>
        <v>MSV-163MS-535-545/12.DV</v>
      </c>
      <c r="J677" s="6" t="str" cm="1">
        <f t="array" ref="J677">_xlfn.TEXTJOIN(",",TRUE,_xlfn._xlws.FILTER(ARQUIVOS[ARQUIVO],(ARQUIVOS[DOCUMENTO]=LD_01[[#This Row],[DOCUMENTO]])*(ARQUIVOS[REVISÃO]=LD_01[[#This Row],[REVISÃO]])*(ARQUIVOS[EXTENSÃO]="pdf")))</f>
        <v>MSV-163MS-535-545-ACA-EXE-DE-O2-009-R02.pdf</v>
      </c>
      <c r="K677" s="6" t="str" cm="1">
        <f t="array" ref="K677">_xlfn.TEXTJOIN(", ",TRUE,_xlfn.UNIQUE(_xlfn._xlws.FILTER(ARQUIVOS_RECEBIDOS!$F$2:$F$5010,ARQUIVOS_RECEBIDOS!$E$2:$E$5010=LD_01[[#This Row],[DOCUMENTO]])))</f>
        <v>R02</v>
      </c>
      <c r="L677" s="6" t="str" cm="1">
        <f t="array" ref="L677">_xlfn.TEXTJOIN(",",TRUE,_xlfn._xlws.FILTER(ARQUIVOS[EXTENSÃO],(ARQUIVOS[DOCUMENTO]=LD_01[[#This Row],[DOCUMENTO]])*(ARQUIVOS[REVISÃO]=LD_01[[#This Row],[REVISÃO]])))</f>
        <v>dwg,pdf</v>
      </c>
      <c r="M677" s="12" cm="1">
        <f t="array" ref="M677">_xlfn.UNIQUE(_xlfn._xlws.FILTER(ARQUIVOS[DATA RECEBIMENTO],(ARQUIVOS[DOCUMENTO]=LD_01[[#This Row],[DOCUMENTO]])*(ARQUIVOS[REVISÃO]=LD_01[[#This Row],[REVISÃO]])))</f>
        <v>45838</v>
      </c>
      <c r="N6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01/MSV-163MS-535-545/12.DV/MSV-163MS-535-545-ACA-EXE-DE-O2-009-R02.pdf</v>
      </c>
      <c r="P677" s="6" t="str">
        <f>LD_01[[#This Row],[PASTA]]&amp;"/"&amp;LD_01[[#This Row],[ARQUIVO]]</f>
        <v>MSV-163MS-535-545/12.DV/MSV-163MS-535-545-ACA-EXE-DE-O2-009-R02.pdf</v>
      </c>
    </row>
    <row r="678" spans="1:16" ht="28.8" x14ac:dyDescent="0.3">
      <c r="A678" s="6" t="s">
        <v>3487</v>
      </c>
      <c r="B678" s="6" t="str">
        <f>VLOOKUP(LD_01[[#This Row],[DOCUMENTO]],_xlfn.SORTBY(ARQUIVOS_RECEBIDOS!$E$2:$F$5010,ARQUIVOS_RECEBIDOS!$F$2:$F$5010,-1),2,)</f>
        <v>R02</v>
      </c>
      <c r="C678" s="14" t="s">
        <v>5987</v>
      </c>
      <c r="D678" s="14" t="s">
        <v>7543</v>
      </c>
      <c r="E678" s="6" t="s">
        <v>4317</v>
      </c>
      <c r="F678" s="8" t="s">
        <v>4094</v>
      </c>
      <c r="G678" s="8" t="s">
        <v>4144</v>
      </c>
      <c r="H678" s="6" t="str">
        <f>_xlfn.XLOOKUP(LD_01[[#This Row],[DISCIPLINA]],'CLASSES DE PROJETOS'!$F$3:$F$37,'CLASSES DE PROJETOS'!$C$3:$C$37)</f>
        <v>DV</v>
      </c>
      <c r="I678" t="str">
        <f>_xlfn.TEXTJOIN("/",TRUE,"MSV-163MS-"&amp;LD_01[[#This Row],[OBRA]],_xlfn.XLOOKUP(LD_01[[#This Row],[SIGLA]],'CLASSES DE PROJETOS'!$C$3:$C$37,'CLASSES DE PROJETOS'!$E$3:$E$37))</f>
        <v>MSV-163MS-535-545/12.DV</v>
      </c>
      <c r="J678" s="6" t="str" cm="1">
        <f t="array" ref="J678">_xlfn.TEXTJOIN(",",TRUE,_xlfn._xlws.FILTER(ARQUIVOS[ARQUIVO],(ARQUIVOS[DOCUMENTO]=LD_01[[#This Row],[DOCUMENTO]])*(ARQUIVOS[REVISÃO]=LD_01[[#This Row],[REVISÃO]])*(ARQUIVOS[EXTENSÃO]="pdf")))</f>
        <v>MSV-163MS-535-545-ACA-EXE-DE-O2-010-R02.pdf</v>
      </c>
      <c r="K678" s="6" t="str" cm="1">
        <f t="array" ref="K678">_xlfn.TEXTJOIN(", ",TRUE,_xlfn.UNIQUE(_xlfn._xlws.FILTER(ARQUIVOS_RECEBIDOS!$F$2:$F$5010,ARQUIVOS_RECEBIDOS!$E$2:$E$5010=LD_01[[#This Row],[DOCUMENTO]])))</f>
        <v>R02</v>
      </c>
      <c r="L678" s="6" t="str" cm="1">
        <f t="array" ref="L678">_xlfn.TEXTJOIN(",",TRUE,_xlfn._xlws.FILTER(ARQUIVOS[EXTENSÃO],(ARQUIVOS[DOCUMENTO]=LD_01[[#This Row],[DOCUMENTO]])*(ARQUIVOS[REVISÃO]=LD_01[[#This Row],[REVISÃO]])))</f>
        <v>dwg,pdf</v>
      </c>
      <c r="M678" s="12" cm="1">
        <f t="array" ref="M678">_xlfn.UNIQUE(_xlfn._xlws.FILTER(ARQUIVOS[DATA RECEBIMENTO],(ARQUIVOS[DOCUMENTO]=LD_01[[#This Row],[DOCUMENTO]])*(ARQUIVOS[REVISÃO]=LD_01[[#This Row],[REVISÃO]])))</f>
        <v>45838</v>
      </c>
      <c r="N6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01/MSV-163MS-535-545/12.DV/MSV-163MS-535-545-ACA-EXE-DE-O2-010-R02.pdf</v>
      </c>
      <c r="P678" s="6" t="str">
        <f>LD_01[[#This Row],[PASTA]]&amp;"/"&amp;LD_01[[#This Row],[ARQUIVO]]</f>
        <v>MSV-163MS-535-545/12.DV/MSV-163MS-535-545-ACA-EXE-DE-O2-010-R02.pdf</v>
      </c>
    </row>
    <row r="679" spans="1:16" ht="28.8" x14ac:dyDescent="0.3">
      <c r="A679" s="6" t="s">
        <v>3488</v>
      </c>
      <c r="B679" s="6" t="str">
        <f>VLOOKUP(LD_01[[#This Row],[DOCUMENTO]],_xlfn.SORTBY(ARQUIVOS_RECEBIDOS!$E$2:$F$5010,ARQUIVOS_RECEBIDOS!$F$2:$F$5010,-1),2,)</f>
        <v>R01</v>
      </c>
      <c r="C679" s="14" t="s">
        <v>5987</v>
      </c>
      <c r="D679" s="14" t="s">
        <v>7543</v>
      </c>
      <c r="E679" s="6" t="s">
        <v>4317</v>
      </c>
      <c r="F679" s="8" t="s">
        <v>4125</v>
      </c>
      <c r="G679" s="8" t="s">
        <v>4144</v>
      </c>
      <c r="H679" s="6" t="str">
        <f>_xlfn.XLOOKUP(LD_01[[#This Row],[DISCIPLINA]],'CLASSES DE PROJETOS'!$F$3:$F$37,'CLASSES DE PROJETOS'!$C$3:$C$37)</f>
        <v>DV</v>
      </c>
      <c r="I679" t="str">
        <f>_xlfn.TEXTJOIN("/",TRUE,"MSV-163MS-"&amp;LD_01[[#This Row],[OBRA]],_xlfn.XLOOKUP(LD_01[[#This Row],[SIGLA]],'CLASSES DE PROJETOS'!$C$3:$C$37,'CLASSES DE PROJETOS'!$E$3:$E$37))</f>
        <v>MSV-163MS-535-545/12.DV</v>
      </c>
      <c r="J679" s="6" t="str" cm="1">
        <f t="array" ref="J679">_xlfn.TEXTJOIN(",",TRUE,_xlfn._xlws.FILTER(ARQUIVOS[ARQUIVO],(ARQUIVOS[DOCUMENTO]=LD_01[[#This Row],[DOCUMENTO]])*(ARQUIVOS[REVISÃO]=LD_01[[#This Row],[REVISÃO]])*(ARQUIVOS[EXTENSÃO]="pdf")))</f>
        <v>MSV-163MS-535-545-ACA-EXE-DE-O2-011-R01.pdf</v>
      </c>
      <c r="K679" s="6" t="str" cm="1">
        <f t="array" ref="K679">_xlfn.TEXTJOIN(", ",TRUE,_xlfn.UNIQUE(_xlfn._xlws.FILTER(ARQUIVOS_RECEBIDOS!$F$2:$F$5010,ARQUIVOS_RECEBIDOS!$E$2:$E$5010=LD_01[[#This Row],[DOCUMENTO]])))</f>
        <v>R01</v>
      </c>
      <c r="L679" s="6" t="str" cm="1">
        <f t="array" ref="L679">_xlfn.TEXTJOIN(",",TRUE,_xlfn._xlws.FILTER(ARQUIVOS[EXTENSÃO],(ARQUIVOS[DOCUMENTO]=LD_01[[#This Row],[DOCUMENTO]])*(ARQUIVOS[REVISÃO]=LD_01[[#This Row],[REVISÃO]])))</f>
        <v>dwg,pdf</v>
      </c>
      <c r="M679" s="12" cm="1">
        <f t="array" ref="M679">_xlfn.UNIQUE(_xlfn._xlws.FILTER(ARQUIVOS[DATA RECEBIMENTO],(ARQUIVOS[DOCUMENTO]=LD_01[[#This Row],[DOCUMENTO]])*(ARQUIVOS[REVISÃO]=LD_01[[#This Row],[REVISÃO]])))</f>
        <v>45838</v>
      </c>
      <c r="N6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01/MSV-163MS-535-545/12.DV/MSV-163MS-535-545-ACA-EXE-DE-O2-011-R01.pdf</v>
      </c>
      <c r="P679" s="6" t="str">
        <f>LD_01[[#This Row],[PASTA]]&amp;"/"&amp;LD_01[[#This Row],[ARQUIVO]]</f>
        <v>MSV-163MS-535-545/12.DV/MSV-163MS-535-545-ACA-EXE-DE-O2-011-R01.pdf</v>
      </c>
    </row>
    <row r="680" spans="1:16" ht="28.8" x14ac:dyDescent="0.3">
      <c r="A680" s="6" t="s">
        <v>3489</v>
      </c>
      <c r="B680" s="6" t="str">
        <f>VLOOKUP(LD_01[[#This Row],[DOCUMENTO]],_xlfn.SORTBY(ARQUIVOS_RECEBIDOS!$E$2:$F$5010,ARQUIVOS_RECEBIDOS!$F$2:$F$5010,-1),2,)</f>
        <v>R01</v>
      </c>
      <c r="C680" s="14" t="s">
        <v>5987</v>
      </c>
      <c r="D680" s="14" t="s">
        <v>7543</v>
      </c>
      <c r="E680" s="6" t="s">
        <v>4317</v>
      </c>
      <c r="F680" s="8" t="s">
        <v>4125</v>
      </c>
      <c r="G680" s="8" t="s">
        <v>4144</v>
      </c>
      <c r="H680" s="6" t="str">
        <f>_xlfn.XLOOKUP(LD_01[[#This Row],[DISCIPLINA]],'CLASSES DE PROJETOS'!$F$3:$F$37,'CLASSES DE PROJETOS'!$C$3:$C$37)</f>
        <v>DV</v>
      </c>
      <c r="I680" t="str">
        <f>_xlfn.TEXTJOIN("/",TRUE,"MSV-163MS-"&amp;LD_01[[#This Row],[OBRA]],_xlfn.XLOOKUP(LD_01[[#This Row],[SIGLA]],'CLASSES DE PROJETOS'!$C$3:$C$37,'CLASSES DE PROJETOS'!$E$3:$E$37))</f>
        <v>MSV-163MS-535-545/12.DV</v>
      </c>
      <c r="J680" s="6" t="str" cm="1">
        <f t="array" ref="J680">_xlfn.TEXTJOIN(",",TRUE,_xlfn._xlws.FILTER(ARQUIVOS[ARQUIVO],(ARQUIVOS[DOCUMENTO]=LD_01[[#This Row],[DOCUMENTO]])*(ARQUIVOS[REVISÃO]=LD_01[[#This Row],[REVISÃO]])*(ARQUIVOS[EXTENSÃO]="pdf")))</f>
        <v>MSV-163MS-535-545-ACA-EXE-DE-O2-012-R01.pdf</v>
      </c>
      <c r="K680" s="6" t="str" cm="1">
        <f t="array" ref="K680">_xlfn.TEXTJOIN(", ",TRUE,_xlfn.UNIQUE(_xlfn._xlws.FILTER(ARQUIVOS_RECEBIDOS!$F$2:$F$5010,ARQUIVOS_RECEBIDOS!$E$2:$E$5010=LD_01[[#This Row],[DOCUMENTO]])))</f>
        <v>R01</v>
      </c>
      <c r="L680" s="6" t="str" cm="1">
        <f t="array" ref="L680">_xlfn.TEXTJOIN(",",TRUE,_xlfn._xlws.FILTER(ARQUIVOS[EXTENSÃO],(ARQUIVOS[DOCUMENTO]=LD_01[[#This Row],[DOCUMENTO]])*(ARQUIVOS[REVISÃO]=LD_01[[#This Row],[REVISÃO]])))</f>
        <v>dwg,pdf</v>
      </c>
      <c r="M680" s="12" cm="1">
        <f t="array" ref="M680">_xlfn.UNIQUE(_xlfn._xlws.FILTER(ARQUIVOS[DATA RECEBIMENTO],(ARQUIVOS[DOCUMENTO]=LD_01[[#This Row],[DOCUMENTO]])*(ARQUIVOS[REVISÃO]=LD_01[[#This Row],[REVISÃO]])))</f>
        <v>45838</v>
      </c>
      <c r="N6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01/MSV-163MS-535-545/12.DV/MSV-163MS-535-545-ACA-EXE-DE-O2-012-R01.pdf</v>
      </c>
      <c r="P680" s="6" t="str">
        <f>LD_01[[#This Row],[PASTA]]&amp;"/"&amp;LD_01[[#This Row],[ARQUIVO]]</f>
        <v>MSV-163MS-535-545/12.DV/MSV-163MS-535-545-ACA-EXE-DE-O2-012-R01.pdf</v>
      </c>
    </row>
    <row r="681" spans="1:16" ht="28.8" x14ac:dyDescent="0.3">
      <c r="A681" s="6" t="s">
        <v>3490</v>
      </c>
      <c r="B681" s="6" t="str">
        <f>VLOOKUP(LD_01[[#This Row],[DOCUMENTO]],_xlfn.SORTBY(ARQUIVOS_RECEBIDOS!$E$2:$F$5010,ARQUIVOS_RECEBIDOS!$F$2:$F$5010,-1),2,)</f>
        <v>R01</v>
      </c>
      <c r="C681" s="14" t="s">
        <v>5987</v>
      </c>
      <c r="D681" s="14" t="s">
        <v>7543</v>
      </c>
      <c r="E681" s="6" t="s">
        <v>4317</v>
      </c>
      <c r="F681" s="8" t="s">
        <v>4125</v>
      </c>
      <c r="G681" s="8" t="s">
        <v>4144</v>
      </c>
      <c r="H681" s="6" t="str">
        <f>_xlfn.XLOOKUP(LD_01[[#This Row],[DISCIPLINA]],'CLASSES DE PROJETOS'!$F$3:$F$37,'CLASSES DE PROJETOS'!$C$3:$C$37)</f>
        <v>DV</v>
      </c>
      <c r="I681" t="str">
        <f>_xlfn.TEXTJOIN("/",TRUE,"MSV-163MS-"&amp;LD_01[[#This Row],[OBRA]],_xlfn.XLOOKUP(LD_01[[#This Row],[SIGLA]],'CLASSES DE PROJETOS'!$C$3:$C$37,'CLASSES DE PROJETOS'!$E$3:$E$37))</f>
        <v>MSV-163MS-535-545/12.DV</v>
      </c>
      <c r="J681" s="6" t="str" cm="1">
        <f t="array" ref="J681">_xlfn.TEXTJOIN(",",TRUE,_xlfn._xlws.FILTER(ARQUIVOS[ARQUIVO],(ARQUIVOS[DOCUMENTO]=LD_01[[#This Row],[DOCUMENTO]])*(ARQUIVOS[REVISÃO]=LD_01[[#This Row],[REVISÃO]])*(ARQUIVOS[EXTENSÃO]="pdf")))</f>
        <v>MSV-163MS-535-545-ACA-EXE-DE-O2-013-R01.pdf</v>
      </c>
      <c r="K681" s="6" t="str" cm="1">
        <f t="array" ref="K681">_xlfn.TEXTJOIN(", ",TRUE,_xlfn.UNIQUE(_xlfn._xlws.FILTER(ARQUIVOS_RECEBIDOS!$F$2:$F$5010,ARQUIVOS_RECEBIDOS!$E$2:$E$5010=LD_01[[#This Row],[DOCUMENTO]])))</f>
        <v>R01</v>
      </c>
      <c r="L681" s="6" t="str" cm="1">
        <f t="array" ref="L681">_xlfn.TEXTJOIN(",",TRUE,_xlfn._xlws.FILTER(ARQUIVOS[EXTENSÃO],(ARQUIVOS[DOCUMENTO]=LD_01[[#This Row],[DOCUMENTO]])*(ARQUIVOS[REVISÃO]=LD_01[[#This Row],[REVISÃO]])))</f>
        <v>dwg,pdf</v>
      </c>
      <c r="M681" s="12" cm="1">
        <f t="array" ref="M681">_xlfn.UNIQUE(_xlfn._xlws.FILTER(ARQUIVOS[DATA RECEBIMENTO],(ARQUIVOS[DOCUMENTO]=LD_01[[#This Row],[DOCUMENTO]])*(ARQUIVOS[REVISÃO]=LD_01[[#This Row],[REVISÃO]])))</f>
        <v>45838</v>
      </c>
      <c r="N6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01/MSV-163MS-535-545/12.DV/MSV-163MS-535-545-ACA-EXE-DE-O2-013-R01.pdf</v>
      </c>
      <c r="P681" s="6" t="str">
        <f>LD_01[[#This Row],[PASTA]]&amp;"/"&amp;LD_01[[#This Row],[ARQUIVO]]</f>
        <v>MSV-163MS-535-545/12.DV/MSV-163MS-535-545-ACA-EXE-DE-O2-013-R01.pdf</v>
      </c>
    </row>
    <row r="682" spans="1:16" ht="28.8" x14ac:dyDescent="0.3">
      <c r="A682" s="6" t="s">
        <v>3491</v>
      </c>
      <c r="B682" s="6" t="str">
        <f>VLOOKUP(LD_01[[#This Row],[DOCUMENTO]],_xlfn.SORTBY(ARQUIVOS_RECEBIDOS!$E$2:$F$5010,ARQUIVOS_RECEBIDOS!$F$2:$F$5010,-1),2,)</f>
        <v>R01</v>
      </c>
      <c r="C682" s="14" t="s">
        <v>5987</v>
      </c>
      <c r="D682" s="14" t="s">
        <v>7543</v>
      </c>
      <c r="E682" s="6" t="s">
        <v>4317</v>
      </c>
      <c r="F682" s="8" t="s">
        <v>4126</v>
      </c>
      <c r="G682" s="8" t="s">
        <v>4144</v>
      </c>
      <c r="H682" s="6" t="str">
        <f>_xlfn.XLOOKUP(LD_01[[#This Row],[DISCIPLINA]],'CLASSES DE PROJETOS'!$F$3:$F$37,'CLASSES DE PROJETOS'!$C$3:$C$37)</f>
        <v>DV</v>
      </c>
      <c r="I682" t="str">
        <f>_xlfn.TEXTJOIN("/",TRUE,"MSV-163MS-"&amp;LD_01[[#This Row],[OBRA]],_xlfn.XLOOKUP(LD_01[[#This Row],[SIGLA]],'CLASSES DE PROJETOS'!$C$3:$C$37,'CLASSES DE PROJETOS'!$E$3:$E$37))</f>
        <v>MSV-163MS-535-545/12.DV</v>
      </c>
      <c r="J682" s="6" t="str" cm="1">
        <f t="array" ref="J682">_xlfn.TEXTJOIN(",",TRUE,_xlfn._xlws.FILTER(ARQUIVOS[ARQUIVO],(ARQUIVOS[DOCUMENTO]=LD_01[[#This Row],[DOCUMENTO]])*(ARQUIVOS[REVISÃO]=LD_01[[#This Row],[REVISÃO]])*(ARQUIVOS[EXTENSÃO]="pdf")))</f>
        <v>MSV-163MS-535-545-ACA-EXE-DE-O2-014-R01.pdf</v>
      </c>
      <c r="K682" s="6" t="str" cm="1">
        <f t="array" ref="K682">_xlfn.TEXTJOIN(", ",TRUE,_xlfn.UNIQUE(_xlfn._xlws.FILTER(ARQUIVOS_RECEBIDOS!$F$2:$F$5010,ARQUIVOS_RECEBIDOS!$E$2:$E$5010=LD_01[[#This Row],[DOCUMENTO]])))</f>
        <v>R01</v>
      </c>
      <c r="L682" s="6" t="str" cm="1">
        <f t="array" ref="L682">_xlfn.TEXTJOIN(",",TRUE,_xlfn._xlws.FILTER(ARQUIVOS[EXTENSÃO],(ARQUIVOS[DOCUMENTO]=LD_01[[#This Row],[DOCUMENTO]])*(ARQUIVOS[REVISÃO]=LD_01[[#This Row],[REVISÃO]])))</f>
        <v>dwg,pdf</v>
      </c>
      <c r="M682" s="12" cm="1">
        <f t="array" ref="M682">_xlfn.UNIQUE(_xlfn._xlws.FILTER(ARQUIVOS[DATA RECEBIMENTO],(ARQUIVOS[DOCUMENTO]=LD_01[[#This Row],[DOCUMENTO]])*(ARQUIVOS[REVISÃO]=LD_01[[#This Row],[REVISÃO]])))</f>
        <v>45838</v>
      </c>
      <c r="N6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01/MSV-163MS-535-545/12.DV/MSV-163MS-535-545-ACA-EXE-DE-O2-014-R01.pdf</v>
      </c>
      <c r="P682" s="6" t="str">
        <f>LD_01[[#This Row],[PASTA]]&amp;"/"&amp;LD_01[[#This Row],[ARQUIVO]]</f>
        <v>MSV-163MS-535-545/12.DV/MSV-163MS-535-545-ACA-EXE-DE-O2-014-R01.pdf</v>
      </c>
    </row>
    <row r="683" spans="1:16" ht="28.8" x14ac:dyDescent="0.3">
      <c r="A683" s="6" t="s">
        <v>3492</v>
      </c>
      <c r="B683" s="6" t="str">
        <f>VLOOKUP(LD_01[[#This Row],[DOCUMENTO]],_xlfn.SORTBY(ARQUIVOS_RECEBIDOS!$E$2:$F$5010,ARQUIVOS_RECEBIDOS!$F$2:$F$5010,-1),2,)</f>
        <v>R01</v>
      </c>
      <c r="C683" s="14" t="s">
        <v>5987</v>
      </c>
      <c r="D683" s="14" t="s">
        <v>7543</v>
      </c>
      <c r="E683" s="6" t="s">
        <v>4317</v>
      </c>
      <c r="F683" s="8" t="s">
        <v>4126</v>
      </c>
      <c r="G683" s="8" t="s">
        <v>4144</v>
      </c>
      <c r="H683" s="6" t="str">
        <f>_xlfn.XLOOKUP(LD_01[[#This Row],[DISCIPLINA]],'CLASSES DE PROJETOS'!$F$3:$F$37,'CLASSES DE PROJETOS'!$C$3:$C$37)</f>
        <v>DV</v>
      </c>
      <c r="I683" t="str">
        <f>_xlfn.TEXTJOIN("/",TRUE,"MSV-163MS-"&amp;LD_01[[#This Row],[OBRA]],_xlfn.XLOOKUP(LD_01[[#This Row],[SIGLA]],'CLASSES DE PROJETOS'!$C$3:$C$37,'CLASSES DE PROJETOS'!$E$3:$E$37))</f>
        <v>MSV-163MS-535-545/12.DV</v>
      </c>
      <c r="J683" s="6" t="str" cm="1">
        <f t="array" ref="J683">_xlfn.TEXTJOIN(",",TRUE,_xlfn._xlws.FILTER(ARQUIVOS[ARQUIVO],(ARQUIVOS[DOCUMENTO]=LD_01[[#This Row],[DOCUMENTO]])*(ARQUIVOS[REVISÃO]=LD_01[[#This Row],[REVISÃO]])*(ARQUIVOS[EXTENSÃO]="pdf")))</f>
        <v>MSV-163MS-535-545-ACA-EXE-DE-O2-015-R01.pdf</v>
      </c>
      <c r="K683" s="6" t="str" cm="1">
        <f t="array" ref="K683">_xlfn.TEXTJOIN(", ",TRUE,_xlfn.UNIQUE(_xlfn._xlws.FILTER(ARQUIVOS_RECEBIDOS!$F$2:$F$5010,ARQUIVOS_RECEBIDOS!$E$2:$E$5010=LD_01[[#This Row],[DOCUMENTO]])))</f>
        <v>R01</v>
      </c>
      <c r="L683" s="6" t="str" cm="1">
        <f t="array" ref="L683">_xlfn.TEXTJOIN(",",TRUE,_xlfn._xlws.FILTER(ARQUIVOS[EXTENSÃO],(ARQUIVOS[DOCUMENTO]=LD_01[[#This Row],[DOCUMENTO]])*(ARQUIVOS[REVISÃO]=LD_01[[#This Row],[REVISÃO]])))</f>
        <v>dwg,pdf</v>
      </c>
      <c r="M683" s="12" cm="1">
        <f t="array" ref="M683">_xlfn.UNIQUE(_xlfn._xlws.FILTER(ARQUIVOS[DATA RECEBIMENTO],(ARQUIVOS[DOCUMENTO]=LD_01[[#This Row],[DOCUMENTO]])*(ARQUIVOS[REVISÃO]=LD_01[[#This Row],[REVISÃO]])))</f>
        <v>45838</v>
      </c>
      <c r="N6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01/MSV-163MS-535-545/12.DV/MSV-163MS-535-545-ACA-EXE-DE-O2-015-R01.pdf</v>
      </c>
      <c r="P683" s="6" t="str">
        <f>LD_01[[#This Row],[PASTA]]&amp;"/"&amp;LD_01[[#This Row],[ARQUIVO]]</f>
        <v>MSV-163MS-535-545/12.DV/MSV-163MS-535-545-ACA-EXE-DE-O2-015-R01.pdf</v>
      </c>
    </row>
    <row r="684" spans="1:16" ht="28.8" x14ac:dyDescent="0.3">
      <c r="A684" s="6" t="s">
        <v>3493</v>
      </c>
      <c r="B684" s="6" t="str">
        <f>VLOOKUP(LD_01[[#This Row],[DOCUMENTO]],_xlfn.SORTBY(ARQUIVOS_RECEBIDOS!$E$2:$F$5010,ARQUIVOS_RECEBIDOS!$F$2:$F$5010,-1),2,)</f>
        <v>R01</v>
      </c>
      <c r="C684" s="14" t="s">
        <v>5987</v>
      </c>
      <c r="D684" s="14" t="s">
        <v>7543</v>
      </c>
      <c r="E684" s="6" t="s">
        <v>4317</v>
      </c>
      <c r="F684" s="8" t="s">
        <v>4126</v>
      </c>
      <c r="G684" s="8" t="s">
        <v>4144</v>
      </c>
      <c r="H684" s="6" t="str">
        <f>_xlfn.XLOOKUP(LD_01[[#This Row],[DISCIPLINA]],'CLASSES DE PROJETOS'!$F$3:$F$37,'CLASSES DE PROJETOS'!$C$3:$C$37)</f>
        <v>DV</v>
      </c>
      <c r="I684" t="str">
        <f>_xlfn.TEXTJOIN("/",TRUE,"MSV-163MS-"&amp;LD_01[[#This Row],[OBRA]],_xlfn.XLOOKUP(LD_01[[#This Row],[SIGLA]],'CLASSES DE PROJETOS'!$C$3:$C$37,'CLASSES DE PROJETOS'!$E$3:$E$37))</f>
        <v>MSV-163MS-535-545/12.DV</v>
      </c>
      <c r="J684" s="6" t="str" cm="1">
        <f t="array" ref="J684">_xlfn.TEXTJOIN(",",TRUE,_xlfn._xlws.FILTER(ARQUIVOS[ARQUIVO],(ARQUIVOS[DOCUMENTO]=LD_01[[#This Row],[DOCUMENTO]])*(ARQUIVOS[REVISÃO]=LD_01[[#This Row],[REVISÃO]])*(ARQUIVOS[EXTENSÃO]="pdf")))</f>
        <v>MSV-163MS-535-545-ACA-EXE-DE-O2-016-R01.pdf</v>
      </c>
      <c r="K684" s="6" t="str" cm="1">
        <f t="array" ref="K684">_xlfn.TEXTJOIN(", ",TRUE,_xlfn.UNIQUE(_xlfn._xlws.FILTER(ARQUIVOS_RECEBIDOS!$F$2:$F$5010,ARQUIVOS_RECEBIDOS!$E$2:$E$5010=LD_01[[#This Row],[DOCUMENTO]])))</f>
        <v>R01</v>
      </c>
      <c r="L684" s="6" t="str" cm="1">
        <f t="array" ref="L684">_xlfn.TEXTJOIN(",",TRUE,_xlfn._xlws.FILTER(ARQUIVOS[EXTENSÃO],(ARQUIVOS[DOCUMENTO]=LD_01[[#This Row],[DOCUMENTO]])*(ARQUIVOS[REVISÃO]=LD_01[[#This Row],[REVISÃO]])))</f>
        <v>dwg,pdf</v>
      </c>
      <c r="M684" s="12" cm="1">
        <f t="array" ref="M684">_xlfn.UNIQUE(_xlfn._xlws.FILTER(ARQUIVOS[DATA RECEBIMENTO],(ARQUIVOS[DOCUMENTO]=LD_01[[#This Row],[DOCUMENTO]])*(ARQUIVOS[REVISÃO]=LD_01[[#This Row],[REVISÃO]])))</f>
        <v>45838</v>
      </c>
      <c r="N6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01/MSV-163MS-535-545/12.DV/MSV-163MS-535-545-ACA-EXE-DE-O2-016-R01.pdf</v>
      </c>
      <c r="P684" s="6" t="str">
        <f>LD_01[[#This Row],[PASTA]]&amp;"/"&amp;LD_01[[#This Row],[ARQUIVO]]</f>
        <v>MSV-163MS-535-545/12.DV/MSV-163MS-535-545-ACA-EXE-DE-O2-016-R01.pdf</v>
      </c>
    </row>
    <row r="685" spans="1:16" ht="28.8" x14ac:dyDescent="0.3">
      <c r="A685" s="6" t="s">
        <v>3494</v>
      </c>
      <c r="B685" s="6" t="str">
        <f>VLOOKUP(LD_01[[#This Row],[DOCUMENTO]],_xlfn.SORTBY(ARQUIVOS_RECEBIDOS!$E$2:$F$5010,ARQUIVOS_RECEBIDOS!$F$2:$F$5010,-1),2,)</f>
        <v>R01</v>
      </c>
      <c r="C685" s="14" t="s">
        <v>5987</v>
      </c>
      <c r="D685" s="14" t="s">
        <v>7543</v>
      </c>
      <c r="E685" s="6" t="s">
        <v>4317</v>
      </c>
      <c r="F685" s="8" t="s">
        <v>4126</v>
      </c>
      <c r="G685" s="8" t="s">
        <v>4144</v>
      </c>
      <c r="H685" s="6" t="str">
        <f>_xlfn.XLOOKUP(LD_01[[#This Row],[DISCIPLINA]],'CLASSES DE PROJETOS'!$F$3:$F$37,'CLASSES DE PROJETOS'!$C$3:$C$37)</f>
        <v>DV</v>
      </c>
      <c r="I685" t="str">
        <f>_xlfn.TEXTJOIN("/",TRUE,"MSV-163MS-"&amp;LD_01[[#This Row],[OBRA]],_xlfn.XLOOKUP(LD_01[[#This Row],[SIGLA]],'CLASSES DE PROJETOS'!$C$3:$C$37,'CLASSES DE PROJETOS'!$E$3:$E$37))</f>
        <v>MSV-163MS-535-545/12.DV</v>
      </c>
      <c r="J685" s="6" t="str" cm="1">
        <f t="array" ref="J685">_xlfn.TEXTJOIN(",",TRUE,_xlfn._xlws.FILTER(ARQUIVOS[ARQUIVO],(ARQUIVOS[DOCUMENTO]=LD_01[[#This Row],[DOCUMENTO]])*(ARQUIVOS[REVISÃO]=LD_01[[#This Row],[REVISÃO]])*(ARQUIVOS[EXTENSÃO]="pdf")))</f>
        <v>MSV-163MS-535-545-ACA-EXE-DE-O2-017-R01.pdf</v>
      </c>
      <c r="K685" s="6" t="str" cm="1">
        <f t="array" ref="K685">_xlfn.TEXTJOIN(", ",TRUE,_xlfn.UNIQUE(_xlfn._xlws.FILTER(ARQUIVOS_RECEBIDOS!$F$2:$F$5010,ARQUIVOS_RECEBIDOS!$E$2:$E$5010=LD_01[[#This Row],[DOCUMENTO]])))</f>
        <v>R01</v>
      </c>
      <c r="L685" s="6" t="str" cm="1">
        <f t="array" ref="L685">_xlfn.TEXTJOIN(",",TRUE,_xlfn._xlws.FILTER(ARQUIVOS[EXTENSÃO],(ARQUIVOS[DOCUMENTO]=LD_01[[#This Row],[DOCUMENTO]])*(ARQUIVOS[REVISÃO]=LD_01[[#This Row],[REVISÃO]])))</f>
        <v>dwg,pdf</v>
      </c>
      <c r="M685" s="12" cm="1">
        <f t="array" ref="M685">_xlfn.UNIQUE(_xlfn._xlws.FILTER(ARQUIVOS[DATA RECEBIMENTO],(ARQUIVOS[DOCUMENTO]=LD_01[[#This Row],[DOCUMENTO]])*(ARQUIVOS[REVISÃO]=LD_01[[#This Row],[REVISÃO]])))</f>
        <v>45838</v>
      </c>
      <c r="N6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01/MSV-163MS-535-545/12.DV/MSV-163MS-535-545-ACA-EXE-DE-O2-017-R01.pdf</v>
      </c>
      <c r="P685" s="6" t="str">
        <f>LD_01[[#This Row],[PASTA]]&amp;"/"&amp;LD_01[[#This Row],[ARQUIVO]]</f>
        <v>MSV-163MS-535-545/12.DV/MSV-163MS-535-545-ACA-EXE-DE-O2-017-R01.pdf</v>
      </c>
    </row>
    <row r="686" spans="1:16" ht="28.8" x14ac:dyDescent="0.3">
      <c r="A686" s="6" t="s">
        <v>3495</v>
      </c>
      <c r="B686" s="6" t="str">
        <f>VLOOKUP(LD_01[[#This Row],[DOCUMENTO]],_xlfn.SORTBY(ARQUIVOS_RECEBIDOS!$E$2:$F$5010,ARQUIVOS_RECEBIDOS!$F$2:$F$5010,-1),2,)</f>
        <v>R01</v>
      </c>
      <c r="C686" s="14" t="s">
        <v>5987</v>
      </c>
      <c r="D686" s="14" t="s">
        <v>7543</v>
      </c>
      <c r="E686" s="6" t="s">
        <v>4317</v>
      </c>
      <c r="F686" s="8" t="s">
        <v>4126</v>
      </c>
      <c r="G686" s="8" t="s">
        <v>4144</v>
      </c>
      <c r="H686" s="6" t="str">
        <f>_xlfn.XLOOKUP(LD_01[[#This Row],[DISCIPLINA]],'CLASSES DE PROJETOS'!$F$3:$F$37,'CLASSES DE PROJETOS'!$C$3:$C$37)</f>
        <v>DV</v>
      </c>
      <c r="I686" t="str">
        <f>_xlfn.TEXTJOIN("/",TRUE,"MSV-163MS-"&amp;LD_01[[#This Row],[OBRA]],_xlfn.XLOOKUP(LD_01[[#This Row],[SIGLA]],'CLASSES DE PROJETOS'!$C$3:$C$37,'CLASSES DE PROJETOS'!$E$3:$E$37))</f>
        <v>MSV-163MS-535-545/12.DV</v>
      </c>
      <c r="J686" s="6" t="str" cm="1">
        <f t="array" ref="J686">_xlfn.TEXTJOIN(",",TRUE,_xlfn._xlws.FILTER(ARQUIVOS[ARQUIVO],(ARQUIVOS[DOCUMENTO]=LD_01[[#This Row],[DOCUMENTO]])*(ARQUIVOS[REVISÃO]=LD_01[[#This Row],[REVISÃO]])*(ARQUIVOS[EXTENSÃO]="pdf")))</f>
        <v>MSV-163MS-535-545-ACA-EXE-DE-O2-018-R01.pdf</v>
      </c>
      <c r="K686" s="6" t="str" cm="1">
        <f t="array" ref="K686">_xlfn.TEXTJOIN(", ",TRUE,_xlfn.UNIQUE(_xlfn._xlws.FILTER(ARQUIVOS_RECEBIDOS!$F$2:$F$5010,ARQUIVOS_RECEBIDOS!$E$2:$E$5010=LD_01[[#This Row],[DOCUMENTO]])))</f>
        <v>R01</v>
      </c>
      <c r="L686" s="6" t="str" cm="1">
        <f t="array" ref="L686">_xlfn.TEXTJOIN(",",TRUE,_xlfn._xlws.FILTER(ARQUIVOS[EXTENSÃO],(ARQUIVOS[DOCUMENTO]=LD_01[[#This Row],[DOCUMENTO]])*(ARQUIVOS[REVISÃO]=LD_01[[#This Row],[REVISÃO]])))</f>
        <v>dwg,pdf</v>
      </c>
      <c r="M686" s="12" cm="1">
        <f t="array" ref="M686">_xlfn.UNIQUE(_xlfn._xlws.FILTER(ARQUIVOS[DATA RECEBIMENTO],(ARQUIVOS[DOCUMENTO]=LD_01[[#This Row],[DOCUMENTO]])*(ARQUIVOS[REVISÃO]=LD_01[[#This Row],[REVISÃO]])))</f>
        <v>45838</v>
      </c>
      <c r="N6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01/MSV-163MS-535-545/12.DV/MSV-163MS-535-545-ACA-EXE-DE-O2-018-R01.pdf</v>
      </c>
      <c r="P686" s="6" t="str">
        <f>LD_01[[#This Row],[PASTA]]&amp;"/"&amp;LD_01[[#This Row],[ARQUIVO]]</f>
        <v>MSV-163MS-535-545/12.DV/MSV-163MS-535-545-ACA-EXE-DE-O2-018-R01.pdf</v>
      </c>
    </row>
    <row r="687" spans="1:16" ht="28.8" x14ac:dyDescent="0.3">
      <c r="A687" s="6" t="s">
        <v>3496</v>
      </c>
      <c r="B687" s="6" t="str">
        <f>VLOOKUP(LD_01[[#This Row],[DOCUMENTO]],_xlfn.SORTBY(ARQUIVOS_RECEBIDOS!$E$2:$F$5010,ARQUIVOS_RECEBIDOS!$F$2:$F$5010,-1),2,)</f>
        <v>R01</v>
      </c>
      <c r="C687" s="14" t="s">
        <v>5987</v>
      </c>
      <c r="D687" s="14" t="s">
        <v>7543</v>
      </c>
      <c r="E687" s="6" t="s">
        <v>4317</v>
      </c>
      <c r="F687" s="8" t="s">
        <v>4126</v>
      </c>
      <c r="G687" s="8" t="s">
        <v>4144</v>
      </c>
      <c r="H687" s="6" t="str">
        <f>_xlfn.XLOOKUP(LD_01[[#This Row],[DISCIPLINA]],'CLASSES DE PROJETOS'!$F$3:$F$37,'CLASSES DE PROJETOS'!$C$3:$C$37)</f>
        <v>DV</v>
      </c>
      <c r="I687" t="str">
        <f>_xlfn.TEXTJOIN("/",TRUE,"MSV-163MS-"&amp;LD_01[[#This Row],[OBRA]],_xlfn.XLOOKUP(LD_01[[#This Row],[SIGLA]],'CLASSES DE PROJETOS'!$C$3:$C$37,'CLASSES DE PROJETOS'!$E$3:$E$37))</f>
        <v>MSV-163MS-535-545/12.DV</v>
      </c>
      <c r="J687" s="6" t="str" cm="1">
        <f t="array" ref="J687">_xlfn.TEXTJOIN(",",TRUE,_xlfn._xlws.FILTER(ARQUIVOS[ARQUIVO],(ARQUIVOS[DOCUMENTO]=LD_01[[#This Row],[DOCUMENTO]])*(ARQUIVOS[REVISÃO]=LD_01[[#This Row],[REVISÃO]])*(ARQUIVOS[EXTENSÃO]="pdf")))</f>
        <v>MSV-163MS-535-545-ACA-EXE-DE-O2-019-R01.pdf</v>
      </c>
      <c r="K687" s="6" t="str" cm="1">
        <f t="array" ref="K687">_xlfn.TEXTJOIN(", ",TRUE,_xlfn.UNIQUE(_xlfn._xlws.FILTER(ARQUIVOS_RECEBIDOS!$F$2:$F$5010,ARQUIVOS_RECEBIDOS!$E$2:$E$5010=LD_01[[#This Row],[DOCUMENTO]])))</f>
        <v>R01</v>
      </c>
      <c r="L687" s="6" t="str" cm="1">
        <f t="array" ref="L687">_xlfn.TEXTJOIN(",",TRUE,_xlfn._xlws.FILTER(ARQUIVOS[EXTENSÃO],(ARQUIVOS[DOCUMENTO]=LD_01[[#This Row],[DOCUMENTO]])*(ARQUIVOS[REVISÃO]=LD_01[[#This Row],[REVISÃO]])))</f>
        <v>dwg,pdf</v>
      </c>
      <c r="M687" s="12" cm="1">
        <f t="array" ref="M687">_xlfn.UNIQUE(_xlfn._xlws.FILTER(ARQUIVOS[DATA RECEBIMENTO],(ARQUIVOS[DOCUMENTO]=LD_01[[#This Row],[DOCUMENTO]])*(ARQUIVOS[REVISÃO]=LD_01[[#This Row],[REVISÃO]])))</f>
        <v>45838</v>
      </c>
      <c r="N6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01/MSV-163MS-535-545/12.DV/MSV-163MS-535-545-ACA-EXE-DE-O2-019-R01.pdf</v>
      </c>
      <c r="P687" s="6" t="str">
        <f>LD_01[[#This Row],[PASTA]]&amp;"/"&amp;LD_01[[#This Row],[ARQUIVO]]</f>
        <v>MSV-163MS-535-545/12.DV/MSV-163MS-535-545-ACA-EXE-DE-O2-019-R01.pdf</v>
      </c>
    </row>
    <row r="688" spans="1:16" ht="28.8" x14ac:dyDescent="0.3">
      <c r="A688" s="6" t="s">
        <v>3497</v>
      </c>
      <c r="B688" s="6" t="str">
        <f>VLOOKUP(LD_01[[#This Row],[DOCUMENTO]],_xlfn.SORTBY(ARQUIVOS_RECEBIDOS!$E$2:$F$5010,ARQUIVOS_RECEBIDOS!$F$2:$F$5010,-1),2,)</f>
        <v>R00</v>
      </c>
      <c r="C688" s="14" t="s">
        <v>5987</v>
      </c>
      <c r="D688" s="14" t="s">
        <v>7543</v>
      </c>
      <c r="E688" s="6" t="s">
        <v>4317</v>
      </c>
      <c r="F688" s="8" t="s">
        <v>4126</v>
      </c>
      <c r="G688" s="8" t="s">
        <v>4144</v>
      </c>
      <c r="H688" s="6" t="str">
        <f>_xlfn.XLOOKUP(LD_01[[#This Row],[DISCIPLINA]],'CLASSES DE PROJETOS'!$F$3:$F$37,'CLASSES DE PROJETOS'!$C$3:$C$37)</f>
        <v>DV</v>
      </c>
      <c r="I688" t="str">
        <f>_xlfn.TEXTJOIN("/",TRUE,"MSV-163MS-"&amp;LD_01[[#This Row],[OBRA]],_xlfn.XLOOKUP(LD_01[[#This Row],[SIGLA]],'CLASSES DE PROJETOS'!$C$3:$C$37,'CLASSES DE PROJETOS'!$E$3:$E$37))</f>
        <v>MSV-163MS-535-545/12.DV</v>
      </c>
      <c r="J688" s="6" t="str" cm="1">
        <f t="array" ref="J688">_xlfn.TEXTJOIN(",",TRUE,_xlfn._xlws.FILTER(ARQUIVOS[ARQUIVO],(ARQUIVOS[DOCUMENTO]=LD_01[[#This Row],[DOCUMENTO]])*(ARQUIVOS[REVISÃO]=LD_01[[#This Row],[REVISÃO]])*(ARQUIVOS[EXTENSÃO]="pdf")))</f>
        <v>MSV-163MS-535-545-ACA-EXE-DE-O2-020-R00.pdf</v>
      </c>
      <c r="K688" s="6" t="str" cm="1">
        <f t="array" ref="K688">_xlfn.TEXTJOIN(", ",TRUE,_xlfn.UNIQUE(_xlfn._xlws.FILTER(ARQUIVOS_RECEBIDOS!$F$2:$F$5010,ARQUIVOS_RECEBIDOS!$E$2:$E$5010=LD_01[[#This Row],[DOCUMENTO]])))</f>
        <v>R00</v>
      </c>
      <c r="L688" s="6" t="str" cm="1">
        <f t="array" ref="L688">_xlfn.TEXTJOIN(",",TRUE,_xlfn._xlws.FILTER(ARQUIVOS[EXTENSÃO],(ARQUIVOS[DOCUMENTO]=LD_01[[#This Row],[DOCUMENTO]])*(ARQUIVOS[REVISÃO]=LD_01[[#This Row],[REVISÃO]])))</f>
        <v>dwg,pdf</v>
      </c>
      <c r="M688" s="12" cm="1">
        <f t="array" ref="M688">_xlfn.UNIQUE(_xlfn._xlws.FILTER(ARQUIVOS[DATA RECEBIMENTO],(ARQUIVOS[DOCUMENTO]=LD_01[[#This Row],[DOCUMENTO]])*(ARQUIVOS[REVISÃO]=LD_01[[#This Row],[REVISÃO]])))</f>
        <v>45838</v>
      </c>
      <c r="N6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01/MSV-163MS-535-545/12.DV/MSV-163MS-535-545-ACA-EXE-DE-O2-020-R00.pdf</v>
      </c>
      <c r="P688" s="6" t="str">
        <f>LD_01[[#This Row],[PASTA]]&amp;"/"&amp;LD_01[[#This Row],[ARQUIVO]]</f>
        <v>MSV-163MS-535-545/12.DV/MSV-163MS-535-545-ACA-EXE-DE-O2-020-R00.pdf</v>
      </c>
    </row>
    <row r="689" spans="1:16" ht="28.8" x14ac:dyDescent="0.3">
      <c r="A689" s="6" t="s">
        <v>3498</v>
      </c>
      <c r="B689" s="6" t="str">
        <f>VLOOKUP(LD_01[[#This Row],[DOCUMENTO]],_xlfn.SORTBY(ARQUIVOS_RECEBIDOS!$E$2:$F$5010,ARQUIVOS_RECEBIDOS!$F$2:$F$5010,-1),2,)</f>
        <v>R01</v>
      </c>
      <c r="C689" s="14" t="s">
        <v>5987</v>
      </c>
      <c r="D689" s="14" t="s">
        <v>7543</v>
      </c>
      <c r="E689" s="6" t="s">
        <v>4317</v>
      </c>
      <c r="F689" s="8" t="s">
        <v>4126</v>
      </c>
      <c r="G689" s="8" t="s">
        <v>4144</v>
      </c>
      <c r="H689" s="6" t="str">
        <f>_xlfn.XLOOKUP(LD_01[[#This Row],[DISCIPLINA]],'CLASSES DE PROJETOS'!$F$3:$F$37,'CLASSES DE PROJETOS'!$C$3:$C$37)</f>
        <v>DV</v>
      </c>
      <c r="I689" t="str">
        <f>_xlfn.TEXTJOIN("/",TRUE,"MSV-163MS-"&amp;LD_01[[#This Row],[OBRA]],_xlfn.XLOOKUP(LD_01[[#This Row],[SIGLA]],'CLASSES DE PROJETOS'!$C$3:$C$37,'CLASSES DE PROJETOS'!$E$3:$E$37))</f>
        <v>MSV-163MS-535-545/12.DV</v>
      </c>
      <c r="J689" s="6" t="str" cm="1">
        <f t="array" ref="J689">_xlfn.TEXTJOIN(",",TRUE,_xlfn._xlws.FILTER(ARQUIVOS[ARQUIVO],(ARQUIVOS[DOCUMENTO]=LD_01[[#This Row],[DOCUMENTO]])*(ARQUIVOS[REVISÃO]=LD_01[[#This Row],[REVISÃO]])*(ARQUIVOS[EXTENSÃO]="pdf")))</f>
        <v>MSV-163MS-535-545-ACA-EXE-DE-O2-021-R01.pdf</v>
      </c>
      <c r="K689" s="6" t="str" cm="1">
        <f t="array" ref="K689">_xlfn.TEXTJOIN(", ",TRUE,_xlfn.UNIQUE(_xlfn._xlws.FILTER(ARQUIVOS_RECEBIDOS!$F$2:$F$5010,ARQUIVOS_RECEBIDOS!$E$2:$E$5010=LD_01[[#This Row],[DOCUMENTO]])))</f>
        <v>R01</v>
      </c>
      <c r="L689" s="6" t="str" cm="1">
        <f t="array" ref="L689">_xlfn.TEXTJOIN(",",TRUE,_xlfn._xlws.FILTER(ARQUIVOS[EXTENSÃO],(ARQUIVOS[DOCUMENTO]=LD_01[[#This Row],[DOCUMENTO]])*(ARQUIVOS[REVISÃO]=LD_01[[#This Row],[REVISÃO]])))</f>
        <v>dwg,pdf</v>
      </c>
      <c r="M689" s="12" cm="1">
        <f t="array" ref="M689">_xlfn.UNIQUE(_xlfn._xlws.FILTER(ARQUIVOS[DATA RECEBIMENTO],(ARQUIVOS[DOCUMENTO]=LD_01[[#This Row],[DOCUMENTO]])*(ARQUIVOS[REVISÃO]=LD_01[[#This Row],[REVISÃO]])))</f>
        <v>45838</v>
      </c>
      <c r="N6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01/MSV-163MS-535-545/12.DV/MSV-163MS-535-545-ACA-EXE-DE-O2-021-R01.pdf</v>
      </c>
      <c r="P689" s="6" t="str">
        <f>LD_01[[#This Row],[PASTA]]&amp;"/"&amp;LD_01[[#This Row],[ARQUIVO]]</f>
        <v>MSV-163MS-535-545/12.DV/MSV-163MS-535-545-ACA-EXE-DE-O2-021-R01.pdf</v>
      </c>
    </row>
    <row r="690" spans="1:16" ht="28.8" x14ac:dyDescent="0.3">
      <c r="A690" s="6" t="s">
        <v>3499</v>
      </c>
      <c r="B690" s="6" t="str">
        <f>VLOOKUP(LD_01[[#This Row],[DOCUMENTO]],_xlfn.SORTBY(ARQUIVOS_RECEBIDOS!$E$2:$F$5010,ARQUIVOS_RECEBIDOS!$F$2:$F$5010,-1),2,)</f>
        <v>R01</v>
      </c>
      <c r="C690" s="14" t="s">
        <v>5987</v>
      </c>
      <c r="D690" s="14" t="s">
        <v>7543</v>
      </c>
      <c r="E690" s="6" t="s">
        <v>4317</v>
      </c>
      <c r="F690" s="8" t="s">
        <v>4126</v>
      </c>
      <c r="G690" s="8" t="s">
        <v>4144</v>
      </c>
      <c r="H690" s="6" t="str">
        <f>_xlfn.XLOOKUP(LD_01[[#This Row],[DISCIPLINA]],'CLASSES DE PROJETOS'!$F$3:$F$37,'CLASSES DE PROJETOS'!$C$3:$C$37)</f>
        <v>DV</v>
      </c>
      <c r="I690" t="str">
        <f>_xlfn.TEXTJOIN("/",TRUE,"MSV-163MS-"&amp;LD_01[[#This Row],[OBRA]],_xlfn.XLOOKUP(LD_01[[#This Row],[SIGLA]],'CLASSES DE PROJETOS'!$C$3:$C$37,'CLASSES DE PROJETOS'!$E$3:$E$37))</f>
        <v>MSV-163MS-535-545/12.DV</v>
      </c>
      <c r="J690" s="6" t="str" cm="1">
        <f t="array" ref="J690">_xlfn.TEXTJOIN(",",TRUE,_xlfn._xlws.FILTER(ARQUIVOS[ARQUIVO],(ARQUIVOS[DOCUMENTO]=LD_01[[#This Row],[DOCUMENTO]])*(ARQUIVOS[REVISÃO]=LD_01[[#This Row],[REVISÃO]])*(ARQUIVOS[EXTENSÃO]="pdf")))</f>
        <v>MSV-163MS-535-545-ACA-EXE-DE-O2-022-R01.pdf</v>
      </c>
      <c r="K690" s="6" t="str" cm="1">
        <f t="array" ref="K690">_xlfn.TEXTJOIN(", ",TRUE,_xlfn.UNIQUE(_xlfn._xlws.FILTER(ARQUIVOS_RECEBIDOS!$F$2:$F$5010,ARQUIVOS_RECEBIDOS!$E$2:$E$5010=LD_01[[#This Row],[DOCUMENTO]])))</f>
        <v>R01</v>
      </c>
      <c r="L690" s="6" t="str" cm="1">
        <f t="array" ref="L690">_xlfn.TEXTJOIN(",",TRUE,_xlfn._xlws.FILTER(ARQUIVOS[EXTENSÃO],(ARQUIVOS[DOCUMENTO]=LD_01[[#This Row],[DOCUMENTO]])*(ARQUIVOS[REVISÃO]=LD_01[[#This Row],[REVISÃO]])))</f>
        <v>dwg,pdf</v>
      </c>
      <c r="M690" s="12" cm="1">
        <f t="array" ref="M690">_xlfn.UNIQUE(_xlfn._xlws.FILTER(ARQUIVOS[DATA RECEBIMENTO],(ARQUIVOS[DOCUMENTO]=LD_01[[#This Row],[DOCUMENTO]])*(ARQUIVOS[REVISÃO]=LD_01[[#This Row],[REVISÃO]])))</f>
        <v>45838</v>
      </c>
      <c r="N6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01/MSV-163MS-535-545/12.DV/MSV-163MS-535-545-ACA-EXE-DE-O2-022-R01.pdf</v>
      </c>
      <c r="P690" s="6" t="str">
        <f>LD_01[[#This Row],[PASTA]]&amp;"/"&amp;LD_01[[#This Row],[ARQUIVO]]</f>
        <v>MSV-163MS-535-545/12.DV/MSV-163MS-535-545-ACA-EXE-DE-O2-022-R01.pdf</v>
      </c>
    </row>
    <row r="691" spans="1:16" ht="28.8" x14ac:dyDescent="0.3">
      <c r="A691" s="6" t="s">
        <v>3500</v>
      </c>
      <c r="B691" s="6" t="str">
        <f>VLOOKUP(LD_01[[#This Row],[DOCUMENTO]],_xlfn.SORTBY(ARQUIVOS_RECEBIDOS!$E$2:$F$5010,ARQUIVOS_RECEBIDOS!$F$2:$F$5010,-1),2,)</f>
        <v>R01</v>
      </c>
      <c r="C691" s="14" t="s">
        <v>5987</v>
      </c>
      <c r="D691" s="14" t="s">
        <v>7543</v>
      </c>
      <c r="E691" s="6" t="s">
        <v>4317</v>
      </c>
      <c r="F691" s="8" t="s">
        <v>4126</v>
      </c>
      <c r="G691" s="8" t="s">
        <v>4144</v>
      </c>
      <c r="H691" s="6" t="str">
        <f>_xlfn.XLOOKUP(LD_01[[#This Row],[DISCIPLINA]],'CLASSES DE PROJETOS'!$F$3:$F$37,'CLASSES DE PROJETOS'!$C$3:$C$37)</f>
        <v>DV</v>
      </c>
      <c r="I691" t="str">
        <f>_xlfn.TEXTJOIN("/",TRUE,"MSV-163MS-"&amp;LD_01[[#This Row],[OBRA]],_xlfn.XLOOKUP(LD_01[[#This Row],[SIGLA]],'CLASSES DE PROJETOS'!$C$3:$C$37,'CLASSES DE PROJETOS'!$E$3:$E$37))</f>
        <v>MSV-163MS-535-545/12.DV</v>
      </c>
      <c r="J691" s="6" t="str" cm="1">
        <f t="array" ref="J691">_xlfn.TEXTJOIN(",",TRUE,_xlfn._xlws.FILTER(ARQUIVOS[ARQUIVO],(ARQUIVOS[DOCUMENTO]=LD_01[[#This Row],[DOCUMENTO]])*(ARQUIVOS[REVISÃO]=LD_01[[#This Row],[REVISÃO]])*(ARQUIVOS[EXTENSÃO]="pdf")))</f>
        <v>MSV-163MS-535-545-ACA-EXE-DE-O2-023-R01.pdf</v>
      </c>
      <c r="K691" s="6" t="str" cm="1">
        <f t="array" ref="K691">_xlfn.TEXTJOIN(", ",TRUE,_xlfn.UNIQUE(_xlfn._xlws.FILTER(ARQUIVOS_RECEBIDOS!$F$2:$F$5010,ARQUIVOS_RECEBIDOS!$E$2:$E$5010=LD_01[[#This Row],[DOCUMENTO]])))</f>
        <v>R01</v>
      </c>
      <c r="L691" s="6" t="str" cm="1">
        <f t="array" ref="L691">_xlfn.TEXTJOIN(",",TRUE,_xlfn._xlws.FILTER(ARQUIVOS[EXTENSÃO],(ARQUIVOS[DOCUMENTO]=LD_01[[#This Row],[DOCUMENTO]])*(ARQUIVOS[REVISÃO]=LD_01[[#This Row],[REVISÃO]])))</f>
        <v>dwg,pdf</v>
      </c>
      <c r="M691" s="12" cm="1">
        <f t="array" ref="M691">_xlfn.UNIQUE(_xlfn._xlws.FILTER(ARQUIVOS[DATA RECEBIMENTO],(ARQUIVOS[DOCUMENTO]=LD_01[[#This Row],[DOCUMENTO]])*(ARQUIVOS[REVISÃO]=LD_01[[#This Row],[REVISÃO]])))</f>
        <v>45838</v>
      </c>
      <c r="N6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01/MSV-163MS-535-545/12.DV/MSV-163MS-535-545-ACA-EXE-DE-O2-023-R01.pdf</v>
      </c>
      <c r="P691" s="6" t="str">
        <f>LD_01[[#This Row],[PASTA]]&amp;"/"&amp;LD_01[[#This Row],[ARQUIVO]]</f>
        <v>MSV-163MS-535-545/12.DV/MSV-163MS-535-545-ACA-EXE-DE-O2-023-R01.pdf</v>
      </c>
    </row>
    <row r="692" spans="1:16" ht="28.8" x14ac:dyDescent="0.3">
      <c r="A692" s="6" t="s">
        <v>3501</v>
      </c>
      <c r="B692" s="6" t="str">
        <f>VLOOKUP(LD_01[[#This Row],[DOCUMENTO]],_xlfn.SORTBY(ARQUIVOS_RECEBIDOS!$E$2:$F$5010,ARQUIVOS_RECEBIDOS!$F$2:$F$5010,-1),2,)</f>
        <v>R02</v>
      </c>
      <c r="C692" s="14" t="s">
        <v>5987</v>
      </c>
      <c r="D692" s="14" t="s">
        <v>7543</v>
      </c>
      <c r="E692" s="6" t="s">
        <v>4317</v>
      </c>
      <c r="F692" s="8" t="s">
        <v>4089</v>
      </c>
      <c r="G692" s="8" t="s">
        <v>4144</v>
      </c>
      <c r="H692" s="6" t="str">
        <f>_xlfn.XLOOKUP(LD_01[[#This Row],[DISCIPLINA]],'CLASSES DE PROJETOS'!$F$3:$F$37,'CLASSES DE PROJETOS'!$C$3:$C$37)</f>
        <v>DV</v>
      </c>
      <c r="I692" t="str">
        <f>_xlfn.TEXTJOIN("/",TRUE,"MSV-163MS-"&amp;LD_01[[#This Row],[OBRA]],_xlfn.XLOOKUP(LD_01[[#This Row],[SIGLA]],'CLASSES DE PROJETOS'!$C$3:$C$37,'CLASSES DE PROJETOS'!$E$3:$E$37))</f>
        <v>MSV-163MS-535-545/12.DV</v>
      </c>
      <c r="J692" s="6" t="str" cm="1">
        <f t="array" ref="J692">_xlfn.TEXTJOIN(",",TRUE,_xlfn._xlws.FILTER(ARQUIVOS[ARQUIVO],(ARQUIVOS[DOCUMENTO]=LD_01[[#This Row],[DOCUMENTO]])*(ARQUIVOS[REVISÃO]=LD_01[[#This Row],[REVISÃO]])*(ARQUIVOS[EXTENSÃO]="pdf")))</f>
        <v>MSV-163MS-535-545-ACA-EXE-DE-O2-024-R02.pdf</v>
      </c>
      <c r="K692" s="6" t="str" cm="1">
        <f t="array" ref="K692">_xlfn.TEXTJOIN(", ",TRUE,_xlfn.UNIQUE(_xlfn._xlws.FILTER(ARQUIVOS_RECEBIDOS!$F$2:$F$5010,ARQUIVOS_RECEBIDOS!$E$2:$E$5010=LD_01[[#This Row],[DOCUMENTO]])))</f>
        <v>R02</v>
      </c>
      <c r="L692" s="6" t="str" cm="1">
        <f t="array" ref="L692">_xlfn.TEXTJOIN(",",TRUE,_xlfn._xlws.FILTER(ARQUIVOS[EXTENSÃO],(ARQUIVOS[DOCUMENTO]=LD_01[[#This Row],[DOCUMENTO]])*(ARQUIVOS[REVISÃO]=LD_01[[#This Row],[REVISÃO]])))</f>
        <v>dwg,pdf</v>
      </c>
      <c r="M692" s="12" cm="1">
        <f t="array" ref="M692">_xlfn.UNIQUE(_xlfn._xlws.FILTER(ARQUIVOS[DATA RECEBIMENTO],(ARQUIVOS[DOCUMENTO]=LD_01[[#This Row],[DOCUMENTO]])*(ARQUIVOS[REVISÃO]=LD_01[[#This Row],[REVISÃO]])))</f>
        <v>45838</v>
      </c>
      <c r="N6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01/MSV-163MS-535-545/12.DV/MSV-163MS-535-545-ACA-EXE-DE-O2-024-R02.pdf</v>
      </c>
      <c r="P692" s="6" t="str">
        <f>LD_01[[#This Row],[PASTA]]&amp;"/"&amp;LD_01[[#This Row],[ARQUIVO]]</f>
        <v>MSV-163MS-535-545/12.DV/MSV-163MS-535-545-ACA-EXE-DE-O2-024-R02.pdf</v>
      </c>
    </row>
    <row r="693" spans="1:16" ht="28.8" x14ac:dyDescent="0.3">
      <c r="A693" s="6" t="s">
        <v>3466</v>
      </c>
      <c r="B693" s="6" t="str">
        <f>VLOOKUP(LD_01[[#This Row],[DOCUMENTO]],_xlfn.SORTBY(ARQUIVOS_RECEBIDOS!$E$2:$F$5010,ARQUIVOS_RECEBIDOS!$F$2:$F$5010,-1),2,)</f>
        <v>R02</v>
      </c>
      <c r="C693" s="14" t="s">
        <v>5987</v>
      </c>
      <c r="D693" s="14" t="s">
        <v>7543</v>
      </c>
      <c r="E693" s="6" t="s">
        <v>4317</v>
      </c>
      <c r="F693" s="8" t="s">
        <v>4192</v>
      </c>
      <c r="G693" s="8" t="s">
        <v>4338</v>
      </c>
      <c r="H693" s="6" t="str">
        <f>_xlfn.XLOOKUP(LD_01[[#This Row],[DISCIPLINA]],'CLASSES DE PROJETOS'!$F$3:$F$37,'CLASSES DE PROJETOS'!$C$3:$C$37)</f>
        <v>DS</v>
      </c>
      <c r="I693" t="str">
        <f>_xlfn.TEXTJOIN("/",TRUE,"MSV-163MS-"&amp;LD_01[[#This Row],[OBRA]],_xlfn.XLOOKUP(LD_01[[#This Row],[SIGLA]],'CLASSES DE PROJETOS'!$C$3:$C$37,'CLASSES DE PROJETOS'!$E$3:$E$37))</f>
        <v>MSV-163MS-535-545/11.DS</v>
      </c>
      <c r="J693" s="6" t="str" cm="1">
        <f t="array" ref="J693">_xlfn.TEXTJOIN(",",TRUE,_xlfn._xlws.FILTER(ARQUIVOS[ARQUIVO],(ARQUIVOS[DOCUMENTO]=LD_01[[#This Row],[DOCUMENTO]])*(ARQUIVOS[REVISÃO]=LD_01[[#This Row],[REVISÃO]])*(ARQUIVOS[EXTENSÃO]="pdf")))</f>
        <v>MSV-163MS-535-545-ACA-EXE-DE-Q1-001-R02.pdf</v>
      </c>
      <c r="K693" s="6" t="str" cm="1">
        <f t="array" ref="K693">_xlfn.TEXTJOIN(", ",TRUE,_xlfn.UNIQUE(_xlfn._xlws.FILTER(ARQUIVOS_RECEBIDOS!$F$2:$F$5010,ARQUIVOS_RECEBIDOS!$E$2:$E$5010=LD_01[[#This Row],[DOCUMENTO]])))</f>
        <v>R02</v>
      </c>
      <c r="L693" s="6" t="str" cm="1">
        <f t="array" ref="L693">_xlfn.TEXTJOIN(",",TRUE,_xlfn._xlws.FILTER(ARQUIVOS[EXTENSÃO],(ARQUIVOS[DOCUMENTO]=LD_01[[#This Row],[DOCUMENTO]])*(ARQUIVOS[REVISÃO]=LD_01[[#This Row],[REVISÃO]])))</f>
        <v>dwg,pdf</v>
      </c>
      <c r="M693" s="12" cm="1">
        <f t="array" ref="M693">_xlfn.UNIQUE(_xlfn._xlws.FILTER(ARQUIVOS[DATA RECEBIMENTO],(ARQUIVOS[DOCUMENTO]=LD_01[[#This Row],[DOCUMENTO]])*(ARQUIVOS[REVISÃO]=LD_01[[#This Row],[REVISÃO]])))</f>
        <v>45838</v>
      </c>
      <c r="N6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01/MSV-163MS-535-545/11.DS/MSV-163MS-535-545-ACA-EXE-DE-Q1-001-R02.pdf</v>
      </c>
      <c r="P693" s="6" t="str">
        <f>LD_01[[#This Row],[PASTA]]&amp;"/"&amp;LD_01[[#This Row],[ARQUIVO]]</f>
        <v>MSV-163MS-535-545/11.DS/MSV-163MS-535-545-ACA-EXE-DE-Q1-001-R02.pdf</v>
      </c>
    </row>
    <row r="694" spans="1:16" ht="28.8" x14ac:dyDescent="0.3">
      <c r="A694" s="6" t="s">
        <v>3467</v>
      </c>
      <c r="B694" s="6" t="str">
        <f>VLOOKUP(LD_01[[#This Row],[DOCUMENTO]],_xlfn.SORTBY(ARQUIVOS_RECEBIDOS!$E$2:$F$5010,ARQUIVOS_RECEBIDOS!$F$2:$F$5010,-1),2,)</f>
        <v>R02</v>
      </c>
      <c r="C694" s="14" t="s">
        <v>5987</v>
      </c>
      <c r="D694" s="14" t="s">
        <v>7543</v>
      </c>
      <c r="E694" s="6" t="s">
        <v>4317</v>
      </c>
      <c r="F694" s="8" t="s">
        <v>4192</v>
      </c>
      <c r="G694" s="8" t="s">
        <v>4338</v>
      </c>
      <c r="H694" s="6" t="str">
        <f>_xlfn.XLOOKUP(LD_01[[#This Row],[DISCIPLINA]],'CLASSES DE PROJETOS'!$F$3:$F$37,'CLASSES DE PROJETOS'!$C$3:$C$37)</f>
        <v>DS</v>
      </c>
      <c r="I694" t="str">
        <f>_xlfn.TEXTJOIN("/",TRUE,"MSV-163MS-"&amp;LD_01[[#This Row],[OBRA]],_xlfn.XLOOKUP(LD_01[[#This Row],[SIGLA]],'CLASSES DE PROJETOS'!$C$3:$C$37,'CLASSES DE PROJETOS'!$E$3:$E$37))</f>
        <v>MSV-163MS-535-545/11.DS</v>
      </c>
      <c r="J694" s="6" t="str" cm="1">
        <f t="array" ref="J694">_xlfn.TEXTJOIN(",",TRUE,_xlfn._xlws.FILTER(ARQUIVOS[ARQUIVO],(ARQUIVOS[DOCUMENTO]=LD_01[[#This Row],[DOCUMENTO]])*(ARQUIVOS[REVISÃO]=LD_01[[#This Row],[REVISÃO]])*(ARQUIVOS[EXTENSÃO]="pdf")))</f>
        <v>MSV-163MS-535-545-ACA-EXE-DE-Q1-002-R02.pdf</v>
      </c>
      <c r="K694" s="6" t="str" cm="1">
        <f t="array" ref="K694">_xlfn.TEXTJOIN(", ",TRUE,_xlfn.UNIQUE(_xlfn._xlws.FILTER(ARQUIVOS_RECEBIDOS!$F$2:$F$5010,ARQUIVOS_RECEBIDOS!$E$2:$E$5010=LD_01[[#This Row],[DOCUMENTO]])))</f>
        <v>R02</v>
      </c>
      <c r="L694" s="6" t="str" cm="1">
        <f t="array" ref="L694">_xlfn.TEXTJOIN(",",TRUE,_xlfn._xlws.FILTER(ARQUIVOS[EXTENSÃO],(ARQUIVOS[DOCUMENTO]=LD_01[[#This Row],[DOCUMENTO]])*(ARQUIVOS[REVISÃO]=LD_01[[#This Row],[REVISÃO]])))</f>
        <v>dwg,pdf</v>
      </c>
      <c r="M694" s="12" cm="1">
        <f t="array" ref="M694">_xlfn.UNIQUE(_xlfn._xlws.FILTER(ARQUIVOS[DATA RECEBIMENTO],(ARQUIVOS[DOCUMENTO]=LD_01[[#This Row],[DOCUMENTO]])*(ARQUIVOS[REVISÃO]=LD_01[[#This Row],[REVISÃO]])))</f>
        <v>45838</v>
      </c>
      <c r="N6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01/MSV-163MS-535-545/11.DS/MSV-163MS-535-545-ACA-EXE-DE-Q1-002-R02.pdf</v>
      </c>
      <c r="P694" s="6" t="str">
        <f>LD_01[[#This Row],[PASTA]]&amp;"/"&amp;LD_01[[#This Row],[ARQUIVO]]</f>
        <v>MSV-163MS-535-545/11.DS/MSV-163MS-535-545-ACA-EXE-DE-Q1-002-R02.pdf</v>
      </c>
    </row>
    <row r="695" spans="1:16" ht="28.8" x14ac:dyDescent="0.3">
      <c r="A695" s="6" t="s">
        <v>3468</v>
      </c>
      <c r="B695" s="6" t="str">
        <f>VLOOKUP(LD_01[[#This Row],[DOCUMENTO]],_xlfn.SORTBY(ARQUIVOS_RECEBIDOS!$E$2:$F$5010,ARQUIVOS_RECEBIDOS!$F$2:$F$5010,-1),2,)</f>
        <v>R02</v>
      </c>
      <c r="C695" s="14" t="s">
        <v>5987</v>
      </c>
      <c r="D695" s="14" t="s">
        <v>7543</v>
      </c>
      <c r="E695" s="6" t="s">
        <v>4317</v>
      </c>
      <c r="F695" s="8" t="s">
        <v>4192</v>
      </c>
      <c r="G695" s="8" t="s">
        <v>4338</v>
      </c>
      <c r="H695" s="6" t="str">
        <f>_xlfn.XLOOKUP(LD_01[[#This Row],[DISCIPLINA]],'CLASSES DE PROJETOS'!$F$3:$F$37,'CLASSES DE PROJETOS'!$C$3:$C$37)</f>
        <v>DS</v>
      </c>
      <c r="I695" t="str">
        <f>_xlfn.TEXTJOIN("/",TRUE,"MSV-163MS-"&amp;LD_01[[#This Row],[OBRA]],_xlfn.XLOOKUP(LD_01[[#This Row],[SIGLA]],'CLASSES DE PROJETOS'!$C$3:$C$37,'CLASSES DE PROJETOS'!$E$3:$E$37))</f>
        <v>MSV-163MS-535-545/11.DS</v>
      </c>
      <c r="J695" s="6" t="str" cm="1">
        <f t="array" ref="J695">_xlfn.TEXTJOIN(",",TRUE,_xlfn._xlws.FILTER(ARQUIVOS[ARQUIVO],(ARQUIVOS[DOCUMENTO]=LD_01[[#This Row],[DOCUMENTO]])*(ARQUIVOS[REVISÃO]=LD_01[[#This Row],[REVISÃO]])*(ARQUIVOS[EXTENSÃO]="pdf")))</f>
        <v>MSV-163MS-535-545-ACA-EXE-DE-Q1-003-R02.pdf</v>
      </c>
      <c r="K695" s="6" t="str" cm="1">
        <f t="array" ref="K695">_xlfn.TEXTJOIN(", ",TRUE,_xlfn.UNIQUE(_xlfn._xlws.FILTER(ARQUIVOS_RECEBIDOS!$F$2:$F$5010,ARQUIVOS_RECEBIDOS!$E$2:$E$5010=LD_01[[#This Row],[DOCUMENTO]])))</f>
        <v>R02</v>
      </c>
      <c r="L695" s="6" t="str" cm="1">
        <f t="array" ref="L695">_xlfn.TEXTJOIN(",",TRUE,_xlfn._xlws.FILTER(ARQUIVOS[EXTENSÃO],(ARQUIVOS[DOCUMENTO]=LD_01[[#This Row],[DOCUMENTO]])*(ARQUIVOS[REVISÃO]=LD_01[[#This Row],[REVISÃO]])))</f>
        <v>dwg,pdf</v>
      </c>
      <c r="M695" s="12" cm="1">
        <f t="array" ref="M695">_xlfn.UNIQUE(_xlfn._xlws.FILTER(ARQUIVOS[DATA RECEBIMENTO],(ARQUIVOS[DOCUMENTO]=LD_01[[#This Row],[DOCUMENTO]])*(ARQUIVOS[REVISÃO]=LD_01[[#This Row],[REVISÃO]])))</f>
        <v>45838</v>
      </c>
      <c r="N6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01/MSV-163MS-535-545/11.DS/MSV-163MS-535-545-ACA-EXE-DE-Q1-003-R02.pdf</v>
      </c>
      <c r="P695" s="6" t="str">
        <f>LD_01[[#This Row],[PASTA]]&amp;"/"&amp;LD_01[[#This Row],[ARQUIVO]]</f>
        <v>MSV-163MS-535-545/11.DS/MSV-163MS-535-545-ACA-EXE-DE-Q1-003-R02.pdf</v>
      </c>
    </row>
    <row r="696" spans="1:16" ht="28.8" x14ac:dyDescent="0.3">
      <c r="A696" s="6" t="s">
        <v>3469</v>
      </c>
      <c r="B696" s="6" t="str">
        <f>VLOOKUP(LD_01[[#This Row],[DOCUMENTO]],_xlfn.SORTBY(ARQUIVOS_RECEBIDOS!$E$2:$F$5010,ARQUIVOS_RECEBIDOS!$F$2:$F$5010,-1),2,)</f>
        <v>R02</v>
      </c>
      <c r="C696" s="14" t="s">
        <v>5987</v>
      </c>
      <c r="D696" s="14" t="s">
        <v>7543</v>
      </c>
      <c r="E696" s="6" t="s">
        <v>4317</v>
      </c>
      <c r="F696" s="8" t="s">
        <v>4192</v>
      </c>
      <c r="G696" s="8" t="s">
        <v>4338</v>
      </c>
      <c r="H696" s="6" t="str">
        <f>_xlfn.XLOOKUP(LD_01[[#This Row],[DISCIPLINA]],'CLASSES DE PROJETOS'!$F$3:$F$37,'CLASSES DE PROJETOS'!$C$3:$C$37)</f>
        <v>DS</v>
      </c>
      <c r="I696" t="str">
        <f>_xlfn.TEXTJOIN("/",TRUE,"MSV-163MS-"&amp;LD_01[[#This Row],[OBRA]],_xlfn.XLOOKUP(LD_01[[#This Row],[SIGLA]],'CLASSES DE PROJETOS'!$C$3:$C$37,'CLASSES DE PROJETOS'!$E$3:$E$37))</f>
        <v>MSV-163MS-535-545/11.DS</v>
      </c>
      <c r="J696" s="6" t="str" cm="1">
        <f t="array" ref="J696">_xlfn.TEXTJOIN(",",TRUE,_xlfn._xlws.FILTER(ARQUIVOS[ARQUIVO],(ARQUIVOS[DOCUMENTO]=LD_01[[#This Row],[DOCUMENTO]])*(ARQUIVOS[REVISÃO]=LD_01[[#This Row],[REVISÃO]])*(ARQUIVOS[EXTENSÃO]="pdf")))</f>
        <v>MSV-163MS-535-545-ACA-EXE-DE-Q1-004-R02.pdf</v>
      </c>
      <c r="K696" s="6" t="str" cm="1">
        <f t="array" ref="K696">_xlfn.TEXTJOIN(", ",TRUE,_xlfn.UNIQUE(_xlfn._xlws.FILTER(ARQUIVOS_RECEBIDOS!$F$2:$F$5010,ARQUIVOS_RECEBIDOS!$E$2:$E$5010=LD_01[[#This Row],[DOCUMENTO]])))</f>
        <v>R02</v>
      </c>
      <c r="L696" s="6" t="str" cm="1">
        <f t="array" ref="L696">_xlfn.TEXTJOIN(",",TRUE,_xlfn._xlws.FILTER(ARQUIVOS[EXTENSÃO],(ARQUIVOS[DOCUMENTO]=LD_01[[#This Row],[DOCUMENTO]])*(ARQUIVOS[REVISÃO]=LD_01[[#This Row],[REVISÃO]])))</f>
        <v>dwg,pdf</v>
      </c>
      <c r="M696" s="12" cm="1">
        <f t="array" ref="M696">_xlfn.UNIQUE(_xlfn._xlws.FILTER(ARQUIVOS[DATA RECEBIMENTO],(ARQUIVOS[DOCUMENTO]=LD_01[[#This Row],[DOCUMENTO]])*(ARQUIVOS[REVISÃO]=LD_01[[#This Row],[REVISÃO]])))</f>
        <v>45838</v>
      </c>
      <c r="N6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01/MSV-163MS-535-545/11.DS/MSV-163MS-535-545-ACA-EXE-DE-Q1-004-R02.pdf</v>
      </c>
      <c r="P696" s="6" t="str">
        <f>LD_01[[#This Row],[PASTA]]&amp;"/"&amp;LD_01[[#This Row],[ARQUIVO]]</f>
        <v>MSV-163MS-535-545/11.DS/MSV-163MS-535-545-ACA-EXE-DE-Q1-004-R02.pdf</v>
      </c>
    </row>
    <row r="697" spans="1:16" ht="28.8" x14ac:dyDescent="0.3">
      <c r="A697" s="6" t="s">
        <v>3470</v>
      </c>
      <c r="B697" s="6" t="str">
        <f>VLOOKUP(LD_01[[#This Row],[DOCUMENTO]],_xlfn.SORTBY(ARQUIVOS_RECEBIDOS!$E$2:$F$5010,ARQUIVOS_RECEBIDOS!$F$2:$F$5010,-1),2,)</f>
        <v>R02</v>
      </c>
      <c r="C697" s="14" t="s">
        <v>5987</v>
      </c>
      <c r="D697" s="14" t="s">
        <v>7543</v>
      </c>
      <c r="E697" s="6" t="s">
        <v>4317</v>
      </c>
      <c r="F697" s="8" t="s">
        <v>4192</v>
      </c>
      <c r="G697" s="8" t="s">
        <v>4338</v>
      </c>
      <c r="H697" s="6" t="str">
        <f>_xlfn.XLOOKUP(LD_01[[#This Row],[DISCIPLINA]],'CLASSES DE PROJETOS'!$F$3:$F$37,'CLASSES DE PROJETOS'!$C$3:$C$37)</f>
        <v>DS</v>
      </c>
      <c r="I697" t="str">
        <f>_xlfn.TEXTJOIN("/",TRUE,"MSV-163MS-"&amp;LD_01[[#This Row],[OBRA]],_xlfn.XLOOKUP(LD_01[[#This Row],[SIGLA]],'CLASSES DE PROJETOS'!$C$3:$C$37,'CLASSES DE PROJETOS'!$E$3:$E$37))</f>
        <v>MSV-163MS-535-545/11.DS</v>
      </c>
      <c r="J697" s="6" t="str" cm="1">
        <f t="array" ref="J697">_xlfn.TEXTJOIN(",",TRUE,_xlfn._xlws.FILTER(ARQUIVOS[ARQUIVO],(ARQUIVOS[DOCUMENTO]=LD_01[[#This Row],[DOCUMENTO]])*(ARQUIVOS[REVISÃO]=LD_01[[#This Row],[REVISÃO]])*(ARQUIVOS[EXTENSÃO]="pdf")))</f>
        <v>MSV-163MS-535-545-ACA-EXE-DE-Q1-005-R02.pdf</v>
      </c>
      <c r="K697" s="6" t="str" cm="1">
        <f t="array" ref="K697">_xlfn.TEXTJOIN(", ",TRUE,_xlfn.UNIQUE(_xlfn._xlws.FILTER(ARQUIVOS_RECEBIDOS!$F$2:$F$5010,ARQUIVOS_RECEBIDOS!$E$2:$E$5010=LD_01[[#This Row],[DOCUMENTO]])))</f>
        <v>R02</v>
      </c>
      <c r="L697" s="6" t="str" cm="1">
        <f t="array" ref="L697">_xlfn.TEXTJOIN(",",TRUE,_xlfn._xlws.FILTER(ARQUIVOS[EXTENSÃO],(ARQUIVOS[DOCUMENTO]=LD_01[[#This Row],[DOCUMENTO]])*(ARQUIVOS[REVISÃO]=LD_01[[#This Row],[REVISÃO]])))</f>
        <v>dwg,pdf</v>
      </c>
      <c r="M697" s="12" cm="1">
        <f t="array" ref="M697">_xlfn.UNIQUE(_xlfn._xlws.FILTER(ARQUIVOS[DATA RECEBIMENTO],(ARQUIVOS[DOCUMENTO]=LD_01[[#This Row],[DOCUMENTO]])*(ARQUIVOS[REVISÃO]=LD_01[[#This Row],[REVISÃO]])))</f>
        <v>45838</v>
      </c>
      <c r="N6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01/MSV-163MS-535-545/11.DS/MSV-163MS-535-545-ACA-EXE-DE-Q1-005-R02.pdf</v>
      </c>
      <c r="P697" s="6" t="str">
        <f>LD_01[[#This Row],[PASTA]]&amp;"/"&amp;LD_01[[#This Row],[ARQUIVO]]</f>
        <v>MSV-163MS-535-545/11.DS/MSV-163MS-535-545-ACA-EXE-DE-Q1-005-R02.pdf</v>
      </c>
    </row>
    <row r="698" spans="1:16" ht="28.8" x14ac:dyDescent="0.3">
      <c r="A698" s="6" t="s">
        <v>3471</v>
      </c>
      <c r="B698" s="6" t="str">
        <f>VLOOKUP(LD_01[[#This Row],[DOCUMENTO]],_xlfn.SORTBY(ARQUIVOS_RECEBIDOS!$E$2:$F$5010,ARQUIVOS_RECEBIDOS!$F$2:$F$5010,-1),2,)</f>
        <v>R02</v>
      </c>
      <c r="C698" s="14" t="s">
        <v>5987</v>
      </c>
      <c r="D698" s="14" t="s">
        <v>7543</v>
      </c>
      <c r="E698" s="6" t="s">
        <v>4317</v>
      </c>
      <c r="F698" s="8" t="s">
        <v>4192</v>
      </c>
      <c r="G698" s="8" t="s">
        <v>4338</v>
      </c>
      <c r="H698" s="6" t="str">
        <f>_xlfn.XLOOKUP(LD_01[[#This Row],[DISCIPLINA]],'CLASSES DE PROJETOS'!$F$3:$F$37,'CLASSES DE PROJETOS'!$C$3:$C$37)</f>
        <v>DS</v>
      </c>
      <c r="I698" t="str">
        <f>_xlfn.TEXTJOIN("/",TRUE,"MSV-163MS-"&amp;LD_01[[#This Row],[OBRA]],_xlfn.XLOOKUP(LD_01[[#This Row],[SIGLA]],'CLASSES DE PROJETOS'!$C$3:$C$37,'CLASSES DE PROJETOS'!$E$3:$E$37))</f>
        <v>MSV-163MS-535-545/11.DS</v>
      </c>
      <c r="J698" s="6" t="str" cm="1">
        <f t="array" ref="J698">_xlfn.TEXTJOIN(",",TRUE,_xlfn._xlws.FILTER(ARQUIVOS[ARQUIVO],(ARQUIVOS[DOCUMENTO]=LD_01[[#This Row],[DOCUMENTO]])*(ARQUIVOS[REVISÃO]=LD_01[[#This Row],[REVISÃO]])*(ARQUIVOS[EXTENSÃO]="pdf")))</f>
        <v>MSV-163MS-535-545-ACA-EXE-DE-Q1-006-R02.pdf</v>
      </c>
      <c r="K698" s="6" t="str" cm="1">
        <f t="array" ref="K698">_xlfn.TEXTJOIN(", ",TRUE,_xlfn.UNIQUE(_xlfn._xlws.FILTER(ARQUIVOS_RECEBIDOS!$F$2:$F$5010,ARQUIVOS_RECEBIDOS!$E$2:$E$5010=LD_01[[#This Row],[DOCUMENTO]])))</f>
        <v>R02</v>
      </c>
      <c r="L698" s="6" t="str" cm="1">
        <f t="array" ref="L698">_xlfn.TEXTJOIN(",",TRUE,_xlfn._xlws.FILTER(ARQUIVOS[EXTENSÃO],(ARQUIVOS[DOCUMENTO]=LD_01[[#This Row],[DOCUMENTO]])*(ARQUIVOS[REVISÃO]=LD_01[[#This Row],[REVISÃO]])))</f>
        <v>dwg,pdf</v>
      </c>
      <c r="M698" s="12" cm="1">
        <f t="array" ref="M698">_xlfn.UNIQUE(_xlfn._xlws.FILTER(ARQUIVOS[DATA RECEBIMENTO],(ARQUIVOS[DOCUMENTO]=LD_01[[#This Row],[DOCUMENTO]])*(ARQUIVOS[REVISÃO]=LD_01[[#This Row],[REVISÃO]])))</f>
        <v>45838</v>
      </c>
      <c r="N6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01/MSV-163MS-535-545/11.DS/MSV-163MS-535-545-ACA-EXE-DE-Q1-006-R02.pdf</v>
      </c>
      <c r="P698" s="6" t="str">
        <f>LD_01[[#This Row],[PASTA]]&amp;"/"&amp;LD_01[[#This Row],[ARQUIVO]]</f>
        <v>MSV-163MS-535-545/11.DS/MSV-163MS-535-545-ACA-EXE-DE-Q1-006-R02.pdf</v>
      </c>
    </row>
    <row r="699" spans="1:16" ht="28.8" x14ac:dyDescent="0.3">
      <c r="A699" s="6" t="s">
        <v>3472</v>
      </c>
      <c r="B699" s="6" t="str">
        <f>VLOOKUP(LD_01[[#This Row],[DOCUMENTO]],_xlfn.SORTBY(ARQUIVOS_RECEBIDOS!$E$2:$F$5010,ARQUIVOS_RECEBIDOS!$F$2:$F$5010,-1),2,)</f>
        <v>R02</v>
      </c>
      <c r="C699" s="14" t="s">
        <v>5987</v>
      </c>
      <c r="D699" s="14" t="s">
        <v>7543</v>
      </c>
      <c r="E699" s="6" t="s">
        <v>4317</v>
      </c>
      <c r="F699" s="8" t="s">
        <v>4192</v>
      </c>
      <c r="G699" s="8" t="s">
        <v>4338</v>
      </c>
      <c r="H699" s="6" t="str">
        <f>_xlfn.XLOOKUP(LD_01[[#This Row],[DISCIPLINA]],'CLASSES DE PROJETOS'!$F$3:$F$37,'CLASSES DE PROJETOS'!$C$3:$C$37)</f>
        <v>DS</v>
      </c>
      <c r="I699" t="str">
        <f>_xlfn.TEXTJOIN("/",TRUE,"MSV-163MS-"&amp;LD_01[[#This Row],[OBRA]],_xlfn.XLOOKUP(LD_01[[#This Row],[SIGLA]],'CLASSES DE PROJETOS'!$C$3:$C$37,'CLASSES DE PROJETOS'!$E$3:$E$37))</f>
        <v>MSV-163MS-535-545/11.DS</v>
      </c>
      <c r="J699" s="6" t="str" cm="1">
        <f t="array" ref="J699">_xlfn.TEXTJOIN(",",TRUE,_xlfn._xlws.FILTER(ARQUIVOS[ARQUIVO],(ARQUIVOS[DOCUMENTO]=LD_01[[#This Row],[DOCUMENTO]])*(ARQUIVOS[REVISÃO]=LD_01[[#This Row],[REVISÃO]])*(ARQUIVOS[EXTENSÃO]="pdf")))</f>
        <v>MSV-163MS-535-545-ACA-EXE-DE-Q1-007-R02.pdf</v>
      </c>
      <c r="K699" s="6" t="str" cm="1">
        <f t="array" ref="K699">_xlfn.TEXTJOIN(", ",TRUE,_xlfn.UNIQUE(_xlfn._xlws.FILTER(ARQUIVOS_RECEBIDOS!$F$2:$F$5010,ARQUIVOS_RECEBIDOS!$E$2:$E$5010=LD_01[[#This Row],[DOCUMENTO]])))</f>
        <v>R02</v>
      </c>
      <c r="L699" s="6" t="str" cm="1">
        <f t="array" ref="L699">_xlfn.TEXTJOIN(",",TRUE,_xlfn._xlws.FILTER(ARQUIVOS[EXTENSÃO],(ARQUIVOS[DOCUMENTO]=LD_01[[#This Row],[DOCUMENTO]])*(ARQUIVOS[REVISÃO]=LD_01[[#This Row],[REVISÃO]])))</f>
        <v>dwg,pdf</v>
      </c>
      <c r="M699" s="12" cm="1">
        <f t="array" ref="M699">_xlfn.UNIQUE(_xlfn._xlws.FILTER(ARQUIVOS[DATA RECEBIMENTO],(ARQUIVOS[DOCUMENTO]=LD_01[[#This Row],[DOCUMENTO]])*(ARQUIVOS[REVISÃO]=LD_01[[#This Row],[REVISÃO]])))</f>
        <v>45838</v>
      </c>
      <c r="N6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6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01/MSV-163MS-535-545/11.DS/MSV-163MS-535-545-ACA-EXE-DE-Q1-007-R02.pdf</v>
      </c>
      <c r="P699" s="6" t="str">
        <f>LD_01[[#This Row],[PASTA]]&amp;"/"&amp;LD_01[[#This Row],[ARQUIVO]]</f>
        <v>MSV-163MS-535-545/11.DS/MSV-163MS-535-545-ACA-EXE-DE-Q1-007-R02.pdf</v>
      </c>
    </row>
    <row r="700" spans="1:16" ht="28.8" x14ac:dyDescent="0.3">
      <c r="A700" s="6" t="s">
        <v>3473</v>
      </c>
      <c r="B700" s="6" t="str">
        <f>VLOOKUP(LD_01[[#This Row],[DOCUMENTO]],_xlfn.SORTBY(ARQUIVOS_RECEBIDOS!$E$2:$F$5010,ARQUIVOS_RECEBIDOS!$F$2:$F$5010,-1),2,)</f>
        <v>R02</v>
      </c>
      <c r="C700" s="14" t="s">
        <v>5987</v>
      </c>
      <c r="D700" s="14" t="s">
        <v>7543</v>
      </c>
      <c r="E700" s="6" t="s">
        <v>4317</v>
      </c>
      <c r="F700" s="8" t="s">
        <v>4192</v>
      </c>
      <c r="G700" s="8" t="s">
        <v>4338</v>
      </c>
      <c r="H700" s="6" t="str">
        <f>_xlfn.XLOOKUP(LD_01[[#This Row],[DISCIPLINA]],'CLASSES DE PROJETOS'!$F$3:$F$37,'CLASSES DE PROJETOS'!$C$3:$C$37)</f>
        <v>DS</v>
      </c>
      <c r="I700" t="str">
        <f>_xlfn.TEXTJOIN("/",TRUE,"MSV-163MS-"&amp;LD_01[[#This Row],[OBRA]],_xlfn.XLOOKUP(LD_01[[#This Row],[SIGLA]],'CLASSES DE PROJETOS'!$C$3:$C$37,'CLASSES DE PROJETOS'!$E$3:$E$37))</f>
        <v>MSV-163MS-535-545/11.DS</v>
      </c>
      <c r="J700" s="6" t="str" cm="1">
        <f t="array" ref="J700">_xlfn.TEXTJOIN(",",TRUE,_xlfn._xlws.FILTER(ARQUIVOS[ARQUIVO],(ARQUIVOS[DOCUMENTO]=LD_01[[#This Row],[DOCUMENTO]])*(ARQUIVOS[REVISÃO]=LD_01[[#This Row],[REVISÃO]])*(ARQUIVOS[EXTENSÃO]="pdf")))</f>
        <v>MSV-163MS-535-545-ACA-EXE-DE-Q1-008-R02.pdf</v>
      </c>
      <c r="K700" s="6" t="str" cm="1">
        <f t="array" ref="K700">_xlfn.TEXTJOIN(", ",TRUE,_xlfn.UNIQUE(_xlfn._xlws.FILTER(ARQUIVOS_RECEBIDOS!$F$2:$F$5010,ARQUIVOS_RECEBIDOS!$E$2:$E$5010=LD_01[[#This Row],[DOCUMENTO]])))</f>
        <v>R02</v>
      </c>
      <c r="L700" s="6" t="str" cm="1">
        <f t="array" ref="L700">_xlfn.TEXTJOIN(",",TRUE,_xlfn._xlws.FILTER(ARQUIVOS[EXTENSÃO],(ARQUIVOS[DOCUMENTO]=LD_01[[#This Row],[DOCUMENTO]])*(ARQUIVOS[REVISÃO]=LD_01[[#This Row],[REVISÃO]])))</f>
        <v>dwg,pdf</v>
      </c>
      <c r="M700" s="12" cm="1">
        <f t="array" ref="M700">_xlfn.UNIQUE(_xlfn._xlws.FILTER(ARQUIVOS[DATA RECEBIMENTO],(ARQUIVOS[DOCUMENTO]=LD_01[[#This Row],[DOCUMENTO]])*(ARQUIVOS[REVISÃO]=LD_01[[#This Row],[REVISÃO]])))</f>
        <v>45838</v>
      </c>
      <c r="N7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01/MSV-163MS-535-545/11.DS/MSV-163MS-535-545-ACA-EXE-DE-Q1-008-R02.pdf</v>
      </c>
      <c r="P700" s="6" t="str">
        <f>LD_01[[#This Row],[PASTA]]&amp;"/"&amp;LD_01[[#This Row],[ARQUIVO]]</f>
        <v>MSV-163MS-535-545/11.DS/MSV-163MS-535-545-ACA-EXE-DE-Q1-008-R02.pdf</v>
      </c>
    </row>
    <row r="701" spans="1:16" ht="28.8" x14ac:dyDescent="0.3">
      <c r="A701" s="6" t="s">
        <v>3474</v>
      </c>
      <c r="B701" s="6" t="str">
        <f>VLOOKUP(LD_01[[#This Row],[DOCUMENTO]],_xlfn.SORTBY(ARQUIVOS_RECEBIDOS!$E$2:$F$5010,ARQUIVOS_RECEBIDOS!$F$2:$F$5010,-1),2,)</f>
        <v>R03</v>
      </c>
      <c r="C701" s="14" t="s">
        <v>5987</v>
      </c>
      <c r="D701" s="14" t="s">
        <v>7543</v>
      </c>
      <c r="E701" s="6" t="s">
        <v>4317</v>
      </c>
      <c r="F701" s="8" t="s">
        <v>4192</v>
      </c>
      <c r="G701" s="8" t="s">
        <v>4338</v>
      </c>
      <c r="H701" s="6" t="str">
        <f>_xlfn.XLOOKUP(LD_01[[#This Row],[DISCIPLINA]],'CLASSES DE PROJETOS'!$F$3:$F$37,'CLASSES DE PROJETOS'!$C$3:$C$37)</f>
        <v>DS</v>
      </c>
      <c r="I701" t="str">
        <f>_xlfn.TEXTJOIN("/",TRUE,"MSV-163MS-"&amp;LD_01[[#This Row],[OBRA]],_xlfn.XLOOKUP(LD_01[[#This Row],[SIGLA]],'CLASSES DE PROJETOS'!$C$3:$C$37,'CLASSES DE PROJETOS'!$E$3:$E$37))</f>
        <v>MSV-163MS-535-545/11.DS</v>
      </c>
      <c r="J701" s="6" t="str" cm="1">
        <f t="array" ref="J701">_xlfn.TEXTJOIN(",",TRUE,_xlfn._xlws.FILTER(ARQUIVOS[ARQUIVO],(ARQUIVOS[DOCUMENTO]=LD_01[[#This Row],[DOCUMENTO]])*(ARQUIVOS[REVISÃO]=LD_01[[#This Row],[REVISÃO]])*(ARQUIVOS[EXTENSÃO]="pdf")))</f>
        <v>MSV-163MS-535-545-ACA-EXE-DE-Q1-009-R03.pdf</v>
      </c>
      <c r="K701" s="6" t="str" cm="1">
        <f t="array" ref="K701">_xlfn.TEXTJOIN(", ",TRUE,_xlfn.UNIQUE(_xlfn._xlws.FILTER(ARQUIVOS_RECEBIDOS!$F$2:$F$5010,ARQUIVOS_RECEBIDOS!$E$2:$E$5010=LD_01[[#This Row],[DOCUMENTO]])))</f>
        <v>R03</v>
      </c>
      <c r="L701" s="6" t="str" cm="1">
        <f t="array" ref="L701">_xlfn.TEXTJOIN(",",TRUE,_xlfn._xlws.FILTER(ARQUIVOS[EXTENSÃO],(ARQUIVOS[DOCUMENTO]=LD_01[[#This Row],[DOCUMENTO]])*(ARQUIVOS[REVISÃO]=LD_01[[#This Row],[REVISÃO]])))</f>
        <v>dwg,pdf</v>
      </c>
      <c r="M701" s="12" cm="1">
        <f t="array" ref="M701">_xlfn.UNIQUE(_xlfn._xlws.FILTER(ARQUIVOS[DATA RECEBIMENTO],(ARQUIVOS[DOCUMENTO]=LD_01[[#This Row],[DOCUMENTO]])*(ARQUIVOS[REVISÃO]=LD_01[[#This Row],[REVISÃO]])))</f>
        <v>45838</v>
      </c>
      <c r="N7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01/MSV-163MS-535-545/11.DS/MSV-163MS-535-545-ACA-EXE-DE-Q1-009-R03.pdf</v>
      </c>
      <c r="P701" s="6" t="str">
        <f>LD_01[[#This Row],[PASTA]]&amp;"/"&amp;LD_01[[#This Row],[ARQUIVO]]</f>
        <v>MSV-163MS-535-545/11.DS/MSV-163MS-535-545-ACA-EXE-DE-Q1-009-R03.pdf</v>
      </c>
    </row>
    <row r="702" spans="1:16" ht="28.8" x14ac:dyDescent="0.3">
      <c r="A702" s="6" t="s">
        <v>3475</v>
      </c>
      <c r="B702" s="6" t="str">
        <f>VLOOKUP(LD_01[[#This Row],[DOCUMENTO]],_xlfn.SORTBY(ARQUIVOS_RECEBIDOS!$E$2:$F$5010,ARQUIVOS_RECEBIDOS!$F$2:$F$5010,-1),2,)</f>
        <v>R02</v>
      </c>
      <c r="C702" s="14" t="s">
        <v>5987</v>
      </c>
      <c r="D702" s="14" t="s">
        <v>7543</v>
      </c>
      <c r="E702" s="6" t="s">
        <v>4317</v>
      </c>
      <c r="F702" s="8" t="s">
        <v>4192</v>
      </c>
      <c r="G702" s="8" t="s">
        <v>4338</v>
      </c>
      <c r="H702" s="6" t="str">
        <f>_xlfn.XLOOKUP(LD_01[[#This Row],[DISCIPLINA]],'CLASSES DE PROJETOS'!$F$3:$F$37,'CLASSES DE PROJETOS'!$C$3:$C$37)</f>
        <v>DS</v>
      </c>
      <c r="I702" t="str">
        <f>_xlfn.TEXTJOIN("/",TRUE,"MSV-163MS-"&amp;LD_01[[#This Row],[OBRA]],_xlfn.XLOOKUP(LD_01[[#This Row],[SIGLA]],'CLASSES DE PROJETOS'!$C$3:$C$37,'CLASSES DE PROJETOS'!$E$3:$E$37))</f>
        <v>MSV-163MS-535-545/11.DS</v>
      </c>
      <c r="J702" s="6" t="str" cm="1">
        <f t="array" ref="J702">_xlfn.TEXTJOIN(",",TRUE,_xlfn._xlws.FILTER(ARQUIVOS[ARQUIVO],(ARQUIVOS[DOCUMENTO]=LD_01[[#This Row],[DOCUMENTO]])*(ARQUIVOS[REVISÃO]=LD_01[[#This Row],[REVISÃO]])*(ARQUIVOS[EXTENSÃO]="pdf")))</f>
        <v>MSV-163MS-535-545-ACA-EXE-DE-Q1-010-R02.pdf</v>
      </c>
      <c r="K702" s="6" t="str" cm="1">
        <f t="array" ref="K702">_xlfn.TEXTJOIN(", ",TRUE,_xlfn.UNIQUE(_xlfn._xlws.FILTER(ARQUIVOS_RECEBIDOS!$F$2:$F$5010,ARQUIVOS_RECEBIDOS!$E$2:$E$5010=LD_01[[#This Row],[DOCUMENTO]])))</f>
        <v>R02</v>
      </c>
      <c r="L702" s="6" t="str" cm="1">
        <f t="array" ref="L702">_xlfn.TEXTJOIN(",",TRUE,_xlfn._xlws.FILTER(ARQUIVOS[EXTENSÃO],(ARQUIVOS[DOCUMENTO]=LD_01[[#This Row],[DOCUMENTO]])*(ARQUIVOS[REVISÃO]=LD_01[[#This Row],[REVISÃO]])))</f>
        <v>dwg,pdf</v>
      </c>
      <c r="M702" s="12" cm="1">
        <f t="array" ref="M702">_xlfn.UNIQUE(_xlfn._xlws.FILTER(ARQUIVOS[DATA RECEBIMENTO],(ARQUIVOS[DOCUMENTO]=LD_01[[#This Row],[DOCUMENTO]])*(ARQUIVOS[REVISÃO]=LD_01[[#This Row],[REVISÃO]])))</f>
        <v>45838</v>
      </c>
      <c r="N7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01/MSV-163MS-535-545/11.DS/MSV-163MS-535-545-ACA-EXE-DE-Q1-010-R02.pdf</v>
      </c>
      <c r="P702" s="6" t="str">
        <f>LD_01[[#This Row],[PASTA]]&amp;"/"&amp;LD_01[[#This Row],[ARQUIVO]]</f>
        <v>MSV-163MS-535-545/11.DS/MSV-163MS-535-545-ACA-EXE-DE-Q1-010-R02.pdf</v>
      </c>
    </row>
    <row r="703" spans="1:16" ht="28.8" x14ac:dyDescent="0.3">
      <c r="A703" s="6" t="s">
        <v>3314</v>
      </c>
      <c r="B703" s="6" t="str">
        <f>VLOOKUP(LD_01[[#This Row],[DOCUMENTO]],_xlfn.SORTBY(ARQUIVOS_RECEBIDOS!$E$2:$F$5010,ARQUIVOS_RECEBIDOS!$F$2:$F$5010,-1),2,)</f>
        <v>R10</v>
      </c>
      <c r="C703" s="14" t="s">
        <v>5987</v>
      </c>
      <c r="D703" s="14" t="s">
        <v>7543</v>
      </c>
      <c r="E703" s="6" t="s">
        <v>4317</v>
      </c>
      <c r="F703" s="8" t="s">
        <v>4323</v>
      </c>
      <c r="G703" s="8" t="s">
        <v>4330</v>
      </c>
      <c r="H703" s="6" t="str">
        <f>_xlfn.XLOOKUP(LD_01[[#This Row],[DISCIPLINA]],'CLASSES DE PROJETOS'!$F$3:$F$37,'CLASSES DE PROJETOS'!$C$3:$C$37)</f>
        <v>TE</v>
      </c>
      <c r="I703" t="str">
        <f>_xlfn.TEXTJOIN("/",TRUE,"MSV-163MS-"&amp;LD_01[[#This Row],[OBRA]],_xlfn.XLOOKUP(LD_01[[#This Row],[SIGLA]],'CLASSES DE PROJETOS'!$C$3:$C$37,'CLASSES DE PROJETOS'!$E$3:$E$37))</f>
        <v>MSV-163MS-535-545/32.TE</v>
      </c>
      <c r="J703" s="6" t="str" cm="1">
        <f t="array" ref="J703">_xlfn.TEXTJOIN(",",TRUE,_xlfn._xlws.FILTER(ARQUIVOS[ARQUIVO],(ARQUIVOS[DOCUMENTO]=LD_01[[#This Row],[DOCUMENTO]])*(ARQUIVOS[REVISÃO]=LD_01[[#This Row],[REVISÃO]])*(ARQUIVOS[EXTENSÃO]="pdf")))</f>
        <v>MSV-163MS-535-545-ACA-EXE-MC-G1-001-R10.pdf</v>
      </c>
      <c r="K703" s="6" t="str" cm="1">
        <f t="array" ref="K703">_xlfn.TEXTJOIN(", ",TRUE,_xlfn.UNIQUE(_xlfn._xlws.FILTER(ARQUIVOS_RECEBIDOS!$F$2:$F$5010,ARQUIVOS_RECEBIDOS!$E$2:$E$5010=LD_01[[#This Row],[DOCUMENTO]])))</f>
        <v>R10</v>
      </c>
      <c r="L703" s="6" t="str" cm="1">
        <f t="array" ref="L703">_xlfn.TEXTJOIN(",",TRUE,_xlfn._xlws.FILTER(ARQUIVOS[EXTENSÃO],(ARQUIVOS[DOCUMENTO]=LD_01[[#This Row],[DOCUMENTO]])*(ARQUIVOS[REVISÃO]=LD_01[[#This Row],[REVISÃO]])))</f>
        <v>pdf,zip</v>
      </c>
      <c r="M703" s="12" cm="1">
        <f t="array" ref="M703">_xlfn.UNIQUE(_xlfn._xlws.FILTER(ARQUIVOS[DATA RECEBIMENTO],(ARQUIVOS[DOCUMENTO]=LD_01[[#This Row],[DOCUMENTO]])*(ARQUIVOS[REVISÃO]=LD_01[[#This Row],[REVISÃO]])))</f>
        <v>45838</v>
      </c>
      <c r="N7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01/MSV-163MS-535-545/32.TE/MSV-163MS-535-545-ACA-EXE-MC-G1-001-R10.pdf</v>
      </c>
      <c r="P703" s="6" t="str">
        <f>LD_01[[#This Row],[PASTA]]&amp;"/"&amp;LD_01[[#This Row],[ARQUIVO]]</f>
        <v>MSV-163MS-535-545/32.TE/MSV-163MS-535-545-ACA-EXE-MC-G1-001-R10.pdf</v>
      </c>
    </row>
    <row r="704" spans="1:16" ht="28.8" x14ac:dyDescent="0.3">
      <c r="A704" s="6" t="s">
        <v>3362</v>
      </c>
      <c r="B704" s="6" t="str">
        <f>VLOOKUP(LD_01[[#This Row],[DOCUMENTO]],_xlfn.SORTBY(ARQUIVOS_RECEBIDOS!$E$2:$F$5010,ARQUIVOS_RECEBIDOS!$F$2:$F$5010,-1),2,)</f>
        <v>R09</v>
      </c>
      <c r="C704" s="14" t="s">
        <v>5987</v>
      </c>
      <c r="D704" s="14" t="s">
        <v>7543</v>
      </c>
      <c r="E704" s="6" t="s">
        <v>4317</v>
      </c>
      <c r="F704" s="8" t="s">
        <v>4081</v>
      </c>
      <c r="G704" s="8" t="s">
        <v>4142</v>
      </c>
      <c r="H704" s="6" t="str">
        <f>_xlfn.XLOOKUP(LD_01[[#This Row],[DISCIPLINA]],'CLASSES DE PROJETOS'!$F$3:$F$37,'CLASSES DE PROJETOS'!$C$3:$C$37)</f>
        <v>DR</v>
      </c>
      <c r="I704" t="str">
        <f>_xlfn.TEXTJOIN("/",TRUE,"MSV-163MS-"&amp;LD_01[[#This Row],[OBRA]],_xlfn.XLOOKUP(LD_01[[#This Row],[SIGLA]],'CLASSES DE PROJETOS'!$C$3:$C$37,'CLASSES DE PROJETOS'!$E$3:$E$37))</f>
        <v>MSV-163MS-535-545/10.DR</v>
      </c>
      <c r="J704" s="6" t="str" cm="1">
        <f t="array" ref="J704">_xlfn.TEXTJOIN(",",TRUE,_xlfn._xlws.FILTER(ARQUIVOS[ARQUIVO],(ARQUIVOS[DOCUMENTO]=LD_01[[#This Row],[DOCUMENTO]])*(ARQUIVOS[REVISÃO]=LD_01[[#This Row],[REVISÃO]])*(ARQUIVOS[EXTENSÃO]="pdf")))</f>
        <v>MSV-163MS-535-545-ACA-EXE-MC-H2-001-R09.pdf</v>
      </c>
      <c r="K704" s="6" t="str" cm="1">
        <f t="array" ref="K704">_xlfn.TEXTJOIN(", ",TRUE,_xlfn.UNIQUE(_xlfn._xlws.FILTER(ARQUIVOS_RECEBIDOS!$F$2:$F$5010,ARQUIVOS_RECEBIDOS!$E$2:$E$5010=LD_01[[#This Row],[DOCUMENTO]])))</f>
        <v>R08, R09</v>
      </c>
      <c r="L704" s="6" t="str" cm="1">
        <f t="array" ref="L704">_xlfn.TEXTJOIN(",",TRUE,_xlfn._xlws.FILTER(ARQUIVOS[EXTENSÃO],(ARQUIVOS[DOCUMENTO]=LD_01[[#This Row],[DOCUMENTO]])*(ARQUIVOS[REVISÃO]=LD_01[[#This Row],[REVISÃO]])))</f>
        <v>docx,pdf</v>
      </c>
      <c r="M704" s="12" cm="1">
        <f t="array" ref="M704">_xlfn.UNIQUE(_xlfn._xlws.FILTER(ARQUIVOS[DATA RECEBIMENTO],(ARQUIVOS[DOCUMENTO]=LD_01[[#This Row],[DOCUMENTO]])*(ARQUIVOS[REVISÃO]=LD_01[[#This Row],[REVISÃO]])))</f>
        <v>46001</v>
      </c>
      <c r="N7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01/MSV-163MS-535-545/10.DR/MSV-163MS-535-545-ACA-EXE-MC-H2-001-R09.pdf</v>
      </c>
      <c r="P704" s="6" t="str">
        <f>LD_01[[#This Row],[PASTA]]&amp;"/"&amp;LD_01[[#This Row],[ARQUIVO]]</f>
        <v>MSV-163MS-535-545/10.DR/MSV-163MS-535-545-ACA-EXE-MC-H2-001-R09.pdf</v>
      </c>
    </row>
    <row r="705" spans="1:16" ht="43.2" x14ac:dyDescent="0.3">
      <c r="A705" s="6" t="s">
        <v>3416</v>
      </c>
      <c r="B705" s="6" t="str">
        <f>VLOOKUP(LD_01[[#This Row],[DOCUMENTO]],_xlfn.SORTBY(ARQUIVOS_RECEBIDOS!$E$2:$F$5010,ARQUIVOS_RECEBIDOS!$F$2:$F$5010,-1),2,)</f>
        <v>R05</v>
      </c>
      <c r="C705" s="14" t="s">
        <v>5987</v>
      </c>
      <c r="D705" s="14" t="s">
        <v>7543</v>
      </c>
      <c r="E705" s="6" t="s">
        <v>4317</v>
      </c>
      <c r="F705" s="8" t="s">
        <v>4188</v>
      </c>
      <c r="G705" s="8" t="s">
        <v>4337</v>
      </c>
      <c r="H705" s="6" t="str">
        <f>_xlfn.XLOOKUP(LD_01[[#This Row],[DISCIPLINA]],'CLASSES DE PROJETOS'!$F$3:$F$37,'CLASSES DE PROJETOS'!$C$3:$C$37)</f>
        <v>EL</v>
      </c>
      <c r="I705" t="str">
        <f>_xlfn.TEXTJOIN("/",TRUE,"MSV-163MS-"&amp;LD_01[[#This Row],[OBRA]],_xlfn.XLOOKUP(LD_01[[#This Row],[SIGLA]],'CLASSES DE PROJETOS'!$C$3:$C$37,'CLASSES DE PROJETOS'!$E$3:$E$37))</f>
        <v>MSV-163MS-535-545/14.EL</v>
      </c>
      <c r="J705" s="6" t="str" cm="1">
        <f t="array" ref="J705">_xlfn.TEXTJOIN(",",TRUE,_xlfn._xlws.FILTER(ARQUIVOS[ARQUIVO],(ARQUIVOS[DOCUMENTO]=LD_01[[#This Row],[DOCUMENTO]])*(ARQUIVOS[REVISÃO]=LD_01[[#This Row],[REVISÃO]])*(ARQUIVOS[EXTENSÃO]="pdf")))</f>
        <v>MSV-163MS-535-545-ACA-EXE-MC-K2-001-R05.pdf</v>
      </c>
      <c r="K705" s="6" t="str" cm="1">
        <f t="array" ref="K705">_xlfn.TEXTJOIN(", ",TRUE,_xlfn.UNIQUE(_xlfn._xlws.FILTER(ARQUIVOS_RECEBIDOS!$F$2:$F$5010,ARQUIVOS_RECEBIDOS!$E$2:$E$5010=LD_01[[#This Row],[DOCUMENTO]])))</f>
        <v>R04, R05</v>
      </c>
      <c r="L705" s="6" t="str" cm="1">
        <f t="array" ref="L705">_xlfn.TEXTJOIN(",",TRUE,_xlfn._xlws.FILTER(ARQUIVOS[EXTENSÃO],(ARQUIVOS[DOCUMENTO]=LD_01[[#This Row],[DOCUMENTO]])*(ARQUIVOS[REVISÃO]=LD_01[[#This Row],[REVISÃO]])))</f>
        <v>pdf</v>
      </c>
      <c r="M705" s="12" cm="1">
        <f t="array" ref="M705">_xlfn.UNIQUE(_xlfn._xlws.FILTER(ARQUIVOS[DATA RECEBIMENTO],(ARQUIVOS[DOCUMENTO]=LD_01[[#This Row],[DOCUMENTO]])*(ARQUIVOS[REVISÃO]=LD_01[[#This Row],[REVISÃO]])))</f>
        <v>45946</v>
      </c>
      <c r="N7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01/MSV-163MS-535-545/14.EL/MSV-163MS-535-545-ACA-EXE-MC-K2-001-R05.pdf</v>
      </c>
      <c r="P705" s="6" t="str">
        <f>LD_01[[#This Row],[PASTA]]&amp;"/"&amp;LD_01[[#This Row],[ARQUIVO]]</f>
        <v>MSV-163MS-535-545/14.EL/MSV-163MS-535-545-ACA-EXE-MC-K2-001-R05.pdf</v>
      </c>
    </row>
    <row r="706" spans="1:16" ht="43.2" x14ac:dyDescent="0.3">
      <c r="A706" s="6" t="s">
        <v>3417</v>
      </c>
      <c r="B706" s="6" t="str">
        <f>VLOOKUP(LD_01[[#This Row],[DOCUMENTO]],_xlfn.SORTBY(ARQUIVOS_RECEBIDOS!$E$2:$F$5010,ARQUIVOS_RECEBIDOS!$F$2:$F$5010,-1),2,)</f>
        <v>R03</v>
      </c>
      <c r="C706" s="14" t="s">
        <v>5987</v>
      </c>
      <c r="D706" s="14" t="s">
        <v>7543</v>
      </c>
      <c r="E706" s="6" t="s">
        <v>4317</v>
      </c>
      <c r="F706" s="8" t="s">
        <v>4189</v>
      </c>
      <c r="G706" s="8" t="s">
        <v>4337</v>
      </c>
      <c r="H706" s="6" t="str">
        <f>_xlfn.XLOOKUP(LD_01[[#This Row],[DISCIPLINA]],'CLASSES DE PROJETOS'!$F$3:$F$37,'CLASSES DE PROJETOS'!$C$3:$C$37)</f>
        <v>EL</v>
      </c>
      <c r="I706" t="str">
        <f>_xlfn.TEXTJOIN("/",TRUE,"MSV-163MS-"&amp;LD_01[[#This Row],[OBRA]],_xlfn.XLOOKUP(LD_01[[#This Row],[SIGLA]],'CLASSES DE PROJETOS'!$C$3:$C$37,'CLASSES DE PROJETOS'!$E$3:$E$37))</f>
        <v>MSV-163MS-535-545/14.EL</v>
      </c>
      <c r="J706" s="6" t="str" cm="1">
        <f t="array" ref="J706">_xlfn.TEXTJOIN(",",TRUE,_xlfn._xlws.FILTER(ARQUIVOS[ARQUIVO],(ARQUIVOS[DOCUMENTO]=LD_01[[#This Row],[DOCUMENTO]])*(ARQUIVOS[REVISÃO]=LD_01[[#This Row],[REVISÃO]])*(ARQUIVOS[EXTENSÃO]="pdf")))</f>
        <v>MSV-163MS-535-545-ACA-EXE-MC-K2-002-R03.pdf</v>
      </c>
      <c r="K706" s="6" t="str" cm="1">
        <f t="array" ref="K706">_xlfn.TEXTJOIN(", ",TRUE,_xlfn.UNIQUE(_xlfn._xlws.FILTER(ARQUIVOS_RECEBIDOS!$F$2:$F$5010,ARQUIVOS_RECEBIDOS!$E$2:$E$5010=LD_01[[#This Row],[DOCUMENTO]])))</f>
        <v>R03</v>
      </c>
      <c r="L706" s="6" t="str" cm="1">
        <f t="array" ref="L706">_xlfn.TEXTJOIN(",",TRUE,_xlfn._xlws.FILTER(ARQUIVOS[EXTENSÃO],(ARQUIVOS[DOCUMENTO]=LD_01[[#This Row],[DOCUMENTO]])*(ARQUIVOS[REVISÃO]=LD_01[[#This Row],[REVISÃO]])))</f>
        <v>pdf</v>
      </c>
      <c r="M706" s="12" cm="1">
        <f t="array" ref="M706">_xlfn.UNIQUE(_xlfn._xlws.FILTER(ARQUIVOS[DATA RECEBIMENTO],(ARQUIVOS[DOCUMENTO]=LD_01[[#This Row],[DOCUMENTO]])*(ARQUIVOS[REVISÃO]=LD_01[[#This Row],[REVISÃO]])))</f>
        <v>45838</v>
      </c>
      <c r="N7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01/MSV-163MS-535-545/14.EL/MSV-163MS-535-545-ACA-EXE-MC-K2-002-R03.pdf</v>
      </c>
      <c r="P706" s="6" t="str">
        <f>LD_01[[#This Row],[PASTA]]&amp;"/"&amp;LD_01[[#This Row],[ARQUIVO]]</f>
        <v>MSV-163MS-535-545/14.EL/MSV-163MS-535-545-ACA-EXE-MC-K2-002-R03.pdf</v>
      </c>
    </row>
    <row r="707" spans="1:16" ht="28.8" x14ac:dyDescent="0.3">
      <c r="A707" s="6" t="s">
        <v>3363</v>
      </c>
      <c r="B707" s="6" t="str">
        <f>VLOOKUP(LD_01[[#This Row],[DOCUMENTO]],_xlfn.SORTBY(ARQUIVOS_RECEBIDOS!$E$2:$F$5010,ARQUIVOS_RECEBIDOS!$F$2:$F$5010,-1),2,)</f>
        <v>R02</v>
      </c>
      <c r="C707" s="14" t="s">
        <v>5987</v>
      </c>
      <c r="D707" s="14" t="s">
        <v>7543</v>
      </c>
      <c r="E707" s="6" t="s">
        <v>4317</v>
      </c>
      <c r="F707" s="8" t="s">
        <v>4082</v>
      </c>
      <c r="G707" s="8" t="s">
        <v>4142</v>
      </c>
      <c r="H707" s="6" t="str">
        <f>_xlfn.XLOOKUP(LD_01[[#This Row],[DISCIPLINA]],'CLASSES DE PROJETOS'!$F$3:$F$37,'CLASSES DE PROJETOS'!$C$3:$C$37)</f>
        <v>DR</v>
      </c>
      <c r="I707" t="str">
        <f>_xlfn.TEXTJOIN("/",TRUE,"MSV-163MS-"&amp;LD_01[[#This Row],[OBRA]],_xlfn.XLOOKUP(LD_01[[#This Row],[SIGLA]],'CLASSES DE PROJETOS'!$C$3:$C$37,'CLASSES DE PROJETOS'!$E$3:$E$37))</f>
        <v>MSV-163MS-535-545/10.DR</v>
      </c>
      <c r="J707" s="6" t="str" cm="1">
        <f t="array" ref="J707">_xlfn.TEXTJOIN(",",TRUE,_xlfn._xlws.FILTER(ARQUIVOS[ARQUIVO],(ARQUIVOS[DOCUMENTO]=LD_01[[#This Row],[DOCUMENTO]])*(ARQUIVOS[REVISÃO]=LD_01[[#This Row],[REVISÃO]])*(ARQUIVOS[EXTENSÃO]="pdf")))</f>
        <v>MSV-163MS-535-545-ACA-EXE-MD-H1-001-R02.pdf</v>
      </c>
      <c r="K707" s="6" t="str" cm="1">
        <f t="array" ref="K707">_xlfn.TEXTJOIN(", ",TRUE,_xlfn.UNIQUE(_xlfn._xlws.FILTER(ARQUIVOS_RECEBIDOS!$F$2:$F$5010,ARQUIVOS_RECEBIDOS!$E$2:$E$5010=LD_01[[#This Row],[DOCUMENTO]])))</f>
        <v>R02</v>
      </c>
      <c r="L707" s="6" t="str" cm="1">
        <f t="array" ref="L707">_xlfn.TEXTJOIN(",",TRUE,_xlfn._xlws.FILTER(ARQUIVOS[EXTENSÃO],(ARQUIVOS[DOCUMENTO]=LD_01[[#This Row],[DOCUMENTO]])*(ARQUIVOS[REVISÃO]=LD_01[[#This Row],[REVISÃO]])))</f>
        <v>pdf</v>
      </c>
      <c r="M707" s="12" cm="1">
        <f t="array" ref="M707">_xlfn.UNIQUE(_xlfn._xlws.FILTER(ARQUIVOS[DATA RECEBIMENTO],(ARQUIVOS[DOCUMENTO]=LD_01[[#This Row],[DOCUMENTO]])*(ARQUIVOS[REVISÃO]=LD_01[[#This Row],[REVISÃO]])))</f>
        <v>45838</v>
      </c>
      <c r="N7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01/MSV-163MS-535-545/10.DR/MSV-163MS-535-545-ACA-EXE-MD-H1-001-R02.pdf</v>
      </c>
      <c r="P707" s="6" t="str">
        <f>LD_01[[#This Row],[PASTA]]&amp;"/"&amp;LD_01[[#This Row],[ARQUIVO]]</f>
        <v>MSV-163MS-535-545/10.DR/MSV-163MS-535-545-ACA-EXE-MD-H1-001-R02.pdf</v>
      </c>
    </row>
    <row r="708" spans="1:16" x14ac:dyDescent="0.3">
      <c r="A708" s="6" t="s">
        <v>3403</v>
      </c>
      <c r="B708" s="6" t="str">
        <f>VLOOKUP(LD_01[[#This Row],[DOCUMENTO]],_xlfn.SORTBY(ARQUIVOS_RECEBIDOS!$E$2:$F$5010,ARQUIVOS_RECEBIDOS!$F$2:$F$5010,-1),2,)</f>
        <v>R04</v>
      </c>
      <c r="C708" s="14" t="s">
        <v>5987</v>
      </c>
      <c r="D708" s="14" t="s">
        <v>7543</v>
      </c>
      <c r="E708" s="6" t="s">
        <v>4317</v>
      </c>
      <c r="F708" s="8" t="s">
        <v>4090</v>
      </c>
      <c r="G708" s="8" t="s">
        <v>4143</v>
      </c>
      <c r="H708" s="6" t="str">
        <f>_xlfn.XLOOKUP(LD_01[[#This Row],[DISCIPLINA]],'CLASSES DE PROJETOS'!$F$3:$F$37,'CLASSES DE PROJETOS'!$C$3:$C$37)</f>
        <v>PV</v>
      </c>
      <c r="I708" t="str">
        <f>_xlfn.TEXTJOIN("/",TRUE,"MSV-163MS-"&amp;LD_01[[#This Row],[OBRA]],_xlfn.XLOOKUP(LD_01[[#This Row],[SIGLA]],'CLASSES DE PROJETOS'!$C$3:$C$37,'CLASSES DE PROJETOS'!$E$3:$E$37))</f>
        <v>MSV-163MS-535-545/28.PV</v>
      </c>
      <c r="J708" s="6" t="str" cm="1">
        <f t="array" ref="J708">_xlfn.TEXTJOIN(",",TRUE,_xlfn._xlws.FILTER(ARQUIVOS[ARQUIVO],(ARQUIVOS[DOCUMENTO]=LD_01[[#This Row],[DOCUMENTO]])*(ARQUIVOS[REVISÃO]=LD_01[[#This Row],[REVISÃO]])*(ARQUIVOS[EXTENSÃO]="pdf")))</f>
        <v>MSV-163MS-535-545-ACA-EXE-MD-I2-001-R04.pdf</v>
      </c>
      <c r="K708" s="6" t="str" cm="1">
        <f t="array" ref="K708">_xlfn.TEXTJOIN(", ",TRUE,_xlfn.UNIQUE(_xlfn._xlws.FILTER(ARQUIVOS_RECEBIDOS!$F$2:$F$5010,ARQUIVOS_RECEBIDOS!$E$2:$E$5010=LD_01[[#This Row],[DOCUMENTO]])))</f>
        <v>R04</v>
      </c>
      <c r="L708" s="6" t="str" cm="1">
        <f t="array" ref="L708">_xlfn.TEXTJOIN(",",TRUE,_xlfn._xlws.FILTER(ARQUIVOS[EXTENSÃO],(ARQUIVOS[DOCUMENTO]=LD_01[[#This Row],[DOCUMENTO]])*(ARQUIVOS[REVISÃO]=LD_01[[#This Row],[REVISÃO]])))</f>
        <v>pdf</v>
      </c>
      <c r="M708" s="12" cm="1">
        <f t="array" ref="M708">_xlfn.UNIQUE(_xlfn._xlws.FILTER(ARQUIVOS[DATA RECEBIMENTO],(ARQUIVOS[DOCUMENTO]=LD_01[[#This Row],[DOCUMENTO]])*(ARQUIVOS[REVISÃO]=LD_01[[#This Row],[REVISÃO]])))</f>
        <v>45838</v>
      </c>
      <c r="N7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01/MSV-163MS-535-545/28.PV/MSV-163MS-535-545-ACA-EXE-MD-I2-001-R04.pdf</v>
      </c>
      <c r="P708" s="6" t="str">
        <f>LD_01[[#This Row],[PASTA]]&amp;"/"&amp;LD_01[[#This Row],[ARQUIVO]]</f>
        <v>MSV-163MS-535-545/28.PV/MSV-163MS-535-545-ACA-EXE-MD-I2-001-R04.pdf</v>
      </c>
    </row>
    <row r="709" spans="1:16" ht="43.2" x14ac:dyDescent="0.3">
      <c r="A709" s="6" t="s">
        <v>3404</v>
      </c>
      <c r="B709" s="6" t="str">
        <f>VLOOKUP(LD_01[[#This Row],[DOCUMENTO]],_xlfn.SORTBY(ARQUIVOS_RECEBIDOS!$E$2:$F$5010,ARQUIVOS_RECEBIDOS!$F$2:$F$5010,-1),2,)</f>
        <v>R00</v>
      </c>
      <c r="C709" s="14" t="s">
        <v>5987</v>
      </c>
      <c r="D709" s="14" t="s">
        <v>7543</v>
      </c>
      <c r="E709" s="6" t="s">
        <v>4317</v>
      </c>
      <c r="F709" s="8" t="s">
        <v>4256</v>
      </c>
      <c r="G709" s="8" t="s">
        <v>4143</v>
      </c>
      <c r="H709" s="6" t="str">
        <f>_xlfn.XLOOKUP(LD_01[[#This Row],[DISCIPLINA]],'CLASSES DE PROJETOS'!$F$3:$F$37,'CLASSES DE PROJETOS'!$C$3:$C$37)</f>
        <v>PV</v>
      </c>
      <c r="I709" t="str">
        <f>_xlfn.TEXTJOIN("/",TRUE,"MSV-163MS-"&amp;LD_01[[#This Row],[OBRA]],_xlfn.XLOOKUP(LD_01[[#This Row],[SIGLA]],'CLASSES DE PROJETOS'!$C$3:$C$37,'CLASSES DE PROJETOS'!$E$3:$E$37))</f>
        <v>MSV-163MS-535-545/28.PV</v>
      </c>
      <c r="J709" s="6" t="str" cm="1">
        <f t="array" ref="J709">_xlfn.TEXTJOIN(",",TRUE,_xlfn._xlws.FILTER(ARQUIVOS[ARQUIVO],(ARQUIVOS[DOCUMENTO]=LD_01[[#This Row],[DOCUMENTO]])*(ARQUIVOS[REVISÃO]=LD_01[[#This Row],[REVISÃO]])*(ARQUIVOS[EXTENSÃO]="pdf")))</f>
        <v>MSV-163MS-535-545-ACA-EXE-MD-I2-101-R00.pdf</v>
      </c>
      <c r="K709" s="6" t="str" cm="1">
        <f t="array" ref="K709">_xlfn.TEXTJOIN(", ",TRUE,_xlfn.UNIQUE(_xlfn._xlws.FILTER(ARQUIVOS_RECEBIDOS!$F$2:$F$5010,ARQUIVOS_RECEBIDOS!$E$2:$E$5010=LD_01[[#This Row],[DOCUMENTO]])))</f>
        <v>R00</v>
      </c>
      <c r="L709" s="6" t="str" cm="1">
        <f t="array" ref="L709">_xlfn.TEXTJOIN(",",TRUE,_xlfn._xlws.FILTER(ARQUIVOS[EXTENSÃO],(ARQUIVOS[DOCUMENTO]=LD_01[[#This Row],[DOCUMENTO]])*(ARQUIVOS[REVISÃO]=LD_01[[#This Row],[REVISÃO]])))</f>
        <v>pdf</v>
      </c>
      <c r="M709" s="12" cm="1">
        <f t="array" ref="M709">_xlfn.UNIQUE(_xlfn._xlws.FILTER(ARQUIVOS[DATA RECEBIMENTO],(ARQUIVOS[DOCUMENTO]=LD_01[[#This Row],[DOCUMENTO]])*(ARQUIVOS[REVISÃO]=LD_01[[#This Row],[REVISÃO]])))</f>
        <v>45838</v>
      </c>
      <c r="N7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01/MSV-163MS-535-545/28.PV/MSV-163MS-535-545-ACA-EXE-MD-I2-101-R00.pdf</v>
      </c>
      <c r="P709" s="6" t="str">
        <f>LD_01[[#This Row],[PASTA]]&amp;"/"&amp;LD_01[[#This Row],[ARQUIVO]]</f>
        <v>MSV-163MS-535-545/28.PV/MSV-163MS-535-545-ACA-EXE-MD-I2-101-R00.pdf</v>
      </c>
    </row>
    <row r="710" spans="1:16" x14ac:dyDescent="0.3">
      <c r="A710" s="6" t="s">
        <v>4069</v>
      </c>
      <c r="B710" s="6" t="str">
        <f>VLOOKUP(LD_01[[#This Row],[DOCUMENTO]],_xlfn.SORTBY(ARQUIVOS_RECEBIDOS!$E$2:$F$5010,ARQUIVOS_RECEBIDOS!$F$2:$F$5010,-1),2,)</f>
        <v>R00</v>
      </c>
      <c r="C710" s="14" t="s">
        <v>5987</v>
      </c>
      <c r="D710" s="14" t="s">
        <v>7543</v>
      </c>
      <c r="E710" s="6" t="s">
        <v>4317</v>
      </c>
      <c r="F710" s="8" t="s">
        <v>4083</v>
      </c>
      <c r="G710" s="8" t="s">
        <v>4331</v>
      </c>
      <c r="H710" s="6" t="str">
        <f>_xlfn.XLOOKUP(LD_01[[#This Row],[DISCIPLINA]],'CLASSES DE PROJETOS'!$F$3:$F$37,'CLASSES DE PROJETOS'!$C$3:$C$37)</f>
        <v>SI</v>
      </c>
      <c r="I710" t="str">
        <f>_xlfn.TEXTJOIN("/",TRUE,"MSV-163MS-"&amp;LD_01[[#This Row],[OBRA]],_xlfn.XLOOKUP(LD_01[[#This Row],[SIGLA]],'CLASSES DE PROJETOS'!$C$3:$C$37,'CLASSES DE PROJETOS'!$E$3:$E$37))</f>
        <v>MSV-163MS-535-545/31.SI</v>
      </c>
      <c r="J710" s="6" t="str" cm="1">
        <f t="array" ref="J710">_xlfn.TEXTJOIN(",",TRUE,_xlfn._xlws.FILTER(ARQUIVOS[ARQUIVO],(ARQUIVOS[DOCUMENTO]=LD_01[[#This Row],[DOCUMENTO]])*(ARQUIVOS[REVISÃO]=LD_01[[#This Row],[REVISÃO]])*(ARQUIVOS[EXTENSÃO]="pdf")))</f>
        <v>MSV-163MS-535-545-ACA-EXE-MD-J1-001-R00.pdf</v>
      </c>
      <c r="K710" s="6" t="str" cm="1">
        <f t="array" ref="K710">_xlfn.TEXTJOIN(", ",TRUE,_xlfn.UNIQUE(_xlfn._xlws.FILTER(ARQUIVOS_RECEBIDOS!$F$2:$F$5010,ARQUIVOS_RECEBIDOS!$E$2:$E$5010=LD_01[[#This Row],[DOCUMENTO]])))</f>
        <v>R00</v>
      </c>
      <c r="L710" s="6" t="str" cm="1">
        <f t="array" ref="L710">_xlfn.TEXTJOIN(",",TRUE,_xlfn._xlws.FILTER(ARQUIVOS[EXTENSÃO],(ARQUIVOS[DOCUMENTO]=LD_01[[#This Row],[DOCUMENTO]])*(ARQUIVOS[REVISÃO]=LD_01[[#This Row],[REVISÃO]])))</f>
        <v>pdf</v>
      </c>
      <c r="M710" s="12" cm="1">
        <f t="array" ref="M710">_xlfn.UNIQUE(_xlfn._xlws.FILTER(ARQUIVOS[DATA RECEBIMENTO],(ARQUIVOS[DOCUMENTO]=LD_01[[#This Row],[DOCUMENTO]])*(ARQUIVOS[REVISÃO]=LD_01[[#This Row],[REVISÃO]])))</f>
        <v>45895</v>
      </c>
      <c r="N7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01/MSV-163MS-535-545/31.SI/MSV-163MS-535-545-ACA-EXE-MD-J1-001-R00.pdf</v>
      </c>
      <c r="P710" s="6" t="str">
        <f>LD_01[[#This Row],[PASTA]]&amp;"/"&amp;LD_01[[#This Row],[ARQUIVO]]</f>
        <v>MSV-163MS-535-545/31.SI/MSV-163MS-535-545-ACA-EXE-MD-J1-001-R00.pdf</v>
      </c>
    </row>
    <row r="711" spans="1:16" ht="43.2" x14ac:dyDescent="0.3">
      <c r="A711" s="6" t="s">
        <v>4070</v>
      </c>
      <c r="B711" s="6" t="str">
        <f>VLOOKUP(LD_01[[#This Row],[DOCUMENTO]],_xlfn.SORTBY(ARQUIVOS_RECEBIDOS!$E$2:$F$5010,ARQUIVOS_RECEBIDOS!$F$2:$F$5010,-1),2,)</f>
        <v>R01</v>
      </c>
      <c r="C711" s="14" t="s">
        <v>5987</v>
      </c>
      <c r="D711" s="14" t="s">
        <v>7543</v>
      </c>
      <c r="E711" s="6" t="s">
        <v>4317</v>
      </c>
      <c r="F711" s="8" t="s">
        <v>4245</v>
      </c>
      <c r="G711" s="8" t="s">
        <v>4336</v>
      </c>
      <c r="H711" s="6" t="str">
        <f>_xlfn.XLOOKUP(LD_01[[#This Row],[DISCIPLINA]],'CLASSES DE PROJETOS'!$F$3:$F$37,'CLASSES DE PROJETOS'!$C$3:$C$37)</f>
        <v>OC</v>
      </c>
      <c r="I711" t="str">
        <f>_xlfn.TEXTJOIN("/",TRUE,"MSV-163MS-"&amp;LD_01[[#This Row],[OBRA]],_xlfn.XLOOKUP(LD_01[[#This Row],[SIGLA]],'CLASSES DE PROJETOS'!$C$3:$C$37,'CLASSES DE PROJETOS'!$E$3:$E$37))</f>
        <v>MSV-163MS-535-545/35.OC</v>
      </c>
      <c r="J711" s="6" t="str" cm="1">
        <f t="array" ref="J711">_xlfn.TEXTJOIN(",",TRUE,_xlfn._xlws.FILTER(ARQUIVOS[ARQUIVO],(ARQUIVOS[DOCUMENTO]=LD_01[[#This Row],[DOCUMENTO]])*(ARQUIVOS[REVISÃO]=LD_01[[#This Row],[REVISÃO]])*(ARQUIVOS[EXTENSÃO]="pdf")))</f>
        <v>MSV-163MS-535-545-ACA-EXE-MD-J2-001-R01.pdf</v>
      </c>
      <c r="K711" s="6" t="str" cm="1">
        <f t="array" ref="K711">_xlfn.TEXTJOIN(", ",TRUE,_xlfn.UNIQUE(_xlfn._xlws.FILTER(ARQUIVOS_RECEBIDOS!$F$2:$F$5010,ARQUIVOS_RECEBIDOS!$E$2:$E$5010=LD_01[[#This Row],[DOCUMENTO]])))</f>
        <v>R01</v>
      </c>
      <c r="L711" s="6" t="str" cm="1">
        <f t="array" ref="L711">_xlfn.TEXTJOIN(",",TRUE,_xlfn._xlws.FILTER(ARQUIVOS[EXTENSÃO],(ARQUIVOS[DOCUMENTO]=LD_01[[#This Row],[DOCUMENTO]])*(ARQUIVOS[REVISÃO]=LD_01[[#This Row],[REVISÃO]])))</f>
        <v>pdf</v>
      </c>
      <c r="M711" s="12" cm="1">
        <f t="array" ref="M711">_xlfn.UNIQUE(_xlfn._xlws.FILTER(ARQUIVOS[DATA RECEBIMENTO],(ARQUIVOS[DOCUMENTO]=LD_01[[#This Row],[DOCUMENTO]])*(ARQUIVOS[REVISÃO]=LD_01[[#This Row],[REVISÃO]])))</f>
        <v>45895</v>
      </c>
      <c r="N7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01/MSV-163MS-535-545/35.OC/MSV-163MS-535-545-ACA-EXE-MD-J2-001-R01.pdf</v>
      </c>
      <c r="P711" s="6" t="str">
        <f>LD_01[[#This Row],[PASTA]]&amp;"/"&amp;LD_01[[#This Row],[ARQUIVO]]</f>
        <v>MSV-163MS-535-545/35.OC/MSV-163MS-535-545-ACA-EXE-MD-J2-001-R01.pdf</v>
      </c>
    </row>
    <row r="712" spans="1:16" ht="43.2" x14ac:dyDescent="0.3">
      <c r="A712" s="6" t="s">
        <v>3418</v>
      </c>
      <c r="B712" s="6" t="str">
        <f>VLOOKUP(LD_01[[#This Row],[DOCUMENTO]],_xlfn.SORTBY(ARQUIVOS_RECEBIDOS!$E$2:$F$5010,ARQUIVOS_RECEBIDOS!$F$2:$F$5010,-1),2,)</f>
        <v>R04</v>
      </c>
      <c r="C712" s="14" t="s">
        <v>5987</v>
      </c>
      <c r="D712" s="14" t="s">
        <v>7543</v>
      </c>
      <c r="E712" s="6" t="s">
        <v>4317</v>
      </c>
      <c r="F712" s="8" t="s">
        <v>4190</v>
      </c>
      <c r="G712" s="8" t="s">
        <v>4337</v>
      </c>
      <c r="H712" s="6" t="str">
        <f>_xlfn.XLOOKUP(LD_01[[#This Row],[DISCIPLINA]],'CLASSES DE PROJETOS'!$F$3:$F$37,'CLASSES DE PROJETOS'!$C$3:$C$37)</f>
        <v>EL</v>
      </c>
      <c r="I712" t="str">
        <f>_xlfn.TEXTJOIN("/",TRUE,"MSV-163MS-"&amp;LD_01[[#This Row],[OBRA]],_xlfn.XLOOKUP(LD_01[[#This Row],[SIGLA]],'CLASSES DE PROJETOS'!$C$3:$C$37,'CLASSES DE PROJETOS'!$E$3:$E$37))</f>
        <v>MSV-163MS-535-545/14.EL</v>
      </c>
      <c r="J712" s="6" t="str" cm="1">
        <f t="array" ref="J712">_xlfn.TEXTJOIN(",",TRUE,_xlfn._xlws.FILTER(ARQUIVOS[ARQUIVO],(ARQUIVOS[DOCUMENTO]=LD_01[[#This Row],[DOCUMENTO]])*(ARQUIVOS[REVISÃO]=LD_01[[#This Row],[REVISÃO]])*(ARQUIVOS[EXTENSÃO]="pdf")))</f>
        <v>MSV-163MS-535-545-ACA-EXE-MD-K2-001-R04.pdf</v>
      </c>
      <c r="K712" s="6" t="str" cm="1">
        <f t="array" ref="K712">_xlfn.TEXTJOIN(", ",TRUE,_xlfn.UNIQUE(_xlfn._xlws.FILTER(ARQUIVOS_RECEBIDOS!$F$2:$F$5010,ARQUIVOS_RECEBIDOS!$E$2:$E$5010=LD_01[[#This Row],[DOCUMENTO]])))</f>
        <v>R02, R04</v>
      </c>
      <c r="L712" s="6" t="str" cm="1">
        <f t="array" ref="L712">_xlfn.TEXTJOIN(",",TRUE,_xlfn._xlws.FILTER(ARQUIVOS[EXTENSÃO],(ARQUIVOS[DOCUMENTO]=LD_01[[#This Row],[DOCUMENTO]])*(ARQUIVOS[REVISÃO]=LD_01[[#This Row],[REVISÃO]])))</f>
        <v>pdf</v>
      </c>
      <c r="M712" s="12" cm="1">
        <f t="array" ref="M712">_xlfn.UNIQUE(_xlfn._xlws.FILTER(ARQUIVOS[DATA RECEBIMENTO],(ARQUIVOS[DOCUMENTO]=LD_01[[#This Row],[DOCUMENTO]])*(ARQUIVOS[REVISÃO]=LD_01[[#This Row],[REVISÃO]])))</f>
        <v>45946</v>
      </c>
      <c r="N7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01/MSV-163MS-535-545/14.EL/MSV-163MS-535-545-ACA-EXE-MD-K2-001-R04.pdf</v>
      </c>
      <c r="P712" s="6" t="str">
        <f>LD_01[[#This Row],[PASTA]]&amp;"/"&amp;LD_01[[#This Row],[ARQUIVO]]</f>
        <v>MSV-163MS-535-545/14.EL/MSV-163MS-535-545-ACA-EXE-MD-K2-001-R04.pdf</v>
      </c>
    </row>
    <row r="713" spans="1:16" ht="28.8" x14ac:dyDescent="0.3">
      <c r="A713" s="6" t="s">
        <v>3515</v>
      </c>
      <c r="B713" s="6" t="str">
        <f>VLOOKUP(LD_01[[#This Row],[DOCUMENTO]],_xlfn.SORTBY(ARQUIVOS_RECEBIDOS!$E$2:$F$5010,ARQUIVOS_RECEBIDOS!$F$2:$F$5010,-1),2,)</f>
        <v>R00</v>
      </c>
      <c r="C713" s="14" t="s">
        <v>5987</v>
      </c>
      <c r="D713" s="14" t="s">
        <v>7543</v>
      </c>
      <c r="E713" s="6" t="s">
        <v>4317</v>
      </c>
      <c r="F713" s="8" t="s">
        <v>4169</v>
      </c>
      <c r="G713" s="8" t="s">
        <v>4334</v>
      </c>
      <c r="H713" s="6" t="str">
        <f>_xlfn.XLOOKUP(LD_01[[#This Row],[DISCIPLINA]],'CLASSES DE PROJETOS'!$F$3:$F$37,'CLASSES DE PROJETOS'!$C$3:$C$37)</f>
        <v>PA</v>
      </c>
      <c r="I713" t="str">
        <f>_xlfn.TEXTJOIN("/",TRUE,"MSV-163MS-"&amp;LD_01[[#This Row],[OBRA]],_xlfn.XLOOKUP(LD_01[[#This Row],[SIGLA]],'CLASSES DE PROJETOS'!$C$3:$C$37,'CLASSES DE PROJETOS'!$E$3:$E$37))</f>
        <v>MSV-163MS-535-545/27.PA</v>
      </c>
      <c r="J713" s="6" t="str" cm="1">
        <f t="array" ref="J713">_xlfn.TEXTJOIN(",",TRUE,_xlfn._xlws.FILTER(ARQUIVOS[ARQUIVO],(ARQUIVOS[DOCUMENTO]=LD_01[[#This Row],[DOCUMENTO]])*(ARQUIVOS[REVISÃO]=LD_01[[#This Row],[REVISÃO]])*(ARQUIVOS[EXTENSÃO]="pdf")))</f>
        <v>MSV-163MS-535-545-ACA-EXE-MD-N2-001-R00.pdf</v>
      </c>
      <c r="K713" s="6" t="str" cm="1">
        <f t="array" ref="K713">_xlfn.TEXTJOIN(", ",TRUE,_xlfn.UNIQUE(_xlfn._xlws.FILTER(ARQUIVOS_RECEBIDOS!$F$2:$F$5010,ARQUIVOS_RECEBIDOS!$E$2:$E$5010=LD_01[[#This Row],[DOCUMENTO]])))</f>
        <v>R00</v>
      </c>
      <c r="L713" s="6" t="str" cm="1">
        <f t="array" ref="L713">_xlfn.TEXTJOIN(",",TRUE,_xlfn._xlws.FILTER(ARQUIVOS[EXTENSÃO],(ARQUIVOS[DOCUMENTO]=LD_01[[#This Row],[DOCUMENTO]])*(ARQUIVOS[REVISÃO]=LD_01[[#This Row],[REVISÃO]])))</f>
        <v>pdf</v>
      </c>
      <c r="M713" s="12" cm="1">
        <f t="array" ref="M713">_xlfn.UNIQUE(_xlfn._xlws.FILTER(ARQUIVOS[DATA RECEBIMENTO],(ARQUIVOS[DOCUMENTO]=LD_01[[#This Row],[DOCUMENTO]])*(ARQUIVOS[REVISÃO]=LD_01[[#This Row],[REVISÃO]])))</f>
        <v>45838</v>
      </c>
      <c r="N7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01/MSV-163MS-535-545/27.PA/MSV-163MS-535-545-ACA-EXE-MD-N2-001-R00.pdf</v>
      </c>
      <c r="P713" s="6" t="str">
        <f>LD_01[[#This Row],[PASTA]]&amp;"/"&amp;LD_01[[#This Row],[ARQUIVO]]</f>
        <v>MSV-163MS-535-545/27.PA/MSV-163MS-535-545-ACA-EXE-MD-N2-001-R00.pdf</v>
      </c>
    </row>
    <row r="714" spans="1:16" ht="28.8" x14ac:dyDescent="0.3">
      <c r="A714" s="6" t="s">
        <v>3502</v>
      </c>
      <c r="B714" s="6" t="str">
        <f>VLOOKUP(LD_01[[#This Row],[DOCUMENTO]],_xlfn.SORTBY(ARQUIVOS_RECEBIDOS!$E$2:$F$5010,ARQUIVOS_RECEBIDOS!$F$2:$F$5010,-1),2,)</f>
        <v>R00</v>
      </c>
      <c r="C714" s="14" t="s">
        <v>5987</v>
      </c>
      <c r="D714" s="14" t="s">
        <v>7543</v>
      </c>
      <c r="E714" s="6" t="s">
        <v>4317</v>
      </c>
      <c r="F714" s="8" t="s">
        <v>4167</v>
      </c>
      <c r="G714" s="8" t="s">
        <v>4144</v>
      </c>
      <c r="H714" s="6" t="str">
        <f>_xlfn.XLOOKUP(LD_01[[#This Row],[DISCIPLINA]],'CLASSES DE PROJETOS'!$F$3:$F$37,'CLASSES DE PROJETOS'!$C$3:$C$37)</f>
        <v>DV</v>
      </c>
      <c r="I714" t="str">
        <f>_xlfn.TEXTJOIN("/",TRUE,"MSV-163MS-"&amp;LD_01[[#This Row],[OBRA]],_xlfn.XLOOKUP(LD_01[[#This Row],[SIGLA]],'CLASSES DE PROJETOS'!$C$3:$C$37,'CLASSES DE PROJETOS'!$E$3:$E$37))</f>
        <v>MSV-163MS-535-545/12.DV</v>
      </c>
      <c r="J714" s="6" t="str" cm="1">
        <f t="array" ref="J714">_xlfn.TEXTJOIN(",",TRUE,_xlfn._xlws.FILTER(ARQUIVOS[ARQUIVO],(ARQUIVOS[DOCUMENTO]=LD_01[[#This Row],[DOCUMENTO]])*(ARQUIVOS[REVISÃO]=LD_01[[#This Row],[REVISÃO]])*(ARQUIVOS[EXTENSÃO]="pdf")))</f>
        <v>MSV-163MS-535-545-ACA-EXE-MD-O2-001-R00.pdf</v>
      </c>
      <c r="K714" s="6" t="str" cm="1">
        <f t="array" ref="K714">_xlfn.TEXTJOIN(", ",TRUE,_xlfn.UNIQUE(_xlfn._xlws.FILTER(ARQUIVOS_RECEBIDOS!$F$2:$F$5010,ARQUIVOS_RECEBIDOS!$E$2:$E$5010=LD_01[[#This Row],[DOCUMENTO]])))</f>
        <v>R00</v>
      </c>
      <c r="L714" s="6" t="str" cm="1">
        <f t="array" ref="L714">_xlfn.TEXTJOIN(",",TRUE,_xlfn._xlws.FILTER(ARQUIVOS[EXTENSÃO],(ARQUIVOS[DOCUMENTO]=LD_01[[#This Row],[DOCUMENTO]])*(ARQUIVOS[REVISÃO]=LD_01[[#This Row],[REVISÃO]])))</f>
        <v>pdf</v>
      </c>
      <c r="M714" s="12" cm="1">
        <f t="array" ref="M714">_xlfn.UNIQUE(_xlfn._xlws.FILTER(ARQUIVOS[DATA RECEBIMENTO],(ARQUIVOS[DOCUMENTO]=LD_01[[#This Row],[DOCUMENTO]])*(ARQUIVOS[REVISÃO]=LD_01[[#This Row],[REVISÃO]])))</f>
        <v>45838</v>
      </c>
      <c r="N7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01/MSV-163MS-535-545/12.DV/MSV-163MS-535-545-ACA-EXE-MD-O2-001-R00.pdf</v>
      </c>
      <c r="P714" s="6" t="str">
        <f>LD_01[[#This Row],[PASTA]]&amp;"/"&amp;LD_01[[#This Row],[ARQUIVO]]</f>
        <v>MSV-163MS-535-545/12.DV/MSV-163MS-535-545-ACA-EXE-MD-O2-001-R00.pdf</v>
      </c>
    </row>
    <row r="715" spans="1:16" ht="28.8" x14ac:dyDescent="0.3">
      <c r="A715" s="6" t="s">
        <v>3476</v>
      </c>
      <c r="B715" s="6" t="str">
        <f>VLOOKUP(LD_01[[#This Row],[DOCUMENTO]],_xlfn.SORTBY(ARQUIVOS_RECEBIDOS!$E$2:$F$5010,ARQUIVOS_RECEBIDOS!$F$2:$F$5010,-1),2,)</f>
        <v>R01</v>
      </c>
      <c r="C715" s="14" t="s">
        <v>5987</v>
      </c>
      <c r="D715" s="14" t="s">
        <v>7543</v>
      </c>
      <c r="E715" s="6" t="s">
        <v>4317</v>
      </c>
      <c r="F715" s="8" t="s">
        <v>4193</v>
      </c>
      <c r="G715" s="8" t="s">
        <v>4338</v>
      </c>
      <c r="H715" s="6" t="str">
        <f>_xlfn.XLOOKUP(LD_01[[#This Row],[DISCIPLINA]],'CLASSES DE PROJETOS'!$F$3:$F$37,'CLASSES DE PROJETOS'!$C$3:$C$37)</f>
        <v>DS</v>
      </c>
      <c r="I715" t="str">
        <f>_xlfn.TEXTJOIN("/",TRUE,"MSV-163MS-"&amp;LD_01[[#This Row],[OBRA]],_xlfn.XLOOKUP(LD_01[[#This Row],[SIGLA]],'CLASSES DE PROJETOS'!$C$3:$C$37,'CLASSES DE PROJETOS'!$E$3:$E$37))</f>
        <v>MSV-163MS-535-545/11.DS</v>
      </c>
      <c r="J715" s="6" t="str" cm="1">
        <f t="array" ref="J715">_xlfn.TEXTJOIN(",",TRUE,_xlfn._xlws.FILTER(ARQUIVOS[ARQUIVO],(ARQUIVOS[DOCUMENTO]=LD_01[[#This Row],[DOCUMENTO]])*(ARQUIVOS[REVISÃO]=LD_01[[#This Row],[REVISÃO]])*(ARQUIVOS[EXTENSÃO]="pdf")))</f>
        <v>MSV-163MS-535-545-ACA-EXE-MD-Q1-001-R01.pdf</v>
      </c>
      <c r="K715" s="6" t="str" cm="1">
        <f t="array" ref="K715">_xlfn.TEXTJOIN(", ",TRUE,_xlfn.UNIQUE(_xlfn._xlws.FILTER(ARQUIVOS_RECEBIDOS!$F$2:$F$5010,ARQUIVOS_RECEBIDOS!$E$2:$E$5010=LD_01[[#This Row],[DOCUMENTO]])))</f>
        <v>R00, R01</v>
      </c>
      <c r="L715" s="6" t="str" cm="1">
        <f t="array" ref="L715">_xlfn.TEXTJOIN(",",TRUE,_xlfn._xlws.FILTER(ARQUIVOS[EXTENSÃO],(ARQUIVOS[DOCUMENTO]=LD_01[[#This Row],[DOCUMENTO]])*(ARQUIVOS[REVISÃO]=LD_01[[#This Row],[REVISÃO]])))</f>
        <v>docx,pdf</v>
      </c>
      <c r="M715" s="12" cm="1">
        <f t="array" ref="M715">_xlfn.UNIQUE(_xlfn._xlws.FILTER(ARQUIVOS[DATA RECEBIMENTO],(ARQUIVOS[DOCUMENTO]=LD_01[[#This Row],[DOCUMENTO]])*(ARQUIVOS[REVISÃO]=LD_01[[#This Row],[REVISÃO]])))</f>
        <v>45946</v>
      </c>
      <c r="N7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01/MSV-163MS-535-545/11.DS/MSV-163MS-535-545-ACA-EXE-MD-Q1-001-R01.pdf</v>
      </c>
      <c r="P715" s="6" t="str">
        <f>LD_01[[#This Row],[PASTA]]&amp;"/"&amp;LD_01[[#This Row],[ARQUIVO]]</f>
        <v>MSV-163MS-535-545/11.DS/MSV-163MS-535-545-ACA-EXE-MD-Q1-001-R01.pdf</v>
      </c>
    </row>
    <row r="716" spans="1:16" x14ac:dyDescent="0.3">
      <c r="A716" s="6" t="s">
        <v>3405</v>
      </c>
      <c r="B716" s="6" t="str">
        <f>VLOOKUP(LD_01[[#This Row],[DOCUMENTO]],_xlfn.SORTBY(ARQUIVOS_RECEBIDOS!$E$2:$F$5010,ARQUIVOS_RECEBIDOS!$F$2:$F$5010,-1),2,)</f>
        <v>R03</v>
      </c>
      <c r="C716" s="14" t="s">
        <v>5987</v>
      </c>
      <c r="D716" s="14" t="s">
        <v>7543</v>
      </c>
      <c r="E716" s="6" t="s">
        <v>4317</v>
      </c>
      <c r="F716" s="8" t="s">
        <v>4091</v>
      </c>
      <c r="G716" s="8" t="s">
        <v>4143</v>
      </c>
      <c r="H716" s="6" t="str">
        <f>_xlfn.XLOOKUP(LD_01[[#This Row],[DISCIPLINA]],'CLASSES DE PROJETOS'!$F$3:$F$37,'CLASSES DE PROJETOS'!$C$3:$C$37)</f>
        <v>PV</v>
      </c>
      <c r="I716" t="str">
        <f>_xlfn.TEXTJOIN("/",TRUE,"MSV-163MS-"&amp;LD_01[[#This Row],[OBRA]],_xlfn.XLOOKUP(LD_01[[#This Row],[SIGLA]],'CLASSES DE PROJETOS'!$C$3:$C$37,'CLASSES DE PROJETOS'!$E$3:$E$37))</f>
        <v>MSV-163MS-535-545/28.PV</v>
      </c>
      <c r="J716" s="6" t="str" cm="1">
        <f t="array" ref="J716">_xlfn.TEXTJOIN(",",TRUE,_xlfn._xlws.FILTER(ARQUIVOS[ARQUIVO],(ARQUIVOS[DOCUMENTO]=LD_01[[#This Row],[DOCUMENTO]])*(ARQUIVOS[REVISÃO]=LD_01[[#This Row],[REVISÃO]])*(ARQUIVOS[EXTENSÃO]="pdf")))</f>
        <v>MSV-163MS-535-545-ACA-EXE-NS-C3-001-R03.pdf</v>
      </c>
      <c r="K716" s="6" t="str" cm="1">
        <f t="array" ref="K716">_xlfn.TEXTJOIN(", ",TRUE,_xlfn.UNIQUE(_xlfn._xlws.FILTER(ARQUIVOS_RECEBIDOS!$F$2:$F$5010,ARQUIVOS_RECEBIDOS!$E$2:$E$5010=LD_01[[#This Row],[DOCUMENTO]])))</f>
        <v>R01, R02, R03</v>
      </c>
      <c r="L716" s="6" t="str" cm="1">
        <f t="array" ref="L716">_xlfn.TEXTJOIN(",",TRUE,_xlfn._xlws.FILTER(ARQUIVOS[EXTENSÃO],(ARQUIVOS[DOCUMENTO]=LD_01[[#This Row],[DOCUMENTO]])*(ARQUIVOS[REVISÃO]=LD_01[[#This Row],[REVISÃO]])))</f>
        <v>pdf,zip</v>
      </c>
      <c r="M716" s="12" cm="1">
        <f t="array" ref="M716">_xlfn.UNIQUE(_xlfn._xlws.FILTER(ARQUIVOS[DATA RECEBIMENTO],(ARQUIVOS[DOCUMENTO]=LD_01[[#This Row],[DOCUMENTO]])*(ARQUIVOS[REVISÃO]=LD_01[[#This Row],[REVISÃO]])))</f>
        <v>46091</v>
      </c>
      <c r="N7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01/MSV-163MS-535-545/28.PV/MSV-163MS-535-545-ACA-EXE-NS-C3-001-R03.pdf</v>
      </c>
      <c r="P716" s="6" t="str">
        <f>LD_01[[#This Row],[PASTA]]&amp;"/"&amp;LD_01[[#This Row],[ARQUIVO]]</f>
        <v>MSV-163MS-535-545/28.PV/MSV-163MS-535-545-ACA-EXE-NS-C3-001-R03.pdf</v>
      </c>
    </row>
    <row r="717" spans="1:16" x14ac:dyDescent="0.3">
      <c r="A717" s="6" t="s">
        <v>3406</v>
      </c>
      <c r="B717" s="6" t="str">
        <f>VLOOKUP(LD_01[[#This Row],[DOCUMENTO]],_xlfn.SORTBY(ARQUIVOS_RECEBIDOS!$E$2:$F$5010,ARQUIVOS_RECEBIDOS!$F$2:$F$5010,-1),2,)</f>
        <v>R03</v>
      </c>
      <c r="C717" s="14" t="s">
        <v>5987</v>
      </c>
      <c r="D717" s="14" t="s">
        <v>7543</v>
      </c>
      <c r="E717" s="6" t="s">
        <v>4317</v>
      </c>
      <c r="F717" s="8" t="s">
        <v>4091</v>
      </c>
      <c r="G717" s="8" t="s">
        <v>4143</v>
      </c>
      <c r="H717" s="6" t="str">
        <f>_xlfn.XLOOKUP(LD_01[[#This Row],[DISCIPLINA]],'CLASSES DE PROJETOS'!$F$3:$F$37,'CLASSES DE PROJETOS'!$C$3:$C$37)</f>
        <v>PV</v>
      </c>
      <c r="I717" t="str">
        <f>_xlfn.TEXTJOIN("/",TRUE,"MSV-163MS-"&amp;LD_01[[#This Row],[OBRA]],_xlfn.XLOOKUP(LD_01[[#This Row],[SIGLA]],'CLASSES DE PROJETOS'!$C$3:$C$37,'CLASSES DE PROJETOS'!$E$3:$E$37))</f>
        <v>MSV-163MS-535-545/28.PV</v>
      </c>
      <c r="J717" s="6" t="str" cm="1">
        <f t="array" ref="J717">_xlfn.TEXTJOIN(",",TRUE,_xlfn._xlws.FILTER(ARQUIVOS[ARQUIVO],(ARQUIVOS[DOCUMENTO]=LD_01[[#This Row],[DOCUMENTO]])*(ARQUIVOS[REVISÃO]=LD_01[[#This Row],[REVISÃO]])*(ARQUIVOS[EXTENSÃO]="pdf")))</f>
        <v>MSV-163MS-535-545-ACA-EXE-NS-C3-002-R03.pdf</v>
      </c>
      <c r="K717" s="6" t="str" cm="1">
        <f t="array" ref="K717">_xlfn.TEXTJOIN(", ",TRUE,_xlfn.UNIQUE(_xlfn._xlws.FILTER(ARQUIVOS_RECEBIDOS!$F$2:$F$5010,ARQUIVOS_RECEBIDOS!$E$2:$E$5010=LD_01[[#This Row],[DOCUMENTO]])))</f>
        <v>R03</v>
      </c>
      <c r="L717" s="6" t="str" cm="1">
        <f t="array" ref="L717">_xlfn.TEXTJOIN(",",TRUE,_xlfn._xlws.FILTER(ARQUIVOS[EXTENSÃO],(ARQUIVOS[DOCUMENTO]=LD_01[[#This Row],[DOCUMENTO]])*(ARQUIVOS[REVISÃO]=LD_01[[#This Row],[REVISÃO]])))</f>
        <v>pdf,zip</v>
      </c>
      <c r="M717" s="12" cm="1">
        <f t="array" ref="M717">_xlfn.UNIQUE(_xlfn._xlws.FILTER(ARQUIVOS[DATA RECEBIMENTO],(ARQUIVOS[DOCUMENTO]=LD_01[[#This Row],[DOCUMENTO]])*(ARQUIVOS[REVISÃO]=LD_01[[#This Row],[REVISÃO]])))</f>
        <v>45838</v>
      </c>
      <c r="N7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01/MSV-163MS-535-545/28.PV/MSV-163MS-535-545-ACA-EXE-NS-C3-002-R03.pdf</v>
      </c>
      <c r="P717" s="6" t="str">
        <f>LD_01[[#This Row],[PASTA]]&amp;"/"&amp;LD_01[[#This Row],[ARQUIVO]]</f>
        <v>MSV-163MS-535-545/28.PV/MSV-163MS-535-545-ACA-EXE-NS-C3-002-R03.pdf</v>
      </c>
    </row>
    <row r="718" spans="1:16" x14ac:dyDescent="0.3">
      <c r="A718" s="6" t="s">
        <v>3407</v>
      </c>
      <c r="B718" s="6" t="str">
        <f>VLOOKUP(LD_01[[#This Row],[DOCUMENTO]],_xlfn.SORTBY(ARQUIVOS_RECEBIDOS!$E$2:$F$5010,ARQUIVOS_RECEBIDOS!$F$2:$F$5010,-1),2,)</f>
        <v>R01</v>
      </c>
      <c r="C718" s="14" t="s">
        <v>5987</v>
      </c>
      <c r="D718" s="14" t="s">
        <v>7543</v>
      </c>
      <c r="E718" s="6" t="s">
        <v>4317</v>
      </c>
      <c r="F718" s="8" t="s">
        <v>4091</v>
      </c>
      <c r="G718" s="8" t="s">
        <v>4143</v>
      </c>
      <c r="H718" s="6" t="str">
        <f>_xlfn.XLOOKUP(LD_01[[#This Row],[DISCIPLINA]],'CLASSES DE PROJETOS'!$F$3:$F$37,'CLASSES DE PROJETOS'!$C$3:$C$37)</f>
        <v>PV</v>
      </c>
      <c r="I718" t="str">
        <f>_xlfn.TEXTJOIN("/",TRUE,"MSV-163MS-"&amp;LD_01[[#This Row],[OBRA]],_xlfn.XLOOKUP(LD_01[[#This Row],[SIGLA]],'CLASSES DE PROJETOS'!$C$3:$C$37,'CLASSES DE PROJETOS'!$E$3:$E$37))</f>
        <v>MSV-163MS-535-545/28.PV</v>
      </c>
      <c r="J718" s="6" t="str" cm="1">
        <f t="array" ref="J718">_xlfn.TEXTJOIN(",",TRUE,_xlfn._xlws.FILTER(ARQUIVOS[ARQUIVO],(ARQUIVOS[DOCUMENTO]=LD_01[[#This Row],[DOCUMENTO]])*(ARQUIVOS[REVISÃO]=LD_01[[#This Row],[REVISÃO]])*(ARQUIVOS[EXTENSÃO]="pdf")))</f>
        <v>MSV-163MS-535-545-ACA-EXE-NS-C3-003-R01.pdf</v>
      </c>
      <c r="K718" s="6" t="str" cm="1">
        <f t="array" ref="K718">_xlfn.TEXTJOIN(", ",TRUE,_xlfn.UNIQUE(_xlfn._xlws.FILTER(ARQUIVOS_RECEBIDOS!$F$2:$F$5010,ARQUIVOS_RECEBIDOS!$E$2:$E$5010=LD_01[[#This Row],[DOCUMENTO]])))</f>
        <v>R01</v>
      </c>
      <c r="L718" s="6" t="str" cm="1">
        <f t="array" ref="L718">_xlfn.TEXTJOIN(",",TRUE,_xlfn._xlws.FILTER(ARQUIVOS[EXTENSÃO],(ARQUIVOS[DOCUMENTO]=LD_01[[#This Row],[DOCUMENTO]])*(ARQUIVOS[REVISÃO]=LD_01[[#This Row],[REVISÃO]])))</f>
        <v>pdf,zip</v>
      </c>
      <c r="M718" s="12" cm="1">
        <f t="array" ref="M718">_xlfn.UNIQUE(_xlfn._xlws.FILTER(ARQUIVOS[DATA RECEBIMENTO],(ARQUIVOS[DOCUMENTO]=LD_01[[#This Row],[DOCUMENTO]])*(ARQUIVOS[REVISÃO]=LD_01[[#This Row],[REVISÃO]])))</f>
        <v>45838</v>
      </c>
      <c r="N7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01/MSV-163MS-535-545/28.PV/MSV-163MS-535-545-ACA-EXE-NS-C3-003-R01.pdf</v>
      </c>
      <c r="P718" s="6" t="str">
        <f>LD_01[[#This Row],[PASTA]]&amp;"/"&amp;LD_01[[#This Row],[ARQUIVO]]</f>
        <v>MSV-163MS-535-545/28.PV/MSV-163MS-535-545-ACA-EXE-NS-C3-003-R01.pdf</v>
      </c>
    </row>
    <row r="719" spans="1:16" x14ac:dyDescent="0.3">
      <c r="A719" s="6" t="s">
        <v>3254</v>
      </c>
      <c r="B719" s="6" t="str">
        <f>VLOOKUP(LD_01[[#This Row],[DOCUMENTO]],_xlfn.SORTBY(ARQUIVOS_RECEBIDOS!$E$2:$F$5010,ARQUIVOS_RECEBIDOS!$F$2:$F$5010,-1),2,)</f>
        <v>R01</v>
      </c>
      <c r="C719" s="14" t="s">
        <v>5987</v>
      </c>
      <c r="D719" s="14" t="s">
        <v>7543</v>
      </c>
      <c r="E719" s="6" t="s">
        <v>4317</v>
      </c>
      <c r="F719" s="8" t="s">
        <v>4165</v>
      </c>
      <c r="G719" s="8" t="s">
        <v>4163</v>
      </c>
      <c r="H719" s="6" t="str">
        <f>_xlfn.XLOOKUP(LD_01[[#This Row],[DISCIPLINA]],'CLASSES DE PROJETOS'!$F$3:$F$37,'CLASSES DE PROJETOS'!$C$3:$C$37)</f>
        <v>TO</v>
      </c>
      <c r="I719" t="str">
        <f>_xlfn.TEXTJOIN("/",TRUE,"MSV-163MS-"&amp;LD_01[[#This Row],[OBRA]],_xlfn.XLOOKUP(LD_01[[#This Row],[SIGLA]],'CLASSES DE PROJETOS'!$C$3:$C$37,'CLASSES DE PROJETOS'!$E$3:$E$37))</f>
        <v>MSV-163MS-535-545/33.TO</v>
      </c>
      <c r="J719" s="6" t="str" cm="1">
        <f t="array" ref="J719">_xlfn.TEXTJOIN(",",TRUE,_xlfn._xlws.FILTER(ARQUIVOS[ARQUIVO],(ARQUIVOS[DOCUMENTO]=LD_01[[#This Row],[DOCUMENTO]])*(ARQUIVOS[REVISÃO]=LD_01[[#This Row],[REVISÃO]])*(ARQUIVOS[EXTENSÃO]="pdf")))</f>
        <v>MSV-163MS-535-545-ACA-EXE-RT-C1-001-R01.pdf</v>
      </c>
      <c r="K719" s="6" t="str" cm="1">
        <f t="array" ref="K719">_xlfn.TEXTJOIN(", ",TRUE,_xlfn.UNIQUE(_xlfn._xlws.FILTER(ARQUIVOS_RECEBIDOS!$F$2:$F$5010,ARQUIVOS_RECEBIDOS!$E$2:$E$5010=LD_01[[#This Row],[DOCUMENTO]])))</f>
        <v>R01</v>
      </c>
      <c r="L719" s="6" t="str" cm="1">
        <f t="array" ref="L719">_xlfn.TEXTJOIN(",",TRUE,_xlfn._xlws.FILTER(ARQUIVOS[EXTENSÃO],(ARQUIVOS[DOCUMENTO]=LD_01[[#This Row],[DOCUMENTO]])*(ARQUIVOS[REVISÃO]=LD_01[[#This Row],[REVISÃO]])))</f>
        <v>pdf</v>
      </c>
      <c r="M719" s="12" cm="1">
        <f t="array" ref="M719">_xlfn.UNIQUE(_xlfn._xlws.FILTER(ARQUIVOS[DATA RECEBIMENTO],(ARQUIVOS[DOCUMENTO]=LD_01[[#This Row],[DOCUMENTO]])*(ARQUIVOS[REVISÃO]=LD_01[[#This Row],[REVISÃO]])))</f>
        <v>45838</v>
      </c>
      <c r="N7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01/MSV-163MS-535-545/33.TO/MSV-163MS-535-545-ACA-EXE-RT-C1-001-R01.pdf</v>
      </c>
      <c r="P719" s="6" t="str">
        <f>LD_01[[#This Row],[PASTA]]&amp;"/"&amp;LD_01[[#This Row],[ARQUIVO]]</f>
        <v>MSV-163MS-535-545/33.TO/MSV-163MS-535-545-ACA-EXE-RT-C1-001-R01.pdf</v>
      </c>
    </row>
    <row r="720" spans="1:16" ht="28.8" x14ac:dyDescent="0.3">
      <c r="A720" s="6" t="s">
        <v>3446</v>
      </c>
      <c r="B720" s="6" t="str">
        <f>VLOOKUP(LD_01[[#This Row],[DOCUMENTO]],_xlfn.SORTBY(ARQUIVOS_RECEBIDOS!$E$2:$F$5010,ARQUIVOS_RECEBIDOS!$F$2:$F$5010,-1),2,)</f>
        <v>R02</v>
      </c>
      <c r="C720" s="14" t="s">
        <v>5987</v>
      </c>
      <c r="D720" s="14" t="s">
        <v>7543</v>
      </c>
      <c r="E720" s="6" t="s">
        <v>4317</v>
      </c>
      <c r="F720" s="8" t="s">
        <v>4092</v>
      </c>
      <c r="G720" s="8" t="s">
        <v>4332</v>
      </c>
      <c r="H720" s="6" t="str">
        <f>_xlfn.XLOOKUP(LD_01[[#This Row],[DISCIPLINA]],'CLASSES DE PROJETOS'!$F$3:$F$37,'CLASSES DE PROJETOS'!$C$3:$C$37)</f>
        <v>GG</v>
      </c>
      <c r="I720" t="str">
        <f>_xlfn.TEXTJOIN("/",TRUE,"MSV-163MS-"&amp;LD_01[[#This Row],[OBRA]],_xlfn.XLOOKUP(LD_01[[#This Row],[SIGLA]],'CLASSES DE PROJETOS'!$C$3:$C$37,'CLASSES DE PROJETOS'!$E$3:$E$37))</f>
        <v>MSV-163MS-535-545/19.GG</v>
      </c>
      <c r="J720" s="6" t="str" cm="1">
        <f t="array" ref="J720">_xlfn.TEXTJOIN(",",TRUE,_xlfn._xlws.FILTER(ARQUIVOS[ARQUIVO],(ARQUIVOS[DOCUMENTO]=LD_01[[#This Row],[DOCUMENTO]])*(ARQUIVOS[REVISÃO]=LD_01[[#This Row],[REVISÃO]])*(ARQUIVOS[EXTENSÃO]="pdf")))</f>
        <v>MSV-163MS-535-545-ACA-EXE-RT-D3-001-R02.pdf</v>
      </c>
      <c r="K720" s="6" t="str" cm="1">
        <f t="array" ref="K720">_xlfn.TEXTJOIN(", ",TRUE,_xlfn.UNIQUE(_xlfn._xlws.FILTER(ARQUIVOS_RECEBIDOS!$F$2:$F$5010,ARQUIVOS_RECEBIDOS!$E$2:$E$5010=LD_01[[#This Row],[DOCUMENTO]])))</f>
        <v>R02</v>
      </c>
      <c r="L720" s="6" t="str" cm="1">
        <f t="array" ref="L720">_xlfn.TEXTJOIN(",",TRUE,_xlfn._xlws.FILTER(ARQUIVOS[EXTENSÃO],(ARQUIVOS[DOCUMENTO]=LD_01[[#This Row],[DOCUMENTO]])*(ARQUIVOS[REVISÃO]=LD_01[[#This Row],[REVISÃO]])))</f>
        <v>pdf</v>
      </c>
      <c r="M720" s="12" cm="1">
        <f t="array" ref="M720">_xlfn.UNIQUE(_xlfn._xlws.FILTER(ARQUIVOS[DATA RECEBIMENTO],(ARQUIVOS[DOCUMENTO]=LD_01[[#This Row],[DOCUMENTO]])*(ARQUIVOS[REVISÃO]=LD_01[[#This Row],[REVISÃO]])))</f>
        <v>45838</v>
      </c>
      <c r="N7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01/MSV-163MS-535-545/19.GG/MSV-163MS-535-545-ACA-EXE-RT-D3-001-R02.pdf</v>
      </c>
      <c r="P720" s="6" t="str">
        <f>LD_01[[#This Row],[PASTA]]&amp;"/"&amp;LD_01[[#This Row],[ARQUIVO]]</f>
        <v>MSV-163MS-535-545/19.GG/MSV-163MS-535-545-ACA-EXE-RT-D3-001-R02.pdf</v>
      </c>
    </row>
    <row r="721" spans="1:16" ht="28.8" x14ac:dyDescent="0.3">
      <c r="A721" s="6" t="s">
        <v>3447</v>
      </c>
      <c r="B721" s="6" t="str">
        <f>VLOOKUP(LD_01[[#This Row],[DOCUMENTO]],_xlfn.SORTBY(ARQUIVOS_RECEBIDOS!$E$2:$F$5010,ARQUIVOS_RECEBIDOS!$F$2:$F$5010,-1),2,)</f>
        <v>R01</v>
      </c>
      <c r="C721" s="14" t="s">
        <v>5987</v>
      </c>
      <c r="D721" s="14" t="s">
        <v>7543</v>
      </c>
      <c r="E721" s="6" t="s">
        <v>4317</v>
      </c>
      <c r="F721" s="8" t="s">
        <v>4092</v>
      </c>
      <c r="G721" s="8" t="s">
        <v>4332</v>
      </c>
      <c r="H721" s="6" t="str">
        <f>_xlfn.XLOOKUP(LD_01[[#This Row],[DISCIPLINA]],'CLASSES DE PROJETOS'!$F$3:$F$37,'CLASSES DE PROJETOS'!$C$3:$C$37)</f>
        <v>GG</v>
      </c>
      <c r="I721" t="str">
        <f>_xlfn.TEXTJOIN("/",TRUE,"MSV-163MS-"&amp;LD_01[[#This Row],[OBRA]],_xlfn.XLOOKUP(LD_01[[#This Row],[SIGLA]],'CLASSES DE PROJETOS'!$C$3:$C$37,'CLASSES DE PROJETOS'!$E$3:$E$37))</f>
        <v>MSV-163MS-535-545/19.GG</v>
      </c>
      <c r="J721" s="6" t="str" cm="1">
        <f t="array" ref="J721">_xlfn.TEXTJOIN(",",TRUE,_xlfn._xlws.FILTER(ARQUIVOS[ARQUIVO],(ARQUIVOS[DOCUMENTO]=LD_01[[#This Row],[DOCUMENTO]])*(ARQUIVOS[REVISÃO]=LD_01[[#This Row],[REVISÃO]])*(ARQUIVOS[EXTENSÃO]="pdf")))</f>
        <v>MSV-163MS-535-545-ACA-EXE-RT-D3-002-R01.pdf</v>
      </c>
      <c r="K721" s="6" t="str" cm="1">
        <f t="array" ref="K721">_xlfn.TEXTJOIN(", ",TRUE,_xlfn.UNIQUE(_xlfn._xlws.FILTER(ARQUIVOS_RECEBIDOS!$F$2:$F$5010,ARQUIVOS_RECEBIDOS!$E$2:$E$5010=LD_01[[#This Row],[DOCUMENTO]])))</f>
        <v>R01</v>
      </c>
      <c r="L721" s="6" t="str" cm="1">
        <f t="array" ref="L721">_xlfn.TEXTJOIN(",",TRUE,_xlfn._xlws.FILTER(ARQUIVOS[EXTENSÃO],(ARQUIVOS[DOCUMENTO]=LD_01[[#This Row],[DOCUMENTO]])*(ARQUIVOS[REVISÃO]=LD_01[[#This Row],[REVISÃO]])))</f>
        <v>pdf</v>
      </c>
      <c r="M721" s="12" cm="1">
        <f t="array" ref="M721">_xlfn.UNIQUE(_xlfn._xlws.FILTER(ARQUIVOS[DATA RECEBIMENTO],(ARQUIVOS[DOCUMENTO]=LD_01[[#This Row],[DOCUMENTO]])*(ARQUIVOS[REVISÃO]=LD_01[[#This Row],[REVISÃO]])))</f>
        <v>45838</v>
      </c>
      <c r="N7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01/MSV-163MS-535-545/19.GG/MSV-163MS-535-545-ACA-EXE-RT-D3-002-R01.pdf</v>
      </c>
      <c r="P721" s="6" t="str">
        <f>LD_01[[#This Row],[PASTA]]&amp;"/"&amp;LD_01[[#This Row],[ARQUIVO]]</f>
        <v>MSV-163MS-535-545/19.GG/MSV-163MS-535-545-ACA-EXE-RT-D3-002-R01.pdf</v>
      </c>
    </row>
    <row r="722" spans="1:16" ht="28.8" x14ac:dyDescent="0.3">
      <c r="A722" s="6" t="s">
        <v>3448</v>
      </c>
      <c r="B722" s="6" t="str">
        <f>VLOOKUP(LD_01[[#This Row],[DOCUMENTO]],_xlfn.SORTBY(ARQUIVOS_RECEBIDOS!$E$2:$F$5010,ARQUIVOS_RECEBIDOS!$F$2:$F$5010,-1),2,)</f>
        <v>R01</v>
      </c>
      <c r="C722" s="14" t="s">
        <v>5987</v>
      </c>
      <c r="D722" s="14" t="s">
        <v>7543</v>
      </c>
      <c r="E722" s="6" t="s">
        <v>4317</v>
      </c>
      <c r="F722" s="8" t="s">
        <v>4092</v>
      </c>
      <c r="G722" s="8" t="s">
        <v>4332</v>
      </c>
      <c r="H722" s="6" t="str">
        <f>_xlfn.XLOOKUP(LD_01[[#This Row],[DISCIPLINA]],'CLASSES DE PROJETOS'!$F$3:$F$37,'CLASSES DE PROJETOS'!$C$3:$C$37)</f>
        <v>GG</v>
      </c>
      <c r="I722" t="str">
        <f>_xlfn.TEXTJOIN("/",TRUE,"MSV-163MS-"&amp;LD_01[[#This Row],[OBRA]],_xlfn.XLOOKUP(LD_01[[#This Row],[SIGLA]],'CLASSES DE PROJETOS'!$C$3:$C$37,'CLASSES DE PROJETOS'!$E$3:$E$37))</f>
        <v>MSV-163MS-535-545/19.GG</v>
      </c>
      <c r="J722" s="6" t="str" cm="1">
        <f t="array" ref="J722">_xlfn.TEXTJOIN(",",TRUE,_xlfn._xlws.FILTER(ARQUIVOS[ARQUIVO],(ARQUIVOS[DOCUMENTO]=LD_01[[#This Row],[DOCUMENTO]])*(ARQUIVOS[REVISÃO]=LD_01[[#This Row],[REVISÃO]])*(ARQUIVOS[EXTENSÃO]="pdf")))</f>
        <v>MSV-163MS-535-545-ACA-EXE-RT-D3-003-R01.pdf</v>
      </c>
      <c r="K722" s="6" t="str" cm="1">
        <f t="array" ref="K722">_xlfn.TEXTJOIN(", ",TRUE,_xlfn.UNIQUE(_xlfn._xlws.FILTER(ARQUIVOS_RECEBIDOS!$F$2:$F$5010,ARQUIVOS_RECEBIDOS!$E$2:$E$5010=LD_01[[#This Row],[DOCUMENTO]])))</f>
        <v>R01</v>
      </c>
      <c r="L722" s="6" t="str" cm="1">
        <f t="array" ref="L722">_xlfn.TEXTJOIN(",",TRUE,_xlfn._xlws.FILTER(ARQUIVOS[EXTENSÃO],(ARQUIVOS[DOCUMENTO]=LD_01[[#This Row],[DOCUMENTO]])*(ARQUIVOS[REVISÃO]=LD_01[[#This Row],[REVISÃO]])))</f>
        <v>pdf</v>
      </c>
      <c r="M722" s="12" cm="1">
        <f t="array" ref="M722">_xlfn.UNIQUE(_xlfn._xlws.FILTER(ARQUIVOS[DATA RECEBIMENTO],(ARQUIVOS[DOCUMENTO]=LD_01[[#This Row],[DOCUMENTO]])*(ARQUIVOS[REVISÃO]=LD_01[[#This Row],[REVISÃO]])))</f>
        <v>45838</v>
      </c>
      <c r="N7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01/MSV-163MS-535-545/19.GG/MSV-163MS-535-545-ACA-EXE-RT-D3-003-R01.pdf</v>
      </c>
      <c r="P722" s="6" t="str">
        <f>LD_01[[#This Row],[PASTA]]&amp;"/"&amp;LD_01[[#This Row],[ARQUIVO]]</f>
        <v>MSV-163MS-535-545/19.GG/MSV-163MS-535-545-ACA-EXE-RT-D3-003-R01.pdf</v>
      </c>
    </row>
    <row r="723" spans="1:16" ht="28.8" x14ac:dyDescent="0.3">
      <c r="A723" s="6" t="s">
        <v>3449</v>
      </c>
      <c r="B723" s="6" t="str">
        <f>VLOOKUP(LD_01[[#This Row],[DOCUMENTO]],_xlfn.SORTBY(ARQUIVOS_RECEBIDOS!$E$2:$F$5010,ARQUIVOS_RECEBIDOS!$F$2:$F$5010,-1),2,)</f>
        <v>R01</v>
      </c>
      <c r="C723" s="14" t="s">
        <v>5987</v>
      </c>
      <c r="D723" s="14" t="s">
        <v>7543</v>
      </c>
      <c r="E723" s="6" t="s">
        <v>4317</v>
      </c>
      <c r="F723" s="8" t="s">
        <v>4092</v>
      </c>
      <c r="G723" s="8" t="s">
        <v>4332</v>
      </c>
      <c r="H723" s="6" t="str">
        <f>_xlfn.XLOOKUP(LD_01[[#This Row],[DISCIPLINA]],'CLASSES DE PROJETOS'!$F$3:$F$37,'CLASSES DE PROJETOS'!$C$3:$C$37)</f>
        <v>GG</v>
      </c>
      <c r="I723" t="str">
        <f>_xlfn.TEXTJOIN("/",TRUE,"MSV-163MS-"&amp;LD_01[[#This Row],[OBRA]],_xlfn.XLOOKUP(LD_01[[#This Row],[SIGLA]],'CLASSES DE PROJETOS'!$C$3:$C$37,'CLASSES DE PROJETOS'!$E$3:$E$37))</f>
        <v>MSV-163MS-535-545/19.GG</v>
      </c>
      <c r="J723" s="6" t="str" cm="1">
        <f t="array" ref="J723">_xlfn.TEXTJOIN(",",TRUE,_xlfn._xlws.FILTER(ARQUIVOS[ARQUIVO],(ARQUIVOS[DOCUMENTO]=LD_01[[#This Row],[DOCUMENTO]])*(ARQUIVOS[REVISÃO]=LD_01[[#This Row],[REVISÃO]])*(ARQUIVOS[EXTENSÃO]="pdf")))</f>
        <v>MSV-163MS-535-545-ACA-EXE-RT-D3-004-R01.pdf</v>
      </c>
      <c r="K723" s="6" t="str" cm="1">
        <f t="array" ref="K723">_xlfn.TEXTJOIN(", ",TRUE,_xlfn.UNIQUE(_xlfn._xlws.FILTER(ARQUIVOS_RECEBIDOS!$F$2:$F$5010,ARQUIVOS_RECEBIDOS!$E$2:$E$5010=LD_01[[#This Row],[DOCUMENTO]])))</f>
        <v>R01</v>
      </c>
      <c r="L723" s="6" t="str" cm="1">
        <f t="array" ref="L723">_xlfn.TEXTJOIN(",",TRUE,_xlfn._xlws.FILTER(ARQUIVOS[EXTENSÃO],(ARQUIVOS[DOCUMENTO]=LD_01[[#This Row],[DOCUMENTO]])*(ARQUIVOS[REVISÃO]=LD_01[[#This Row],[REVISÃO]])))</f>
        <v>pdf</v>
      </c>
      <c r="M723" s="12" cm="1">
        <f t="array" ref="M723">_xlfn.UNIQUE(_xlfn._xlws.FILTER(ARQUIVOS[DATA RECEBIMENTO],(ARQUIVOS[DOCUMENTO]=LD_01[[#This Row],[DOCUMENTO]])*(ARQUIVOS[REVISÃO]=LD_01[[#This Row],[REVISÃO]])))</f>
        <v>45838</v>
      </c>
      <c r="N7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01/MSV-163MS-535-545/19.GG/MSV-163MS-535-545-ACA-EXE-RT-D3-004-R01.pdf</v>
      </c>
      <c r="P723" s="6" t="str">
        <f>LD_01[[#This Row],[PASTA]]&amp;"/"&amp;LD_01[[#This Row],[ARQUIVO]]</f>
        <v>MSV-163MS-535-545/19.GG/MSV-163MS-535-545-ACA-EXE-RT-D3-004-R01.pdf</v>
      </c>
    </row>
    <row r="724" spans="1:16" ht="28.8" x14ac:dyDescent="0.3">
      <c r="A724" s="6" t="s">
        <v>3450</v>
      </c>
      <c r="B724" s="6" t="str">
        <f>VLOOKUP(LD_01[[#This Row],[DOCUMENTO]],_xlfn.SORTBY(ARQUIVOS_RECEBIDOS!$E$2:$F$5010,ARQUIVOS_RECEBIDOS!$F$2:$F$5010,-1),2,)</f>
        <v>R00</v>
      </c>
      <c r="C724" s="14" t="s">
        <v>5987</v>
      </c>
      <c r="D724" s="14" t="s">
        <v>7543</v>
      </c>
      <c r="E724" s="6" t="s">
        <v>4317</v>
      </c>
      <c r="F724" s="8" t="s">
        <v>4092</v>
      </c>
      <c r="G724" s="8" t="s">
        <v>4332</v>
      </c>
      <c r="H724" s="6" t="str">
        <f>_xlfn.XLOOKUP(LD_01[[#This Row],[DISCIPLINA]],'CLASSES DE PROJETOS'!$F$3:$F$37,'CLASSES DE PROJETOS'!$C$3:$C$37)</f>
        <v>GG</v>
      </c>
      <c r="I724" t="str">
        <f>_xlfn.TEXTJOIN("/",TRUE,"MSV-163MS-"&amp;LD_01[[#This Row],[OBRA]],_xlfn.XLOOKUP(LD_01[[#This Row],[SIGLA]],'CLASSES DE PROJETOS'!$C$3:$C$37,'CLASSES DE PROJETOS'!$E$3:$E$37))</f>
        <v>MSV-163MS-535-545/19.GG</v>
      </c>
      <c r="J724" s="6" t="str" cm="1">
        <f t="array" ref="J724">_xlfn.TEXTJOIN(",",TRUE,_xlfn._xlws.FILTER(ARQUIVOS[ARQUIVO],(ARQUIVOS[DOCUMENTO]=LD_01[[#This Row],[DOCUMENTO]])*(ARQUIVOS[REVISÃO]=LD_01[[#This Row],[REVISÃO]])*(ARQUIVOS[EXTENSÃO]="pdf")))</f>
        <v>MSV-163MS-535-545-ACA-EXE-RT-D3-005-R00.pdf</v>
      </c>
      <c r="K724" s="6" t="str" cm="1">
        <f t="array" ref="K724">_xlfn.TEXTJOIN(", ",TRUE,_xlfn.UNIQUE(_xlfn._xlws.FILTER(ARQUIVOS_RECEBIDOS!$F$2:$F$5010,ARQUIVOS_RECEBIDOS!$E$2:$E$5010=LD_01[[#This Row],[DOCUMENTO]])))</f>
        <v>R00</v>
      </c>
      <c r="L724" s="6" t="str" cm="1">
        <f t="array" ref="L724">_xlfn.TEXTJOIN(",",TRUE,_xlfn._xlws.FILTER(ARQUIVOS[EXTENSÃO],(ARQUIVOS[DOCUMENTO]=LD_01[[#This Row],[DOCUMENTO]])*(ARQUIVOS[REVISÃO]=LD_01[[#This Row],[REVISÃO]])))</f>
        <v>pdf</v>
      </c>
      <c r="M724" s="12" cm="1">
        <f t="array" ref="M724">_xlfn.UNIQUE(_xlfn._xlws.FILTER(ARQUIVOS[DATA RECEBIMENTO],(ARQUIVOS[DOCUMENTO]=LD_01[[#This Row],[DOCUMENTO]])*(ARQUIVOS[REVISÃO]=LD_01[[#This Row],[REVISÃO]])))</f>
        <v>45838</v>
      </c>
      <c r="N7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01/MSV-163MS-535-545/19.GG/MSV-163MS-535-545-ACA-EXE-RT-D3-005-R00.pdf</v>
      </c>
      <c r="P724" s="6" t="str">
        <f>LD_01[[#This Row],[PASTA]]&amp;"/"&amp;LD_01[[#This Row],[ARQUIVO]]</f>
        <v>MSV-163MS-535-545/19.GG/MSV-163MS-535-545-ACA-EXE-RT-D3-005-R00.pdf</v>
      </c>
    </row>
    <row r="725" spans="1:16" ht="28.8" x14ac:dyDescent="0.3">
      <c r="A725" s="6" t="s">
        <v>3451</v>
      </c>
      <c r="B725" s="6" t="str">
        <f>VLOOKUP(LD_01[[#This Row],[DOCUMENTO]],_xlfn.SORTBY(ARQUIVOS_RECEBIDOS!$E$2:$F$5010,ARQUIVOS_RECEBIDOS!$F$2:$F$5010,-1),2,)</f>
        <v>R01</v>
      </c>
      <c r="C725" s="14" t="s">
        <v>5987</v>
      </c>
      <c r="D725" s="14" t="s">
        <v>7543</v>
      </c>
      <c r="E725" s="6" t="s">
        <v>4317</v>
      </c>
      <c r="F725" s="8" t="s">
        <v>4092</v>
      </c>
      <c r="G725" s="8" t="s">
        <v>4332</v>
      </c>
      <c r="H725" s="6" t="str">
        <f>_xlfn.XLOOKUP(LD_01[[#This Row],[DISCIPLINA]],'CLASSES DE PROJETOS'!$F$3:$F$37,'CLASSES DE PROJETOS'!$C$3:$C$37)</f>
        <v>GG</v>
      </c>
      <c r="I725" t="str">
        <f>_xlfn.TEXTJOIN("/",TRUE,"MSV-163MS-"&amp;LD_01[[#This Row],[OBRA]],_xlfn.XLOOKUP(LD_01[[#This Row],[SIGLA]],'CLASSES DE PROJETOS'!$C$3:$C$37,'CLASSES DE PROJETOS'!$E$3:$E$37))</f>
        <v>MSV-163MS-535-545/19.GG</v>
      </c>
      <c r="J725" s="6" t="str" cm="1">
        <f t="array" ref="J725">_xlfn.TEXTJOIN(",",TRUE,_xlfn._xlws.FILTER(ARQUIVOS[ARQUIVO],(ARQUIVOS[DOCUMENTO]=LD_01[[#This Row],[DOCUMENTO]])*(ARQUIVOS[REVISÃO]=LD_01[[#This Row],[REVISÃO]])*(ARQUIVOS[EXTENSÃO]="pdf")))</f>
        <v>MSV-163MS-535-545-ACA-EXE-RT-D3-006-R01.pdf</v>
      </c>
      <c r="K725" s="6" t="str" cm="1">
        <f t="array" ref="K725">_xlfn.TEXTJOIN(", ",TRUE,_xlfn.UNIQUE(_xlfn._xlws.FILTER(ARQUIVOS_RECEBIDOS!$F$2:$F$5010,ARQUIVOS_RECEBIDOS!$E$2:$E$5010=LD_01[[#This Row],[DOCUMENTO]])))</f>
        <v>R01</v>
      </c>
      <c r="L725" s="6" t="str" cm="1">
        <f t="array" ref="L725">_xlfn.TEXTJOIN(",",TRUE,_xlfn._xlws.FILTER(ARQUIVOS[EXTENSÃO],(ARQUIVOS[DOCUMENTO]=LD_01[[#This Row],[DOCUMENTO]])*(ARQUIVOS[REVISÃO]=LD_01[[#This Row],[REVISÃO]])))</f>
        <v>pdf</v>
      </c>
      <c r="M725" s="12" cm="1">
        <f t="array" ref="M725">_xlfn.UNIQUE(_xlfn._xlws.FILTER(ARQUIVOS[DATA RECEBIMENTO],(ARQUIVOS[DOCUMENTO]=LD_01[[#This Row],[DOCUMENTO]])*(ARQUIVOS[REVISÃO]=LD_01[[#This Row],[REVISÃO]])))</f>
        <v>45838</v>
      </c>
      <c r="N7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01/MSV-163MS-535-545/19.GG/MSV-163MS-535-545-ACA-EXE-RT-D3-006-R01.pdf</v>
      </c>
      <c r="P725" s="6" t="str">
        <f>LD_01[[#This Row],[PASTA]]&amp;"/"&amp;LD_01[[#This Row],[ARQUIVO]]</f>
        <v>MSV-163MS-535-545/19.GG/MSV-163MS-535-545-ACA-EXE-RT-D3-006-R01.pdf</v>
      </c>
    </row>
    <row r="726" spans="1:16" ht="28.8" x14ac:dyDescent="0.3">
      <c r="A726" s="6" t="s">
        <v>3452</v>
      </c>
      <c r="B726" s="6" t="str">
        <f>VLOOKUP(LD_01[[#This Row],[DOCUMENTO]],_xlfn.SORTBY(ARQUIVOS_RECEBIDOS!$E$2:$F$5010,ARQUIVOS_RECEBIDOS!$F$2:$F$5010,-1),2,)</f>
        <v>R00</v>
      </c>
      <c r="C726" s="14" t="s">
        <v>5987</v>
      </c>
      <c r="D726" s="14" t="s">
        <v>7543</v>
      </c>
      <c r="E726" s="6" t="s">
        <v>4317</v>
      </c>
      <c r="F726" s="8" t="s">
        <v>4124</v>
      </c>
      <c r="G726" s="8" t="s">
        <v>4332</v>
      </c>
      <c r="H726" s="6" t="str">
        <f>_xlfn.XLOOKUP(LD_01[[#This Row],[DISCIPLINA]],'CLASSES DE PROJETOS'!$F$3:$F$37,'CLASSES DE PROJETOS'!$C$3:$C$37)</f>
        <v>GG</v>
      </c>
      <c r="I726" t="str">
        <f>_xlfn.TEXTJOIN("/",TRUE,"MSV-163MS-"&amp;LD_01[[#This Row],[OBRA]],_xlfn.XLOOKUP(LD_01[[#This Row],[SIGLA]],'CLASSES DE PROJETOS'!$C$3:$C$37,'CLASSES DE PROJETOS'!$E$3:$E$37))</f>
        <v>MSV-163MS-535-545/19.GG</v>
      </c>
      <c r="J726" s="6" t="str" cm="1">
        <f t="array" ref="J726">_xlfn.TEXTJOIN(",",TRUE,_xlfn._xlws.FILTER(ARQUIVOS[ARQUIVO],(ARQUIVOS[DOCUMENTO]=LD_01[[#This Row],[DOCUMENTO]])*(ARQUIVOS[REVISÃO]=LD_01[[#This Row],[REVISÃO]])*(ARQUIVOS[EXTENSÃO]="pdf")))</f>
        <v>MSV-163MS-535-545-ACA-EXE-RT-D3-007-R00.pdf</v>
      </c>
      <c r="K726" s="6" t="str" cm="1">
        <f t="array" ref="K726">_xlfn.TEXTJOIN(", ",TRUE,_xlfn.UNIQUE(_xlfn._xlws.FILTER(ARQUIVOS_RECEBIDOS!$F$2:$F$5010,ARQUIVOS_RECEBIDOS!$E$2:$E$5010=LD_01[[#This Row],[DOCUMENTO]])))</f>
        <v>R00</v>
      </c>
      <c r="L726" s="6" t="str" cm="1">
        <f t="array" ref="L726">_xlfn.TEXTJOIN(",",TRUE,_xlfn._xlws.FILTER(ARQUIVOS[EXTENSÃO],(ARQUIVOS[DOCUMENTO]=LD_01[[#This Row],[DOCUMENTO]])*(ARQUIVOS[REVISÃO]=LD_01[[#This Row],[REVISÃO]])))</f>
        <v>pdf</v>
      </c>
      <c r="M726" s="12" cm="1">
        <f t="array" ref="M726">_xlfn.UNIQUE(_xlfn._xlws.FILTER(ARQUIVOS[DATA RECEBIMENTO],(ARQUIVOS[DOCUMENTO]=LD_01[[#This Row],[DOCUMENTO]])*(ARQUIVOS[REVISÃO]=LD_01[[#This Row],[REVISÃO]])))</f>
        <v>45838</v>
      </c>
      <c r="N7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01/MSV-163MS-535-545/19.GG/MSV-163MS-535-545-ACA-EXE-RT-D3-007-R00.pdf</v>
      </c>
      <c r="P726" s="6" t="str">
        <f>LD_01[[#This Row],[PASTA]]&amp;"/"&amp;LD_01[[#This Row],[ARQUIVO]]</f>
        <v>MSV-163MS-535-545/19.GG/MSV-163MS-535-545-ACA-EXE-RT-D3-007-R00.pdf</v>
      </c>
    </row>
    <row r="727" spans="1:16" ht="28.8" x14ac:dyDescent="0.3">
      <c r="A727" s="6" t="s">
        <v>3453</v>
      </c>
      <c r="B727" s="6" t="str">
        <f>VLOOKUP(LD_01[[#This Row],[DOCUMENTO]],_xlfn.SORTBY(ARQUIVOS_RECEBIDOS!$E$2:$F$5010,ARQUIVOS_RECEBIDOS!$F$2:$F$5010,-1),2,)</f>
        <v>R04</v>
      </c>
      <c r="C727" s="14" t="s">
        <v>5987</v>
      </c>
      <c r="D727" s="14" t="s">
        <v>7543</v>
      </c>
      <c r="E727" s="6" t="s">
        <v>4317</v>
      </c>
      <c r="F727" s="8" t="s">
        <v>4103</v>
      </c>
      <c r="G727" s="8" t="s">
        <v>4332</v>
      </c>
      <c r="H727" s="6" t="str">
        <f>_xlfn.XLOOKUP(LD_01[[#This Row],[DISCIPLINA]],'CLASSES DE PROJETOS'!$F$3:$F$37,'CLASSES DE PROJETOS'!$C$3:$C$37)</f>
        <v>GG</v>
      </c>
      <c r="I727" t="str">
        <f>_xlfn.TEXTJOIN("/",TRUE,"MSV-163MS-"&amp;LD_01[[#This Row],[OBRA]],_xlfn.XLOOKUP(LD_01[[#This Row],[SIGLA]],'CLASSES DE PROJETOS'!$C$3:$C$37,'CLASSES DE PROJETOS'!$E$3:$E$37))</f>
        <v>MSV-163MS-535-545/19.GG</v>
      </c>
      <c r="J727" s="6" t="str" cm="1">
        <f t="array" ref="J727">_xlfn.TEXTJOIN(",",TRUE,_xlfn._xlws.FILTER(ARQUIVOS[ARQUIVO],(ARQUIVOS[DOCUMENTO]=LD_01[[#This Row],[DOCUMENTO]])*(ARQUIVOS[REVISÃO]=LD_01[[#This Row],[REVISÃO]])*(ARQUIVOS[EXTENSÃO]="pdf")))</f>
        <v>MSV-163MS-535-545-ACA-EXE-RT-D3-101-R04.pdf</v>
      </c>
      <c r="K727" s="6" t="str" cm="1">
        <f t="array" ref="K727">_xlfn.TEXTJOIN(", ",TRUE,_xlfn.UNIQUE(_xlfn._xlws.FILTER(ARQUIVOS_RECEBIDOS!$F$2:$F$5010,ARQUIVOS_RECEBIDOS!$E$2:$E$5010=LD_01[[#This Row],[DOCUMENTO]])))</f>
        <v>R04</v>
      </c>
      <c r="L727" s="6" t="str" cm="1">
        <f t="array" ref="L727">_xlfn.TEXTJOIN(",",TRUE,_xlfn._xlws.FILTER(ARQUIVOS[EXTENSÃO],(ARQUIVOS[DOCUMENTO]=LD_01[[#This Row],[DOCUMENTO]])*(ARQUIVOS[REVISÃO]=LD_01[[#This Row],[REVISÃO]])))</f>
        <v>pdf</v>
      </c>
      <c r="M727" s="12" cm="1">
        <f t="array" ref="M727">_xlfn.UNIQUE(_xlfn._xlws.FILTER(ARQUIVOS[DATA RECEBIMENTO],(ARQUIVOS[DOCUMENTO]=LD_01[[#This Row],[DOCUMENTO]])*(ARQUIVOS[REVISÃO]=LD_01[[#This Row],[REVISÃO]])))</f>
        <v>45838</v>
      </c>
      <c r="N7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01/MSV-163MS-535-545/19.GG/MSV-163MS-535-545-ACA-EXE-RT-D3-101-R04.pdf</v>
      </c>
      <c r="P727" s="6" t="str">
        <f>LD_01[[#This Row],[PASTA]]&amp;"/"&amp;LD_01[[#This Row],[ARQUIVO]]</f>
        <v>MSV-163MS-535-545/19.GG/MSV-163MS-535-545-ACA-EXE-RT-D3-101-R04.pdf</v>
      </c>
    </row>
    <row r="728" spans="1:16" ht="28.8" x14ac:dyDescent="0.3">
      <c r="A728" s="6" t="s">
        <v>3454</v>
      </c>
      <c r="B728" s="6" t="str">
        <f>VLOOKUP(LD_01[[#This Row],[DOCUMENTO]],_xlfn.SORTBY(ARQUIVOS_RECEBIDOS!$E$2:$F$5010,ARQUIVOS_RECEBIDOS!$F$2:$F$5010,-1),2,)</f>
        <v>R00</v>
      </c>
      <c r="C728" s="14" t="s">
        <v>5987</v>
      </c>
      <c r="D728" s="14" t="s">
        <v>7543</v>
      </c>
      <c r="E728" s="6" t="s">
        <v>4317</v>
      </c>
      <c r="F728" s="8" t="s">
        <v>4191</v>
      </c>
      <c r="G728" s="8" t="s">
        <v>4332</v>
      </c>
      <c r="H728" s="6" t="str">
        <f>_xlfn.XLOOKUP(LD_01[[#This Row],[DISCIPLINA]],'CLASSES DE PROJETOS'!$F$3:$F$37,'CLASSES DE PROJETOS'!$C$3:$C$37)</f>
        <v>GG</v>
      </c>
      <c r="I728" t="str">
        <f>_xlfn.TEXTJOIN("/",TRUE,"MSV-163MS-"&amp;LD_01[[#This Row],[OBRA]],_xlfn.XLOOKUP(LD_01[[#This Row],[SIGLA]],'CLASSES DE PROJETOS'!$C$3:$C$37,'CLASSES DE PROJETOS'!$E$3:$E$37))</f>
        <v>MSV-163MS-535-545/19.GG</v>
      </c>
      <c r="J728" s="6" t="str" cm="1">
        <f t="array" ref="J728">_xlfn.TEXTJOIN(",",TRUE,_xlfn._xlws.FILTER(ARQUIVOS[ARQUIVO],(ARQUIVOS[DOCUMENTO]=LD_01[[#This Row],[DOCUMENTO]])*(ARQUIVOS[REVISÃO]=LD_01[[#This Row],[REVISÃO]])*(ARQUIVOS[EXTENSÃO]="pdf")))</f>
        <v>MSV-163MS-535-545-ACA-EXE-RT-D3-201-R00.pdf</v>
      </c>
      <c r="K728" s="6" t="str" cm="1">
        <f t="array" ref="K728">_xlfn.TEXTJOIN(", ",TRUE,_xlfn.UNIQUE(_xlfn._xlws.FILTER(ARQUIVOS_RECEBIDOS!$F$2:$F$5010,ARQUIVOS_RECEBIDOS!$E$2:$E$5010=LD_01[[#This Row],[DOCUMENTO]])))</f>
        <v>R00</v>
      </c>
      <c r="L728" s="6" t="str" cm="1">
        <f t="array" ref="L728">_xlfn.TEXTJOIN(",",TRUE,_xlfn._xlws.FILTER(ARQUIVOS[EXTENSÃO],(ARQUIVOS[DOCUMENTO]=LD_01[[#This Row],[DOCUMENTO]])*(ARQUIVOS[REVISÃO]=LD_01[[#This Row],[REVISÃO]])))</f>
        <v>pdf</v>
      </c>
      <c r="M728" s="12" cm="1">
        <f t="array" ref="M728">_xlfn.UNIQUE(_xlfn._xlws.FILTER(ARQUIVOS[DATA RECEBIMENTO],(ARQUIVOS[DOCUMENTO]=LD_01[[#This Row],[DOCUMENTO]])*(ARQUIVOS[REVISÃO]=LD_01[[#This Row],[REVISÃO]])))</f>
        <v>45838</v>
      </c>
      <c r="N7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01/MSV-163MS-535-545/19.GG/MSV-163MS-535-545-ACA-EXE-RT-D3-201-R00.pdf</v>
      </c>
      <c r="P728" s="6" t="str">
        <f>LD_01[[#This Row],[PASTA]]&amp;"/"&amp;LD_01[[#This Row],[ARQUIVO]]</f>
        <v>MSV-163MS-535-545/19.GG/MSV-163MS-535-545-ACA-EXE-RT-D3-201-R00.pdf</v>
      </c>
    </row>
    <row r="729" spans="1:16" ht="28.8" x14ac:dyDescent="0.3">
      <c r="A729" s="6" t="s">
        <v>3516</v>
      </c>
      <c r="B729" s="6" t="str">
        <f>VLOOKUP(LD_01[[#This Row],[DOCUMENTO]],_xlfn.SORTBY(ARQUIVOS_RECEBIDOS!$E$2:$F$5010,ARQUIVOS_RECEBIDOS!$F$2:$F$5010,-1),2,)</f>
        <v>R00</v>
      </c>
      <c r="C729" s="14" t="s">
        <v>5987</v>
      </c>
      <c r="D729" s="14" t="s">
        <v>7543</v>
      </c>
      <c r="E729" s="6" t="s">
        <v>4317</v>
      </c>
      <c r="F729" s="8" t="s">
        <v>4173</v>
      </c>
      <c r="G729" s="8" t="s">
        <v>4335</v>
      </c>
      <c r="H729" s="6" t="str">
        <f>_xlfn.XLOOKUP(LD_01[[#This Row],[DISCIPLINA]],'CLASSES DE PROJETOS'!$F$3:$F$37,'CLASSES DE PROJETOS'!$C$3:$C$37)</f>
        <v>TR</v>
      </c>
      <c r="I729" t="str">
        <f>_xlfn.TEXTJOIN("/",TRUE,"MSV-163MS-"&amp;LD_01[[#This Row],[OBRA]],_xlfn.XLOOKUP(LD_01[[#This Row],[SIGLA]],'CLASSES DE PROJETOS'!$C$3:$C$37,'CLASSES DE PROJETOS'!$E$3:$E$37))</f>
        <v>MSV-163MS-535-545/34.TR</v>
      </c>
      <c r="J729" s="6" t="str" cm="1">
        <f t="array" ref="J729">_xlfn.TEXTJOIN(",",TRUE,_xlfn._xlws.FILTER(ARQUIVOS[ARQUIVO],(ARQUIVOS[DOCUMENTO]=LD_01[[#This Row],[DOCUMENTO]])*(ARQUIVOS[REVISÃO]=LD_01[[#This Row],[REVISÃO]])*(ARQUIVOS[EXTENSÃO]="pdf")))</f>
        <v>MSV-163MS-535-545-ACA-EXE-RT-E1-001-R00.pdf</v>
      </c>
      <c r="K729" s="6" t="str" cm="1">
        <f t="array" ref="K729">_xlfn.TEXTJOIN(", ",TRUE,_xlfn.UNIQUE(_xlfn._xlws.FILTER(ARQUIVOS_RECEBIDOS!$F$2:$F$5010,ARQUIVOS_RECEBIDOS!$E$2:$E$5010=LD_01[[#This Row],[DOCUMENTO]])))</f>
        <v>R00</v>
      </c>
      <c r="L729" s="6" t="str" cm="1">
        <f t="array" ref="L729">_xlfn.TEXTJOIN(",",TRUE,_xlfn._xlws.FILTER(ARQUIVOS[EXTENSÃO],(ARQUIVOS[DOCUMENTO]=LD_01[[#This Row],[DOCUMENTO]])*(ARQUIVOS[REVISÃO]=LD_01[[#This Row],[REVISÃO]])))</f>
        <v>pdf</v>
      </c>
      <c r="M729" s="12" cm="1">
        <f t="array" ref="M729">_xlfn.UNIQUE(_xlfn._xlws.FILTER(ARQUIVOS[DATA RECEBIMENTO],(ARQUIVOS[DOCUMENTO]=LD_01[[#This Row],[DOCUMENTO]])*(ARQUIVOS[REVISÃO]=LD_01[[#This Row],[REVISÃO]])))</f>
        <v>45838</v>
      </c>
      <c r="N7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01/MSV-163MS-535-545/34.TR/MSV-163MS-535-545-ACA-EXE-RT-E1-001-R00.pdf</v>
      </c>
      <c r="P729" s="6" t="str">
        <f>LD_01[[#This Row],[PASTA]]&amp;"/"&amp;LD_01[[#This Row],[ARQUIVO]]</f>
        <v>MSV-163MS-535-545/34.TR/MSV-163MS-535-545-ACA-EXE-RT-E1-001-R00.pdf</v>
      </c>
    </row>
    <row r="730" spans="1:16" ht="28.8" x14ac:dyDescent="0.3">
      <c r="A730" s="6" t="s">
        <v>3279</v>
      </c>
      <c r="B730" s="6" t="str">
        <f>VLOOKUP(LD_01[[#This Row],[DOCUMENTO]],_xlfn.SORTBY(ARQUIVOS_RECEBIDOS!$E$2:$F$5010,ARQUIVOS_RECEBIDOS!$F$2:$F$5010,-1),2,)</f>
        <v>R04</v>
      </c>
      <c r="C730" s="14" t="s">
        <v>5987</v>
      </c>
      <c r="D730" s="14" t="s">
        <v>7543</v>
      </c>
      <c r="E730" s="6" t="s">
        <v>4317</v>
      </c>
      <c r="F730" s="8" t="s">
        <v>4259</v>
      </c>
      <c r="G730" s="8" t="s">
        <v>4141</v>
      </c>
      <c r="H730" s="6" t="str">
        <f>_xlfn.XLOOKUP(LD_01[[#This Row],[DISCIPLINA]],'CLASSES DE PROJETOS'!$F$3:$F$37,'CLASSES DE PROJETOS'!$C$3:$C$37)</f>
        <v>GE</v>
      </c>
      <c r="I730" t="str">
        <f>_xlfn.TEXTJOIN("/",TRUE,"MSV-163MS-"&amp;LD_01[[#This Row],[OBRA]],_xlfn.XLOOKUP(LD_01[[#This Row],[SIGLA]],'CLASSES DE PROJETOS'!$C$3:$C$37,'CLASSES DE PROJETOS'!$E$3:$E$37))</f>
        <v>MSV-163MS-535-545/18.GE</v>
      </c>
      <c r="J730" s="6" t="str" cm="1">
        <f t="array" ref="J730">_xlfn.TEXTJOIN(",",TRUE,_xlfn._xlws.FILTER(ARQUIVOS[ARQUIVO],(ARQUIVOS[DOCUMENTO]=LD_01[[#This Row],[DOCUMENTO]])*(ARQUIVOS[REVISÃO]=LD_01[[#This Row],[REVISÃO]])*(ARQUIVOS[EXTENSÃO]="pdf")))</f>
        <v>MSV-163MS-535-545-ACA-EXE-RT-F1-001-R04.pdf</v>
      </c>
      <c r="K730" s="6" t="str" cm="1">
        <f t="array" ref="K730">_xlfn.TEXTJOIN(", ",TRUE,_xlfn.UNIQUE(_xlfn._xlws.FILTER(ARQUIVOS_RECEBIDOS!$F$2:$F$5010,ARQUIVOS_RECEBIDOS!$E$2:$E$5010=LD_01[[#This Row],[DOCUMENTO]])))</f>
        <v>R04</v>
      </c>
      <c r="L730" s="6" t="str" cm="1">
        <f t="array" ref="L730">_xlfn.TEXTJOIN(",",TRUE,_xlfn._xlws.FILTER(ARQUIVOS[EXTENSÃO],(ARQUIVOS[DOCUMENTO]=LD_01[[#This Row],[DOCUMENTO]])*(ARQUIVOS[REVISÃO]=LD_01[[#This Row],[REVISÃO]])))</f>
        <v>pdf</v>
      </c>
      <c r="M730" s="12" cm="1">
        <f t="array" ref="M730">_xlfn.UNIQUE(_xlfn._xlws.FILTER(ARQUIVOS[DATA RECEBIMENTO],(ARQUIVOS[DOCUMENTO]=LD_01[[#This Row],[DOCUMENTO]])*(ARQUIVOS[REVISÃO]=LD_01[[#This Row],[REVISÃO]])))</f>
        <v>45838</v>
      </c>
      <c r="N7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01/MSV-163MS-535-545/18.GE/MSV-163MS-535-545-ACA-EXE-RT-F1-001-R04.pdf</v>
      </c>
      <c r="P730" s="6" t="str">
        <f>LD_01[[#This Row],[PASTA]]&amp;"/"&amp;LD_01[[#This Row],[ARQUIVO]]</f>
        <v>MSV-163MS-535-545/18.GE/MSV-163MS-535-545-ACA-EXE-RT-F1-001-R04.pdf</v>
      </c>
    </row>
    <row r="731" spans="1:16" ht="43.2" x14ac:dyDescent="0.3">
      <c r="A731" s="6" t="s">
        <v>3465</v>
      </c>
      <c r="B731" s="6" t="str">
        <f>VLOOKUP(LD_01[[#This Row],[DOCUMENTO]],_xlfn.SORTBY(ARQUIVOS_RECEBIDOS!$E$2:$F$5010,ARQUIVOS_RECEBIDOS!$F$2:$F$5010,-1),2,)</f>
        <v>R00</v>
      </c>
      <c r="C731" s="14" t="s">
        <v>5987</v>
      </c>
      <c r="D731" s="14" t="s">
        <v>7543</v>
      </c>
      <c r="E731" s="6" t="s">
        <v>4317</v>
      </c>
      <c r="F731" s="8" t="s">
        <v>4166</v>
      </c>
      <c r="G731" s="8" t="s">
        <v>4333</v>
      </c>
      <c r="H731" s="6" t="str">
        <f>_xlfn.XLOOKUP(LD_01[[#This Row],[DISCIPLINA]],'CLASSES DE PROJETOS'!$F$3:$F$37,'CLASSES DE PROJETOS'!$C$3:$C$37)</f>
        <v>IN</v>
      </c>
      <c r="I731" t="str">
        <f>_xlfn.TEXTJOIN("/",TRUE,"MSV-163MS-"&amp;LD_01[[#This Row],[OBRA]],_xlfn.XLOOKUP(LD_01[[#This Row],[SIGLA]],'CLASSES DE PROJETOS'!$C$3:$C$37,'CLASSES DE PROJETOS'!$E$3:$E$37))</f>
        <v>MSV-163MS-535-545/23.IN</v>
      </c>
      <c r="J731" s="6" t="str" cm="1">
        <f t="array" ref="J731">_xlfn.TEXTJOIN(",",TRUE,_xlfn._xlws.FILTER(ARQUIVOS[ARQUIVO],(ARQUIVOS[DOCUMENTO]=LD_01[[#This Row],[DOCUMENTO]])*(ARQUIVOS[REVISÃO]=LD_01[[#This Row],[REVISÃO]])*(ARQUIVOS[EXTENSÃO]="pdf")))</f>
        <v>MSV-163MS-535-545-ACA-EXE-RT-M1-001-R00.pdf</v>
      </c>
      <c r="K731" s="6" t="str" cm="1">
        <f t="array" ref="K731">_xlfn.TEXTJOIN(", ",TRUE,_xlfn.UNIQUE(_xlfn._xlws.FILTER(ARQUIVOS_RECEBIDOS!$F$2:$F$5010,ARQUIVOS_RECEBIDOS!$E$2:$E$5010=LD_01[[#This Row],[DOCUMENTO]])))</f>
        <v>R00</v>
      </c>
      <c r="L731" s="6" t="str" cm="1">
        <f t="array" ref="L731">_xlfn.TEXTJOIN(",",TRUE,_xlfn._xlws.FILTER(ARQUIVOS[EXTENSÃO],(ARQUIVOS[DOCUMENTO]=LD_01[[#This Row],[DOCUMENTO]])*(ARQUIVOS[REVISÃO]=LD_01[[#This Row],[REVISÃO]])))</f>
        <v>pdf</v>
      </c>
      <c r="M731" s="12" cm="1">
        <f t="array" ref="M731">_xlfn.UNIQUE(_xlfn._xlws.FILTER(ARQUIVOS[DATA RECEBIMENTO],(ARQUIVOS[DOCUMENTO]=LD_01[[#This Row],[DOCUMENTO]])*(ARQUIVOS[REVISÃO]=LD_01[[#This Row],[REVISÃO]])))</f>
        <v>45838</v>
      </c>
      <c r="N7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01/MSV-163MS-535-545/23.IN/MSV-163MS-535-545-ACA-EXE-RT-M1-001-R00.pdf</v>
      </c>
      <c r="P731" s="6" t="str">
        <f>LD_01[[#This Row],[PASTA]]&amp;"/"&amp;LD_01[[#This Row],[ARQUIVO]]</f>
        <v>MSV-163MS-535-545/23.IN/MSV-163MS-535-545-ACA-EXE-RT-M1-001-R00.pdf</v>
      </c>
    </row>
    <row r="732" spans="1:16" x14ac:dyDescent="0.3">
      <c r="A732" s="6" t="s">
        <v>3517</v>
      </c>
      <c r="B732" s="6" t="str">
        <f>VLOOKUP(LD_01[[#This Row],[DOCUMENTO]],_xlfn.SORTBY(ARQUIVOS_RECEBIDOS!$E$2:$F$5010,ARQUIVOS_RECEBIDOS!$F$2:$F$5010,-1),2,)</f>
        <v>R00</v>
      </c>
      <c r="C732" s="14" t="s">
        <v>5987</v>
      </c>
      <c r="D732" s="14" t="s">
        <v>7543</v>
      </c>
      <c r="E732" s="6" t="s">
        <v>4318</v>
      </c>
      <c r="F732" s="8" t="s">
        <v>4164</v>
      </c>
      <c r="G732" s="8" t="s">
        <v>4163</v>
      </c>
      <c r="H732" s="6" t="str">
        <f>_xlfn.XLOOKUP(LD_01[[#This Row],[DISCIPLINA]],'CLASSES DE PROJETOS'!$F$3:$F$37,'CLASSES DE PROJETOS'!$C$3:$C$37)</f>
        <v>TO</v>
      </c>
      <c r="I732" t="str">
        <f>_xlfn.TEXTJOIN("/",TRUE,"MSV-163MS-"&amp;LD_01[[#This Row],[OBRA]],_xlfn.XLOOKUP(LD_01[[#This Row],[SIGLA]],'CLASSES DE PROJETOS'!$C$3:$C$37,'CLASSES DE PROJETOS'!$E$3:$E$37))</f>
        <v>MSV-163MS-626-628/33.TO</v>
      </c>
      <c r="J732" s="6" t="str" cm="1">
        <f t="array" ref="J732">_xlfn.TEXTJOIN(",",TRUE,_xlfn._xlws.FILTER(ARQUIVOS[ARQUIVO],(ARQUIVOS[DOCUMENTO]=LD_01[[#This Row],[DOCUMENTO]])*(ARQUIVOS[REVISÃO]=LD_01[[#This Row],[REVISÃO]])*(ARQUIVOS[EXTENSÃO]="pdf")))</f>
        <v>MSV-163MS-626-628-ACA-EXE-DE-C1-001-R00.pdf</v>
      </c>
      <c r="K732" s="6" t="str" cm="1">
        <f t="array" ref="K732">_xlfn.TEXTJOIN(", ",TRUE,_xlfn.UNIQUE(_xlfn._xlws.FILTER(ARQUIVOS_RECEBIDOS!$F$2:$F$5010,ARQUIVOS_RECEBIDOS!$E$2:$E$5010=LD_01[[#This Row],[DOCUMENTO]])))</f>
        <v>R00</v>
      </c>
      <c r="L732" s="6" t="str" cm="1">
        <f t="array" ref="L732">_xlfn.TEXTJOIN(",",TRUE,_xlfn._xlws.FILTER(ARQUIVOS[EXTENSÃO],(ARQUIVOS[DOCUMENTO]=LD_01[[#This Row],[DOCUMENTO]])*(ARQUIVOS[REVISÃO]=LD_01[[#This Row],[REVISÃO]])))</f>
        <v>dwg,pdf</v>
      </c>
      <c r="M732" s="12" cm="1">
        <f t="array" ref="M732">_xlfn.UNIQUE(_xlfn._xlws.FILTER(ARQUIVOS[DATA RECEBIMENTO],(ARQUIVOS[DOCUMENTO]=LD_01[[#This Row],[DOCUMENTO]])*(ARQUIVOS[REVISÃO]=LD_01[[#This Row],[REVISÃO]])))</f>
        <v>45838</v>
      </c>
      <c r="N7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01/MSV-163MS-626-628/33.TO/MSV-163MS-626-628-ACA-EXE-DE-C1-001-R00.pdf</v>
      </c>
      <c r="P732" s="6" t="str">
        <f>LD_01[[#This Row],[PASTA]]&amp;"/"&amp;LD_01[[#This Row],[ARQUIVO]]</f>
        <v>MSV-163MS-626-628/33.TO/MSV-163MS-626-628-ACA-EXE-DE-C1-001-R00.pdf</v>
      </c>
    </row>
    <row r="733" spans="1:16" x14ac:dyDescent="0.3">
      <c r="A733" s="6" t="s">
        <v>3518</v>
      </c>
      <c r="B733" s="6" t="str">
        <f>VLOOKUP(LD_01[[#This Row],[DOCUMENTO]],_xlfn.SORTBY(ARQUIVOS_RECEBIDOS!$E$2:$F$5010,ARQUIVOS_RECEBIDOS!$F$2:$F$5010,-1),2,)</f>
        <v>R00</v>
      </c>
      <c r="C733" s="14" t="s">
        <v>5987</v>
      </c>
      <c r="D733" s="14" t="s">
        <v>7543</v>
      </c>
      <c r="E733" s="6" t="s">
        <v>4318</v>
      </c>
      <c r="F733" s="8" t="s">
        <v>4164</v>
      </c>
      <c r="G733" s="8" t="s">
        <v>4163</v>
      </c>
      <c r="H733" s="6" t="str">
        <f>_xlfn.XLOOKUP(LD_01[[#This Row],[DISCIPLINA]],'CLASSES DE PROJETOS'!$F$3:$F$37,'CLASSES DE PROJETOS'!$C$3:$C$37)</f>
        <v>TO</v>
      </c>
      <c r="I733" t="str">
        <f>_xlfn.TEXTJOIN("/",TRUE,"MSV-163MS-"&amp;LD_01[[#This Row],[OBRA]],_xlfn.XLOOKUP(LD_01[[#This Row],[SIGLA]],'CLASSES DE PROJETOS'!$C$3:$C$37,'CLASSES DE PROJETOS'!$E$3:$E$37))</f>
        <v>MSV-163MS-626-628/33.TO</v>
      </c>
      <c r="J733" s="6" t="str" cm="1">
        <f t="array" ref="J733">_xlfn.TEXTJOIN(",",TRUE,_xlfn._xlws.FILTER(ARQUIVOS[ARQUIVO],(ARQUIVOS[DOCUMENTO]=LD_01[[#This Row],[DOCUMENTO]])*(ARQUIVOS[REVISÃO]=LD_01[[#This Row],[REVISÃO]])*(ARQUIVOS[EXTENSÃO]="pdf")))</f>
        <v>MSV-163MS-626-628-ACA-EXE-DE-C1-002-R00.pdf</v>
      </c>
      <c r="K733" s="6" t="str" cm="1">
        <f t="array" ref="K733">_xlfn.TEXTJOIN(", ",TRUE,_xlfn.UNIQUE(_xlfn._xlws.FILTER(ARQUIVOS_RECEBIDOS!$F$2:$F$5010,ARQUIVOS_RECEBIDOS!$E$2:$E$5010=LD_01[[#This Row],[DOCUMENTO]])))</f>
        <v>R00</v>
      </c>
      <c r="L733" s="6" t="str" cm="1">
        <f t="array" ref="L733">_xlfn.TEXTJOIN(",",TRUE,_xlfn._xlws.FILTER(ARQUIVOS[EXTENSÃO],(ARQUIVOS[DOCUMENTO]=LD_01[[#This Row],[DOCUMENTO]])*(ARQUIVOS[REVISÃO]=LD_01[[#This Row],[REVISÃO]])))</f>
        <v>dwg,pdf</v>
      </c>
      <c r="M733" s="12" cm="1">
        <f t="array" ref="M733">_xlfn.UNIQUE(_xlfn._xlws.FILTER(ARQUIVOS[DATA RECEBIMENTO],(ARQUIVOS[DOCUMENTO]=LD_01[[#This Row],[DOCUMENTO]])*(ARQUIVOS[REVISÃO]=LD_01[[#This Row],[REVISÃO]])))</f>
        <v>45838</v>
      </c>
      <c r="N7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01/MSV-163MS-626-628/33.TO/MSV-163MS-626-628-ACA-EXE-DE-C1-002-R00.pdf</v>
      </c>
      <c r="P733" s="6" t="str">
        <f>LD_01[[#This Row],[PASTA]]&amp;"/"&amp;LD_01[[#This Row],[ARQUIVO]]</f>
        <v>MSV-163MS-626-628/33.TO/MSV-163MS-626-628-ACA-EXE-DE-C1-002-R00.pdf</v>
      </c>
    </row>
    <row r="734" spans="1:16" x14ac:dyDescent="0.3">
      <c r="A734" s="6" t="s">
        <v>3519</v>
      </c>
      <c r="B734" s="6" t="str">
        <f>VLOOKUP(LD_01[[#This Row],[DOCUMENTO]],_xlfn.SORTBY(ARQUIVOS_RECEBIDOS!$E$2:$F$5010,ARQUIVOS_RECEBIDOS!$F$2:$F$5010,-1),2,)</f>
        <v>R00</v>
      </c>
      <c r="C734" s="14" t="s">
        <v>5987</v>
      </c>
      <c r="D734" s="14" t="s">
        <v>7543</v>
      </c>
      <c r="E734" s="6" t="s">
        <v>4318</v>
      </c>
      <c r="F734" s="8" t="s">
        <v>4164</v>
      </c>
      <c r="G734" s="8" t="s">
        <v>4163</v>
      </c>
      <c r="H734" s="6" t="str">
        <f>_xlfn.XLOOKUP(LD_01[[#This Row],[DISCIPLINA]],'CLASSES DE PROJETOS'!$F$3:$F$37,'CLASSES DE PROJETOS'!$C$3:$C$37)</f>
        <v>TO</v>
      </c>
      <c r="I734" t="str">
        <f>_xlfn.TEXTJOIN("/",TRUE,"MSV-163MS-"&amp;LD_01[[#This Row],[OBRA]],_xlfn.XLOOKUP(LD_01[[#This Row],[SIGLA]],'CLASSES DE PROJETOS'!$C$3:$C$37,'CLASSES DE PROJETOS'!$E$3:$E$37))</f>
        <v>MSV-163MS-626-628/33.TO</v>
      </c>
      <c r="J734" s="6" t="str" cm="1">
        <f t="array" ref="J734">_xlfn.TEXTJOIN(",",TRUE,_xlfn._xlws.FILTER(ARQUIVOS[ARQUIVO],(ARQUIVOS[DOCUMENTO]=LD_01[[#This Row],[DOCUMENTO]])*(ARQUIVOS[REVISÃO]=LD_01[[#This Row],[REVISÃO]])*(ARQUIVOS[EXTENSÃO]="pdf")))</f>
        <v>MSV-163MS-626-628-ACA-EXE-DE-C1-003-R00.pdf</v>
      </c>
      <c r="K734" s="6" t="str" cm="1">
        <f t="array" ref="K734">_xlfn.TEXTJOIN(", ",TRUE,_xlfn.UNIQUE(_xlfn._xlws.FILTER(ARQUIVOS_RECEBIDOS!$F$2:$F$5010,ARQUIVOS_RECEBIDOS!$E$2:$E$5010=LD_01[[#This Row],[DOCUMENTO]])))</f>
        <v>R00</v>
      </c>
      <c r="L734" s="6" t="str" cm="1">
        <f t="array" ref="L734">_xlfn.TEXTJOIN(",",TRUE,_xlfn._xlws.FILTER(ARQUIVOS[EXTENSÃO],(ARQUIVOS[DOCUMENTO]=LD_01[[#This Row],[DOCUMENTO]])*(ARQUIVOS[REVISÃO]=LD_01[[#This Row],[REVISÃO]])))</f>
        <v>dwg,pdf</v>
      </c>
      <c r="M734" s="12" cm="1">
        <f t="array" ref="M734">_xlfn.UNIQUE(_xlfn._xlws.FILTER(ARQUIVOS[DATA RECEBIMENTO],(ARQUIVOS[DOCUMENTO]=LD_01[[#This Row],[DOCUMENTO]])*(ARQUIVOS[REVISÃO]=LD_01[[#This Row],[REVISÃO]])))</f>
        <v>45838</v>
      </c>
      <c r="N7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01/MSV-163MS-626-628/33.TO/MSV-163MS-626-628-ACA-EXE-DE-C1-003-R00.pdf</v>
      </c>
      <c r="P734" s="6" t="str">
        <f>LD_01[[#This Row],[PASTA]]&amp;"/"&amp;LD_01[[#This Row],[ARQUIVO]]</f>
        <v>MSV-163MS-626-628/33.TO/MSV-163MS-626-628-ACA-EXE-DE-C1-003-R00.pdf</v>
      </c>
    </row>
    <row r="735" spans="1:16" ht="28.8" x14ac:dyDescent="0.3">
      <c r="A735" s="6" t="s">
        <v>3575</v>
      </c>
      <c r="B735" s="6" t="str">
        <f>VLOOKUP(LD_01[[#This Row],[DOCUMENTO]],_xlfn.SORTBY(ARQUIVOS_RECEBIDOS!$E$2:$F$5010,ARQUIVOS_RECEBIDOS!$F$2:$F$5010,-1),2,)</f>
        <v>R03</v>
      </c>
      <c r="C735" s="14" t="s">
        <v>5987</v>
      </c>
      <c r="D735" s="14" t="s">
        <v>7543</v>
      </c>
      <c r="E735" s="6" t="s">
        <v>4318</v>
      </c>
      <c r="F735" s="8" t="s">
        <v>4076</v>
      </c>
      <c r="G735" s="8" t="s">
        <v>4332</v>
      </c>
      <c r="H735" s="6" t="str">
        <f>_xlfn.XLOOKUP(LD_01[[#This Row],[DISCIPLINA]],'CLASSES DE PROJETOS'!$F$3:$F$37,'CLASSES DE PROJETOS'!$C$3:$C$37)</f>
        <v>GG</v>
      </c>
      <c r="I735" t="str">
        <f>_xlfn.TEXTJOIN("/",TRUE,"MSV-163MS-"&amp;LD_01[[#This Row],[OBRA]],_xlfn.XLOOKUP(LD_01[[#This Row],[SIGLA]],'CLASSES DE PROJETOS'!$C$3:$C$37,'CLASSES DE PROJETOS'!$E$3:$E$37))</f>
        <v>MSV-163MS-626-628/19.GG</v>
      </c>
      <c r="J735" s="6" t="str" cm="1">
        <f t="array" ref="J735">_xlfn.TEXTJOIN(",",TRUE,_xlfn._xlws.FILTER(ARQUIVOS[ARQUIVO],(ARQUIVOS[DOCUMENTO]=LD_01[[#This Row],[DOCUMENTO]])*(ARQUIVOS[REVISÃO]=LD_01[[#This Row],[REVISÃO]])*(ARQUIVOS[EXTENSÃO]="pdf")))</f>
        <v>MSV-163MS-626-628-ACA-EXE-DE-D3-001-R03.pdf</v>
      </c>
      <c r="K735" s="6" t="str" cm="1">
        <f t="array" ref="K735">_xlfn.TEXTJOIN(", ",TRUE,_xlfn.UNIQUE(_xlfn._xlws.FILTER(ARQUIVOS_RECEBIDOS!$F$2:$F$5010,ARQUIVOS_RECEBIDOS!$E$2:$E$5010=LD_01[[#This Row],[DOCUMENTO]])))</f>
        <v>R03</v>
      </c>
      <c r="L735" s="6" t="str" cm="1">
        <f t="array" ref="L735">_xlfn.TEXTJOIN(",",TRUE,_xlfn._xlws.FILTER(ARQUIVOS[EXTENSÃO],(ARQUIVOS[DOCUMENTO]=LD_01[[#This Row],[DOCUMENTO]])*(ARQUIVOS[REVISÃO]=LD_01[[#This Row],[REVISÃO]])))</f>
        <v>dwg,pdf</v>
      </c>
      <c r="M735" s="12" cm="1">
        <f t="array" ref="M735">_xlfn.UNIQUE(_xlfn._xlws.FILTER(ARQUIVOS[DATA RECEBIMENTO],(ARQUIVOS[DOCUMENTO]=LD_01[[#This Row],[DOCUMENTO]])*(ARQUIVOS[REVISÃO]=LD_01[[#This Row],[REVISÃO]])))</f>
        <v>45838</v>
      </c>
      <c r="N7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01/MSV-163MS-626-628/19.GG/MSV-163MS-626-628-ACA-EXE-DE-D3-001-R03.pdf</v>
      </c>
      <c r="P735" s="6" t="str">
        <f>LD_01[[#This Row],[PASTA]]&amp;"/"&amp;LD_01[[#This Row],[ARQUIVO]]</f>
        <v>MSV-163MS-626-628/19.GG/MSV-163MS-626-628-ACA-EXE-DE-D3-001-R03.pdf</v>
      </c>
    </row>
    <row r="736" spans="1:16" ht="28.8" x14ac:dyDescent="0.3">
      <c r="A736" s="6" t="s">
        <v>3576</v>
      </c>
      <c r="B736" s="6" t="str">
        <f>VLOOKUP(LD_01[[#This Row],[DOCUMENTO]],_xlfn.SORTBY(ARQUIVOS_RECEBIDOS!$E$2:$F$5010,ARQUIVOS_RECEBIDOS!$F$2:$F$5010,-1),2,)</f>
        <v>R03</v>
      </c>
      <c r="C736" s="14" t="s">
        <v>5987</v>
      </c>
      <c r="D736" s="14" t="s">
        <v>7543</v>
      </c>
      <c r="E736" s="6" t="s">
        <v>4318</v>
      </c>
      <c r="F736" s="8" t="s">
        <v>4076</v>
      </c>
      <c r="G736" s="8" t="s">
        <v>4332</v>
      </c>
      <c r="H736" s="6" t="str">
        <f>_xlfn.XLOOKUP(LD_01[[#This Row],[DISCIPLINA]],'CLASSES DE PROJETOS'!$F$3:$F$37,'CLASSES DE PROJETOS'!$C$3:$C$37)</f>
        <v>GG</v>
      </c>
      <c r="I736" t="str">
        <f>_xlfn.TEXTJOIN("/",TRUE,"MSV-163MS-"&amp;LD_01[[#This Row],[OBRA]],_xlfn.XLOOKUP(LD_01[[#This Row],[SIGLA]],'CLASSES DE PROJETOS'!$C$3:$C$37,'CLASSES DE PROJETOS'!$E$3:$E$37))</f>
        <v>MSV-163MS-626-628/19.GG</v>
      </c>
      <c r="J736" s="6" t="str" cm="1">
        <f t="array" ref="J736">_xlfn.TEXTJOIN(",",TRUE,_xlfn._xlws.FILTER(ARQUIVOS[ARQUIVO],(ARQUIVOS[DOCUMENTO]=LD_01[[#This Row],[DOCUMENTO]])*(ARQUIVOS[REVISÃO]=LD_01[[#This Row],[REVISÃO]])*(ARQUIVOS[EXTENSÃO]="pdf")))</f>
        <v>MSV-163MS-626-628-ACA-EXE-DE-D3-002-R03.pdf</v>
      </c>
      <c r="K736" s="6" t="str" cm="1">
        <f t="array" ref="K736">_xlfn.TEXTJOIN(", ",TRUE,_xlfn.UNIQUE(_xlfn._xlws.FILTER(ARQUIVOS_RECEBIDOS!$F$2:$F$5010,ARQUIVOS_RECEBIDOS!$E$2:$E$5010=LD_01[[#This Row],[DOCUMENTO]])))</f>
        <v>R03</v>
      </c>
      <c r="L736" s="6" t="str" cm="1">
        <f t="array" ref="L736">_xlfn.TEXTJOIN(",",TRUE,_xlfn._xlws.FILTER(ARQUIVOS[EXTENSÃO],(ARQUIVOS[DOCUMENTO]=LD_01[[#This Row],[DOCUMENTO]])*(ARQUIVOS[REVISÃO]=LD_01[[#This Row],[REVISÃO]])))</f>
        <v>dwg,pdf</v>
      </c>
      <c r="M736" s="12" cm="1">
        <f t="array" ref="M736">_xlfn.UNIQUE(_xlfn._xlws.FILTER(ARQUIVOS[DATA RECEBIMENTO],(ARQUIVOS[DOCUMENTO]=LD_01[[#This Row],[DOCUMENTO]])*(ARQUIVOS[REVISÃO]=LD_01[[#This Row],[REVISÃO]])))</f>
        <v>45838</v>
      </c>
      <c r="N7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01/MSV-163MS-626-628/19.GG/MSV-163MS-626-628-ACA-EXE-DE-D3-002-R03.pdf</v>
      </c>
      <c r="P736" s="6" t="str">
        <f>LD_01[[#This Row],[PASTA]]&amp;"/"&amp;LD_01[[#This Row],[ARQUIVO]]</f>
        <v>MSV-163MS-626-628/19.GG/MSV-163MS-626-628-ACA-EXE-DE-D3-002-R03.pdf</v>
      </c>
    </row>
    <row r="737" spans="1:16" ht="28.8" x14ac:dyDescent="0.3">
      <c r="A737" s="6" t="s">
        <v>3577</v>
      </c>
      <c r="B737" s="6" t="str">
        <f>VLOOKUP(LD_01[[#This Row],[DOCUMENTO]],_xlfn.SORTBY(ARQUIVOS_RECEBIDOS!$E$2:$F$5010,ARQUIVOS_RECEBIDOS!$F$2:$F$5010,-1),2,)</f>
        <v>R03</v>
      </c>
      <c r="C737" s="14" t="s">
        <v>5987</v>
      </c>
      <c r="D737" s="14" t="s">
        <v>7543</v>
      </c>
      <c r="E737" s="6" t="s">
        <v>4318</v>
      </c>
      <c r="F737" s="8" t="s">
        <v>4076</v>
      </c>
      <c r="G737" s="8" t="s">
        <v>4332</v>
      </c>
      <c r="H737" s="6" t="str">
        <f>_xlfn.XLOOKUP(LD_01[[#This Row],[DISCIPLINA]],'CLASSES DE PROJETOS'!$F$3:$F$37,'CLASSES DE PROJETOS'!$C$3:$C$37)</f>
        <v>GG</v>
      </c>
      <c r="I737" t="str">
        <f>_xlfn.TEXTJOIN("/",TRUE,"MSV-163MS-"&amp;LD_01[[#This Row],[OBRA]],_xlfn.XLOOKUP(LD_01[[#This Row],[SIGLA]],'CLASSES DE PROJETOS'!$C$3:$C$37,'CLASSES DE PROJETOS'!$E$3:$E$37))</f>
        <v>MSV-163MS-626-628/19.GG</v>
      </c>
      <c r="J737" s="6" t="str" cm="1">
        <f t="array" ref="J737">_xlfn.TEXTJOIN(",",TRUE,_xlfn._xlws.FILTER(ARQUIVOS[ARQUIVO],(ARQUIVOS[DOCUMENTO]=LD_01[[#This Row],[DOCUMENTO]])*(ARQUIVOS[REVISÃO]=LD_01[[#This Row],[REVISÃO]])*(ARQUIVOS[EXTENSÃO]="pdf")))</f>
        <v>MSV-163MS-626-628-ACA-EXE-DE-D3-003-R03.pdf</v>
      </c>
      <c r="K737" s="6" t="str" cm="1">
        <f t="array" ref="K737">_xlfn.TEXTJOIN(", ",TRUE,_xlfn.UNIQUE(_xlfn._xlws.FILTER(ARQUIVOS_RECEBIDOS!$F$2:$F$5010,ARQUIVOS_RECEBIDOS!$E$2:$E$5010=LD_01[[#This Row],[DOCUMENTO]])))</f>
        <v>R03</v>
      </c>
      <c r="L737" s="6" t="str" cm="1">
        <f t="array" ref="L737">_xlfn.TEXTJOIN(",",TRUE,_xlfn._xlws.FILTER(ARQUIVOS[EXTENSÃO],(ARQUIVOS[DOCUMENTO]=LD_01[[#This Row],[DOCUMENTO]])*(ARQUIVOS[REVISÃO]=LD_01[[#This Row],[REVISÃO]])))</f>
        <v>dwg,pdf</v>
      </c>
      <c r="M737" s="12" cm="1">
        <f t="array" ref="M737">_xlfn.UNIQUE(_xlfn._xlws.FILTER(ARQUIVOS[DATA RECEBIMENTO],(ARQUIVOS[DOCUMENTO]=LD_01[[#This Row],[DOCUMENTO]])*(ARQUIVOS[REVISÃO]=LD_01[[#This Row],[REVISÃO]])))</f>
        <v>45838</v>
      </c>
      <c r="N7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01/MSV-163MS-626-628/19.GG/MSV-163MS-626-628-ACA-EXE-DE-D3-003-R03.pdf</v>
      </c>
      <c r="P737" s="6" t="str">
        <f>LD_01[[#This Row],[PASTA]]&amp;"/"&amp;LD_01[[#This Row],[ARQUIVO]]</f>
        <v>MSV-163MS-626-628/19.GG/MSV-163MS-626-628-ACA-EXE-DE-D3-003-R03.pdf</v>
      </c>
    </row>
    <row r="738" spans="1:16" ht="28.8" x14ac:dyDescent="0.3">
      <c r="A738" s="6" t="s">
        <v>3578</v>
      </c>
      <c r="B738" s="6" t="str">
        <f>VLOOKUP(LD_01[[#This Row],[DOCUMENTO]],_xlfn.SORTBY(ARQUIVOS_RECEBIDOS!$E$2:$F$5010,ARQUIVOS_RECEBIDOS!$F$2:$F$5010,-1),2,)</f>
        <v>R03</v>
      </c>
      <c r="C738" s="14" t="s">
        <v>5987</v>
      </c>
      <c r="D738" s="14" t="s">
        <v>7543</v>
      </c>
      <c r="E738" s="6" t="s">
        <v>4318</v>
      </c>
      <c r="F738" s="8" t="s">
        <v>4076</v>
      </c>
      <c r="G738" s="8" t="s">
        <v>4332</v>
      </c>
      <c r="H738" s="6" t="str">
        <f>_xlfn.XLOOKUP(LD_01[[#This Row],[DISCIPLINA]],'CLASSES DE PROJETOS'!$F$3:$F$37,'CLASSES DE PROJETOS'!$C$3:$C$37)</f>
        <v>GG</v>
      </c>
      <c r="I738" t="str">
        <f>_xlfn.TEXTJOIN("/",TRUE,"MSV-163MS-"&amp;LD_01[[#This Row],[OBRA]],_xlfn.XLOOKUP(LD_01[[#This Row],[SIGLA]],'CLASSES DE PROJETOS'!$C$3:$C$37,'CLASSES DE PROJETOS'!$E$3:$E$37))</f>
        <v>MSV-163MS-626-628/19.GG</v>
      </c>
      <c r="J738" s="6" t="str" cm="1">
        <f t="array" ref="J738">_xlfn.TEXTJOIN(",",TRUE,_xlfn._xlws.FILTER(ARQUIVOS[ARQUIVO],(ARQUIVOS[DOCUMENTO]=LD_01[[#This Row],[DOCUMENTO]])*(ARQUIVOS[REVISÃO]=LD_01[[#This Row],[REVISÃO]])*(ARQUIVOS[EXTENSÃO]="pdf")))</f>
        <v>MSV-163MS-626-628-ACA-EXE-DE-D3-004-R03.pdf</v>
      </c>
      <c r="K738" s="6" t="str" cm="1">
        <f t="array" ref="K738">_xlfn.TEXTJOIN(", ",TRUE,_xlfn.UNIQUE(_xlfn._xlws.FILTER(ARQUIVOS_RECEBIDOS!$F$2:$F$5010,ARQUIVOS_RECEBIDOS!$E$2:$E$5010=LD_01[[#This Row],[DOCUMENTO]])))</f>
        <v>R03</v>
      </c>
      <c r="L738" s="6" t="str" cm="1">
        <f t="array" ref="L738">_xlfn.TEXTJOIN(",",TRUE,_xlfn._xlws.FILTER(ARQUIVOS[EXTENSÃO],(ARQUIVOS[DOCUMENTO]=LD_01[[#This Row],[DOCUMENTO]])*(ARQUIVOS[REVISÃO]=LD_01[[#This Row],[REVISÃO]])))</f>
        <v>dwg,pdf</v>
      </c>
      <c r="M738" s="12" cm="1">
        <f t="array" ref="M738">_xlfn.UNIQUE(_xlfn._xlws.FILTER(ARQUIVOS[DATA RECEBIMENTO],(ARQUIVOS[DOCUMENTO]=LD_01[[#This Row],[DOCUMENTO]])*(ARQUIVOS[REVISÃO]=LD_01[[#This Row],[REVISÃO]])))</f>
        <v>45838</v>
      </c>
      <c r="N7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01/MSV-163MS-626-628/19.GG/MSV-163MS-626-628-ACA-EXE-DE-D3-004-R03.pdf</v>
      </c>
      <c r="P738" s="6" t="str">
        <f>LD_01[[#This Row],[PASTA]]&amp;"/"&amp;LD_01[[#This Row],[ARQUIVO]]</f>
        <v>MSV-163MS-626-628/19.GG/MSV-163MS-626-628-ACA-EXE-DE-D3-004-R03.pdf</v>
      </c>
    </row>
    <row r="739" spans="1:16" ht="28.8" x14ac:dyDescent="0.3">
      <c r="A739" s="6" t="s">
        <v>3579</v>
      </c>
      <c r="B739" s="6" t="str">
        <f>VLOOKUP(LD_01[[#This Row],[DOCUMENTO]],_xlfn.SORTBY(ARQUIVOS_RECEBIDOS!$E$2:$F$5010,ARQUIVOS_RECEBIDOS!$F$2:$F$5010,-1),2,)</f>
        <v>R02</v>
      </c>
      <c r="C739" s="14" t="s">
        <v>5987</v>
      </c>
      <c r="D739" s="14" t="s">
        <v>7543</v>
      </c>
      <c r="E739" s="6" t="s">
        <v>4318</v>
      </c>
      <c r="F739" s="8" t="s">
        <v>4095</v>
      </c>
      <c r="G739" s="8" t="s">
        <v>4332</v>
      </c>
      <c r="H739" s="6" t="str">
        <f>_xlfn.XLOOKUP(LD_01[[#This Row],[DISCIPLINA]],'CLASSES DE PROJETOS'!$F$3:$F$37,'CLASSES DE PROJETOS'!$C$3:$C$37)</f>
        <v>GG</v>
      </c>
      <c r="I739" t="str">
        <f>_xlfn.TEXTJOIN("/",TRUE,"MSV-163MS-"&amp;LD_01[[#This Row],[OBRA]],_xlfn.XLOOKUP(LD_01[[#This Row],[SIGLA]],'CLASSES DE PROJETOS'!$C$3:$C$37,'CLASSES DE PROJETOS'!$E$3:$E$37))</f>
        <v>MSV-163MS-626-628/19.GG</v>
      </c>
      <c r="J739" s="6" t="str" cm="1">
        <f t="array" ref="J739">_xlfn.TEXTJOIN(",",TRUE,_xlfn._xlws.FILTER(ARQUIVOS[ARQUIVO],(ARQUIVOS[DOCUMENTO]=LD_01[[#This Row],[DOCUMENTO]])*(ARQUIVOS[REVISÃO]=LD_01[[#This Row],[REVISÃO]])*(ARQUIVOS[EXTENSÃO]="pdf")))</f>
        <v>MSV-163MS-626-628-ACA-EXE-DE-D3-005-R02.pdf</v>
      </c>
      <c r="K739" s="6" t="str" cm="1">
        <f t="array" ref="K739">_xlfn.TEXTJOIN(", ",TRUE,_xlfn.UNIQUE(_xlfn._xlws.FILTER(ARQUIVOS_RECEBIDOS!$F$2:$F$5010,ARQUIVOS_RECEBIDOS!$E$2:$E$5010=LD_01[[#This Row],[DOCUMENTO]])))</f>
        <v>R02</v>
      </c>
      <c r="L739" s="6" t="str" cm="1">
        <f t="array" ref="L739">_xlfn.TEXTJOIN(",",TRUE,_xlfn._xlws.FILTER(ARQUIVOS[EXTENSÃO],(ARQUIVOS[DOCUMENTO]=LD_01[[#This Row],[DOCUMENTO]])*(ARQUIVOS[REVISÃO]=LD_01[[#This Row],[REVISÃO]])))</f>
        <v>dwg,pdf</v>
      </c>
      <c r="M739" s="12" cm="1">
        <f t="array" ref="M739">_xlfn.UNIQUE(_xlfn._xlws.FILTER(ARQUIVOS[DATA RECEBIMENTO],(ARQUIVOS[DOCUMENTO]=LD_01[[#This Row],[DOCUMENTO]])*(ARQUIVOS[REVISÃO]=LD_01[[#This Row],[REVISÃO]])))</f>
        <v>45838</v>
      </c>
      <c r="N7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01/MSV-163MS-626-628/19.GG/MSV-163MS-626-628-ACA-EXE-DE-D3-005-R02.pdf</v>
      </c>
      <c r="P739" s="6" t="str">
        <f>LD_01[[#This Row],[PASTA]]&amp;"/"&amp;LD_01[[#This Row],[ARQUIVO]]</f>
        <v>MSV-163MS-626-628/19.GG/MSV-163MS-626-628-ACA-EXE-DE-D3-005-R02.pdf</v>
      </c>
    </row>
    <row r="740" spans="1:16" ht="28.8" x14ac:dyDescent="0.3">
      <c r="A740" s="6" t="s">
        <v>3580</v>
      </c>
      <c r="B740" s="6" t="str">
        <f>VLOOKUP(LD_01[[#This Row],[DOCUMENTO]],_xlfn.SORTBY(ARQUIVOS_RECEBIDOS!$E$2:$F$5010,ARQUIVOS_RECEBIDOS!$F$2:$F$5010,-1),2,)</f>
        <v>R01</v>
      </c>
      <c r="C740" s="14" t="s">
        <v>5987</v>
      </c>
      <c r="D740" s="14" t="s">
        <v>7543</v>
      </c>
      <c r="E740" s="6" t="s">
        <v>4318</v>
      </c>
      <c r="F740" s="8" t="s">
        <v>4095</v>
      </c>
      <c r="G740" s="8" t="s">
        <v>4332</v>
      </c>
      <c r="H740" s="6" t="str">
        <f>_xlfn.XLOOKUP(LD_01[[#This Row],[DISCIPLINA]],'CLASSES DE PROJETOS'!$F$3:$F$37,'CLASSES DE PROJETOS'!$C$3:$C$37)</f>
        <v>GG</v>
      </c>
      <c r="I740" t="str">
        <f>_xlfn.TEXTJOIN("/",TRUE,"MSV-163MS-"&amp;LD_01[[#This Row],[OBRA]],_xlfn.XLOOKUP(LD_01[[#This Row],[SIGLA]],'CLASSES DE PROJETOS'!$C$3:$C$37,'CLASSES DE PROJETOS'!$E$3:$E$37))</f>
        <v>MSV-163MS-626-628/19.GG</v>
      </c>
      <c r="J740" s="6" t="str" cm="1">
        <f t="array" ref="J740">_xlfn.TEXTJOIN(",",TRUE,_xlfn._xlws.FILTER(ARQUIVOS[ARQUIVO],(ARQUIVOS[DOCUMENTO]=LD_01[[#This Row],[DOCUMENTO]])*(ARQUIVOS[REVISÃO]=LD_01[[#This Row],[REVISÃO]])*(ARQUIVOS[EXTENSÃO]="pdf")))</f>
        <v>MSV-163MS-626-628-ACA-EXE-DE-D3-006-R01.pdf</v>
      </c>
      <c r="K740" s="6" t="str" cm="1">
        <f t="array" ref="K740">_xlfn.TEXTJOIN(", ",TRUE,_xlfn.UNIQUE(_xlfn._xlws.FILTER(ARQUIVOS_RECEBIDOS!$F$2:$F$5010,ARQUIVOS_RECEBIDOS!$E$2:$E$5010=LD_01[[#This Row],[DOCUMENTO]])))</f>
        <v>R01</v>
      </c>
      <c r="L740" s="6" t="str" cm="1">
        <f t="array" ref="L740">_xlfn.TEXTJOIN(",",TRUE,_xlfn._xlws.FILTER(ARQUIVOS[EXTENSÃO],(ARQUIVOS[DOCUMENTO]=LD_01[[#This Row],[DOCUMENTO]])*(ARQUIVOS[REVISÃO]=LD_01[[#This Row],[REVISÃO]])))</f>
        <v>dwg,pdf</v>
      </c>
      <c r="M740" s="12" cm="1">
        <f t="array" ref="M740">_xlfn.UNIQUE(_xlfn._xlws.FILTER(ARQUIVOS[DATA RECEBIMENTO],(ARQUIVOS[DOCUMENTO]=LD_01[[#This Row],[DOCUMENTO]])*(ARQUIVOS[REVISÃO]=LD_01[[#This Row],[REVISÃO]])))</f>
        <v>45838</v>
      </c>
      <c r="N7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01/MSV-163MS-626-628/19.GG/MSV-163MS-626-628-ACA-EXE-DE-D3-006-R01.pdf</v>
      </c>
      <c r="P740" s="6" t="str">
        <f>LD_01[[#This Row],[PASTA]]&amp;"/"&amp;LD_01[[#This Row],[ARQUIVO]]</f>
        <v>MSV-163MS-626-628/19.GG/MSV-163MS-626-628-ACA-EXE-DE-D3-006-R01.pdf</v>
      </c>
    </row>
    <row r="741" spans="1:16" ht="28.8" x14ac:dyDescent="0.3">
      <c r="A741" s="6" t="s">
        <v>3521</v>
      </c>
      <c r="B741" s="6" t="str">
        <f>VLOOKUP(LD_01[[#This Row],[DOCUMENTO]],_xlfn.SORTBY(ARQUIVOS_RECEBIDOS!$E$2:$F$5010,ARQUIVOS_RECEBIDOS!$F$2:$F$5010,-1),2,)</f>
        <v>R06</v>
      </c>
      <c r="C741" s="14" t="s">
        <v>5987</v>
      </c>
      <c r="D741" s="14" t="s">
        <v>7543</v>
      </c>
      <c r="E741" s="6" t="s">
        <v>4318</v>
      </c>
      <c r="F741" s="8" t="s">
        <v>4305</v>
      </c>
      <c r="G741" s="8" t="s">
        <v>4141</v>
      </c>
      <c r="H741" s="6" t="str">
        <f>_xlfn.XLOOKUP(LD_01[[#This Row],[DISCIPLINA]],'CLASSES DE PROJETOS'!$F$3:$F$37,'CLASSES DE PROJETOS'!$C$3:$C$37)</f>
        <v>GE</v>
      </c>
      <c r="I741" t="str">
        <f>_xlfn.TEXTJOIN("/",TRUE,"MSV-163MS-"&amp;LD_01[[#This Row],[OBRA]],_xlfn.XLOOKUP(LD_01[[#This Row],[SIGLA]],'CLASSES DE PROJETOS'!$C$3:$C$37,'CLASSES DE PROJETOS'!$E$3:$E$37))</f>
        <v>MSV-163MS-626-628/18.GE</v>
      </c>
      <c r="J741" s="6" t="str" cm="1">
        <f t="array" ref="J741">_xlfn.TEXTJOIN(",",TRUE,_xlfn._xlws.FILTER(ARQUIVOS[ARQUIVO],(ARQUIVOS[DOCUMENTO]=LD_01[[#This Row],[DOCUMENTO]])*(ARQUIVOS[REVISÃO]=LD_01[[#This Row],[REVISÃO]])*(ARQUIVOS[EXTENSÃO]="pdf")))</f>
        <v>MSV-163MS-626-628-ACA-EXE-DE-F1-001-R06.pdf</v>
      </c>
      <c r="K741" s="6" t="str" cm="1">
        <f t="array" ref="K741">_xlfn.TEXTJOIN(", ",TRUE,_xlfn.UNIQUE(_xlfn._xlws.FILTER(ARQUIVOS_RECEBIDOS!$F$2:$F$5010,ARQUIVOS_RECEBIDOS!$E$2:$E$5010=LD_01[[#This Row],[DOCUMENTO]])))</f>
        <v>R05, R06</v>
      </c>
      <c r="L741" s="6" t="str" cm="1">
        <f t="array" ref="L741">_xlfn.TEXTJOIN(",",TRUE,_xlfn._xlws.FILTER(ARQUIVOS[EXTENSÃO],(ARQUIVOS[DOCUMENTO]=LD_01[[#This Row],[DOCUMENTO]])*(ARQUIVOS[REVISÃO]=LD_01[[#This Row],[REVISÃO]])))</f>
        <v>dwg,pdf</v>
      </c>
      <c r="M741" s="12" cm="1">
        <f t="array" ref="M741">_xlfn.UNIQUE(_xlfn._xlws.FILTER(ARQUIVOS[DATA RECEBIMENTO],(ARQUIVOS[DOCUMENTO]=LD_01[[#This Row],[DOCUMENTO]])*(ARQUIVOS[REVISÃO]=LD_01[[#This Row],[REVISÃO]])))</f>
        <v>45946</v>
      </c>
      <c r="N7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01/MSV-163MS-626-628/18.GE/MSV-163MS-626-628-ACA-EXE-DE-F1-001-R06.pdf</v>
      </c>
      <c r="P741" s="6" t="str">
        <f>LD_01[[#This Row],[PASTA]]&amp;"/"&amp;LD_01[[#This Row],[ARQUIVO]]</f>
        <v>MSV-163MS-626-628/18.GE/MSV-163MS-626-628-ACA-EXE-DE-F1-001-R06.pdf</v>
      </c>
    </row>
    <row r="742" spans="1:16" ht="28.8" x14ac:dyDescent="0.3">
      <c r="A742" s="6" t="s">
        <v>3522</v>
      </c>
      <c r="B742" s="6" t="str">
        <f>VLOOKUP(LD_01[[#This Row],[DOCUMENTO]],_xlfn.SORTBY(ARQUIVOS_RECEBIDOS!$E$2:$F$5010,ARQUIVOS_RECEBIDOS!$F$2:$F$5010,-1),2,)</f>
        <v>R06</v>
      </c>
      <c r="C742" s="14" t="s">
        <v>5987</v>
      </c>
      <c r="D742" s="14" t="s">
        <v>7543</v>
      </c>
      <c r="E742" s="6" t="s">
        <v>4318</v>
      </c>
      <c r="F742" s="8" t="s">
        <v>4305</v>
      </c>
      <c r="G742" s="8" t="s">
        <v>4141</v>
      </c>
      <c r="H742" s="6" t="str">
        <f>_xlfn.XLOOKUP(LD_01[[#This Row],[DISCIPLINA]],'CLASSES DE PROJETOS'!$F$3:$F$37,'CLASSES DE PROJETOS'!$C$3:$C$37)</f>
        <v>GE</v>
      </c>
      <c r="I742" t="str">
        <f>_xlfn.TEXTJOIN("/",TRUE,"MSV-163MS-"&amp;LD_01[[#This Row],[OBRA]],_xlfn.XLOOKUP(LD_01[[#This Row],[SIGLA]],'CLASSES DE PROJETOS'!$C$3:$C$37,'CLASSES DE PROJETOS'!$E$3:$E$37))</f>
        <v>MSV-163MS-626-628/18.GE</v>
      </c>
      <c r="J742" s="6" t="str" cm="1">
        <f t="array" ref="J742">_xlfn.TEXTJOIN(",",TRUE,_xlfn._xlws.FILTER(ARQUIVOS[ARQUIVO],(ARQUIVOS[DOCUMENTO]=LD_01[[#This Row],[DOCUMENTO]])*(ARQUIVOS[REVISÃO]=LD_01[[#This Row],[REVISÃO]])*(ARQUIVOS[EXTENSÃO]="pdf")))</f>
        <v>MSV-163MS-626-628-ACA-EXE-DE-F1-002-R06.pdf</v>
      </c>
      <c r="K742" s="6" t="str" cm="1">
        <f t="array" ref="K742">_xlfn.TEXTJOIN(", ",TRUE,_xlfn.UNIQUE(_xlfn._xlws.FILTER(ARQUIVOS_RECEBIDOS!$F$2:$F$5010,ARQUIVOS_RECEBIDOS!$E$2:$E$5010=LD_01[[#This Row],[DOCUMENTO]])))</f>
        <v>R05, R06</v>
      </c>
      <c r="L742" s="6" t="str" cm="1">
        <f t="array" ref="L742">_xlfn.TEXTJOIN(",",TRUE,_xlfn._xlws.FILTER(ARQUIVOS[EXTENSÃO],(ARQUIVOS[DOCUMENTO]=LD_01[[#This Row],[DOCUMENTO]])*(ARQUIVOS[REVISÃO]=LD_01[[#This Row],[REVISÃO]])))</f>
        <v>dwg,pdf</v>
      </c>
      <c r="M742" s="12" cm="1">
        <f t="array" ref="M742">_xlfn.UNIQUE(_xlfn._xlws.FILTER(ARQUIVOS[DATA RECEBIMENTO],(ARQUIVOS[DOCUMENTO]=LD_01[[#This Row],[DOCUMENTO]])*(ARQUIVOS[REVISÃO]=LD_01[[#This Row],[REVISÃO]])))</f>
        <v>45946</v>
      </c>
      <c r="N7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01/MSV-163MS-626-628/18.GE/MSV-163MS-626-628-ACA-EXE-DE-F1-002-R06.pdf</v>
      </c>
      <c r="P742" s="6" t="str">
        <f>LD_01[[#This Row],[PASTA]]&amp;"/"&amp;LD_01[[#This Row],[ARQUIVO]]</f>
        <v>MSV-163MS-626-628/18.GE/MSV-163MS-626-628-ACA-EXE-DE-F1-002-R06.pdf</v>
      </c>
    </row>
    <row r="743" spans="1:16" ht="28.8" x14ac:dyDescent="0.3">
      <c r="A743" s="6" t="s">
        <v>3523</v>
      </c>
      <c r="B743" s="6" t="str">
        <f>VLOOKUP(LD_01[[#This Row],[DOCUMENTO]],_xlfn.SORTBY(ARQUIVOS_RECEBIDOS!$E$2:$F$5010,ARQUIVOS_RECEBIDOS!$F$2:$F$5010,-1),2,)</f>
        <v>R07</v>
      </c>
      <c r="C743" s="14" t="s">
        <v>5987</v>
      </c>
      <c r="D743" s="14" t="s">
        <v>7543</v>
      </c>
      <c r="E743" s="6" t="s">
        <v>4318</v>
      </c>
      <c r="F743" s="8" t="s">
        <v>4305</v>
      </c>
      <c r="G743" s="8" t="s">
        <v>4141</v>
      </c>
      <c r="H743" s="6" t="str">
        <f>_xlfn.XLOOKUP(LD_01[[#This Row],[DISCIPLINA]],'CLASSES DE PROJETOS'!$F$3:$F$37,'CLASSES DE PROJETOS'!$C$3:$C$37)</f>
        <v>GE</v>
      </c>
      <c r="I743" t="str">
        <f>_xlfn.TEXTJOIN("/",TRUE,"MSV-163MS-"&amp;LD_01[[#This Row],[OBRA]],_xlfn.XLOOKUP(LD_01[[#This Row],[SIGLA]],'CLASSES DE PROJETOS'!$C$3:$C$37,'CLASSES DE PROJETOS'!$E$3:$E$37))</f>
        <v>MSV-163MS-626-628/18.GE</v>
      </c>
      <c r="J743" s="6" t="str" cm="1">
        <f t="array" ref="J743">_xlfn.TEXTJOIN(",",TRUE,_xlfn._xlws.FILTER(ARQUIVOS[ARQUIVO],(ARQUIVOS[DOCUMENTO]=LD_01[[#This Row],[DOCUMENTO]])*(ARQUIVOS[REVISÃO]=LD_01[[#This Row],[REVISÃO]])*(ARQUIVOS[EXTENSÃO]="pdf")))</f>
        <v>MSV-163MS-626-628-ACA-EXE-DE-F1-003-R07.pdf</v>
      </c>
      <c r="K743" s="6" t="str" cm="1">
        <f t="array" ref="K743">_xlfn.TEXTJOIN(", ",TRUE,_xlfn.UNIQUE(_xlfn._xlws.FILTER(ARQUIVOS_RECEBIDOS!$F$2:$F$5010,ARQUIVOS_RECEBIDOS!$E$2:$E$5010=LD_01[[#This Row],[DOCUMENTO]])))</f>
        <v>R06, R07</v>
      </c>
      <c r="L743" s="6" t="str" cm="1">
        <f t="array" ref="L743">_xlfn.TEXTJOIN(",",TRUE,_xlfn._xlws.FILTER(ARQUIVOS[EXTENSÃO],(ARQUIVOS[DOCUMENTO]=LD_01[[#This Row],[DOCUMENTO]])*(ARQUIVOS[REVISÃO]=LD_01[[#This Row],[REVISÃO]])))</f>
        <v>dwg,pdf</v>
      </c>
      <c r="M743" s="12" cm="1">
        <f t="array" ref="M743">_xlfn.UNIQUE(_xlfn._xlws.FILTER(ARQUIVOS[DATA RECEBIMENTO],(ARQUIVOS[DOCUMENTO]=LD_01[[#This Row],[DOCUMENTO]])*(ARQUIVOS[REVISÃO]=LD_01[[#This Row],[REVISÃO]])))</f>
        <v>45946</v>
      </c>
      <c r="N7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01/MSV-163MS-626-628/18.GE/MSV-163MS-626-628-ACA-EXE-DE-F1-003-R07.pdf</v>
      </c>
      <c r="P743" s="6" t="str">
        <f>LD_01[[#This Row],[PASTA]]&amp;"/"&amp;LD_01[[#This Row],[ARQUIVO]]</f>
        <v>MSV-163MS-626-628/18.GE/MSV-163MS-626-628-ACA-EXE-DE-F1-003-R07.pdf</v>
      </c>
    </row>
    <row r="744" spans="1:16" ht="28.8" x14ac:dyDescent="0.3">
      <c r="A744" s="6" t="s">
        <v>3524</v>
      </c>
      <c r="B744" s="6" t="str">
        <f>VLOOKUP(LD_01[[#This Row],[DOCUMENTO]],_xlfn.SORTBY(ARQUIVOS_RECEBIDOS!$E$2:$F$5010,ARQUIVOS_RECEBIDOS!$F$2:$F$5010,-1),2,)</f>
        <v>R06</v>
      </c>
      <c r="C744" s="14" t="s">
        <v>5987</v>
      </c>
      <c r="D744" s="14" t="s">
        <v>7543</v>
      </c>
      <c r="E744" s="6" t="s">
        <v>4318</v>
      </c>
      <c r="F744" s="8" t="s">
        <v>4305</v>
      </c>
      <c r="G744" s="8" t="s">
        <v>4141</v>
      </c>
      <c r="H744" s="6" t="str">
        <f>_xlfn.XLOOKUP(LD_01[[#This Row],[DISCIPLINA]],'CLASSES DE PROJETOS'!$F$3:$F$37,'CLASSES DE PROJETOS'!$C$3:$C$37)</f>
        <v>GE</v>
      </c>
      <c r="I744" t="str">
        <f>_xlfn.TEXTJOIN("/",TRUE,"MSV-163MS-"&amp;LD_01[[#This Row],[OBRA]],_xlfn.XLOOKUP(LD_01[[#This Row],[SIGLA]],'CLASSES DE PROJETOS'!$C$3:$C$37,'CLASSES DE PROJETOS'!$E$3:$E$37))</f>
        <v>MSV-163MS-626-628/18.GE</v>
      </c>
      <c r="J744" s="6" t="str" cm="1">
        <f t="array" ref="J744">_xlfn.TEXTJOIN(",",TRUE,_xlfn._xlws.FILTER(ARQUIVOS[ARQUIVO],(ARQUIVOS[DOCUMENTO]=LD_01[[#This Row],[DOCUMENTO]])*(ARQUIVOS[REVISÃO]=LD_01[[#This Row],[REVISÃO]])*(ARQUIVOS[EXTENSÃO]="pdf")))</f>
        <v>MSV-163MS-626-628-ACA-EXE-DE-F1-004-R06.pdf</v>
      </c>
      <c r="K744" s="6" t="str" cm="1">
        <f t="array" ref="K744">_xlfn.TEXTJOIN(", ",TRUE,_xlfn.UNIQUE(_xlfn._xlws.FILTER(ARQUIVOS_RECEBIDOS!$F$2:$F$5010,ARQUIVOS_RECEBIDOS!$E$2:$E$5010=LD_01[[#This Row],[DOCUMENTO]])))</f>
        <v>R06</v>
      </c>
      <c r="L744" s="6" t="str" cm="1">
        <f t="array" ref="L744">_xlfn.TEXTJOIN(",",TRUE,_xlfn._xlws.FILTER(ARQUIVOS[EXTENSÃO],(ARQUIVOS[DOCUMENTO]=LD_01[[#This Row],[DOCUMENTO]])*(ARQUIVOS[REVISÃO]=LD_01[[#This Row],[REVISÃO]])))</f>
        <v>dwg,pdf</v>
      </c>
      <c r="M744" s="12" cm="1">
        <f t="array" ref="M744">_xlfn.UNIQUE(_xlfn._xlws.FILTER(ARQUIVOS[DATA RECEBIMENTO],(ARQUIVOS[DOCUMENTO]=LD_01[[#This Row],[DOCUMENTO]])*(ARQUIVOS[REVISÃO]=LD_01[[#This Row],[REVISÃO]])))</f>
        <v>45838</v>
      </c>
      <c r="N7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01/MSV-163MS-626-628/18.GE/MSV-163MS-626-628-ACA-EXE-DE-F1-004-R06.pdf</v>
      </c>
      <c r="P744" s="6" t="str">
        <f>LD_01[[#This Row],[PASTA]]&amp;"/"&amp;LD_01[[#This Row],[ARQUIVO]]</f>
        <v>MSV-163MS-626-628/18.GE/MSV-163MS-626-628-ACA-EXE-DE-F1-004-R06.pdf</v>
      </c>
    </row>
    <row r="745" spans="1:16" ht="28.8" x14ac:dyDescent="0.3">
      <c r="A745" s="6" t="s">
        <v>3525</v>
      </c>
      <c r="B745" s="6" t="str">
        <f>VLOOKUP(LD_01[[#This Row],[DOCUMENTO]],_xlfn.SORTBY(ARQUIVOS_RECEBIDOS!$E$2:$F$5010,ARQUIVOS_RECEBIDOS!$F$2:$F$5010,-1),2,)</f>
        <v>R05</v>
      </c>
      <c r="C745" s="14" t="s">
        <v>5987</v>
      </c>
      <c r="D745" s="14" t="s">
        <v>7543</v>
      </c>
      <c r="E745" s="6" t="s">
        <v>4318</v>
      </c>
      <c r="F745" s="8" t="s">
        <v>4305</v>
      </c>
      <c r="G745" s="8" t="s">
        <v>4141</v>
      </c>
      <c r="H745" s="6" t="str">
        <f>_xlfn.XLOOKUP(LD_01[[#This Row],[DISCIPLINA]],'CLASSES DE PROJETOS'!$F$3:$F$37,'CLASSES DE PROJETOS'!$C$3:$C$37)</f>
        <v>GE</v>
      </c>
      <c r="I745" t="str">
        <f>_xlfn.TEXTJOIN("/",TRUE,"MSV-163MS-"&amp;LD_01[[#This Row],[OBRA]],_xlfn.XLOOKUP(LD_01[[#This Row],[SIGLA]],'CLASSES DE PROJETOS'!$C$3:$C$37,'CLASSES DE PROJETOS'!$E$3:$E$37))</f>
        <v>MSV-163MS-626-628/18.GE</v>
      </c>
      <c r="J745" s="6" t="str" cm="1">
        <f t="array" ref="J745">_xlfn.TEXTJOIN(",",TRUE,_xlfn._xlws.FILTER(ARQUIVOS[ARQUIVO],(ARQUIVOS[DOCUMENTO]=LD_01[[#This Row],[DOCUMENTO]])*(ARQUIVOS[REVISÃO]=LD_01[[#This Row],[REVISÃO]])*(ARQUIVOS[EXTENSÃO]="pdf")))</f>
        <v>MSV-163MS-626-628-ACA-EXE-DE-F1-005-R05.pdf</v>
      </c>
      <c r="K745" s="6" t="str" cm="1">
        <f t="array" ref="K745">_xlfn.TEXTJOIN(", ",TRUE,_xlfn.UNIQUE(_xlfn._xlws.FILTER(ARQUIVOS_RECEBIDOS!$F$2:$F$5010,ARQUIVOS_RECEBIDOS!$E$2:$E$5010=LD_01[[#This Row],[DOCUMENTO]])))</f>
        <v>R05</v>
      </c>
      <c r="L745" s="6" t="str" cm="1">
        <f t="array" ref="L745">_xlfn.TEXTJOIN(",",TRUE,_xlfn._xlws.FILTER(ARQUIVOS[EXTENSÃO],(ARQUIVOS[DOCUMENTO]=LD_01[[#This Row],[DOCUMENTO]])*(ARQUIVOS[REVISÃO]=LD_01[[#This Row],[REVISÃO]])))</f>
        <v>dwg,pdf</v>
      </c>
      <c r="M745" s="12" cm="1">
        <f t="array" ref="M745">_xlfn.UNIQUE(_xlfn._xlws.FILTER(ARQUIVOS[DATA RECEBIMENTO],(ARQUIVOS[DOCUMENTO]=LD_01[[#This Row],[DOCUMENTO]])*(ARQUIVOS[REVISÃO]=LD_01[[#This Row],[REVISÃO]])))</f>
        <v>45838</v>
      </c>
      <c r="N7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01/MSV-163MS-626-628/18.GE/MSV-163MS-626-628-ACA-EXE-DE-F1-005-R05.pdf</v>
      </c>
      <c r="P745" s="6" t="str">
        <f>LD_01[[#This Row],[PASTA]]&amp;"/"&amp;LD_01[[#This Row],[ARQUIVO]]</f>
        <v>MSV-163MS-626-628/18.GE/MSV-163MS-626-628-ACA-EXE-DE-F1-005-R05.pdf</v>
      </c>
    </row>
    <row r="746" spans="1:16" ht="28.8" x14ac:dyDescent="0.3">
      <c r="A746" s="6" t="s">
        <v>3526</v>
      </c>
      <c r="B746" s="6" t="str">
        <f>VLOOKUP(LD_01[[#This Row],[DOCUMENTO]],_xlfn.SORTBY(ARQUIVOS_RECEBIDOS!$E$2:$F$5010,ARQUIVOS_RECEBIDOS!$F$2:$F$5010,-1),2,)</f>
        <v>R02</v>
      </c>
      <c r="C746" s="14" t="s">
        <v>5987</v>
      </c>
      <c r="D746" s="14" t="s">
        <v>7543</v>
      </c>
      <c r="E746" s="6" t="s">
        <v>4318</v>
      </c>
      <c r="F746" s="8" t="s">
        <v>4306</v>
      </c>
      <c r="G746" s="8" t="s">
        <v>4141</v>
      </c>
      <c r="H746" s="6" t="str">
        <f>_xlfn.XLOOKUP(LD_01[[#This Row],[DISCIPLINA]],'CLASSES DE PROJETOS'!$F$3:$F$37,'CLASSES DE PROJETOS'!$C$3:$C$37)</f>
        <v>GE</v>
      </c>
      <c r="I746" t="str">
        <f>_xlfn.TEXTJOIN("/",TRUE,"MSV-163MS-"&amp;LD_01[[#This Row],[OBRA]],_xlfn.XLOOKUP(LD_01[[#This Row],[SIGLA]],'CLASSES DE PROJETOS'!$C$3:$C$37,'CLASSES DE PROJETOS'!$E$3:$E$37))</f>
        <v>MSV-163MS-626-628/18.GE</v>
      </c>
      <c r="J746" s="6" t="str" cm="1">
        <f t="array" ref="J746">_xlfn.TEXTJOIN(",",TRUE,_xlfn._xlws.FILTER(ARQUIVOS[ARQUIVO],(ARQUIVOS[DOCUMENTO]=LD_01[[#This Row],[DOCUMENTO]])*(ARQUIVOS[REVISÃO]=LD_01[[#This Row],[REVISÃO]])*(ARQUIVOS[EXTENSÃO]="pdf")))</f>
        <v>MSV-163MS-626-628-ACA-EXE-DE-F1-006-R02.pdf</v>
      </c>
      <c r="K746" s="6" t="str" cm="1">
        <f t="array" ref="K746">_xlfn.TEXTJOIN(", ",TRUE,_xlfn.UNIQUE(_xlfn._xlws.FILTER(ARQUIVOS_RECEBIDOS!$F$2:$F$5010,ARQUIVOS_RECEBIDOS!$E$2:$E$5010=LD_01[[#This Row],[DOCUMENTO]])))</f>
        <v>R02</v>
      </c>
      <c r="L746" s="6" t="str" cm="1">
        <f t="array" ref="L746">_xlfn.TEXTJOIN(",",TRUE,_xlfn._xlws.FILTER(ARQUIVOS[EXTENSÃO],(ARQUIVOS[DOCUMENTO]=LD_01[[#This Row],[DOCUMENTO]])*(ARQUIVOS[REVISÃO]=LD_01[[#This Row],[REVISÃO]])))</f>
        <v>dwg,pdf</v>
      </c>
      <c r="M746" s="12" cm="1">
        <f t="array" ref="M746">_xlfn.UNIQUE(_xlfn._xlws.FILTER(ARQUIVOS[DATA RECEBIMENTO],(ARQUIVOS[DOCUMENTO]=LD_01[[#This Row],[DOCUMENTO]])*(ARQUIVOS[REVISÃO]=LD_01[[#This Row],[REVISÃO]])))</f>
        <v>45838</v>
      </c>
      <c r="N7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01/MSV-163MS-626-628/18.GE/MSV-163MS-626-628-ACA-EXE-DE-F1-006-R02.pdf</v>
      </c>
      <c r="P746" s="6" t="str">
        <f>LD_01[[#This Row],[PASTA]]&amp;"/"&amp;LD_01[[#This Row],[ARQUIVO]]</f>
        <v>MSV-163MS-626-628/18.GE/MSV-163MS-626-628-ACA-EXE-DE-F1-006-R02.pdf</v>
      </c>
    </row>
    <row r="747" spans="1:16" ht="28.8" x14ac:dyDescent="0.3">
      <c r="A747" s="6" t="s">
        <v>3527</v>
      </c>
      <c r="B747" s="6" t="str">
        <f>VLOOKUP(LD_01[[#This Row],[DOCUMENTO]],_xlfn.SORTBY(ARQUIVOS_RECEBIDOS!$E$2:$F$5010,ARQUIVOS_RECEBIDOS!$F$2:$F$5010,-1),2,)</f>
        <v>R05</v>
      </c>
      <c r="C747" s="14" t="s">
        <v>5987</v>
      </c>
      <c r="D747" s="14" t="s">
        <v>7543</v>
      </c>
      <c r="E747" s="6" t="s">
        <v>4318</v>
      </c>
      <c r="F747" s="8" t="s">
        <v>4194</v>
      </c>
      <c r="G747" s="8" t="s">
        <v>4141</v>
      </c>
      <c r="H747" s="6" t="str">
        <f>_xlfn.XLOOKUP(LD_01[[#This Row],[DISCIPLINA]],'CLASSES DE PROJETOS'!$F$3:$F$37,'CLASSES DE PROJETOS'!$C$3:$C$37)</f>
        <v>GE</v>
      </c>
      <c r="I747" t="str">
        <f>_xlfn.TEXTJOIN("/",TRUE,"MSV-163MS-"&amp;LD_01[[#This Row],[OBRA]],_xlfn.XLOOKUP(LD_01[[#This Row],[SIGLA]],'CLASSES DE PROJETOS'!$C$3:$C$37,'CLASSES DE PROJETOS'!$E$3:$E$37))</f>
        <v>MSV-163MS-626-628/18.GE</v>
      </c>
      <c r="J747" s="6" t="str" cm="1">
        <f t="array" ref="J747">_xlfn.TEXTJOIN(",",TRUE,_xlfn._xlws.FILTER(ARQUIVOS[ARQUIVO],(ARQUIVOS[DOCUMENTO]=LD_01[[#This Row],[DOCUMENTO]])*(ARQUIVOS[REVISÃO]=LD_01[[#This Row],[REVISÃO]])*(ARQUIVOS[EXTENSÃO]="pdf")))</f>
        <v>MSV-163MS-626-628-ACA-EXE-DE-F1-007-R05.pdf</v>
      </c>
      <c r="K747" s="6" t="str" cm="1">
        <f t="array" ref="K747">_xlfn.TEXTJOIN(", ",TRUE,_xlfn.UNIQUE(_xlfn._xlws.FILTER(ARQUIVOS_RECEBIDOS!$F$2:$F$5010,ARQUIVOS_RECEBIDOS!$E$2:$E$5010=LD_01[[#This Row],[DOCUMENTO]])))</f>
        <v>R05</v>
      </c>
      <c r="L747" s="6" t="str" cm="1">
        <f t="array" ref="L747">_xlfn.TEXTJOIN(",",TRUE,_xlfn._xlws.FILTER(ARQUIVOS[EXTENSÃO],(ARQUIVOS[DOCUMENTO]=LD_01[[#This Row],[DOCUMENTO]])*(ARQUIVOS[REVISÃO]=LD_01[[#This Row],[REVISÃO]])))</f>
        <v>dwg,pdf</v>
      </c>
      <c r="M747" s="12" cm="1">
        <f t="array" ref="M747">_xlfn.UNIQUE(_xlfn._xlws.FILTER(ARQUIVOS[DATA RECEBIMENTO],(ARQUIVOS[DOCUMENTO]=LD_01[[#This Row],[DOCUMENTO]])*(ARQUIVOS[REVISÃO]=LD_01[[#This Row],[REVISÃO]])))</f>
        <v>45838</v>
      </c>
      <c r="N7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01/MSV-163MS-626-628/18.GE/MSV-163MS-626-628-ACA-EXE-DE-F1-007-R05.pdf</v>
      </c>
      <c r="P747" s="6" t="str">
        <f>LD_01[[#This Row],[PASTA]]&amp;"/"&amp;LD_01[[#This Row],[ARQUIVO]]</f>
        <v>MSV-163MS-626-628/18.GE/MSV-163MS-626-628-ACA-EXE-DE-F1-007-R05.pdf</v>
      </c>
    </row>
    <row r="748" spans="1:16" ht="28.8" x14ac:dyDescent="0.3">
      <c r="A748" s="6" t="s">
        <v>3529</v>
      </c>
      <c r="B748" s="6" t="str">
        <f>VLOOKUP(LD_01[[#This Row],[DOCUMENTO]],_xlfn.SORTBY(ARQUIVOS_RECEBIDOS!$E$2:$F$5010,ARQUIVOS_RECEBIDOS!$F$2:$F$5010,-1),2,)</f>
        <v>R01</v>
      </c>
      <c r="C748" s="14" t="s">
        <v>5987</v>
      </c>
      <c r="D748" s="14" t="s">
        <v>7543</v>
      </c>
      <c r="E748" s="6" t="s">
        <v>4318</v>
      </c>
      <c r="F748" s="8" t="s">
        <v>4077</v>
      </c>
      <c r="G748" s="8" t="s">
        <v>4330</v>
      </c>
      <c r="H748" s="6" t="str">
        <f>_xlfn.XLOOKUP(LD_01[[#This Row],[DISCIPLINA]],'CLASSES DE PROJETOS'!$F$3:$F$37,'CLASSES DE PROJETOS'!$C$3:$C$37)</f>
        <v>TE</v>
      </c>
      <c r="I748" t="str">
        <f>_xlfn.TEXTJOIN("/",TRUE,"MSV-163MS-"&amp;LD_01[[#This Row],[OBRA]],_xlfn.XLOOKUP(LD_01[[#This Row],[SIGLA]],'CLASSES DE PROJETOS'!$C$3:$C$37,'CLASSES DE PROJETOS'!$E$3:$E$37))</f>
        <v>MSV-163MS-626-628/32.TE</v>
      </c>
      <c r="J748" s="6" t="str" cm="1">
        <f t="array" ref="J748">_xlfn.TEXTJOIN(",",TRUE,_xlfn._xlws.FILTER(ARQUIVOS[ARQUIVO],(ARQUIVOS[DOCUMENTO]=LD_01[[#This Row],[DOCUMENTO]])*(ARQUIVOS[REVISÃO]=LD_01[[#This Row],[REVISÃO]])*(ARQUIVOS[EXTENSÃO]="pdf")))</f>
        <v>MSV-163MS-626-628-ACA-EXE-DE-G1-001-R01.pdf</v>
      </c>
      <c r="K748" s="6" t="str" cm="1">
        <f t="array" ref="K748">_xlfn.TEXTJOIN(", ",TRUE,_xlfn.UNIQUE(_xlfn._xlws.FILTER(ARQUIVOS_RECEBIDOS!$F$2:$F$5010,ARQUIVOS_RECEBIDOS!$E$2:$E$5010=LD_01[[#This Row],[DOCUMENTO]])))</f>
        <v>R01</v>
      </c>
      <c r="L748" s="6" t="str" cm="1">
        <f t="array" ref="L748">_xlfn.TEXTJOIN(",",TRUE,_xlfn._xlws.FILTER(ARQUIVOS[EXTENSÃO],(ARQUIVOS[DOCUMENTO]=LD_01[[#This Row],[DOCUMENTO]])*(ARQUIVOS[REVISÃO]=LD_01[[#This Row],[REVISÃO]])))</f>
        <v>dwg,pdf</v>
      </c>
      <c r="M748" s="12" cm="1">
        <f t="array" ref="M748">_xlfn.UNIQUE(_xlfn._xlws.FILTER(ARQUIVOS[DATA RECEBIMENTO],(ARQUIVOS[DOCUMENTO]=LD_01[[#This Row],[DOCUMENTO]])*(ARQUIVOS[REVISÃO]=LD_01[[#This Row],[REVISÃO]])))</f>
        <v>45838</v>
      </c>
      <c r="N7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01/MSV-163MS-626-628/32.TE/MSV-163MS-626-628-ACA-EXE-DE-G1-001-R01.pdf</v>
      </c>
      <c r="P748" s="6" t="str">
        <f>LD_01[[#This Row],[PASTA]]&amp;"/"&amp;LD_01[[#This Row],[ARQUIVO]]</f>
        <v>MSV-163MS-626-628/32.TE/MSV-163MS-626-628-ACA-EXE-DE-G1-001-R01.pdf</v>
      </c>
    </row>
    <row r="749" spans="1:16" ht="28.8" x14ac:dyDescent="0.3">
      <c r="A749" s="6" t="s">
        <v>3530</v>
      </c>
      <c r="B749" s="6" t="str">
        <f>VLOOKUP(LD_01[[#This Row],[DOCUMENTO]],_xlfn.SORTBY(ARQUIVOS_RECEBIDOS!$E$2:$F$5010,ARQUIVOS_RECEBIDOS!$F$2:$F$5010,-1),2,)</f>
        <v>R01</v>
      </c>
      <c r="C749" s="14" t="s">
        <v>5987</v>
      </c>
      <c r="D749" s="14" t="s">
        <v>7543</v>
      </c>
      <c r="E749" s="6" t="s">
        <v>4318</v>
      </c>
      <c r="F749" s="8" t="s">
        <v>4077</v>
      </c>
      <c r="G749" s="8" t="s">
        <v>4330</v>
      </c>
      <c r="H749" s="6" t="str">
        <f>_xlfn.XLOOKUP(LD_01[[#This Row],[DISCIPLINA]],'CLASSES DE PROJETOS'!$F$3:$F$37,'CLASSES DE PROJETOS'!$C$3:$C$37)</f>
        <v>TE</v>
      </c>
      <c r="I749" t="str">
        <f>_xlfn.TEXTJOIN("/",TRUE,"MSV-163MS-"&amp;LD_01[[#This Row],[OBRA]],_xlfn.XLOOKUP(LD_01[[#This Row],[SIGLA]],'CLASSES DE PROJETOS'!$C$3:$C$37,'CLASSES DE PROJETOS'!$E$3:$E$37))</f>
        <v>MSV-163MS-626-628/32.TE</v>
      </c>
      <c r="J749" s="6" t="str" cm="1">
        <f t="array" ref="J749">_xlfn.TEXTJOIN(",",TRUE,_xlfn._xlws.FILTER(ARQUIVOS[ARQUIVO],(ARQUIVOS[DOCUMENTO]=LD_01[[#This Row],[DOCUMENTO]])*(ARQUIVOS[REVISÃO]=LD_01[[#This Row],[REVISÃO]])*(ARQUIVOS[EXTENSÃO]="pdf")))</f>
        <v>MSV-163MS-626-628-ACA-EXE-DE-G1-002-R01.pdf</v>
      </c>
      <c r="K749" s="6" t="str" cm="1">
        <f t="array" ref="K749">_xlfn.TEXTJOIN(", ",TRUE,_xlfn.UNIQUE(_xlfn._xlws.FILTER(ARQUIVOS_RECEBIDOS!$F$2:$F$5010,ARQUIVOS_RECEBIDOS!$E$2:$E$5010=LD_01[[#This Row],[DOCUMENTO]])))</f>
        <v>R01</v>
      </c>
      <c r="L749" s="6" t="str" cm="1">
        <f t="array" ref="L749">_xlfn.TEXTJOIN(",",TRUE,_xlfn._xlws.FILTER(ARQUIVOS[EXTENSÃO],(ARQUIVOS[DOCUMENTO]=LD_01[[#This Row],[DOCUMENTO]])*(ARQUIVOS[REVISÃO]=LD_01[[#This Row],[REVISÃO]])))</f>
        <v>dwg,pdf</v>
      </c>
      <c r="M749" s="12" cm="1">
        <f t="array" ref="M749">_xlfn.UNIQUE(_xlfn._xlws.FILTER(ARQUIVOS[DATA RECEBIMENTO],(ARQUIVOS[DOCUMENTO]=LD_01[[#This Row],[DOCUMENTO]])*(ARQUIVOS[REVISÃO]=LD_01[[#This Row],[REVISÃO]])))</f>
        <v>45838</v>
      </c>
      <c r="N7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01/MSV-163MS-626-628/32.TE/MSV-163MS-626-628-ACA-EXE-DE-G1-002-R01.pdf</v>
      </c>
      <c r="P749" s="6" t="str">
        <f>LD_01[[#This Row],[PASTA]]&amp;"/"&amp;LD_01[[#This Row],[ARQUIVO]]</f>
        <v>MSV-163MS-626-628/32.TE/MSV-163MS-626-628-ACA-EXE-DE-G1-002-R01.pdf</v>
      </c>
    </row>
    <row r="750" spans="1:16" ht="28.8" x14ac:dyDescent="0.3">
      <c r="A750" s="6" t="s">
        <v>3531</v>
      </c>
      <c r="B750" s="6" t="str">
        <f>VLOOKUP(LD_01[[#This Row],[DOCUMENTO]],_xlfn.SORTBY(ARQUIVOS_RECEBIDOS!$E$2:$F$5010,ARQUIVOS_RECEBIDOS!$F$2:$F$5010,-1),2,)</f>
        <v>R01</v>
      </c>
      <c r="C750" s="14" t="s">
        <v>5987</v>
      </c>
      <c r="D750" s="14" t="s">
        <v>7543</v>
      </c>
      <c r="E750" s="6" t="s">
        <v>4318</v>
      </c>
      <c r="F750" s="8" t="s">
        <v>4077</v>
      </c>
      <c r="G750" s="8" t="s">
        <v>4330</v>
      </c>
      <c r="H750" s="6" t="str">
        <f>_xlfn.XLOOKUP(LD_01[[#This Row],[DISCIPLINA]],'CLASSES DE PROJETOS'!$F$3:$F$37,'CLASSES DE PROJETOS'!$C$3:$C$37)</f>
        <v>TE</v>
      </c>
      <c r="I750" t="str">
        <f>_xlfn.TEXTJOIN("/",TRUE,"MSV-163MS-"&amp;LD_01[[#This Row],[OBRA]],_xlfn.XLOOKUP(LD_01[[#This Row],[SIGLA]],'CLASSES DE PROJETOS'!$C$3:$C$37,'CLASSES DE PROJETOS'!$E$3:$E$37))</f>
        <v>MSV-163MS-626-628/32.TE</v>
      </c>
      <c r="J750" s="6" t="str" cm="1">
        <f t="array" ref="J750">_xlfn.TEXTJOIN(",",TRUE,_xlfn._xlws.FILTER(ARQUIVOS[ARQUIVO],(ARQUIVOS[DOCUMENTO]=LD_01[[#This Row],[DOCUMENTO]])*(ARQUIVOS[REVISÃO]=LD_01[[#This Row],[REVISÃO]])*(ARQUIVOS[EXTENSÃO]="pdf")))</f>
        <v>MSV-163MS-626-628-ACA-EXE-DE-G1-003-R01.pdf</v>
      </c>
      <c r="K750" s="6" t="str" cm="1">
        <f t="array" ref="K750">_xlfn.TEXTJOIN(", ",TRUE,_xlfn.UNIQUE(_xlfn._xlws.FILTER(ARQUIVOS_RECEBIDOS!$F$2:$F$5010,ARQUIVOS_RECEBIDOS!$E$2:$E$5010=LD_01[[#This Row],[DOCUMENTO]])))</f>
        <v>R01</v>
      </c>
      <c r="L750" s="6" t="str" cm="1">
        <f t="array" ref="L750">_xlfn.TEXTJOIN(",",TRUE,_xlfn._xlws.FILTER(ARQUIVOS[EXTENSÃO],(ARQUIVOS[DOCUMENTO]=LD_01[[#This Row],[DOCUMENTO]])*(ARQUIVOS[REVISÃO]=LD_01[[#This Row],[REVISÃO]])))</f>
        <v>dwg,pdf</v>
      </c>
      <c r="M750" s="12" cm="1">
        <f t="array" ref="M750">_xlfn.UNIQUE(_xlfn._xlws.FILTER(ARQUIVOS[DATA RECEBIMENTO],(ARQUIVOS[DOCUMENTO]=LD_01[[#This Row],[DOCUMENTO]])*(ARQUIVOS[REVISÃO]=LD_01[[#This Row],[REVISÃO]])))</f>
        <v>45838</v>
      </c>
      <c r="N7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01/MSV-163MS-626-628/32.TE/MSV-163MS-626-628-ACA-EXE-DE-G1-003-R01.pdf</v>
      </c>
      <c r="P750" s="6" t="str">
        <f>LD_01[[#This Row],[PASTA]]&amp;"/"&amp;LD_01[[#This Row],[ARQUIVO]]</f>
        <v>MSV-163MS-626-628/32.TE/MSV-163MS-626-628-ACA-EXE-DE-G1-003-R01.pdf</v>
      </c>
    </row>
    <row r="751" spans="1:16" ht="28.8" x14ac:dyDescent="0.3">
      <c r="A751" s="6" t="s">
        <v>3532</v>
      </c>
      <c r="B751" s="6" t="str">
        <f>VLOOKUP(LD_01[[#This Row],[DOCUMENTO]],_xlfn.SORTBY(ARQUIVOS_RECEBIDOS!$E$2:$F$5010,ARQUIVOS_RECEBIDOS!$F$2:$F$5010,-1),2,)</f>
        <v>R01</v>
      </c>
      <c r="C751" s="14" t="s">
        <v>5987</v>
      </c>
      <c r="D751" s="14" t="s">
        <v>7543</v>
      </c>
      <c r="E751" s="6" t="s">
        <v>4318</v>
      </c>
      <c r="F751" s="8" t="s">
        <v>4077</v>
      </c>
      <c r="G751" s="8" t="s">
        <v>4330</v>
      </c>
      <c r="H751" s="6" t="str">
        <f>_xlfn.XLOOKUP(LD_01[[#This Row],[DISCIPLINA]],'CLASSES DE PROJETOS'!$F$3:$F$37,'CLASSES DE PROJETOS'!$C$3:$C$37)</f>
        <v>TE</v>
      </c>
      <c r="I751" t="str">
        <f>_xlfn.TEXTJOIN("/",TRUE,"MSV-163MS-"&amp;LD_01[[#This Row],[OBRA]],_xlfn.XLOOKUP(LD_01[[#This Row],[SIGLA]],'CLASSES DE PROJETOS'!$C$3:$C$37,'CLASSES DE PROJETOS'!$E$3:$E$37))</f>
        <v>MSV-163MS-626-628/32.TE</v>
      </c>
      <c r="J751" s="6" t="str" cm="1">
        <f t="array" ref="J751">_xlfn.TEXTJOIN(",",TRUE,_xlfn._xlws.FILTER(ARQUIVOS[ARQUIVO],(ARQUIVOS[DOCUMENTO]=LD_01[[#This Row],[DOCUMENTO]])*(ARQUIVOS[REVISÃO]=LD_01[[#This Row],[REVISÃO]])*(ARQUIVOS[EXTENSÃO]="pdf")))</f>
        <v>MSV-163MS-626-628-ACA-EXE-DE-G1-004-R01.pdf</v>
      </c>
      <c r="K751" s="6" t="str" cm="1">
        <f t="array" ref="K751">_xlfn.TEXTJOIN(", ",TRUE,_xlfn.UNIQUE(_xlfn._xlws.FILTER(ARQUIVOS_RECEBIDOS!$F$2:$F$5010,ARQUIVOS_RECEBIDOS!$E$2:$E$5010=LD_01[[#This Row],[DOCUMENTO]])))</f>
        <v>R01</v>
      </c>
      <c r="L751" s="6" t="str" cm="1">
        <f t="array" ref="L751">_xlfn.TEXTJOIN(",",TRUE,_xlfn._xlws.FILTER(ARQUIVOS[EXTENSÃO],(ARQUIVOS[DOCUMENTO]=LD_01[[#This Row],[DOCUMENTO]])*(ARQUIVOS[REVISÃO]=LD_01[[#This Row],[REVISÃO]])))</f>
        <v>dwg,pdf</v>
      </c>
      <c r="M751" s="12" cm="1">
        <f t="array" ref="M751">_xlfn.UNIQUE(_xlfn._xlws.FILTER(ARQUIVOS[DATA RECEBIMENTO],(ARQUIVOS[DOCUMENTO]=LD_01[[#This Row],[DOCUMENTO]])*(ARQUIVOS[REVISÃO]=LD_01[[#This Row],[REVISÃO]])))</f>
        <v>45838</v>
      </c>
      <c r="N7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01/MSV-163MS-626-628/32.TE/MSV-163MS-626-628-ACA-EXE-DE-G1-004-R01.pdf</v>
      </c>
      <c r="P751" s="6" t="str">
        <f>LD_01[[#This Row],[PASTA]]&amp;"/"&amp;LD_01[[#This Row],[ARQUIVO]]</f>
        <v>MSV-163MS-626-628/32.TE/MSV-163MS-626-628-ACA-EXE-DE-G1-004-R01.pdf</v>
      </c>
    </row>
    <row r="752" spans="1:16" ht="28.8" x14ac:dyDescent="0.3">
      <c r="A752" s="6" t="s">
        <v>3533</v>
      </c>
      <c r="B752" s="6" t="str">
        <f>VLOOKUP(LD_01[[#This Row],[DOCUMENTO]],_xlfn.SORTBY(ARQUIVOS_RECEBIDOS!$E$2:$F$5010,ARQUIVOS_RECEBIDOS!$F$2:$F$5010,-1),2,)</f>
        <v>R01</v>
      </c>
      <c r="C752" s="14" t="s">
        <v>5987</v>
      </c>
      <c r="D752" s="14" t="s">
        <v>7543</v>
      </c>
      <c r="E752" s="6" t="s">
        <v>4318</v>
      </c>
      <c r="F752" s="8" t="s">
        <v>4077</v>
      </c>
      <c r="G752" s="8" t="s">
        <v>4330</v>
      </c>
      <c r="H752" s="6" t="str">
        <f>_xlfn.XLOOKUP(LD_01[[#This Row],[DISCIPLINA]],'CLASSES DE PROJETOS'!$F$3:$F$37,'CLASSES DE PROJETOS'!$C$3:$C$37)</f>
        <v>TE</v>
      </c>
      <c r="I752" t="str">
        <f>_xlfn.TEXTJOIN("/",TRUE,"MSV-163MS-"&amp;LD_01[[#This Row],[OBRA]],_xlfn.XLOOKUP(LD_01[[#This Row],[SIGLA]],'CLASSES DE PROJETOS'!$C$3:$C$37,'CLASSES DE PROJETOS'!$E$3:$E$37))</f>
        <v>MSV-163MS-626-628/32.TE</v>
      </c>
      <c r="J752" s="6" t="str" cm="1">
        <f t="array" ref="J752">_xlfn.TEXTJOIN(",",TRUE,_xlfn._xlws.FILTER(ARQUIVOS[ARQUIVO],(ARQUIVOS[DOCUMENTO]=LD_01[[#This Row],[DOCUMENTO]])*(ARQUIVOS[REVISÃO]=LD_01[[#This Row],[REVISÃO]])*(ARQUIVOS[EXTENSÃO]="pdf")))</f>
        <v>MSV-163MS-626-628-ACA-EXE-DE-G1-005-R01.pdf</v>
      </c>
      <c r="K752" s="6" t="str" cm="1">
        <f t="array" ref="K752">_xlfn.TEXTJOIN(", ",TRUE,_xlfn.UNIQUE(_xlfn._xlws.FILTER(ARQUIVOS_RECEBIDOS!$F$2:$F$5010,ARQUIVOS_RECEBIDOS!$E$2:$E$5010=LD_01[[#This Row],[DOCUMENTO]])))</f>
        <v>R01</v>
      </c>
      <c r="L752" s="6" t="str" cm="1">
        <f t="array" ref="L752">_xlfn.TEXTJOIN(",",TRUE,_xlfn._xlws.FILTER(ARQUIVOS[EXTENSÃO],(ARQUIVOS[DOCUMENTO]=LD_01[[#This Row],[DOCUMENTO]])*(ARQUIVOS[REVISÃO]=LD_01[[#This Row],[REVISÃO]])))</f>
        <v>dwg,pdf</v>
      </c>
      <c r="M752" s="12" cm="1">
        <f t="array" ref="M752">_xlfn.UNIQUE(_xlfn._xlws.FILTER(ARQUIVOS[DATA RECEBIMENTO],(ARQUIVOS[DOCUMENTO]=LD_01[[#This Row],[DOCUMENTO]])*(ARQUIVOS[REVISÃO]=LD_01[[#This Row],[REVISÃO]])))</f>
        <v>45838</v>
      </c>
      <c r="N7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01/MSV-163MS-626-628/32.TE/MSV-163MS-626-628-ACA-EXE-DE-G1-005-R01.pdf</v>
      </c>
      <c r="P752" s="6" t="str">
        <f>LD_01[[#This Row],[PASTA]]&amp;"/"&amp;LD_01[[#This Row],[ARQUIVO]]</f>
        <v>MSV-163MS-626-628/32.TE/MSV-163MS-626-628-ACA-EXE-DE-G1-005-R01.pdf</v>
      </c>
    </row>
    <row r="753" spans="1:16" ht="28.8" x14ac:dyDescent="0.3">
      <c r="A753" s="6" t="s">
        <v>3534</v>
      </c>
      <c r="B753" s="6" t="str">
        <f>VLOOKUP(LD_01[[#This Row],[DOCUMENTO]],_xlfn.SORTBY(ARQUIVOS_RECEBIDOS!$E$2:$F$5010,ARQUIVOS_RECEBIDOS!$F$2:$F$5010,-1),2,)</f>
        <v>R01</v>
      </c>
      <c r="C753" s="14" t="s">
        <v>5987</v>
      </c>
      <c r="D753" s="14" t="s">
        <v>7543</v>
      </c>
      <c r="E753" s="6" t="s">
        <v>4318</v>
      </c>
      <c r="F753" s="8" t="s">
        <v>4077</v>
      </c>
      <c r="G753" s="8" t="s">
        <v>4330</v>
      </c>
      <c r="H753" s="6" t="str">
        <f>_xlfn.XLOOKUP(LD_01[[#This Row],[DISCIPLINA]],'CLASSES DE PROJETOS'!$F$3:$F$37,'CLASSES DE PROJETOS'!$C$3:$C$37)</f>
        <v>TE</v>
      </c>
      <c r="I753" t="str">
        <f>_xlfn.TEXTJOIN("/",TRUE,"MSV-163MS-"&amp;LD_01[[#This Row],[OBRA]],_xlfn.XLOOKUP(LD_01[[#This Row],[SIGLA]],'CLASSES DE PROJETOS'!$C$3:$C$37,'CLASSES DE PROJETOS'!$E$3:$E$37))</f>
        <v>MSV-163MS-626-628/32.TE</v>
      </c>
      <c r="J753" s="6" t="str" cm="1">
        <f t="array" ref="J753">_xlfn.TEXTJOIN(",",TRUE,_xlfn._xlws.FILTER(ARQUIVOS[ARQUIVO],(ARQUIVOS[DOCUMENTO]=LD_01[[#This Row],[DOCUMENTO]])*(ARQUIVOS[REVISÃO]=LD_01[[#This Row],[REVISÃO]])*(ARQUIVOS[EXTENSÃO]="pdf")))</f>
        <v>MSV-163MS-626-628-ACA-EXE-DE-G1-006-R01.pdf</v>
      </c>
      <c r="K753" s="6" t="str" cm="1">
        <f t="array" ref="K753">_xlfn.TEXTJOIN(", ",TRUE,_xlfn.UNIQUE(_xlfn._xlws.FILTER(ARQUIVOS_RECEBIDOS!$F$2:$F$5010,ARQUIVOS_RECEBIDOS!$E$2:$E$5010=LD_01[[#This Row],[DOCUMENTO]])))</f>
        <v>R01</v>
      </c>
      <c r="L753" s="6" t="str" cm="1">
        <f t="array" ref="L753">_xlfn.TEXTJOIN(",",TRUE,_xlfn._xlws.FILTER(ARQUIVOS[EXTENSÃO],(ARQUIVOS[DOCUMENTO]=LD_01[[#This Row],[DOCUMENTO]])*(ARQUIVOS[REVISÃO]=LD_01[[#This Row],[REVISÃO]])))</f>
        <v>dwg,pdf</v>
      </c>
      <c r="M753" s="12" cm="1">
        <f t="array" ref="M753">_xlfn.UNIQUE(_xlfn._xlws.FILTER(ARQUIVOS[DATA RECEBIMENTO],(ARQUIVOS[DOCUMENTO]=LD_01[[#This Row],[DOCUMENTO]])*(ARQUIVOS[REVISÃO]=LD_01[[#This Row],[REVISÃO]])))</f>
        <v>45838</v>
      </c>
      <c r="N7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01/MSV-163MS-626-628/32.TE/MSV-163MS-626-628-ACA-EXE-DE-G1-006-R01.pdf</v>
      </c>
      <c r="P753" s="6" t="str">
        <f>LD_01[[#This Row],[PASTA]]&amp;"/"&amp;LD_01[[#This Row],[ARQUIVO]]</f>
        <v>MSV-163MS-626-628/32.TE/MSV-163MS-626-628-ACA-EXE-DE-G1-006-R01.pdf</v>
      </c>
    </row>
    <row r="754" spans="1:16" ht="28.8" x14ac:dyDescent="0.3">
      <c r="A754" s="6" t="s">
        <v>3535</v>
      </c>
      <c r="B754" s="6" t="str">
        <f>VLOOKUP(LD_01[[#This Row],[DOCUMENTO]],_xlfn.SORTBY(ARQUIVOS_RECEBIDOS!$E$2:$F$5010,ARQUIVOS_RECEBIDOS!$F$2:$F$5010,-1),2,)</f>
        <v>R01</v>
      </c>
      <c r="C754" s="14" t="s">
        <v>5987</v>
      </c>
      <c r="D754" s="14" t="s">
        <v>7543</v>
      </c>
      <c r="E754" s="6" t="s">
        <v>4318</v>
      </c>
      <c r="F754" s="8" t="s">
        <v>4077</v>
      </c>
      <c r="G754" s="8" t="s">
        <v>4330</v>
      </c>
      <c r="H754" s="6" t="str">
        <f>_xlfn.XLOOKUP(LD_01[[#This Row],[DISCIPLINA]],'CLASSES DE PROJETOS'!$F$3:$F$37,'CLASSES DE PROJETOS'!$C$3:$C$37)</f>
        <v>TE</v>
      </c>
      <c r="I754" t="str">
        <f>_xlfn.TEXTJOIN("/",TRUE,"MSV-163MS-"&amp;LD_01[[#This Row],[OBRA]],_xlfn.XLOOKUP(LD_01[[#This Row],[SIGLA]],'CLASSES DE PROJETOS'!$C$3:$C$37,'CLASSES DE PROJETOS'!$E$3:$E$37))</f>
        <v>MSV-163MS-626-628/32.TE</v>
      </c>
      <c r="J754" s="6" t="str" cm="1">
        <f t="array" ref="J754">_xlfn.TEXTJOIN(",",TRUE,_xlfn._xlws.FILTER(ARQUIVOS[ARQUIVO],(ARQUIVOS[DOCUMENTO]=LD_01[[#This Row],[DOCUMENTO]])*(ARQUIVOS[REVISÃO]=LD_01[[#This Row],[REVISÃO]])*(ARQUIVOS[EXTENSÃO]="pdf")))</f>
        <v>MSV-163MS-626-628-ACA-EXE-DE-G1-007-R01.pdf</v>
      </c>
      <c r="K754" s="6" t="str" cm="1">
        <f t="array" ref="K754">_xlfn.TEXTJOIN(", ",TRUE,_xlfn.UNIQUE(_xlfn._xlws.FILTER(ARQUIVOS_RECEBIDOS!$F$2:$F$5010,ARQUIVOS_RECEBIDOS!$E$2:$E$5010=LD_01[[#This Row],[DOCUMENTO]])))</f>
        <v>R01</v>
      </c>
      <c r="L754" s="6" t="str" cm="1">
        <f t="array" ref="L754">_xlfn.TEXTJOIN(",",TRUE,_xlfn._xlws.FILTER(ARQUIVOS[EXTENSÃO],(ARQUIVOS[DOCUMENTO]=LD_01[[#This Row],[DOCUMENTO]])*(ARQUIVOS[REVISÃO]=LD_01[[#This Row],[REVISÃO]])))</f>
        <v>dwg,pdf</v>
      </c>
      <c r="M754" s="12" cm="1">
        <f t="array" ref="M754">_xlfn.UNIQUE(_xlfn._xlws.FILTER(ARQUIVOS[DATA RECEBIMENTO],(ARQUIVOS[DOCUMENTO]=LD_01[[#This Row],[DOCUMENTO]])*(ARQUIVOS[REVISÃO]=LD_01[[#This Row],[REVISÃO]])))</f>
        <v>45838</v>
      </c>
      <c r="N7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01/MSV-163MS-626-628/32.TE/MSV-163MS-626-628-ACA-EXE-DE-G1-007-R01.pdf</v>
      </c>
      <c r="P754" s="6" t="str">
        <f>LD_01[[#This Row],[PASTA]]&amp;"/"&amp;LD_01[[#This Row],[ARQUIVO]]</f>
        <v>MSV-163MS-626-628/32.TE/MSV-163MS-626-628-ACA-EXE-DE-G1-007-R01.pdf</v>
      </c>
    </row>
    <row r="755" spans="1:16" ht="28.8" x14ac:dyDescent="0.3">
      <c r="A755" s="6" t="s">
        <v>3536</v>
      </c>
      <c r="B755" s="6" t="str">
        <f>VLOOKUP(LD_01[[#This Row],[DOCUMENTO]],_xlfn.SORTBY(ARQUIVOS_RECEBIDOS!$E$2:$F$5010,ARQUIVOS_RECEBIDOS!$F$2:$F$5010,-1),2,)</f>
        <v>R01</v>
      </c>
      <c r="C755" s="14" t="s">
        <v>5987</v>
      </c>
      <c r="D755" s="14" t="s">
        <v>7543</v>
      </c>
      <c r="E755" s="6" t="s">
        <v>4318</v>
      </c>
      <c r="F755" s="8" t="s">
        <v>4077</v>
      </c>
      <c r="G755" s="8" t="s">
        <v>4330</v>
      </c>
      <c r="H755" s="6" t="str">
        <f>_xlfn.XLOOKUP(LD_01[[#This Row],[DISCIPLINA]],'CLASSES DE PROJETOS'!$F$3:$F$37,'CLASSES DE PROJETOS'!$C$3:$C$37)</f>
        <v>TE</v>
      </c>
      <c r="I755" t="str">
        <f>_xlfn.TEXTJOIN("/",TRUE,"MSV-163MS-"&amp;LD_01[[#This Row],[OBRA]],_xlfn.XLOOKUP(LD_01[[#This Row],[SIGLA]],'CLASSES DE PROJETOS'!$C$3:$C$37,'CLASSES DE PROJETOS'!$E$3:$E$37))</f>
        <v>MSV-163MS-626-628/32.TE</v>
      </c>
      <c r="J755" s="6" t="str" cm="1">
        <f t="array" ref="J755">_xlfn.TEXTJOIN(",",TRUE,_xlfn._xlws.FILTER(ARQUIVOS[ARQUIVO],(ARQUIVOS[DOCUMENTO]=LD_01[[#This Row],[DOCUMENTO]])*(ARQUIVOS[REVISÃO]=LD_01[[#This Row],[REVISÃO]])*(ARQUIVOS[EXTENSÃO]="pdf")))</f>
        <v>MSV-163MS-626-628-ACA-EXE-DE-G1-008-R01.pdf</v>
      </c>
      <c r="K755" s="6" t="str" cm="1">
        <f t="array" ref="K755">_xlfn.TEXTJOIN(", ",TRUE,_xlfn.UNIQUE(_xlfn._xlws.FILTER(ARQUIVOS_RECEBIDOS!$F$2:$F$5010,ARQUIVOS_RECEBIDOS!$E$2:$E$5010=LD_01[[#This Row],[DOCUMENTO]])))</f>
        <v>R01</v>
      </c>
      <c r="L755" s="6" t="str" cm="1">
        <f t="array" ref="L755">_xlfn.TEXTJOIN(",",TRUE,_xlfn._xlws.FILTER(ARQUIVOS[EXTENSÃO],(ARQUIVOS[DOCUMENTO]=LD_01[[#This Row],[DOCUMENTO]])*(ARQUIVOS[REVISÃO]=LD_01[[#This Row],[REVISÃO]])))</f>
        <v>dwg,pdf</v>
      </c>
      <c r="M755" s="12" cm="1">
        <f t="array" ref="M755">_xlfn.UNIQUE(_xlfn._xlws.FILTER(ARQUIVOS[DATA RECEBIMENTO],(ARQUIVOS[DOCUMENTO]=LD_01[[#This Row],[DOCUMENTO]])*(ARQUIVOS[REVISÃO]=LD_01[[#This Row],[REVISÃO]])))</f>
        <v>45838</v>
      </c>
      <c r="N7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01/MSV-163MS-626-628/32.TE/MSV-163MS-626-628-ACA-EXE-DE-G1-008-R01.pdf</v>
      </c>
      <c r="P755" s="6" t="str">
        <f>LD_01[[#This Row],[PASTA]]&amp;"/"&amp;LD_01[[#This Row],[ARQUIVO]]</f>
        <v>MSV-163MS-626-628/32.TE/MSV-163MS-626-628-ACA-EXE-DE-G1-008-R01.pdf</v>
      </c>
    </row>
    <row r="756" spans="1:16" ht="28.8" x14ac:dyDescent="0.3">
      <c r="A756" s="6" t="s">
        <v>3537</v>
      </c>
      <c r="B756" s="6" t="str">
        <f>VLOOKUP(LD_01[[#This Row],[DOCUMENTO]],_xlfn.SORTBY(ARQUIVOS_RECEBIDOS!$E$2:$F$5010,ARQUIVOS_RECEBIDOS!$F$2:$F$5010,-1),2,)</f>
        <v>R03</v>
      </c>
      <c r="C756" s="14" t="s">
        <v>5987</v>
      </c>
      <c r="D756" s="14" t="s">
        <v>7543</v>
      </c>
      <c r="E756" s="6" t="s">
        <v>4318</v>
      </c>
      <c r="F756" s="8" t="s">
        <v>4077</v>
      </c>
      <c r="G756" s="8" t="s">
        <v>4330</v>
      </c>
      <c r="H756" s="6" t="str">
        <f>_xlfn.XLOOKUP(LD_01[[#This Row],[DISCIPLINA]],'CLASSES DE PROJETOS'!$F$3:$F$37,'CLASSES DE PROJETOS'!$C$3:$C$37)</f>
        <v>TE</v>
      </c>
      <c r="I756" t="str">
        <f>_xlfn.TEXTJOIN("/",TRUE,"MSV-163MS-"&amp;LD_01[[#This Row],[OBRA]],_xlfn.XLOOKUP(LD_01[[#This Row],[SIGLA]],'CLASSES DE PROJETOS'!$C$3:$C$37,'CLASSES DE PROJETOS'!$E$3:$E$37))</f>
        <v>MSV-163MS-626-628/32.TE</v>
      </c>
      <c r="J756" s="6" t="str" cm="1">
        <f t="array" ref="J756">_xlfn.TEXTJOIN(",",TRUE,_xlfn._xlws.FILTER(ARQUIVOS[ARQUIVO],(ARQUIVOS[DOCUMENTO]=LD_01[[#This Row],[DOCUMENTO]])*(ARQUIVOS[REVISÃO]=LD_01[[#This Row],[REVISÃO]])*(ARQUIVOS[EXTENSÃO]="pdf")))</f>
        <v>MSV-163MS-626-628-ACA-EXE-DE-G1-009-R03.pdf</v>
      </c>
      <c r="K756" s="6" t="str" cm="1">
        <f t="array" ref="K756">_xlfn.TEXTJOIN(", ",TRUE,_xlfn.UNIQUE(_xlfn._xlws.FILTER(ARQUIVOS_RECEBIDOS!$F$2:$F$5010,ARQUIVOS_RECEBIDOS!$E$2:$E$5010=LD_01[[#This Row],[DOCUMENTO]])))</f>
        <v>R03</v>
      </c>
      <c r="L756" s="6" t="str" cm="1">
        <f t="array" ref="L756">_xlfn.TEXTJOIN(",",TRUE,_xlfn._xlws.FILTER(ARQUIVOS[EXTENSÃO],(ARQUIVOS[DOCUMENTO]=LD_01[[#This Row],[DOCUMENTO]])*(ARQUIVOS[REVISÃO]=LD_01[[#This Row],[REVISÃO]])))</f>
        <v>dwg,pdf</v>
      </c>
      <c r="M756" s="12" cm="1">
        <f t="array" ref="M756">_xlfn.UNIQUE(_xlfn._xlws.FILTER(ARQUIVOS[DATA RECEBIMENTO],(ARQUIVOS[DOCUMENTO]=LD_01[[#This Row],[DOCUMENTO]])*(ARQUIVOS[REVISÃO]=LD_01[[#This Row],[REVISÃO]])))</f>
        <v>45838</v>
      </c>
      <c r="N7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01/MSV-163MS-626-628/32.TE/MSV-163MS-626-628-ACA-EXE-DE-G1-009-R03.pdf</v>
      </c>
      <c r="P756" s="6" t="str">
        <f>LD_01[[#This Row],[PASTA]]&amp;"/"&amp;LD_01[[#This Row],[ARQUIVO]]</f>
        <v>MSV-163MS-626-628/32.TE/MSV-163MS-626-628-ACA-EXE-DE-G1-009-R03.pdf</v>
      </c>
    </row>
    <row r="757" spans="1:16" ht="28.8" x14ac:dyDescent="0.3">
      <c r="A757" s="6" t="s">
        <v>3538</v>
      </c>
      <c r="B757" s="6" t="str">
        <f>VLOOKUP(LD_01[[#This Row],[DOCUMENTO]],_xlfn.SORTBY(ARQUIVOS_RECEBIDOS!$E$2:$F$5010,ARQUIVOS_RECEBIDOS!$F$2:$F$5010,-1),2,)</f>
        <v>R01</v>
      </c>
      <c r="C757" s="14" t="s">
        <v>5987</v>
      </c>
      <c r="D757" s="14" t="s">
        <v>7543</v>
      </c>
      <c r="E757" s="6" t="s">
        <v>4318</v>
      </c>
      <c r="F757" s="8" t="s">
        <v>4077</v>
      </c>
      <c r="G757" s="8" t="s">
        <v>4330</v>
      </c>
      <c r="H757" s="6" t="str">
        <f>_xlfn.XLOOKUP(LD_01[[#This Row],[DISCIPLINA]],'CLASSES DE PROJETOS'!$F$3:$F$37,'CLASSES DE PROJETOS'!$C$3:$C$37)</f>
        <v>TE</v>
      </c>
      <c r="I757" t="str">
        <f>_xlfn.TEXTJOIN("/",TRUE,"MSV-163MS-"&amp;LD_01[[#This Row],[OBRA]],_xlfn.XLOOKUP(LD_01[[#This Row],[SIGLA]],'CLASSES DE PROJETOS'!$C$3:$C$37,'CLASSES DE PROJETOS'!$E$3:$E$37))</f>
        <v>MSV-163MS-626-628/32.TE</v>
      </c>
      <c r="J757" s="6" t="str" cm="1">
        <f t="array" ref="J757">_xlfn.TEXTJOIN(",",TRUE,_xlfn._xlws.FILTER(ARQUIVOS[ARQUIVO],(ARQUIVOS[DOCUMENTO]=LD_01[[#This Row],[DOCUMENTO]])*(ARQUIVOS[REVISÃO]=LD_01[[#This Row],[REVISÃO]])*(ARQUIVOS[EXTENSÃO]="pdf")))</f>
        <v>MSV-163MS-626-628-ACA-EXE-DE-G1-010-R01.pdf</v>
      </c>
      <c r="K757" s="6" t="str" cm="1">
        <f t="array" ref="K757">_xlfn.TEXTJOIN(", ",TRUE,_xlfn.UNIQUE(_xlfn._xlws.FILTER(ARQUIVOS_RECEBIDOS!$F$2:$F$5010,ARQUIVOS_RECEBIDOS!$E$2:$E$5010=LD_01[[#This Row],[DOCUMENTO]])))</f>
        <v>R01</v>
      </c>
      <c r="L757" s="6" t="str" cm="1">
        <f t="array" ref="L757">_xlfn.TEXTJOIN(",",TRUE,_xlfn._xlws.FILTER(ARQUIVOS[EXTENSÃO],(ARQUIVOS[DOCUMENTO]=LD_01[[#This Row],[DOCUMENTO]])*(ARQUIVOS[REVISÃO]=LD_01[[#This Row],[REVISÃO]])))</f>
        <v>dwg,pdf</v>
      </c>
      <c r="M757" s="12" cm="1">
        <f t="array" ref="M757">_xlfn.UNIQUE(_xlfn._xlws.FILTER(ARQUIVOS[DATA RECEBIMENTO],(ARQUIVOS[DOCUMENTO]=LD_01[[#This Row],[DOCUMENTO]])*(ARQUIVOS[REVISÃO]=LD_01[[#This Row],[REVISÃO]])))</f>
        <v>45838</v>
      </c>
      <c r="N7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01/MSV-163MS-626-628/32.TE/MSV-163MS-626-628-ACA-EXE-DE-G1-010-R01.pdf</v>
      </c>
      <c r="P757" s="6" t="str">
        <f>LD_01[[#This Row],[PASTA]]&amp;"/"&amp;LD_01[[#This Row],[ARQUIVO]]</f>
        <v>MSV-163MS-626-628/32.TE/MSV-163MS-626-628-ACA-EXE-DE-G1-010-R01.pdf</v>
      </c>
    </row>
    <row r="758" spans="1:16" ht="28.8" x14ac:dyDescent="0.3">
      <c r="A758" s="6" t="s">
        <v>3539</v>
      </c>
      <c r="B758" s="6" t="str">
        <f>VLOOKUP(LD_01[[#This Row],[DOCUMENTO]],_xlfn.SORTBY(ARQUIVOS_RECEBIDOS!$E$2:$F$5010,ARQUIVOS_RECEBIDOS!$F$2:$F$5010,-1),2,)</f>
        <v>R02</v>
      </c>
      <c r="C758" s="14" t="s">
        <v>5987</v>
      </c>
      <c r="D758" s="14" t="s">
        <v>7543</v>
      </c>
      <c r="E758" s="6" t="s">
        <v>4318</v>
      </c>
      <c r="F758" s="8" t="s">
        <v>4994</v>
      </c>
      <c r="G758" s="8" t="s">
        <v>4330</v>
      </c>
      <c r="H758" s="6" t="str">
        <f>_xlfn.XLOOKUP(LD_01[[#This Row],[DISCIPLINA]],'CLASSES DE PROJETOS'!$F$3:$F$37,'CLASSES DE PROJETOS'!$C$3:$C$37)</f>
        <v>TE</v>
      </c>
      <c r="I758" t="str">
        <f>_xlfn.TEXTJOIN("/",TRUE,"MSV-163MS-"&amp;LD_01[[#This Row],[OBRA]],_xlfn.XLOOKUP(LD_01[[#This Row],[SIGLA]],'CLASSES DE PROJETOS'!$C$3:$C$37,'CLASSES DE PROJETOS'!$E$3:$E$37))</f>
        <v>MSV-163MS-626-628/32.TE</v>
      </c>
      <c r="J758" s="6" t="str" cm="1">
        <f t="array" ref="J758">_xlfn.TEXTJOIN(",",TRUE,_xlfn._xlws.FILTER(ARQUIVOS[ARQUIVO],(ARQUIVOS[DOCUMENTO]=LD_01[[#This Row],[DOCUMENTO]])*(ARQUIVOS[REVISÃO]=LD_01[[#This Row],[REVISÃO]])*(ARQUIVOS[EXTENSÃO]="pdf")))</f>
        <v>MSV-163MS-626-628-ACA-EXE-DE-G1-101-R02.pdf</v>
      </c>
      <c r="K758" s="6" t="str" cm="1">
        <f t="array" ref="K758">_xlfn.TEXTJOIN(", ",TRUE,_xlfn.UNIQUE(_xlfn._xlws.FILTER(ARQUIVOS_RECEBIDOS!$F$2:$F$5010,ARQUIVOS_RECEBIDOS!$E$2:$E$5010=LD_01[[#This Row],[DOCUMENTO]])))</f>
        <v>R02</v>
      </c>
      <c r="L758" s="6" t="str" cm="1">
        <f t="array" ref="L758">_xlfn.TEXTJOIN(",",TRUE,_xlfn._xlws.FILTER(ARQUIVOS[EXTENSÃO],(ARQUIVOS[DOCUMENTO]=LD_01[[#This Row],[DOCUMENTO]])*(ARQUIVOS[REVISÃO]=LD_01[[#This Row],[REVISÃO]])))</f>
        <v>dwg,pdf</v>
      </c>
      <c r="M758" s="12" cm="1">
        <f t="array" ref="M758">_xlfn.UNIQUE(_xlfn._xlws.FILTER(ARQUIVOS[DATA RECEBIMENTO],(ARQUIVOS[DOCUMENTO]=LD_01[[#This Row],[DOCUMENTO]])*(ARQUIVOS[REVISÃO]=LD_01[[#This Row],[REVISÃO]])))</f>
        <v>45838</v>
      </c>
      <c r="N7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01/MSV-163MS-626-628/32.TE/MSV-163MS-626-628-ACA-EXE-DE-G1-101-R02.pdf</v>
      </c>
      <c r="P758" s="6" t="str">
        <f>LD_01[[#This Row],[PASTA]]&amp;"/"&amp;LD_01[[#This Row],[ARQUIVO]]</f>
        <v>MSV-163MS-626-628/32.TE/MSV-163MS-626-628-ACA-EXE-DE-G1-101-R02.pdf</v>
      </c>
    </row>
    <row r="759" spans="1:16" x14ac:dyDescent="0.3">
      <c r="A759" s="6" t="s">
        <v>3541</v>
      </c>
      <c r="B759" s="6" t="str">
        <f>VLOOKUP(LD_01[[#This Row],[DOCUMENTO]],_xlfn.SORTBY(ARQUIVOS_RECEBIDOS!$E$2:$F$5010,ARQUIVOS_RECEBIDOS!$F$2:$F$5010,-1),2,)</f>
        <v>R02</v>
      </c>
      <c r="C759" s="14" t="s">
        <v>5987</v>
      </c>
      <c r="D759" s="14" t="s">
        <v>7543</v>
      </c>
      <c r="E759" s="6" t="s">
        <v>4318</v>
      </c>
      <c r="F759" s="8" t="s">
        <v>4076</v>
      </c>
      <c r="G759" s="8" t="s">
        <v>4142</v>
      </c>
      <c r="H759" s="6" t="str">
        <f>_xlfn.XLOOKUP(LD_01[[#This Row],[DISCIPLINA]],'CLASSES DE PROJETOS'!$F$3:$F$37,'CLASSES DE PROJETOS'!$C$3:$C$37)</f>
        <v>DR</v>
      </c>
      <c r="I759" t="str">
        <f>_xlfn.TEXTJOIN("/",TRUE,"MSV-163MS-"&amp;LD_01[[#This Row],[OBRA]],_xlfn.XLOOKUP(LD_01[[#This Row],[SIGLA]],'CLASSES DE PROJETOS'!$C$3:$C$37,'CLASSES DE PROJETOS'!$E$3:$E$37))</f>
        <v>MSV-163MS-626-628/10.DR</v>
      </c>
      <c r="J759" s="6" t="str" cm="1">
        <f t="array" ref="J759">_xlfn.TEXTJOIN(",",TRUE,_xlfn._xlws.FILTER(ARQUIVOS[ARQUIVO],(ARQUIVOS[DOCUMENTO]=LD_01[[#This Row],[DOCUMENTO]])*(ARQUIVOS[REVISÃO]=LD_01[[#This Row],[REVISÃO]])*(ARQUIVOS[EXTENSÃO]="pdf")))</f>
        <v>MSV-163MS-626-628-ACA-EXE-DE-H2-001-R02.pdf</v>
      </c>
      <c r="K759" s="6" t="str" cm="1">
        <f t="array" ref="K759">_xlfn.TEXTJOIN(", ",TRUE,_xlfn.UNIQUE(_xlfn._xlws.FILTER(ARQUIVOS_RECEBIDOS!$F$2:$F$5010,ARQUIVOS_RECEBIDOS!$E$2:$E$5010=LD_01[[#This Row],[DOCUMENTO]])))</f>
        <v>R02</v>
      </c>
      <c r="L759" s="6" t="str" cm="1">
        <f t="array" ref="L759">_xlfn.TEXTJOIN(",",TRUE,_xlfn._xlws.FILTER(ARQUIVOS[EXTENSÃO],(ARQUIVOS[DOCUMENTO]=LD_01[[#This Row],[DOCUMENTO]])*(ARQUIVOS[REVISÃO]=LD_01[[#This Row],[REVISÃO]])))</f>
        <v>dwg,pdf</v>
      </c>
      <c r="M759" s="12" cm="1">
        <f t="array" ref="M759">_xlfn.UNIQUE(_xlfn._xlws.FILTER(ARQUIVOS[DATA RECEBIMENTO],(ARQUIVOS[DOCUMENTO]=LD_01[[#This Row],[DOCUMENTO]])*(ARQUIVOS[REVISÃO]=LD_01[[#This Row],[REVISÃO]])))</f>
        <v>45838</v>
      </c>
      <c r="N7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01/MSV-163MS-626-628/10.DR/MSV-163MS-626-628-ACA-EXE-DE-H2-001-R02.pdf</v>
      </c>
      <c r="P759" s="6" t="str">
        <f>LD_01[[#This Row],[PASTA]]&amp;"/"&amp;LD_01[[#This Row],[ARQUIVO]]</f>
        <v>MSV-163MS-626-628/10.DR/MSV-163MS-626-628-ACA-EXE-DE-H2-001-R02.pdf</v>
      </c>
    </row>
    <row r="760" spans="1:16" x14ac:dyDescent="0.3">
      <c r="A760" s="6" t="s">
        <v>3542</v>
      </c>
      <c r="B760" s="6" t="str">
        <f>VLOOKUP(LD_01[[#This Row],[DOCUMENTO]],_xlfn.SORTBY(ARQUIVOS_RECEBIDOS!$E$2:$F$5010,ARQUIVOS_RECEBIDOS!$F$2:$F$5010,-1),2,)</f>
        <v>R02</v>
      </c>
      <c r="C760" s="14" t="s">
        <v>5987</v>
      </c>
      <c r="D760" s="14" t="s">
        <v>7543</v>
      </c>
      <c r="E760" s="6" t="s">
        <v>4318</v>
      </c>
      <c r="F760" s="8" t="s">
        <v>4076</v>
      </c>
      <c r="G760" s="8" t="s">
        <v>4142</v>
      </c>
      <c r="H760" s="6" t="str">
        <f>_xlfn.XLOOKUP(LD_01[[#This Row],[DISCIPLINA]],'CLASSES DE PROJETOS'!$F$3:$F$37,'CLASSES DE PROJETOS'!$C$3:$C$37)</f>
        <v>DR</v>
      </c>
      <c r="I760" t="str">
        <f>_xlfn.TEXTJOIN("/",TRUE,"MSV-163MS-"&amp;LD_01[[#This Row],[OBRA]],_xlfn.XLOOKUP(LD_01[[#This Row],[SIGLA]],'CLASSES DE PROJETOS'!$C$3:$C$37,'CLASSES DE PROJETOS'!$E$3:$E$37))</f>
        <v>MSV-163MS-626-628/10.DR</v>
      </c>
      <c r="J760" s="6" t="str" cm="1">
        <f t="array" ref="J760">_xlfn.TEXTJOIN(",",TRUE,_xlfn._xlws.FILTER(ARQUIVOS[ARQUIVO],(ARQUIVOS[DOCUMENTO]=LD_01[[#This Row],[DOCUMENTO]])*(ARQUIVOS[REVISÃO]=LD_01[[#This Row],[REVISÃO]])*(ARQUIVOS[EXTENSÃO]="pdf")))</f>
        <v>MSV-163MS-626-628-ACA-EXE-DE-H2-002-R02.pdf</v>
      </c>
      <c r="K760" s="6" t="str" cm="1">
        <f t="array" ref="K760">_xlfn.TEXTJOIN(", ",TRUE,_xlfn.UNIQUE(_xlfn._xlws.FILTER(ARQUIVOS_RECEBIDOS!$F$2:$F$5010,ARQUIVOS_RECEBIDOS!$E$2:$E$5010=LD_01[[#This Row],[DOCUMENTO]])))</f>
        <v>R02</v>
      </c>
      <c r="L760" s="6" t="str" cm="1">
        <f t="array" ref="L760">_xlfn.TEXTJOIN(",",TRUE,_xlfn._xlws.FILTER(ARQUIVOS[EXTENSÃO],(ARQUIVOS[DOCUMENTO]=LD_01[[#This Row],[DOCUMENTO]])*(ARQUIVOS[REVISÃO]=LD_01[[#This Row],[REVISÃO]])))</f>
        <v>dwg,pdf</v>
      </c>
      <c r="M760" s="12" cm="1">
        <f t="array" ref="M760">_xlfn.UNIQUE(_xlfn._xlws.FILTER(ARQUIVOS[DATA RECEBIMENTO],(ARQUIVOS[DOCUMENTO]=LD_01[[#This Row],[DOCUMENTO]])*(ARQUIVOS[REVISÃO]=LD_01[[#This Row],[REVISÃO]])))</f>
        <v>45838</v>
      </c>
      <c r="N7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01/MSV-163MS-626-628/10.DR/MSV-163MS-626-628-ACA-EXE-DE-H2-002-R02.pdf</v>
      </c>
      <c r="P760" s="6" t="str">
        <f>LD_01[[#This Row],[PASTA]]&amp;"/"&amp;LD_01[[#This Row],[ARQUIVO]]</f>
        <v>MSV-163MS-626-628/10.DR/MSV-163MS-626-628-ACA-EXE-DE-H2-002-R02.pdf</v>
      </c>
    </row>
    <row r="761" spans="1:16" x14ac:dyDescent="0.3">
      <c r="A761" s="6" t="s">
        <v>3543</v>
      </c>
      <c r="B761" s="6" t="str">
        <f>VLOOKUP(LD_01[[#This Row],[DOCUMENTO]],_xlfn.SORTBY(ARQUIVOS_RECEBIDOS!$E$2:$F$5010,ARQUIVOS_RECEBIDOS!$F$2:$F$5010,-1),2,)</f>
        <v>R03</v>
      </c>
      <c r="C761" s="14" t="s">
        <v>5987</v>
      </c>
      <c r="D761" s="14" t="s">
        <v>7543</v>
      </c>
      <c r="E761" s="6" t="s">
        <v>4318</v>
      </c>
      <c r="F761" s="8" t="s">
        <v>4076</v>
      </c>
      <c r="G761" s="8" t="s">
        <v>4142</v>
      </c>
      <c r="H761" s="6" t="str">
        <f>_xlfn.XLOOKUP(LD_01[[#This Row],[DISCIPLINA]],'CLASSES DE PROJETOS'!$F$3:$F$37,'CLASSES DE PROJETOS'!$C$3:$C$37)</f>
        <v>DR</v>
      </c>
      <c r="I761" t="str">
        <f>_xlfn.TEXTJOIN("/",TRUE,"MSV-163MS-"&amp;LD_01[[#This Row],[OBRA]],_xlfn.XLOOKUP(LD_01[[#This Row],[SIGLA]],'CLASSES DE PROJETOS'!$C$3:$C$37,'CLASSES DE PROJETOS'!$E$3:$E$37))</f>
        <v>MSV-163MS-626-628/10.DR</v>
      </c>
      <c r="J761" s="6" t="str" cm="1">
        <f t="array" ref="J761">_xlfn.TEXTJOIN(",",TRUE,_xlfn._xlws.FILTER(ARQUIVOS[ARQUIVO],(ARQUIVOS[DOCUMENTO]=LD_01[[#This Row],[DOCUMENTO]])*(ARQUIVOS[REVISÃO]=LD_01[[#This Row],[REVISÃO]])*(ARQUIVOS[EXTENSÃO]="pdf")))</f>
        <v>MSV-163MS-626-628-ACA-EXE-DE-H2-003-R03.pdf</v>
      </c>
      <c r="K761" s="6" t="str" cm="1">
        <f t="array" ref="K761">_xlfn.TEXTJOIN(", ",TRUE,_xlfn.UNIQUE(_xlfn._xlws.FILTER(ARQUIVOS_RECEBIDOS!$F$2:$F$5010,ARQUIVOS_RECEBIDOS!$E$2:$E$5010=LD_01[[#This Row],[DOCUMENTO]])))</f>
        <v>R03</v>
      </c>
      <c r="L761" s="6" t="str" cm="1">
        <f t="array" ref="L761">_xlfn.TEXTJOIN(",",TRUE,_xlfn._xlws.FILTER(ARQUIVOS[EXTENSÃO],(ARQUIVOS[DOCUMENTO]=LD_01[[#This Row],[DOCUMENTO]])*(ARQUIVOS[REVISÃO]=LD_01[[#This Row],[REVISÃO]])))</f>
        <v>dwg,pdf</v>
      </c>
      <c r="M761" s="12" cm="1">
        <f t="array" ref="M761">_xlfn.UNIQUE(_xlfn._xlws.FILTER(ARQUIVOS[DATA RECEBIMENTO],(ARQUIVOS[DOCUMENTO]=LD_01[[#This Row],[DOCUMENTO]])*(ARQUIVOS[REVISÃO]=LD_01[[#This Row],[REVISÃO]])))</f>
        <v>45838</v>
      </c>
      <c r="N7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01/MSV-163MS-626-628/10.DR/MSV-163MS-626-628-ACA-EXE-DE-H2-003-R03.pdf</v>
      </c>
      <c r="P761" s="6" t="str">
        <f>LD_01[[#This Row],[PASTA]]&amp;"/"&amp;LD_01[[#This Row],[ARQUIVO]]</f>
        <v>MSV-163MS-626-628/10.DR/MSV-163MS-626-628-ACA-EXE-DE-H2-003-R03.pdf</v>
      </c>
    </row>
    <row r="762" spans="1:16" x14ac:dyDescent="0.3">
      <c r="A762" s="6" t="s">
        <v>3544</v>
      </c>
      <c r="B762" s="6" t="str">
        <f>VLOOKUP(LD_01[[#This Row],[DOCUMENTO]],_xlfn.SORTBY(ARQUIVOS_RECEBIDOS!$E$2:$F$5010,ARQUIVOS_RECEBIDOS!$F$2:$F$5010,-1),2,)</f>
        <v>R03</v>
      </c>
      <c r="C762" s="14" t="s">
        <v>5987</v>
      </c>
      <c r="D762" s="14" t="s">
        <v>7543</v>
      </c>
      <c r="E762" s="6" t="s">
        <v>4318</v>
      </c>
      <c r="F762" s="8" t="s">
        <v>4076</v>
      </c>
      <c r="G762" s="8" t="s">
        <v>4142</v>
      </c>
      <c r="H762" s="6" t="str">
        <f>_xlfn.XLOOKUP(LD_01[[#This Row],[DISCIPLINA]],'CLASSES DE PROJETOS'!$F$3:$F$37,'CLASSES DE PROJETOS'!$C$3:$C$37)</f>
        <v>DR</v>
      </c>
      <c r="I762" t="str">
        <f>_xlfn.TEXTJOIN("/",TRUE,"MSV-163MS-"&amp;LD_01[[#This Row],[OBRA]],_xlfn.XLOOKUP(LD_01[[#This Row],[SIGLA]],'CLASSES DE PROJETOS'!$C$3:$C$37,'CLASSES DE PROJETOS'!$E$3:$E$37))</f>
        <v>MSV-163MS-626-628/10.DR</v>
      </c>
      <c r="J762" s="6" t="str" cm="1">
        <f t="array" ref="J762">_xlfn.TEXTJOIN(",",TRUE,_xlfn._xlws.FILTER(ARQUIVOS[ARQUIVO],(ARQUIVOS[DOCUMENTO]=LD_01[[#This Row],[DOCUMENTO]])*(ARQUIVOS[REVISÃO]=LD_01[[#This Row],[REVISÃO]])*(ARQUIVOS[EXTENSÃO]="pdf")))</f>
        <v>MSV-163MS-626-628-ACA-EXE-DE-H2-004-R03.pdf</v>
      </c>
      <c r="K762" s="6" t="str" cm="1">
        <f t="array" ref="K762">_xlfn.TEXTJOIN(", ",TRUE,_xlfn.UNIQUE(_xlfn._xlws.FILTER(ARQUIVOS_RECEBIDOS!$F$2:$F$5010,ARQUIVOS_RECEBIDOS!$E$2:$E$5010=LD_01[[#This Row],[DOCUMENTO]])))</f>
        <v>R03</v>
      </c>
      <c r="L762" s="6" t="str" cm="1">
        <f t="array" ref="L762">_xlfn.TEXTJOIN(",",TRUE,_xlfn._xlws.FILTER(ARQUIVOS[EXTENSÃO],(ARQUIVOS[DOCUMENTO]=LD_01[[#This Row],[DOCUMENTO]])*(ARQUIVOS[REVISÃO]=LD_01[[#This Row],[REVISÃO]])))</f>
        <v>dwg,pdf</v>
      </c>
      <c r="M762" s="12" cm="1">
        <f t="array" ref="M762">_xlfn.UNIQUE(_xlfn._xlws.FILTER(ARQUIVOS[DATA RECEBIMENTO],(ARQUIVOS[DOCUMENTO]=LD_01[[#This Row],[DOCUMENTO]])*(ARQUIVOS[REVISÃO]=LD_01[[#This Row],[REVISÃO]])))</f>
        <v>45838</v>
      </c>
      <c r="N7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01/MSV-163MS-626-628/10.DR/MSV-163MS-626-628-ACA-EXE-DE-H2-004-R03.pdf</v>
      </c>
      <c r="P762" s="6" t="str">
        <f>LD_01[[#This Row],[PASTA]]&amp;"/"&amp;LD_01[[#This Row],[ARQUIVO]]</f>
        <v>MSV-163MS-626-628/10.DR/MSV-163MS-626-628-ACA-EXE-DE-H2-004-R03.pdf</v>
      </c>
    </row>
    <row r="763" spans="1:16" x14ac:dyDescent="0.3">
      <c r="A763" s="6" t="s">
        <v>3545</v>
      </c>
      <c r="B763" s="6" t="str">
        <f>VLOOKUP(LD_01[[#This Row],[DOCUMENTO]],_xlfn.SORTBY(ARQUIVOS_RECEBIDOS!$E$2:$F$5010,ARQUIVOS_RECEBIDOS!$F$2:$F$5010,-1),2,)</f>
        <v>R03</v>
      </c>
      <c r="C763" s="14" t="s">
        <v>5987</v>
      </c>
      <c r="D763" s="14" t="s">
        <v>7543</v>
      </c>
      <c r="E763" s="6" t="s">
        <v>4318</v>
      </c>
      <c r="F763" s="8" t="s">
        <v>4076</v>
      </c>
      <c r="G763" s="8" t="s">
        <v>4142</v>
      </c>
      <c r="H763" s="6" t="str">
        <f>_xlfn.XLOOKUP(LD_01[[#This Row],[DISCIPLINA]],'CLASSES DE PROJETOS'!$F$3:$F$37,'CLASSES DE PROJETOS'!$C$3:$C$37)</f>
        <v>DR</v>
      </c>
      <c r="I763" t="str">
        <f>_xlfn.TEXTJOIN("/",TRUE,"MSV-163MS-"&amp;LD_01[[#This Row],[OBRA]],_xlfn.XLOOKUP(LD_01[[#This Row],[SIGLA]],'CLASSES DE PROJETOS'!$C$3:$C$37,'CLASSES DE PROJETOS'!$E$3:$E$37))</f>
        <v>MSV-163MS-626-628/10.DR</v>
      </c>
      <c r="J763" s="6" t="str" cm="1">
        <f t="array" ref="J763">_xlfn.TEXTJOIN(",",TRUE,_xlfn._xlws.FILTER(ARQUIVOS[ARQUIVO],(ARQUIVOS[DOCUMENTO]=LD_01[[#This Row],[DOCUMENTO]])*(ARQUIVOS[REVISÃO]=LD_01[[#This Row],[REVISÃO]])*(ARQUIVOS[EXTENSÃO]="pdf")))</f>
        <v>MSV-163MS-626-628-ACA-EXE-DE-H2-005-R03.pdf</v>
      </c>
      <c r="K763" s="6" t="str" cm="1">
        <f t="array" ref="K763">_xlfn.TEXTJOIN(", ",TRUE,_xlfn.UNIQUE(_xlfn._xlws.FILTER(ARQUIVOS_RECEBIDOS!$F$2:$F$5010,ARQUIVOS_RECEBIDOS!$E$2:$E$5010=LD_01[[#This Row],[DOCUMENTO]])))</f>
        <v>R03</v>
      </c>
      <c r="L763" s="6" t="str" cm="1">
        <f t="array" ref="L763">_xlfn.TEXTJOIN(",",TRUE,_xlfn._xlws.FILTER(ARQUIVOS[EXTENSÃO],(ARQUIVOS[DOCUMENTO]=LD_01[[#This Row],[DOCUMENTO]])*(ARQUIVOS[REVISÃO]=LD_01[[#This Row],[REVISÃO]])))</f>
        <v>dwg,pdf</v>
      </c>
      <c r="M763" s="12" cm="1">
        <f t="array" ref="M763">_xlfn.UNIQUE(_xlfn._xlws.FILTER(ARQUIVOS[DATA RECEBIMENTO],(ARQUIVOS[DOCUMENTO]=LD_01[[#This Row],[DOCUMENTO]])*(ARQUIVOS[REVISÃO]=LD_01[[#This Row],[REVISÃO]])))</f>
        <v>45838</v>
      </c>
      <c r="N7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01/MSV-163MS-626-628/10.DR/MSV-163MS-626-628-ACA-EXE-DE-H2-005-R03.pdf</v>
      </c>
      <c r="P763" s="6" t="str">
        <f>LD_01[[#This Row],[PASTA]]&amp;"/"&amp;LD_01[[#This Row],[ARQUIVO]]</f>
        <v>MSV-163MS-626-628/10.DR/MSV-163MS-626-628-ACA-EXE-DE-H2-005-R03.pdf</v>
      </c>
    </row>
    <row r="764" spans="1:16" x14ac:dyDescent="0.3">
      <c r="A764" s="6" t="s">
        <v>3546</v>
      </c>
      <c r="B764" s="6" t="str">
        <f>VLOOKUP(LD_01[[#This Row],[DOCUMENTO]],_xlfn.SORTBY(ARQUIVOS_RECEBIDOS!$E$2:$F$5010,ARQUIVOS_RECEBIDOS!$F$2:$F$5010,-1),2,)</f>
        <v>R02</v>
      </c>
      <c r="C764" s="14" t="s">
        <v>5987</v>
      </c>
      <c r="D764" s="14" t="s">
        <v>7543</v>
      </c>
      <c r="E764" s="6" t="s">
        <v>4318</v>
      </c>
      <c r="F764" s="8" t="s">
        <v>4110</v>
      </c>
      <c r="G764" s="8" t="s">
        <v>4142</v>
      </c>
      <c r="H764" s="6" t="str">
        <f>_xlfn.XLOOKUP(LD_01[[#This Row],[DISCIPLINA]],'CLASSES DE PROJETOS'!$F$3:$F$37,'CLASSES DE PROJETOS'!$C$3:$C$37)</f>
        <v>DR</v>
      </c>
      <c r="I764" t="str">
        <f>_xlfn.TEXTJOIN("/",TRUE,"MSV-163MS-"&amp;LD_01[[#This Row],[OBRA]],_xlfn.XLOOKUP(LD_01[[#This Row],[SIGLA]],'CLASSES DE PROJETOS'!$C$3:$C$37,'CLASSES DE PROJETOS'!$E$3:$E$37))</f>
        <v>MSV-163MS-626-628/10.DR</v>
      </c>
      <c r="J764" s="6" t="str" cm="1">
        <f t="array" ref="J764">_xlfn.TEXTJOIN(",",TRUE,_xlfn._xlws.FILTER(ARQUIVOS[ARQUIVO],(ARQUIVOS[DOCUMENTO]=LD_01[[#This Row],[DOCUMENTO]])*(ARQUIVOS[REVISÃO]=LD_01[[#This Row],[REVISÃO]])*(ARQUIVOS[EXTENSÃO]="pdf")))</f>
        <v>MSV-163MS-626-628-ACA-EXE-DE-H2-006-R02.pdf</v>
      </c>
      <c r="K764" s="6" t="str" cm="1">
        <f t="array" ref="K764">_xlfn.TEXTJOIN(", ",TRUE,_xlfn.UNIQUE(_xlfn._xlws.FILTER(ARQUIVOS_RECEBIDOS!$F$2:$F$5010,ARQUIVOS_RECEBIDOS!$E$2:$E$5010=LD_01[[#This Row],[DOCUMENTO]])))</f>
        <v>R02</v>
      </c>
      <c r="L764" s="6" t="str" cm="1">
        <f t="array" ref="L764">_xlfn.TEXTJOIN(",",TRUE,_xlfn._xlws.FILTER(ARQUIVOS[EXTENSÃO],(ARQUIVOS[DOCUMENTO]=LD_01[[#This Row],[DOCUMENTO]])*(ARQUIVOS[REVISÃO]=LD_01[[#This Row],[REVISÃO]])))</f>
        <v>dwg,pdf</v>
      </c>
      <c r="M764" s="12" cm="1">
        <f t="array" ref="M764">_xlfn.UNIQUE(_xlfn._xlws.FILTER(ARQUIVOS[DATA RECEBIMENTO],(ARQUIVOS[DOCUMENTO]=LD_01[[#This Row],[DOCUMENTO]])*(ARQUIVOS[REVISÃO]=LD_01[[#This Row],[REVISÃO]])))</f>
        <v>45838</v>
      </c>
      <c r="N7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01/MSV-163MS-626-628/10.DR/MSV-163MS-626-628-ACA-EXE-DE-H2-006-R02.pdf</v>
      </c>
      <c r="P764" s="6" t="str">
        <f>LD_01[[#This Row],[PASTA]]&amp;"/"&amp;LD_01[[#This Row],[ARQUIVO]]</f>
        <v>MSV-163MS-626-628/10.DR/MSV-163MS-626-628-ACA-EXE-DE-H2-006-R02.pdf</v>
      </c>
    </row>
    <row r="765" spans="1:16" ht="43.2" x14ac:dyDescent="0.3">
      <c r="A765" s="6" t="s">
        <v>3547</v>
      </c>
      <c r="B765" s="6" t="str">
        <f>VLOOKUP(LD_01[[#This Row],[DOCUMENTO]],_xlfn.SORTBY(ARQUIVOS_RECEBIDOS!$E$2:$F$5010,ARQUIVOS_RECEBIDOS!$F$2:$F$5010,-1),2,)</f>
        <v>R02</v>
      </c>
      <c r="C765" s="14" t="s">
        <v>5987</v>
      </c>
      <c r="D765" s="14" t="s">
        <v>7543</v>
      </c>
      <c r="E765" s="6" t="s">
        <v>4318</v>
      </c>
      <c r="F765" s="8" t="s">
        <v>4127</v>
      </c>
      <c r="G765" s="8" t="s">
        <v>4142</v>
      </c>
      <c r="H765" s="6" t="str">
        <f>_xlfn.XLOOKUP(LD_01[[#This Row],[DISCIPLINA]],'CLASSES DE PROJETOS'!$F$3:$F$37,'CLASSES DE PROJETOS'!$C$3:$C$37)</f>
        <v>DR</v>
      </c>
      <c r="I765" t="str">
        <f>_xlfn.TEXTJOIN("/",TRUE,"MSV-163MS-"&amp;LD_01[[#This Row],[OBRA]],_xlfn.XLOOKUP(LD_01[[#This Row],[SIGLA]],'CLASSES DE PROJETOS'!$C$3:$C$37,'CLASSES DE PROJETOS'!$E$3:$E$37))</f>
        <v>MSV-163MS-626-628/10.DR</v>
      </c>
      <c r="J765" s="6" t="str" cm="1">
        <f t="array" ref="J765">_xlfn.TEXTJOIN(",",TRUE,_xlfn._xlws.FILTER(ARQUIVOS[ARQUIVO],(ARQUIVOS[DOCUMENTO]=LD_01[[#This Row],[DOCUMENTO]])*(ARQUIVOS[REVISÃO]=LD_01[[#This Row],[REVISÃO]])*(ARQUIVOS[EXTENSÃO]="pdf")))</f>
        <v>MSV-163MS-626-628-ACA-EXE-DE-H2-101-R02.pdf</v>
      </c>
      <c r="K765" s="6" t="str" cm="1">
        <f t="array" ref="K765">_xlfn.TEXTJOIN(", ",TRUE,_xlfn.UNIQUE(_xlfn._xlws.FILTER(ARQUIVOS_RECEBIDOS!$F$2:$F$5010,ARQUIVOS_RECEBIDOS!$E$2:$E$5010=LD_01[[#This Row],[DOCUMENTO]])))</f>
        <v>R02</v>
      </c>
      <c r="L765" s="6" t="str" cm="1">
        <f t="array" ref="L765">_xlfn.TEXTJOIN(",",TRUE,_xlfn._xlws.FILTER(ARQUIVOS[EXTENSÃO],(ARQUIVOS[DOCUMENTO]=LD_01[[#This Row],[DOCUMENTO]])*(ARQUIVOS[REVISÃO]=LD_01[[#This Row],[REVISÃO]])))</f>
        <v>dwg,pdf</v>
      </c>
      <c r="M765" s="12" cm="1">
        <f t="array" ref="M765">_xlfn.UNIQUE(_xlfn._xlws.FILTER(ARQUIVOS[DATA RECEBIMENTO],(ARQUIVOS[DOCUMENTO]=LD_01[[#This Row],[DOCUMENTO]])*(ARQUIVOS[REVISÃO]=LD_01[[#This Row],[REVISÃO]])))</f>
        <v>45838</v>
      </c>
      <c r="N7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01/MSV-163MS-626-628/10.DR/MSV-163MS-626-628-ACA-EXE-DE-H2-101-R02.pdf</v>
      </c>
      <c r="P765" s="6" t="str">
        <f>LD_01[[#This Row],[PASTA]]&amp;"/"&amp;LD_01[[#This Row],[ARQUIVO]]</f>
        <v>MSV-163MS-626-628/10.DR/MSV-163MS-626-628-ACA-EXE-DE-H2-101-R02.pdf</v>
      </c>
    </row>
    <row r="766" spans="1:16" ht="43.2" x14ac:dyDescent="0.3">
      <c r="A766" s="6" t="s">
        <v>3548</v>
      </c>
      <c r="B766" s="6" t="str">
        <f>VLOOKUP(LD_01[[#This Row],[DOCUMENTO]],_xlfn.SORTBY(ARQUIVOS_RECEBIDOS!$E$2:$F$5010,ARQUIVOS_RECEBIDOS!$F$2:$F$5010,-1),2,)</f>
        <v>R00</v>
      </c>
      <c r="C766" s="14" t="s">
        <v>5987</v>
      </c>
      <c r="D766" s="14" t="s">
        <v>7543</v>
      </c>
      <c r="E766" s="6" t="s">
        <v>4318</v>
      </c>
      <c r="F766" s="8" t="s">
        <v>4128</v>
      </c>
      <c r="G766" s="8" t="s">
        <v>4142</v>
      </c>
      <c r="H766" s="6" t="str">
        <f>_xlfn.XLOOKUP(LD_01[[#This Row],[DISCIPLINA]],'CLASSES DE PROJETOS'!$F$3:$F$37,'CLASSES DE PROJETOS'!$C$3:$C$37)</f>
        <v>DR</v>
      </c>
      <c r="I766" t="str">
        <f>_xlfn.TEXTJOIN("/",TRUE,"MSV-163MS-"&amp;LD_01[[#This Row],[OBRA]],_xlfn.XLOOKUP(LD_01[[#This Row],[SIGLA]],'CLASSES DE PROJETOS'!$C$3:$C$37,'CLASSES DE PROJETOS'!$E$3:$E$37))</f>
        <v>MSV-163MS-626-628/10.DR</v>
      </c>
      <c r="J766" s="6" t="str" cm="1">
        <f t="array" ref="J766">_xlfn.TEXTJOIN(",",TRUE,_xlfn._xlws.FILTER(ARQUIVOS[ARQUIVO],(ARQUIVOS[DOCUMENTO]=LD_01[[#This Row],[DOCUMENTO]])*(ARQUIVOS[REVISÃO]=LD_01[[#This Row],[REVISÃO]])*(ARQUIVOS[EXTENSÃO]="pdf")))</f>
        <v>MSV-163MS-626-628-ACA-EXE-DE-H2-102-R00.pdf</v>
      </c>
      <c r="K766" s="6" t="str" cm="1">
        <f t="array" ref="K766">_xlfn.TEXTJOIN(", ",TRUE,_xlfn.UNIQUE(_xlfn._xlws.FILTER(ARQUIVOS_RECEBIDOS!$F$2:$F$5010,ARQUIVOS_RECEBIDOS!$E$2:$E$5010=LD_01[[#This Row],[DOCUMENTO]])))</f>
        <v>R00</v>
      </c>
      <c r="L766" s="6" t="str" cm="1">
        <f t="array" ref="L766">_xlfn.TEXTJOIN(",",TRUE,_xlfn._xlws.FILTER(ARQUIVOS[EXTENSÃO],(ARQUIVOS[DOCUMENTO]=LD_01[[#This Row],[DOCUMENTO]])*(ARQUIVOS[REVISÃO]=LD_01[[#This Row],[REVISÃO]])))</f>
        <v>dwg,pdf</v>
      </c>
      <c r="M766" s="12" cm="1">
        <f t="array" ref="M766">_xlfn.UNIQUE(_xlfn._xlws.FILTER(ARQUIVOS[DATA RECEBIMENTO],(ARQUIVOS[DOCUMENTO]=LD_01[[#This Row],[DOCUMENTO]])*(ARQUIVOS[REVISÃO]=LD_01[[#This Row],[REVISÃO]])))</f>
        <v>45838</v>
      </c>
      <c r="N7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01/MSV-163MS-626-628/10.DR/MSV-163MS-626-628-ACA-EXE-DE-H2-102-R00.pdf</v>
      </c>
      <c r="P766" s="6" t="str">
        <f>LD_01[[#This Row],[PASTA]]&amp;"/"&amp;LD_01[[#This Row],[ARQUIVO]]</f>
        <v>MSV-163MS-626-628/10.DR/MSV-163MS-626-628-ACA-EXE-DE-H2-102-R00.pdf</v>
      </c>
    </row>
    <row r="767" spans="1:16" x14ac:dyDescent="0.3">
      <c r="A767" s="6" t="s">
        <v>3557</v>
      </c>
      <c r="B767" s="6" t="str">
        <f>VLOOKUP(LD_01[[#This Row],[DOCUMENTO]],_xlfn.SORTBY(ARQUIVOS_RECEBIDOS!$E$2:$F$5010,ARQUIVOS_RECEBIDOS!$F$2:$F$5010,-1),2,)</f>
        <v>R04</v>
      </c>
      <c r="C767" s="14" t="s">
        <v>5987</v>
      </c>
      <c r="D767" s="14" t="s">
        <v>7543</v>
      </c>
      <c r="E767" s="6" t="s">
        <v>4318</v>
      </c>
      <c r="F767" s="8" t="s">
        <v>4087</v>
      </c>
      <c r="G767" s="8" t="s">
        <v>4143</v>
      </c>
      <c r="H767" s="6" t="str">
        <f>_xlfn.XLOOKUP(LD_01[[#This Row],[DISCIPLINA]],'CLASSES DE PROJETOS'!$F$3:$F$37,'CLASSES DE PROJETOS'!$C$3:$C$37)</f>
        <v>PV</v>
      </c>
      <c r="I767" t="str">
        <f>_xlfn.TEXTJOIN("/",TRUE,"MSV-163MS-"&amp;LD_01[[#This Row],[OBRA]],_xlfn.XLOOKUP(LD_01[[#This Row],[SIGLA]],'CLASSES DE PROJETOS'!$C$3:$C$37,'CLASSES DE PROJETOS'!$E$3:$E$37))</f>
        <v>MSV-163MS-626-628/28.PV</v>
      </c>
      <c r="J767" s="6" t="str" cm="1">
        <f t="array" ref="J767">_xlfn.TEXTJOIN(",",TRUE,_xlfn._xlws.FILTER(ARQUIVOS[ARQUIVO],(ARQUIVOS[DOCUMENTO]=LD_01[[#This Row],[DOCUMENTO]])*(ARQUIVOS[REVISÃO]=LD_01[[#This Row],[REVISÃO]])*(ARQUIVOS[EXTENSÃO]="pdf")))</f>
        <v>MSV-163MS-626-628-ACA-EXE-DE-I2-001-R04.pdf</v>
      </c>
      <c r="K767" s="6" t="str" cm="1">
        <f t="array" ref="K767">_xlfn.TEXTJOIN(", ",TRUE,_xlfn.UNIQUE(_xlfn._xlws.FILTER(ARQUIVOS_RECEBIDOS!$F$2:$F$5010,ARQUIVOS_RECEBIDOS!$E$2:$E$5010=LD_01[[#This Row],[DOCUMENTO]])))</f>
        <v>R02, R04</v>
      </c>
      <c r="L767" s="6" t="str" cm="1">
        <f t="array" ref="L767">_xlfn.TEXTJOIN(",",TRUE,_xlfn._xlws.FILTER(ARQUIVOS[EXTENSÃO],(ARQUIVOS[DOCUMENTO]=LD_01[[#This Row],[DOCUMENTO]])*(ARQUIVOS[REVISÃO]=LD_01[[#This Row],[REVISÃO]])))</f>
        <v>dwg,pdf</v>
      </c>
      <c r="M767" s="12" cm="1">
        <f t="array" ref="M767">_xlfn.UNIQUE(_xlfn._xlws.FILTER(ARQUIVOS[DATA RECEBIMENTO],(ARQUIVOS[DOCUMENTO]=LD_01[[#This Row],[DOCUMENTO]])*(ARQUIVOS[REVISÃO]=LD_01[[#This Row],[REVISÃO]])))</f>
        <v>45895</v>
      </c>
      <c r="N7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01/MSV-163MS-626-628/28.PV/MSV-163MS-626-628-ACA-EXE-DE-I2-001-R04.pdf</v>
      </c>
      <c r="P767" s="6" t="str">
        <f>LD_01[[#This Row],[PASTA]]&amp;"/"&amp;LD_01[[#This Row],[ARQUIVO]]</f>
        <v>MSV-163MS-626-628/28.PV/MSV-163MS-626-628-ACA-EXE-DE-I2-001-R04.pdf</v>
      </c>
    </row>
    <row r="768" spans="1:16" x14ac:dyDescent="0.3">
      <c r="A768" s="6" t="s">
        <v>3558</v>
      </c>
      <c r="B768" s="6" t="str">
        <f>VLOOKUP(LD_01[[#This Row],[DOCUMENTO]],_xlfn.SORTBY(ARQUIVOS_RECEBIDOS!$E$2:$F$5010,ARQUIVOS_RECEBIDOS!$F$2:$F$5010,-1),2,)</f>
        <v>R04</v>
      </c>
      <c r="C768" s="14" t="s">
        <v>5987</v>
      </c>
      <c r="D768" s="14" t="s">
        <v>7543</v>
      </c>
      <c r="E768" s="6" t="s">
        <v>4318</v>
      </c>
      <c r="F768" s="8" t="s">
        <v>4087</v>
      </c>
      <c r="G768" s="8" t="s">
        <v>4143</v>
      </c>
      <c r="H768" s="6" t="str">
        <f>_xlfn.XLOOKUP(LD_01[[#This Row],[DISCIPLINA]],'CLASSES DE PROJETOS'!$F$3:$F$37,'CLASSES DE PROJETOS'!$C$3:$C$37)</f>
        <v>PV</v>
      </c>
      <c r="I768" t="str">
        <f>_xlfn.TEXTJOIN("/",TRUE,"MSV-163MS-"&amp;LD_01[[#This Row],[OBRA]],_xlfn.XLOOKUP(LD_01[[#This Row],[SIGLA]],'CLASSES DE PROJETOS'!$C$3:$C$37,'CLASSES DE PROJETOS'!$E$3:$E$37))</f>
        <v>MSV-163MS-626-628/28.PV</v>
      </c>
      <c r="J768" s="6" t="str" cm="1">
        <f t="array" ref="J768">_xlfn.TEXTJOIN(",",TRUE,_xlfn._xlws.FILTER(ARQUIVOS[ARQUIVO],(ARQUIVOS[DOCUMENTO]=LD_01[[#This Row],[DOCUMENTO]])*(ARQUIVOS[REVISÃO]=LD_01[[#This Row],[REVISÃO]])*(ARQUIVOS[EXTENSÃO]="pdf")))</f>
        <v>MSV-163MS-626-628-ACA-EXE-DE-I2-002-R04.pdf</v>
      </c>
      <c r="K768" s="6" t="str" cm="1">
        <f t="array" ref="K768">_xlfn.TEXTJOIN(", ",TRUE,_xlfn.UNIQUE(_xlfn._xlws.FILTER(ARQUIVOS_RECEBIDOS!$F$2:$F$5010,ARQUIVOS_RECEBIDOS!$E$2:$E$5010=LD_01[[#This Row],[DOCUMENTO]])))</f>
        <v>R02, R04</v>
      </c>
      <c r="L768" s="6" t="str" cm="1">
        <f t="array" ref="L768">_xlfn.TEXTJOIN(",",TRUE,_xlfn._xlws.FILTER(ARQUIVOS[EXTENSÃO],(ARQUIVOS[DOCUMENTO]=LD_01[[#This Row],[DOCUMENTO]])*(ARQUIVOS[REVISÃO]=LD_01[[#This Row],[REVISÃO]])))</f>
        <v>dwg,pdf</v>
      </c>
      <c r="M768" s="12" cm="1">
        <f t="array" ref="M768">_xlfn.UNIQUE(_xlfn._xlws.FILTER(ARQUIVOS[DATA RECEBIMENTO],(ARQUIVOS[DOCUMENTO]=LD_01[[#This Row],[DOCUMENTO]])*(ARQUIVOS[REVISÃO]=LD_01[[#This Row],[REVISÃO]])))</f>
        <v>45895</v>
      </c>
      <c r="N7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01/MSV-163MS-626-628/28.PV/MSV-163MS-626-628-ACA-EXE-DE-I2-002-R04.pdf</v>
      </c>
      <c r="P768" s="6" t="str">
        <f>LD_01[[#This Row],[PASTA]]&amp;"/"&amp;LD_01[[#This Row],[ARQUIVO]]</f>
        <v>MSV-163MS-626-628/28.PV/MSV-163MS-626-628-ACA-EXE-DE-I2-002-R04.pdf</v>
      </c>
    </row>
    <row r="769" spans="1:16" x14ac:dyDescent="0.3">
      <c r="A769" s="6" t="s">
        <v>3559</v>
      </c>
      <c r="B769" s="6" t="str">
        <f>VLOOKUP(LD_01[[#This Row],[DOCUMENTO]],_xlfn.SORTBY(ARQUIVOS_RECEBIDOS!$E$2:$F$5010,ARQUIVOS_RECEBIDOS!$F$2:$F$5010,-1),2,)</f>
        <v>R06</v>
      </c>
      <c r="C769" s="14" t="s">
        <v>5987</v>
      </c>
      <c r="D769" s="14" t="s">
        <v>7543</v>
      </c>
      <c r="E769" s="6" t="s">
        <v>4318</v>
      </c>
      <c r="F769" s="8" t="s">
        <v>4087</v>
      </c>
      <c r="G769" s="8" t="s">
        <v>4143</v>
      </c>
      <c r="H769" s="6" t="str">
        <f>_xlfn.XLOOKUP(LD_01[[#This Row],[DISCIPLINA]],'CLASSES DE PROJETOS'!$F$3:$F$37,'CLASSES DE PROJETOS'!$C$3:$C$37)</f>
        <v>PV</v>
      </c>
      <c r="I769" t="str">
        <f>_xlfn.TEXTJOIN("/",TRUE,"MSV-163MS-"&amp;LD_01[[#This Row],[OBRA]],_xlfn.XLOOKUP(LD_01[[#This Row],[SIGLA]],'CLASSES DE PROJETOS'!$C$3:$C$37,'CLASSES DE PROJETOS'!$E$3:$E$37))</f>
        <v>MSV-163MS-626-628/28.PV</v>
      </c>
      <c r="J769" s="6" t="str" cm="1">
        <f t="array" ref="J769">_xlfn.TEXTJOIN(",",TRUE,_xlfn._xlws.FILTER(ARQUIVOS[ARQUIVO],(ARQUIVOS[DOCUMENTO]=LD_01[[#This Row],[DOCUMENTO]])*(ARQUIVOS[REVISÃO]=LD_01[[#This Row],[REVISÃO]])*(ARQUIVOS[EXTENSÃO]="pdf")))</f>
        <v>MSV-163MS-626-628-ACA-EXE-DE-I2-003-R06.pdf</v>
      </c>
      <c r="K769" s="6" t="str" cm="1">
        <f t="array" ref="K769">_xlfn.TEXTJOIN(", ",TRUE,_xlfn.UNIQUE(_xlfn._xlws.FILTER(ARQUIVOS_RECEBIDOS!$F$2:$F$5010,ARQUIVOS_RECEBIDOS!$E$2:$E$5010=LD_01[[#This Row],[DOCUMENTO]])))</f>
        <v>R04, R06</v>
      </c>
      <c r="L769" s="6" t="str" cm="1">
        <f t="array" ref="L769">_xlfn.TEXTJOIN(",",TRUE,_xlfn._xlws.FILTER(ARQUIVOS[EXTENSÃO],(ARQUIVOS[DOCUMENTO]=LD_01[[#This Row],[DOCUMENTO]])*(ARQUIVOS[REVISÃO]=LD_01[[#This Row],[REVISÃO]])))</f>
        <v>dwg,pdf</v>
      </c>
      <c r="M769" s="12" cm="1">
        <f t="array" ref="M769">_xlfn.UNIQUE(_xlfn._xlws.FILTER(ARQUIVOS[DATA RECEBIMENTO],(ARQUIVOS[DOCUMENTO]=LD_01[[#This Row],[DOCUMENTO]])*(ARQUIVOS[REVISÃO]=LD_01[[#This Row],[REVISÃO]])))</f>
        <v>45895</v>
      </c>
      <c r="N7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01/MSV-163MS-626-628/28.PV/MSV-163MS-626-628-ACA-EXE-DE-I2-003-R06.pdf</v>
      </c>
      <c r="P769" s="6" t="str">
        <f>LD_01[[#This Row],[PASTA]]&amp;"/"&amp;LD_01[[#This Row],[ARQUIVO]]</f>
        <v>MSV-163MS-626-628/28.PV/MSV-163MS-626-628-ACA-EXE-DE-I2-003-R06.pdf</v>
      </c>
    </row>
    <row r="770" spans="1:16" x14ac:dyDescent="0.3">
      <c r="A770" s="6" t="s">
        <v>3560</v>
      </c>
      <c r="B770" s="6" t="str">
        <f>VLOOKUP(LD_01[[#This Row],[DOCUMENTO]],_xlfn.SORTBY(ARQUIVOS_RECEBIDOS!$E$2:$F$5010,ARQUIVOS_RECEBIDOS!$F$2:$F$5010,-1),2,)</f>
        <v>R06</v>
      </c>
      <c r="C770" s="14" t="s">
        <v>5987</v>
      </c>
      <c r="D770" s="14" t="s">
        <v>7543</v>
      </c>
      <c r="E770" s="6" t="s">
        <v>4318</v>
      </c>
      <c r="F770" s="8" t="s">
        <v>4087</v>
      </c>
      <c r="G770" s="8" t="s">
        <v>4143</v>
      </c>
      <c r="H770" s="6" t="str">
        <f>_xlfn.XLOOKUP(LD_01[[#This Row],[DISCIPLINA]],'CLASSES DE PROJETOS'!$F$3:$F$37,'CLASSES DE PROJETOS'!$C$3:$C$37)</f>
        <v>PV</v>
      </c>
      <c r="I770" t="str">
        <f>_xlfn.TEXTJOIN("/",TRUE,"MSV-163MS-"&amp;LD_01[[#This Row],[OBRA]],_xlfn.XLOOKUP(LD_01[[#This Row],[SIGLA]],'CLASSES DE PROJETOS'!$C$3:$C$37,'CLASSES DE PROJETOS'!$E$3:$E$37))</f>
        <v>MSV-163MS-626-628/28.PV</v>
      </c>
      <c r="J770" s="6" t="str" cm="1">
        <f t="array" ref="J770">_xlfn.TEXTJOIN(",",TRUE,_xlfn._xlws.FILTER(ARQUIVOS[ARQUIVO],(ARQUIVOS[DOCUMENTO]=LD_01[[#This Row],[DOCUMENTO]])*(ARQUIVOS[REVISÃO]=LD_01[[#This Row],[REVISÃO]])*(ARQUIVOS[EXTENSÃO]="pdf")))</f>
        <v>MSV-163MS-626-628-ACA-EXE-DE-I2-004-R06.pdf</v>
      </c>
      <c r="K770" s="6" t="str" cm="1">
        <f t="array" ref="K770">_xlfn.TEXTJOIN(", ",TRUE,_xlfn.UNIQUE(_xlfn._xlws.FILTER(ARQUIVOS_RECEBIDOS!$F$2:$F$5010,ARQUIVOS_RECEBIDOS!$E$2:$E$5010=LD_01[[#This Row],[DOCUMENTO]])))</f>
        <v>R04, R06</v>
      </c>
      <c r="L770" s="6" t="str" cm="1">
        <f t="array" ref="L770">_xlfn.TEXTJOIN(",",TRUE,_xlfn._xlws.FILTER(ARQUIVOS[EXTENSÃO],(ARQUIVOS[DOCUMENTO]=LD_01[[#This Row],[DOCUMENTO]])*(ARQUIVOS[REVISÃO]=LD_01[[#This Row],[REVISÃO]])))</f>
        <v>dwg,pdf</v>
      </c>
      <c r="M770" s="12" cm="1">
        <f t="array" ref="M770">_xlfn.UNIQUE(_xlfn._xlws.FILTER(ARQUIVOS[DATA RECEBIMENTO],(ARQUIVOS[DOCUMENTO]=LD_01[[#This Row],[DOCUMENTO]])*(ARQUIVOS[REVISÃO]=LD_01[[#This Row],[REVISÃO]])))</f>
        <v>45895</v>
      </c>
      <c r="N7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01/MSV-163MS-626-628/28.PV/MSV-163MS-626-628-ACA-EXE-DE-I2-004-R06.pdf</v>
      </c>
      <c r="P770" s="6" t="str">
        <f>LD_01[[#This Row],[PASTA]]&amp;"/"&amp;LD_01[[#This Row],[ARQUIVO]]</f>
        <v>MSV-163MS-626-628/28.PV/MSV-163MS-626-628-ACA-EXE-DE-I2-004-R06.pdf</v>
      </c>
    </row>
    <row r="771" spans="1:16" x14ac:dyDescent="0.3">
      <c r="A771" s="6" t="s">
        <v>3561</v>
      </c>
      <c r="B771" s="6" t="str">
        <f>VLOOKUP(LD_01[[#This Row],[DOCUMENTO]],_xlfn.SORTBY(ARQUIVOS_RECEBIDOS!$E$2:$F$5010,ARQUIVOS_RECEBIDOS!$F$2:$F$5010,-1),2,)</f>
        <v>R06</v>
      </c>
      <c r="C771" s="14" t="s">
        <v>5987</v>
      </c>
      <c r="D771" s="14" t="s">
        <v>7543</v>
      </c>
      <c r="E771" s="6" t="s">
        <v>4318</v>
      </c>
      <c r="F771" s="8" t="s">
        <v>4087</v>
      </c>
      <c r="G771" s="8" t="s">
        <v>4143</v>
      </c>
      <c r="H771" s="6" t="str">
        <f>_xlfn.XLOOKUP(LD_01[[#This Row],[DISCIPLINA]],'CLASSES DE PROJETOS'!$F$3:$F$37,'CLASSES DE PROJETOS'!$C$3:$C$37)</f>
        <v>PV</v>
      </c>
      <c r="I771" t="str">
        <f>_xlfn.TEXTJOIN("/",TRUE,"MSV-163MS-"&amp;LD_01[[#This Row],[OBRA]],_xlfn.XLOOKUP(LD_01[[#This Row],[SIGLA]],'CLASSES DE PROJETOS'!$C$3:$C$37,'CLASSES DE PROJETOS'!$E$3:$E$37))</f>
        <v>MSV-163MS-626-628/28.PV</v>
      </c>
      <c r="J771" s="6" t="str" cm="1">
        <f t="array" ref="J771">_xlfn.TEXTJOIN(",",TRUE,_xlfn._xlws.FILTER(ARQUIVOS[ARQUIVO],(ARQUIVOS[DOCUMENTO]=LD_01[[#This Row],[DOCUMENTO]])*(ARQUIVOS[REVISÃO]=LD_01[[#This Row],[REVISÃO]])*(ARQUIVOS[EXTENSÃO]="pdf")))</f>
        <v>MSV-163MS-626-628-ACA-EXE-DE-I2-005-R06.pdf</v>
      </c>
      <c r="K771" s="6" t="str" cm="1">
        <f t="array" ref="K771">_xlfn.TEXTJOIN(", ",TRUE,_xlfn.UNIQUE(_xlfn._xlws.FILTER(ARQUIVOS_RECEBIDOS!$F$2:$F$5010,ARQUIVOS_RECEBIDOS!$E$2:$E$5010=LD_01[[#This Row],[DOCUMENTO]])))</f>
        <v>R04, R06</v>
      </c>
      <c r="L771" s="6" t="str" cm="1">
        <f t="array" ref="L771">_xlfn.TEXTJOIN(",",TRUE,_xlfn._xlws.FILTER(ARQUIVOS[EXTENSÃO],(ARQUIVOS[DOCUMENTO]=LD_01[[#This Row],[DOCUMENTO]])*(ARQUIVOS[REVISÃO]=LD_01[[#This Row],[REVISÃO]])))</f>
        <v>dwg,pdf</v>
      </c>
      <c r="M771" s="12" cm="1">
        <f t="array" ref="M771">_xlfn.UNIQUE(_xlfn._xlws.FILTER(ARQUIVOS[DATA RECEBIMENTO],(ARQUIVOS[DOCUMENTO]=LD_01[[#This Row],[DOCUMENTO]])*(ARQUIVOS[REVISÃO]=LD_01[[#This Row],[REVISÃO]])))</f>
        <v>45895</v>
      </c>
      <c r="N7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01/MSV-163MS-626-628/28.PV/MSV-163MS-626-628-ACA-EXE-DE-I2-005-R06.pdf</v>
      </c>
      <c r="P771" s="6" t="str">
        <f>LD_01[[#This Row],[PASTA]]&amp;"/"&amp;LD_01[[#This Row],[ARQUIVO]]</f>
        <v>MSV-163MS-626-628/28.PV/MSV-163MS-626-628-ACA-EXE-DE-I2-005-R06.pdf</v>
      </c>
    </row>
    <row r="772" spans="1:16" x14ac:dyDescent="0.3">
      <c r="A772" s="6" t="s">
        <v>3562</v>
      </c>
      <c r="B772" s="6" t="str">
        <f>VLOOKUP(LD_01[[#This Row],[DOCUMENTO]],_xlfn.SORTBY(ARQUIVOS_RECEBIDOS!$E$2:$F$5010,ARQUIVOS_RECEBIDOS!$F$2:$F$5010,-1),2,)</f>
        <v>R07</v>
      </c>
      <c r="C772" s="14" t="s">
        <v>5987</v>
      </c>
      <c r="D772" s="14" t="s">
        <v>7543</v>
      </c>
      <c r="E772" s="6" t="s">
        <v>4318</v>
      </c>
      <c r="F772" s="8" t="s">
        <v>4102</v>
      </c>
      <c r="G772" s="8" t="s">
        <v>4143</v>
      </c>
      <c r="H772" s="6" t="str">
        <f>_xlfn.XLOOKUP(LD_01[[#This Row],[DISCIPLINA]],'CLASSES DE PROJETOS'!$F$3:$F$37,'CLASSES DE PROJETOS'!$C$3:$C$37)</f>
        <v>PV</v>
      </c>
      <c r="I772" t="str">
        <f>_xlfn.TEXTJOIN("/",TRUE,"MSV-163MS-"&amp;LD_01[[#This Row],[OBRA]],_xlfn.XLOOKUP(LD_01[[#This Row],[SIGLA]],'CLASSES DE PROJETOS'!$C$3:$C$37,'CLASSES DE PROJETOS'!$E$3:$E$37))</f>
        <v>MSV-163MS-626-628/28.PV</v>
      </c>
      <c r="J772" s="6" t="str" cm="1">
        <f t="array" ref="J772">_xlfn.TEXTJOIN(",",TRUE,_xlfn._xlws.FILTER(ARQUIVOS[ARQUIVO],(ARQUIVOS[DOCUMENTO]=LD_01[[#This Row],[DOCUMENTO]])*(ARQUIVOS[REVISÃO]=LD_01[[#This Row],[REVISÃO]])*(ARQUIVOS[EXTENSÃO]="pdf")))</f>
        <v>MSV-163MS-626-628-ACA-EXE-DE-I2-006-R07.pdf</v>
      </c>
      <c r="K772" s="6" t="str" cm="1">
        <f t="array" ref="K772">_xlfn.TEXTJOIN(", ",TRUE,_xlfn.UNIQUE(_xlfn._xlws.FILTER(ARQUIVOS_RECEBIDOS!$F$2:$F$5010,ARQUIVOS_RECEBIDOS!$E$2:$E$5010=LD_01[[#This Row],[DOCUMENTO]])))</f>
        <v>R04, R07</v>
      </c>
      <c r="L772" s="6" t="str" cm="1">
        <f t="array" ref="L772">_xlfn.TEXTJOIN(",",TRUE,_xlfn._xlws.FILTER(ARQUIVOS[EXTENSÃO],(ARQUIVOS[DOCUMENTO]=LD_01[[#This Row],[DOCUMENTO]])*(ARQUIVOS[REVISÃO]=LD_01[[#This Row],[REVISÃO]])))</f>
        <v>dwg,pdf</v>
      </c>
      <c r="M772" s="12" cm="1">
        <f t="array" ref="M772">_xlfn.UNIQUE(_xlfn._xlws.FILTER(ARQUIVOS[DATA RECEBIMENTO],(ARQUIVOS[DOCUMENTO]=LD_01[[#This Row],[DOCUMENTO]])*(ARQUIVOS[REVISÃO]=LD_01[[#This Row],[REVISÃO]])))</f>
        <v>45895</v>
      </c>
      <c r="N7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01/MSV-163MS-626-628/28.PV/MSV-163MS-626-628-ACA-EXE-DE-I2-006-R07.pdf</v>
      </c>
      <c r="P772" s="6" t="str">
        <f>LD_01[[#This Row],[PASTA]]&amp;"/"&amp;LD_01[[#This Row],[ARQUIVO]]</f>
        <v>MSV-163MS-626-628/28.PV/MSV-163MS-626-628-ACA-EXE-DE-I2-006-R07.pdf</v>
      </c>
    </row>
    <row r="773" spans="1:16" x14ac:dyDescent="0.3">
      <c r="A773" s="6" t="s">
        <v>3563</v>
      </c>
      <c r="B773" s="6" t="str">
        <f>VLOOKUP(LD_01[[#This Row],[DOCUMENTO]],_xlfn.SORTBY(ARQUIVOS_RECEBIDOS!$E$2:$F$5010,ARQUIVOS_RECEBIDOS!$F$2:$F$5010,-1),2,)</f>
        <v>R05</v>
      </c>
      <c r="C773" s="14" t="s">
        <v>5987</v>
      </c>
      <c r="D773" s="14" t="s">
        <v>7543</v>
      </c>
      <c r="E773" s="6" t="s">
        <v>4318</v>
      </c>
      <c r="F773" s="8" t="s">
        <v>4102</v>
      </c>
      <c r="G773" s="8" t="s">
        <v>4143</v>
      </c>
      <c r="H773" s="6" t="str">
        <f>_xlfn.XLOOKUP(LD_01[[#This Row],[DISCIPLINA]],'CLASSES DE PROJETOS'!$F$3:$F$37,'CLASSES DE PROJETOS'!$C$3:$C$37)</f>
        <v>PV</v>
      </c>
      <c r="I773" t="str">
        <f>_xlfn.TEXTJOIN("/",TRUE,"MSV-163MS-"&amp;LD_01[[#This Row],[OBRA]],_xlfn.XLOOKUP(LD_01[[#This Row],[SIGLA]],'CLASSES DE PROJETOS'!$C$3:$C$37,'CLASSES DE PROJETOS'!$E$3:$E$37))</f>
        <v>MSV-163MS-626-628/28.PV</v>
      </c>
      <c r="J773" s="6" t="str" cm="1">
        <f t="array" ref="J773">_xlfn.TEXTJOIN(",",TRUE,_xlfn._xlws.FILTER(ARQUIVOS[ARQUIVO],(ARQUIVOS[DOCUMENTO]=LD_01[[#This Row],[DOCUMENTO]])*(ARQUIVOS[REVISÃO]=LD_01[[#This Row],[REVISÃO]])*(ARQUIVOS[EXTENSÃO]="pdf")))</f>
        <v>MSV-163MS-626-628-ACA-EXE-DE-I2-007-R05.pdf</v>
      </c>
      <c r="K773" s="6" t="str" cm="1">
        <f t="array" ref="K773">_xlfn.TEXTJOIN(", ",TRUE,_xlfn.UNIQUE(_xlfn._xlws.FILTER(ARQUIVOS_RECEBIDOS!$F$2:$F$5010,ARQUIVOS_RECEBIDOS!$E$2:$E$5010=LD_01[[#This Row],[DOCUMENTO]])))</f>
        <v>R04, R05</v>
      </c>
      <c r="L773" s="6" t="str" cm="1">
        <f t="array" ref="L773">_xlfn.TEXTJOIN(",",TRUE,_xlfn._xlws.FILTER(ARQUIVOS[EXTENSÃO],(ARQUIVOS[DOCUMENTO]=LD_01[[#This Row],[DOCUMENTO]])*(ARQUIVOS[REVISÃO]=LD_01[[#This Row],[REVISÃO]])))</f>
        <v>dwg,pdf</v>
      </c>
      <c r="M773" s="12" cm="1">
        <f t="array" ref="M773">_xlfn.UNIQUE(_xlfn._xlws.FILTER(ARQUIVOS[DATA RECEBIMENTO],(ARQUIVOS[DOCUMENTO]=LD_01[[#This Row],[DOCUMENTO]])*(ARQUIVOS[REVISÃO]=LD_01[[#This Row],[REVISÃO]])))</f>
        <v>45895</v>
      </c>
      <c r="N7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01/MSV-163MS-626-628/28.PV/MSV-163MS-626-628-ACA-EXE-DE-I2-007-R05.pdf</v>
      </c>
      <c r="P773" s="6" t="str">
        <f>LD_01[[#This Row],[PASTA]]&amp;"/"&amp;LD_01[[#This Row],[ARQUIVO]]</f>
        <v>MSV-163MS-626-628/28.PV/MSV-163MS-626-628-ACA-EXE-DE-I2-007-R05.pdf</v>
      </c>
    </row>
    <row r="774" spans="1:16" x14ac:dyDescent="0.3">
      <c r="A774" s="6" t="s">
        <v>3564</v>
      </c>
      <c r="B774" s="6" t="str">
        <f>VLOOKUP(LD_01[[#This Row],[DOCUMENTO]],_xlfn.SORTBY(ARQUIVOS_RECEBIDOS!$E$2:$F$5010,ARQUIVOS_RECEBIDOS!$F$2:$F$5010,-1),2,)</f>
        <v>R05</v>
      </c>
      <c r="C774" s="14" t="s">
        <v>5987</v>
      </c>
      <c r="D774" s="14" t="s">
        <v>7543</v>
      </c>
      <c r="E774" s="6" t="s">
        <v>4318</v>
      </c>
      <c r="F774" s="8" t="s">
        <v>4102</v>
      </c>
      <c r="G774" s="8" t="s">
        <v>4143</v>
      </c>
      <c r="H774" s="6" t="str">
        <f>_xlfn.XLOOKUP(LD_01[[#This Row],[DISCIPLINA]],'CLASSES DE PROJETOS'!$F$3:$F$37,'CLASSES DE PROJETOS'!$C$3:$C$37)</f>
        <v>PV</v>
      </c>
      <c r="I774" t="str">
        <f>_xlfn.TEXTJOIN("/",TRUE,"MSV-163MS-"&amp;LD_01[[#This Row],[OBRA]],_xlfn.XLOOKUP(LD_01[[#This Row],[SIGLA]],'CLASSES DE PROJETOS'!$C$3:$C$37,'CLASSES DE PROJETOS'!$E$3:$E$37))</f>
        <v>MSV-163MS-626-628/28.PV</v>
      </c>
      <c r="J774" s="6" t="str" cm="1">
        <f t="array" ref="J774">_xlfn.TEXTJOIN(",",TRUE,_xlfn._xlws.FILTER(ARQUIVOS[ARQUIVO],(ARQUIVOS[DOCUMENTO]=LD_01[[#This Row],[DOCUMENTO]])*(ARQUIVOS[REVISÃO]=LD_01[[#This Row],[REVISÃO]])*(ARQUIVOS[EXTENSÃO]="pdf")))</f>
        <v>MSV-163MS-626-628-ACA-EXE-DE-I2-008-R05.pdf</v>
      </c>
      <c r="K774" s="6" t="str" cm="1">
        <f t="array" ref="K774">_xlfn.TEXTJOIN(", ",TRUE,_xlfn.UNIQUE(_xlfn._xlws.FILTER(ARQUIVOS_RECEBIDOS!$F$2:$F$5010,ARQUIVOS_RECEBIDOS!$E$2:$E$5010=LD_01[[#This Row],[DOCUMENTO]])))</f>
        <v>R04, R05</v>
      </c>
      <c r="L774" s="6" t="str" cm="1">
        <f t="array" ref="L774">_xlfn.TEXTJOIN(",",TRUE,_xlfn._xlws.FILTER(ARQUIVOS[EXTENSÃO],(ARQUIVOS[DOCUMENTO]=LD_01[[#This Row],[DOCUMENTO]])*(ARQUIVOS[REVISÃO]=LD_01[[#This Row],[REVISÃO]])))</f>
        <v>dwg,pdf</v>
      </c>
      <c r="M774" s="12" cm="1">
        <f t="array" ref="M774">_xlfn.UNIQUE(_xlfn._xlws.FILTER(ARQUIVOS[DATA RECEBIMENTO],(ARQUIVOS[DOCUMENTO]=LD_01[[#This Row],[DOCUMENTO]])*(ARQUIVOS[REVISÃO]=LD_01[[#This Row],[REVISÃO]])))</f>
        <v>45895</v>
      </c>
      <c r="N7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01/MSV-163MS-626-628/28.PV/MSV-163MS-626-628-ACA-EXE-DE-I2-008-R05.pdf</v>
      </c>
      <c r="P774" s="6" t="str">
        <f>LD_01[[#This Row],[PASTA]]&amp;"/"&amp;LD_01[[#This Row],[ARQUIVO]]</f>
        <v>MSV-163MS-626-628/28.PV/MSV-163MS-626-628-ACA-EXE-DE-I2-008-R05.pdf</v>
      </c>
    </row>
    <row r="775" spans="1:16" x14ac:dyDescent="0.3">
      <c r="A775" s="6" t="s">
        <v>3551</v>
      </c>
      <c r="B775" s="6" t="str">
        <f>VLOOKUP(LD_01[[#This Row],[DOCUMENTO]],_xlfn.SORTBY(ARQUIVOS_RECEBIDOS!$E$2:$F$5010,ARQUIVOS_RECEBIDOS!$F$2:$F$5010,-1),2,)</f>
        <v>R03</v>
      </c>
      <c r="C775" s="14" t="s">
        <v>5987</v>
      </c>
      <c r="D775" s="14" t="s">
        <v>7543</v>
      </c>
      <c r="E775" s="6" t="s">
        <v>4318</v>
      </c>
      <c r="F775" s="8" t="s">
        <v>4083</v>
      </c>
      <c r="G775" s="8" t="s">
        <v>4331</v>
      </c>
      <c r="H775" s="6" t="str">
        <f>_xlfn.XLOOKUP(LD_01[[#This Row],[DISCIPLINA]],'CLASSES DE PROJETOS'!$F$3:$F$37,'CLASSES DE PROJETOS'!$C$3:$C$37)</f>
        <v>SI</v>
      </c>
      <c r="I775" t="str">
        <f>_xlfn.TEXTJOIN("/",TRUE,"MSV-163MS-"&amp;LD_01[[#This Row],[OBRA]],_xlfn.XLOOKUP(LD_01[[#This Row],[SIGLA]],'CLASSES DE PROJETOS'!$C$3:$C$37,'CLASSES DE PROJETOS'!$E$3:$E$37))</f>
        <v>MSV-163MS-626-628/31.SI</v>
      </c>
      <c r="J775" s="6" t="str" cm="1">
        <f t="array" ref="J775">_xlfn.TEXTJOIN(",",TRUE,_xlfn._xlws.FILTER(ARQUIVOS[ARQUIVO],(ARQUIVOS[DOCUMENTO]=LD_01[[#This Row],[DOCUMENTO]])*(ARQUIVOS[REVISÃO]=LD_01[[#This Row],[REVISÃO]])*(ARQUIVOS[EXTENSÃO]="pdf")))</f>
        <v>MSV-163MS-626-628-ACA-EXE-DE-J1-001-R03.pdf</v>
      </c>
      <c r="K775" s="6" t="str" cm="1">
        <f t="array" ref="K775">_xlfn.TEXTJOIN(", ",TRUE,_xlfn.UNIQUE(_xlfn._xlws.FILTER(ARQUIVOS_RECEBIDOS!$F$2:$F$5010,ARQUIVOS_RECEBIDOS!$E$2:$E$5010=LD_01[[#This Row],[DOCUMENTO]])))</f>
        <v>R03</v>
      </c>
      <c r="L775" s="6" t="str" cm="1">
        <f t="array" ref="L775">_xlfn.TEXTJOIN(",",TRUE,_xlfn._xlws.FILTER(ARQUIVOS[EXTENSÃO],(ARQUIVOS[DOCUMENTO]=LD_01[[#This Row],[DOCUMENTO]])*(ARQUIVOS[REVISÃO]=LD_01[[#This Row],[REVISÃO]])))</f>
        <v>dwg,pdf</v>
      </c>
      <c r="M775" s="12" cm="1">
        <f t="array" ref="M775">_xlfn.UNIQUE(_xlfn._xlws.FILTER(ARQUIVOS[DATA RECEBIMENTO],(ARQUIVOS[DOCUMENTO]=LD_01[[#This Row],[DOCUMENTO]])*(ARQUIVOS[REVISÃO]=LD_01[[#This Row],[REVISÃO]])))</f>
        <v>45838</v>
      </c>
      <c r="N7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01/MSV-163MS-626-628/31.SI/MSV-163MS-626-628-ACA-EXE-DE-J1-001-R03.pdf</v>
      </c>
      <c r="P775" s="6" t="str">
        <f>LD_01[[#This Row],[PASTA]]&amp;"/"&amp;LD_01[[#This Row],[ARQUIVO]]</f>
        <v>MSV-163MS-626-628/31.SI/MSV-163MS-626-628-ACA-EXE-DE-J1-001-R03.pdf</v>
      </c>
    </row>
    <row r="776" spans="1:16" x14ac:dyDescent="0.3">
      <c r="A776" s="6" t="s">
        <v>3552</v>
      </c>
      <c r="B776" s="6" t="str">
        <f>VLOOKUP(LD_01[[#This Row],[DOCUMENTO]],_xlfn.SORTBY(ARQUIVOS_RECEBIDOS!$E$2:$F$5010,ARQUIVOS_RECEBIDOS!$F$2:$F$5010,-1),2,)</f>
        <v>R04</v>
      </c>
      <c r="C776" s="14" t="s">
        <v>5987</v>
      </c>
      <c r="D776" s="14" t="s">
        <v>7543</v>
      </c>
      <c r="E776" s="6" t="s">
        <v>4318</v>
      </c>
      <c r="F776" s="8" t="s">
        <v>4083</v>
      </c>
      <c r="G776" s="8" t="s">
        <v>4331</v>
      </c>
      <c r="H776" s="6" t="str">
        <f>_xlfn.XLOOKUP(LD_01[[#This Row],[DISCIPLINA]],'CLASSES DE PROJETOS'!$F$3:$F$37,'CLASSES DE PROJETOS'!$C$3:$C$37)</f>
        <v>SI</v>
      </c>
      <c r="I776" t="str">
        <f>_xlfn.TEXTJOIN("/",TRUE,"MSV-163MS-"&amp;LD_01[[#This Row],[OBRA]],_xlfn.XLOOKUP(LD_01[[#This Row],[SIGLA]],'CLASSES DE PROJETOS'!$C$3:$C$37,'CLASSES DE PROJETOS'!$E$3:$E$37))</f>
        <v>MSV-163MS-626-628/31.SI</v>
      </c>
      <c r="J776" s="6" t="str" cm="1">
        <f t="array" ref="J776">_xlfn.TEXTJOIN(",",TRUE,_xlfn._xlws.FILTER(ARQUIVOS[ARQUIVO],(ARQUIVOS[DOCUMENTO]=LD_01[[#This Row],[DOCUMENTO]])*(ARQUIVOS[REVISÃO]=LD_01[[#This Row],[REVISÃO]])*(ARQUIVOS[EXTENSÃO]="pdf")))</f>
        <v>MSV-163MS-626-628-ACA-EXE-DE-J1-002-R04.pdf</v>
      </c>
      <c r="K776" s="6" t="str" cm="1">
        <f t="array" ref="K776">_xlfn.TEXTJOIN(", ",TRUE,_xlfn.UNIQUE(_xlfn._xlws.FILTER(ARQUIVOS_RECEBIDOS!$F$2:$F$5010,ARQUIVOS_RECEBIDOS!$E$2:$E$5010=LD_01[[#This Row],[DOCUMENTO]])))</f>
        <v>R04</v>
      </c>
      <c r="L776" s="6" t="str" cm="1">
        <f t="array" ref="L776">_xlfn.TEXTJOIN(",",TRUE,_xlfn._xlws.FILTER(ARQUIVOS[EXTENSÃO],(ARQUIVOS[DOCUMENTO]=LD_01[[#This Row],[DOCUMENTO]])*(ARQUIVOS[REVISÃO]=LD_01[[#This Row],[REVISÃO]])))</f>
        <v>dwg,pdf</v>
      </c>
      <c r="M776" s="12" cm="1">
        <f t="array" ref="M776">_xlfn.UNIQUE(_xlfn._xlws.FILTER(ARQUIVOS[DATA RECEBIMENTO],(ARQUIVOS[DOCUMENTO]=LD_01[[#This Row],[DOCUMENTO]])*(ARQUIVOS[REVISÃO]=LD_01[[#This Row],[REVISÃO]])))</f>
        <v>45838</v>
      </c>
      <c r="N7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01/MSV-163MS-626-628/31.SI/MSV-163MS-626-628-ACA-EXE-DE-J1-002-R04.pdf</v>
      </c>
      <c r="P776" s="6" t="str">
        <f>LD_01[[#This Row],[PASTA]]&amp;"/"&amp;LD_01[[#This Row],[ARQUIVO]]</f>
        <v>MSV-163MS-626-628/31.SI/MSV-163MS-626-628-ACA-EXE-DE-J1-002-R04.pdf</v>
      </c>
    </row>
    <row r="777" spans="1:16" x14ac:dyDescent="0.3">
      <c r="A777" s="6" t="s">
        <v>3553</v>
      </c>
      <c r="B777" s="6" t="str">
        <f>VLOOKUP(LD_01[[#This Row],[DOCUMENTO]],_xlfn.SORTBY(ARQUIVOS_RECEBIDOS!$E$2:$F$5010,ARQUIVOS_RECEBIDOS!$F$2:$F$5010,-1),2,)</f>
        <v>R03</v>
      </c>
      <c r="C777" s="14" t="s">
        <v>5987</v>
      </c>
      <c r="D777" s="14" t="s">
        <v>7543</v>
      </c>
      <c r="E777" s="6" t="s">
        <v>4318</v>
      </c>
      <c r="F777" s="8" t="s">
        <v>4083</v>
      </c>
      <c r="G777" s="8" t="s">
        <v>4331</v>
      </c>
      <c r="H777" s="6" t="str">
        <f>_xlfn.XLOOKUP(LD_01[[#This Row],[DISCIPLINA]],'CLASSES DE PROJETOS'!$F$3:$F$37,'CLASSES DE PROJETOS'!$C$3:$C$37)</f>
        <v>SI</v>
      </c>
      <c r="I777" t="str">
        <f>_xlfn.TEXTJOIN("/",TRUE,"MSV-163MS-"&amp;LD_01[[#This Row],[OBRA]],_xlfn.XLOOKUP(LD_01[[#This Row],[SIGLA]],'CLASSES DE PROJETOS'!$C$3:$C$37,'CLASSES DE PROJETOS'!$E$3:$E$37))</f>
        <v>MSV-163MS-626-628/31.SI</v>
      </c>
      <c r="J777" s="6" t="str" cm="1">
        <f t="array" ref="J777">_xlfn.TEXTJOIN(",",TRUE,_xlfn._xlws.FILTER(ARQUIVOS[ARQUIVO],(ARQUIVOS[DOCUMENTO]=LD_01[[#This Row],[DOCUMENTO]])*(ARQUIVOS[REVISÃO]=LD_01[[#This Row],[REVISÃO]])*(ARQUIVOS[EXTENSÃO]="pdf")))</f>
        <v>MSV-163MS-626-628-ACA-EXE-DE-J1-003-R03.pdf</v>
      </c>
      <c r="K777" s="6" t="str" cm="1">
        <f t="array" ref="K777">_xlfn.TEXTJOIN(", ",TRUE,_xlfn.UNIQUE(_xlfn._xlws.FILTER(ARQUIVOS_RECEBIDOS!$F$2:$F$5010,ARQUIVOS_RECEBIDOS!$E$2:$E$5010=LD_01[[#This Row],[DOCUMENTO]])))</f>
        <v>R03</v>
      </c>
      <c r="L777" s="6" t="str" cm="1">
        <f t="array" ref="L777">_xlfn.TEXTJOIN(",",TRUE,_xlfn._xlws.FILTER(ARQUIVOS[EXTENSÃO],(ARQUIVOS[DOCUMENTO]=LD_01[[#This Row],[DOCUMENTO]])*(ARQUIVOS[REVISÃO]=LD_01[[#This Row],[REVISÃO]])))</f>
        <v>dwg,pdf</v>
      </c>
      <c r="M777" s="12" cm="1">
        <f t="array" ref="M777">_xlfn.UNIQUE(_xlfn._xlws.FILTER(ARQUIVOS[DATA RECEBIMENTO],(ARQUIVOS[DOCUMENTO]=LD_01[[#This Row],[DOCUMENTO]])*(ARQUIVOS[REVISÃO]=LD_01[[#This Row],[REVISÃO]])))</f>
        <v>45838</v>
      </c>
      <c r="N7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01/MSV-163MS-626-628/31.SI/MSV-163MS-626-628-ACA-EXE-DE-J1-003-R03.pdf</v>
      </c>
      <c r="P777" s="6" t="str">
        <f>LD_01[[#This Row],[PASTA]]&amp;"/"&amp;LD_01[[#This Row],[ARQUIVO]]</f>
        <v>MSV-163MS-626-628/31.SI/MSV-163MS-626-628-ACA-EXE-DE-J1-003-R03.pdf</v>
      </c>
    </row>
    <row r="778" spans="1:16" x14ac:dyDescent="0.3">
      <c r="A778" s="6" t="s">
        <v>3554</v>
      </c>
      <c r="B778" s="6" t="str">
        <f>VLOOKUP(LD_01[[#This Row],[DOCUMENTO]],_xlfn.SORTBY(ARQUIVOS_RECEBIDOS!$E$2:$F$5010,ARQUIVOS_RECEBIDOS!$F$2:$F$5010,-1),2,)</f>
        <v>R01</v>
      </c>
      <c r="C778" s="14" t="s">
        <v>5987</v>
      </c>
      <c r="D778" s="14" t="s">
        <v>7543</v>
      </c>
      <c r="E778" s="6" t="s">
        <v>4318</v>
      </c>
      <c r="F778" s="8" t="s">
        <v>4084</v>
      </c>
      <c r="G778" s="8" t="s">
        <v>4331</v>
      </c>
      <c r="H778" s="6" t="str">
        <f>_xlfn.XLOOKUP(LD_01[[#This Row],[DISCIPLINA]],'CLASSES DE PROJETOS'!$F$3:$F$37,'CLASSES DE PROJETOS'!$C$3:$C$37)</f>
        <v>SI</v>
      </c>
      <c r="I778" t="str">
        <f>_xlfn.TEXTJOIN("/",TRUE,"MSV-163MS-"&amp;LD_01[[#This Row],[OBRA]],_xlfn.XLOOKUP(LD_01[[#This Row],[SIGLA]],'CLASSES DE PROJETOS'!$C$3:$C$37,'CLASSES DE PROJETOS'!$E$3:$E$37))</f>
        <v>MSV-163MS-626-628/31.SI</v>
      </c>
      <c r="J778" s="6" t="str" cm="1">
        <f t="array" ref="J778">_xlfn.TEXTJOIN(",",TRUE,_xlfn._xlws.FILTER(ARQUIVOS[ARQUIVO],(ARQUIVOS[DOCUMENTO]=LD_01[[#This Row],[DOCUMENTO]])*(ARQUIVOS[REVISÃO]=LD_01[[#This Row],[REVISÃO]])*(ARQUIVOS[EXTENSÃO]="pdf")))</f>
        <v>MSV-163MS-626-628-ACA-EXE-DE-J1-004-R01.pdf</v>
      </c>
      <c r="K778" s="6" t="str" cm="1">
        <f t="array" ref="K778">_xlfn.TEXTJOIN(", ",TRUE,_xlfn.UNIQUE(_xlfn._xlws.FILTER(ARQUIVOS_RECEBIDOS!$F$2:$F$5010,ARQUIVOS_RECEBIDOS!$E$2:$E$5010=LD_01[[#This Row],[DOCUMENTO]])))</f>
        <v>R01</v>
      </c>
      <c r="L778" s="6" t="str" cm="1">
        <f t="array" ref="L778">_xlfn.TEXTJOIN(",",TRUE,_xlfn._xlws.FILTER(ARQUIVOS[EXTENSÃO],(ARQUIVOS[DOCUMENTO]=LD_01[[#This Row],[DOCUMENTO]])*(ARQUIVOS[REVISÃO]=LD_01[[#This Row],[REVISÃO]])))</f>
        <v>dwg,pdf</v>
      </c>
      <c r="M778" s="12" cm="1">
        <f t="array" ref="M778">_xlfn.UNIQUE(_xlfn._xlws.FILTER(ARQUIVOS[DATA RECEBIMENTO],(ARQUIVOS[DOCUMENTO]=LD_01[[#This Row],[DOCUMENTO]])*(ARQUIVOS[REVISÃO]=LD_01[[#This Row],[REVISÃO]])))</f>
        <v>45838</v>
      </c>
      <c r="N7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01/MSV-163MS-626-628/31.SI/MSV-163MS-626-628-ACA-EXE-DE-J1-004-R01.pdf</v>
      </c>
      <c r="P778" s="6" t="str">
        <f>LD_01[[#This Row],[PASTA]]&amp;"/"&amp;LD_01[[#This Row],[ARQUIVO]]</f>
        <v>MSV-163MS-626-628/31.SI/MSV-163MS-626-628-ACA-EXE-DE-J1-004-R01.pdf</v>
      </c>
    </row>
    <row r="779" spans="1:16" x14ac:dyDescent="0.3">
      <c r="A779" s="6" t="s">
        <v>3555</v>
      </c>
      <c r="B779" s="6" t="str">
        <f>VLOOKUP(LD_01[[#This Row],[DOCUMENTO]],_xlfn.SORTBY(ARQUIVOS_RECEBIDOS!$E$2:$F$5010,ARQUIVOS_RECEBIDOS!$F$2:$F$5010,-1),2,)</f>
        <v>R01</v>
      </c>
      <c r="C779" s="14" t="s">
        <v>5987</v>
      </c>
      <c r="D779" s="14" t="s">
        <v>7543</v>
      </c>
      <c r="E779" s="6" t="s">
        <v>4318</v>
      </c>
      <c r="F779" s="8" t="s">
        <v>4085</v>
      </c>
      <c r="G779" s="8" t="s">
        <v>4331</v>
      </c>
      <c r="H779" s="6" t="str">
        <f>_xlfn.XLOOKUP(LD_01[[#This Row],[DISCIPLINA]],'CLASSES DE PROJETOS'!$F$3:$F$37,'CLASSES DE PROJETOS'!$C$3:$C$37)</f>
        <v>SI</v>
      </c>
      <c r="I779" t="str">
        <f>_xlfn.TEXTJOIN("/",TRUE,"MSV-163MS-"&amp;LD_01[[#This Row],[OBRA]],_xlfn.XLOOKUP(LD_01[[#This Row],[SIGLA]],'CLASSES DE PROJETOS'!$C$3:$C$37,'CLASSES DE PROJETOS'!$E$3:$E$37))</f>
        <v>MSV-163MS-626-628/31.SI</v>
      </c>
      <c r="J779" s="6" t="str" cm="1">
        <f t="array" ref="J779">_xlfn.TEXTJOIN(",",TRUE,_xlfn._xlws.FILTER(ARQUIVOS[ARQUIVO],(ARQUIVOS[DOCUMENTO]=LD_01[[#This Row],[DOCUMENTO]])*(ARQUIVOS[REVISÃO]=LD_01[[#This Row],[REVISÃO]])*(ARQUIVOS[EXTENSÃO]="pdf")))</f>
        <v>MSV-163MS-626-628-ACA-EXE-DE-J1-005-R01.pdf</v>
      </c>
      <c r="K779" s="6" t="str" cm="1">
        <f t="array" ref="K779">_xlfn.TEXTJOIN(", ",TRUE,_xlfn.UNIQUE(_xlfn._xlws.FILTER(ARQUIVOS_RECEBIDOS!$F$2:$F$5010,ARQUIVOS_RECEBIDOS!$E$2:$E$5010=LD_01[[#This Row],[DOCUMENTO]])))</f>
        <v>R01</v>
      </c>
      <c r="L779" s="6" t="str" cm="1">
        <f t="array" ref="L779">_xlfn.TEXTJOIN(",",TRUE,_xlfn._xlws.FILTER(ARQUIVOS[EXTENSÃO],(ARQUIVOS[DOCUMENTO]=LD_01[[#This Row],[DOCUMENTO]])*(ARQUIVOS[REVISÃO]=LD_01[[#This Row],[REVISÃO]])))</f>
        <v>dwg,pdf</v>
      </c>
      <c r="M779" s="12" cm="1">
        <f t="array" ref="M779">_xlfn.UNIQUE(_xlfn._xlws.FILTER(ARQUIVOS[DATA RECEBIMENTO],(ARQUIVOS[DOCUMENTO]=LD_01[[#This Row],[DOCUMENTO]])*(ARQUIVOS[REVISÃO]=LD_01[[#This Row],[REVISÃO]])))</f>
        <v>45838</v>
      </c>
      <c r="N7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01/MSV-163MS-626-628/31.SI/MSV-163MS-626-628-ACA-EXE-DE-J1-005-R01.pdf</v>
      </c>
      <c r="P779" s="6" t="str">
        <f>LD_01[[#This Row],[PASTA]]&amp;"/"&amp;LD_01[[#This Row],[ARQUIVO]]</f>
        <v>MSV-163MS-626-628/31.SI/MSV-163MS-626-628-ACA-EXE-DE-J1-005-R01.pdf</v>
      </c>
    </row>
    <row r="780" spans="1:16" x14ac:dyDescent="0.3">
      <c r="A780" s="6" t="s">
        <v>3556</v>
      </c>
      <c r="B780" s="6" t="str">
        <f>VLOOKUP(LD_01[[#This Row],[DOCUMENTO]],_xlfn.SORTBY(ARQUIVOS_RECEBIDOS!$E$2:$F$5010,ARQUIVOS_RECEBIDOS!$F$2:$F$5010,-1),2,)</f>
        <v>R00</v>
      </c>
      <c r="C780" s="14" t="s">
        <v>5987</v>
      </c>
      <c r="D780" s="14" t="s">
        <v>7543</v>
      </c>
      <c r="E780" s="6" t="s">
        <v>4318</v>
      </c>
      <c r="F780" s="8" t="s">
        <v>4086</v>
      </c>
      <c r="G780" s="8" t="s">
        <v>4331</v>
      </c>
      <c r="H780" s="6" t="str">
        <f>_xlfn.XLOOKUP(LD_01[[#This Row],[DISCIPLINA]],'CLASSES DE PROJETOS'!$F$3:$F$37,'CLASSES DE PROJETOS'!$C$3:$C$37)</f>
        <v>SI</v>
      </c>
      <c r="I780" t="str">
        <f>_xlfn.TEXTJOIN("/",TRUE,"MSV-163MS-"&amp;LD_01[[#This Row],[OBRA]],_xlfn.XLOOKUP(LD_01[[#This Row],[SIGLA]],'CLASSES DE PROJETOS'!$C$3:$C$37,'CLASSES DE PROJETOS'!$E$3:$E$37))</f>
        <v>MSV-163MS-626-628/31.SI</v>
      </c>
      <c r="J780" s="6" t="str" cm="1">
        <f t="array" ref="J780">_xlfn.TEXTJOIN(",",TRUE,_xlfn._xlws.FILTER(ARQUIVOS[ARQUIVO],(ARQUIVOS[DOCUMENTO]=LD_01[[#This Row],[DOCUMENTO]])*(ARQUIVOS[REVISÃO]=LD_01[[#This Row],[REVISÃO]])*(ARQUIVOS[EXTENSÃO]="pdf")))</f>
        <v>MSV-163MS-626-628-ACA-EXE-DE-J1-006-R00.pdf</v>
      </c>
      <c r="K780" s="6" t="str" cm="1">
        <f t="array" ref="K780">_xlfn.TEXTJOIN(", ",TRUE,_xlfn.UNIQUE(_xlfn._xlws.FILTER(ARQUIVOS_RECEBIDOS!$F$2:$F$5010,ARQUIVOS_RECEBIDOS!$E$2:$E$5010=LD_01[[#This Row],[DOCUMENTO]])))</f>
        <v>R00</v>
      </c>
      <c r="L780" s="6" t="str" cm="1">
        <f t="array" ref="L780">_xlfn.TEXTJOIN(",",TRUE,_xlfn._xlws.FILTER(ARQUIVOS[EXTENSÃO],(ARQUIVOS[DOCUMENTO]=LD_01[[#This Row],[DOCUMENTO]])*(ARQUIVOS[REVISÃO]=LD_01[[#This Row],[REVISÃO]])))</f>
        <v>dwg,pdf</v>
      </c>
      <c r="M780" s="12" cm="1">
        <f t="array" ref="M780">_xlfn.UNIQUE(_xlfn._xlws.FILTER(ARQUIVOS[DATA RECEBIMENTO],(ARQUIVOS[DOCUMENTO]=LD_01[[#This Row],[DOCUMENTO]])*(ARQUIVOS[REVISÃO]=LD_01[[#This Row],[REVISÃO]])))</f>
        <v>45838</v>
      </c>
      <c r="N7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01/MSV-163MS-626-628/31.SI/MSV-163MS-626-628-ACA-EXE-DE-J1-006-R00.pdf</v>
      </c>
      <c r="P780" s="6" t="str">
        <f>LD_01[[#This Row],[PASTA]]&amp;"/"&amp;LD_01[[#This Row],[ARQUIVO]]</f>
        <v>MSV-163MS-626-628/31.SI/MSV-163MS-626-628-ACA-EXE-DE-J1-006-R00.pdf</v>
      </c>
    </row>
    <row r="781" spans="1:16" ht="43.2" x14ac:dyDescent="0.3">
      <c r="A781" s="6" t="s">
        <v>3567</v>
      </c>
      <c r="B781" s="6" t="str">
        <f>VLOOKUP(LD_01[[#This Row],[DOCUMENTO]],_xlfn.SORTBY(ARQUIVOS_RECEBIDOS!$E$2:$F$5010,ARQUIVOS_RECEBIDOS!$F$2:$F$5010,-1),2,)</f>
        <v>R02</v>
      </c>
      <c r="C781" s="14" t="s">
        <v>5987</v>
      </c>
      <c r="D781" s="14" t="s">
        <v>7543</v>
      </c>
      <c r="E781" s="6" t="s">
        <v>4318</v>
      </c>
      <c r="F781" s="8" t="s">
        <v>4993</v>
      </c>
      <c r="G781" s="8" t="s">
        <v>4337</v>
      </c>
      <c r="H781" s="6" t="str">
        <f>_xlfn.XLOOKUP(LD_01[[#This Row],[DISCIPLINA]],'CLASSES DE PROJETOS'!$F$3:$F$37,'CLASSES DE PROJETOS'!$C$3:$C$37)</f>
        <v>EL</v>
      </c>
      <c r="I781" t="str">
        <f>_xlfn.TEXTJOIN("/",TRUE,"MSV-163MS-"&amp;LD_01[[#This Row],[OBRA]],_xlfn.XLOOKUP(LD_01[[#This Row],[SIGLA]],'CLASSES DE PROJETOS'!$C$3:$C$37,'CLASSES DE PROJETOS'!$E$3:$E$37))</f>
        <v>MSV-163MS-626-628/14.EL</v>
      </c>
      <c r="J781" s="6" t="str" cm="1">
        <f t="array" ref="J781">_xlfn.TEXTJOIN(",",TRUE,_xlfn._xlws.FILTER(ARQUIVOS[ARQUIVO],(ARQUIVOS[DOCUMENTO]=LD_01[[#This Row],[DOCUMENTO]])*(ARQUIVOS[REVISÃO]=LD_01[[#This Row],[REVISÃO]])*(ARQUIVOS[EXTENSÃO]="pdf")))</f>
        <v>MSV-163MS-626-628-ACA-EXE-DE-K2-001-R02.pdf</v>
      </c>
      <c r="K781" s="6" t="str" cm="1">
        <f t="array" ref="K781">_xlfn.TEXTJOIN(", ",TRUE,_xlfn.UNIQUE(_xlfn._xlws.FILTER(ARQUIVOS_RECEBIDOS!$F$2:$F$5010,ARQUIVOS_RECEBIDOS!$E$2:$E$5010=LD_01[[#This Row],[DOCUMENTO]])))</f>
        <v>R02</v>
      </c>
      <c r="L781" s="6" t="str" cm="1">
        <f t="array" ref="L781">_xlfn.TEXTJOIN(",",TRUE,_xlfn._xlws.FILTER(ARQUIVOS[EXTENSÃO],(ARQUIVOS[DOCUMENTO]=LD_01[[#This Row],[DOCUMENTO]])*(ARQUIVOS[REVISÃO]=LD_01[[#This Row],[REVISÃO]])))</f>
        <v>dwg,pdf</v>
      </c>
      <c r="M781" s="12" cm="1">
        <f t="array" ref="M781">_xlfn.UNIQUE(_xlfn._xlws.FILTER(ARQUIVOS[DATA RECEBIMENTO],(ARQUIVOS[DOCUMENTO]=LD_01[[#This Row],[DOCUMENTO]])*(ARQUIVOS[REVISÃO]=LD_01[[#This Row],[REVISÃO]])))</f>
        <v>45838</v>
      </c>
      <c r="N7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01/MSV-163MS-626-628/14.EL/MSV-163MS-626-628-ACA-EXE-DE-K2-001-R02.pdf</v>
      </c>
      <c r="P781" s="6" t="str">
        <f>LD_01[[#This Row],[PASTA]]&amp;"/"&amp;LD_01[[#This Row],[ARQUIVO]]</f>
        <v>MSV-163MS-626-628/14.EL/MSV-163MS-626-628-ACA-EXE-DE-K2-001-R02.pdf</v>
      </c>
    </row>
    <row r="782" spans="1:16" ht="43.2" x14ac:dyDescent="0.3">
      <c r="A782" s="6" t="s">
        <v>3568</v>
      </c>
      <c r="B782" s="6" t="str">
        <f>VLOOKUP(LD_01[[#This Row],[DOCUMENTO]],_xlfn.SORTBY(ARQUIVOS_RECEBIDOS!$E$2:$F$5010,ARQUIVOS_RECEBIDOS!$F$2:$F$5010,-1),2,)</f>
        <v>R03</v>
      </c>
      <c r="C782" s="14" t="s">
        <v>5987</v>
      </c>
      <c r="D782" s="14" t="s">
        <v>7543</v>
      </c>
      <c r="E782" s="6" t="s">
        <v>4318</v>
      </c>
      <c r="F782" s="8" t="s">
        <v>4994</v>
      </c>
      <c r="G782" s="8" t="s">
        <v>4337</v>
      </c>
      <c r="H782" s="6" t="str">
        <f>_xlfn.XLOOKUP(LD_01[[#This Row],[DISCIPLINA]],'CLASSES DE PROJETOS'!$F$3:$F$37,'CLASSES DE PROJETOS'!$C$3:$C$37)</f>
        <v>EL</v>
      </c>
      <c r="I782" t="str">
        <f>_xlfn.TEXTJOIN("/",TRUE,"MSV-163MS-"&amp;LD_01[[#This Row],[OBRA]],_xlfn.XLOOKUP(LD_01[[#This Row],[SIGLA]],'CLASSES DE PROJETOS'!$C$3:$C$37,'CLASSES DE PROJETOS'!$E$3:$E$37))</f>
        <v>MSV-163MS-626-628/14.EL</v>
      </c>
      <c r="J782" s="6" t="str" cm="1">
        <f t="array" ref="J782">_xlfn.TEXTJOIN(",",TRUE,_xlfn._xlws.FILTER(ARQUIVOS[ARQUIVO],(ARQUIVOS[DOCUMENTO]=LD_01[[#This Row],[DOCUMENTO]])*(ARQUIVOS[REVISÃO]=LD_01[[#This Row],[REVISÃO]])*(ARQUIVOS[EXTENSÃO]="pdf")))</f>
        <v>MSV-163MS-626-628-ACA-EXE-DE-K2-002-R03.pdf</v>
      </c>
      <c r="K782" s="6" t="str" cm="1">
        <f t="array" ref="K782">_xlfn.TEXTJOIN(", ",TRUE,_xlfn.UNIQUE(_xlfn._xlws.FILTER(ARQUIVOS_RECEBIDOS!$F$2:$F$5010,ARQUIVOS_RECEBIDOS!$E$2:$E$5010=LD_01[[#This Row],[DOCUMENTO]])))</f>
        <v>R02, R03</v>
      </c>
      <c r="L782" s="6" t="str" cm="1">
        <f t="array" ref="L782">_xlfn.TEXTJOIN(",",TRUE,_xlfn._xlws.FILTER(ARQUIVOS[EXTENSÃO],(ARQUIVOS[DOCUMENTO]=LD_01[[#This Row],[DOCUMENTO]])*(ARQUIVOS[REVISÃO]=LD_01[[#This Row],[REVISÃO]])))</f>
        <v>dwg,pdf</v>
      </c>
      <c r="M782" s="12" cm="1">
        <f t="array" ref="M782">_xlfn.UNIQUE(_xlfn._xlws.FILTER(ARQUIVOS[DATA RECEBIMENTO],(ARQUIVOS[DOCUMENTO]=LD_01[[#This Row],[DOCUMENTO]])*(ARQUIVOS[REVISÃO]=LD_01[[#This Row],[REVISÃO]])))</f>
        <v>45895</v>
      </c>
      <c r="N7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01/MSV-163MS-626-628/14.EL/MSV-163MS-626-628-ACA-EXE-DE-K2-002-R03.pdf</v>
      </c>
      <c r="P782" s="6" t="str">
        <f>LD_01[[#This Row],[PASTA]]&amp;"/"&amp;LD_01[[#This Row],[ARQUIVO]]</f>
        <v>MSV-163MS-626-628/14.EL/MSV-163MS-626-628-ACA-EXE-DE-K2-002-R03.pdf</v>
      </c>
    </row>
    <row r="783" spans="1:16" ht="43.2" x14ac:dyDescent="0.3">
      <c r="A783" s="6" t="s">
        <v>3569</v>
      </c>
      <c r="B783" s="6" t="str">
        <f>VLOOKUP(LD_01[[#This Row],[DOCUMENTO]],_xlfn.SORTBY(ARQUIVOS_RECEBIDOS!$E$2:$F$5010,ARQUIVOS_RECEBIDOS!$F$2:$F$5010,-1),2,)</f>
        <v>R05</v>
      </c>
      <c r="C783" s="14" t="s">
        <v>5987</v>
      </c>
      <c r="D783" s="14" t="s">
        <v>7543</v>
      </c>
      <c r="E783" s="6" t="s">
        <v>4318</v>
      </c>
      <c r="F783" s="8" t="s">
        <v>4995</v>
      </c>
      <c r="G783" s="8" t="s">
        <v>4337</v>
      </c>
      <c r="H783" s="6" t="str">
        <f>_xlfn.XLOOKUP(LD_01[[#This Row],[DISCIPLINA]],'CLASSES DE PROJETOS'!$F$3:$F$37,'CLASSES DE PROJETOS'!$C$3:$C$37)</f>
        <v>EL</v>
      </c>
      <c r="I783" t="str">
        <f>_xlfn.TEXTJOIN("/",TRUE,"MSV-163MS-"&amp;LD_01[[#This Row],[OBRA]],_xlfn.XLOOKUP(LD_01[[#This Row],[SIGLA]],'CLASSES DE PROJETOS'!$C$3:$C$37,'CLASSES DE PROJETOS'!$E$3:$E$37))</f>
        <v>MSV-163MS-626-628/14.EL</v>
      </c>
      <c r="J783" s="6" t="str" cm="1">
        <f t="array" ref="J783">_xlfn.TEXTJOIN(",",TRUE,_xlfn._xlws.FILTER(ARQUIVOS[ARQUIVO],(ARQUIVOS[DOCUMENTO]=LD_01[[#This Row],[DOCUMENTO]])*(ARQUIVOS[REVISÃO]=LD_01[[#This Row],[REVISÃO]])*(ARQUIVOS[EXTENSÃO]="pdf")))</f>
        <v>MSV-163MS-626-628-ACA-EXE-DE-K2-003-R05.pdf</v>
      </c>
      <c r="K783" s="6" t="str" cm="1">
        <f t="array" ref="K783">_xlfn.TEXTJOIN(", ",TRUE,_xlfn.UNIQUE(_xlfn._xlws.FILTER(ARQUIVOS_RECEBIDOS!$F$2:$F$5010,ARQUIVOS_RECEBIDOS!$E$2:$E$5010=LD_01[[#This Row],[DOCUMENTO]])))</f>
        <v>R04, R05</v>
      </c>
      <c r="L783" s="6" t="str" cm="1">
        <f t="array" ref="L783">_xlfn.TEXTJOIN(",",TRUE,_xlfn._xlws.FILTER(ARQUIVOS[EXTENSÃO],(ARQUIVOS[DOCUMENTO]=LD_01[[#This Row],[DOCUMENTO]])*(ARQUIVOS[REVISÃO]=LD_01[[#This Row],[REVISÃO]])))</f>
        <v>dwg,pdf</v>
      </c>
      <c r="M783" s="12" cm="1">
        <f t="array" ref="M783">_xlfn.UNIQUE(_xlfn._xlws.FILTER(ARQUIVOS[DATA RECEBIMENTO],(ARQUIVOS[DOCUMENTO]=LD_01[[#This Row],[DOCUMENTO]])*(ARQUIVOS[REVISÃO]=LD_01[[#This Row],[REVISÃO]])))</f>
        <v>45946</v>
      </c>
      <c r="N7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01/MSV-163MS-626-628/14.EL/MSV-163MS-626-628-ACA-EXE-DE-K2-003-R05.pdf</v>
      </c>
      <c r="P783" s="6" t="str">
        <f>LD_01[[#This Row],[PASTA]]&amp;"/"&amp;LD_01[[#This Row],[ARQUIVO]]</f>
        <v>MSV-163MS-626-628/14.EL/MSV-163MS-626-628-ACA-EXE-DE-K2-003-R05.pdf</v>
      </c>
    </row>
    <row r="784" spans="1:16" ht="43.2" x14ac:dyDescent="0.3">
      <c r="A784" s="6" t="s">
        <v>3570</v>
      </c>
      <c r="B784" s="6" t="str">
        <f>VLOOKUP(LD_01[[#This Row],[DOCUMENTO]],_xlfn.SORTBY(ARQUIVOS_RECEBIDOS!$E$2:$F$5010,ARQUIVOS_RECEBIDOS!$F$2:$F$5010,-1),2,)</f>
        <v>R05</v>
      </c>
      <c r="C784" s="14" t="s">
        <v>5987</v>
      </c>
      <c r="D784" s="14" t="s">
        <v>7543</v>
      </c>
      <c r="E784" s="6" t="s">
        <v>4318</v>
      </c>
      <c r="F784" s="8" t="s">
        <v>4995</v>
      </c>
      <c r="G784" s="8" t="s">
        <v>4337</v>
      </c>
      <c r="H784" s="6" t="str">
        <f>_xlfn.XLOOKUP(LD_01[[#This Row],[DISCIPLINA]],'CLASSES DE PROJETOS'!$F$3:$F$37,'CLASSES DE PROJETOS'!$C$3:$C$37)</f>
        <v>EL</v>
      </c>
      <c r="I784" t="str">
        <f>_xlfn.TEXTJOIN("/",TRUE,"MSV-163MS-"&amp;LD_01[[#This Row],[OBRA]],_xlfn.XLOOKUP(LD_01[[#This Row],[SIGLA]],'CLASSES DE PROJETOS'!$C$3:$C$37,'CLASSES DE PROJETOS'!$E$3:$E$37))</f>
        <v>MSV-163MS-626-628/14.EL</v>
      </c>
      <c r="J784" s="6" t="str" cm="1">
        <f t="array" ref="J784">_xlfn.TEXTJOIN(",",TRUE,_xlfn._xlws.FILTER(ARQUIVOS[ARQUIVO],(ARQUIVOS[DOCUMENTO]=LD_01[[#This Row],[DOCUMENTO]])*(ARQUIVOS[REVISÃO]=LD_01[[#This Row],[REVISÃO]])*(ARQUIVOS[EXTENSÃO]="pdf")))</f>
        <v>MSV-163MS-626-628-ACA-EXE-DE-K2-004-R05.pdf</v>
      </c>
      <c r="K784" s="6" t="str" cm="1">
        <f t="array" ref="K784">_xlfn.TEXTJOIN(", ",TRUE,_xlfn.UNIQUE(_xlfn._xlws.FILTER(ARQUIVOS_RECEBIDOS!$F$2:$F$5010,ARQUIVOS_RECEBIDOS!$E$2:$E$5010=LD_01[[#This Row],[DOCUMENTO]])))</f>
        <v>R04, R05</v>
      </c>
      <c r="L784" s="6" t="str" cm="1">
        <f t="array" ref="L784">_xlfn.TEXTJOIN(",",TRUE,_xlfn._xlws.FILTER(ARQUIVOS[EXTENSÃO],(ARQUIVOS[DOCUMENTO]=LD_01[[#This Row],[DOCUMENTO]])*(ARQUIVOS[REVISÃO]=LD_01[[#This Row],[REVISÃO]])))</f>
        <v>dwg,pdf</v>
      </c>
      <c r="M784" s="12" cm="1">
        <f t="array" ref="M784">_xlfn.UNIQUE(_xlfn._xlws.FILTER(ARQUIVOS[DATA RECEBIMENTO],(ARQUIVOS[DOCUMENTO]=LD_01[[#This Row],[DOCUMENTO]])*(ARQUIVOS[REVISÃO]=LD_01[[#This Row],[REVISÃO]])))</f>
        <v>45946</v>
      </c>
      <c r="N7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01/MSV-163MS-626-628/14.EL/MSV-163MS-626-628-ACA-EXE-DE-K2-004-R05.pdf</v>
      </c>
      <c r="P784" s="6" t="str">
        <f>LD_01[[#This Row],[PASTA]]&amp;"/"&amp;LD_01[[#This Row],[ARQUIVO]]</f>
        <v>MSV-163MS-626-628/14.EL/MSV-163MS-626-628-ACA-EXE-DE-K2-004-R05.pdf</v>
      </c>
    </row>
    <row r="785" spans="1:16" ht="43.2" x14ac:dyDescent="0.3">
      <c r="A785" s="6" t="s">
        <v>3571</v>
      </c>
      <c r="B785" s="6" t="str">
        <f>VLOOKUP(LD_01[[#This Row],[DOCUMENTO]],_xlfn.SORTBY(ARQUIVOS_RECEBIDOS!$E$2:$F$5010,ARQUIVOS_RECEBIDOS!$F$2:$F$5010,-1),2,)</f>
        <v>R03</v>
      </c>
      <c r="C785" s="14" t="s">
        <v>5987</v>
      </c>
      <c r="D785" s="14" t="s">
        <v>7543</v>
      </c>
      <c r="E785" s="6" t="s">
        <v>4318</v>
      </c>
      <c r="F785" s="8" t="s">
        <v>4995</v>
      </c>
      <c r="G785" s="8" t="s">
        <v>4337</v>
      </c>
      <c r="H785" s="6" t="str">
        <f>_xlfn.XLOOKUP(LD_01[[#This Row],[DISCIPLINA]],'CLASSES DE PROJETOS'!$F$3:$F$37,'CLASSES DE PROJETOS'!$C$3:$C$37)</f>
        <v>EL</v>
      </c>
      <c r="I785" t="str">
        <f>_xlfn.TEXTJOIN("/",TRUE,"MSV-163MS-"&amp;LD_01[[#This Row],[OBRA]],_xlfn.XLOOKUP(LD_01[[#This Row],[SIGLA]],'CLASSES DE PROJETOS'!$C$3:$C$37,'CLASSES DE PROJETOS'!$E$3:$E$37))</f>
        <v>MSV-163MS-626-628/14.EL</v>
      </c>
      <c r="J785" s="6" t="str" cm="1">
        <f t="array" ref="J785">_xlfn.TEXTJOIN(",",TRUE,_xlfn._xlws.FILTER(ARQUIVOS[ARQUIVO],(ARQUIVOS[DOCUMENTO]=LD_01[[#This Row],[DOCUMENTO]])*(ARQUIVOS[REVISÃO]=LD_01[[#This Row],[REVISÃO]])*(ARQUIVOS[EXTENSÃO]="pdf")))</f>
        <v>MSV-163MS-626-628-ACA-EXE-DE-K2-005-R03.pdf</v>
      </c>
      <c r="K785" s="6" t="str" cm="1">
        <f t="array" ref="K785">_xlfn.TEXTJOIN(", ",TRUE,_xlfn.UNIQUE(_xlfn._xlws.FILTER(ARQUIVOS_RECEBIDOS!$F$2:$F$5010,ARQUIVOS_RECEBIDOS!$E$2:$E$5010=LD_01[[#This Row],[DOCUMENTO]])))</f>
        <v>R02, R03</v>
      </c>
      <c r="L785" s="6" t="str" cm="1">
        <f t="array" ref="L785">_xlfn.TEXTJOIN(",",TRUE,_xlfn._xlws.FILTER(ARQUIVOS[EXTENSÃO],(ARQUIVOS[DOCUMENTO]=LD_01[[#This Row],[DOCUMENTO]])*(ARQUIVOS[REVISÃO]=LD_01[[#This Row],[REVISÃO]])))</f>
        <v>dwg,pdf</v>
      </c>
      <c r="M785" s="12" cm="1">
        <f t="array" ref="M785">_xlfn.UNIQUE(_xlfn._xlws.FILTER(ARQUIVOS[DATA RECEBIMENTO],(ARQUIVOS[DOCUMENTO]=LD_01[[#This Row],[DOCUMENTO]])*(ARQUIVOS[REVISÃO]=LD_01[[#This Row],[REVISÃO]])))</f>
        <v>45895</v>
      </c>
      <c r="N7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01/MSV-163MS-626-628/14.EL/MSV-163MS-626-628-ACA-EXE-DE-K2-005-R03.pdf</v>
      </c>
      <c r="P785" s="6" t="str">
        <f>LD_01[[#This Row],[PASTA]]&amp;"/"&amp;LD_01[[#This Row],[ARQUIVO]]</f>
        <v>MSV-163MS-626-628/14.EL/MSV-163MS-626-628-ACA-EXE-DE-K2-005-R03.pdf</v>
      </c>
    </row>
    <row r="786" spans="1:16" ht="43.2" x14ac:dyDescent="0.3">
      <c r="A786" s="6" t="s">
        <v>3585</v>
      </c>
      <c r="B786" s="6" t="str">
        <f>VLOOKUP(LD_01[[#This Row],[DOCUMENTO]],_xlfn.SORTBY(ARQUIVOS_RECEBIDOS!$E$2:$F$5010,ARQUIVOS_RECEBIDOS!$F$2:$F$5010,-1),2,)</f>
        <v>R03</v>
      </c>
      <c r="C786" s="14" t="s">
        <v>5987</v>
      </c>
      <c r="D786" s="14" t="s">
        <v>7543</v>
      </c>
      <c r="E786" s="6" t="s">
        <v>4318</v>
      </c>
      <c r="F786" s="8" t="s">
        <v>4258</v>
      </c>
      <c r="G786" s="8" t="s">
        <v>4333</v>
      </c>
      <c r="H786" s="6" t="str">
        <f>_xlfn.XLOOKUP(LD_01[[#This Row],[DISCIPLINA]],'CLASSES DE PROJETOS'!$F$3:$F$37,'CLASSES DE PROJETOS'!$C$3:$C$37)</f>
        <v>IN</v>
      </c>
      <c r="I786" t="str">
        <f>_xlfn.TEXTJOIN("/",TRUE,"MSV-163MS-"&amp;LD_01[[#This Row],[OBRA]],_xlfn.XLOOKUP(LD_01[[#This Row],[SIGLA]],'CLASSES DE PROJETOS'!$C$3:$C$37,'CLASSES DE PROJETOS'!$E$3:$E$37))</f>
        <v>MSV-163MS-626-628/23.IN</v>
      </c>
      <c r="J786" s="6" t="str" cm="1">
        <f t="array" ref="J786">_xlfn.TEXTJOIN(",",TRUE,_xlfn._xlws.FILTER(ARQUIVOS[ARQUIVO],(ARQUIVOS[DOCUMENTO]=LD_01[[#This Row],[DOCUMENTO]])*(ARQUIVOS[REVISÃO]=LD_01[[#This Row],[REVISÃO]])*(ARQUIVOS[EXTENSÃO]="pdf")))</f>
        <v>MSV-163MS-626-628-ACA-EXE-DE-M1-001-R03.pdf</v>
      </c>
      <c r="K786" s="6" t="str" cm="1">
        <f t="array" ref="K786">_xlfn.TEXTJOIN(", ",TRUE,_xlfn.UNIQUE(_xlfn._xlws.FILTER(ARQUIVOS_RECEBIDOS!$F$2:$F$5010,ARQUIVOS_RECEBIDOS!$E$2:$E$5010=LD_01[[#This Row],[DOCUMENTO]])))</f>
        <v>R03</v>
      </c>
      <c r="L786" s="6" t="str" cm="1">
        <f t="array" ref="L786">_xlfn.TEXTJOIN(",",TRUE,_xlfn._xlws.FILTER(ARQUIVOS[EXTENSÃO],(ARQUIVOS[DOCUMENTO]=LD_01[[#This Row],[DOCUMENTO]])*(ARQUIVOS[REVISÃO]=LD_01[[#This Row],[REVISÃO]])))</f>
        <v>dwg,pdf</v>
      </c>
      <c r="M786" s="12" cm="1">
        <f t="array" ref="M786">_xlfn.UNIQUE(_xlfn._xlws.FILTER(ARQUIVOS[DATA RECEBIMENTO],(ARQUIVOS[DOCUMENTO]=LD_01[[#This Row],[DOCUMENTO]])*(ARQUIVOS[REVISÃO]=LD_01[[#This Row],[REVISÃO]])))</f>
        <v>45838</v>
      </c>
      <c r="N7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01/MSV-163MS-626-628/23.IN/MSV-163MS-626-628-ACA-EXE-DE-M1-001-R03.pdf</v>
      </c>
      <c r="P786" s="6" t="str">
        <f>LD_01[[#This Row],[PASTA]]&amp;"/"&amp;LD_01[[#This Row],[ARQUIVO]]</f>
        <v>MSV-163MS-626-628/23.IN/MSV-163MS-626-628-ACA-EXE-DE-M1-001-R03.pdf</v>
      </c>
    </row>
    <row r="787" spans="1:16" ht="43.2" x14ac:dyDescent="0.3">
      <c r="A787" s="6" t="s">
        <v>3586</v>
      </c>
      <c r="B787" s="6" t="str">
        <f>VLOOKUP(LD_01[[#This Row],[DOCUMENTO]],_xlfn.SORTBY(ARQUIVOS_RECEBIDOS!$E$2:$F$5010,ARQUIVOS_RECEBIDOS!$F$2:$F$5010,-1),2,)</f>
        <v>R03</v>
      </c>
      <c r="C787" s="14" t="s">
        <v>5987</v>
      </c>
      <c r="D787" s="14" t="s">
        <v>7543</v>
      </c>
      <c r="E787" s="6" t="s">
        <v>4318</v>
      </c>
      <c r="F787" s="8" t="s">
        <v>4258</v>
      </c>
      <c r="G787" s="8" t="s">
        <v>4333</v>
      </c>
      <c r="H787" s="6" t="str">
        <f>_xlfn.XLOOKUP(LD_01[[#This Row],[DISCIPLINA]],'CLASSES DE PROJETOS'!$F$3:$F$37,'CLASSES DE PROJETOS'!$C$3:$C$37)</f>
        <v>IN</v>
      </c>
      <c r="I787" t="str">
        <f>_xlfn.TEXTJOIN("/",TRUE,"MSV-163MS-"&amp;LD_01[[#This Row],[OBRA]],_xlfn.XLOOKUP(LD_01[[#This Row],[SIGLA]],'CLASSES DE PROJETOS'!$C$3:$C$37,'CLASSES DE PROJETOS'!$E$3:$E$37))</f>
        <v>MSV-163MS-626-628/23.IN</v>
      </c>
      <c r="J787" s="6" t="str" cm="1">
        <f t="array" ref="J787">_xlfn.TEXTJOIN(",",TRUE,_xlfn._xlws.FILTER(ARQUIVOS[ARQUIVO],(ARQUIVOS[DOCUMENTO]=LD_01[[#This Row],[DOCUMENTO]])*(ARQUIVOS[REVISÃO]=LD_01[[#This Row],[REVISÃO]])*(ARQUIVOS[EXTENSÃO]="pdf")))</f>
        <v>MSV-163MS-626-628-ACA-EXE-DE-M1-002-R03.pdf</v>
      </c>
      <c r="K787" s="6" t="str" cm="1">
        <f t="array" ref="K787">_xlfn.TEXTJOIN(", ",TRUE,_xlfn.UNIQUE(_xlfn._xlws.FILTER(ARQUIVOS_RECEBIDOS!$F$2:$F$5010,ARQUIVOS_RECEBIDOS!$E$2:$E$5010=LD_01[[#This Row],[DOCUMENTO]])))</f>
        <v>R03</v>
      </c>
      <c r="L787" s="6" t="str" cm="1">
        <f t="array" ref="L787">_xlfn.TEXTJOIN(",",TRUE,_xlfn._xlws.FILTER(ARQUIVOS[EXTENSÃO],(ARQUIVOS[DOCUMENTO]=LD_01[[#This Row],[DOCUMENTO]])*(ARQUIVOS[REVISÃO]=LD_01[[#This Row],[REVISÃO]])))</f>
        <v>dwg,pdf</v>
      </c>
      <c r="M787" s="12" cm="1">
        <f t="array" ref="M787">_xlfn.UNIQUE(_xlfn._xlws.FILTER(ARQUIVOS[DATA RECEBIMENTO],(ARQUIVOS[DOCUMENTO]=LD_01[[#This Row],[DOCUMENTO]])*(ARQUIVOS[REVISÃO]=LD_01[[#This Row],[REVISÃO]])))</f>
        <v>45838</v>
      </c>
      <c r="N7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01/MSV-163MS-626-628/23.IN/MSV-163MS-626-628-ACA-EXE-DE-M1-002-R03.pdf</v>
      </c>
      <c r="P787" s="6" t="str">
        <f>LD_01[[#This Row],[PASTA]]&amp;"/"&amp;LD_01[[#This Row],[ARQUIVO]]</f>
        <v>MSV-163MS-626-628/23.IN/MSV-163MS-626-628-ACA-EXE-DE-M1-002-R03.pdf</v>
      </c>
    </row>
    <row r="788" spans="1:16" ht="43.2" x14ac:dyDescent="0.3">
      <c r="A788" s="6" t="s">
        <v>3587</v>
      </c>
      <c r="B788" s="6" t="str">
        <f>VLOOKUP(LD_01[[#This Row],[DOCUMENTO]],_xlfn.SORTBY(ARQUIVOS_RECEBIDOS!$E$2:$F$5010,ARQUIVOS_RECEBIDOS!$F$2:$F$5010,-1),2,)</f>
        <v>R03</v>
      </c>
      <c r="C788" s="14" t="s">
        <v>5987</v>
      </c>
      <c r="D788" s="14" t="s">
        <v>7543</v>
      </c>
      <c r="E788" s="6" t="s">
        <v>4318</v>
      </c>
      <c r="F788" s="8" t="s">
        <v>4258</v>
      </c>
      <c r="G788" s="8" t="s">
        <v>4333</v>
      </c>
      <c r="H788" s="6" t="str">
        <f>_xlfn.XLOOKUP(LD_01[[#This Row],[DISCIPLINA]],'CLASSES DE PROJETOS'!$F$3:$F$37,'CLASSES DE PROJETOS'!$C$3:$C$37)</f>
        <v>IN</v>
      </c>
      <c r="I788" t="str">
        <f>_xlfn.TEXTJOIN("/",TRUE,"MSV-163MS-"&amp;LD_01[[#This Row],[OBRA]],_xlfn.XLOOKUP(LD_01[[#This Row],[SIGLA]],'CLASSES DE PROJETOS'!$C$3:$C$37,'CLASSES DE PROJETOS'!$E$3:$E$37))</f>
        <v>MSV-163MS-626-628/23.IN</v>
      </c>
      <c r="J788" s="6" t="str" cm="1">
        <f t="array" ref="J788">_xlfn.TEXTJOIN(",",TRUE,_xlfn._xlws.FILTER(ARQUIVOS[ARQUIVO],(ARQUIVOS[DOCUMENTO]=LD_01[[#This Row],[DOCUMENTO]])*(ARQUIVOS[REVISÃO]=LD_01[[#This Row],[REVISÃO]])*(ARQUIVOS[EXTENSÃO]="pdf")))</f>
        <v>MSV-163MS-626-628-ACA-EXE-DE-M1-003-R03.pdf</v>
      </c>
      <c r="K788" s="6" t="str" cm="1">
        <f t="array" ref="K788">_xlfn.TEXTJOIN(", ",TRUE,_xlfn.UNIQUE(_xlfn._xlws.FILTER(ARQUIVOS_RECEBIDOS!$F$2:$F$5010,ARQUIVOS_RECEBIDOS!$E$2:$E$5010=LD_01[[#This Row],[DOCUMENTO]])))</f>
        <v>R03</v>
      </c>
      <c r="L788" s="6" t="str" cm="1">
        <f t="array" ref="L788">_xlfn.TEXTJOIN(",",TRUE,_xlfn._xlws.FILTER(ARQUIVOS[EXTENSÃO],(ARQUIVOS[DOCUMENTO]=LD_01[[#This Row],[DOCUMENTO]])*(ARQUIVOS[REVISÃO]=LD_01[[#This Row],[REVISÃO]])))</f>
        <v>dwg,pdf</v>
      </c>
      <c r="M788" s="12" cm="1">
        <f t="array" ref="M788">_xlfn.UNIQUE(_xlfn._xlws.FILTER(ARQUIVOS[DATA RECEBIMENTO],(ARQUIVOS[DOCUMENTO]=LD_01[[#This Row],[DOCUMENTO]])*(ARQUIVOS[REVISÃO]=LD_01[[#This Row],[REVISÃO]])))</f>
        <v>45838</v>
      </c>
      <c r="N7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01/MSV-163MS-626-628/23.IN/MSV-163MS-626-628-ACA-EXE-DE-M1-003-R03.pdf</v>
      </c>
      <c r="P788" s="6" t="str">
        <f>LD_01[[#This Row],[PASTA]]&amp;"/"&amp;LD_01[[#This Row],[ARQUIVO]]</f>
        <v>MSV-163MS-626-628/23.IN/MSV-163MS-626-628-ACA-EXE-DE-M1-003-R03.pdf</v>
      </c>
    </row>
    <row r="789" spans="1:16" x14ac:dyDescent="0.3">
      <c r="A789" s="6" t="s">
        <v>3597</v>
      </c>
      <c r="B789" s="6" t="str">
        <f>VLOOKUP(LD_01[[#This Row],[DOCUMENTO]],_xlfn.SORTBY(ARQUIVOS_RECEBIDOS!$E$2:$F$5010,ARQUIVOS_RECEBIDOS!$F$2:$F$5010,-1),2,)</f>
        <v>R03</v>
      </c>
      <c r="C789" s="14" t="s">
        <v>5987</v>
      </c>
      <c r="D789" s="14" t="s">
        <v>7543</v>
      </c>
      <c r="E789" s="6" t="s">
        <v>4318</v>
      </c>
      <c r="F789" s="8" t="s">
        <v>4087</v>
      </c>
      <c r="G789" s="8" t="s">
        <v>4334</v>
      </c>
      <c r="H789" s="6" t="str">
        <f>_xlfn.XLOOKUP(LD_01[[#This Row],[DISCIPLINA]],'CLASSES DE PROJETOS'!$F$3:$F$37,'CLASSES DE PROJETOS'!$C$3:$C$37)</f>
        <v>PA</v>
      </c>
      <c r="I789" t="str">
        <f>_xlfn.TEXTJOIN("/",TRUE,"MSV-163MS-"&amp;LD_01[[#This Row],[OBRA]],_xlfn.XLOOKUP(LD_01[[#This Row],[SIGLA]],'CLASSES DE PROJETOS'!$C$3:$C$37,'CLASSES DE PROJETOS'!$E$3:$E$37))</f>
        <v>MSV-163MS-626-628/27.PA</v>
      </c>
      <c r="J789" s="6" t="str" cm="1">
        <f t="array" ref="J789">_xlfn.TEXTJOIN(",",TRUE,_xlfn._xlws.FILTER(ARQUIVOS[ARQUIVO],(ARQUIVOS[DOCUMENTO]=LD_01[[#This Row],[DOCUMENTO]])*(ARQUIVOS[REVISÃO]=LD_01[[#This Row],[REVISÃO]])*(ARQUIVOS[EXTENSÃO]="pdf")))</f>
        <v>MSV-163MS-626-628-ACA-EXE-DE-N2-001-R03.pdf</v>
      </c>
      <c r="K789" s="6" t="str" cm="1">
        <f t="array" ref="K789">_xlfn.TEXTJOIN(", ",TRUE,_xlfn.UNIQUE(_xlfn._xlws.FILTER(ARQUIVOS_RECEBIDOS!$F$2:$F$5010,ARQUIVOS_RECEBIDOS!$E$2:$E$5010=LD_01[[#This Row],[DOCUMENTO]])))</f>
        <v>R03</v>
      </c>
      <c r="L789" s="6" t="str" cm="1">
        <f t="array" ref="L789">_xlfn.TEXTJOIN(",",TRUE,_xlfn._xlws.FILTER(ARQUIVOS[EXTENSÃO],(ARQUIVOS[DOCUMENTO]=LD_01[[#This Row],[DOCUMENTO]])*(ARQUIVOS[REVISÃO]=LD_01[[#This Row],[REVISÃO]])))</f>
        <v>dwg,pdf</v>
      </c>
      <c r="M789" s="12" cm="1">
        <f t="array" ref="M789">_xlfn.UNIQUE(_xlfn._xlws.FILTER(ARQUIVOS[DATA RECEBIMENTO],(ARQUIVOS[DOCUMENTO]=LD_01[[#This Row],[DOCUMENTO]])*(ARQUIVOS[REVISÃO]=LD_01[[#This Row],[REVISÃO]])))</f>
        <v>45838</v>
      </c>
      <c r="N7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01/MSV-163MS-626-628/27.PA/MSV-163MS-626-628-ACA-EXE-DE-N2-001-R03.pdf</v>
      </c>
      <c r="P789" s="6" t="str">
        <f>LD_01[[#This Row],[PASTA]]&amp;"/"&amp;LD_01[[#This Row],[ARQUIVO]]</f>
        <v>MSV-163MS-626-628/27.PA/MSV-163MS-626-628-ACA-EXE-DE-N2-001-R03.pdf</v>
      </c>
    </row>
    <row r="790" spans="1:16" x14ac:dyDescent="0.3">
      <c r="A790" s="6" t="s">
        <v>3598</v>
      </c>
      <c r="B790" s="6" t="str">
        <f>VLOOKUP(LD_01[[#This Row],[DOCUMENTO]],_xlfn.SORTBY(ARQUIVOS_RECEBIDOS!$E$2:$F$5010,ARQUIVOS_RECEBIDOS!$F$2:$F$5010,-1),2,)</f>
        <v>R03</v>
      </c>
      <c r="C790" s="14" t="s">
        <v>5987</v>
      </c>
      <c r="D790" s="14" t="s">
        <v>7543</v>
      </c>
      <c r="E790" s="6" t="s">
        <v>4318</v>
      </c>
      <c r="F790" s="8" t="s">
        <v>4087</v>
      </c>
      <c r="G790" s="8" t="s">
        <v>4334</v>
      </c>
      <c r="H790" s="6" t="str">
        <f>_xlfn.XLOOKUP(LD_01[[#This Row],[DISCIPLINA]],'CLASSES DE PROJETOS'!$F$3:$F$37,'CLASSES DE PROJETOS'!$C$3:$C$37)</f>
        <v>PA</v>
      </c>
      <c r="I790" t="str">
        <f>_xlfn.TEXTJOIN("/",TRUE,"MSV-163MS-"&amp;LD_01[[#This Row],[OBRA]],_xlfn.XLOOKUP(LD_01[[#This Row],[SIGLA]],'CLASSES DE PROJETOS'!$C$3:$C$37,'CLASSES DE PROJETOS'!$E$3:$E$37))</f>
        <v>MSV-163MS-626-628/27.PA</v>
      </c>
      <c r="J790" s="6" t="str" cm="1">
        <f t="array" ref="J790">_xlfn.TEXTJOIN(",",TRUE,_xlfn._xlws.FILTER(ARQUIVOS[ARQUIVO],(ARQUIVOS[DOCUMENTO]=LD_01[[#This Row],[DOCUMENTO]])*(ARQUIVOS[REVISÃO]=LD_01[[#This Row],[REVISÃO]])*(ARQUIVOS[EXTENSÃO]="pdf")))</f>
        <v>MSV-163MS-626-628-ACA-EXE-DE-N2-002-R03.pdf</v>
      </c>
      <c r="K790" s="6" t="str" cm="1">
        <f t="array" ref="K790">_xlfn.TEXTJOIN(", ",TRUE,_xlfn.UNIQUE(_xlfn._xlws.FILTER(ARQUIVOS_RECEBIDOS!$F$2:$F$5010,ARQUIVOS_RECEBIDOS!$E$2:$E$5010=LD_01[[#This Row],[DOCUMENTO]])))</f>
        <v>R03</v>
      </c>
      <c r="L790" s="6" t="str" cm="1">
        <f t="array" ref="L790">_xlfn.TEXTJOIN(",",TRUE,_xlfn._xlws.FILTER(ARQUIVOS[EXTENSÃO],(ARQUIVOS[DOCUMENTO]=LD_01[[#This Row],[DOCUMENTO]])*(ARQUIVOS[REVISÃO]=LD_01[[#This Row],[REVISÃO]])))</f>
        <v>dwg,pdf</v>
      </c>
      <c r="M790" s="12" cm="1">
        <f t="array" ref="M790">_xlfn.UNIQUE(_xlfn._xlws.FILTER(ARQUIVOS[DATA RECEBIMENTO],(ARQUIVOS[DOCUMENTO]=LD_01[[#This Row],[DOCUMENTO]])*(ARQUIVOS[REVISÃO]=LD_01[[#This Row],[REVISÃO]])))</f>
        <v>45838</v>
      </c>
      <c r="N7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01/MSV-163MS-626-628/27.PA/MSV-163MS-626-628-ACA-EXE-DE-N2-002-R03.pdf</v>
      </c>
      <c r="P790" s="6" t="str">
        <f>LD_01[[#This Row],[PASTA]]&amp;"/"&amp;LD_01[[#This Row],[ARQUIVO]]</f>
        <v>MSV-163MS-626-628/27.PA/MSV-163MS-626-628-ACA-EXE-DE-N2-002-R03.pdf</v>
      </c>
    </row>
    <row r="791" spans="1:16" x14ac:dyDescent="0.3">
      <c r="A791" s="6" t="s">
        <v>3599</v>
      </c>
      <c r="B791" s="6" t="str">
        <f>VLOOKUP(LD_01[[#This Row],[DOCUMENTO]],_xlfn.SORTBY(ARQUIVOS_RECEBIDOS!$E$2:$F$5010,ARQUIVOS_RECEBIDOS!$F$2:$F$5010,-1),2,)</f>
        <v>R04</v>
      </c>
      <c r="C791" s="14" t="s">
        <v>5987</v>
      </c>
      <c r="D791" s="14" t="s">
        <v>7543</v>
      </c>
      <c r="E791" s="6" t="s">
        <v>4318</v>
      </c>
      <c r="F791" s="8" t="s">
        <v>4087</v>
      </c>
      <c r="G791" s="8" t="s">
        <v>4334</v>
      </c>
      <c r="H791" s="6" t="str">
        <f>_xlfn.XLOOKUP(LD_01[[#This Row],[DISCIPLINA]],'CLASSES DE PROJETOS'!$F$3:$F$37,'CLASSES DE PROJETOS'!$C$3:$C$37)</f>
        <v>PA</v>
      </c>
      <c r="I791" t="str">
        <f>_xlfn.TEXTJOIN("/",TRUE,"MSV-163MS-"&amp;LD_01[[#This Row],[OBRA]],_xlfn.XLOOKUP(LD_01[[#This Row],[SIGLA]],'CLASSES DE PROJETOS'!$C$3:$C$37,'CLASSES DE PROJETOS'!$E$3:$E$37))</f>
        <v>MSV-163MS-626-628/27.PA</v>
      </c>
      <c r="J791" s="6" t="str" cm="1">
        <f t="array" ref="J791">_xlfn.TEXTJOIN(",",TRUE,_xlfn._xlws.FILTER(ARQUIVOS[ARQUIVO],(ARQUIVOS[DOCUMENTO]=LD_01[[#This Row],[DOCUMENTO]])*(ARQUIVOS[REVISÃO]=LD_01[[#This Row],[REVISÃO]])*(ARQUIVOS[EXTENSÃO]="pdf")))</f>
        <v>MSV-163MS-626-628-ACA-EXE-DE-N2-003-R04.pdf</v>
      </c>
      <c r="K791" s="6" t="str" cm="1">
        <f t="array" ref="K791">_xlfn.TEXTJOIN(", ",TRUE,_xlfn.UNIQUE(_xlfn._xlws.FILTER(ARQUIVOS_RECEBIDOS!$F$2:$F$5010,ARQUIVOS_RECEBIDOS!$E$2:$E$5010=LD_01[[#This Row],[DOCUMENTO]])))</f>
        <v>R04</v>
      </c>
      <c r="L791" s="6" t="str" cm="1">
        <f t="array" ref="L791">_xlfn.TEXTJOIN(",",TRUE,_xlfn._xlws.FILTER(ARQUIVOS[EXTENSÃO],(ARQUIVOS[DOCUMENTO]=LD_01[[#This Row],[DOCUMENTO]])*(ARQUIVOS[REVISÃO]=LD_01[[#This Row],[REVISÃO]])))</f>
        <v>dwg,pdf</v>
      </c>
      <c r="M791" s="12" cm="1">
        <f t="array" ref="M791">_xlfn.UNIQUE(_xlfn._xlws.FILTER(ARQUIVOS[DATA RECEBIMENTO],(ARQUIVOS[DOCUMENTO]=LD_01[[#This Row],[DOCUMENTO]])*(ARQUIVOS[REVISÃO]=LD_01[[#This Row],[REVISÃO]])))</f>
        <v>45838</v>
      </c>
      <c r="N7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01/MSV-163MS-626-628/27.PA/MSV-163MS-626-628-ACA-EXE-DE-N2-003-R04.pdf</v>
      </c>
      <c r="P791" s="6" t="str">
        <f>LD_01[[#This Row],[PASTA]]&amp;"/"&amp;LD_01[[#This Row],[ARQUIVO]]</f>
        <v>MSV-163MS-626-628/27.PA/MSV-163MS-626-628-ACA-EXE-DE-N2-003-R04.pdf</v>
      </c>
    </row>
    <row r="792" spans="1:16" ht="28.8" x14ac:dyDescent="0.3">
      <c r="A792" s="6" t="s">
        <v>3589</v>
      </c>
      <c r="B792" s="6" t="str">
        <f>VLOOKUP(LD_01[[#This Row],[DOCUMENTO]],_xlfn.SORTBY(ARQUIVOS_RECEBIDOS!$E$2:$F$5010,ARQUIVOS_RECEBIDOS!$F$2:$F$5010,-1),2,)</f>
        <v>R02</v>
      </c>
      <c r="C792" s="14" t="s">
        <v>5987</v>
      </c>
      <c r="D792" s="14" t="s">
        <v>7543</v>
      </c>
      <c r="E792" s="6" t="s">
        <v>4318</v>
      </c>
      <c r="F792" s="8" t="s">
        <v>4094</v>
      </c>
      <c r="G792" s="8" t="s">
        <v>4144</v>
      </c>
      <c r="H792" s="6" t="str">
        <f>_xlfn.XLOOKUP(LD_01[[#This Row],[DISCIPLINA]],'CLASSES DE PROJETOS'!$F$3:$F$37,'CLASSES DE PROJETOS'!$C$3:$C$37)</f>
        <v>DV</v>
      </c>
      <c r="I792" t="str">
        <f>_xlfn.TEXTJOIN("/",TRUE,"MSV-163MS-"&amp;LD_01[[#This Row],[OBRA]],_xlfn.XLOOKUP(LD_01[[#This Row],[SIGLA]],'CLASSES DE PROJETOS'!$C$3:$C$37,'CLASSES DE PROJETOS'!$E$3:$E$37))</f>
        <v>MSV-163MS-626-628/12.DV</v>
      </c>
      <c r="J792" s="6" t="str" cm="1">
        <f t="array" ref="J792">_xlfn.TEXTJOIN(",",TRUE,_xlfn._xlws.FILTER(ARQUIVOS[ARQUIVO],(ARQUIVOS[DOCUMENTO]=LD_01[[#This Row],[DOCUMENTO]])*(ARQUIVOS[REVISÃO]=LD_01[[#This Row],[REVISÃO]])*(ARQUIVOS[EXTENSÃO]="pdf")))</f>
        <v>MSV-163MS-626-628-ACA-EXE-DE-O2-001-R02.pdf</v>
      </c>
      <c r="K792" s="6" t="str" cm="1">
        <f t="array" ref="K792">_xlfn.TEXTJOIN(", ",TRUE,_xlfn.UNIQUE(_xlfn._xlws.FILTER(ARQUIVOS_RECEBIDOS!$F$2:$F$5010,ARQUIVOS_RECEBIDOS!$E$2:$E$5010=LD_01[[#This Row],[DOCUMENTO]])))</f>
        <v>R02</v>
      </c>
      <c r="L792" s="6" t="str" cm="1">
        <f t="array" ref="L792">_xlfn.TEXTJOIN(",",TRUE,_xlfn._xlws.FILTER(ARQUIVOS[EXTENSÃO],(ARQUIVOS[DOCUMENTO]=LD_01[[#This Row],[DOCUMENTO]])*(ARQUIVOS[REVISÃO]=LD_01[[#This Row],[REVISÃO]])))</f>
        <v>dwg,pdf</v>
      </c>
      <c r="M792" s="12" cm="1">
        <f t="array" ref="M792">_xlfn.UNIQUE(_xlfn._xlws.FILTER(ARQUIVOS[DATA RECEBIMENTO],(ARQUIVOS[DOCUMENTO]=LD_01[[#This Row],[DOCUMENTO]])*(ARQUIVOS[REVISÃO]=LD_01[[#This Row],[REVISÃO]])))</f>
        <v>45838</v>
      </c>
      <c r="N7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01/MSV-163MS-626-628/12.DV/MSV-163MS-626-628-ACA-EXE-DE-O2-001-R02.pdf</v>
      </c>
      <c r="P792" s="6" t="str">
        <f>LD_01[[#This Row],[PASTA]]&amp;"/"&amp;LD_01[[#This Row],[ARQUIVO]]</f>
        <v>MSV-163MS-626-628/12.DV/MSV-163MS-626-628-ACA-EXE-DE-O2-001-R02.pdf</v>
      </c>
    </row>
    <row r="793" spans="1:16" ht="28.8" x14ac:dyDescent="0.3">
      <c r="A793" s="6" t="s">
        <v>3590</v>
      </c>
      <c r="B793" s="6" t="str">
        <f>VLOOKUP(LD_01[[#This Row],[DOCUMENTO]],_xlfn.SORTBY(ARQUIVOS_RECEBIDOS!$E$2:$F$5010,ARQUIVOS_RECEBIDOS!$F$2:$F$5010,-1),2,)</f>
        <v>R02</v>
      </c>
      <c r="C793" s="14" t="s">
        <v>5987</v>
      </c>
      <c r="D793" s="14" t="s">
        <v>7543</v>
      </c>
      <c r="E793" s="6" t="s">
        <v>4318</v>
      </c>
      <c r="F793" s="8" t="s">
        <v>4094</v>
      </c>
      <c r="G793" s="8" t="s">
        <v>4144</v>
      </c>
      <c r="H793" s="6" t="str">
        <f>_xlfn.XLOOKUP(LD_01[[#This Row],[DISCIPLINA]],'CLASSES DE PROJETOS'!$F$3:$F$37,'CLASSES DE PROJETOS'!$C$3:$C$37)</f>
        <v>DV</v>
      </c>
      <c r="I793" t="str">
        <f>_xlfn.TEXTJOIN("/",TRUE,"MSV-163MS-"&amp;LD_01[[#This Row],[OBRA]],_xlfn.XLOOKUP(LD_01[[#This Row],[SIGLA]],'CLASSES DE PROJETOS'!$C$3:$C$37,'CLASSES DE PROJETOS'!$E$3:$E$37))</f>
        <v>MSV-163MS-626-628/12.DV</v>
      </c>
      <c r="J793" s="6" t="str" cm="1">
        <f t="array" ref="J793">_xlfn.TEXTJOIN(",",TRUE,_xlfn._xlws.FILTER(ARQUIVOS[ARQUIVO],(ARQUIVOS[DOCUMENTO]=LD_01[[#This Row],[DOCUMENTO]])*(ARQUIVOS[REVISÃO]=LD_01[[#This Row],[REVISÃO]])*(ARQUIVOS[EXTENSÃO]="pdf")))</f>
        <v>MSV-163MS-626-628-ACA-EXE-DE-O2-002-R02.pdf</v>
      </c>
      <c r="K793" s="6" t="str" cm="1">
        <f t="array" ref="K793">_xlfn.TEXTJOIN(", ",TRUE,_xlfn.UNIQUE(_xlfn._xlws.FILTER(ARQUIVOS_RECEBIDOS!$F$2:$F$5010,ARQUIVOS_RECEBIDOS!$E$2:$E$5010=LD_01[[#This Row],[DOCUMENTO]])))</f>
        <v>R02</v>
      </c>
      <c r="L793" s="6" t="str" cm="1">
        <f t="array" ref="L793">_xlfn.TEXTJOIN(",",TRUE,_xlfn._xlws.FILTER(ARQUIVOS[EXTENSÃO],(ARQUIVOS[DOCUMENTO]=LD_01[[#This Row],[DOCUMENTO]])*(ARQUIVOS[REVISÃO]=LD_01[[#This Row],[REVISÃO]])))</f>
        <v>dwg,pdf</v>
      </c>
      <c r="M793" s="12" cm="1">
        <f t="array" ref="M793">_xlfn.UNIQUE(_xlfn._xlws.FILTER(ARQUIVOS[DATA RECEBIMENTO],(ARQUIVOS[DOCUMENTO]=LD_01[[#This Row],[DOCUMENTO]])*(ARQUIVOS[REVISÃO]=LD_01[[#This Row],[REVISÃO]])))</f>
        <v>45838</v>
      </c>
      <c r="N7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01/MSV-163MS-626-628/12.DV/MSV-163MS-626-628-ACA-EXE-DE-O2-002-R02.pdf</v>
      </c>
      <c r="P793" s="6" t="str">
        <f>LD_01[[#This Row],[PASTA]]&amp;"/"&amp;LD_01[[#This Row],[ARQUIVO]]</f>
        <v>MSV-163MS-626-628/12.DV/MSV-163MS-626-628-ACA-EXE-DE-O2-002-R02.pdf</v>
      </c>
    </row>
    <row r="794" spans="1:16" ht="28.8" x14ac:dyDescent="0.3">
      <c r="A794" s="6" t="s">
        <v>3591</v>
      </c>
      <c r="B794" s="6" t="str">
        <f>VLOOKUP(LD_01[[#This Row],[DOCUMENTO]],_xlfn.SORTBY(ARQUIVOS_RECEBIDOS!$E$2:$F$5010,ARQUIVOS_RECEBIDOS!$F$2:$F$5010,-1),2,)</f>
        <v>R01</v>
      </c>
      <c r="C794" s="14" t="s">
        <v>5987</v>
      </c>
      <c r="D794" s="14" t="s">
        <v>7543</v>
      </c>
      <c r="E794" s="6" t="s">
        <v>4318</v>
      </c>
      <c r="F794" s="8" t="s">
        <v>4094</v>
      </c>
      <c r="G794" s="8" t="s">
        <v>4144</v>
      </c>
      <c r="H794" s="6" t="str">
        <f>_xlfn.XLOOKUP(LD_01[[#This Row],[DISCIPLINA]],'CLASSES DE PROJETOS'!$F$3:$F$37,'CLASSES DE PROJETOS'!$C$3:$C$37)</f>
        <v>DV</v>
      </c>
      <c r="I794" t="str">
        <f>_xlfn.TEXTJOIN("/",TRUE,"MSV-163MS-"&amp;LD_01[[#This Row],[OBRA]],_xlfn.XLOOKUP(LD_01[[#This Row],[SIGLA]],'CLASSES DE PROJETOS'!$C$3:$C$37,'CLASSES DE PROJETOS'!$E$3:$E$37))</f>
        <v>MSV-163MS-626-628/12.DV</v>
      </c>
      <c r="J794" s="6" t="str" cm="1">
        <f t="array" ref="J794">_xlfn.TEXTJOIN(",",TRUE,_xlfn._xlws.FILTER(ARQUIVOS[ARQUIVO],(ARQUIVOS[DOCUMENTO]=LD_01[[#This Row],[DOCUMENTO]])*(ARQUIVOS[REVISÃO]=LD_01[[#This Row],[REVISÃO]])*(ARQUIVOS[EXTENSÃO]="pdf")))</f>
        <v>MSV-163MS-626-628-ACA-EXE-DE-O2-003-R01.pdf</v>
      </c>
      <c r="K794" s="6" t="str" cm="1">
        <f t="array" ref="K794">_xlfn.TEXTJOIN(", ",TRUE,_xlfn.UNIQUE(_xlfn._xlws.FILTER(ARQUIVOS_RECEBIDOS!$F$2:$F$5010,ARQUIVOS_RECEBIDOS!$E$2:$E$5010=LD_01[[#This Row],[DOCUMENTO]])))</f>
        <v>R01</v>
      </c>
      <c r="L794" s="6" t="str" cm="1">
        <f t="array" ref="L794">_xlfn.TEXTJOIN(",",TRUE,_xlfn._xlws.FILTER(ARQUIVOS[EXTENSÃO],(ARQUIVOS[DOCUMENTO]=LD_01[[#This Row],[DOCUMENTO]])*(ARQUIVOS[REVISÃO]=LD_01[[#This Row],[REVISÃO]])))</f>
        <v>dwg,pdf</v>
      </c>
      <c r="M794" s="12" cm="1">
        <f t="array" ref="M794">_xlfn.UNIQUE(_xlfn._xlws.FILTER(ARQUIVOS[DATA RECEBIMENTO],(ARQUIVOS[DOCUMENTO]=LD_01[[#This Row],[DOCUMENTO]])*(ARQUIVOS[REVISÃO]=LD_01[[#This Row],[REVISÃO]])))</f>
        <v>45838</v>
      </c>
      <c r="N7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01/MSV-163MS-626-628/12.DV/MSV-163MS-626-628-ACA-EXE-DE-O2-003-R01.pdf</v>
      </c>
      <c r="P794" s="6" t="str">
        <f>LD_01[[#This Row],[PASTA]]&amp;"/"&amp;LD_01[[#This Row],[ARQUIVO]]</f>
        <v>MSV-163MS-626-628/12.DV/MSV-163MS-626-628-ACA-EXE-DE-O2-003-R01.pdf</v>
      </c>
    </row>
    <row r="795" spans="1:16" ht="28.8" x14ac:dyDescent="0.3">
      <c r="A795" s="6" t="s">
        <v>3592</v>
      </c>
      <c r="B795" s="6" t="str">
        <f>VLOOKUP(LD_01[[#This Row],[DOCUMENTO]],_xlfn.SORTBY(ARQUIVOS_RECEBIDOS!$E$2:$F$5010,ARQUIVOS_RECEBIDOS!$F$2:$F$5010,-1),2,)</f>
        <v>R01</v>
      </c>
      <c r="C795" s="14" t="s">
        <v>5987</v>
      </c>
      <c r="D795" s="14" t="s">
        <v>7543</v>
      </c>
      <c r="E795" s="6" t="s">
        <v>4318</v>
      </c>
      <c r="F795" s="8" t="s">
        <v>4125</v>
      </c>
      <c r="G795" s="8" t="s">
        <v>4144</v>
      </c>
      <c r="H795" s="6" t="str">
        <f>_xlfn.XLOOKUP(LD_01[[#This Row],[DISCIPLINA]],'CLASSES DE PROJETOS'!$F$3:$F$37,'CLASSES DE PROJETOS'!$C$3:$C$37)</f>
        <v>DV</v>
      </c>
      <c r="I795" t="str">
        <f>_xlfn.TEXTJOIN("/",TRUE,"MSV-163MS-"&amp;LD_01[[#This Row],[OBRA]],_xlfn.XLOOKUP(LD_01[[#This Row],[SIGLA]],'CLASSES DE PROJETOS'!$C$3:$C$37,'CLASSES DE PROJETOS'!$E$3:$E$37))</f>
        <v>MSV-163MS-626-628/12.DV</v>
      </c>
      <c r="J795" s="6" t="str" cm="1">
        <f t="array" ref="J795">_xlfn.TEXTJOIN(",",TRUE,_xlfn._xlws.FILTER(ARQUIVOS[ARQUIVO],(ARQUIVOS[DOCUMENTO]=LD_01[[#This Row],[DOCUMENTO]])*(ARQUIVOS[REVISÃO]=LD_01[[#This Row],[REVISÃO]])*(ARQUIVOS[EXTENSÃO]="pdf")))</f>
        <v>MSV-163MS-626-628-ACA-EXE-DE-O2-004-R01.pdf</v>
      </c>
      <c r="K795" s="6" t="str" cm="1">
        <f t="array" ref="K795">_xlfn.TEXTJOIN(", ",TRUE,_xlfn.UNIQUE(_xlfn._xlws.FILTER(ARQUIVOS_RECEBIDOS!$F$2:$F$5010,ARQUIVOS_RECEBIDOS!$E$2:$E$5010=LD_01[[#This Row],[DOCUMENTO]])))</f>
        <v>R01</v>
      </c>
      <c r="L795" s="6" t="str" cm="1">
        <f t="array" ref="L795">_xlfn.TEXTJOIN(",",TRUE,_xlfn._xlws.FILTER(ARQUIVOS[EXTENSÃO],(ARQUIVOS[DOCUMENTO]=LD_01[[#This Row],[DOCUMENTO]])*(ARQUIVOS[REVISÃO]=LD_01[[#This Row],[REVISÃO]])))</f>
        <v>dwg,pdf</v>
      </c>
      <c r="M795" s="12" cm="1">
        <f t="array" ref="M795">_xlfn.UNIQUE(_xlfn._xlws.FILTER(ARQUIVOS[DATA RECEBIMENTO],(ARQUIVOS[DOCUMENTO]=LD_01[[#This Row],[DOCUMENTO]])*(ARQUIVOS[REVISÃO]=LD_01[[#This Row],[REVISÃO]])))</f>
        <v>45838</v>
      </c>
      <c r="N7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01/MSV-163MS-626-628/12.DV/MSV-163MS-626-628-ACA-EXE-DE-O2-004-R01.pdf</v>
      </c>
      <c r="P795" s="6" t="str">
        <f>LD_01[[#This Row],[PASTA]]&amp;"/"&amp;LD_01[[#This Row],[ARQUIVO]]</f>
        <v>MSV-163MS-626-628/12.DV/MSV-163MS-626-628-ACA-EXE-DE-O2-004-R01.pdf</v>
      </c>
    </row>
    <row r="796" spans="1:16" ht="28.8" x14ac:dyDescent="0.3">
      <c r="A796" s="6" t="s">
        <v>3593</v>
      </c>
      <c r="B796" s="6" t="str">
        <f>VLOOKUP(LD_01[[#This Row],[DOCUMENTO]],_xlfn.SORTBY(ARQUIVOS_RECEBIDOS!$E$2:$F$5010,ARQUIVOS_RECEBIDOS!$F$2:$F$5010,-1),2,)</f>
        <v>R01</v>
      </c>
      <c r="C796" s="14" t="s">
        <v>5987</v>
      </c>
      <c r="D796" s="14" t="s">
        <v>7543</v>
      </c>
      <c r="E796" s="6" t="s">
        <v>4318</v>
      </c>
      <c r="F796" s="8" t="s">
        <v>4125</v>
      </c>
      <c r="G796" s="8" t="s">
        <v>4144</v>
      </c>
      <c r="H796" s="6" t="str">
        <f>_xlfn.XLOOKUP(LD_01[[#This Row],[DISCIPLINA]],'CLASSES DE PROJETOS'!$F$3:$F$37,'CLASSES DE PROJETOS'!$C$3:$C$37)</f>
        <v>DV</v>
      </c>
      <c r="I796" t="str">
        <f>_xlfn.TEXTJOIN("/",TRUE,"MSV-163MS-"&amp;LD_01[[#This Row],[OBRA]],_xlfn.XLOOKUP(LD_01[[#This Row],[SIGLA]],'CLASSES DE PROJETOS'!$C$3:$C$37,'CLASSES DE PROJETOS'!$E$3:$E$37))</f>
        <v>MSV-163MS-626-628/12.DV</v>
      </c>
      <c r="J796" s="6" t="str" cm="1">
        <f t="array" ref="J796">_xlfn.TEXTJOIN(",",TRUE,_xlfn._xlws.FILTER(ARQUIVOS[ARQUIVO],(ARQUIVOS[DOCUMENTO]=LD_01[[#This Row],[DOCUMENTO]])*(ARQUIVOS[REVISÃO]=LD_01[[#This Row],[REVISÃO]])*(ARQUIVOS[EXTENSÃO]="pdf")))</f>
        <v>MSV-163MS-626-628-ACA-EXE-DE-O2-005-R01.pdf</v>
      </c>
      <c r="K796" s="6" t="str" cm="1">
        <f t="array" ref="K796">_xlfn.TEXTJOIN(", ",TRUE,_xlfn.UNIQUE(_xlfn._xlws.FILTER(ARQUIVOS_RECEBIDOS!$F$2:$F$5010,ARQUIVOS_RECEBIDOS!$E$2:$E$5010=LD_01[[#This Row],[DOCUMENTO]])))</f>
        <v>R01</v>
      </c>
      <c r="L796" s="6" t="str" cm="1">
        <f t="array" ref="L796">_xlfn.TEXTJOIN(",",TRUE,_xlfn._xlws.FILTER(ARQUIVOS[EXTENSÃO],(ARQUIVOS[DOCUMENTO]=LD_01[[#This Row],[DOCUMENTO]])*(ARQUIVOS[REVISÃO]=LD_01[[#This Row],[REVISÃO]])))</f>
        <v>dwg,pdf</v>
      </c>
      <c r="M796" s="12" cm="1">
        <f t="array" ref="M796">_xlfn.UNIQUE(_xlfn._xlws.FILTER(ARQUIVOS[DATA RECEBIMENTO],(ARQUIVOS[DOCUMENTO]=LD_01[[#This Row],[DOCUMENTO]])*(ARQUIVOS[REVISÃO]=LD_01[[#This Row],[REVISÃO]])))</f>
        <v>45838</v>
      </c>
      <c r="N7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01/MSV-163MS-626-628/12.DV/MSV-163MS-626-628-ACA-EXE-DE-O2-005-R01.pdf</v>
      </c>
      <c r="P796" s="6" t="str">
        <f>LD_01[[#This Row],[PASTA]]&amp;"/"&amp;LD_01[[#This Row],[ARQUIVO]]</f>
        <v>MSV-163MS-626-628/12.DV/MSV-163MS-626-628-ACA-EXE-DE-O2-005-R01.pdf</v>
      </c>
    </row>
    <row r="797" spans="1:16" ht="28.8" x14ac:dyDescent="0.3">
      <c r="A797" s="6" t="s">
        <v>3594</v>
      </c>
      <c r="B797" s="6" t="str">
        <f>VLOOKUP(LD_01[[#This Row],[DOCUMENTO]],_xlfn.SORTBY(ARQUIVOS_RECEBIDOS!$E$2:$F$5010,ARQUIVOS_RECEBIDOS!$F$2:$F$5010,-1),2,)</f>
        <v>R01</v>
      </c>
      <c r="C797" s="14" t="s">
        <v>5987</v>
      </c>
      <c r="D797" s="14" t="s">
        <v>7543</v>
      </c>
      <c r="E797" s="6" t="s">
        <v>4318</v>
      </c>
      <c r="F797" s="8" t="s">
        <v>4125</v>
      </c>
      <c r="G797" s="8" t="s">
        <v>4144</v>
      </c>
      <c r="H797" s="6" t="str">
        <f>_xlfn.XLOOKUP(LD_01[[#This Row],[DISCIPLINA]],'CLASSES DE PROJETOS'!$F$3:$F$37,'CLASSES DE PROJETOS'!$C$3:$C$37)</f>
        <v>DV</v>
      </c>
      <c r="I797" t="str">
        <f>_xlfn.TEXTJOIN("/",TRUE,"MSV-163MS-"&amp;LD_01[[#This Row],[OBRA]],_xlfn.XLOOKUP(LD_01[[#This Row],[SIGLA]],'CLASSES DE PROJETOS'!$C$3:$C$37,'CLASSES DE PROJETOS'!$E$3:$E$37))</f>
        <v>MSV-163MS-626-628/12.DV</v>
      </c>
      <c r="J797" s="6" t="str" cm="1">
        <f t="array" ref="J797">_xlfn.TEXTJOIN(",",TRUE,_xlfn._xlws.FILTER(ARQUIVOS[ARQUIVO],(ARQUIVOS[DOCUMENTO]=LD_01[[#This Row],[DOCUMENTO]])*(ARQUIVOS[REVISÃO]=LD_01[[#This Row],[REVISÃO]])*(ARQUIVOS[EXTENSÃO]="pdf")))</f>
        <v>MSV-163MS-626-628-ACA-EXE-DE-O2-006-R01.pdf</v>
      </c>
      <c r="K797" s="6" t="str" cm="1">
        <f t="array" ref="K797">_xlfn.TEXTJOIN(", ",TRUE,_xlfn.UNIQUE(_xlfn._xlws.FILTER(ARQUIVOS_RECEBIDOS!$F$2:$F$5010,ARQUIVOS_RECEBIDOS!$E$2:$E$5010=LD_01[[#This Row],[DOCUMENTO]])))</f>
        <v>R01</v>
      </c>
      <c r="L797" s="6" t="str" cm="1">
        <f t="array" ref="L797">_xlfn.TEXTJOIN(",",TRUE,_xlfn._xlws.FILTER(ARQUIVOS[EXTENSÃO],(ARQUIVOS[DOCUMENTO]=LD_01[[#This Row],[DOCUMENTO]])*(ARQUIVOS[REVISÃO]=LD_01[[#This Row],[REVISÃO]])))</f>
        <v>dwg,pdf</v>
      </c>
      <c r="M797" s="12" cm="1">
        <f t="array" ref="M797">_xlfn.UNIQUE(_xlfn._xlws.FILTER(ARQUIVOS[DATA RECEBIMENTO],(ARQUIVOS[DOCUMENTO]=LD_01[[#This Row],[DOCUMENTO]])*(ARQUIVOS[REVISÃO]=LD_01[[#This Row],[REVISÃO]])))</f>
        <v>45838</v>
      </c>
      <c r="N7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01/MSV-163MS-626-628/12.DV/MSV-163MS-626-628-ACA-EXE-DE-O2-006-R01.pdf</v>
      </c>
      <c r="P797" s="6" t="str">
        <f>LD_01[[#This Row],[PASTA]]&amp;"/"&amp;LD_01[[#This Row],[ARQUIVO]]</f>
        <v>MSV-163MS-626-628/12.DV/MSV-163MS-626-628-ACA-EXE-DE-O2-006-R01.pdf</v>
      </c>
    </row>
    <row r="798" spans="1:16" ht="28.8" x14ac:dyDescent="0.3">
      <c r="A798" s="6" t="s">
        <v>3595</v>
      </c>
      <c r="B798" s="6" t="str">
        <f>VLOOKUP(LD_01[[#This Row],[DOCUMENTO]],_xlfn.SORTBY(ARQUIVOS_RECEBIDOS!$E$2:$F$5010,ARQUIVOS_RECEBIDOS!$F$2:$F$5010,-1),2,)</f>
        <v>R02</v>
      </c>
      <c r="C798" s="14" t="s">
        <v>5987</v>
      </c>
      <c r="D798" s="14" t="s">
        <v>7543</v>
      </c>
      <c r="E798" s="6" t="s">
        <v>4318</v>
      </c>
      <c r="F798" s="8" t="s">
        <v>4089</v>
      </c>
      <c r="G798" s="8" t="s">
        <v>4144</v>
      </c>
      <c r="H798" s="6" t="str">
        <f>_xlfn.XLOOKUP(LD_01[[#This Row],[DISCIPLINA]],'CLASSES DE PROJETOS'!$F$3:$F$37,'CLASSES DE PROJETOS'!$C$3:$C$37)</f>
        <v>DV</v>
      </c>
      <c r="I798" t="str">
        <f>_xlfn.TEXTJOIN("/",TRUE,"MSV-163MS-"&amp;LD_01[[#This Row],[OBRA]],_xlfn.XLOOKUP(LD_01[[#This Row],[SIGLA]],'CLASSES DE PROJETOS'!$C$3:$C$37,'CLASSES DE PROJETOS'!$E$3:$E$37))</f>
        <v>MSV-163MS-626-628/12.DV</v>
      </c>
      <c r="J798" s="6" t="str" cm="1">
        <f t="array" ref="J798">_xlfn.TEXTJOIN(",",TRUE,_xlfn._xlws.FILTER(ARQUIVOS[ARQUIVO],(ARQUIVOS[DOCUMENTO]=LD_01[[#This Row],[DOCUMENTO]])*(ARQUIVOS[REVISÃO]=LD_01[[#This Row],[REVISÃO]])*(ARQUIVOS[EXTENSÃO]="pdf")))</f>
        <v>MSV-163MS-626-628-ACA-EXE-DE-O2-007-R02.pdf</v>
      </c>
      <c r="K798" s="6" t="str" cm="1">
        <f t="array" ref="K798">_xlfn.TEXTJOIN(", ",TRUE,_xlfn.UNIQUE(_xlfn._xlws.FILTER(ARQUIVOS_RECEBIDOS!$F$2:$F$5010,ARQUIVOS_RECEBIDOS!$E$2:$E$5010=LD_01[[#This Row],[DOCUMENTO]])))</f>
        <v>R02</v>
      </c>
      <c r="L798" s="6" t="str" cm="1">
        <f t="array" ref="L798">_xlfn.TEXTJOIN(",",TRUE,_xlfn._xlws.FILTER(ARQUIVOS[EXTENSÃO],(ARQUIVOS[DOCUMENTO]=LD_01[[#This Row],[DOCUMENTO]])*(ARQUIVOS[REVISÃO]=LD_01[[#This Row],[REVISÃO]])))</f>
        <v>dwg,pdf</v>
      </c>
      <c r="M798" s="12" cm="1">
        <f t="array" ref="M798">_xlfn.UNIQUE(_xlfn._xlws.FILTER(ARQUIVOS[DATA RECEBIMENTO],(ARQUIVOS[DOCUMENTO]=LD_01[[#This Row],[DOCUMENTO]])*(ARQUIVOS[REVISÃO]=LD_01[[#This Row],[REVISÃO]])))</f>
        <v>45838</v>
      </c>
      <c r="N7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01/MSV-163MS-626-628/12.DV/MSV-163MS-626-628-ACA-EXE-DE-O2-007-R02.pdf</v>
      </c>
      <c r="P798" s="6" t="str">
        <f>LD_01[[#This Row],[PASTA]]&amp;"/"&amp;LD_01[[#This Row],[ARQUIVO]]</f>
        <v>MSV-163MS-626-628/12.DV/MSV-163MS-626-628-ACA-EXE-DE-O2-007-R02.pdf</v>
      </c>
    </row>
    <row r="799" spans="1:16" ht="28.8" x14ac:dyDescent="0.3">
      <c r="A799" s="6" t="s">
        <v>3540</v>
      </c>
      <c r="B799" s="6" t="str">
        <f>VLOOKUP(LD_01[[#This Row],[DOCUMENTO]],_xlfn.SORTBY(ARQUIVOS_RECEBIDOS!$E$2:$F$5010,ARQUIVOS_RECEBIDOS!$F$2:$F$5010,-1),2,)</f>
        <v>R06</v>
      </c>
      <c r="C799" s="14" t="s">
        <v>5987</v>
      </c>
      <c r="D799" s="14" t="s">
        <v>7543</v>
      </c>
      <c r="E799" s="6" t="s">
        <v>4318</v>
      </c>
      <c r="F799" s="8" t="s">
        <v>4323</v>
      </c>
      <c r="G799" s="8" t="s">
        <v>4330</v>
      </c>
      <c r="H799" s="6" t="str">
        <f>_xlfn.XLOOKUP(LD_01[[#This Row],[DISCIPLINA]],'CLASSES DE PROJETOS'!$F$3:$F$37,'CLASSES DE PROJETOS'!$C$3:$C$37)</f>
        <v>TE</v>
      </c>
      <c r="I799" t="str">
        <f>_xlfn.TEXTJOIN("/",TRUE,"MSV-163MS-"&amp;LD_01[[#This Row],[OBRA]],_xlfn.XLOOKUP(LD_01[[#This Row],[SIGLA]],'CLASSES DE PROJETOS'!$C$3:$C$37,'CLASSES DE PROJETOS'!$E$3:$E$37))</f>
        <v>MSV-163MS-626-628/32.TE</v>
      </c>
      <c r="J799" s="6" t="str" cm="1">
        <f t="array" ref="J799">_xlfn.TEXTJOIN(",",TRUE,_xlfn._xlws.FILTER(ARQUIVOS[ARQUIVO],(ARQUIVOS[DOCUMENTO]=LD_01[[#This Row],[DOCUMENTO]])*(ARQUIVOS[REVISÃO]=LD_01[[#This Row],[REVISÃO]])*(ARQUIVOS[EXTENSÃO]="pdf")))</f>
        <v>MSV-163MS-626-628-ACA-EXE-MC-G1-001-R06.pdf</v>
      </c>
      <c r="K799" s="6" t="str" cm="1">
        <f t="array" ref="K799">_xlfn.TEXTJOIN(", ",TRUE,_xlfn.UNIQUE(_xlfn._xlws.FILTER(ARQUIVOS_RECEBIDOS!$F$2:$F$5010,ARQUIVOS_RECEBIDOS!$E$2:$E$5010=LD_01[[#This Row],[DOCUMENTO]])))</f>
        <v>R06</v>
      </c>
      <c r="L799" s="6" t="str" cm="1">
        <f t="array" ref="L799">_xlfn.TEXTJOIN(",",TRUE,_xlfn._xlws.FILTER(ARQUIVOS[EXTENSÃO],(ARQUIVOS[DOCUMENTO]=LD_01[[#This Row],[DOCUMENTO]])*(ARQUIVOS[REVISÃO]=LD_01[[#This Row],[REVISÃO]])))</f>
        <v>pdf,zip</v>
      </c>
      <c r="M799" s="12" cm="1">
        <f t="array" ref="M799">_xlfn.UNIQUE(_xlfn._xlws.FILTER(ARQUIVOS[DATA RECEBIMENTO],(ARQUIVOS[DOCUMENTO]=LD_01[[#This Row],[DOCUMENTO]])*(ARQUIVOS[REVISÃO]=LD_01[[#This Row],[REVISÃO]])))</f>
        <v>45838</v>
      </c>
      <c r="N7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7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01/MSV-163MS-626-628/32.TE/MSV-163MS-626-628-ACA-EXE-MC-G1-001-R06.pdf</v>
      </c>
      <c r="P799" s="6" t="str">
        <f>LD_01[[#This Row],[PASTA]]&amp;"/"&amp;LD_01[[#This Row],[ARQUIVO]]</f>
        <v>MSV-163MS-626-628/32.TE/MSV-163MS-626-628-ACA-EXE-MC-G1-001-R06.pdf</v>
      </c>
    </row>
    <row r="800" spans="1:16" ht="28.8" x14ac:dyDescent="0.3">
      <c r="A800" s="6" t="s">
        <v>3549</v>
      </c>
      <c r="B800" s="6" t="str">
        <f>VLOOKUP(LD_01[[#This Row],[DOCUMENTO]],_xlfn.SORTBY(ARQUIVOS_RECEBIDOS!$E$2:$F$5010,ARQUIVOS_RECEBIDOS!$F$2:$F$5010,-1),2,)</f>
        <v>R03</v>
      </c>
      <c r="C800" s="14" t="s">
        <v>5987</v>
      </c>
      <c r="D800" s="14" t="s">
        <v>7543</v>
      </c>
      <c r="E800" s="6" t="s">
        <v>4318</v>
      </c>
      <c r="F800" s="8" t="s">
        <v>4081</v>
      </c>
      <c r="G800" s="8" t="s">
        <v>4142</v>
      </c>
      <c r="H800" s="6" t="str">
        <f>_xlfn.XLOOKUP(LD_01[[#This Row],[DISCIPLINA]],'CLASSES DE PROJETOS'!$F$3:$F$37,'CLASSES DE PROJETOS'!$C$3:$C$37)</f>
        <v>DR</v>
      </c>
      <c r="I800" t="str">
        <f>_xlfn.TEXTJOIN("/",TRUE,"MSV-163MS-"&amp;LD_01[[#This Row],[OBRA]],_xlfn.XLOOKUP(LD_01[[#This Row],[SIGLA]],'CLASSES DE PROJETOS'!$C$3:$C$37,'CLASSES DE PROJETOS'!$E$3:$E$37))</f>
        <v>MSV-163MS-626-628/10.DR</v>
      </c>
      <c r="J800" s="6" t="str" cm="1">
        <f t="array" ref="J800">_xlfn.TEXTJOIN(",",TRUE,_xlfn._xlws.FILTER(ARQUIVOS[ARQUIVO],(ARQUIVOS[DOCUMENTO]=LD_01[[#This Row],[DOCUMENTO]])*(ARQUIVOS[REVISÃO]=LD_01[[#This Row],[REVISÃO]])*(ARQUIVOS[EXTENSÃO]="pdf")))</f>
        <v>MSV-163MS-626-628-ACA-EXE-MC-H2-001-R03.pdf</v>
      </c>
      <c r="K800" s="6" t="str" cm="1">
        <f t="array" ref="K800">_xlfn.TEXTJOIN(", ",TRUE,_xlfn.UNIQUE(_xlfn._xlws.FILTER(ARQUIVOS_RECEBIDOS!$F$2:$F$5010,ARQUIVOS_RECEBIDOS!$E$2:$E$5010=LD_01[[#This Row],[DOCUMENTO]])))</f>
        <v>R03</v>
      </c>
      <c r="L800" s="6" t="str" cm="1">
        <f t="array" ref="L800">_xlfn.TEXTJOIN(",",TRUE,_xlfn._xlws.FILTER(ARQUIVOS[EXTENSÃO],(ARQUIVOS[DOCUMENTO]=LD_01[[#This Row],[DOCUMENTO]])*(ARQUIVOS[REVISÃO]=LD_01[[#This Row],[REVISÃO]])))</f>
        <v>pdf</v>
      </c>
      <c r="M800" s="12" cm="1">
        <f t="array" ref="M800">_xlfn.UNIQUE(_xlfn._xlws.FILTER(ARQUIVOS[DATA RECEBIMENTO],(ARQUIVOS[DOCUMENTO]=LD_01[[#This Row],[DOCUMENTO]])*(ARQUIVOS[REVISÃO]=LD_01[[#This Row],[REVISÃO]])))</f>
        <v>45838</v>
      </c>
      <c r="N8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01/MSV-163MS-626-628/10.DR/MSV-163MS-626-628-ACA-EXE-MC-H2-001-R03.pdf</v>
      </c>
      <c r="P800" s="6" t="str">
        <f>LD_01[[#This Row],[PASTA]]&amp;"/"&amp;LD_01[[#This Row],[ARQUIVO]]</f>
        <v>MSV-163MS-626-628/10.DR/MSV-163MS-626-628-ACA-EXE-MC-H2-001-R03.pdf</v>
      </c>
    </row>
    <row r="801" spans="1:16" ht="43.2" x14ac:dyDescent="0.3">
      <c r="A801" s="6" t="s">
        <v>3572</v>
      </c>
      <c r="B801" s="6" t="str">
        <f>VLOOKUP(LD_01[[#This Row],[DOCUMENTO]],_xlfn.SORTBY(ARQUIVOS_RECEBIDOS!$E$2:$F$5010,ARQUIVOS_RECEBIDOS!$F$2:$F$5010,-1),2,)</f>
        <v>R03</v>
      </c>
      <c r="C801" s="14" t="s">
        <v>5987</v>
      </c>
      <c r="D801" s="14" t="s">
        <v>7543</v>
      </c>
      <c r="E801" s="6" t="s">
        <v>4318</v>
      </c>
      <c r="F801" s="8" t="s">
        <v>4995</v>
      </c>
      <c r="G801" s="8" t="s">
        <v>4337</v>
      </c>
      <c r="H801" s="6" t="str">
        <f>_xlfn.XLOOKUP(LD_01[[#This Row],[DISCIPLINA]],'CLASSES DE PROJETOS'!$F$3:$F$37,'CLASSES DE PROJETOS'!$C$3:$C$37)</f>
        <v>EL</v>
      </c>
      <c r="I801" t="str">
        <f>_xlfn.TEXTJOIN("/",TRUE,"MSV-163MS-"&amp;LD_01[[#This Row],[OBRA]],_xlfn.XLOOKUP(LD_01[[#This Row],[SIGLA]],'CLASSES DE PROJETOS'!$C$3:$C$37,'CLASSES DE PROJETOS'!$E$3:$E$37))</f>
        <v>MSV-163MS-626-628/14.EL</v>
      </c>
      <c r="J801" s="6" t="str" cm="1">
        <f t="array" ref="J801">_xlfn.TEXTJOIN(",",TRUE,_xlfn._xlws.FILTER(ARQUIVOS[ARQUIVO],(ARQUIVOS[DOCUMENTO]=LD_01[[#This Row],[DOCUMENTO]])*(ARQUIVOS[REVISÃO]=LD_01[[#This Row],[REVISÃO]])*(ARQUIVOS[EXTENSÃO]="pdf")))</f>
        <v>MSV-163MS-626-628-ACA-EXE-MC-K2-001-R03.pdf</v>
      </c>
      <c r="K801" s="6" t="str" cm="1">
        <f t="array" ref="K801">_xlfn.TEXTJOIN(", ",TRUE,_xlfn.UNIQUE(_xlfn._xlws.FILTER(ARQUIVOS_RECEBIDOS!$F$2:$F$5010,ARQUIVOS_RECEBIDOS!$E$2:$E$5010=LD_01[[#This Row],[DOCUMENTO]])))</f>
        <v>R03</v>
      </c>
      <c r="L801" s="6" t="str" cm="1">
        <f t="array" ref="L801">_xlfn.TEXTJOIN(",",TRUE,_xlfn._xlws.FILTER(ARQUIVOS[EXTENSÃO],(ARQUIVOS[DOCUMENTO]=LD_01[[#This Row],[DOCUMENTO]])*(ARQUIVOS[REVISÃO]=LD_01[[#This Row],[REVISÃO]])))</f>
        <v>pdf</v>
      </c>
      <c r="M801" s="12" cm="1">
        <f t="array" ref="M801">_xlfn.UNIQUE(_xlfn._xlws.FILTER(ARQUIVOS[DATA RECEBIMENTO],(ARQUIVOS[DOCUMENTO]=LD_01[[#This Row],[DOCUMENTO]])*(ARQUIVOS[REVISÃO]=LD_01[[#This Row],[REVISÃO]])))</f>
        <v>45838</v>
      </c>
      <c r="N8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01/MSV-163MS-626-628/14.EL/MSV-163MS-626-628-ACA-EXE-MC-K2-001-R03.pdf</v>
      </c>
      <c r="P801" s="6" t="str">
        <f>LD_01[[#This Row],[PASTA]]&amp;"/"&amp;LD_01[[#This Row],[ARQUIVO]]</f>
        <v>MSV-163MS-626-628/14.EL/MSV-163MS-626-628-ACA-EXE-MC-K2-001-R03.pdf</v>
      </c>
    </row>
    <row r="802" spans="1:16" ht="43.2" x14ac:dyDescent="0.3">
      <c r="A802" s="6" t="s">
        <v>3573</v>
      </c>
      <c r="B802" s="6" t="str">
        <f>VLOOKUP(LD_01[[#This Row],[DOCUMENTO]],_xlfn.SORTBY(ARQUIVOS_RECEBIDOS!$E$2:$F$5010,ARQUIVOS_RECEBIDOS!$F$2:$F$5010,-1),2,)</f>
        <v>R02</v>
      </c>
      <c r="C802" s="14" t="s">
        <v>5987</v>
      </c>
      <c r="D802" s="14" t="s">
        <v>7543</v>
      </c>
      <c r="E802" s="6" t="s">
        <v>4318</v>
      </c>
      <c r="F802" s="8" t="s">
        <v>4996</v>
      </c>
      <c r="G802" s="8" t="s">
        <v>4337</v>
      </c>
      <c r="H802" s="6" t="str">
        <f>_xlfn.XLOOKUP(LD_01[[#This Row],[DISCIPLINA]],'CLASSES DE PROJETOS'!$F$3:$F$37,'CLASSES DE PROJETOS'!$C$3:$C$37)</f>
        <v>EL</v>
      </c>
      <c r="I802" t="str">
        <f>_xlfn.TEXTJOIN("/",TRUE,"MSV-163MS-"&amp;LD_01[[#This Row],[OBRA]],_xlfn.XLOOKUP(LD_01[[#This Row],[SIGLA]],'CLASSES DE PROJETOS'!$C$3:$C$37,'CLASSES DE PROJETOS'!$E$3:$E$37))</f>
        <v>MSV-163MS-626-628/14.EL</v>
      </c>
      <c r="J802" s="6" t="str" cm="1">
        <f t="array" ref="J802">_xlfn.TEXTJOIN(",",TRUE,_xlfn._xlws.FILTER(ARQUIVOS[ARQUIVO],(ARQUIVOS[DOCUMENTO]=LD_01[[#This Row],[DOCUMENTO]])*(ARQUIVOS[REVISÃO]=LD_01[[#This Row],[REVISÃO]])*(ARQUIVOS[EXTENSÃO]="pdf")))</f>
        <v>MSV-163MS-626-628-ACA-EXE-MC-K2-002-R02.pdf</v>
      </c>
      <c r="K802" s="6" t="str" cm="1">
        <f t="array" ref="K802">_xlfn.TEXTJOIN(", ",TRUE,_xlfn.UNIQUE(_xlfn._xlws.FILTER(ARQUIVOS_RECEBIDOS!$F$2:$F$5010,ARQUIVOS_RECEBIDOS!$E$2:$E$5010=LD_01[[#This Row],[DOCUMENTO]])))</f>
        <v>R02</v>
      </c>
      <c r="L802" s="6" t="str" cm="1">
        <f t="array" ref="L802">_xlfn.TEXTJOIN(",",TRUE,_xlfn._xlws.FILTER(ARQUIVOS[EXTENSÃO],(ARQUIVOS[DOCUMENTO]=LD_01[[#This Row],[DOCUMENTO]])*(ARQUIVOS[REVISÃO]=LD_01[[#This Row],[REVISÃO]])))</f>
        <v>pdf</v>
      </c>
      <c r="M802" s="12" cm="1">
        <f t="array" ref="M802">_xlfn.UNIQUE(_xlfn._xlws.FILTER(ARQUIVOS[DATA RECEBIMENTO],(ARQUIVOS[DOCUMENTO]=LD_01[[#This Row],[DOCUMENTO]])*(ARQUIVOS[REVISÃO]=LD_01[[#This Row],[REVISÃO]])))</f>
        <v>45838</v>
      </c>
      <c r="N8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01/MSV-163MS-626-628/14.EL/MSV-163MS-626-628-ACA-EXE-MC-K2-002-R02.pdf</v>
      </c>
      <c r="P802" s="6" t="str">
        <f>LD_01[[#This Row],[PASTA]]&amp;"/"&amp;LD_01[[#This Row],[ARQUIVO]]</f>
        <v>MSV-163MS-626-628/14.EL/MSV-163MS-626-628-ACA-EXE-MC-K2-002-R02.pdf</v>
      </c>
    </row>
    <row r="803" spans="1:16" ht="28.8" x14ac:dyDescent="0.3">
      <c r="A803" s="6" t="s">
        <v>3550</v>
      </c>
      <c r="B803" s="6" t="str">
        <f>VLOOKUP(LD_01[[#This Row],[DOCUMENTO]],_xlfn.SORTBY(ARQUIVOS_RECEBIDOS!$E$2:$F$5010,ARQUIVOS_RECEBIDOS!$F$2:$F$5010,-1),2,)</f>
        <v>R01</v>
      </c>
      <c r="C803" s="14" t="s">
        <v>5987</v>
      </c>
      <c r="D803" s="14" t="s">
        <v>7543</v>
      </c>
      <c r="E803" s="6" t="s">
        <v>4318</v>
      </c>
      <c r="F803" s="8" t="s">
        <v>4082</v>
      </c>
      <c r="G803" s="8" t="s">
        <v>4142</v>
      </c>
      <c r="H803" s="6" t="str">
        <f>_xlfn.XLOOKUP(LD_01[[#This Row],[DISCIPLINA]],'CLASSES DE PROJETOS'!$F$3:$F$37,'CLASSES DE PROJETOS'!$C$3:$C$37)</f>
        <v>DR</v>
      </c>
      <c r="I803" t="str">
        <f>_xlfn.TEXTJOIN("/",TRUE,"MSV-163MS-"&amp;LD_01[[#This Row],[OBRA]],_xlfn.XLOOKUP(LD_01[[#This Row],[SIGLA]],'CLASSES DE PROJETOS'!$C$3:$C$37,'CLASSES DE PROJETOS'!$E$3:$E$37))</f>
        <v>MSV-163MS-626-628/10.DR</v>
      </c>
      <c r="J803" s="6" t="str" cm="1">
        <f t="array" ref="J803">_xlfn.TEXTJOIN(",",TRUE,_xlfn._xlws.FILTER(ARQUIVOS[ARQUIVO],(ARQUIVOS[DOCUMENTO]=LD_01[[#This Row],[DOCUMENTO]])*(ARQUIVOS[REVISÃO]=LD_01[[#This Row],[REVISÃO]])*(ARQUIVOS[EXTENSÃO]="pdf")))</f>
        <v>MSV-163MS-626-628-ACA-EXE-MD-H1-001-R01.pdf</v>
      </c>
      <c r="K803" s="6" t="str" cm="1">
        <f t="array" ref="K803">_xlfn.TEXTJOIN(", ",TRUE,_xlfn.UNIQUE(_xlfn._xlws.FILTER(ARQUIVOS_RECEBIDOS!$F$2:$F$5010,ARQUIVOS_RECEBIDOS!$E$2:$E$5010=LD_01[[#This Row],[DOCUMENTO]])))</f>
        <v>R01</v>
      </c>
      <c r="L803" s="6" t="str" cm="1">
        <f t="array" ref="L803">_xlfn.TEXTJOIN(",",TRUE,_xlfn._xlws.FILTER(ARQUIVOS[EXTENSÃO],(ARQUIVOS[DOCUMENTO]=LD_01[[#This Row],[DOCUMENTO]])*(ARQUIVOS[REVISÃO]=LD_01[[#This Row],[REVISÃO]])))</f>
        <v>pdf</v>
      </c>
      <c r="M803" s="12" cm="1">
        <f t="array" ref="M803">_xlfn.UNIQUE(_xlfn._xlws.FILTER(ARQUIVOS[DATA RECEBIMENTO],(ARQUIVOS[DOCUMENTO]=LD_01[[#This Row],[DOCUMENTO]])*(ARQUIVOS[REVISÃO]=LD_01[[#This Row],[REVISÃO]])))</f>
        <v>45838</v>
      </c>
      <c r="N8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01/MSV-163MS-626-628/10.DR/MSV-163MS-626-628-ACA-EXE-MD-H1-001-R01.pdf</v>
      </c>
      <c r="P803" s="6" t="str">
        <f>LD_01[[#This Row],[PASTA]]&amp;"/"&amp;LD_01[[#This Row],[ARQUIVO]]</f>
        <v>MSV-163MS-626-628/10.DR/MSV-163MS-626-628-ACA-EXE-MD-H1-001-R01.pdf</v>
      </c>
    </row>
    <row r="804" spans="1:16" x14ac:dyDescent="0.3">
      <c r="A804" s="6" t="s">
        <v>3565</v>
      </c>
      <c r="B804" s="6" t="str">
        <f>VLOOKUP(LD_01[[#This Row],[DOCUMENTO]],_xlfn.SORTBY(ARQUIVOS_RECEBIDOS!$E$2:$F$5010,ARQUIVOS_RECEBIDOS!$F$2:$F$5010,-1),2,)</f>
        <v>R04</v>
      </c>
      <c r="C804" s="14" t="s">
        <v>5987</v>
      </c>
      <c r="D804" s="14" t="s">
        <v>7543</v>
      </c>
      <c r="E804" s="6" t="s">
        <v>4318</v>
      </c>
      <c r="F804" s="8" t="s">
        <v>4090</v>
      </c>
      <c r="G804" s="8" t="s">
        <v>4143</v>
      </c>
      <c r="H804" s="6" t="str">
        <f>_xlfn.XLOOKUP(LD_01[[#This Row],[DISCIPLINA]],'CLASSES DE PROJETOS'!$F$3:$F$37,'CLASSES DE PROJETOS'!$C$3:$C$37)</f>
        <v>PV</v>
      </c>
      <c r="I804" t="str">
        <f>_xlfn.TEXTJOIN("/",TRUE,"MSV-163MS-"&amp;LD_01[[#This Row],[OBRA]],_xlfn.XLOOKUP(LD_01[[#This Row],[SIGLA]],'CLASSES DE PROJETOS'!$C$3:$C$37,'CLASSES DE PROJETOS'!$E$3:$E$37))</f>
        <v>MSV-163MS-626-628/28.PV</v>
      </c>
      <c r="J804" s="6" t="str" cm="1">
        <f t="array" ref="J804">_xlfn.TEXTJOIN(",",TRUE,_xlfn._xlws.FILTER(ARQUIVOS[ARQUIVO],(ARQUIVOS[DOCUMENTO]=LD_01[[#This Row],[DOCUMENTO]])*(ARQUIVOS[REVISÃO]=LD_01[[#This Row],[REVISÃO]])*(ARQUIVOS[EXTENSÃO]="pdf")))</f>
        <v>MSV-163MS-626-628-ACA-EXE-MD-I2-001-R04.pdf</v>
      </c>
      <c r="K804" s="6" t="str" cm="1">
        <f t="array" ref="K804">_xlfn.TEXTJOIN(", ",TRUE,_xlfn.UNIQUE(_xlfn._xlws.FILTER(ARQUIVOS_RECEBIDOS!$F$2:$F$5010,ARQUIVOS_RECEBIDOS!$E$2:$E$5010=LD_01[[#This Row],[DOCUMENTO]])))</f>
        <v>R04</v>
      </c>
      <c r="L804" s="6" t="str" cm="1">
        <f t="array" ref="L804">_xlfn.TEXTJOIN(",",TRUE,_xlfn._xlws.FILTER(ARQUIVOS[EXTENSÃO],(ARQUIVOS[DOCUMENTO]=LD_01[[#This Row],[DOCUMENTO]])*(ARQUIVOS[REVISÃO]=LD_01[[#This Row],[REVISÃO]])))</f>
        <v>pdf</v>
      </c>
      <c r="M804" s="12" cm="1">
        <f t="array" ref="M804">_xlfn.UNIQUE(_xlfn._xlws.FILTER(ARQUIVOS[DATA RECEBIMENTO],(ARQUIVOS[DOCUMENTO]=LD_01[[#This Row],[DOCUMENTO]])*(ARQUIVOS[REVISÃO]=LD_01[[#This Row],[REVISÃO]])))</f>
        <v>45838</v>
      </c>
      <c r="N8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01/MSV-163MS-626-628/28.PV/MSV-163MS-626-628-ACA-EXE-MD-I2-001-R04.pdf</v>
      </c>
      <c r="P804" s="6" t="str">
        <f>LD_01[[#This Row],[PASTA]]&amp;"/"&amp;LD_01[[#This Row],[ARQUIVO]]</f>
        <v>MSV-163MS-626-628/28.PV/MSV-163MS-626-628-ACA-EXE-MD-I2-001-R04.pdf</v>
      </c>
    </row>
    <row r="805" spans="1:16" ht="28.8" x14ac:dyDescent="0.3">
      <c r="A805" s="6" t="s">
        <v>4071</v>
      </c>
      <c r="B805" s="6" t="str">
        <f>VLOOKUP(LD_01[[#This Row],[DOCUMENTO]],_xlfn.SORTBY(ARQUIVOS_RECEBIDOS!$E$2:$F$5010,ARQUIVOS_RECEBIDOS!$F$2:$F$5010,-1),2,)</f>
        <v>R00</v>
      </c>
      <c r="C805" s="14" t="s">
        <v>5987</v>
      </c>
      <c r="D805" s="14" t="s">
        <v>7543</v>
      </c>
      <c r="E805" s="6" t="s">
        <v>4318</v>
      </c>
      <c r="F805" s="8" t="s">
        <v>4169</v>
      </c>
      <c r="G805" s="8" t="s">
        <v>4331</v>
      </c>
      <c r="H805" s="6" t="str">
        <f>_xlfn.XLOOKUP(LD_01[[#This Row],[DISCIPLINA]],'CLASSES DE PROJETOS'!$F$3:$F$37,'CLASSES DE PROJETOS'!$C$3:$C$37)</f>
        <v>SI</v>
      </c>
      <c r="I805" t="str">
        <f>_xlfn.TEXTJOIN("/",TRUE,"MSV-163MS-"&amp;LD_01[[#This Row],[OBRA]],_xlfn.XLOOKUP(LD_01[[#This Row],[SIGLA]],'CLASSES DE PROJETOS'!$C$3:$C$37,'CLASSES DE PROJETOS'!$E$3:$E$37))</f>
        <v>MSV-163MS-626-628/31.SI</v>
      </c>
      <c r="J805" s="6" t="str" cm="1">
        <f t="array" ref="J805">_xlfn.TEXTJOIN(",",TRUE,_xlfn._xlws.FILTER(ARQUIVOS[ARQUIVO],(ARQUIVOS[DOCUMENTO]=LD_01[[#This Row],[DOCUMENTO]])*(ARQUIVOS[REVISÃO]=LD_01[[#This Row],[REVISÃO]])*(ARQUIVOS[EXTENSÃO]="pdf")))</f>
        <v>MSV-163MS-626-628-ACA-EXE-MD-J1-001-R00.pdf</v>
      </c>
      <c r="K805" s="6" t="str" cm="1">
        <f t="array" ref="K805">_xlfn.TEXTJOIN(", ",TRUE,_xlfn.UNIQUE(_xlfn._xlws.FILTER(ARQUIVOS_RECEBIDOS!$F$2:$F$5010,ARQUIVOS_RECEBIDOS!$E$2:$E$5010=LD_01[[#This Row],[DOCUMENTO]])))</f>
        <v>R00</v>
      </c>
      <c r="L805" s="6" t="str" cm="1">
        <f t="array" ref="L805">_xlfn.TEXTJOIN(",",TRUE,_xlfn._xlws.FILTER(ARQUIVOS[EXTENSÃO],(ARQUIVOS[DOCUMENTO]=LD_01[[#This Row],[DOCUMENTO]])*(ARQUIVOS[REVISÃO]=LD_01[[#This Row],[REVISÃO]])))</f>
        <v>pdf</v>
      </c>
      <c r="M805" s="12" cm="1">
        <f t="array" ref="M805">_xlfn.UNIQUE(_xlfn._xlws.FILTER(ARQUIVOS[DATA RECEBIMENTO],(ARQUIVOS[DOCUMENTO]=LD_01[[#This Row],[DOCUMENTO]])*(ARQUIVOS[REVISÃO]=LD_01[[#This Row],[REVISÃO]])))</f>
        <v>45895</v>
      </c>
      <c r="N8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01/MSV-163MS-626-628/31.SI/MSV-163MS-626-628-ACA-EXE-MD-J1-001-R00.pdf</v>
      </c>
      <c r="P805" s="6" t="str">
        <f>LD_01[[#This Row],[PASTA]]&amp;"/"&amp;LD_01[[#This Row],[ARQUIVO]]</f>
        <v>MSV-163MS-626-628/31.SI/MSV-163MS-626-628-ACA-EXE-MD-J1-001-R00.pdf</v>
      </c>
    </row>
    <row r="806" spans="1:16" ht="43.2" x14ac:dyDescent="0.3">
      <c r="A806" s="6" t="s">
        <v>3574</v>
      </c>
      <c r="B806" s="6" t="str">
        <f>VLOOKUP(LD_01[[#This Row],[DOCUMENTO]],_xlfn.SORTBY(ARQUIVOS_RECEBIDOS!$E$2:$F$5010,ARQUIVOS_RECEBIDOS!$F$2:$F$5010,-1),2,)</f>
        <v>R06</v>
      </c>
      <c r="C806" s="14" t="s">
        <v>5987</v>
      </c>
      <c r="D806" s="14" t="s">
        <v>7543</v>
      </c>
      <c r="E806" s="6" t="s">
        <v>4318</v>
      </c>
      <c r="F806" s="8" t="s">
        <v>4997</v>
      </c>
      <c r="G806" s="8" t="s">
        <v>4337</v>
      </c>
      <c r="H806" s="6" t="str">
        <f>_xlfn.XLOOKUP(LD_01[[#This Row],[DISCIPLINA]],'CLASSES DE PROJETOS'!$F$3:$F$37,'CLASSES DE PROJETOS'!$C$3:$C$37)</f>
        <v>EL</v>
      </c>
      <c r="I806" t="str">
        <f>_xlfn.TEXTJOIN("/",TRUE,"MSV-163MS-"&amp;LD_01[[#This Row],[OBRA]],_xlfn.XLOOKUP(LD_01[[#This Row],[SIGLA]],'CLASSES DE PROJETOS'!$C$3:$C$37,'CLASSES DE PROJETOS'!$E$3:$E$37))</f>
        <v>MSV-163MS-626-628/14.EL</v>
      </c>
      <c r="J806" s="6" t="str" cm="1">
        <f t="array" ref="J806">_xlfn.TEXTJOIN(",",TRUE,_xlfn._xlws.FILTER(ARQUIVOS[ARQUIVO],(ARQUIVOS[DOCUMENTO]=LD_01[[#This Row],[DOCUMENTO]])*(ARQUIVOS[REVISÃO]=LD_01[[#This Row],[REVISÃO]])*(ARQUIVOS[EXTENSÃO]="pdf")))</f>
        <v>MSV-163MS-626-628-ACA-EXE-MD-K2-001-R06.pdf</v>
      </c>
      <c r="K806" s="6" t="str" cm="1">
        <f t="array" ref="K806">_xlfn.TEXTJOIN(", ",TRUE,_xlfn.UNIQUE(_xlfn._xlws.FILTER(ARQUIVOS_RECEBIDOS!$F$2:$F$5010,ARQUIVOS_RECEBIDOS!$E$2:$E$5010=LD_01[[#This Row],[DOCUMENTO]])))</f>
        <v>R03, R04, R06</v>
      </c>
      <c r="L806" s="6" t="str" cm="1">
        <f t="array" ref="L806">_xlfn.TEXTJOIN(",",TRUE,_xlfn._xlws.FILTER(ARQUIVOS[EXTENSÃO],(ARQUIVOS[DOCUMENTO]=LD_01[[#This Row],[DOCUMENTO]])*(ARQUIVOS[REVISÃO]=LD_01[[#This Row],[REVISÃO]])))</f>
        <v>pdf</v>
      </c>
      <c r="M806" s="12" cm="1">
        <f t="array" ref="M806">_xlfn.UNIQUE(_xlfn._xlws.FILTER(ARQUIVOS[DATA RECEBIMENTO],(ARQUIVOS[DOCUMENTO]=LD_01[[#This Row],[DOCUMENTO]])*(ARQUIVOS[REVISÃO]=LD_01[[#This Row],[REVISÃO]])))</f>
        <v>45946</v>
      </c>
      <c r="N8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01/MSV-163MS-626-628/14.EL/MSV-163MS-626-628-ACA-EXE-MD-K2-001-R06.pdf</v>
      </c>
      <c r="P806" s="6" t="str">
        <f>LD_01[[#This Row],[PASTA]]&amp;"/"&amp;LD_01[[#This Row],[ARQUIVO]]</f>
        <v>MSV-163MS-626-628/14.EL/MSV-163MS-626-628-ACA-EXE-MD-K2-001-R06.pdf</v>
      </c>
    </row>
    <row r="807" spans="1:16" x14ac:dyDescent="0.3">
      <c r="A807" s="6" t="s">
        <v>3600</v>
      </c>
      <c r="B807" s="6" t="str">
        <f>VLOOKUP(LD_01[[#This Row],[DOCUMENTO]],_xlfn.SORTBY(ARQUIVOS_RECEBIDOS!$E$2:$F$5010,ARQUIVOS_RECEBIDOS!$F$2:$F$5010,-1),2,)</f>
        <v>R00</v>
      </c>
      <c r="C807" s="14" t="s">
        <v>5987</v>
      </c>
      <c r="D807" s="14" t="s">
        <v>7543</v>
      </c>
      <c r="E807" s="6" t="s">
        <v>4318</v>
      </c>
      <c r="F807" s="8" t="s">
        <v>4087</v>
      </c>
      <c r="G807" s="8" t="s">
        <v>4334</v>
      </c>
      <c r="H807" s="6" t="str">
        <f>_xlfn.XLOOKUP(LD_01[[#This Row],[DISCIPLINA]],'CLASSES DE PROJETOS'!$F$3:$F$37,'CLASSES DE PROJETOS'!$C$3:$C$37)</f>
        <v>PA</v>
      </c>
      <c r="I807" t="str">
        <f>_xlfn.TEXTJOIN("/",TRUE,"MSV-163MS-"&amp;LD_01[[#This Row],[OBRA]],_xlfn.XLOOKUP(LD_01[[#This Row],[SIGLA]],'CLASSES DE PROJETOS'!$C$3:$C$37,'CLASSES DE PROJETOS'!$E$3:$E$37))</f>
        <v>MSV-163MS-626-628/27.PA</v>
      </c>
      <c r="J807" s="6" t="str" cm="1">
        <f t="array" ref="J807">_xlfn.TEXTJOIN(",",TRUE,_xlfn._xlws.FILTER(ARQUIVOS[ARQUIVO],(ARQUIVOS[DOCUMENTO]=LD_01[[#This Row],[DOCUMENTO]])*(ARQUIVOS[REVISÃO]=LD_01[[#This Row],[REVISÃO]])*(ARQUIVOS[EXTENSÃO]="pdf")))</f>
        <v>MSV-163MS-626-628-ACA-EXE-MD-N2-001-R00.pdf</v>
      </c>
      <c r="K807" s="6" t="str" cm="1">
        <f t="array" ref="K807">_xlfn.TEXTJOIN(", ",TRUE,_xlfn.UNIQUE(_xlfn._xlws.FILTER(ARQUIVOS_RECEBIDOS!$F$2:$F$5010,ARQUIVOS_RECEBIDOS!$E$2:$E$5010=LD_01[[#This Row],[DOCUMENTO]])))</f>
        <v>R00</v>
      </c>
      <c r="L807" s="6" t="str" cm="1">
        <f t="array" ref="L807">_xlfn.TEXTJOIN(",",TRUE,_xlfn._xlws.FILTER(ARQUIVOS[EXTENSÃO],(ARQUIVOS[DOCUMENTO]=LD_01[[#This Row],[DOCUMENTO]])*(ARQUIVOS[REVISÃO]=LD_01[[#This Row],[REVISÃO]])))</f>
        <v>pdf</v>
      </c>
      <c r="M807" s="12" cm="1">
        <f t="array" ref="M807">_xlfn.UNIQUE(_xlfn._xlws.FILTER(ARQUIVOS[DATA RECEBIMENTO],(ARQUIVOS[DOCUMENTO]=LD_01[[#This Row],[DOCUMENTO]])*(ARQUIVOS[REVISÃO]=LD_01[[#This Row],[REVISÃO]])))</f>
        <v>45838</v>
      </c>
      <c r="N8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01/MSV-163MS-626-628/27.PA/MSV-163MS-626-628-ACA-EXE-MD-N2-001-R00.pdf</v>
      </c>
      <c r="P807" s="6" t="str">
        <f>LD_01[[#This Row],[PASTA]]&amp;"/"&amp;LD_01[[#This Row],[ARQUIVO]]</f>
        <v>MSV-163MS-626-628/27.PA/MSV-163MS-626-628-ACA-EXE-MD-N2-001-R00.pdf</v>
      </c>
    </row>
    <row r="808" spans="1:16" ht="28.8" x14ac:dyDescent="0.3">
      <c r="A808" s="6" t="s">
        <v>3596</v>
      </c>
      <c r="B808" s="6" t="str">
        <f>VLOOKUP(LD_01[[#This Row],[DOCUMENTO]],_xlfn.SORTBY(ARQUIVOS_RECEBIDOS!$E$2:$F$5010,ARQUIVOS_RECEBIDOS!$F$2:$F$5010,-1),2,)</f>
        <v>R00</v>
      </c>
      <c r="C808" s="14" t="s">
        <v>5987</v>
      </c>
      <c r="D808" s="14" t="s">
        <v>7543</v>
      </c>
      <c r="E808" s="6" t="s">
        <v>4318</v>
      </c>
      <c r="F808" s="8" t="s">
        <v>4992</v>
      </c>
      <c r="G808" s="8" t="s">
        <v>4144</v>
      </c>
      <c r="H808" s="6" t="str">
        <f>_xlfn.XLOOKUP(LD_01[[#This Row],[DISCIPLINA]],'CLASSES DE PROJETOS'!$F$3:$F$37,'CLASSES DE PROJETOS'!$C$3:$C$37)</f>
        <v>DV</v>
      </c>
      <c r="I808" t="str">
        <f>_xlfn.TEXTJOIN("/",TRUE,"MSV-163MS-"&amp;LD_01[[#This Row],[OBRA]],_xlfn.XLOOKUP(LD_01[[#This Row],[SIGLA]],'CLASSES DE PROJETOS'!$C$3:$C$37,'CLASSES DE PROJETOS'!$E$3:$E$37))</f>
        <v>MSV-163MS-626-628/12.DV</v>
      </c>
      <c r="J808" s="6" t="str" cm="1">
        <f t="array" ref="J808">_xlfn.TEXTJOIN(",",TRUE,_xlfn._xlws.FILTER(ARQUIVOS[ARQUIVO],(ARQUIVOS[DOCUMENTO]=LD_01[[#This Row],[DOCUMENTO]])*(ARQUIVOS[REVISÃO]=LD_01[[#This Row],[REVISÃO]])*(ARQUIVOS[EXTENSÃO]="pdf")))</f>
        <v>MSV-163MS-626-628-ACA-EXE-MD-O2-001-R00.pdf</v>
      </c>
      <c r="K808" s="6" t="str" cm="1">
        <f t="array" ref="K808">_xlfn.TEXTJOIN(", ",TRUE,_xlfn.UNIQUE(_xlfn._xlws.FILTER(ARQUIVOS_RECEBIDOS!$F$2:$F$5010,ARQUIVOS_RECEBIDOS!$E$2:$E$5010=LD_01[[#This Row],[DOCUMENTO]])))</f>
        <v>R00</v>
      </c>
      <c r="L808" s="6" t="str" cm="1">
        <f t="array" ref="L808">_xlfn.TEXTJOIN(",",TRUE,_xlfn._xlws.FILTER(ARQUIVOS[EXTENSÃO],(ARQUIVOS[DOCUMENTO]=LD_01[[#This Row],[DOCUMENTO]])*(ARQUIVOS[REVISÃO]=LD_01[[#This Row],[REVISÃO]])))</f>
        <v>pdf</v>
      </c>
      <c r="M808" s="12" cm="1">
        <f t="array" ref="M808">_xlfn.UNIQUE(_xlfn._xlws.FILTER(ARQUIVOS[DATA RECEBIMENTO],(ARQUIVOS[DOCUMENTO]=LD_01[[#This Row],[DOCUMENTO]])*(ARQUIVOS[REVISÃO]=LD_01[[#This Row],[REVISÃO]])))</f>
        <v>45838</v>
      </c>
      <c r="N8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01/MSV-163MS-626-628/12.DV/MSV-163MS-626-628-ACA-EXE-MD-O2-001-R00.pdf</v>
      </c>
      <c r="P808" s="6" t="str">
        <f>LD_01[[#This Row],[PASTA]]&amp;"/"&amp;LD_01[[#This Row],[ARQUIVO]]</f>
        <v>MSV-163MS-626-628/12.DV/MSV-163MS-626-628-ACA-EXE-MD-O2-001-R00.pdf</v>
      </c>
    </row>
    <row r="809" spans="1:16" x14ac:dyDescent="0.3">
      <c r="A809" s="6" t="s">
        <v>3566</v>
      </c>
      <c r="B809" s="6" t="str">
        <f>VLOOKUP(LD_01[[#This Row],[DOCUMENTO]],_xlfn.SORTBY(ARQUIVOS_RECEBIDOS!$E$2:$F$5010,ARQUIVOS_RECEBIDOS!$F$2:$F$5010,-1),2,)</f>
        <v>R03</v>
      </c>
      <c r="C809" s="14" t="s">
        <v>5987</v>
      </c>
      <c r="D809" s="14" t="s">
        <v>7543</v>
      </c>
      <c r="E809" s="6" t="s">
        <v>4318</v>
      </c>
      <c r="F809" s="8" t="s">
        <v>4091</v>
      </c>
      <c r="G809" s="8" t="s">
        <v>4143</v>
      </c>
      <c r="H809" s="6" t="str">
        <f>_xlfn.XLOOKUP(LD_01[[#This Row],[DISCIPLINA]],'CLASSES DE PROJETOS'!$F$3:$F$37,'CLASSES DE PROJETOS'!$C$3:$C$37)</f>
        <v>PV</v>
      </c>
      <c r="I809" t="str">
        <f>_xlfn.TEXTJOIN("/",TRUE,"MSV-163MS-"&amp;LD_01[[#This Row],[OBRA]],_xlfn.XLOOKUP(LD_01[[#This Row],[SIGLA]],'CLASSES DE PROJETOS'!$C$3:$C$37,'CLASSES DE PROJETOS'!$E$3:$E$37))</f>
        <v>MSV-163MS-626-628/28.PV</v>
      </c>
      <c r="J809" s="6" t="str" cm="1">
        <f t="array" ref="J809">_xlfn.TEXTJOIN(",",TRUE,_xlfn._xlws.FILTER(ARQUIVOS[ARQUIVO],(ARQUIVOS[DOCUMENTO]=LD_01[[#This Row],[DOCUMENTO]])*(ARQUIVOS[REVISÃO]=LD_01[[#This Row],[REVISÃO]])*(ARQUIVOS[EXTENSÃO]="pdf")))</f>
        <v>MSV-163MS-626-628-ACA-EXE-NS-C3-001-R03.pdf</v>
      </c>
      <c r="K809" s="6" t="str" cm="1">
        <f t="array" ref="K809">_xlfn.TEXTJOIN(", ",TRUE,_xlfn.UNIQUE(_xlfn._xlws.FILTER(ARQUIVOS_RECEBIDOS!$F$2:$F$5010,ARQUIVOS_RECEBIDOS!$E$2:$E$5010=LD_01[[#This Row],[DOCUMENTO]])))</f>
        <v>R02, R03</v>
      </c>
      <c r="L809" s="6" t="str" cm="1">
        <f t="array" ref="L809">_xlfn.TEXTJOIN(",",TRUE,_xlfn._xlws.FILTER(ARQUIVOS[EXTENSÃO],(ARQUIVOS[DOCUMENTO]=LD_01[[#This Row],[DOCUMENTO]])*(ARQUIVOS[REVISÃO]=LD_01[[#This Row],[REVISÃO]])))</f>
        <v>pdf,zip</v>
      </c>
      <c r="M809" s="12" cm="1">
        <f t="array" ref="M809">_xlfn.UNIQUE(_xlfn._xlws.FILTER(ARQUIVOS[DATA RECEBIMENTO],(ARQUIVOS[DOCUMENTO]=LD_01[[#This Row],[DOCUMENTO]])*(ARQUIVOS[REVISÃO]=LD_01[[#This Row],[REVISÃO]])))</f>
        <v>45946</v>
      </c>
      <c r="N8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01/MSV-163MS-626-628/28.PV/MSV-163MS-626-628-ACA-EXE-NS-C3-001-R03.pdf</v>
      </c>
      <c r="P809" s="6" t="str">
        <f>LD_01[[#This Row],[PASTA]]&amp;"/"&amp;LD_01[[#This Row],[ARQUIVO]]</f>
        <v>MSV-163MS-626-628/28.PV/MSV-163MS-626-628-ACA-EXE-NS-C3-001-R03.pdf</v>
      </c>
    </row>
    <row r="810" spans="1:16" x14ac:dyDescent="0.3">
      <c r="A810" s="6" t="s">
        <v>3520</v>
      </c>
      <c r="B810" s="6" t="str">
        <f>VLOOKUP(LD_01[[#This Row],[DOCUMENTO]],_xlfn.SORTBY(ARQUIVOS_RECEBIDOS!$E$2:$F$5010,ARQUIVOS_RECEBIDOS!$F$2:$F$5010,-1),2,)</f>
        <v>R01</v>
      </c>
      <c r="C810" s="14" t="s">
        <v>5987</v>
      </c>
      <c r="D810" s="14" t="s">
        <v>7543</v>
      </c>
      <c r="E810" s="6" t="s">
        <v>4318</v>
      </c>
      <c r="F810" s="8" t="s">
        <v>4165</v>
      </c>
      <c r="G810" s="8" t="s">
        <v>4163</v>
      </c>
      <c r="H810" s="6" t="str">
        <f>_xlfn.XLOOKUP(LD_01[[#This Row],[DISCIPLINA]],'CLASSES DE PROJETOS'!$F$3:$F$37,'CLASSES DE PROJETOS'!$C$3:$C$37)</f>
        <v>TO</v>
      </c>
      <c r="I810" t="str">
        <f>_xlfn.TEXTJOIN("/",TRUE,"MSV-163MS-"&amp;LD_01[[#This Row],[OBRA]],_xlfn.XLOOKUP(LD_01[[#This Row],[SIGLA]],'CLASSES DE PROJETOS'!$C$3:$C$37,'CLASSES DE PROJETOS'!$E$3:$E$37))</f>
        <v>MSV-163MS-626-628/33.TO</v>
      </c>
      <c r="J810" s="6" t="str" cm="1">
        <f t="array" ref="J810">_xlfn.TEXTJOIN(",",TRUE,_xlfn._xlws.FILTER(ARQUIVOS[ARQUIVO],(ARQUIVOS[DOCUMENTO]=LD_01[[#This Row],[DOCUMENTO]])*(ARQUIVOS[REVISÃO]=LD_01[[#This Row],[REVISÃO]])*(ARQUIVOS[EXTENSÃO]="pdf")))</f>
        <v>MSV-163MS-626-628-ACA-EXE-RT-C1-001-R01.pdf</v>
      </c>
      <c r="K810" s="6" t="str" cm="1">
        <f t="array" ref="K810">_xlfn.TEXTJOIN(", ",TRUE,_xlfn.UNIQUE(_xlfn._xlws.FILTER(ARQUIVOS_RECEBIDOS!$F$2:$F$5010,ARQUIVOS_RECEBIDOS!$E$2:$E$5010=LD_01[[#This Row],[DOCUMENTO]])))</f>
        <v>R01</v>
      </c>
      <c r="L810" s="6" t="str" cm="1">
        <f t="array" ref="L810">_xlfn.TEXTJOIN(",",TRUE,_xlfn._xlws.FILTER(ARQUIVOS[EXTENSÃO],(ARQUIVOS[DOCUMENTO]=LD_01[[#This Row],[DOCUMENTO]])*(ARQUIVOS[REVISÃO]=LD_01[[#This Row],[REVISÃO]])))</f>
        <v>pdf</v>
      </c>
      <c r="M810" s="12" cm="1">
        <f t="array" ref="M810">_xlfn.UNIQUE(_xlfn._xlws.FILTER(ARQUIVOS[DATA RECEBIMENTO],(ARQUIVOS[DOCUMENTO]=LD_01[[#This Row],[DOCUMENTO]])*(ARQUIVOS[REVISÃO]=LD_01[[#This Row],[REVISÃO]])))</f>
        <v>45838</v>
      </c>
      <c r="N8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01/MSV-163MS-626-628/33.TO/MSV-163MS-626-628-ACA-EXE-RT-C1-001-R01.pdf</v>
      </c>
      <c r="P810" s="6" t="str">
        <f>LD_01[[#This Row],[PASTA]]&amp;"/"&amp;LD_01[[#This Row],[ARQUIVO]]</f>
        <v>MSV-163MS-626-628/33.TO/MSV-163MS-626-628-ACA-EXE-RT-C1-001-R01.pdf</v>
      </c>
    </row>
    <row r="811" spans="1:16" ht="28.8" x14ac:dyDescent="0.3">
      <c r="A811" s="6" t="s">
        <v>3581</v>
      </c>
      <c r="B811" s="6" t="str">
        <f>VLOOKUP(LD_01[[#This Row],[DOCUMENTO]],_xlfn.SORTBY(ARQUIVOS_RECEBIDOS!$E$2:$F$5010,ARQUIVOS_RECEBIDOS!$F$2:$F$5010,-1),2,)</f>
        <v>R02</v>
      </c>
      <c r="C811" s="14" t="s">
        <v>5987</v>
      </c>
      <c r="D811" s="14" t="s">
        <v>7543</v>
      </c>
      <c r="E811" s="6" t="s">
        <v>4318</v>
      </c>
      <c r="F811" s="8" t="s">
        <v>4092</v>
      </c>
      <c r="G811" s="8" t="s">
        <v>4332</v>
      </c>
      <c r="H811" s="6" t="str">
        <f>_xlfn.XLOOKUP(LD_01[[#This Row],[DISCIPLINA]],'CLASSES DE PROJETOS'!$F$3:$F$37,'CLASSES DE PROJETOS'!$C$3:$C$37)</f>
        <v>GG</v>
      </c>
      <c r="I811" t="str">
        <f>_xlfn.TEXTJOIN("/",TRUE,"MSV-163MS-"&amp;LD_01[[#This Row],[OBRA]],_xlfn.XLOOKUP(LD_01[[#This Row],[SIGLA]],'CLASSES DE PROJETOS'!$C$3:$C$37,'CLASSES DE PROJETOS'!$E$3:$E$37))</f>
        <v>MSV-163MS-626-628/19.GG</v>
      </c>
      <c r="J811" s="6" t="str" cm="1">
        <f t="array" ref="J811">_xlfn.TEXTJOIN(",",TRUE,_xlfn._xlws.FILTER(ARQUIVOS[ARQUIVO],(ARQUIVOS[DOCUMENTO]=LD_01[[#This Row],[DOCUMENTO]])*(ARQUIVOS[REVISÃO]=LD_01[[#This Row],[REVISÃO]])*(ARQUIVOS[EXTENSÃO]="pdf")))</f>
        <v>MSV-163MS-626-628-ACA-EXE-RT-D3-001-R02.pdf</v>
      </c>
      <c r="K811" s="6" t="str" cm="1">
        <f t="array" ref="K811">_xlfn.TEXTJOIN(", ",TRUE,_xlfn.UNIQUE(_xlfn._xlws.FILTER(ARQUIVOS_RECEBIDOS!$F$2:$F$5010,ARQUIVOS_RECEBIDOS!$E$2:$E$5010=LD_01[[#This Row],[DOCUMENTO]])))</f>
        <v>R02</v>
      </c>
      <c r="L811" s="6" t="str" cm="1">
        <f t="array" ref="L811">_xlfn.TEXTJOIN(",",TRUE,_xlfn._xlws.FILTER(ARQUIVOS[EXTENSÃO],(ARQUIVOS[DOCUMENTO]=LD_01[[#This Row],[DOCUMENTO]])*(ARQUIVOS[REVISÃO]=LD_01[[#This Row],[REVISÃO]])))</f>
        <v>pdf</v>
      </c>
      <c r="M811" s="12" cm="1">
        <f t="array" ref="M811">_xlfn.UNIQUE(_xlfn._xlws.FILTER(ARQUIVOS[DATA RECEBIMENTO],(ARQUIVOS[DOCUMENTO]=LD_01[[#This Row],[DOCUMENTO]])*(ARQUIVOS[REVISÃO]=LD_01[[#This Row],[REVISÃO]])))</f>
        <v>45838</v>
      </c>
      <c r="N8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01/MSV-163MS-626-628/19.GG/MSV-163MS-626-628-ACA-EXE-RT-D3-001-R02.pdf</v>
      </c>
      <c r="P811" s="6" t="str">
        <f>LD_01[[#This Row],[PASTA]]&amp;"/"&amp;LD_01[[#This Row],[ARQUIVO]]</f>
        <v>MSV-163MS-626-628/19.GG/MSV-163MS-626-628-ACA-EXE-RT-D3-001-R02.pdf</v>
      </c>
    </row>
    <row r="812" spans="1:16" ht="28.8" x14ac:dyDescent="0.3">
      <c r="A812" s="6" t="s">
        <v>3582</v>
      </c>
      <c r="B812" s="6" t="str">
        <f>VLOOKUP(LD_01[[#This Row],[DOCUMENTO]],_xlfn.SORTBY(ARQUIVOS_RECEBIDOS!$E$2:$F$5010,ARQUIVOS_RECEBIDOS!$F$2:$F$5010,-1),2,)</f>
        <v>R00</v>
      </c>
      <c r="C812" s="14" t="s">
        <v>5987</v>
      </c>
      <c r="D812" s="14" t="s">
        <v>7543</v>
      </c>
      <c r="E812" s="6" t="s">
        <v>4318</v>
      </c>
      <c r="F812" s="8" t="s">
        <v>4092</v>
      </c>
      <c r="G812" s="8" t="s">
        <v>4332</v>
      </c>
      <c r="H812" s="6" t="str">
        <f>_xlfn.XLOOKUP(LD_01[[#This Row],[DISCIPLINA]],'CLASSES DE PROJETOS'!$F$3:$F$37,'CLASSES DE PROJETOS'!$C$3:$C$37)</f>
        <v>GG</v>
      </c>
      <c r="I812" t="str">
        <f>_xlfn.TEXTJOIN("/",TRUE,"MSV-163MS-"&amp;LD_01[[#This Row],[OBRA]],_xlfn.XLOOKUP(LD_01[[#This Row],[SIGLA]],'CLASSES DE PROJETOS'!$C$3:$C$37,'CLASSES DE PROJETOS'!$E$3:$E$37))</f>
        <v>MSV-163MS-626-628/19.GG</v>
      </c>
      <c r="J812" s="6" t="str" cm="1">
        <f t="array" ref="J812">_xlfn.TEXTJOIN(",",TRUE,_xlfn._xlws.FILTER(ARQUIVOS[ARQUIVO],(ARQUIVOS[DOCUMENTO]=LD_01[[#This Row],[DOCUMENTO]])*(ARQUIVOS[REVISÃO]=LD_01[[#This Row],[REVISÃO]])*(ARQUIVOS[EXTENSÃO]="pdf")))</f>
        <v>MSV-163MS-626-628-ACA-EXE-RT-D3-002-R00.pdf</v>
      </c>
      <c r="K812" s="6" t="str" cm="1">
        <f t="array" ref="K812">_xlfn.TEXTJOIN(", ",TRUE,_xlfn.UNIQUE(_xlfn._xlws.FILTER(ARQUIVOS_RECEBIDOS!$F$2:$F$5010,ARQUIVOS_RECEBIDOS!$E$2:$E$5010=LD_01[[#This Row],[DOCUMENTO]])))</f>
        <v>R00</v>
      </c>
      <c r="L812" s="6" t="str" cm="1">
        <f t="array" ref="L812">_xlfn.TEXTJOIN(",",TRUE,_xlfn._xlws.FILTER(ARQUIVOS[EXTENSÃO],(ARQUIVOS[DOCUMENTO]=LD_01[[#This Row],[DOCUMENTO]])*(ARQUIVOS[REVISÃO]=LD_01[[#This Row],[REVISÃO]])))</f>
        <v>pdf</v>
      </c>
      <c r="M812" s="12" cm="1">
        <f t="array" ref="M812">_xlfn.UNIQUE(_xlfn._xlws.FILTER(ARQUIVOS[DATA RECEBIMENTO],(ARQUIVOS[DOCUMENTO]=LD_01[[#This Row],[DOCUMENTO]])*(ARQUIVOS[REVISÃO]=LD_01[[#This Row],[REVISÃO]])))</f>
        <v>45838</v>
      </c>
      <c r="N8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01/MSV-163MS-626-628/19.GG/MSV-163MS-626-628-ACA-EXE-RT-D3-002-R00.pdf</v>
      </c>
      <c r="P812" s="6" t="str">
        <f>LD_01[[#This Row],[PASTA]]&amp;"/"&amp;LD_01[[#This Row],[ARQUIVO]]</f>
        <v>MSV-163MS-626-628/19.GG/MSV-163MS-626-628-ACA-EXE-RT-D3-002-R00.pdf</v>
      </c>
    </row>
    <row r="813" spans="1:16" ht="28.8" x14ac:dyDescent="0.3">
      <c r="A813" s="6" t="s">
        <v>3583</v>
      </c>
      <c r="B813" s="6" t="str">
        <f>VLOOKUP(LD_01[[#This Row],[DOCUMENTO]],_xlfn.SORTBY(ARQUIVOS_RECEBIDOS!$E$2:$F$5010,ARQUIVOS_RECEBIDOS!$F$2:$F$5010,-1),2,)</f>
        <v>R00</v>
      </c>
      <c r="C813" s="14" t="s">
        <v>5987</v>
      </c>
      <c r="D813" s="14" t="s">
        <v>7543</v>
      </c>
      <c r="E813" s="6" t="s">
        <v>4318</v>
      </c>
      <c r="F813" s="8" t="s">
        <v>4103</v>
      </c>
      <c r="G813" s="8" t="s">
        <v>4332</v>
      </c>
      <c r="H813" s="6" t="str">
        <f>_xlfn.XLOOKUP(LD_01[[#This Row],[DISCIPLINA]],'CLASSES DE PROJETOS'!$F$3:$F$37,'CLASSES DE PROJETOS'!$C$3:$C$37)</f>
        <v>GG</v>
      </c>
      <c r="I813" t="str">
        <f>_xlfn.TEXTJOIN("/",TRUE,"MSV-163MS-"&amp;LD_01[[#This Row],[OBRA]],_xlfn.XLOOKUP(LD_01[[#This Row],[SIGLA]],'CLASSES DE PROJETOS'!$C$3:$C$37,'CLASSES DE PROJETOS'!$E$3:$E$37))</f>
        <v>MSV-163MS-626-628/19.GG</v>
      </c>
      <c r="J813" s="6" t="str" cm="1">
        <f t="array" ref="J813">_xlfn.TEXTJOIN(",",TRUE,_xlfn._xlws.FILTER(ARQUIVOS[ARQUIVO],(ARQUIVOS[DOCUMENTO]=LD_01[[#This Row],[DOCUMENTO]])*(ARQUIVOS[REVISÃO]=LD_01[[#This Row],[REVISÃO]])*(ARQUIVOS[EXTENSÃO]="pdf")))</f>
        <v>MSV-163MS-626-628-ACA-EXE-RT-D3-101-R00.pdf</v>
      </c>
      <c r="K813" s="6" t="str" cm="1">
        <f t="array" ref="K813">_xlfn.TEXTJOIN(", ",TRUE,_xlfn.UNIQUE(_xlfn._xlws.FILTER(ARQUIVOS_RECEBIDOS!$F$2:$F$5010,ARQUIVOS_RECEBIDOS!$E$2:$E$5010=LD_01[[#This Row],[DOCUMENTO]])))</f>
        <v>R00</v>
      </c>
      <c r="L813" s="6" t="str" cm="1">
        <f t="array" ref="L813">_xlfn.TEXTJOIN(",",TRUE,_xlfn._xlws.FILTER(ARQUIVOS[EXTENSÃO],(ARQUIVOS[DOCUMENTO]=LD_01[[#This Row],[DOCUMENTO]])*(ARQUIVOS[REVISÃO]=LD_01[[#This Row],[REVISÃO]])))</f>
        <v>pdf</v>
      </c>
      <c r="M813" s="12" cm="1">
        <f t="array" ref="M813">_xlfn.UNIQUE(_xlfn._xlws.FILTER(ARQUIVOS[DATA RECEBIMENTO],(ARQUIVOS[DOCUMENTO]=LD_01[[#This Row],[DOCUMENTO]])*(ARQUIVOS[REVISÃO]=LD_01[[#This Row],[REVISÃO]])))</f>
        <v>45838</v>
      </c>
      <c r="N8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01/MSV-163MS-626-628/19.GG/MSV-163MS-626-628-ACA-EXE-RT-D3-101-R00.pdf</v>
      </c>
      <c r="P813" s="6" t="str">
        <f>LD_01[[#This Row],[PASTA]]&amp;"/"&amp;LD_01[[#This Row],[ARQUIVO]]</f>
        <v>MSV-163MS-626-628/19.GG/MSV-163MS-626-628-ACA-EXE-RT-D3-101-R00.pdf</v>
      </c>
    </row>
    <row r="814" spans="1:16" ht="28.8" x14ac:dyDescent="0.3">
      <c r="A814" s="6" t="s">
        <v>3584</v>
      </c>
      <c r="B814" s="6" t="str">
        <f>VLOOKUP(LD_01[[#This Row],[DOCUMENTO]],_xlfn.SORTBY(ARQUIVOS_RECEBIDOS!$E$2:$F$5010,ARQUIVOS_RECEBIDOS!$F$2:$F$5010,-1),2,)</f>
        <v>R00</v>
      </c>
      <c r="C814" s="14" t="s">
        <v>5987</v>
      </c>
      <c r="D814" s="14" t="s">
        <v>7543</v>
      </c>
      <c r="E814" s="6" t="s">
        <v>4318</v>
      </c>
      <c r="F814" s="8" t="s">
        <v>4076</v>
      </c>
      <c r="G814" s="8" t="s">
        <v>4332</v>
      </c>
      <c r="H814" s="6" t="str">
        <f>_xlfn.XLOOKUP(LD_01[[#This Row],[DISCIPLINA]],'CLASSES DE PROJETOS'!$F$3:$F$37,'CLASSES DE PROJETOS'!$C$3:$C$37)</f>
        <v>GG</v>
      </c>
      <c r="I814" t="str">
        <f>_xlfn.TEXTJOIN("/",TRUE,"MSV-163MS-"&amp;LD_01[[#This Row],[OBRA]],_xlfn.XLOOKUP(LD_01[[#This Row],[SIGLA]],'CLASSES DE PROJETOS'!$C$3:$C$37,'CLASSES DE PROJETOS'!$E$3:$E$37))</f>
        <v>MSV-163MS-626-628/19.GG</v>
      </c>
      <c r="J814" s="6" t="str" cm="1">
        <f t="array" ref="J814">_xlfn.TEXTJOIN(",",TRUE,_xlfn._xlws.FILTER(ARQUIVOS[ARQUIVO],(ARQUIVOS[DOCUMENTO]=LD_01[[#This Row],[DOCUMENTO]])*(ARQUIVOS[REVISÃO]=LD_01[[#This Row],[REVISÃO]])*(ARQUIVOS[EXTENSÃO]="pdf")))</f>
        <v>MSV-163MS-626-628-ACA-EXE-RT-D3-201-R00.pdf</v>
      </c>
      <c r="K814" s="6" t="str" cm="1">
        <f t="array" ref="K814">_xlfn.TEXTJOIN(", ",TRUE,_xlfn.UNIQUE(_xlfn._xlws.FILTER(ARQUIVOS_RECEBIDOS!$F$2:$F$5010,ARQUIVOS_RECEBIDOS!$E$2:$E$5010=LD_01[[#This Row],[DOCUMENTO]])))</f>
        <v>R00</v>
      </c>
      <c r="L814" s="6" t="str" cm="1">
        <f t="array" ref="L814">_xlfn.TEXTJOIN(",",TRUE,_xlfn._xlws.FILTER(ARQUIVOS[EXTENSÃO],(ARQUIVOS[DOCUMENTO]=LD_01[[#This Row],[DOCUMENTO]])*(ARQUIVOS[REVISÃO]=LD_01[[#This Row],[REVISÃO]])))</f>
        <v>pdf</v>
      </c>
      <c r="M814" s="12" cm="1">
        <f t="array" ref="M814">_xlfn.UNIQUE(_xlfn._xlws.FILTER(ARQUIVOS[DATA RECEBIMENTO],(ARQUIVOS[DOCUMENTO]=LD_01[[#This Row],[DOCUMENTO]])*(ARQUIVOS[REVISÃO]=LD_01[[#This Row],[REVISÃO]])))</f>
        <v>45838</v>
      </c>
      <c r="N8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01/MSV-163MS-626-628/19.GG/MSV-163MS-626-628-ACA-EXE-RT-D3-201-R00.pdf</v>
      </c>
      <c r="P814" s="6" t="str">
        <f>LD_01[[#This Row],[PASTA]]&amp;"/"&amp;LD_01[[#This Row],[ARQUIVO]]</f>
        <v>MSV-163MS-626-628/19.GG/MSV-163MS-626-628-ACA-EXE-RT-D3-201-R00.pdf</v>
      </c>
    </row>
    <row r="815" spans="1:16" ht="28.8" x14ac:dyDescent="0.3">
      <c r="A815" s="6" t="s">
        <v>3601</v>
      </c>
      <c r="B815" s="6" t="str">
        <f>VLOOKUP(LD_01[[#This Row],[DOCUMENTO]],_xlfn.SORTBY(ARQUIVOS_RECEBIDOS!$E$2:$F$5010,ARQUIVOS_RECEBIDOS!$F$2:$F$5010,-1),2,)</f>
        <v>R00</v>
      </c>
      <c r="C815" s="14" t="s">
        <v>5987</v>
      </c>
      <c r="D815" s="14" t="s">
        <v>7543</v>
      </c>
      <c r="E815" s="6" t="s">
        <v>4318</v>
      </c>
      <c r="F815" s="8" t="s">
        <v>4173</v>
      </c>
      <c r="G815" s="8" t="s">
        <v>4335</v>
      </c>
      <c r="H815" s="6" t="str">
        <f>_xlfn.XLOOKUP(LD_01[[#This Row],[DISCIPLINA]],'CLASSES DE PROJETOS'!$F$3:$F$37,'CLASSES DE PROJETOS'!$C$3:$C$37)</f>
        <v>TR</v>
      </c>
      <c r="I815" t="str">
        <f>_xlfn.TEXTJOIN("/",TRUE,"MSV-163MS-"&amp;LD_01[[#This Row],[OBRA]],_xlfn.XLOOKUP(LD_01[[#This Row],[SIGLA]],'CLASSES DE PROJETOS'!$C$3:$C$37,'CLASSES DE PROJETOS'!$E$3:$E$37))</f>
        <v>MSV-163MS-626-628/34.TR</v>
      </c>
      <c r="J815" s="6" t="str" cm="1">
        <f t="array" ref="J815">_xlfn.TEXTJOIN(",",TRUE,_xlfn._xlws.FILTER(ARQUIVOS[ARQUIVO],(ARQUIVOS[DOCUMENTO]=LD_01[[#This Row],[DOCUMENTO]])*(ARQUIVOS[REVISÃO]=LD_01[[#This Row],[REVISÃO]])*(ARQUIVOS[EXTENSÃO]="pdf")))</f>
        <v>MSV-163MS-626-628-ACA-EXE-RT-E1-001-R00.pdf</v>
      </c>
      <c r="K815" s="6" t="str" cm="1">
        <f t="array" ref="K815">_xlfn.TEXTJOIN(", ",TRUE,_xlfn.UNIQUE(_xlfn._xlws.FILTER(ARQUIVOS_RECEBIDOS!$F$2:$F$5010,ARQUIVOS_RECEBIDOS!$E$2:$E$5010=LD_01[[#This Row],[DOCUMENTO]])))</f>
        <v>R00</v>
      </c>
      <c r="L815" s="6" t="str" cm="1">
        <f t="array" ref="L815">_xlfn.TEXTJOIN(",",TRUE,_xlfn._xlws.FILTER(ARQUIVOS[EXTENSÃO],(ARQUIVOS[DOCUMENTO]=LD_01[[#This Row],[DOCUMENTO]])*(ARQUIVOS[REVISÃO]=LD_01[[#This Row],[REVISÃO]])))</f>
        <v>pdf</v>
      </c>
      <c r="M815" s="12" cm="1">
        <f t="array" ref="M815">_xlfn.UNIQUE(_xlfn._xlws.FILTER(ARQUIVOS[DATA RECEBIMENTO],(ARQUIVOS[DOCUMENTO]=LD_01[[#This Row],[DOCUMENTO]])*(ARQUIVOS[REVISÃO]=LD_01[[#This Row],[REVISÃO]])))</f>
        <v>45838</v>
      </c>
      <c r="N8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01/MSV-163MS-626-628/34.TR/MSV-163MS-626-628-ACA-EXE-RT-E1-001-R00.pdf</v>
      </c>
      <c r="P815" s="6" t="str">
        <f>LD_01[[#This Row],[PASTA]]&amp;"/"&amp;LD_01[[#This Row],[ARQUIVO]]</f>
        <v>MSV-163MS-626-628/34.TR/MSV-163MS-626-628-ACA-EXE-RT-E1-001-R00.pdf</v>
      </c>
    </row>
    <row r="816" spans="1:16" ht="28.8" x14ac:dyDescent="0.3">
      <c r="A816" s="6" t="s">
        <v>3528</v>
      </c>
      <c r="B816" s="6" t="str">
        <f>VLOOKUP(LD_01[[#This Row],[DOCUMENTO]],_xlfn.SORTBY(ARQUIVOS_RECEBIDOS!$E$2:$F$5010,ARQUIVOS_RECEBIDOS!$F$2:$F$5010,-1),2,)</f>
        <v>R04</v>
      </c>
      <c r="C816" s="14" t="s">
        <v>5987</v>
      </c>
      <c r="D816" s="14" t="s">
        <v>7543</v>
      </c>
      <c r="E816" s="6" t="s">
        <v>4318</v>
      </c>
      <c r="F816" s="8" t="s">
        <v>4259</v>
      </c>
      <c r="G816" s="8" t="s">
        <v>4141</v>
      </c>
      <c r="H816" s="6" t="str">
        <f>_xlfn.XLOOKUP(LD_01[[#This Row],[DISCIPLINA]],'CLASSES DE PROJETOS'!$F$3:$F$37,'CLASSES DE PROJETOS'!$C$3:$C$37)</f>
        <v>GE</v>
      </c>
      <c r="I816" t="str">
        <f>_xlfn.TEXTJOIN("/",TRUE,"MSV-163MS-"&amp;LD_01[[#This Row],[OBRA]],_xlfn.XLOOKUP(LD_01[[#This Row],[SIGLA]],'CLASSES DE PROJETOS'!$C$3:$C$37,'CLASSES DE PROJETOS'!$E$3:$E$37))</f>
        <v>MSV-163MS-626-628/18.GE</v>
      </c>
      <c r="J816" s="6" t="str" cm="1">
        <f t="array" ref="J816">_xlfn.TEXTJOIN(",",TRUE,_xlfn._xlws.FILTER(ARQUIVOS[ARQUIVO],(ARQUIVOS[DOCUMENTO]=LD_01[[#This Row],[DOCUMENTO]])*(ARQUIVOS[REVISÃO]=LD_01[[#This Row],[REVISÃO]])*(ARQUIVOS[EXTENSÃO]="pdf")))</f>
        <v>MSV-163MS-626-628-ACA-EXE-RT-F1-001-R04.pdf</v>
      </c>
      <c r="K816" s="6" t="str" cm="1">
        <f t="array" ref="K816">_xlfn.TEXTJOIN(", ",TRUE,_xlfn.UNIQUE(_xlfn._xlws.FILTER(ARQUIVOS_RECEBIDOS!$F$2:$F$5010,ARQUIVOS_RECEBIDOS!$E$2:$E$5010=LD_01[[#This Row],[DOCUMENTO]])))</f>
        <v>R03, R04</v>
      </c>
      <c r="L816" s="6" t="str" cm="1">
        <f t="array" ref="L816">_xlfn.TEXTJOIN(",",TRUE,_xlfn._xlws.FILTER(ARQUIVOS[EXTENSÃO],(ARQUIVOS[DOCUMENTO]=LD_01[[#This Row],[DOCUMENTO]])*(ARQUIVOS[REVISÃO]=LD_01[[#This Row],[REVISÃO]])))</f>
        <v>pdf</v>
      </c>
      <c r="M816" s="12" cm="1">
        <f t="array" ref="M816">_xlfn.UNIQUE(_xlfn._xlws.FILTER(ARQUIVOS[DATA RECEBIMENTO],(ARQUIVOS[DOCUMENTO]=LD_01[[#This Row],[DOCUMENTO]])*(ARQUIVOS[REVISÃO]=LD_01[[#This Row],[REVISÃO]])))</f>
        <v>45946</v>
      </c>
      <c r="N8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01/MSV-163MS-626-628/18.GE/MSV-163MS-626-628-ACA-EXE-RT-F1-001-R04.pdf</v>
      </c>
      <c r="P816" s="6" t="str">
        <f>LD_01[[#This Row],[PASTA]]&amp;"/"&amp;LD_01[[#This Row],[ARQUIVO]]</f>
        <v>MSV-163MS-626-628/18.GE/MSV-163MS-626-628-ACA-EXE-RT-F1-001-R04.pdf</v>
      </c>
    </row>
    <row r="817" spans="1:16" ht="43.2" x14ac:dyDescent="0.3">
      <c r="A817" s="6" t="s">
        <v>3588</v>
      </c>
      <c r="B817" s="6" t="str">
        <f>VLOOKUP(LD_01[[#This Row],[DOCUMENTO]],_xlfn.SORTBY(ARQUIVOS_RECEBIDOS!$E$2:$F$5010,ARQUIVOS_RECEBIDOS!$F$2:$F$5010,-1),2,)</f>
        <v>R00</v>
      </c>
      <c r="C817" s="14" t="s">
        <v>5987</v>
      </c>
      <c r="D817" s="14" t="s">
        <v>7543</v>
      </c>
      <c r="E817" s="6" t="s">
        <v>4318</v>
      </c>
      <c r="F817" s="8" t="s">
        <v>4087</v>
      </c>
      <c r="G817" s="8" t="s">
        <v>4333</v>
      </c>
      <c r="H817" s="6" t="str">
        <f>_xlfn.XLOOKUP(LD_01[[#This Row],[DISCIPLINA]],'CLASSES DE PROJETOS'!$F$3:$F$37,'CLASSES DE PROJETOS'!$C$3:$C$37)</f>
        <v>IN</v>
      </c>
      <c r="I817" t="str">
        <f>_xlfn.TEXTJOIN("/",TRUE,"MSV-163MS-"&amp;LD_01[[#This Row],[OBRA]],_xlfn.XLOOKUP(LD_01[[#This Row],[SIGLA]],'CLASSES DE PROJETOS'!$C$3:$C$37,'CLASSES DE PROJETOS'!$E$3:$E$37))</f>
        <v>MSV-163MS-626-628/23.IN</v>
      </c>
      <c r="J817" s="6" t="str" cm="1">
        <f t="array" ref="J817">_xlfn.TEXTJOIN(",",TRUE,_xlfn._xlws.FILTER(ARQUIVOS[ARQUIVO],(ARQUIVOS[DOCUMENTO]=LD_01[[#This Row],[DOCUMENTO]])*(ARQUIVOS[REVISÃO]=LD_01[[#This Row],[REVISÃO]])*(ARQUIVOS[EXTENSÃO]="pdf")))</f>
        <v>MSV-163MS-626-628-ACA-EXE-RT-M1-001-R00.pdf</v>
      </c>
      <c r="K817" s="6" t="str" cm="1">
        <f t="array" ref="K817">_xlfn.TEXTJOIN(", ",TRUE,_xlfn.UNIQUE(_xlfn._xlws.FILTER(ARQUIVOS_RECEBIDOS!$F$2:$F$5010,ARQUIVOS_RECEBIDOS!$E$2:$E$5010=LD_01[[#This Row],[DOCUMENTO]])))</f>
        <v>R00</v>
      </c>
      <c r="L817" s="6" t="str" cm="1">
        <f t="array" ref="L817">_xlfn.TEXTJOIN(",",TRUE,_xlfn._xlws.FILTER(ARQUIVOS[EXTENSÃO],(ARQUIVOS[DOCUMENTO]=LD_01[[#This Row],[DOCUMENTO]])*(ARQUIVOS[REVISÃO]=LD_01[[#This Row],[REVISÃO]])))</f>
        <v>pdf</v>
      </c>
      <c r="M817" s="12" cm="1">
        <f t="array" ref="M817">_xlfn.UNIQUE(_xlfn._xlws.FILTER(ARQUIVOS[DATA RECEBIMENTO],(ARQUIVOS[DOCUMENTO]=LD_01[[#This Row],[DOCUMENTO]])*(ARQUIVOS[REVISÃO]=LD_01[[#This Row],[REVISÃO]])))</f>
        <v>45838</v>
      </c>
      <c r="N8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01/MSV-163MS-626-628/23.IN/MSV-163MS-626-628-ACA-EXE-RT-M1-001-R00.pdf</v>
      </c>
      <c r="P817" s="6" t="str">
        <f>LD_01[[#This Row],[PASTA]]&amp;"/"&amp;LD_01[[#This Row],[ARQUIVO]]</f>
        <v>MSV-163MS-626-628/23.IN/MSV-163MS-626-628-ACA-EXE-RT-M1-001-R00.pdf</v>
      </c>
    </row>
    <row r="818" spans="1:16" x14ac:dyDescent="0.3">
      <c r="A818" s="6" t="s">
        <v>3602</v>
      </c>
      <c r="B818" s="6" t="str">
        <f>VLOOKUP(LD_01[[#This Row],[DOCUMENTO]],_xlfn.SORTBY(ARQUIVOS_RECEBIDOS!$E$2:$F$5010,ARQUIVOS_RECEBIDOS!$F$2:$F$5010,-1),2,)</f>
        <v>R00</v>
      </c>
      <c r="C818" s="14" t="s">
        <v>5987</v>
      </c>
      <c r="D818" s="14" t="s">
        <v>7543</v>
      </c>
      <c r="E818" s="6" t="s">
        <v>4319</v>
      </c>
      <c r="F818" s="8" t="s">
        <v>4242</v>
      </c>
      <c r="G818" s="8" t="s">
        <v>4163</v>
      </c>
      <c r="H818" s="6" t="str">
        <f>_xlfn.XLOOKUP(LD_01[[#This Row],[DISCIPLINA]],'CLASSES DE PROJETOS'!$F$3:$F$37,'CLASSES DE PROJETOS'!$C$3:$C$37)</f>
        <v>TO</v>
      </c>
      <c r="I818" t="str">
        <f>_xlfn.TEXTJOIN("/",TRUE,"MSV-163MS-"&amp;LD_01[[#This Row],[OBRA]],_xlfn.XLOOKUP(LD_01[[#This Row],[SIGLA]],'CLASSES DE PROJETOS'!$C$3:$C$37,'CLASSES DE PROJETOS'!$E$3:$E$37))</f>
        <v>MSV-163MS-634-RET/33.TO</v>
      </c>
      <c r="J818" s="6" t="str" cm="1">
        <f t="array" ref="J818">_xlfn.TEXTJOIN(",",TRUE,_xlfn._xlws.FILTER(ARQUIVOS[ARQUIVO],(ARQUIVOS[DOCUMENTO]=LD_01[[#This Row],[DOCUMENTO]])*(ARQUIVOS[REVISÃO]=LD_01[[#This Row],[REVISÃO]])*(ARQUIVOS[EXTENSÃO]="pdf")))</f>
        <v>MSV-163MS-634+900-RET-EXE-DE-C1-001-R00.pdf</v>
      </c>
      <c r="K818" s="6" t="str" cm="1">
        <f t="array" ref="K818">_xlfn.TEXTJOIN(", ",TRUE,_xlfn.UNIQUE(_xlfn._xlws.FILTER(ARQUIVOS_RECEBIDOS!$F$2:$F$5010,ARQUIVOS_RECEBIDOS!$E$2:$E$5010=LD_01[[#This Row],[DOCUMENTO]])))</f>
        <v>R00</v>
      </c>
      <c r="L818" s="6" t="str" cm="1">
        <f t="array" ref="L818">_xlfn.TEXTJOIN(",",TRUE,_xlfn._xlws.FILTER(ARQUIVOS[EXTENSÃO],(ARQUIVOS[DOCUMENTO]=LD_01[[#This Row],[DOCUMENTO]])*(ARQUIVOS[REVISÃO]=LD_01[[#This Row],[REVISÃO]])))</f>
        <v>dwg,pdf</v>
      </c>
      <c r="M818" s="12" cm="1">
        <f t="array" ref="M818">_xlfn.UNIQUE(_xlfn._xlws.FILTER(ARQUIVOS[DATA RECEBIMENTO],(ARQUIVOS[DOCUMENTO]=LD_01[[#This Row],[DOCUMENTO]])*(ARQUIVOS[REVISÃO]=LD_01[[#This Row],[REVISÃO]])))</f>
        <v>45838</v>
      </c>
      <c r="N8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01/MSV-163MS-634-RET/33.TO/MSV-163MS-634+900-RET-EXE-DE-C1-001-R00.pdf</v>
      </c>
      <c r="P818" s="6" t="str">
        <f>LD_01[[#This Row],[PASTA]]&amp;"/"&amp;LD_01[[#This Row],[ARQUIVO]]</f>
        <v>MSV-163MS-634-RET/33.TO/MSV-163MS-634+900-RET-EXE-DE-C1-001-R00.pdf</v>
      </c>
    </row>
    <row r="819" spans="1:16" x14ac:dyDescent="0.3">
      <c r="A819" s="6" t="s">
        <v>3603</v>
      </c>
      <c r="B819" s="6" t="str">
        <f>VLOOKUP(LD_01[[#This Row],[DOCUMENTO]],_xlfn.SORTBY(ARQUIVOS_RECEBIDOS!$E$2:$F$5010,ARQUIVOS_RECEBIDOS!$F$2:$F$5010,-1),2,)</f>
        <v>R00</v>
      </c>
      <c r="C819" s="14" t="s">
        <v>5987</v>
      </c>
      <c r="D819" s="14" t="s">
        <v>7543</v>
      </c>
      <c r="E819" s="6" t="s">
        <v>4319</v>
      </c>
      <c r="F819" s="8" t="s">
        <v>4242</v>
      </c>
      <c r="G819" s="8" t="s">
        <v>4163</v>
      </c>
      <c r="H819" s="6" t="str">
        <f>_xlfn.XLOOKUP(LD_01[[#This Row],[DISCIPLINA]],'CLASSES DE PROJETOS'!$F$3:$F$37,'CLASSES DE PROJETOS'!$C$3:$C$37)</f>
        <v>TO</v>
      </c>
      <c r="I819" t="str">
        <f>_xlfn.TEXTJOIN("/",TRUE,"MSV-163MS-"&amp;LD_01[[#This Row],[OBRA]],_xlfn.XLOOKUP(LD_01[[#This Row],[SIGLA]],'CLASSES DE PROJETOS'!$C$3:$C$37,'CLASSES DE PROJETOS'!$E$3:$E$37))</f>
        <v>MSV-163MS-634-RET/33.TO</v>
      </c>
      <c r="J819" s="6" t="str" cm="1">
        <f t="array" ref="J819">_xlfn.TEXTJOIN(",",TRUE,_xlfn._xlws.FILTER(ARQUIVOS[ARQUIVO],(ARQUIVOS[DOCUMENTO]=LD_01[[#This Row],[DOCUMENTO]])*(ARQUIVOS[REVISÃO]=LD_01[[#This Row],[REVISÃO]])*(ARQUIVOS[EXTENSÃO]="pdf")))</f>
        <v>MSV-163MS-634+900-RET-EXE-DE-C1-002-R00.pdf</v>
      </c>
      <c r="K819" s="6" t="str" cm="1">
        <f t="array" ref="K819">_xlfn.TEXTJOIN(", ",TRUE,_xlfn.UNIQUE(_xlfn._xlws.FILTER(ARQUIVOS_RECEBIDOS!$F$2:$F$5010,ARQUIVOS_RECEBIDOS!$E$2:$E$5010=LD_01[[#This Row],[DOCUMENTO]])))</f>
        <v>R00</v>
      </c>
      <c r="L819" s="6" t="str" cm="1">
        <f t="array" ref="L819">_xlfn.TEXTJOIN(",",TRUE,_xlfn._xlws.FILTER(ARQUIVOS[EXTENSÃO],(ARQUIVOS[DOCUMENTO]=LD_01[[#This Row],[DOCUMENTO]])*(ARQUIVOS[REVISÃO]=LD_01[[#This Row],[REVISÃO]])))</f>
        <v>dwg,pdf</v>
      </c>
      <c r="M819" s="12" cm="1">
        <f t="array" ref="M819">_xlfn.UNIQUE(_xlfn._xlws.FILTER(ARQUIVOS[DATA RECEBIMENTO],(ARQUIVOS[DOCUMENTO]=LD_01[[#This Row],[DOCUMENTO]])*(ARQUIVOS[REVISÃO]=LD_01[[#This Row],[REVISÃO]])))</f>
        <v>45838</v>
      </c>
      <c r="N8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01/MSV-163MS-634-RET/33.TO/MSV-163MS-634+900-RET-EXE-DE-C1-002-R00.pdf</v>
      </c>
      <c r="P819" s="6" t="str">
        <f>LD_01[[#This Row],[PASTA]]&amp;"/"&amp;LD_01[[#This Row],[ARQUIVO]]</f>
        <v>MSV-163MS-634-RET/33.TO/MSV-163MS-634+900-RET-EXE-DE-C1-002-R00.pdf</v>
      </c>
    </row>
    <row r="820" spans="1:16" ht="28.8" x14ac:dyDescent="0.3">
      <c r="A820" s="6" t="s">
        <v>3660</v>
      </c>
      <c r="B820" s="6" t="str">
        <f>VLOOKUP(LD_01[[#This Row],[DOCUMENTO]],_xlfn.SORTBY(ARQUIVOS_RECEBIDOS!$E$2:$F$5010,ARQUIVOS_RECEBIDOS!$F$2:$F$5010,-1),2,)</f>
        <v>R01</v>
      </c>
      <c r="C820" s="14" t="s">
        <v>5987</v>
      </c>
      <c r="D820" s="14" t="s">
        <v>7543</v>
      </c>
      <c r="E820" s="6" t="s">
        <v>4319</v>
      </c>
      <c r="F820" s="8" t="s">
        <v>4961</v>
      </c>
      <c r="G820" s="8" t="s">
        <v>4332</v>
      </c>
      <c r="H820" s="6" t="str">
        <f>_xlfn.XLOOKUP(LD_01[[#This Row],[DISCIPLINA]],'CLASSES DE PROJETOS'!$F$3:$F$37,'CLASSES DE PROJETOS'!$C$3:$C$37)</f>
        <v>GG</v>
      </c>
      <c r="I820" t="str">
        <f>_xlfn.TEXTJOIN("/",TRUE,"MSV-163MS-"&amp;LD_01[[#This Row],[OBRA]],_xlfn.XLOOKUP(LD_01[[#This Row],[SIGLA]],'CLASSES DE PROJETOS'!$C$3:$C$37,'CLASSES DE PROJETOS'!$E$3:$E$37))</f>
        <v>MSV-163MS-634-RET/19.GG</v>
      </c>
      <c r="J820" s="6" t="str" cm="1">
        <f t="array" ref="J820">_xlfn.TEXTJOIN(",",TRUE,_xlfn._xlws.FILTER(ARQUIVOS[ARQUIVO],(ARQUIVOS[DOCUMENTO]=LD_01[[#This Row],[DOCUMENTO]])*(ARQUIVOS[REVISÃO]=LD_01[[#This Row],[REVISÃO]])*(ARQUIVOS[EXTENSÃO]="pdf")))</f>
        <v>MSV-163MS-634+900-RET-EXE-DE-D3-001-R01.pdf</v>
      </c>
      <c r="K820" s="6" t="str" cm="1">
        <f t="array" ref="K820">_xlfn.TEXTJOIN(", ",TRUE,_xlfn.UNIQUE(_xlfn._xlws.FILTER(ARQUIVOS_RECEBIDOS!$F$2:$F$5010,ARQUIVOS_RECEBIDOS!$E$2:$E$5010=LD_01[[#This Row],[DOCUMENTO]])))</f>
        <v>R01</v>
      </c>
      <c r="L820" s="6" t="str" cm="1">
        <f t="array" ref="L820">_xlfn.TEXTJOIN(",",TRUE,_xlfn._xlws.FILTER(ARQUIVOS[EXTENSÃO],(ARQUIVOS[DOCUMENTO]=LD_01[[#This Row],[DOCUMENTO]])*(ARQUIVOS[REVISÃO]=LD_01[[#This Row],[REVISÃO]])))</f>
        <v>dwg,pdf</v>
      </c>
      <c r="M820" s="12" cm="1">
        <f t="array" ref="M820">_xlfn.UNIQUE(_xlfn._xlws.FILTER(ARQUIVOS[DATA RECEBIMENTO],(ARQUIVOS[DOCUMENTO]=LD_01[[#This Row],[DOCUMENTO]])*(ARQUIVOS[REVISÃO]=LD_01[[#This Row],[REVISÃO]])))</f>
        <v>45838</v>
      </c>
      <c r="N8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01/MSV-163MS-634-RET/19.GG/MSV-163MS-634+900-RET-EXE-DE-D3-001-R01.pdf</v>
      </c>
      <c r="P820" s="6" t="str">
        <f>LD_01[[#This Row],[PASTA]]&amp;"/"&amp;LD_01[[#This Row],[ARQUIVO]]</f>
        <v>MSV-163MS-634-RET/19.GG/MSV-163MS-634+900-RET-EXE-DE-D3-001-R01.pdf</v>
      </c>
    </row>
    <row r="821" spans="1:16" ht="28.8" x14ac:dyDescent="0.3">
      <c r="A821" s="6" t="s">
        <v>3661</v>
      </c>
      <c r="B821" s="6" t="str">
        <f>VLOOKUP(LD_01[[#This Row],[DOCUMENTO]],_xlfn.SORTBY(ARQUIVOS_RECEBIDOS!$E$2:$F$5010,ARQUIVOS_RECEBIDOS!$F$2:$F$5010,-1),2,)</f>
        <v>R01</v>
      </c>
      <c r="C821" s="14" t="s">
        <v>5987</v>
      </c>
      <c r="D821" s="14" t="s">
        <v>7543</v>
      </c>
      <c r="E821" s="6" t="s">
        <v>4319</v>
      </c>
      <c r="F821" s="8" t="s">
        <v>4961</v>
      </c>
      <c r="G821" s="8" t="s">
        <v>4332</v>
      </c>
      <c r="H821" s="6" t="str">
        <f>_xlfn.XLOOKUP(LD_01[[#This Row],[DISCIPLINA]],'CLASSES DE PROJETOS'!$F$3:$F$37,'CLASSES DE PROJETOS'!$C$3:$C$37)</f>
        <v>GG</v>
      </c>
      <c r="I821" t="str">
        <f>_xlfn.TEXTJOIN("/",TRUE,"MSV-163MS-"&amp;LD_01[[#This Row],[OBRA]],_xlfn.XLOOKUP(LD_01[[#This Row],[SIGLA]],'CLASSES DE PROJETOS'!$C$3:$C$37,'CLASSES DE PROJETOS'!$E$3:$E$37))</f>
        <v>MSV-163MS-634-RET/19.GG</v>
      </c>
      <c r="J821" s="6" t="str" cm="1">
        <f t="array" ref="J821">_xlfn.TEXTJOIN(",",TRUE,_xlfn._xlws.FILTER(ARQUIVOS[ARQUIVO],(ARQUIVOS[DOCUMENTO]=LD_01[[#This Row],[DOCUMENTO]])*(ARQUIVOS[REVISÃO]=LD_01[[#This Row],[REVISÃO]])*(ARQUIVOS[EXTENSÃO]="pdf")))</f>
        <v>MSV-163MS-634+900-RET-EXE-DE-D3-002-R01.pdf</v>
      </c>
      <c r="K821" s="6" t="str" cm="1">
        <f t="array" ref="K821">_xlfn.TEXTJOIN(", ",TRUE,_xlfn.UNIQUE(_xlfn._xlws.FILTER(ARQUIVOS_RECEBIDOS!$F$2:$F$5010,ARQUIVOS_RECEBIDOS!$E$2:$E$5010=LD_01[[#This Row],[DOCUMENTO]])))</f>
        <v>R01</v>
      </c>
      <c r="L821" s="6" t="str" cm="1">
        <f t="array" ref="L821">_xlfn.TEXTJOIN(",",TRUE,_xlfn._xlws.FILTER(ARQUIVOS[EXTENSÃO],(ARQUIVOS[DOCUMENTO]=LD_01[[#This Row],[DOCUMENTO]])*(ARQUIVOS[REVISÃO]=LD_01[[#This Row],[REVISÃO]])))</f>
        <v>dwg,pdf</v>
      </c>
      <c r="M821" s="12" cm="1">
        <f t="array" ref="M821">_xlfn.UNIQUE(_xlfn._xlws.FILTER(ARQUIVOS[DATA RECEBIMENTO],(ARQUIVOS[DOCUMENTO]=LD_01[[#This Row],[DOCUMENTO]])*(ARQUIVOS[REVISÃO]=LD_01[[#This Row],[REVISÃO]])))</f>
        <v>45838</v>
      </c>
      <c r="N8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01/MSV-163MS-634-RET/19.GG/MSV-163MS-634+900-RET-EXE-DE-D3-002-R01.pdf</v>
      </c>
      <c r="P821" s="6" t="str">
        <f>LD_01[[#This Row],[PASTA]]&amp;"/"&amp;LD_01[[#This Row],[ARQUIVO]]</f>
        <v>MSV-163MS-634-RET/19.GG/MSV-163MS-634+900-RET-EXE-DE-D3-002-R01.pdf</v>
      </c>
    </row>
    <row r="822" spans="1:16" ht="28.8" x14ac:dyDescent="0.3">
      <c r="A822" s="6" t="s">
        <v>3662</v>
      </c>
      <c r="B822" s="6" t="str">
        <f>VLOOKUP(LD_01[[#This Row],[DOCUMENTO]],_xlfn.SORTBY(ARQUIVOS_RECEBIDOS!$E$2:$F$5010,ARQUIVOS_RECEBIDOS!$F$2:$F$5010,-1),2,)</f>
        <v>R01</v>
      </c>
      <c r="C822" s="14" t="s">
        <v>5987</v>
      </c>
      <c r="D822" s="14" t="s">
        <v>7543</v>
      </c>
      <c r="E822" s="6" t="s">
        <v>4319</v>
      </c>
      <c r="F822" s="8" t="s">
        <v>4961</v>
      </c>
      <c r="G822" s="8" t="s">
        <v>4332</v>
      </c>
      <c r="H822" s="6" t="str">
        <f>_xlfn.XLOOKUP(LD_01[[#This Row],[DISCIPLINA]],'CLASSES DE PROJETOS'!$F$3:$F$37,'CLASSES DE PROJETOS'!$C$3:$C$37)</f>
        <v>GG</v>
      </c>
      <c r="I822" t="str">
        <f>_xlfn.TEXTJOIN("/",TRUE,"MSV-163MS-"&amp;LD_01[[#This Row],[OBRA]],_xlfn.XLOOKUP(LD_01[[#This Row],[SIGLA]],'CLASSES DE PROJETOS'!$C$3:$C$37,'CLASSES DE PROJETOS'!$E$3:$E$37))</f>
        <v>MSV-163MS-634-RET/19.GG</v>
      </c>
      <c r="J822" s="6" t="str" cm="1">
        <f t="array" ref="J822">_xlfn.TEXTJOIN(",",TRUE,_xlfn._xlws.FILTER(ARQUIVOS[ARQUIVO],(ARQUIVOS[DOCUMENTO]=LD_01[[#This Row],[DOCUMENTO]])*(ARQUIVOS[REVISÃO]=LD_01[[#This Row],[REVISÃO]])*(ARQUIVOS[EXTENSÃO]="pdf")))</f>
        <v>MSV-163MS-634+900-RET-EXE-DE-D3-003-R01.pdf</v>
      </c>
      <c r="K822" s="6" t="str" cm="1">
        <f t="array" ref="K822">_xlfn.TEXTJOIN(", ",TRUE,_xlfn.UNIQUE(_xlfn._xlws.FILTER(ARQUIVOS_RECEBIDOS!$F$2:$F$5010,ARQUIVOS_RECEBIDOS!$E$2:$E$5010=LD_01[[#This Row],[DOCUMENTO]])))</f>
        <v>R01</v>
      </c>
      <c r="L822" s="6" t="str" cm="1">
        <f t="array" ref="L822">_xlfn.TEXTJOIN(",",TRUE,_xlfn._xlws.FILTER(ARQUIVOS[EXTENSÃO],(ARQUIVOS[DOCUMENTO]=LD_01[[#This Row],[DOCUMENTO]])*(ARQUIVOS[REVISÃO]=LD_01[[#This Row],[REVISÃO]])))</f>
        <v>dwg,pdf</v>
      </c>
      <c r="M822" s="12" cm="1">
        <f t="array" ref="M822">_xlfn.UNIQUE(_xlfn._xlws.FILTER(ARQUIVOS[DATA RECEBIMENTO],(ARQUIVOS[DOCUMENTO]=LD_01[[#This Row],[DOCUMENTO]])*(ARQUIVOS[REVISÃO]=LD_01[[#This Row],[REVISÃO]])))</f>
        <v>45838</v>
      </c>
      <c r="N8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01/MSV-163MS-634-RET/19.GG/MSV-163MS-634+900-RET-EXE-DE-D3-003-R01.pdf</v>
      </c>
      <c r="P822" s="6" t="str">
        <f>LD_01[[#This Row],[PASTA]]&amp;"/"&amp;LD_01[[#This Row],[ARQUIVO]]</f>
        <v>MSV-163MS-634-RET/19.GG/MSV-163MS-634+900-RET-EXE-DE-D3-003-R01.pdf</v>
      </c>
    </row>
    <row r="823" spans="1:16" x14ac:dyDescent="0.3">
      <c r="A823" s="6" t="s">
        <v>3605</v>
      </c>
      <c r="B823" s="6" t="str">
        <f>VLOOKUP(LD_01[[#This Row],[DOCUMENTO]],_xlfn.SORTBY(ARQUIVOS_RECEBIDOS!$E$2:$F$5010,ARQUIVOS_RECEBIDOS!$F$2:$F$5010,-1),2,)</f>
        <v>R03</v>
      </c>
      <c r="C823" s="14" t="s">
        <v>5987</v>
      </c>
      <c r="D823" s="14" t="s">
        <v>7543</v>
      </c>
      <c r="E823" s="6" t="s">
        <v>4319</v>
      </c>
      <c r="F823" s="8" t="s">
        <v>4964</v>
      </c>
      <c r="G823" s="8" t="s">
        <v>4141</v>
      </c>
      <c r="H823" s="6" t="str">
        <f>_xlfn.XLOOKUP(LD_01[[#This Row],[DISCIPLINA]],'CLASSES DE PROJETOS'!$F$3:$F$37,'CLASSES DE PROJETOS'!$C$3:$C$37)</f>
        <v>GE</v>
      </c>
      <c r="I823" t="str">
        <f>_xlfn.TEXTJOIN("/",TRUE,"MSV-163MS-"&amp;LD_01[[#This Row],[OBRA]],_xlfn.XLOOKUP(LD_01[[#This Row],[SIGLA]],'CLASSES DE PROJETOS'!$C$3:$C$37,'CLASSES DE PROJETOS'!$E$3:$E$37))</f>
        <v>MSV-163MS-634-RET/18.GE</v>
      </c>
      <c r="J823" s="6" t="str" cm="1">
        <f t="array" ref="J823">_xlfn.TEXTJOIN(",",TRUE,_xlfn._xlws.FILTER(ARQUIVOS[ARQUIVO],(ARQUIVOS[DOCUMENTO]=LD_01[[#This Row],[DOCUMENTO]])*(ARQUIVOS[REVISÃO]=LD_01[[#This Row],[REVISÃO]])*(ARQUIVOS[EXTENSÃO]="pdf")))</f>
        <v>MSV-163MS-634+900-RET-EXE-DE-F1-001-R03.pdf</v>
      </c>
      <c r="K823" s="6" t="str" cm="1">
        <f t="array" ref="K823">_xlfn.TEXTJOIN(", ",TRUE,_xlfn.UNIQUE(_xlfn._xlws.FILTER(ARQUIVOS_RECEBIDOS!$F$2:$F$5010,ARQUIVOS_RECEBIDOS!$E$2:$E$5010=LD_01[[#This Row],[DOCUMENTO]])))</f>
        <v>R02, R03</v>
      </c>
      <c r="L823" s="6" t="str" cm="1">
        <f t="array" ref="L823">_xlfn.TEXTJOIN(",",TRUE,_xlfn._xlws.FILTER(ARQUIVOS[EXTENSÃO],(ARQUIVOS[DOCUMENTO]=LD_01[[#This Row],[DOCUMENTO]])*(ARQUIVOS[REVISÃO]=LD_01[[#This Row],[REVISÃO]])))</f>
        <v>dwg,pdf</v>
      </c>
      <c r="M823" s="12" cm="1">
        <f t="array" ref="M823">_xlfn.UNIQUE(_xlfn._xlws.FILTER(ARQUIVOS[DATA RECEBIMENTO],(ARQUIVOS[DOCUMENTO]=LD_01[[#This Row],[DOCUMENTO]])*(ARQUIVOS[REVISÃO]=LD_01[[#This Row],[REVISÃO]])))</f>
        <v>45859</v>
      </c>
      <c r="N8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01/MSV-163MS-634-RET/18.GE/MSV-163MS-634+900-RET-EXE-DE-F1-001-R03.pdf</v>
      </c>
      <c r="P823" s="6" t="str">
        <f>LD_01[[#This Row],[PASTA]]&amp;"/"&amp;LD_01[[#This Row],[ARQUIVO]]</f>
        <v>MSV-163MS-634-RET/18.GE/MSV-163MS-634+900-RET-EXE-DE-F1-001-R03.pdf</v>
      </c>
    </row>
    <row r="824" spans="1:16" x14ac:dyDescent="0.3">
      <c r="A824" s="6" t="s">
        <v>3606</v>
      </c>
      <c r="B824" s="6" t="str">
        <f>VLOOKUP(LD_01[[#This Row],[DOCUMENTO]],_xlfn.SORTBY(ARQUIVOS_RECEBIDOS!$E$2:$F$5010,ARQUIVOS_RECEBIDOS!$F$2:$F$5010,-1),2,)</f>
        <v>R04</v>
      </c>
      <c r="C824" s="14" t="s">
        <v>5987</v>
      </c>
      <c r="D824" s="14" t="s">
        <v>7543</v>
      </c>
      <c r="E824" s="6" t="s">
        <v>4319</v>
      </c>
      <c r="F824" s="8" t="s">
        <v>4965</v>
      </c>
      <c r="G824" s="8" t="s">
        <v>4141</v>
      </c>
      <c r="H824" s="6" t="str">
        <f>_xlfn.XLOOKUP(LD_01[[#This Row],[DISCIPLINA]],'CLASSES DE PROJETOS'!$F$3:$F$37,'CLASSES DE PROJETOS'!$C$3:$C$37)</f>
        <v>GE</v>
      </c>
      <c r="I824" t="str">
        <f>_xlfn.TEXTJOIN("/",TRUE,"MSV-163MS-"&amp;LD_01[[#This Row],[OBRA]],_xlfn.XLOOKUP(LD_01[[#This Row],[SIGLA]],'CLASSES DE PROJETOS'!$C$3:$C$37,'CLASSES DE PROJETOS'!$E$3:$E$37))</f>
        <v>MSV-163MS-634-RET/18.GE</v>
      </c>
      <c r="J824" s="6" t="str" cm="1">
        <f t="array" ref="J824">_xlfn.TEXTJOIN(",",TRUE,_xlfn._xlws.FILTER(ARQUIVOS[ARQUIVO],(ARQUIVOS[DOCUMENTO]=LD_01[[#This Row],[DOCUMENTO]])*(ARQUIVOS[REVISÃO]=LD_01[[#This Row],[REVISÃO]])*(ARQUIVOS[EXTENSÃO]="pdf")))</f>
        <v>MSV-163MS-634+900-RET-EXE-DE-F1-002-R04.pdf</v>
      </c>
      <c r="K824" s="6" t="str" cm="1">
        <f t="array" ref="K824">_xlfn.TEXTJOIN(", ",TRUE,_xlfn.UNIQUE(_xlfn._xlws.FILTER(ARQUIVOS_RECEBIDOS!$F$2:$F$5010,ARQUIVOS_RECEBIDOS!$E$2:$E$5010=LD_01[[#This Row],[DOCUMENTO]])))</f>
        <v>R02, R04</v>
      </c>
      <c r="L824" s="6" t="str" cm="1">
        <f t="array" ref="L824">_xlfn.TEXTJOIN(",",TRUE,_xlfn._xlws.FILTER(ARQUIVOS[EXTENSÃO],(ARQUIVOS[DOCUMENTO]=LD_01[[#This Row],[DOCUMENTO]])*(ARQUIVOS[REVISÃO]=LD_01[[#This Row],[REVISÃO]])))</f>
        <v>dwg,pdf</v>
      </c>
      <c r="M824" s="12" cm="1">
        <f t="array" ref="M824">_xlfn.UNIQUE(_xlfn._xlws.FILTER(ARQUIVOS[DATA RECEBIMENTO],(ARQUIVOS[DOCUMENTO]=LD_01[[#This Row],[DOCUMENTO]])*(ARQUIVOS[REVISÃO]=LD_01[[#This Row],[REVISÃO]])))</f>
        <v>45859</v>
      </c>
      <c r="N8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01/MSV-163MS-634-RET/18.GE/MSV-163MS-634+900-RET-EXE-DE-F1-002-R04.pdf</v>
      </c>
      <c r="P824" s="6" t="str">
        <f>LD_01[[#This Row],[PASTA]]&amp;"/"&amp;LD_01[[#This Row],[ARQUIVO]]</f>
        <v>MSV-163MS-634-RET/18.GE/MSV-163MS-634+900-RET-EXE-DE-F1-002-R04.pdf</v>
      </c>
    </row>
    <row r="825" spans="1:16" x14ac:dyDescent="0.3">
      <c r="A825" s="6" t="s">
        <v>3607</v>
      </c>
      <c r="B825" s="6" t="str">
        <f>VLOOKUP(LD_01[[#This Row],[DOCUMENTO]],_xlfn.SORTBY(ARQUIVOS_RECEBIDOS!$E$2:$F$5010,ARQUIVOS_RECEBIDOS!$F$2:$F$5010,-1),2,)</f>
        <v>R04</v>
      </c>
      <c r="C825" s="14" t="s">
        <v>5987</v>
      </c>
      <c r="D825" s="14" t="s">
        <v>7543</v>
      </c>
      <c r="E825" s="6" t="s">
        <v>4319</v>
      </c>
      <c r="F825" s="8" t="s">
        <v>4966</v>
      </c>
      <c r="G825" s="8" t="s">
        <v>4141</v>
      </c>
      <c r="H825" s="6" t="str">
        <f>_xlfn.XLOOKUP(LD_01[[#This Row],[DISCIPLINA]],'CLASSES DE PROJETOS'!$F$3:$F$37,'CLASSES DE PROJETOS'!$C$3:$C$37)</f>
        <v>GE</v>
      </c>
      <c r="I825" t="str">
        <f>_xlfn.TEXTJOIN("/",TRUE,"MSV-163MS-"&amp;LD_01[[#This Row],[OBRA]],_xlfn.XLOOKUP(LD_01[[#This Row],[SIGLA]],'CLASSES DE PROJETOS'!$C$3:$C$37,'CLASSES DE PROJETOS'!$E$3:$E$37))</f>
        <v>MSV-163MS-634-RET/18.GE</v>
      </c>
      <c r="J825" s="6" t="str" cm="1">
        <f t="array" ref="J825">_xlfn.TEXTJOIN(",",TRUE,_xlfn._xlws.FILTER(ARQUIVOS[ARQUIVO],(ARQUIVOS[DOCUMENTO]=LD_01[[#This Row],[DOCUMENTO]])*(ARQUIVOS[REVISÃO]=LD_01[[#This Row],[REVISÃO]])*(ARQUIVOS[EXTENSÃO]="pdf")))</f>
        <v>MSV-163MS-634+900-RET-EXE-DE-F1-003-R04.pdf</v>
      </c>
      <c r="K825" s="6" t="str" cm="1">
        <f t="array" ref="K825">_xlfn.TEXTJOIN(", ",TRUE,_xlfn.UNIQUE(_xlfn._xlws.FILTER(ARQUIVOS_RECEBIDOS!$F$2:$F$5010,ARQUIVOS_RECEBIDOS!$E$2:$E$5010=LD_01[[#This Row],[DOCUMENTO]])))</f>
        <v>R02, R04</v>
      </c>
      <c r="L825" s="6" t="str" cm="1">
        <f t="array" ref="L825">_xlfn.TEXTJOIN(",",TRUE,_xlfn._xlws.FILTER(ARQUIVOS[EXTENSÃO],(ARQUIVOS[DOCUMENTO]=LD_01[[#This Row],[DOCUMENTO]])*(ARQUIVOS[REVISÃO]=LD_01[[#This Row],[REVISÃO]])))</f>
        <v>dwg,pdf</v>
      </c>
      <c r="M825" s="12" cm="1">
        <f t="array" ref="M825">_xlfn.UNIQUE(_xlfn._xlws.FILTER(ARQUIVOS[DATA RECEBIMENTO],(ARQUIVOS[DOCUMENTO]=LD_01[[#This Row],[DOCUMENTO]])*(ARQUIVOS[REVISÃO]=LD_01[[#This Row],[REVISÃO]])))</f>
        <v>45859</v>
      </c>
      <c r="N8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01/MSV-163MS-634-RET/18.GE/MSV-163MS-634+900-RET-EXE-DE-F1-003-R04.pdf</v>
      </c>
      <c r="P825" s="6" t="str">
        <f>LD_01[[#This Row],[PASTA]]&amp;"/"&amp;LD_01[[#This Row],[ARQUIVO]]</f>
        <v>MSV-163MS-634-RET/18.GE/MSV-163MS-634+900-RET-EXE-DE-F1-003-R04.pdf</v>
      </c>
    </row>
    <row r="826" spans="1:16" x14ac:dyDescent="0.3">
      <c r="A826" s="6" t="s">
        <v>3608</v>
      </c>
      <c r="B826" s="6" t="str">
        <f>VLOOKUP(LD_01[[#This Row],[DOCUMENTO]],_xlfn.SORTBY(ARQUIVOS_RECEBIDOS!$E$2:$F$5010,ARQUIVOS_RECEBIDOS!$F$2:$F$5010,-1),2,)</f>
        <v>R03</v>
      </c>
      <c r="C826" s="14" t="s">
        <v>5987</v>
      </c>
      <c r="D826" s="14" t="s">
        <v>7543</v>
      </c>
      <c r="E826" s="6" t="s">
        <v>4319</v>
      </c>
      <c r="F826" s="8" t="s">
        <v>4966</v>
      </c>
      <c r="G826" s="8" t="s">
        <v>4141</v>
      </c>
      <c r="H826" s="6" t="str">
        <f>_xlfn.XLOOKUP(LD_01[[#This Row],[DISCIPLINA]],'CLASSES DE PROJETOS'!$F$3:$F$37,'CLASSES DE PROJETOS'!$C$3:$C$37)</f>
        <v>GE</v>
      </c>
      <c r="I826" t="str">
        <f>_xlfn.TEXTJOIN("/",TRUE,"MSV-163MS-"&amp;LD_01[[#This Row],[OBRA]],_xlfn.XLOOKUP(LD_01[[#This Row],[SIGLA]],'CLASSES DE PROJETOS'!$C$3:$C$37,'CLASSES DE PROJETOS'!$E$3:$E$37))</f>
        <v>MSV-163MS-634-RET/18.GE</v>
      </c>
      <c r="J826" s="6" t="str" cm="1">
        <f t="array" ref="J826">_xlfn.TEXTJOIN(",",TRUE,_xlfn._xlws.FILTER(ARQUIVOS[ARQUIVO],(ARQUIVOS[DOCUMENTO]=LD_01[[#This Row],[DOCUMENTO]])*(ARQUIVOS[REVISÃO]=LD_01[[#This Row],[REVISÃO]])*(ARQUIVOS[EXTENSÃO]="pdf")))</f>
        <v>MSV-163MS-634+900-RET-EXE-DE-F1-004-R03.pdf</v>
      </c>
      <c r="K826" s="6" t="str" cm="1">
        <f t="array" ref="K826">_xlfn.TEXTJOIN(", ",TRUE,_xlfn.UNIQUE(_xlfn._xlws.FILTER(ARQUIVOS_RECEBIDOS!$F$2:$F$5010,ARQUIVOS_RECEBIDOS!$E$2:$E$5010=LD_01[[#This Row],[DOCUMENTO]])))</f>
        <v>R02, R03</v>
      </c>
      <c r="L826" s="6" t="str" cm="1">
        <f t="array" ref="L826">_xlfn.TEXTJOIN(",",TRUE,_xlfn._xlws.FILTER(ARQUIVOS[EXTENSÃO],(ARQUIVOS[DOCUMENTO]=LD_01[[#This Row],[DOCUMENTO]])*(ARQUIVOS[REVISÃO]=LD_01[[#This Row],[REVISÃO]])))</f>
        <v>dwg,pdf</v>
      </c>
      <c r="M826" s="12" cm="1">
        <f t="array" ref="M826">_xlfn.UNIQUE(_xlfn._xlws.FILTER(ARQUIVOS[DATA RECEBIMENTO],(ARQUIVOS[DOCUMENTO]=LD_01[[#This Row],[DOCUMENTO]])*(ARQUIVOS[REVISÃO]=LD_01[[#This Row],[REVISÃO]])))</f>
        <v>45859</v>
      </c>
      <c r="N8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01/MSV-163MS-634-RET/18.GE/MSV-163MS-634+900-RET-EXE-DE-F1-004-R03.pdf</v>
      </c>
      <c r="P826" s="6" t="str">
        <f>LD_01[[#This Row],[PASTA]]&amp;"/"&amp;LD_01[[#This Row],[ARQUIVO]]</f>
        <v>MSV-163MS-634-RET/18.GE/MSV-163MS-634+900-RET-EXE-DE-F1-004-R03.pdf</v>
      </c>
    </row>
    <row r="827" spans="1:16" x14ac:dyDescent="0.3">
      <c r="A827" s="6" t="s">
        <v>3609</v>
      </c>
      <c r="B827" s="6" t="str">
        <f>VLOOKUP(LD_01[[#This Row],[DOCUMENTO]],_xlfn.SORTBY(ARQUIVOS_RECEBIDOS!$E$2:$F$5010,ARQUIVOS_RECEBIDOS!$F$2:$F$5010,-1),2,)</f>
        <v>R03</v>
      </c>
      <c r="C827" s="14" t="s">
        <v>5987</v>
      </c>
      <c r="D827" s="14" t="s">
        <v>7543</v>
      </c>
      <c r="E827" s="6" t="s">
        <v>4319</v>
      </c>
      <c r="F827" s="8" t="s">
        <v>4966</v>
      </c>
      <c r="G827" s="8" t="s">
        <v>4141</v>
      </c>
      <c r="H827" s="6" t="str">
        <f>_xlfn.XLOOKUP(LD_01[[#This Row],[DISCIPLINA]],'CLASSES DE PROJETOS'!$F$3:$F$37,'CLASSES DE PROJETOS'!$C$3:$C$37)</f>
        <v>GE</v>
      </c>
      <c r="I827" t="str">
        <f>_xlfn.TEXTJOIN("/",TRUE,"MSV-163MS-"&amp;LD_01[[#This Row],[OBRA]],_xlfn.XLOOKUP(LD_01[[#This Row],[SIGLA]],'CLASSES DE PROJETOS'!$C$3:$C$37,'CLASSES DE PROJETOS'!$E$3:$E$37))</f>
        <v>MSV-163MS-634-RET/18.GE</v>
      </c>
      <c r="J827" s="6" t="str" cm="1">
        <f t="array" ref="J827">_xlfn.TEXTJOIN(",",TRUE,_xlfn._xlws.FILTER(ARQUIVOS[ARQUIVO],(ARQUIVOS[DOCUMENTO]=LD_01[[#This Row],[DOCUMENTO]])*(ARQUIVOS[REVISÃO]=LD_01[[#This Row],[REVISÃO]])*(ARQUIVOS[EXTENSÃO]="pdf")))</f>
        <v>MSV-163MS-634+900-RET-EXE-DE-F1-005-R03.pdf</v>
      </c>
      <c r="K827" s="6" t="str" cm="1">
        <f t="array" ref="K827">_xlfn.TEXTJOIN(", ",TRUE,_xlfn.UNIQUE(_xlfn._xlws.FILTER(ARQUIVOS_RECEBIDOS!$F$2:$F$5010,ARQUIVOS_RECEBIDOS!$E$2:$E$5010=LD_01[[#This Row],[DOCUMENTO]])))</f>
        <v>R02, R03</v>
      </c>
      <c r="L827" s="6" t="str" cm="1">
        <f t="array" ref="L827">_xlfn.TEXTJOIN(",",TRUE,_xlfn._xlws.FILTER(ARQUIVOS[EXTENSÃO],(ARQUIVOS[DOCUMENTO]=LD_01[[#This Row],[DOCUMENTO]])*(ARQUIVOS[REVISÃO]=LD_01[[#This Row],[REVISÃO]])))</f>
        <v>dwg,pdf</v>
      </c>
      <c r="M827" s="12" cm="1">
        <f t="array" ref="M827">_xlfn.UNIQUE(_xlfn._xlws.FILTER(ARQUIVOS[DATA RECEBIMENTO],(ARQUIVOS[DOCUMENTO]=LD_01[[#This Row],[DOCUMENTO]])*(ARQUIVOS[REVISÃO]=LD_01[[#This Row],[REVISÃO]])))</f>
        <v>45859</v>
      </c>
      <c r="N8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01/MSV-163MS-634-RET/18.GE/MSV-163MS-634+900-RET-EXE-DE-F1-005-R03.pdf</v>
      </c>
      <c r="P827" s="6" t="str">
        <f>LD_01[[#This Row],[PASTA]]&amp;"/"&amp;LD_01[[#This Row],[ARQUIVO]]</f>
        <v>MSV-163MS-634-RET/18.GE/MSV-163MS-634+900-RET-EXE-DE-F1-005-R03.pdf</v>
      </c>
    </row>
    <row r="828" spans="1:16" x14ac:dyDescent="0.3">
      <c r="A828" s="6" t="s">
        <v>3610</v>
      </c>
      <c r="B828" s="6" t="str">
        <f>VLOOKUP(LD_01[[#This Row],[DOCUMENTO]],_xlfn.SORTBY(ARQUIVOS_RECEBIDOS!$E$2:$F$5010,ARQUIVOS_RECEBIDOS!$F$2:$F$5010,-1),2,)</f>
        <v>R03</v>
      </c>
      <c r="C828" s="14" t="s">
        <v>5987</v>
      </c>
      <c r="D828" s="14" t="s">
        <v>7543</v>
      </c>
      <c r="E828" s="6" t="s">
        <v>4319</v>
      </c>
      <c r="F828" s="8" t="s">
        <v>4967</v>
      </c>
      <c r="G828" s="8" t="s">
        <v>4141</v>
      </c>
      <c r="H828" s="6" t="str">
        <f>_xlfn.XLOOKUP(LD_01[[#This Row],[DISCIPLINA]],'CLASSES DE PROJETOS'!$F$3:$F$37,'CLASSES DE PROJETOS'!$C$3:$C$37)</f>
        <v>GE</v>
      </c>
      <c r="I828" t="str">
        <f>_xlfn.TEXTJOIN("/",TRUE,"MSV-163MS-"&amp;LD_01[[#This Row],[OBRA]],_xlfn.XLOOKUP(LD_01[[#This Row],[SIGLA]],'CLASSES DE PROJETOS'!$C$3:$C$37,'CLASSES DE PROJETOS'!$E$3:$E$37))</f>
        <v>MSV-163MS-634-RET/18.GE</v>
      </c>
      <c r="J828" s="6" t="str" cm="1">
        <f t="array" ref="J828">_xlfn.TEXTJOIN(",",TRUE,_xlfn._xlws.FILTER(ARQUIVOS[ARQUIVO],(ARQUIVOS[DOCUMENTO]=LD_01[[#This Row],[DOCUMENTO]])*(ARQUIVOS[REVISÃO]=LD_01[[#This Row],[REVISÃO]])*(ARQUIVOS[EXTENSÃO]="pdf")))</f>
        <v>MSV-163MS-634+900-RET-EXE-DE-F1-006-R03.pdf</v>
      </c>
      <c r="K828" s="6" t="str" cm="1">
        <f t="array" ref="K828">_xlfn.TEXTJOIN(", ",TRUE,_xlfn.UNIQUE(_xlfn._xlws.FILTER(ARQUIVOS_RECEBIDOS!$F$2:$F$5010,ARQUIVOS_RECEBIDOS!$E$2:$E$5010=LD_01[[#This Row],[DOCUMENTO]])))</f>
        <v>R02, R03</v>
      </c>
      <c r="L828" s="6" t="str" cm="1">
        <f t="array" ref="L828">_xlfn.TEXTJOIN(",",TRUE,_xlfn._xlws.FILTER(ARQUIVOS[EXTENSÃO],(ARQUIVOS[DOCUMENTO]=LD_01[[#This Row],[DOCUMENTO]])*(ARQUIVOS[REVISÃO]=LD_01[[#This Row],[REVISÃO]])))</f>
        <v>dwg,pdf</v>
      </c>
      <c r="M828" s="12" cm="1">
        <f t="array" ref="M828">_xlfn.UNIQUE(_xlfn._xlws.FILTER(ARQUIVOS[DATA RECEBIMENTO],(ARQUIVOS[DOCUMENTO]=LD_01[[#This Row],[DOCUMENTO]])*(ARQUIVOS[REVISÃO]=LD_01[[#This Row],[REVISÃO]])))</f>
        <v>45859</v>
      </c>
      <c r="N8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01/MSV-163MS-634-RET/18.GE/MSV-163MS-634+900-RET-EXE-DE-F1-006-R03.pdf</v>
      </c>
      <c r="P828" s="6" t="str">
        <f>LD_01[[#This Row],[PASTA]]&amp;"/"&amp;LD_01[[#This Row],[ARQUIVO]]</f>
        <v>MSV-163MS-634-RET/18.GE/MSV-163MS-634+900-RET-EXE-DE-F1-006-R03.pdf</v>
      </c>
    </row>
    <row r="829" spans="1:16" ht="28.8" x14ac:dyDescent="0.3">
      <c r="A829" s="6" t="s">
        <v>3611</v>
      </c>
      <c r="B829" s="6" t="str">
        <f>VLOOKUP(LD_01[[#This Row],[DOCUMENTO]],_xlfn.SORTBY(ARQUIVOS_RECEBIDOS!$E$2:$F$5010,ARQUIVOS_RECEBIDOS!$F$2:$F$5010,-1),2,)</f>
        <v>R03</v>
      </c>
      <c r="C829" s="14" t="s">
        <v>5987</v>
      </c>
      <c r="D829" s="14" t="s">
        <v>7543</v>
      </c>
      <c r="E829" s="6" t="s">
        <v>4319</v>
      </c>
      <c r="F829" s="8" t="s">
        <v>4968</v>
      </c>
      <c r="G829" s="8" t="s">
        <v>4141</v>
      </c>
      <c r="H829" s="6" t="str">
        <f>_xlfn.XLOOKUP(LD_01[[#This Row],[DISCIPLINA]],'CLASSES DE PROJETOS'!$F$3:$F$37,'CLASSES DE PROJETOS'!$C$3:$C$37)</f>
        <v>GE</v>
      </c>
      <c r="I829" t="str">
        <f>_xlfn.TEXTJOIN("/",TRUE,"MSV-163MS-"&amp;LD_01[[#This Row],[OBRA]],_xlfn.XLOOKUP(LD_01[[#This Row],[SIGLA]],'CLASSES DE PROJETOS'!$C$3:$C$37,'CLASSES DE PROJETOS'!$E$3:$E$37))</f>
        <v>MSV-163MS-634-RET/18.GE</v>
      </c>
      <c r="J829" s="6" t="str" cm="1">
        <f t="array" ref="J829">_xlfn.TEXTJOIN(",",TRUE,_xlfn._xlws.FILTER(ARQUIVOS[ARQUIVO],(ARQUIVOS[DOCUMENTO]=LD_01[[#This Row],[DOCUMENTO]])*(ARQUIVOS[REVISÃO]=LD_01[[#This Row],[REVISÃO]])*(ARQUIVOS[EXTENSÃO]="pdf")))</f>
        <v>MSV-163MS-634+900-RET-EXE-DE-F1-007-R03.pdf</v>
      </c>
      <c r="K829" s="6" t="str" cm="1">
        <f t="array" ref="K829">_xlfn.TEXTJOIN(", ",TRUE,_xlfn.UNIQUE(_xlfn._xlws.FILTER(ARQUIVOS_RECEBIDOS!$F$2:$F$5010,ARQUIVOS_RECEBIDOS!$E$2:$E$5010=LD_01[[#This Row],[DOCUMENTO]])))</f>
        <v>R02, R03</v>
      </c>
      <c r="L829" s="6" t="str" cm="1">
        <f t="array" ref="L829">_xlfn.TEXTJOIN(",",TRUE,_xlfn._xlws.FILTER(ARQUIVOS[EXTENSÃO],(ARQUIVOS[DOCUMENTO]=LD_01[[#This Row],[DOCUMENTO]])*(ARQUIVOS[REVISÃO]=LD_01[[#This Row],[REVISÃO]])))</f>
        <v>dwg,pdf</v>
      </c>
      <c r="M829" s="12" cm="1">
        <f t="array" ref="M829">_xlfn.UNIQUE(_xlfn._xlws.FILTER(ARQUIVOS[DATA RECEBIMENTO],(ARQUIVOS[DOCUMENTO]=LD_01[[#This Row],[DOCUMENTO]])*(ARQUIVOS[REVISÃO]=LD_01[[#This Row],[REVISÃO]])))</f>
        <v>45859</v>
      </c>
      <c r="N8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01/MSV-163MS-634-RET/18.GE/MSV-163MS-634+900-RET-EXE-DE-F1-007-R03.pdf</v>
      </c>
      <c r="P829" s="6" t="str">
        <f>LD_01[[#This Row],[PASTA]]&amp;"/"&amp;LD_01[[#This Row],[ARQUIVO]]</f>
        <v>MSV-163MS-634-RET/18.GE/MSV-163MS-634+900-RET-EXE-DE-F1-007-R03.pdf</v>
      </c>
    </row>
    <row r="830" spans="1:16" ht="28.8" x14ac:dyDescent="0.3">
      <c r="A830" s="6" t="s">
        <v>3613</v>
      </c>
      <c r="B830" s="6" t="str">
        <f>VLOOKUP(LD_01[[#This Row],[DOCUMENTO]],_xlfn.SORTBY(ARQUIVOS_RECEBIDOS!$E$2:$F$5010,ARQUIVOS_RECEBIDOS!$F$2:$F$5010,-1),2,)</f>
        <v>R01</v>
      </c>
      <c r="C830" s="14" t="s">
        <v>5987</v>
      </c>
      <c r="D830" s="14" t="s">
        <v>7543</v>
      </c>
      <c r="E830" s="6" t="s">
        <v>4319</v>
      </c>
      <c r="F830" s="8" t="s">
        <v>4969</v>
      </c>
      <c r="G830" s="8" t="s">
        <v>4330</v>
      </c>
      <c r="H830" s="6" t="str">
        <f>_xlfn.XLOOKUP(LD_01[[#This Row],[DISCIPLINA]],'CLASSES DE PROJETOS'!$F$3:$F$37,'CLASSES DE PROJETOS'!$C$3:$C$37)</f>
        <v>TE</v>
      </c>
      <c r="I830" t="str">
        <f>_xlfn.TEXTJOIN("/",TRUE,"MSV-163MS-"&amp;LD_01[[#This Row],[OBRA]],_xlfn.XLOOKUP(LD_01[[#This Row],[SIGLA]],'CLASSES DE PROJETOS'!$C$3:$C$37,'CLASSES DE PROJETOS'!$E$3:$E$37))</f>
        <v>MSV-163MS-634-RET/32.TE</v>
      </c>
      <c r="J830" s="6" t="str" cm="1">
        <f t="array" ref="J830">_xlfn.TEXTJOIN(",",TRUE,_xlfn._xlws.FILTER(ARQUIVOS[ARQUIVO],(ARQUIVOS[DOCUMENTO]=LD_01[[#This Row],[DOCUMENTO]])*(ARQUIVOS[REVISÃO]=LD_01[[#This Row],[REVISÃO]])*(ARQUIVOS[EXTENSÃO]="pdf")))</f>
        <v>MSV-163MS-634+900-RET-EXE-DE-G1-001-R01.pdf</v>
      </c>
      <c r="K830" s="6" t="str" cm="1">
        <f t="array" ref="K830">_xlfn.TEXTJOIN(", ",TRUE,_xlfn.UNIQUE(_xlfn._xlws.FILTER(ARQUIVOS_RECEBIDOS!$F$2:$F$5010,ARQUIVOS_RECEBIDOS!$E$2:$E$5010=LD_01[[#This Row],[DOCUMENTO]])))</f>
        <v>R00, R01</v>
      </c>
      <c r="L830" s="6" t="str" cm="1">
        <f t="array" ref="L830">_xlfn.TEXTJOIN(",",TRUE,_xlfn._xlws.FILTER(ARQUIVOS[EXTENSÃO],(ARQUIVOS[DOCUMENTO]=LD_01[[#This Row],[DOCUMENTO]])*(ARQUIVOS[REVISÃO]=LD_01[[#This Row],[REVISÃO]])))</f>
        <v>dwg,pdf</v>
      </c>
      <c r="M830" s="12" cm="1">
        <f t="array" ref="M830">_xlfn.UNIQUE(_xlfn._xlws.FILTER(ARQUIVOS[DATA RECEBIMENTO],(ARQUIVOS[DOCUMENTO]=LD_01[[#This Row],[DOCUMENTO]])*(ARQUIVOS[REVISÃO]=LD_01[[#This Row],[REVISÃO]])))</f>
        <v>45859</v>
      </c>
      <c r="N8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01/MSV-163MS-634-RET/32.TE/MSV-163MS-634+900-RET-EXE-DE-G1-001-R01.pdf</v>
      </c>
      <c r="P830" s="6" t="str">
        <f>LD_01[[#This Row],[PASTA]]&amp;"/"&amp;LD_01[[#This Row],[ARQUIVO]]</f>
        <v>MSV-163MS-634-RET/32.TE/MSV-163MS-634+900-RET-EXE-DE-G1-001-R01.pdf</v>
      </c>
    </row>
    <row r="831" spans="1:16" ht="28.8" x14ac:dyDescent="0.3">
      <c r="A831" s="6" t="s">
        <v>3614</v>
      </c>
      <c r="B831" s="6" t="str">
        <f>VLOOKUP(LD_01[[#This Row],[DOCUMENTO]],_xlfn.SORTBY(ARQUIVOS_RECEBIDOS!$E$2:$F$5010,ARQUIVOS_RECEBIDOS!$F$2:$F$5010,-1),2,)</f>
        <v>R01</v>
      </c>
      <c r="C831" s="14" t="s">
        <v>5987</v>
      </c>
      <c r="D831" s="14" t="s">
        <v>7543</v>
      </c>
      <c r="E831" s="6" t="s">
        <v>4319</v>
      </c>
      <c r="F831" s="8" t="s">
        <v>4969</v>
      </c>
      <c r="G831" s="8" t="s">
        <v>4330</v>
      </c>
      <c r="H831" s="6" t="str">
        <f>_xlfn.XLOOKUP(LD_01[[#This Row],[DISCIPLINA]],'CLASSES DE PROJETOS'!$F$3:$F$37,'CLASSES DE PROJETOS'!$C$3:$C$37)</f>
        <v>TE</v>
      </c>
      <c r="I831" t="str">
        <f>_xlfn.TEXTJOIN("/",TRUE,"MSV-163MS-"&amp;LD_01[[#This Row],[OBRA]],_xlfn.XLOOKUP(LD_01[[#This Row],[SIGLA]],'CLASSES DE PROJETOS'!$C$3:$C$37,'CLASSES DE PROJETOS'!$E$3:$E$37))</f>
        <v>MSV-163MS-634-RET/32.TE</v>
      </c>
      <c r="J831" s="6" t="str" cm="1">
        <f t="array" ref="J831">_xlfn.TEXTJOIN(",",TRUE,_xlfn._xlws.FILTER(ARQUIVOS[ARQUIVO],(ARQUIVOS[DOCUMENTO]=LD_01[[#This Row],[DOCUMENTO]])*(ARQUIVOS[REVISÃO]=LD_01[[#This Row],[REVISÃO]])*(ARQUIVOS[EXTENSÃO]="pdf")))</f>
        <v>MSV-163MS-634+900-RET-EXE-DE-G1-002-R01.pdf</v>
      </c>
      <c r="K831" s="6" t="str" cm="1">
        <f t="array" ref="K831">_xlfn.TEXTJOIN(", ",TRUE,_xlfn.UNIQUE(_xlfn._xlws.FILTER(ARQUIVOS_RECEBIDOS!$F$2:$F$5010,ARQUIVOS_RECEBIDOS!$E$2:$E$5010=LD_01[[#This Row],[DOCUMENTO]])))</f>
        <v>R00, R01</v>
      </c>
      <c r="L831" s="6" t="str" cm="1">
        <f t="array" ref="L831">_xlfn.TEXTJOIN(",",TRUE,_xlfn._xlws.FILTER(ARQUIVOS[EXTENSÃO],(ARQUIVOS[DOCUMENTO]=LD_01[[#This Row],[DOCUMENTO]])*(ARQUIVOS[REVISÃO]=LD_01[[#This Row],[REVISÃO]])))</f>
        <v>dwg,pdf</v>
      </c>
      <c r="M831" s="12" cm="1">
        <f t="array" ref="M831">_xlfn.UNIQUE(_xlfn._xlws.FILTER(ARQUIVOS[DATA RECEBIMENTO],(ARQUIVOS[DOCUMENTO]=LD_01[[#This Row],[DOCUMENTO]])*(ARQUIVOS[REVISÃO]=LD_01[[#This Row],[REVISÃO]])))</f>
        <v>45859</v>
      </c>
      <c r="N8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01/MSV-163MS-634-RET/32.TE/MSV-163MS-634+900-RET-EXE-DE-G1-002-R01.pdf</v>
      </c>
      <c r="P831" s="6" t="str">
        <f>LD_01[[#This Row],[PASTA]]&amp;"/"&amp;LD_01[[#This Row],[ARQUIVO]]</f>
        <v>MSV-163MS-634-RET/32.TE/MSV-163MS-634+900-RET-EXE-DE-G1-002-R01.pdf</v>
      </c>
    </row>
    <row r="832" spans="1:16" ht="28.8" x14ac:dyDescent="0.3">
      <c r="A832" s="6" t="s">
        <v>3615</v>
      </c>
      <c r="B832" s="6" t="str">
        <f>VLOOKUP(LD_01[[#This Row],[DOCUMENTO]],_xlfn.SORTBY(ARQUIVOS_RECEBIDOS!$E$2:$F$5010,ARQUIVOS_RECEBIDOS!$F$2:$F$5010,-1),2,)</f>
        <v>R01</v>
      </c>
      <c r="C832" s="14" t="s">
        <v>5987</v>
      </c>
      <c r="D832" s="14" t="s">
        <v>7543</v>
      </c>
      <c r="E832" s="6" t="s">
        <v>4319</v>
      </c>
      <c r="F832" s="8" t="s">
        <v>4969</v>
      </c>
      <c r="G832" s="8" t="s">
        <v>4330</v>
      </c>
      <c r="H832" s="6" t="str">
        <f>_xlfn.XLOOKUP(LD_01[[#This Row],[DISCIPLINA]],'CLASSES DE PROJETOS'!$F$3:$F$37,'CLASSES DE PROJETOS'!$C$3:$C$37)</f>
        <v>TE</v>
      </c>
      <c r="I832" t="str">
        <f>_xlfn.TEXTJOIN("/",TRUE,"MSV-163MS-"&amp;LD_01[[#This Row],[OBRA]],_xlfn.XLOOKUP(LD_01[[#This Row],[SIGLA]],'CLASSES DE PROJETOS'!$C$3:$C$37,'CLASSES DE PROJETOS'!$E$3:$E$37))</f>
        <v>MSV-163MS-634-RET/32.TE</v>
      </c>
      <c r="J832" s="6" t="str" cm="1">
        <f t="array" ref="J832">_xlfn.TEXTJOIN(",",TRUE,_xlfn._xlws.FILTER(ARQUIVOS[ARQUIVO],(ARQUIVOS[DOCUMENTO]=LD_01[[#This Row],[DOCUMENTO]])*(ARQUIVOS[REVISÃO]=LD_01[[#This Row],[REVISÃO]])*(ARQUIVOS[EXTENSÃO]="pdf")))</f>
        <v>MSV-163MS-634+900-RET-EXE-DE-G1-003-R01.pdf</v>
      </c>
      <c r="K832" s="6" t="str" cm="1">
        <f t="array" ref="K832">_xlfn.TEXTJOIN(", ",TRUE,_xlfn.UNIQUE(_xlfn._xlws.FILTER(ARQUIVOS_RECEBIDOS!$F$2:$F$5010,ARQUIVOS_RECEBIDOS!$E$2:$E$5010=LD_01[[#This Row],[DOCUMENTO]])))</f>
        <v>R00, R01</v>
      </c>
      <c r="L832" s="6" t="str" cm="1">
        <f t="array" ref="L832">_xlfn.TEXTJOIN(",",TRUE,_xlfn._xlws.FILTER(ARQUIVOS[EXTENSÃO],(ARQUIVOS[DOCUMENTO]=LD_01[[#This Row],[DOCUMENTO]])*(ARQUIVOS[REVISÃO]=LD_01[[#This Row],[REVISÃO]])))</f>
        <v>dwg,pdf</v>
      </c>
      <c r="M832" s="12" cm="1">
        <f t="array" ref="M832">_xlfn.UNIQUE(_xlfn._xlws.FILTER(ARQUIVOS[DATA RECEBIMENTO],(ARQUIVOS[DOCUMENTO]=LD_01[[#This Row],[DOCUMENTO]])*(ARQUIVOS[REVISÃO]=LD_01[[#This Row],[REVISÃO]])))</f>
        <v>45859</v>
      </c>
      <c r="N8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01/MSV-163MS-634-RET/32.TE/MSV-163MS-634+900-RET-EXE-DE-G1-003-R01.pdf</v>
      </c>
      <c r="P832" s="6" t="str">
        <f>LD_01[[#This Row],[PASTA]]&amp;"/"&amp;LD_01[[#This Row],[ARQUIVO]]</f>
        <v>MSV-163MS-634-RET/32.TE/MSV-163MS-634+900-RET-EXE-DE-G1-003-R01.pdf</v>
      </c>
    </row>
    <row r="833" spans="1:16" ht="28.8" x14ac:dyDescent="0.3">
      <c r="A833" s="6" t="s">
        <v>3616</v>
      </c>
      <c r="B833" s="6" t="str">
        <f>VLOOKUP(LD_01[[#This Row],[DOCUMENTO]],_xlfn.SORTBY(ARQUIVOS_RECEBIDOS!$E$2:$F$5010,ARQUIVOS_RECEBIDOS!$F$2:$F$5010,-1),2,)</f>
        <v>R02</v>
      </c>
      <c r="C833" s="14" t="s">
        <v>5987</v>
      </c>
      <c r="D833" s="14" t="s">
        <v>7543</v>
      </c>
      <c r="E833" s="6" t="s">
        <v>4319</v>
      </c>
      <c r="F833" s="8" t="s">
        <v>4970</v>
      </c>
      <c r="G833" s="8" t="s">
        <v>4330</v>
      </c>
      <c r="H833" s="6" t="str">
        <f>_xlfn.XLOOKUP(LD_01[[#This Row],[DISCIPLINA]],'CLASSES DE PROJETOS'!$F$3:$F$37,'CLASSES DE PROJETOS'!$C$3:$C$37)</f>
        <v>TE</v>
      </c>
      <c r="I833" t="str">
        <f>_xlfn.TEXTJOIN("/",TRUE,"MSV-163MS-"&amp;LD_01[[#This Row],[OBRA]],_xlfn.XLOOKUP(LD_01[[#This Row],[SIGLA]],'CLASSES DE PROJETOS'!$C$3:$C$37,'CLASSES DE PROJETOS'!$E$3:$E$37))</f>
        <v>MSV-163MS-634-RET/32.TE</v>
      </c>
      <c r="J833" s="6" t="str" cm="1">
        <f t="array" ref="J833">_xlfn.TEXTJOIN(",",TRUE,_xlfn._xlws.FILTER(ARQUIVOS[ARQUIVO],(ARQUIVOS[DOCUMENTO]=LD_01[[#This Row],[DOCUMENTO]])*(ARQUIVOS[REVISÃO]=LD_01[[#This Row],[REVISÃO]])*(ARQUIVOS[EXTENSÃO]="pdf")))</f>
        <v>MSV-163MS-634+900-RET-EXE-DE-G1-004-R02.pdf</v>
      </c>
      <c r="K833" s="6" t="str" cm="1">
        <f t="array" ref="K833">_xlfn.TEXTJOIN(", ",TRUE,_xlfn.UNIQUE(_xlfn._xlws.FILTER(ARQUIVOS_RECEBIDOS!$F$2:$F$5010,ARQUIVOS_RECEBIDOS!$E$2:$E$5010=LD_01[[#This Row],[DOCUMENTO]])))</f>
        <v>R01, R02</v>
      </c>
      <c r="L833" s="6" t="str" cm="1">
        <f t="array" ref="L833">_xlfn.TEXTJOIN(",",TRUE,_xlfn._xlws.FILTER(ARQUIVOS[EXTENSÃO],(ARQUIVOS[DOCUMENTO]=LD_01[[#This Row],[DOCUMENTO]])*(ARQUIVOS[REVISÃO]=LD_01[[#This Row],[REVISÃO]])))</f>
        <v>dwg,pdf</v>
      </c>
      <c r="M833" s="12" cm="1">
        <f t="array" ref="M833">_xlfn.UNIQUE(_xlfn._xlws.FILTER(ARQUIVOS[DATA RECEBIMENTO],(ARQUIVOS[DOCUMENTO]=LD_01[[#This Row],[DOCUMENTO]])*(ARQUIVOS[REVISÃO]=LD_01[[#This Row],[REVISÃO]])))</f>
        <v>45859</v>
      </c>
      <c r="N8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01/MSV-163MS-634-RET/32.TE/MSV-163MS-634+900-RET-EXE-DE-G1-004-R02.pdf</v>
      </c>
      <c r="P833" s="6" t="str">
        <f>LD_01[[#This Row],[PASTA]]&amp;"/"&amp;LD_01[[#This Row],[ARQUIVO]]</f>
        <v>MSV-163MS-634-RET/32.TE/MSV-163MS-634+900-RET-EXE-DE-G1-004-R02.pdf</v>
      </c>
    </row>
    <row r="834" spans="1:16" ht="28.8" x14ac:dyDescent="0.3">
      <c r="A834" s="6" t="s">
        <v>3617</v>
      </c>
      <c r="B834" s="6" t="str">
        <f>VLOOKUP(LD_01[[#This Row],[DOCUMENTO]],_xlfn.SORTBY(ARQUIVOS_RECEBIDOS!$E$2:$F$5010,ARQUIVOS_RECEBIDOS!$F$2:$F$5010,-1),2,)</f>
        <v>R02</v>
      </c>
      <c r="C834" s="14" t="s">
        <v>5987</v>
      </c>
      <c r="D834" s="14" t="s">
        <v>7543</v>
      </c>
      <c r="E834" s="6" t="s">
        <v>4319</v>
      </c>
      <c r="F834" s="8" t="s">
        <v>4970</v>
      </c>
      <c r="G834" s="8" t="s">
        <v>4330</v>
      </c>
      <c r="H834" s="6" t="str">
        <f>_xlfn.XLOOKUP(LD_01[[#This Row],[DISCIPLINA]],'CLASSES DE PROJETOS'!$F$3:$F$37,'CLASSES DE PROJETOS'!$C$3:$C$37)</f>
        <v>TE</v>
      </c>
      <c r="I834" t="str">
        <f>_xlfn.TEXTJOIN("/",TRUE,"MSV-163MS-"&amp;LD_01[[#This Row],[OBRA]],_xlfn.XLOOKUP(LD_01[[#This Row],[SIGLA]],'CLASSES DE PROJETOS'!$C$3:$C$37,'CLASSES DE PROJETOS'!$E$3:$E$37))</f>
        <v>MSV-163MS-634-RET/32.TE</v>
      </c>
      <c r="J834" s="6" t="str" cm="1">
        <f t="array" ref="J834">_xlfn.TEXTJOIN(",",TRUE,_xlfn._xlws.FILTER(ARQUIVOS[ARQUIVO],(ARQUIVOS[DOCUMENTO]=LD_01[[#This Row],[DOCUMENTO]])*(ARQUIVOS[REVISÃO]=LD_01[[#This Row],[REVISÃO]])*(ARQUIVOS[EXTENSÃO]="pdf")))</f>
        <v>MSV-163MS-634+900-RET-EXE-DE-G1-005-R02.pdf</v>
      </c>
      <c r="K834" s="6" t="str" cm="1">
        <f t="array" ref="K834">_xlfn.TEXTJOIN(", ",TRUE,_xlfn.UNIQUE(_xlfn._xlws.FILTER(ARQUIVOS_RECEBIDOS!$F$2:$F$5010,ARQUIVOS_RECEBIDOS!$E$2:$E$5010=LD_01[[#This Row],[DOCUMENTO]])))</f>
        <v>R01, R02</v>
      </c>
      <c r="L834" s="6" t="str" cm="1">
        <f t="array" ref="L834">_xlfn.TEXTJOIN(",",TRUE,_xlfn._xlws.FILTER(ARQUIVOS[EXTENSÃO],(ARQUIVOS[DOCUMENTO]=LD_01[[#This Row],[DOCUMENTO]])*(ARQUIVOS[REVISÃO]=LD_01[[#This Row],[REVISÃO]])))</f>
        <v>dwg,pdf</v>
      </c>
      <c r="M834" s="12" cm="1">
        <f t="array" ref="M834">_xlfn.UNIQUE(_xlfn._xlws.FILTER(ARQUIVOS[DATA RECEBIMENTO],(ARQUIVOS[DOCUMENTO]=LD_01[[#This Row],[DOCUMENTO]])*(ARQUIVOS[REVISÃO]=LD_01[[#This Row],[REVISÃO]])))</f>
        <v>45859</v>
      </c>
      <c r="N8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01/MSV-163MS-634-RET/32.TE/MSV-163MS-634+900-RET-EXE-DE-G1-005-R02.pdf</v>
      </c>
      <c r="P834" s="6" t="str">
        <f>LD_01[[#This Row],[PASTA]]&amp;"/"&amp;LD_01[[#This Row],[ARQUIVO]]</f>
        <v>MSV-163MS-634-RET/32.TE/MSV-163MS-634+900-RET-EXE-DE-G1-005-R02.pdf</v>
      </c>
    </row>
    <row r="835" spans="1:16" ht="28.8" x14ac:dyDescent="0.3">
      <c r="A835" s="6" t="s">
        <v>3618</v>
      </c>
      <c r="B835" s="6" t="str">
        <f>VLOOKUP(LD_01[[#This Row],[DOCUMENTO]],_xlfn.SORTBY(ARQUIVOS_RECEBIDOS!$E$2:$F$5010,ARQUIVOS_RECEBIDOS!$F$2:$F$5010,-1),2,)</f>
        <v>R02</v>
      </c>
      <c r="C835" s="14" t="s">
        <v>5987</v>
      </c>
      <c r="D835" s="14" t="s">
        <v>7543</v>
      </c>
      <c r="E835" s="6" t="s">
        <v>4319</v>
      </c>
      <c r="F835" s="8" t="s">
        <v>4970</v>
      </c>
      <c r="G835" s="8" t="s">
        <v>4330</v>
      </c>
      <c r="H835" s="6" t="str">
        <f>_xlfn.XLOOKUP(LD_01[[#This Row],[DISCIPLINA]],'CLASSES DE PROJETOS'!$F$3:$F$37,'CLASSES DE PROJETOS'!$C$3:$C$37)</f>
        <v>TE</v>
      </c>
      <c r="I835" t="str">
        <f>_xlfn.TEXTJOIN("/",TRUE,"MSV-163MS-"&amp;LD_01[[#This Row],[OBRA]],_xlfn.XLOOKUP(LD_01[[#This Row],[SIGLA]],'CLASSES DE PROJETOS'!$C$3:$C$37,'CLASSES DE PROJETOS'!$E$3:$E$37))</f>
        <v>MSV-163MS-634-RET/32.TE</v>
      </c>
      <c r="J835" s="6" t="str" cm="1">
        <f t="array" ref="J835">_xlfn.TEXTJOIN(",",TRUE,_xlfn._xlws.FILTER(ARQUIVOS[ARQUIVO],(ARQUIVOS[DOCUMENTO]=LD_01[[#This Row],[DOCUMENTO]])*(ARQUIVOS[REVISÃO]=LD_01[[#This Row],[REVISÃO]])*(ARQUIVOS[EXTENSÃO]="pdf")))</f>
        <v>MSV-163MS-634+900-RET-EXE-DE-G1-006-R02.pdf</v>
      </c>
      <c r="K835" s="6" t="str" cm="1">
        <f t="array" ref="K835">_xlfn.TEXTJOIN(", ",TRUE,_xlfn.UNIQUE(_xlfn._xlws.FILTER(ARQUIVOS_RECEBIDOS!$F$2:$F$5010,ARQUIVOS_RECEBIDOS!$E$2:$E$5010=LD_01[[#This Row],[DOCUMENTO]])))</f>
        <v>R01, R02</v>
      </c>
      <c r="L835" s="6" t="str" cm="1">
        <f t="array" ref="L835">_xlfn.TEXTJOIN(",",TRUE,_xlfn._xlws.FILTER(ARQUIVOS[EXTENSÃO],(ARQUIVOS[DOCUMENTO]=LD_01[[#This Row],[DOCUMENTO]])*(ARQUIVOS[REVISÃO]=LD_01[[#This Row],[REVISÃO]])))</f>
        <v>dwg,pdf</v>
      </c>
      <c r="M835" s="12" cm="1">
        <f t="array" ref="M835">_xlfn.UNIQUE(_xlfn._xlws.FILTER(ARQUIVOS[DATA RECEBIMENTO],(ARQUIVOS[DOCUMENTO]=LD_01[[#This Row],[DOCUMENTO]])*(ARQUIVOS[REVISÃO]=LD_01[[#This Row],[REVISÃO]])))</f>
        <v>45859</v>
      </c>
      <c r="N8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01/MSV-163MS-634-RET/32.TE/MSV-163MS-634+900-RET-EXE-DE-G1-006-R02.pdf</v>
      </c>
      <c r="P835" s="6" t="str">
        <f>LD_01[[#This Row],[PASTA]]&amp;"/"&amp;LD_01[[#This Row],[ARQUIVO]]</f>
        <v>MSV-163MS-634-RET/32.TE/MSV-163MS-634+900-RET-EXE-DE-G1-006-R02.pdf</v>
      </c>
    </row>
    <row r="836" spans="1:16" ht="28.8" x14ac:dyDescent="0.3">
      <c r="A836" s="6" t="s">
        <v>3619</v>
      </c>
      <c r="B836" s="6" t="str">
        <f>VLOOKUP(LD_01[[#This Row],[DOCUMENTO]],_xlfn.SORTBY(ARQUIVOS_RECEBIDOS!$E$2:$F$5010,ARQUIVOS_RECEBIDOS!$F$2:$F$5010,-1),2,)</f>
        <v>R02</v>
      </c>
      <c r="C836" s="14" t="s">
        <v>5987</v>
      </c>
      <c r="D836" s="14" t="s">
        <v>7543</v>
      </c>
      <c r="E836" s="6" t="s">
        <v>4319</v>
      </c>
      <c r="F836" s="8" t="s">
        <v>4970</v>
      </c>
      <c r="G836" s="8" t="s">
        <v>4330</v>
      </c>
      <c r="H836" s="6" t="str">
        <f>_xlfn.XLOOKUP(LD_01[[#This Row],[DISCIPLINA]],'CLASSES DE PROJETOS'!$F$3:$F$37,'CLASSES DE PROJETOS'!$C$3:$C$37)</f>
        <v>TE</v>
      </c>
      <c r="I836" t="str">
        <f>_xlfn.TEXTJOIN("/",TRUE,"MSV-163MS-"&amp;LD_01[[#This Row],[OBRA]],_xlfn.XLOOKUP(LD_01[[#This Row],[SIGLA]],'CLASSES DE PROJETOS'!$C$3:$C$37,'CLASSES DE PROJETOS'!$E$3:$E$37))</f>
        <v>MSV-163MS-634-RET/32.TE</v>
      </c>
      <c r="J836" s="6" t="str" cm="1">
        <f t="array" ref="J836">_xlfn.TEXTJOIN(",",TRUE,_xlfn._xlws.FILTER(ARQUIVOS[ARQUIVO],(ARQUIVOS[DOCUMENTO]=LD_01[[#This Row],[DOCUMENTO]])*(ARQUIVOS[REVISÃO]=LD_01[[#This Row],[REVISÃO]])*(ARQUIVOS[EXTENSÃO]="pdf")))</f>
        <v>MSV-163MS-634+900-RET-EXE-DE-G1-007-R02.pdf</v>
      </c>
      <c r="K836" s="6" t="str" cm="1">
        <f t="array" ref="K836">_xlfn.TEXTJOIN(", ",TRUE,_xlfn.UNIQUE(_xlfn._xlws.FILTER(ARQUIVOS_RECEBIDOS!$F$2:$F$5010,ARQUIVOS_RECEBIDOS!$E$2:$E$5010=LD_01[[#This Row],[DOCUMENTO]])))</f>
        <v>R01, R02</v>
      </c>
      <c r="L836" s="6" t="str" cm="1">
        <f t="array" ref="L836">_xlfn.TEXTJOIN(",",TRUE,_xlfn._xlws.FILTER(ARQUIVOS[EXTENSÃO],(ARQUIVOS[DOCUMENTO]=LD_01[[#This Row],[DOCUMENTO]])*(ARQUIVOS[REVISÃO]=LD_01[[#This Row],[REVISÃO]])))</f>
        <v>dwg,pdf</v>
      </c>
      <c r="M836" s="12" cm="1">
        <f t="array" ref="M836">_xlfn.UNIQUE(_xlfn._xlws.FILTER(ARQUIVOS[DATA RECEBIMENTO],(ARQUIVOS[DOCUMENTO]=LD_01[[#This Row],[DOCUMENTO]])*(ARQUIVOS[REVISÃO]=LD_01[[#This Row],[REVISÃO]])))</f>
        <v>45859</v>
      </c>
      <c r="N8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01/MSV-163MS-634-RET/32.TE/MSV-163MS-634+900-RET-EXE-DE-G1-007-R02.pdf</v>
      </c>
      <c r="P836" s="6" t="str">
        <f>LD_01[[#This Row],[PASTA]]&amp;"/"&amp;LD_01[[#This Row],[ARQUIVO]]</f>
        <v>MSV-163MS-634-RET/32.TE/MSV-163MS-634+900-RET-EXE-DE-G1-007-R02.pdf</v>
      </c>
    </row>
    <row r="837" spans="1:16" ht="28.8" x14ac:dyDescent="0.3">
      <c r="A837" s="6" t="s">
        <v>3620</v>
      </c>
      <c r="B837" s="6" t="str">
        <f>VLOOKUP(LD_01[[#This Row],[DOCUMENTO]],_xlfn.SORTBY(ARQUIVOS_RECEBIDOS!$E$2:$F$5010,ARQUIVOS_RECEBIDOS!$F$2:$F$5010,-1),2,)</f>
        <v>R02</v>
      </c>
      <c r="C837" s="14" t="s">
        <v>5987</v>
      </c>
      <c r="D837" s="14" t="s">
        <v>7543</v>
      </c>
      <c r="E837" s="6" t="s">
        <v>4319</v>
      </c>
      <c r="F837" s="8" t="s">
        <v>4971</v>
      </c>
      <c r="G837" s="8" t="s">
        <v>4330</v>
      </c>
      <c r="H837" s="6" t="str">
        <f>_xlfn.XLOOKUP(LD_01[[#This Row],[DISCIPLINA]],'CLASSES DE PROJETOS'!$F$3:$F$37,'CLASSES DE PROJETOS'!$C$3:$C$37)</f>
        <v>TE</v>
      </c>
      <c r="I837" t="str">
        <f>_xlfn.TEXTJOIN("/",TRUE,"MSV-163MS-"&amp;LD_01[[#This Row],[OBRA]],_xlfn.XLOOKUP(LD_01[[#This Row],[SIGLA]],'CLASSES DE PROJETOS'!$C$3:$C$37,'CLASSES DE PROJETOS'!$E$3:$E$37))</f>
        <v>MSV-163MS-634-RET/32.TE</v>
      </c>
      <c r="J837" s="6" t="str" cm="1">
        <f t="array" ref="J837">_xlfn.TEXTJOIN(",",TRUE,_xlfn._xlws.FILTER(ARQUIVOS[ARQUIVO],(ARQUIVOS[DOCUMENTO]=LD_01[[#This Row],[DOCUMENTO]])*(ARQUIVOS[REVISÃO]=LD_01[[#This Row],[REVISÃO]])*(ARQUIVOS[EXTENSÃO]="pdf")))</f>
        <v>MSV-163MS-634+900-RET-EXE-DE-G1-008-R02.pdf</v>
      </c>
      <c r="K837" s="6" t="str" cm="1">
        <f t="array" ref="K837">_xlfn.TEXTJOIN(", ",TRUE,_xlfn.UNIQUE(_xlfn._xlws.FILTER(ARQUIVOS_RECEBIDOS!$F$2:$F$5010,ARQUIVOS_RECEBIDOS!$E$2:$E$5010=LD_01[[#This Row],[DOCUMENTO]])))</f>
        <v>R01, R02</v>
      </c>
      <c r="L837" s="6" t="str" cm="1">
        <f t="array" ref="L837">_xlfn.TEXTJOIN(",",TRUE,_xlfn._xlws.FILTER(ARQUIVOS[EXTENSÃO],(ARQUIVOS[DOCUMENTO]=LD_01[[#This Row],[DOCUMENTO]])*(ARQUIVOS[REVISÃO]=LD_01[[#This Row],[REVISÃO]])))</f>
        <v>dwg,pdf</v>
      </c>
      <c r="M837" s="12" cm="1">
        <f t="array" ref="M837">_xlfn.UNIQUE(_xlfn._xlws.FILTER(ARQUIVOS[DATA RECEBIMENTO],(ARQUIVOS[DOCUMENTO]=LD_01[[#This Row],[DOCUMENTO]])*(ARQUIVOS[REVISÃO]=LD_01[[#This Row],[REVISÃO]])))</f>
        <v>45859</v>
      </c>
      <c r="N8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01/MSV-163MS-634-RET/32.TE/MSV-163MS-634+900-RET-EXE-DE-G1-008-R02.pdf</v>
      </c>
      <c r="P837" s="6" t="str">
        <f>LD_01[[#This Row],[PASTA]]&amp;"/"&amp;LD_01[[#This Row],[ARQUIVO]]</f>
        <v>MSV-163MS-634-RET/32.TE/MSV-163MS-634+900-RET-EXE-DE-G1-008-R02.pdf</v>
      </c>
    </row>
    <row r="838" spans="1:16" ht="28.8" x14ac:dyDescent="0.3">
      <c r="A838" s="6" t="s">
        <v>3621</v>
      </c>
      <c r="B838" s="6" t="str">
        <f>VLOOKUP(LD_01[[#This Row],[DOCUMENTO]],_xlfn.SORTBY(ARQUIVOS_RECEBIDOS!$E$2:$F$5010,ARQUIVOS_RECEBIDOS!$F$2:$F$5010,-1),2,)</f>
        <v>R00</v>
      </c>
      <c r="C838" s="14" t="s">
        <v>5987</v>
      </c>
      <c r="D838" s="14" t="s">
        <v>7543</v>
      </c>
      <c r="E838" s="6" t="s">
        <v>4319</v>
      </c>
      <c r="F838" s="8" t="s">
        <v>4972</v>
      </c>
      <c r="G838" s="8" t="s">
        <v>4330</v>
      </c>
      <c r="H838" s="6" t="str">
        <f>_xlfn.XLOOKUP(LD_01[[#This Row],[DISCIPLINA]],'CLASSES DE PROJETOS'!$F$3:$F$37,'CLASSES DE PROJETOS'!$C$3:$C$37)</f>
        <v>TE</v>
      </c>
      <c r="I838" t="str">
        <f>_xlfn.TEXTJOIN("/",TRUE,"MSV-163MS-"&amp;LD_01[[#This Row],[OBRA]],_xlfn.XLOOKUP(LD_01[[#This Row],[SIGLA]],'CLASSES DE PROJETOS'!$C$3:$C$37,'CLASSES DE PROJETOS'!$E$3:$E$37))</f>
        <v>MSV-163MS-634-RET/32.TE</v>
      </c>
      <c r="J838" s="6" t="str" cm="1">
        <f t="array" ref="J838">_xlfn.TEXTJOIN(",",TRUE,_xlfn._xlws.FILTER(ARQUIVOS[ARQUIVO],(ARQUIVOS[DOCUMENTO]=LD_01[[#This Row],[DOCUMENTO]])*(ARQUIVOS[REVISÃO]=LD_01[[#This Row],[REVISÃO]])*(ARQUIVOS[EXTENSÃO]="pdf")))</f>
        <v>MSV-163MS-634+900-RET-EXE-DE-G1-009-R00.pdf</v>
      </c>
      <c r="K838" s="6" t="str" cm="1">
        <f t="array" ref="K838">_xlfn.TEXTJOIN(", ",TRUE,_xlfn.UNIQUE(_xlfn._xlws.FILTER(ARQUIVOS_RECEBIDOS!$F$2:$F$5010,ARQUIVOS_RECEBIDOS!$E$2:$E$5010=LD_01[[#This Row],[DOCUMENTO]])))</f>
        <v>R00</v>
      </c>
      <c r="L838" s="6" t="str" cm="1">
        <f t="array" ref="L838">_xlfn.TEXTJOIN(",",TRUE,_xlfn._xlws.FILTER(ARQUIVOS[EXTENSÃO],(ARQUIVOS[DOCUMENTO]=LD_01[[#This Row],[DOCUMENTO]])*(ARQUIVOS[REVISÃO]=LD_01[[#This Row],[REVISÃO]])))</f>
        <v>dwg,pdf</v>
      </c>
      <c r="M838" s="12" cm="1">
        <f t="array" ref="M838">_xlfn.UNIQUE(_xlfn._xlws.FILTER(ARQUIVOS[DATA RECEBIMENTO],(ARQUIVOS[DOCUMENTO]=LD_01[[#This Row],[DOCUMENTO]])*(ARQUIVOS[REVISÃO]=LD_01[[#This Row],[REVISÃO]])))</f>
        <v>45838</v>
      </c>
      <c r="N8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01/MSV-163MS-634-RET/32.TE/MSV-163MS-634+900-RET-EXE-DE-G1-009-R00.pdf</v>
      </c>
      <c r="P838" s="6" t="str">
        <f>LD_01[[#This Row],[PASTA]]&amp;"/"&amp;LD_01[[#This Row],[ARQUIVO]]</f>
        <v>MSV-163MS-634-RET/32.TE/MSV-163MS-634+900-RET-EXE-DE-G1-009-R00.pdf</v>
      </c>
    </row>
    <row r="839" spans="1:16" ht="28.8" x14ac:dyDescent="0.3">
      <c r="A839" s="6" t="s">
        <v>3622</v>
      </c>
      <c r="B839" s="6" t="str">
        <f>VLOOKUP(LD_01[[#This Row],[DOCUMENTO]],_xlfn.SORTBY(ARQUIVOS_RECEBIDOS!$E$2:$F$5010,ARQUIVOS_RECEBIDOS!$F$2:$F$5010,-1),2,)</f>
        <v>R00</v>
      </c>
      <c r="C839" s="14" t="s">
        <v>5987</v>
      </c>
      <c r="D839" s="14" t="s">
        <v>7543</v>
      </c>
      <c r="E839" s="6" t="s">
        <v>4319</v>
      </c>
      <c r="F839" s="8" t="s">
        <v>4972</v>
      </c>
      <c r="G839" s="8" t="s">
        <v>4330</v>
      </c>
      <c r="H839" s="6" t="str">
        <f>_xlfn.XLOOKUP(LD_01[[#This Row],[DISCIPLINA]],'CLASSES DE PROJETOS'!$F$3:$F$37,'CLASSES DE PROJETOS'!$C$3:$C$37)</f>
        <v>TE</v>
      </c>
      <c r="I839" t="str">
        <f>_xlfn.TEXTJOIN("/",TRUE,"MSV-163MS-"&amp;LD_01[[#This Row],[OBRA]],_xlfn.XLOOKUP(LD_01[[#This Row],[SIGLA]],'CLASSES DE PROJETOS'!$C$3:$C$37,'CLASSES DE PROJETOS'!$E$3:$E$37))</f>
        <v>MSV-163MS-634-RET/32.TE</v>
      </c>
      <c r="J839" s="6" t="str" cm="1">
        <f t="array" ref="J839">_xlfn.TEXTJOIN(",",TRUE,_xlfn._xlws.FILTER(ARQUIVOS[ARQUIVO],(ARQUIVOS[DOCUMENTO]=LD_01[[#This Row],[DOCUMENTO]])*(ARQUIVOS[REVISÃO]=LD_01[[#This Row],[REVISÃO]])*(ARQUIVOS[EXTENSÃO]="pdf")))</f>
        <v>MSV-163MS-634+900-RET-EXE-DE-G1-010-R00.pdf</v>
      </c>
      <c r="K839" s="6" t="str" cm="1">
        <f t="array" ref="K839">_xlfn.TEXTJOIN(", ",TRUE,_xlfn.UNIQUE(_xlfn._xlws.FILTER(ARQUIVOS_RECEBIDOS!$F$2:$F$5010,ARQUIVOS_RECEBIDOS!$E$2:$E$5010=LD_01[[#This Row],[DOCUMENTO]])))</f>
        <v>R00</v>
      </c>
      <c r="L839" s="6" t="str" cm="1">
        <f t="array" ref="L839">_xlfn.TEXTJOIN(",",TRUE,_xlfn._xlws.FILTER(ARQUIVOS[EXTENSÃO],(ARQUIVOS[DOCUMENTO]=LD_01[[#This Row],[DOCUMENTO]])*(ARQUIVOS[REVISÃO]=LD_01[[#This Row],[REVISÃO]])))</f>
        <v>dwg,pdf</v>
      </c>
      <c r="M839" s="12" cm="1">
        <f t="array" ref="M839">_xlfn.UNIQUE(_xlfn._xlws.FILTER(ARQUIVOS[DATA RECEBIMENTO],(ARQUIVOS[DOCUMENTO]=LD_01[[#This Row],[DOCUMENTO]])*(ARQUIVOS[REVISÃO]=LD_01[[#This Row],[REVISÃO]])))</f>
        <v>45838</v>
      </c>
      <c r="N8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01/MSV-163MS-634-RET/32.TE/MSV-163MS-634+900-RET-EXE-DE-G1-010-R00.pdf</v>
      </c>
      <c r="P839" s="6" t="str">
        <f>LD_01[[#This Row],[PASTA]]&amp;"/"&amp;LD_01[[#This Row],[ARQUIVO]]</f>
        <v>MSV-163MS-634-RET/32.TE/MSV-163MS-634+900-RET-EXE-DE-G1-010-R00.pdf</v>
      </c>
    </row>
    <row r="840" spans="1:16" ht="28.8" x14ac:dyDescent="0.3">
      <c r="A840" s="6" t="s">
        <v>4054</v>
      </c>
      <c r="B840" s="6" t="str">
        <f>VLOOKUP(LD_01[[#This Row],[DOCUMENTO]],_xlfn.SORTBY(ARQUIVOS_RECEBIDOS!$E$2:$F$5010,ARQUIVOS_RECEBIDOS!$F$2:$F$5010,-1),2,)</f>
        <v>R00</v>
      </c>
      <c r="C840" s="14" t="s">
        <v>5987</v>
      </c>
      <c r="D840" s="14" t="s">
        <v>7543</v>
      </c>
      <c r="E840" s="6" t="s">
        <v>4319</v>
      </c>
      <c r="F840" s="8" t="s">
        <v>4973</v>
      </c>
      <c r="G840" s="8" t="s">
        <v>4330</v>
      </c>
      <c r="H840" s="6" t="str">
        <f>_xlfn.XLOOKUP(LD_01[[#This Row],[DISCIPLINA]],'CLASSES DE PROJETOS'!$F$3:$F$37,'CLASSES DE PROJETOS'!$C$3:$C$37)</f>
        <v>TE</v>
      </c>
      <c r="I840" t="str">
        <f>_xlfn.TEXTJOIN("/",TRUE,"MSV-163MS-"&amp;LD_01[[#This Row],[OBRA]],_xlfn.XLOOKUP(LD_01[[#This Row],[SIGLA]],'CLASSES DE PROJETOS'!$C$3:$C$37,'CLASSES DE PROJETOS'!$E$3:$E$37))</f>
        <v>MSV-163MS-634-RET/32.TE</v>
      </c>
      <c r="J840" s="6" t="str" cm="1">
        <f t="array" ref="J840">_xlfn.TEXTJOIN(",",TRUE,_xlfn._xlws.FILTER(ARQUIVOS[ARQUIVO],(ARQUIVOS[DOCUMENTO]=LD_01[[#This Row],[DOCUMENTO]])*(ARQUIVOS[REVISÃO]=LD_01[[#This Row],[REVISÃO]])*(ARQUIVOS[EXTENSÃO]="pdf")))</f>
        <v>MSV-163MS-634+900-RET-EXE-DE-G1-011-R00.pdf</v>
      </c>
      <c r="K840" s="6" t="str" cm="1">
        <f t="array" ref="K840">_xlfn.TEXTJOIN(", ",TRUE,_xlfn.UNIQUE(_xlfn._xlws.FILTER(ARQUIVOS_RECEBIDOS!$F$2:$F$5010,ARQUIVOS_RECEBIDOS!$E$2:$E$5010=LD_01[[#This Row],[DOCUMENTO]])))</f>
        <v>R00</v>
      </c>
      <c r="L840" s="6" t="str" cm="1">
        <f t="array" ref="L840">_xlfn.TEXTJOIN(",",TRUE,_xlfn._xlws.FILTER(ARQUIVOS[EXTENSÃO],(ARQUIVOS[DOCUMENTO]=LD_01[[#This Row],[DOCUMENTO]])*(ARQUIVOS[REVISÃO]=LD_01[[#This Row],[REVISÃO]])))</f>
        <v>dwg,pdf</v>
      </c>
      <c r="M840" s="12" cm="1">
        <f t="array" ref="M840">_xlfn.UNIQUE(_xlfn._xlws.FILTER(ARQUIVOS[DATA RECEBIMENTO],(ARQUIVOS[DOCUMENTO]=LD_01[[#This Row],[DOCUMENTO]])*(ARQUIVOS[REVISÃO]=LD_01[[#This Row],[REVISÃO]])))</f>
        <v>45859</v>
      </c>
      <c r="N8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01/MSV-163MS-634-RET/32.TE/MSV-163MS-634+900-RET-EXE-DE-G1-011-R00.pdf</v>
      </c>
      <c r="P840" s="6" t="str">
        <f>LD_01[[#This Row],[PASTA]]&amp;"/"&amp;LD_01[[#This Row],[ARQUIVO]]</f>
        <v>MSV-163MS-634-RET/32.TE/MSV-163MS-634+900-RET-EXE-DE-G1-011-R00.pdf</v>
      </c>
    </row>
    <row r="841" spans="1:16" x14ac:dyDescent="0.3">
      <c r="A841" s="6" t="s">
        <v>3626</v>
      </c>
      <c r="B841" s="6" t="str">
        <f>VLOOKUP(LD_01[[#This Row],[DOCUMENTO]],_xlfn.SORTBY(ARQUIVOS_RECEBIDOS!$E$2:$F$5010,ARQUIVOS_RECEBIDOS!$F$2:$F$5010,-1),2,)</f>
        <v>R00</v>
      </c>
      <c r="C841" s="14" t="s">
        <v>5987</v>
      </c>
      <c r="D841" s="14" t="s">
        <v>7543</v>
      </c>
      <c r="E841" s="6" t="s">
        <v>4319</v>
      </c>
      <c r="F841" s="8" t="s">
        <v>4998</v>
      </c>
      <c r="G841" s="8" t="s">
        <v>4142</v>
      </c>
      <c r="H841" s="6" t="str">
        <f>_xlfn.XLOOKUP(LD_01[[#This Row],[DISCIPLINA]],'CLASSES DE PROJETOS'!$F$3:$F$37,'CLASSES DE PROJETOS'!$C$3:$C$37)</f>
        <v>DR</v>
      </c>
      <c r="I841" t="str">
        <f>_xlfn.TEXTJOIN("/",TRUE,"MSV-163MS-"&amp;LD_01[[#This Row],[OBRA]],_xlfn.XLOOKUP(LD_01[[#This Row],[SIGLA]],'CLASSES DE PROJETOS'!$C$3:$C$37,'CLASSES DE PROJETOS'!$E$3:$E$37))</f>
        <v>MSV-163MS-634-RET/10.DR</v>
      </c>
      <c r="J841" s="6" t="str" cm="1">
        <f t="array" ref="J841">_xlfn.TEXTJOIN(",",TRUE,_xlfn._xlws.FILTER(ARQUIVOS[ARQUIVO],(ARQUIVOS[DOCUMENTO]=LD_01[[#This Row],[DOCUMENTO]])*(ARQUIVOS[REVISÃO]=LD_01[[#This Row],[REVISÃO]])*(ARQUIVOS[EXTENSÃO]="pdf")))</f>
        <v>MSV-163MS-634+900-RET-EXE-DE-H1-001-R00.pdf</v>
      </c>
      <c r="K841" s="6" t="str" cm="1">
        <f t="array" ref="K841">_xlfn.TEXTJOIN(", ",TRUE,_xlfn.UNIQUE(_xlfn._xlws.FILTER(ARQUIVOS_RECEBIDOS!$F$2:$F$5010,ARQUIVOS_RECEBIDOS!$E$2:$E$5010=LD_01[[#This Row],[DOCUMENTO]])))</f>
        <v>R00</v>
      </c>
      <c r="L841" s="6" t="str" cm="1">
        <f t="array" ref="L841">_xlfn.TEXTJOIN(",",TRUE,_xlfn._xlws.FILTER(ARQUIVOS[EXTENSÃO],(ARQUIVOS[DOCUMENTO]=LD_01[[#This Row],[DOCUMENTO]])*(ARQUIVOS[REVISÃO]=LD_01[[#This Row],[REVISÃO]])))</f>
        <v>dwg,pdf</v>
      </c>
      <c r="M841" s="12" cm="1">
        <f t="array" ref="M841">_xlfn.UNIQUE(_xlfn._xlws.FILTER(ARQUIVOS[DATA RECEBIMENTO],(ARQUIVOS[DOCUMENTO]=LD_01[[#This Row],[DOCUMENTO]])*(ARQUIVOS[REVISÃO]=LD_01[[#This Row],[REVISÃO]])))</f>
        <v>45838</v>
      </c>
      <c r="N8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01/MSV-163MS-634-RET/10.DR/MSV-163MS-634+900-RET-EXE-DE-H1-001-R00.pdf</v>
      </c>
      <c r="P841" s="6" t="str">
        <f>LD_01[[#This Row],[PASTA]]&amp;"/"&amp;LD_01[[#This Row],[ARQUIVO]]</f>
        <v>MSV-163MS-634-RET/10.DR/MSV-163MS-634+900-RET-EXE-DE-H1-001-R00.pdf</v>
      </c>
    </row>
    <row r="842" spans="1:16" x14ac:dyDescent="0.3">
      <c r="A842" s="6" t="s">
        <v>3627</v>
      </c>
      <c r="B842" s="6" t="str">
        <f>VLOOKUP(LD_01[[#This Row],[DOCUMENTO]],_xlfn.SORTBY(ARQUIVOS_RECEBIDOS!$E$2:$F$5010,ARQUIVOS_RECEBIDOS!$F$2:$F$5010,-1),2,)</f>
        <v>R03</v>
      </c>
      <c r="C842" s="14" t="s">
        <v>5987</v>
      </c>
      <c r="D842" s="14" t="s">
        <v>7543</v>
      </c>
      <c r="E842" s="6" t="s">
        <v>4319</v>
      </c>
      <c r="F842" s="8" t="s">
        <v>4961</v>
      </c>
      <c r="G842" s="8" t="s">
        <v>4142</v>
      </c>
      <c r="H842" s="6" t="str">
        <f>_xlfn.XLOOKUP(LD_01[[#This Row],[DISCIPLINA]],'CLASSES DE PROJETOS'!$F$3:$F$37,'CLASSES DE PROJETOS'!$C$3:$C$37)</f>
        <v>DR</v>
      </c>
      <c r="I842" t="str">
        <f>_xlfn.TEXTJOIN("/",TRUE,"MSV-163MS-"&amp;LD_01[[#This Row],[OBRA]],_xlfn.XLOOKUP(LD_01[[#This Row],[SIGLA]],'CLASSES DE PROJETOS'!$C$3:$C$37,'CLASSES DE PROJETOS'!$E$3:$E$37))</f>
        <v>MSV-163MS-634-RET/10.DR</v>
      </c>
      <c r="J842" s="6" t="str" cm="1">
        <f t="array" ref="J842">_xlfn.TEXTJOIN(",",TRUE,_xlfn._xlws.FILTER(ARQUIVOS[ARQUIVO],(ARQUIVOS[DOCUMENTO]=LD_01[[#This Row],[DOCUMENTO]])*(ARQUIVOS[REVISÃO]=LD_01[[#This Row],[REVISÃO]])*(ARQUIVOS[EXTENSÃO]="pdf")))</f>
        <v>MSV-163MS-634+900-RET-EXE-DE-H2-001-R03.pdf</v>
      </c>
      <c r="K842" s="6" t="str" cm="1">
        <f t="array" ref="K842">_xlfn.TEXTJOIN(", ",TRUE,_xlfn.UNIQUE(_xlfn._xlws.FILTER(ARQUIVOS_RECEBIDOS!$F$2:$F$5010,ARQUIVOS_RECEBIDOS!$E$2:$E$5010=LD_01[[#This Row],[DOCUMENTO]])))</f>
        <v>R02, R03</v>
      </c>
      <c r="L842" s="6" t="str" cm="1">
        <f t="array" ref="L842">_xlfn.TEXTJOIN(",",TRUE,_xlfn._xlws.FILTER(ARQUIVOS[EXTENSÃO],(ARQUIVOS[DOCUMENTO]=LD_01[[#This Row],[DOCUMENTO]])*(ARQUIVOS[REVISÃO]=LD_01[[#This Row],[REVISÃO]])))</f>
        <v>dwg,pdf</v>
      </c>
      <c r="M842" s="12" cm="1">
        <f t="array" ref="M842">_xlfn.UNIQUE(_xlfn._xlws.FILTER(ARQUIVOS[DATA RECEBIMENTO],(ARQUIVOS[DOCUMENTO]=LD_01[[#This Row],[DOCUMENTO]])*(ARQUIVOS[REVISÃO]=LD_01[[#This Row],[REVISÃO]])))</f>
        <v>45859</v>
      </c>
      <c r="N8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01/MSV-163MS-634-RET/10.DR/MSV-163MS-634+900-RET-EXE-DE-H2-001-R03.pdf</v>
      </c>
      <c r="P842" s="6" t="str">
        <f>LD_01[[#This Row],[PASTA]]&amp;"/"&amp;LD_01[[#This Row],[ARQUIVO]]</f>
        <v>MSV-163MS-634-RET/10.DR/MSV-163MS-634+900-RET-EXE-DE-H2-001-R03.pdf</v>
      </c>
    </row>
    <row r="843" spans="1:16" x14ac:dyDescent="0.3">
      <c r="A843" s="6" t="s">
        <v>3628</v>
      </c>
      <c r="B843" s="6" t="str">
        <f>VLOOKUP(LD_01[[#This Row],[DOCUMENTO]],_xlfn.SORTBY(ARQUIVOS_RECEBIDOS!$E$2:$F$5010,ARQUIVOS_RECEBIDOS!$F$2:$F$5010,-1),2,)</f>
        <v>R03</v>
      </c>
      <c r="C843" s="14" t="s">
        <v>5987</v>
      </c>
      <c r="D843" s="14" t="s">
        <v>7543</v>
      </c>
      <c r="E843" s="6" t="s">
        <v>4319</v>
      </c>
      <c r="F843" s="8" t="s">
        <v>4961</v>
      </c>
      <c r="G843" s="8" t="s">
        <v>4142</v>
      </c>
      <c r="H843" s="6" t="str">
        <f>_xlfn.XLOOKUP(LD_01[[#This Row],[DISCIPLINA]],'CLASSES DE PROJETOS'!$F$3:$F$37,'CLASSES DE PROJETOS'!$C$3:$C$37)</f>
        <v>DR</v>
      </c>
      <c r="I843" t="str">
        <f>_xlfn.TEXTJOIN("/",TRUE,"MSV-163MS-"&amp;LD_01[[#This Row],[OBRA]],_xlfn.XLOOKUP(LD_01[[#This Row],[SIGLA]],'CLASSES DE PROJETOS'!$C$3:$C$37,'CLASSES DE PROJETOS'!$E$3:$E$37))</f>
        <v>MSV-163MS-634-RET/10.DR</v>
      </c>
      <c r="J843" s="6" t="str" cm="1">
        <f t="array" ref="J843">_xlfn.TEXTJOIN(",",TRUE,_xlfn._xlws.FILTER(ARQUIVOS[ARQUIVO],(ARQUIVOS[DOCUMENTO]=LD_01[[#This Row],[DOCUMENTO]])*(ARQUIVOS[REVISÃO]=LD_01[[#This Row],[REVISÃO]])*(ARQUIVOS[EXTENSÃO]="pdf")))</f>
        <v>MSV-163MS-634+900-RET-EXE-DE-H2-002-R03.pdf</v>
      </c>
      <c r="K843" s="6" t="str" cm="1">
        <f t="array" ref="K843">_xlfn.TEXTJOIN(", ",TRUE,_xlfn.UNIQUE(_xlfn._xlws.FILTER(ARQUIVOS_RECEBIDOS!$F$2:$F$5010,ARQUIVOS_RECEBIDOS!$E$2:$E$5010=LD_01[[#This Row],[DOCUMENTO]])))</f>
        <v>R02, R03</v>
      </c>
      <c r="L843" s="6" t="str" cm="1">
        <f t="array" ref="L843">_xlfn.TEXTJOIN(",",TRUE,_xlfn._xlws.FILTER(ARQUIVOS[EXTENSÃO],(ARQUIVOS[DOCUMENTO]=LD_01[[#This Row],[DOCUMENTO]])*(ARQUIVOS[REVISÃO]=LD_01[[#This Row],[REVISÃO]])))</f>
        <v>dwg,pdf</v>
      </c>
      <c r="M843" s="12" cm="1">
        <f t="array" ref="M843">_xlfn.UNIQUE(_xlfn._xlws.FILTER(ARQUIVOS[DATA RECEBIMENTO],(ARQUIVOS[DOCUMENTO]=LD_01[[#This Row],[DOCUMENTO]])*(ARQUIVOS[REVISÃO]=LD_01[[#This Row],[REVISÃO]])))</f>
        <v>45859</v>
      </c>
      <c r="N8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01/MSV-163MS-634-RET/10.DR/MSV-163MS-634+900-RET-EXE-DE-H2-002-R03.pdf</v>
      </c>
      <c r="P843" s="6" t="str">
        <f>LD_01[[#This Row],[PASTA]]&amp;"/"&amp;LD_01[[#This Row],[ARQUIVO]]</f>
        <v>MSV-163MS-634-RET/10.DR/MSV-163MS-634+900-RET-EXE-DE-H2-002-R03.pdf</v>
      </c>
    </row>
    <row r="844" spans="1:16" x14ac:dyDescent="0.3">
      <c r="A844" s="6" t="s">
        <v>3629</v>
      </c>
      <c r="B844" s="6" t="str">
        <f>VLOOKUP(LD_01[[#This Row],[DOCUMENTO]],_xlfn.SORTBY(ARQUIVOS_RECEBIDOS!$E$2:$F$5010,ARQUIVOS_RECEBIDOS!$F$2:$F$5010,-1),2,)</f>
        <v>R01</v>
      </c>
      <c r="C844" s="14" t="s">
        <v>5987</v>
      </c>
      <c r="D844" s="14" t="s">
        <v>7543</v>
      </c>
      <c r="E844" s="6" t="s">
        <v>4319</v>
      </c>
      <c r="F844" s="8" t="s">
        <v>4961</v>
      </c>
      <c r="G844" s="8" t="s">
        <v>4142</v>
      </c>
      <c r="H844" s="6" t="str">
        <f>_xlfn.XLOOKUP(LD_01[[#This Row],[DISCIPLINA]],'CLASSES DE PROJETOS'!$F$3:$F$37,'CLASSES DE PROJETOS'!$C$3:$C$37)</f>
        <v>DR</v>
      </c>
      <c r="I844" t="str">
        <f>_xlfn.TEXTJOIN("/",TRUE,"MSV-163MS-"&amp;LD_01[[#This Row],[OBRA]],_xlfn.XLOOKUP(LD_01[[#This Row],[SIGLA]],'CLASSES DE PROJETOS'!$C$3:$C$37,'CLASSES DE PROJETOS'!$E$3:$E$37))</f>
        <v>MSV-163MS-634-RET/10.DR</v>
      </c>
      <c r="J844" s="6" t="str" cm="1">
        <f t="array" ref="J844">_xlfn.TEXTJOIN(",",TRUE,_xlfn._xlws.FILTER(ARQUIVOS[ARQUIVO],(ARQUIVOS[DOCUMENTO]=LD_01[[#This Row],[DOCUMENTO]])*(ARQUIVOS[REVISÃO]=LD_01[[#This Row],[REVISÃO]])*(ARQUIVOS[EXTENSÃO]="pdf")))</f>
        <v>MSV-163MS-634+900-RET-EXE-DE-H2-003-R01.pdf</v>
      </c>
      <c r="K844" s="6" t="str" cm="1">
        <f t="array" ref="K844">_xlfn.TEXTJOIN(", ",TRUE,_xlfn.UNIQUE(_xlfn._xlws.FILTER(ARQUIVOS_RECEBIDOS!$F$2:$F$5010,ARQUIVOS_RECEBIDOS!$E$2:$E$5010=LD_01[[#This Row],[DOCUMENTO]])))</f>
        <v>R01</v>
      </c>
      <c r="L844" s="6" t="str" cm="1">
        <f t="array" ref="L844">_xlfn.TEXTJOIN(",",TRUE,_xlfn._xlws.FILTER(ARQUIVOS[EXTENSÃO],(ARQUIVOS[DOCUMENTO]=LD_01[[#This Row],[DOCUMENTO]])*(ARQUIVOS[REVISÃO]=LD_01[[#This Row],[REVISÃO]])))</f>
        <v>dwg,pdf</v>
      </c>
      <c r="M844" s="12" cm="1">
        <f t="array" ref="M844">_xlfn.UNIQUE(_xlfn._xlws.FILTER(ARQUIVOS[DATA RECEBIMENTO],(ARQUIVOS[DOCUMENTO]=LD_01[[#This Row],[DOCUMENTO]])*(ARQUIVOS[REVISÃO]=LD_01[[#This Row],[REVISÃO]])))</f>
        <v>45838</v>
      </c>
      <c r="N8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01/MSV-163MS-634-RET/10.DR/MSV-163MS-634+900-RET-EXE-DE-H2-003-R01.pdf</v>
      </c>
      <c r="P844" s="6" t="str">
        <f>LD_01[[#This Row],[PASTA]]&amp;"/"&amp;LD_01[[#This Row],[ARQUIVO]]</f>
        <v>MSV-163MS-634-RET/10.DR/MSV-163MS-634+900-RET-EXE-DE-H2-003-R01.pdf</v>
      </c>
    </row>
    <row r="845" spans="1:16" x14ac:dyDescent="0.3">
      <c r="A845" s="6" t="s">
        <v>3630</v>
      </c>
      <c r="B845" s="6" t="str">
        <f>VLOOKUP(LD_01[[#This Row],[DOCUMENTO]],_xlfn.SORTBY(ARQUIVOS_RECEBIDOS!$E$2:$F$5010,ARQUIVOS_RECEBIDOS!$F$2:$F$5010,-1),2,)</f>
        <v>R01</v>
      </c>
      <c r="C845" s="14" t="s">
        <v>5987</v>
      </c>
      <c r="D845" s="14" t="s">
        <v>7543</v>
      </c>
      <c r="E845" s="6" t="s">
        <v>4319</v>
      </c>
      <c r="F845" s="8" t="s">
        <v>4962</v>
      </c>
      <c r="G845" s="8" t="s">
        <v>4142</v>
      </c>
      <c r="H845" s="6" t="str">
        <f>_xlfn.XLOOKUP(LD_01[[#This Row],[DISCIPLINA]],'CLASSES DE PROJETOS'!$F$3:$F$37,'CLASSES DE PROJETOS'!$C$3:$C$37)</f>
        <v>DR</v>
      </c>
      <c r="I845" t="str">
        <f>_xlfn.TEXTJOIN("/",TRUE,"MSV-163MS-"&amp;LD_01[[#This Row],[OBRA]],_xlfn.XLOOKUP(LD_01[[#This Row],[SIGLA]],'CLASSES DE PROJETOS'!$C$3:$C$37,'CLASSES DE PROJETOS'!$E$3:$E$37))</f>
        <v>MSV-163MS-634-RET/10.DR</v>
      </c>
      <c r="J845" s="6" t="str" cm="1">
        <f t="array" ref="J845">_xlfn.TEXTJOIN(",",TRUE,_xlfn._xlws.FILTER(ARQUIVOS[ARQUIVO],(ARQUIVOS[DOCUMENTO]=LD_01[[#This Row],[DOCUMENTO]])*(ARQUIVOS[REVISÃO]=LD_01[[#This Row],[REVISÃO]])*(ARQUIVOS[EXTENSÃO]="pdf")))</f>
        <v>MSV-163MS-634+900-RET-EXE-DE-H2-004-R01.pdf</v>
      </c>
      <c r="K845" s="6" t="str" cm="1">
        <f t="array" ref="K845">_xlfn.TEXTJOIN(", ",TRUE,_xlfn.UNIQUE(_xlfn._xlws.FILTER(ARQUIVOS_RECEBIDOS!$F$2:$F$5010,ARQUIVOS_RECEBIDOS!$E$2:$E$5010=LD_01[[#This Row],[DOCUMENTO]])))</f>
        <v>R01</v>
      </c>
      <c r="L845" s="6" t="str" cm="1">
        <f t="array" ref="L845">_xlfn.TEXTJOIN(",",TRUE,_xlfn._xlws.FILTER(ARQUIVOS[EXTENSÃO],(ARQUIVOS[DOCUMENTO]=LD_01[[#This Row],[DOCUMENTO]])*(ARQUIVOS[REVISÃO]=LD_01[[#This Row],[REVISÃO]])))</f>
        <v>dwg,pdf</v>
      </c>
      <c r="M845" s="12" cm="1">
        <f t="array" ref="M845">_xlfn.UNIQUE(_xlfn._xlws.FILTER(ARQUIVOS[DATA RECEBIMENTO],(ARQUIVOS[DOCUMENTO]=LD_01[[#This Row],[DOCUMENTO]])*(ARQUIVOS[REVISÃO]=LD_01[[#This Row],[REVISÃO]])))</f>
        <v>45838</v>
      </c>
      <c r="N8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01/MSV-163MS-634-RET/10.DR/MSV-163MS-634+900-RET-EXE-DE-H2-004-R01.pdf</v>
      </c>
      <c r="P845" s="6" t="str">
        <f>LD_01[[#This Row],[PASTA]]&amp;"/"&amp;LD_01[[#This Row],[ARQUIVO]]</f>
        <v>MSV-163MS-634-RET/10.DR/MSV-163MS-634+900-RET-EXE-DE-H2-004-R01.pdf</v>
      </c>
    </row>
    <row r="846" spans="1:16" x14ac:dyDescent="0.3">
      <c r="A846" s="6" t="s">
        <v>3631</v>
      </c>
      <c r="B846" s="6" t="str">
        <f>VLOOKUP(LD_01[[#This Row],[DOCUMENTO]],_xlfn.SORTBY(ARQUIVOS_RECEBIDOS!$E$2:$F$5010,ARQUIVOS_RECEBIDOS!$F$2:$F$5010,-1),2,)</f>
        <v>R01</v>
      </c>
      <c r="C846" s="14" t="s">
        <v>5987</v>
      </c>
      <c r="D846" s="14" t="s">
        <v>7543</v>
      </c>
      <c r="E846" s="6" t="s">
        <v>4319</v>
      </c>
      <c r="F846" s="8" t="s">
        <v>4962</v>
      </c>
      <c r="G846" s="8" t="s">
        <v>4142</v>
      </c>
      <c r="H846" s="6" t="str">
        <f>_xlfn.XLOOKUP(LD_01[[#This Row],[DISCIPLINA]],'CLASSES DE PROJETOS'!$F$3:$F$37,'CLASSES DE PROJETOS'!$C$3:$C$37)</f>
        <v>DR</v>
      </c>
      <c r="I846" t="str">
        <f>_xlfn.TEXTJOIN("/",TRUE,"MSV-163MS-"&amp;LD_01[[#This Row],[OBRA]],_xlfn.XLOOKUP(LD_01[[#This Row],[SIGLA]],'CLASSES DE PROJETOS'!$C$3:$C$37,'CLASSES DE PROJETOS'!$E$3:$E$37))</f>
        <v>MSV-163MS-634-RET/10.DR</v>
      </c>
      <c r="J846" s="6" t="str" cm="1">
        <f t="array" ref="J846">_xlfn.TEXTJOIN(",",TRUE,_xlfn._xlws.FILTER(ARQUIVOS[ARQUIVO],(ARQUIVOS[DOCUMENTO]=LD_01[[#This Row],[DOCUMENTO]])*(ARQUIVOS[REVISÃO]=LD_01[[#This Row],[REVISÃO]])*(ARQUIVOS[EXTENSÃO]="pdf")))</f>
        <v>MSV-163MS-634+900-RET-EXE-DE-H2-005-R01.pdf</v>
      </c>
      <c r="K846" s="6" t="str" cm="1">
        <f t="array" ref="K846">_xlfn.TEXTJOIN(", ",TRUE,_xlfn.UNIQUE(_xlfn._xlws.FILTER(ARQUIVOS_RECEBIDOS!$F$2:$F$5010,ARQUIVOS_RECEBIDOS!$E$2:$E$5010=LD_01[[#This Row],[DOCUMENTO]])))</f>
        <v>R01</v>
      </c>
      <c r="L846" s="6" t="str" cm="1">
        <f t="array" ref="L846">_xlfn.TEXTJOIN(",",TRUE,_xlfn._xlws.FILTER(ARQUIVOS[EXTENSÃO],(ARQUIVOS[DOCUMENTO]=LD_01[[#This Row],[DOCUMENTO]])*(ARQUIVOS[REVISÃO]=LD_01[[#This Row],[REVISÃO]])))</f>
        <v>dwg,pdf</v>
      </c>
      <c r="M846" s="12" cm="1">
        <f t="array" ref="M846">_xlfn.UNIQUE(_xlfn._xlws.FILTER(ARQUIVOS[DATA RECEBIMENTO],(ARQUIVOS[DOCUMENTO]=LD_01[[#This Row],[DOCUMENTO]])*(ARQUIVOS[REVISÃO]=LD_01[[#This Row],[REVISÃO]])))</f>
        <v>45838</v>
      </c>
      <c r="N8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01/MSV-163MS-634-RET/10.DR/MSV-163MS-634+900-RET-EXE-DE-H2-005-R01.pdf</v>
      </c>
      <c r="P846" s="6" t="str">
        <f>LD_01[[#This Row],[PASTA]]&amp;"/"&amp;LD_01[[#This Row],[ARQUIVO]]</f>
        <v>MSV-163MS-634-RET/10.DR/MSV-163MS-634+900-RET-EXE-DE-H2-005-R01.pdf</v>
      </c>
    </row>
    <row r="847" spans="1:16" x14ac:dyDescent="0.3">
      <c r="A847" s="6" t="s">
        <v>3632</v>
      </c>
      <c r="B847" s="6" t="str">
        <f>VLOOKUP(LD_01[[#This Row],[DOCUMENTO]],_xlfn.SORTBY(ARQUIVOS_RECEBIDOS!$E$2:$F$5010,ARQUIVOS_RECEBIDOS!$F$2:$F$5010,-1),2,)</f>
        <v>R01</v>
      </c>
      <c r="C847" s="14" t="s">
        <v>5987</v>
      </c>
      <c r="D847" s="14" t="s">
        <v>7543</v>
      </c>
      <c r="E847" s="6" t="s">
        <v>4319</v>
      </c>
      <c r="F847" s="8" t="s">
        <v>4962</v>
      </c>
      <c r="G847" s="8" t="s">
        <v>4142</v>
      </c>
      <c r="H847" s="6" t="str">
        <f>_xlfn.XLOOKUP(LD_01[[#This Row],[DISCIPLINA]],'CLASSES DE PROJETOS'!$F$3:$F$37,'CLASSES DE PROJETOS'!$C$3:$C$37)</f>
        <v>DR</v>
      </c>
      <c r="I847" t="str">
        <f>_xlfn.TEXTJOIN("/",TRUE,"MSV-163MS-"&amp;LD_01[[#This Row],[OBRA]],_xlfn.XLOOKUP(LD_01[[#This Row],[SIGLA]],'CLASSES DE PROJETOS'!$C$3:$C$37,'CLASSES DE PROJETOS'!$E$3:$E$37))</f>
        <v>MSV-163MS-634-RET/10.DR</v>
      </c>
      <c r="J847" s="6" t="str" cm="1">
        <f t="array" ref="J847">_xlfn.TEXTJOIN(",",TRUE,_xlfn._xlws.FILTER(ARQUIVOS[ARQUIVO],(ARQUIVOS[DOCUMENTO]=LD_01[[#This Row],[DOCUMENTO]])*(ARQUIVOS[REVISÃO]=LD_01[[#This Row],[REVISÃO]])*(ARQUIVOS[EXTENSÃO]="pdf")))</f>
        <v>MSV-163MS-634+900-RET-EXE-DE-H2-006-R01.pdf</v>
      </c>
      <c r="K847" s="6" t="str" cm="1">
        <f t="array" ref="K847">_xlfn.TEXTJOIN(", ",TRUE,_xlfn.UNIQUE(_xlfn._xlws.FILTER(ARQUIVOS_RECEBIDOS!$F$2:$F$5010,ARQUIVOS_RECEBIDOS!$E$2:$E$5010=LD_01[[#This Row],[DOCUMENTO]])))</f>
        <v>R01</v>
      </c>
      <c r="L847" s="6" t="str" cm="1">
        <f t="array" ref="L847">_xlfn.TEXTJOIN(",",TRUE,_xlfn._xlws.FILTER(ARQUIVOS[EXTENSÃO],(ARQUIVOS[DOCUMENTO]=LD_01[[#This Row],[DOCUMENTO]])*(ARQUIVOS[REVISÃO]=LD_01[[#This Row],[REVISÃO]])))</f>
        <v>dwg,pdf</v>
      </c>
      <c r="M847" s="12" cm="1">
        <f t="array" ref="M847">_xlfn.UNIQUE(_xlfn._xlws.FILTER(ARQUIVOS[DATA RECEBIMENTO],(ARQUIVOS[DOCUMENTO]=LD_01[[#This Row],[DOCUMENTO]])*(ARQUIVOS[REVISÃO]=LD_01[[#This Row],[REVISÃO]])))</f>
        <v>45838</v>
      </c>
      <c r="N8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01/MSV-163MS-634-RET/10.DR/MSV-163MS-634+900-RET-EXE-DE-H2-006-R01.pdf</v>
      </c>
      <c r="P847" s="6" t="str">
        <f>LD_01[[#This Row],[PASTA]]&amp;"/"&amp;LD_01[[#This Row],[ARQUIVO]]</f>
        <v>MSV-163MS-634-RET/10.DR/MSV-163MS-634+900-RET-EXE-DE-H2-006-R01.pdf</v>
      </c>
    </row>
    <row r="848" spans="1:16" x14ac:dyDescent="0.3">
      <c r="A848" s="6" t="s">
        <v>3633</v>
      </c>
      <c r="B848" s="6" t="str">
        <f>VLOOKUP(LD_01[[#This Row],[DOCUMENTO]],_xlfn.SORTBY(ARQUIVOS_RECEBIDOS!$E$2:$F$5010,ARQUIVOS_RECEBIDOS!$F$2:$F$5010,-1),2,)</f>
        <v>R02</v>
      </c>
      <c r="C848" s="14" t="s">
        <v>5987</v>
      </c>
      <c r="D848" s="14" t="s">
        <v>7543</v>
      </c>
      <c r="E848" s="6" t="s">
        <v>4319</v>
      </c>
      <c r="F848" s="8" t="s">
        <v>4963</v>
      </c>
      <c r="G848" s="8" t="s">
        <v>4142</v>
      </c>
      <c r="H848" s="6" t="str">
        <f>_xlfn.XLOOKUP(LD_01[[#This Row],[DISCIPLINA]],'CLASSES DE PROJETOS'!$F$3:$F$37,'CLASSES DE PROJETOS'!$C$3:$C$37)</f>
        <v>DR</v>
      </c>
      <c r="I848" t="str">
        <f>_xlfn.TEXTJOIN("/",TRUE,"MSV-163MS-"&amp;LD_01[[#This Row],[OBRA]],_xlfn.XLOOKUP(LD_01[[#This Row],[SIGLA]],'CLASSES DE PROJETOS'!$C$3:$C$37,'CLASSES DE PROJETOS'!$E$3:$E$37))</f>
        <v>MSV-163MS-634-RET/10.DR</v>
      </c>
      <c r="J848" s="6" t="str" cm="1">
        <f t="array" ref="J848">_xlfn.TEXTJOIN(",",TRUE,_xlfn._xlws.FILTER(ARQUIVOS[ARQUIVO],(ARQUIVOS[DOCUMENTO]=LD_01[[#This Row],[DOCUMENTO]])*(ARQUIVOS[REVISÃO]=LD_01[[#This Row],[REVISÃO]])*(ARQUIVOS[EXTENSÃO]="pdf")))</f>
        <v>MSV-163MS-634+900-RET-EXE-DE-H2-007-R02.pdf</v>
      </c>
      <c r="K848" s="6" t="str" cm="1">
        <f t="array" ref="K848">_xlfn.TEXTJOIN(", ",TRUE,_xlfn.UNIQUE(_xlfn._xlws.FILTER(ARQUIVOS_RECEBIDOS!$F$2:$F$5010,ARQUIVOS_RECEBIDOS!$E$2:$E$5010=LD_01[[#This Row],[DOCUMENTO]])))</f>
        <v>R01, R02</v>
      </c>
      <c r="L848" s="6" t="str" cm="1">
        <f t="array" ref="L848">_xlfn.TEXTJOIN(",",TRUE,_xlfn._xlws.FILTER(ARQUIVOS[EXTENSÃO],(ARQUIVOS[DOCUMENTO]=LD_01[[#This Row],[DOCUMENTO]])*(ARQUIVOS[REVISÃO]=LD_01[[#This Row],[REVISÃO]])))</f>
        <v>dwg,pdf</v>
      </c>
      <c r="M848" s="12" cm="1">
        <f t="array" ref="M848">_xlfn.UNIQUE(_xlfn._xlws.FILTER(ARQUIVOS[DATA RECEBIMENTO],(ARQUIVOS[DOCUMENTO]=LD_01[[#This Row],[DOCUMENTO]])*(ARQUIVOS[REVISÃO]=LD_01[[#This Row],[REVISÃO]])))</f>
        <v>45859</v>
      </c>
      <c r="N8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01/MSV-163MS-634-RET/10.DR/MSV-163MS-634+900-RET-EXE-DE-H2-007-R02.pdf</v>
      </c>
      <c r="P848" s="6" t="str">
        <f>LD_01[[#This Row],[PASTA]]&amp;"/"&amp;LD_01[[#This Row],[ARQUIVO]]</f>
        <v>MSV-163MS-634-RET/10.DR/MSV-163MS-634+900-RET-EXE-DE-H2-007-R02.pdf</v>
      </c>
    </row>
    <row r="849" spans="1:16" x14ac:dyDescent="0.3">
      <c r="A849" s="6" t="s">
        <v>3634</v>
      </c>
      <c r="B849" s="6" t="str">
        <f>VLOOKUP(LD_01[[#This Row],[DOCUMENTO]],_xlfn.SORTBY(ARQUIVOS_RECEBIDOS!$E$2:$F$5010,ARQUIVOS_RECEBIDOS!$F$2:$F$5010,-1),2,)</f>
        <v>R02</v>
      </c>
      <c r="C849" s="14" t="s">
        <v>5987</v>
      </c>
      <c r="D849" s="14" t="s">
        <v>7543</v>
      </c>
      <c r="E849" s="6" t="s">
        <v>4319</v>
      </c>
      <c r="F849" s="8" t="s">
        <v>4963</v>
      </c>
      <c r="G849" s="8" t="s">
        <v>4142</v>
      </c>
      <c r="H849" s="6" t="str">
        <f>_xlfn.XLOOKUP(LD_01[[#This Row],[DISCIPLINA]],'CLASSES DE PROJETOS'!$F$3:$F$37,'CLASSES DE PROJETOS'!$C$3:$C$37)</f>
        <v>DR</v>
      </c>
      <c r="I849" t="str">
        <f>_xlfn.TEXTJOIN("/",TRUE,"MSV-163MS-"&amp;LD_01[[#This Row],[OBRA]],_xlfn.XLOOKUP(LD_01[[#This Row],[SIGLA]],'CLASSES DE PROJETOS'!$C$3:$C$37,'CLASSES DE PROJETOS'!$E$3:$E$37))</f>
        <v>MSV-163MS-634-RET/10.DR</v>
      </c>
      <c r="J849" s="6" t="str" cm="1">
        <f t="array" ref="J849">_xlfn.TEXTJOIN(",",TRUE,_xlfn._xlws.FILTER(ARQUIVOS[ARQUIVO],(ARQUIVOS[DOCUMENTO]=LD_01[[#This Row],[DOCUMENTO]])*(ARQUIVOS[REVISÃO]=LD_01[[#This Row],[REVISÃO]])*(ARQUIVOS[EXTENSÃO]="pdf")))</f>
        <v>MSV-163MS-634+900-RET-EXE-DE-H2-008-R02.pdf</v>
      </c>
      <c r="K849" s="6" t="str" cm="1">
        <f t="array" ref="K849">_xlfn.TEXTJOIN(", ",TRUE,_xlfn.UNIQUE(_xlfn._xlws.FILTER(ARQUIVOS_RECEBIDOS!$F$2:$F$5010,ARQUIVOS_RECEBIDOS!$E$2:$E$5010=LD_01[[#This Row],[DOCUMENTO]])))</f>
        <v>R01, R02</v>
      </c>
      <c r="L849" s="6" t="str" cm="1">
        <f t="array" ref="L849">_xlfn.TEXTJOIN(",",TRUE,_xlfn._xlws.FILTER(ARQUIVOS[EXTENSÃO],(ARQUIVOS[DOCUMENTO]=LD_01[[#This Row],[DOCUMENTO]])*(ARQUIVOS[REVISÃO]=LD_01[[#This Row],[REVISÃO]])))</f>
        <v>dwg,pdf</v>
      </c>
      <c r="M849" s="12" cm="1">
        <f t="array" ref="M849">_xlfn.UNIQUE(_xlfn._xlws.FILTER(ARQUIVOS[DATA RECEBIMENTO],(ARQUIVOS[DOCUMENTO]=LD_01[[#This Row],[DOCUMENTO]])*(ARQUIVOS[REVISÃO]=LD_01[[#This Row],[REVISÃO]])))</f>
        <v>45859</v>
      </c>
      <c r="N8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01/MSV-163MS-634-RET/10.DR/MSV-163MS-634+900-RET-EXE-DE-H2-008-R02.pdf</v>
      </c>
      <c r="P849" s="6" t="str">
        <f>LD_01[[#This Row],[PASTA]]&amp;"/"&amp;LD_01[[#This Row],[ARQUIVO]]</f>
        <v>MSV-163MS-634-RET/10.DR/MSV-163MS-634+900-RET-EXE-DE-H2-008-R02.pdf</v>
      </c>
    </row>
    <row r="850" spans="1:16" x14ac:dyDescent="0.3">
      <c r="A850" s="6" t="s">
        <v>3648</v>
      </c>
      <c r="B850" s="6" t="str">
        <f>VLOOKUP(LD_01[[#This Row],[DOCUMENTO]],_xlfn.SORTBY(ARQUIVOS_RECEBIDOS!$E$2:$F$5010,ARQUIVOS_RECEBIDOS!$F$2:$F$5010,-1),2,)</f>
        <v>R02</v>
      </c>
      <c r="C850" s="14" t="s">
        <v>5987</v>
      </c>
      <c r="D850" s="14" t="s">
        <v>7543</v>
      </c>
      <c r="E850" s="6" t="s">
        <v>4319</v>
      </c>
      <c r="F850" s="8" t="s">
        <v>4087</v>
      </c>
      <c r="G850" s="8" t="s">
        <v>4143</v>
      </c>
      <c r="H850" s="6" t="str">
        <f>_xlfn.XLOOKUP(LD_01[[#This Row],[DISCIPLINA]],'CLASSES DE PROJETOS'!$F$3:$F$37,'CLASSES DE PROJETOS'!$C$3:$C$37)</f>
        <v>PV</v>
      </c>
      <c r="I850" t="str">
        <f>_xlfn.TEXTJOIN("/",TRUE,"MSV-163MS-"&amp;LD_01[[#This Row],[OBRA]],_xlfn.XLOOKUP(LD_01[[#This Row],[SIGLA]],'CLASSES DE PROJETOS'!$C$3:$C$37,'CLASSES DE PROJETOS'!$E$3:$E$37))</f>
        <v>MSV-163MS-634-RET/28.PV</v>
      </c>
      <c r="J850" s="6" t="str" cm="1">
        <f t="array" ref="J850">_xlfn.TEXTJOIN(",",TRUE,_xlfn._xlws.FILTER(ARQUIVOS[ARQUIVO],(ARQUIVOS[DOCUMENTO]=LD_01[[#This Row],[DOCUMENTO]])*(ARQUIVOS[REVISÃO]=LD_01[[#This Row],[REVISÃO]])*(ARQUIVOS[EXTENSÃO]="pdf")))</f>
        <v>MSV-163MS-634+900-RET-EXE-DE-I2-001-R02.pdf</v>
      </c>
      <c r="K850" s="6" t="str" cm="1">
        <f t="array" ref="K850">_xlfn.TEXTJOIN(", ",TRUE,_xlfn.UNIQUE(_xlfn._xlws.FILTER(ARQUIVOS_RECEBIDOS!$F$2:$F$5010,ARQUIVOS_RECEBIDOS!$E$2:$E$5010=LD_01[[#This Row],[DOCUMENTO]])))</f>
        <v>R01, R02</v>
      </c>
      <c r="L850" s="6" t="str" cm="1">
        <f t="array" ref="L850">_xlfn.TEXTJOIN(",",TRUE,_xlfn._xlws.FILTER(ARQUIVOS[EXTENSÃO],(ARQUIVOS[DOCUMENTO]=LD_01[[#This Row],[DOCUMENTO]])*(ARQUIVOS[REVISÃO]=LD_01[[#This Row],[REVISÃO]])))</f>
        <v>dwg,pdf</v>
      </c>
      <c r="M850" s="12" cm="1">
        <f t="array" ref="M850">_xlfn.UNIQUE(_xlfn._xlws.FILTER(ARQUIVOS[DATA RECEBIMENTO],(ARQUIVOS[DOCUMENTO]=LD_01[[#This Row],[DOCUMENTO]])*(ARQUIVOS[REVISÃO]=LD_01[[#This Row],[REVISÃO]])))</f>
        <v>45859</v>
      </c>
      <c r="N8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01/MSV-163MS-634-RET/28.PV/MSV-163MS-634+900-RET-EXE-DE-I2-001-R02.pdf</v>
      </c>
      <c r="P850" s="6" t="str">
        <f>LD_01[[#This Row],[PASTA]]&amp;"/"&amp;LD_01[[#This Row],[ARQUIVO]]</f>
        <v>MSV-163MS-634-RET/28.PV/MSV-163MS-634+900-RET-EXE-DE-I2-001-R02.pdf</v>
      </c>
    </row>
    <row r="851" spans="1:16" x14ac:dyDescent="0.3">
      <c r="A851" s="6" t="s">
        <v>3649</v>
      </c>
      <c r="B851" s="6" t="str">
        <f>VLOOKUP(LD_01[[#This Row],[DOCUMENTO]],_xlfn.SORTBY(ARQUIVOS_RECEBIDOS!$E$2:$F$5010,ARQUIVOS_RECEBIDOS!$F$2:$F$5010,-1),2,)</f>
        <v>R02</v>
      </c>
      <c r="C851" s="14" t="s">
        <v>5987</v>
      </c>
      <c r="D851" s="14" t="s">
        <v>7543</v>
      </c>
      <c r="E851" s="6" t="s">
        <v>4319</v>
      </c>
      <c r="F851" s="8" t="s">
        <v>4087</v>
      </c>
      <c r="G851" s="8" t="s">
        <v>4143</v>
      </c>
      <c r="H851" s="6" t="str">
        <f>_xlfn.XLOOKUP(LD_01[[#This Row],[DISCIPLINA]],'CLASSES DE PROJETOS'!$F$3:$F$37,'CLASSES DE PROJETOS'!$C$3:$C$37)</f>
        <v>PV</v>
      </c>
      <c r="I851" t="str">
        <f>_xlfn.TEXTJOIN("/",TRUE,"MSV-163MS-"&amp;LD_01[[#This Row],[OBRA]],_xlfn.XLOOKUP(LD_01[[#This Row],[SIGLA]],'CLASSES DE PROJETOS'!$C$3:$C$37,'CLASSES DE PROJETOS'!$E$3:$E$37))</f>
        <v>MSV-163MS-634-RET/28.PV</v>
      </c>
      <c r="J851" s="6" t="str" cm="1">
        <f t="array" ref="J851">_xlfn.TEXTJOIN(",",TRUE,_xlfn._xlws.FILTER(ARQUIVOS[ARQUIVO],(ARQUIVOS[DOCUMENTO]=LD_01[[#This Row],[DOCUMENTO]])*(ARQUIVOS[REVISÃO]=LD_01[[#This Row],[REVISÃO]])*(ARQUIVOS[EXTENSÃO]="pdf")))</f>
        <v>MSV-163MS-634+900-RET-EXE-DE-I2-002-R02.pdf</v>
      </c>
      <c r="K851" s="6" t="str" cm="1">
        <f t="array" ref="K851">_xlfn.TEXTJOIN(", ",TRUE,_xlfn.UNIQUE(_xlfn._xlws.FILTER(ARQUIVOS_RECEBIDOS!$F$2:$F$5010,ARQUIVOS_RECEBIDOS!$E$2:$E$5010=LD_01[[#This Row],[DOCUMENTO]])))</f>
        <v>R01, R02</v>
      </c>
      <c r="L851" s="6" t="str" cm="1">
        <f t="array" ref="L851">_xlfn.TEXTJOIN(",",TRUE,_xlfn._xlws.FILTER(ARQUIVOS[EXTENSÃO],(ARQUIVOS[DOCUMENTO]=LD_01[[#This Row],[DOCUMENTO]])*(ARQUIVOS[REVISÃO]=LD_01[[#This Row],[REVISÃO]])))</f>
        <v>dwg,pdf</v>
      </c>
      <c r="M851" s="12" cm="1">
        <f t="array" ref="M851">_xlfn.UNIQUE(_xlfn._xlws.FILTER(ARQUIVOS[DATA RECEBIMENTO],(ARQUIVOS[DOCUMENTO]=LD_01[[#This Row],[DOCUMENTO]])*(ARQUIVOS[REVISÃO]=LD_01[[#This Row],[REVISÃO]])))</f>
        <v>45859</v>
      </c>
      <c r="N8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01/MSV-163MS-634-RET/28.PV/MSV-163MS-634+900-RET-EXE-DE-I2-002-R02.pdf</v>
      </c>
      <c r="P851" s="6" t="str">
        <f>LD_01[[#This Row],[PASTA]]&amp;"/"&amp;LD_01[[#This Row],[ARQUIVO]]</f>
        <v>MSV-163MS-634-RET/28.PV/MSV-163MS-634+900-RET-EXE-DE-I2-002-R02.pdf</v>
      </c>
    </row>
    <row r="852" spans="1:16" x14ac:dyDescent="0.3">
      <c r="A852" s="6" t="s">
        <v>3650</v>
      </c>
      <c r="B852" s="6" t="str">
        <f>VLOOKUP(LD_01[[#This Row],[DOCUMENTO]],_xlfn.SORTBY(ARQUIVOS_RECEBIDOS!$E$2:$F$5010,ARQUIVOS_RECEBIDOS!$F$2:$F$5010,-1),2,)</f>
        <v>R02</v>
      </c>
      <c r="C852" s="14" t="s">
        <v>5987</v>
      </c>
      <c r="D852" s="14" t="s">
        <v>7543</v>
      </c>
      <c r="E852" s="6" t="s">
        <v>4319</v>
      </c>
      <c r="F852" s="8" t="s">
        <v>4087</v>
      </c>
      <c r="G852" s="8" t="s">
        <v>4143</v>
      </c>
      <c r="H852" s="6" t="str">
        <f>_xlfn.XLOOKUP(LD_01[[#This Row],[DISCIPLINA]],'CLASSES DE PROJETOS'!$F$3:$F$37,'CLASSES DE PROJETOS'!$C$3:$C$37)</f>
        <v>PV</v>
      </c>
      <c r="I852" t="str">
        <f>_xlfn.TEXTJOIN("/",TRUE,"MSV-163MS-"&amp;LD_01[[#This Row],[OBRA]],_xlfn.XLOOKUP(LD_01[[#This Row],[SIGLA]],'CLASSES DE PROJETOS'!$C$3:$C$37,'CLASSES DE PROJETOS'!$E$3:$E$37))</f>
        <v>MSV-163MS-634-RET/28.PV</v>
      </c>
      <c r="J852" s="6" t="str" cm="1">
        <f t="array" ref="J852">_xlfn.TEXTJOIN(",",TRUE,_xlfn._xlws.FILTER(ARQUIVOS[ARQUIVO],(ARQUIVOS[DOCUMENTO]=LD_01[[#This Row],[DOCUMENTO]])*(ARQUIVOS[REVISÃO]=LD_01[[#This Row],[REVISÃO]])*(ARQUIVOS[EXTENSÃO]="pdf")))</f>
        <v>MSV-163MS-634+900-RET-EXE-DE-I2-003-R02.pdf</v>
      </c>
      <c r="K852" s="6" t="str" cm="1">
        <f t="array" ref="K852">_xlfn.TEXTJOIN(", ",TRUE,_xlfn.UNIQUE(_xlfn._xlws.FILTER(ARQUIVOS_RECEBIDOS!$F$2:$F$5010,ARQUIVOS_RECEBIDOS!$E$2:$E$5010=LD_01[[#This Row],[DOCUMENTO]])))</f>
        <v>R01, R02</v>
      </c>
      <c r="L852" s="6" t="str" cm="1">
        <f t="array" ref="L852">_xlfn.TEXTJOIN(",",TRUE,_xlfn._xlws.FILTER(ARQUIVOS[EXTENSÃO],(ARQUIVOS[DOCUMENTO]=LD_01[[#This Row],[DOCUMENTO]])*(ARQUIVOS[REVISÃO]=LD_01[[#This Row],[REVISÃO]])))</f>
        <v>dwg,pdf</v>
      </c>
      <c r="M852" s="12" cm="1">
        <f t="array" ref="M852">_xlfn.UNIQUE(_xlfn._xlws.FILTER(ARQUIVOS[DATA RECEBIMENTO],(ARQUIVOS[DOCUMENTO]=LD_01[[#This Row],[DOCUMENTO]])*(ARQUIVOS[REVISÃO]=LD_01[[#This Row],[REVISÃO]])))</f>
        <v>45859</v>
      </c>
      <c r="N8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01/MSV-163MS-634-RET/28.PV/MSV-163MS-634+900-RET-EXE-DE-I2-003-R02.pdf</v>
      </c>
      <c r="P852" s="6" t="str">
        <f>LD_01[[#This Row],[PASTA]]&amp;"/"&amp;LD_01[[#This Row],[ARQUIVO]]</f>
        <v>MSV-163MS-634-RET/28.PV/MSV-163MS-634+900-RET-EXE-DE-I2-003-R02.pdf</v>
      </c>
    </row>
    <row r="853" spans="1:16" x14ac:dyDescent="0.3">
      <c r="A853" s="6" t="s">
        <v>3651</v>
      </c>
      <c r="B853" s="6" t="str">
        <f>VLOOKUP(LD_01[[#This Row],[DOCUMENTO]],_xlfn.SORTBY(ARQUIVOS_RECEBIDOS!$E$2:$F$5010,ARQUIVOS_RECEBIDOS!$F$2:$F$5010,-1),2,)</f>
        <v>R02</v>
      </c>
      <c r="C853" s="14" t="s">
        <v>5987</v>
      </c>
      <c r="D853" s="14" t="s">
        <v>7543</v>
      </c>
      <c r="E853" s="6" t="s">
        <v>4319</v>
      </c>
      <c r="F853" s="8" t="s">
        <v>4087</v>
      </c>
      <c r="G853" s="8" t="s">
        <v>4143</v>
      </c>
      <c r="H853" s="6" t="str">
        <f>_xlfn.XLOOKUP(LD_01[[#This Row],[DISCIPLINA]],'CLASSES DE PROJETOS'!$F$3:$F$37,'CLASSES DE PROJETOS'!$C$3:$C$37)</f>
        <v>PV</v>
      </c>
      <c r="I853" t="str">
        <f>_xlfn.TEXTJOIN("/",TRUE,"MSV-163MS-"&amp;LD_01[[#This Row],[OBRA]],_xlfn.XLOOKUP(LD_01[[#This Row],[SIGLA]],'CLASSES DE PROJETOS'!$C$3:$C$37,'CLASSES DE PROJETOS'!$E$3:$E$37))</f>
        <v>MSV-163MS-634-RET/28.PV</v>
      </c>
      <c r="J853" s="6" t="str" cm="1">
        <f t="array" ref="J853">_xlfn.TEXTJOIN(",",TRUE,_xlfn._xlws.FILTER(ARQUIVOS[ARQUIVO],(ARQUIVOS[DOCUMENTO]=LD_01[[#This Row],[DOCUMENTO]])*(ARQUIVOS[REVISÃO]=LD_01[[#This Row],[REVISÃO]])*(ARQUIVOS[EXTENSÃO]="pdf")))</f>
        <v>MSV-163MS-634+900-RET-EXE-DE-I2-004-R02.pdf</v>
      </c>
      <c r="K853" s="6" t="str" cm="1">
        <f t="array" ref="K853">_xlfn.TEXTJOIN(", ",TRUE,_xlfn.UNIQUE(_xlfn._xlws.FILTER(ARQUIVOS_RECEBIDOS!$F$2:$F$5010,ARQUIVOS_RECEBIDOS!$E$2:$E$5010=LD_01[[#This Row],[DOCUMENTO]])))</f>
        <v>R01, R02</v>
      </c>
      <c r="L853" s="6" t="str" cm="1">
        <f t="array" ref="L853">_xlfn.TEXTJOIN(",",TRUE,_xlfn._xlws.FILTER(ARQUIVOS[EXTENSÃO],(ARQUIVOS[DOCUMENTO]=LD_01[[#This Row],[DOCUMENTO]])*(ARQUIVOS[REVISÃO]=LD_01[[#This Row],[REVISÃO]])))</f>
        <v>dwg,pdf</v>
      </c>
      <c r="M853" s="12" cm="1">
        <f t="array" ref="M853">_xlfn.UNIQUE(_xlfn._xlws.FILTER(ARQUIVOS[DATA RECEBIMENTO],(ARQUIVOS[DOCUMENTO]=LD_01[[#This Row],[DOCUMENTO]])*(ARQUIVOS[REVISÃO]=LD_01[[#This Row],[REVISÃO]])))</f>
        <v>45859</v>
      </c>
      <c r="N8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01/MSV-163MS-634-RET/28.PV/MSV-163MS-634+900-RET-EXE-DE-I2-004-R02.pdf</v>
      </c>
      <c r="P853" s="6" t="str">
        <f>LD_01[[#This Row],[PASTA]]&amp;"/"&amp;LD_01[[#This Row],[ARQUIVO]]</f>
        <v>MSV-163MS-634-RET/28.PV/MSV-163MS-634+900-RET-EXE-DE-I2-004-R02.pdf</v>
      </c>
    </row>
    <row r="854" spans="1:16" x14ac:dyDescent="0.3">
      <c r="A854" s="6" t="s">
        <v>3652</v>
      </c>
      <c r="B854" s="6" t="str">
        <f>VLOOKUP(LD_01[[#This Row],[DOCUMENTO]],_xlfn.SORTBY(ARQUIVOS_RECEBIDOS!$E$2:$F$5010,ARQUIVOS_RECEBIDOS!$F$2:$F$5010,-1),2,)</f>
        <v>R03</v>
      </c>
      <c r="C854" s="14" t="s">
        <v>5987</v>
      </c>
      <c r="D854" s="14" t="s">
        <v>7543</v>
      </c>
      <c r="E854" s="6" t="s">
        <v>4319</v>
      </c>
      <c r="F854" s="8" t="s">
        <v>4964</v>
      </c>
      <c r="G854" s="8" t="s">
        <v>4143</v>
      </c>
      <c r="H854" s="6" t="str">
        <f>_xlfn.XLOOKUP(LD_01[[#This Row],[DISCIPLINA]],'CLASSES DE PROJETOS'!$F$3:$F$37,'CLASSES DE PROJETOS'!$C$3:$C$37)</f>
        <v>PV</v>
      </c>
      <c r="I854" t="str">
        <f>_xlfn.TEXTJOIN("/",TRUE,"MSV-163MS-"&amp;LD_01[[#This Row],[OBRA]],_xlfn.XLOOKUP(LD_01[[#This Row],[SIGLA]],'CLASSES DE PROJETOS'!$C$3:$C$37,'CLASSES DE PROJETOS'!$E$3:$E$37))</f>
        <v>MSV-163MS-634-RET/28.PV</v>
      </c>
      <c r="J854" s="6" t="str" cm="1">
        <f t="array" ref="J854">_xlfn.TEXTJOIN(",",TRUE,_xlfn._xlws.FILTER(ARQUIVOS[ARQUIVO],(ARQUIVOS[DOCUMENTO]=LD_01[[#This Row],[DOCUMENTO]])*(ARQUIVOS[REVISÃO]=LD_01[[#This Row],[REVISÃO]])*(ARQUIVOS[EXTENSÃO]="pdf")))</f>
        <v>MSV-163MS-634+900-RET-EXE-DE-I2-005-R03.pdf</v>
      </c>
      <c r="K854" s="6" t="str" cm="1">
        <f t="array" ref="K854">_xlfn.TEXTJOIN(", ",TRUE,_xlfn.UNIQUE(_xlfn._xlws.FILTER(ARQUIVOS_RECEBIDOS!$F$2:$F$5010,ARQUIVOS_RECEBIDOS!$E$2:$E$5010=LD_01[[#This Row],[DOCUMENTO]])))</f>
        <v>R01, R03</v>
      </c>
      <c r="L854" s="6" t="str" cm="1">
        <f t="array" ref="L854">_xlfn.TEXTJOIN(",",TRUE,_xlfn._xlws.FILTER(ARQUIVOS[EXTENSÃO],(ARQUIVOS[DOCUMENTO]=LD_01[[#This Row],[DOCUMENTO]])*(ARQUIVOS[REVISÃO]=LD_01[[#This Row],[REVISÃO]])))</f>
        <v>dwg,pdf</v>
      </c>
      <c r="M854" s="12" cm="1">
        <f t="array" ref="M854">_xlfn.UNIQUE(_xlfn._xlws.FILTER(ARQUIVOS[DATA RECEBIMENTO],(ARQUIVOS[DOCUMENTO]=LD_01[[#This Row],[DOCUMENTO]])*(ARQUIVOS[REVISÃO]=LD_01[[#This Row],[REVISÃO]])))</f>
        <v>45859</v>
      </c>
      <c r="N8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01/MSV-163MS-634-RET/28.PV/MSV-163MS-634+900-RET-EXE-DE-I2-005-R03.pdf</v>
      </c>
      <c r="P854" s="6" t="str">
        <f>LD_01[[#This Row],[PASTA]]&amp;"/"&amp;LD_01[[#This Row],[ARQUIVO]]</f>
        <v>MSV-163MS-634-RET/28.PV/MSV-163MS-634+900-RET-EXE-DE-I2-005-R03.pdf</v>
      </c>
    </row>
    <row r="855" spans="1:16" x14ac:dyDescent="0.3">
      <c r="A855" s="6" t="s">
        <v>3653</v>
      </c>
      <c r="B855" s="6" t="str">
        <f>VLOOKUP(LD_01[[#This Row],[DOCUMENTO]],_xlfn.SORTBY(ARQUIVOS_RECEBIDOS!$E$2:$F$5010,ARQUIVOS_RECEBIDOS!$F$2:$F$5010,-1),2,)</f>
        <v>R03</v>
      </c>
      <c r="C855" s="14" t="s">
        <v>5987</v>
      </c>
      <c r="D855" s="14" t="s">
        <v>7543</v>
      </c>
      <c r="E855" s="6" t="s">
        <v>4319</v>
      </c>
      <c r="F855" s="8" t="s">
        <v>4964</v>
      </c>
      <c r="G855" s="8" t="s">
        <v>4143</v>
      </c>
      <c r="H855" s="6" t="str">
        <f>_xlfn.XLOOKUP(LD_01[[#This Row],[DISCIPLINA]],'CLASSES DE PROJETOS'!$F$3:$F$37,'CLASSES DE PROJETOS'!$C$3:$C$37)</f>
        <v>PV</v>
      </c>
      <c r="I855" t="str">
        <f>_xlfn.TEXTJOIN("/",TRUE,"MSV-163MS-"&amp;LD_01[[#This Row],[OBRA]],_xlfn.XLOOKUP(LD_01[[#This Row],[SIGLA]],'CLASSES DE PROJETOS'!$C$3:$C$37,'CLASSES DE PROJETOS'!$E$3:$E$37))</f>
        <v>MSV-163MS-634-RET/28.PV</v>
      </c>
      <c r="J855" s="6" t="str" cm="1">
        <f t="array" ref="J855">_xlfn.TEXTJOIN(",",TRUE,_xlfn._xlws.FILTER(ARQUIVOS[ARQUIVO],(ARQUIVOS[DOCUMENTO]=LD_01[[#This Row],[DOCUMENTO]])*(ARQUIVOS[REVISÃO]=LD_01[[#This Row],[REVISÃO]])*(ARQUIVOS[EXTENSÃO]="pdf")))</f>
        <v>MSV-163MS-634+900-RET-EXE-DE-I2-006-R03.pdf</v>
      </c>
      <c r="K855" s="6" t="str" cm="1">
        <f t="array" ref="K855">_xlfn.TEXTJOIN(", ",TRUE,_xlfn.UNIQUE(_xlfn._xlws.FILTER(ARQUIVOS_RECEBIDOS!$F$2:$F$5010,ARQUIVOS_RECEBIDOS!$E$2:$E$5010=LD_01[[#This Row],[DOCUMENTO]])))</f>
        <v>R01, R03</v>
      </c>
      <c r="L855" s="6" t="str" cm="1">
        <f t="array" ref="L855">_xlfn.TEXTJOIN(",",TRUE,_xlfn._xlws.FILTER(ARQUIVOS[EXTENSÃO],(ARQUIVOS[DOCUMENTO]=LD_01[[#This Row],[DOCUMENTO]])*(ARQUIVOS[REVISÃO]=LD_01[[#This Row],[REVISÃO]])))</f>
        <v>dwg,pdf</v>
      </c>
      <c r="M855" s="12" cm="1">
        <f t="array" ref="M855">_xlfn.UNIQUE(_xlfn._xlws.FILTER(ARQUIVOS[DATA RECEBIMENTO],(ARQUIVOS[DOCUMENTO]=LD_01[[#This Row],[DOCUMENTO]])*(ARQUIVOS[REVISÃO]=LD_01[[#This Row],[REVISÃO]])))</f>
        <v>45859</v>
      </c>
      <c r="N8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01/MSV-163MS-634-RET/28.PV/MSV-163MS-634+900-RET-EXE-DE-I2-006-R03.pdf</v>
      </c>
      <c r="P855" s="6" t="str">
        <f>LD_01[[#This Row],[PASTA]]&amp;"/"&amp;LD_01[[#This Row],[ARQUIVO]]</f>
        <v>MSV-163MS-634-RET/28.PV/MSV-163MS-634+900-RET-EXE-DE-I2-006-R03.pdf</v>
      </c>
    </row>
    <row r="856" spans="1:16" x14ac:dyDescent="0.3">
      <c r="A856" s="6" t="s">
        <v>3654</v>
      </c>
      <c r="B856" s="6" t="str">
        <f>VLOOKUP(LD_01[[#This Row],[DOCUMENTO]],_xlfn.SORTBY(ARQUIVOS_RECEBIDOS!$E$2:$F$5010,ARQUIVOS_RECEBIDOS!$F$2:$F$5010,-1),2,)</f>
        <v>R03</v>
      </c>
      <c r="C856" s="14" t="s">
        <v>5987</v>
      </c>
      <c r="D856" s="14" t="s">
        <v>7543</v>
      </c>
      <c r="E856" s="6" t="s">
        <v>4319</v>
      </c>
      <c r="F856" s="8" t="s">
        <v>4964</v>
      </c>
      <c r="G856" s="8" t="s">
        <v>4143</v>
      </c>
      <c r="H856" s="6" t="str">
        <f>_xlfn.XLOOKUP(LD_01[[#This Row],[DISCIPLINA]],'CLASSES DE PROJETOS'!$F$3:$F$37,'CLASSES DE PROJETOS'!$C$3:$C$37)</f>
        <v>PV</v>
      </c>
      <c r="I856" t="str">
        <f>_xlfn.TEXTJOIN("/",TRUE,"MSV-163MS-"&amp;LD_01[[#This Row],[OBRA]],_xlfn.XLOOKUP(LD_01[[#This Row],[SIGLA]],'CLASSES DE PROJETOS'!$C$3:$C$37,'CLASSES DE PROJETOS'!$E$3:$E$37))</f>
        <v>MSV-163MS-634-RET/28.PV</v>
      </c>
      <c r="J856" s="6" t="str" cm="1">
        <f t="array" ref="J856">_xlfn.TEXTJOIN(",",TRUE,_xlfn._xlws.FILTER(ARQUIVOS[ARQUIVO],(ARQUIVOS[DOCUMENTO]=LD_01[[#This Row],[DOCUMENTO]])*(ARQUIVOS[REVISÃO]=LD_01[[#This Row],[REVISÃO]])*(ARQUIVOS[EXTENSÃO]="pdf")))</f>
        <v>MSV-163MS-634+900-RET-EXE-DE-I2-007-R03.pdf</v>
      </c>
      <c r="K856" s="6" t="str" cm="1">
        <f t="array" ref="K856">_xlfn.TEXTJOIN(", ",TRUE,_xlfn.UNIQUE(_xlfn._xlws.FILTER(ARQUIVOS_RECEBIDOS!$F$2:$F$5010,ARQUIVOS_RECEBIDOS!$E$2:$E$5010=LD_01[[#This Row],[DOCUMENTO]])))</f>
        <v>R01, R03</v>
      </c>
      <c r="L856" s="6" t="str" cm="1">
        <f t="array" ref="L856">_xlfn.TEXTJOIN(",",TRUE,_xlfn._xlws.FILTER(ARQUIVOS[EXTENSÃO],(ARQUIVOS[DOCUMENTO]=LD_01[[#This Row],[DOCUMENTO]])*(ARQUIVOS[REVISÃO]=LD_01[[#This Row],[REVISÃO]])))</f>
        <v>dwg,pdf</v>
      </c>
      <c r="M856" s="12" cm="1">
        <f t="array" ref="M856">_xlfn.UNIQUE(_xlfn._xlws.FILTER(ARQUIVOS[DATA RECEBIMENTO],(ARQUIVOS[DOCUMENTO]=LD_01[[#This Row],[DOCUMENTO]])*(ARQUIVOS[REVISÃO]=LD_01[[#This Row],[REVISÃO]])))</f>
        <v>45859</v>
      </c>
      <c r="N8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01/MSV-163MS-634-RET/28.PV/MSV-163MS-634+900-RET-EXE-DE-I2-007-R03.pdf</v>
      </c>
      <c r="P856" s="6" t="str">
        <f>LD_01[[#This Row],[PASTA]]&amp;"/"&amp;LD_01[[#This Row],[ARQUIVO]]</f>
        <v>MSV-163MS-634-RET/28.PV/MSV-163MS-634+900-RET-EXE-DE-I2-007-R03.pdf</v>
      </c>
    </row>
    <row r="857" spans="1:16" x14ac:dyDescent="0.3">
      <c r="A857" s="6" t="s">
        <v>3655</v>
      </c>
      <c r="B857" s="6" t="str">
        <f>VLOOKUP(LD_01[[#This Row],[DOCUMENTO]],_xlfn.SORTBY(ARQUIVOS_RECEBIDOS!$E$2:$F$5010,ARQUIVOS_RECEBIDOS!$F$2:$F$5010,-1),2,)</f>
        <v>R03</v>
      </c>
      <c r="C857" s="14" t="s">
        <v>5987</v>
      </c>
      <c r="D857" s="14" t="s">
        <v>7543</v>
      </c>
      <c r="E857" s="6" t="s">
        <v>4319</v>
      </c>
      <c r="F857" s="8" t="s">
        <v>4964</v>
      </c>
      <c r="G857" s="8" t="s">
        <v>4143</v>
      </c>
      <c r="H857" s="6" t="str">
        <f>_xlfn.XLOOKUP(LD_01[[#This Row],[DISCIPLINA]],'CLASSES DE PROJETOS'!$F$3:$F$37,'CLASSES DE PROJETOS'!$C$3:$C$37)</f>
        <v>PV</v>
      </c>
      <c r="I857" t="str">
        <f>_xlfn.TEXTJOIN("/",TRUE,"MSV-163MS-"&amp;LD_01[[#This Row],[OBRA]],_xlfn.XLOOKUP(LD_01[[#This Row],[SIGLA]],'CLASSES DE PROJETOS'!$C$3:$C$37,'CLASSES DE PROJETOS'!$E$3:$E$37))</f>
        <v>MSV-163MS-634-RET/28.PV</v>
      </c>
      <c r="J857" s="6" t="str" cm="1">
        <f t="array" ref="J857">_xlfn.TEXTJOIN(",",TRUE,_xlfn._xlws.FILTER(ARQUIVOS[ARQUIVO],(ARQUIVOS[DOCUMENTO]=LD_01[[#This Row],[DOCUMENTO]])*(ARQUIVOS[REVISÃO]=LD_01[[#This Row],[REVISÃO]])*(ARQUIVOS[EXTENSÃO]="pdf")))</f>
        <v>MSV-163MS-634+900-RET-EXE-DE-I2-008-R03.pdf</v>
      </c>
      <c r="K857" s="6" t="str" cm="1">
        <f t="array" ref="K857">_xlfn.TEXTJOIN(", ",TRUE,_xlfn.UNIQUE(_xlfn._xlws.FILTER(ARQUIVOS_RECEBIDOS!$F$2:$F$5010,ARQUIVOS_RECEBIDOS!$E$2:$E$5010=LD_01[[#This Row],[DOCUMENTO]])))</f>
        <v>R01, R03</v>
      </c>
      <c r="L857" s="6" t="str" cm="1">
        <f t="array" ref="L857">_xlfn.TEXTJOIN(",",TRUE,_xlfn._xlws.FILTER(ARQUIVOS[EXTENSÃO],(ARQUIVOS[DOCUMENTO]=LD_01[[#This Row],[DOCUMENTO]])*(ARQUIVOS[REVISÃO]=LD_01[[#This Row],[REVISÃO]])))</f>
        <v>dwg,pdf</v>
      </c>
      <c r="M857" s="12" cm="1">
        <f t="array" ref="M857">_xlfn.UNIQUE(_xlfn._xlws.FILTER(ARQUIVOS[DATA RECEBIMENTO],(ARQUIVOS[DOCUMENTO]=LD_01[[#This Row],[DOCUMENTO]])*(ARQUIVOS[REVISÃO]=LD_01[[#This Row],[REVISÃO]])))</f>
        <v>45859</v>
      </c>
      <c r="N8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01/MSV-163MS-634-RET/28.PV/MSV-163MS-634+900-RET-EXE-DE-I2-008-R03.pdf</v>
      </c>
      <c r="P857" s="6" t="str">
        <f>LD_01[[#This Row],[PASTA]]&amp;"/"&amp;LD_01[[#This Row],[ARQUIVO]]</f>
        <v>MSV-163MS-634-RET/28.PV/MSV-163MS-634+900-RET-EXE-DE-I2-008-R03.pdf</v>
      </c>
    </row>
    <row r="858" spans="1:16" x14ac:dyDescent="0.3">
      <c r="A858" s="6" t="s">
        <v>3637</v>
      </c>
      <c r="B858" s="6" t="str">
        <f>VLOOKUP(LD_01[[#This Row],[DOCUMENTO]],_xlfn.SORTBY(ARQUIVOS_RECEBIDOS!$E$2:$F$5010,ARQUIVOS_RECEBIDOS!$F$2:$F$5010,-1),2,)</f>
        <v>R02</v>
      </c>
      <c r="C858" s="14" t="s">
        <v>5987</v>
      </c>
      <c r="D858" s="14" t="s">
        <v>7543</v>
      </c>
      <c r="E858" s="6" t="s">
        <v>4319</v>
      </c>
      <c r="F858" s="8" t="s">
        <v>4087</v>
      </c>
      <c r="G858" s="8" t="s">
        <v>4331</v>
      </c>
      <c r="H858" s="6" t="str">
        <f>_xlfn.XLOOKUP(LD_01[[#This Row],[DISCIPLINA]],'CLASSES DE PROJETOS'!$F$3:$F$37,'CLASSES DE PROJETOS'!$C$3:$C$37)</f>
        <v>SI</v>
      </c>
      <c r="I858" t="str">
        <f>_xlfn.TEXTJOIN("/",TRUE,"MSV-163MS-"&amp;LD_01[[#This Row],[OBRA]],_xlfn.XLOOKUP(LD_01[[#This Row],[SIGLA]],'CLASSES DE PROJETOS'!$C$3:$C$37,'CLASSES DE PROJETOS'!$E$3:$E$37))</f>
        <v>MSV-163MS-634-RET/31.SI</v>
      </c>
      <c r="J858" s="6" t="str" cm="1">
        <f t="array" ref="J858">_xlfn.TEXTJOIN(",",TRUE,_xlfn._xlws.FILTER(ARQUIVOS[ARQUIVO],(ARQUIVOS[DOCUMENTO]=LD_01[[#This Row],[DOCUMENTO]])*(ARQUIVOS[REVISÃO]=LD_01[[#This Row],[REVISÃO]])*(ARQUIVOS[EXTENSÃO]="pdf")))</f>
        <v>MSV-163MS-634+900-RET-EXE-DE-J1-001-R02.pdf</v>
      </c>
      <c r="K858" s="6" t="str" cm="1">
        <f t="array" ref="K858">_xlfn.TEXTJOIN(", ",TRUE,_xlfn.UNIQUE(_xlfn._xlws.FILTER(ARQUIVOS_RECEBIDOS!$F$2:$F$5010,ARQUIVOS_RECEBIDOS!$E$2:$E$5010=LD_01[[#This Row],[DOCUMENTO]])))</f>
        <v>R01, R02</v>
      </c>
      <c r="L858" s="6" t="str" cm="1">
        <f t="array" ref="L858">_xlfn.TEXTJOIN(",",TRUE,_xlfn._xlws.FILTER(ARQUIVOS[EXTENSÃO],(ARQUIVOS[DOCUMENTO]=LD_01[[#This Row],[DOCUMENTO]])*(ARQUIVOS[REVISÃO]=LD_01[[#This Row],[REVISÃO]])))</f>
        <v>dwg,pdf</v>
      </c>
      <c r="M858" s="12" cm="1">
        <f t="array" ref="M858">_xlfn.UNIQUE(_xlfn._xlws.FILTER(ARQUIVOS[DATA RECEBIMENTO],(ARQUIVOS[DOCUMENTO]=LD_01[[#This Row],[DOCUMENTO]])*(ARQUIVOS[REVISÃO]=LD_01[[#This Row],[REVISÃO]])))</f>
        <v>45895</v>
      </c>
      <c r="N8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01/MSV-163MS-634-RET/31.SI/MSV-163MS-634+900-RET-EXE-DE-J1-001-R02.pdf</v>
      </c>
      <c r="P858" s="6" t="str">
        <f>LD_01[[#This Row],[PASTA]]&amp;"/"&amp;LD_01[[#This Row],[ARQUIVO]]</f>
        <v>MSV-163MS-634-RET/31.SI/MSV-163MS-634+900-RET-EXE-DE-J1-001-R02.pdf</v>
      </c>
    </row>
    <row r="859" spans="1:16" x14ac:dyDescent="0.3">
      <c r="A859" s="6" t="s">
        <v>3638</v>
      </c>
      <c r="B859" s="6" t="str">
        <f>VLOOKUP(LD_01[[#This Row],[DOCUMENTO]],_xlfn.SORTBY(ARQUIVOS_RECEBIDOS!$E$2:$F$5010,ARQUIVOS_RECEBIDOS!$F$2:$F$5010,-1),2,)</f>
        <v>R02</v>
      </c>
      <c r="C859" s="14" t="s">
        <v>5987</v>
      </c>
      <c r="D859" s="14" t="s">
        <v>7543</v>
      </c>
      <c r="E859" s="6" t="s">
        <v>4319</v>
      </c>
      <c r="F859" s="8" t="s">
        <v>4087</v>
      </c>
      <c r="G859" s="8" t="s">
        <v>4331</v>
      </c>
      <c r="H859" s="6" t="str">
        <f>_xlfn.XLOOKUP(LD_01[[#This Row],[DISCIPLINA]],'CLASSES DE PROJETOS'!$F$3:$F$37,'CLASSES DE PROJETOS'!$C$3:$C$37)</f>
        <v>SI</v>
      </c>
      <c r="I859" t="str">
        <f>_xlfn.TEXTJOIN("/",TRUE,"MSV-163MS-"&amp;LD_01[[#This Row],[OBRA]],_xlfn.XLOOKUP(LD_01[[#This Row],[SIGLA]],'CLASSES DE PROJETOS'!$C$3:$C$37,'CLASSES DE PROJETOS'!$E$3:$E$37))</f>
        <v>MSV-163MS-634-RET/31.SI</v>
      </c>
      <c r="J859" s="6" t="str" cm="1">
        <f t="array" ref="J859">_xlfn.TEXTJOIN(",",TRUE,_xlfn._xlws.FILTER(ARQUIVOS[ARQUIVO],(ARQUIVOS[DOCUMENTO]=LD_01[[#This Row],[DOCUMENTO]])*(ARQUIVOS[REVISÃO]=LD_01[[#This Row],[REVISÃO]])*(ARQUIVOS[EXTENSÃO]="pdf")))</f>
        <v>MSV-163MS-634+900-RET-EXE-DE-J1-002-R02.pdf</v>
      </c>
      <c r="K859" s="6" t="str" cm="1">
        <f t="array" ref="K859">_xlfn.TEXTJOIN(", ",TRUE,_xlfn.UNIQUE(_xlfn._xlws.FILTER(ARQUIVOS_RECEBIDOS!$F$2:$F$5010,ARQUIVOS_RECEBIDOS!$E$2:$E$5010=LD_01[[#This Row],[DOCUMENTO]])))</f>
        <v>R01, R02</v>
      </c>
      <c r="L859" s="6" t="str" cm="1">
        <f t="array" ref="L859">_xlfn.TEXTJOIN(",",TRUE,_xlfn._xlws.FILTER(ARQUIVOS[EXTENSÃO],(ARQUIVOS[DOCUMENTO]=LD_01[[#This Row],[DOCUMENTO]])*(ARQUIVOS[REVISÃO]=LD_01[[#This Row],[REVISÃO]])))</f>
        <v>dwg,pdf</v>
      </c>
      <c r="M859" s="12" cm="1">
        <f t="array" ref="M859">_xlfn.UNIQUE(_xlfn._xlws.FILTER(ARQUIVOS[DATA RECEBIMENTO],(ARQUIVOS[DOCUMENTO]=LD_01[[#This Row],[DOCUMENTO]])*(ARQUIVOS[REVISÃO]=LD_01[[#This Row],[REVISÃO]])))</f>
        <v>45895</v>
      </c>
      <c r="N8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01/MSV-163MS-634-RET/31.SI/MSV-163MS-634+900-RET-EXE-DE-J1-002-R02.pdf</v>
      </c>
      <c r="P859" s="6" t="str">
        <f>LD_01[[#This Row],[PASTA]]&amp;"/"&amp;LD_01[[#This Row],[ARQUIVO]]</f>
        <v>MSV-163MS-634-RET/31.SI/MSV-163MS-634+900-RET-EXE-DE-J1-002-R02.pdf</v>
      </c>
    </row>
    <row r="860" spans="1:16" x14ac:dyDescent="0.3">
      <c r="A860" s="6" t="s">
        <v>3639</v>
      </c>
      <c r="B860" s="6" t="str">
        <f>VLOOKUP(LD_01[[#This Row],[DOCUMENTO]],_xlfn.SORTBY(ARQUIVOS_RECEBIDOS!$E$2:$F$5010,ARQUIVOS_RECEBIDOS!$F$2:$F$5010,-1),2,)</f>
        <v>R02</v>
      </c>
      <c r="C860" s="14" t="s">
        <v>5987</v>
      </c>
      <c r="D860" s="14" t="s">
        <v>7543</v>
      </c>
      <c r="E860" s="6" t="s">
        <v>4319</v>
      </c>
      <c r="F860" s="8" t="s">
        <v>4087</v>
      </c>
      <c r="G860" s="8" t="s">
        <v>4331</v>
      </c>
      <c r="H860" s="6" t="str">
        <f>_xlfn.XLOOKUP(LD_01[[#This Row],[DISCIPLINA]],'CLASSES DE PROJETOS'!$F$3:$F$37,'CLASSES DE PROJETOS'!$C$3:$C$37)</f>
        <v>SI</v>
      </c>
      <c r="I860" t="str">
        <f>_xlfn.TEXTJOIN("/",TRUE,"MSV-163MS-"&amp;LD_01[[#This Row],[OBRA]],_xlfn.XLOOKUP(LD_01[[#This Row],[SIGLA]],'CLASSES DE PROJETOS'!$C$3:$C$37,'CLASSES DE PROJETOS'!$E$3:$E$37))</f>
        <v>MSV-163MS-634-RET/31.SI</v>
      </c>
      <c r="J860" s="6" t="str" cm="1">
        <f t="array" ref="J860">_xlfn.TEXTJOIN(",",TRUE,_xlfn._xlws.FILTER(ARQUIVOS[ARQUIVO],(ARQUIVOS[DOCUMENTO]=LD_01[[#This Row],[DOCUMENTO]])*(ARQUIVOS[REVISÃO]=LD_01[[#This Row],[REVISÃO]])*(ARQUIVOS[EXTENSÃO]="pdf")))</f>
        <v>MSV-163MS-634+900-RET-EXE-DE-J1-003-R02.pdf</v>
      </c>
      <c r="K860" s="6" t="str" cm="1">
        <f t="array" ref="K860">_xlfn.TEXTJOIN(", ",TRUE,_xlfn.UNIQUE(_xlfn._xlws.FILTER(ARQUIVOS_RECEBIDOS!$F$2:$F$5010,ARQUIVOS_RECEBIDOS!$E$2:$E$5010=LD_01[[#This Row],[DOCUMENTO]])))</f>
        <v>R01, R02</v>
      </c>
      <c r="L860" s="6" t="str" cm="1">
        <f t="array" ref="L860">_xlfn.TEXTJOIN(",",TRUE,_xlfn._xlws.FILTER(ARQUIVOS[EXTENSÃO],(ARQUIVOS[DOCUMENTO]=LD_01[[#This Row],[DOCUMENTO]])*(ARQUIVOS[REVISÃO]=LD_01[[#This Row],[REVISÃO]])))</f>
        <v>dwg,pdf</v>
      </c>
      <c r="M860" s="12" cm="1">
        <f t="array" ref="M860">_xlfn.UNIQUE(_xlfn._xlws.FILTER(ARQUIVOS[DATA RECEBIMENTO],(ARQUIVOS[DOCUMENTO]=LD_01[[#This Row],[DOCUMENTO]])*(ARQUIVOS[REVISÃO]=LD_01[[#This Row],[REVISÃO]])))</f>
        <v>45895</v>
      </c>
      <c r="N8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01/MSV-163MS-634-RET/31.SI/MSV-163MS-634+900-RET-EXE-DE-J1-003-R02.pdf</v>
      </c>
      <c r="P860" s="6" t="str">
        <f>LD_01[[#This Row],[PASTA]]&amp;"/"&amp;LD_01[[#This Row],[ARQUIVO]]</f>
        <v>MSV-163MS-634-RET/31.SI/MSV-163MS-634+900-RET-EXE-DE-J1-003-R02.pdf</v>
      </c>
    </row>
    <row r="861" spans="1:16" x14ac:dyDescent="0.3">
      <c r="A861" s="6" t="s">
        <v>3640</v>
      </c>
      <c r="B861" s="6" t="str">
        <f>VLOOKUP(LD_01[[#This Row],[DOCUMENTO]],_xlfn.SORTBY(ARQUIVOS_RECEBIDOS!$E$2:$F$5010,ARQUIVOS_RECEBIDOS!$F$2:$F$5010,-1),2,)</f>
        <v>R02</v>
      </c>
      <c r="C861" s="14" t="s">
        <v>5987</v>
      </c>
      <c r="D861" s="14" t="s">
        <v>7543</v>
      </c>
      <c r="E861" s="6" t="s">
        <v>4319</v>
      </c>
      <c r="F861" s="8" t="s">
        <v>5009</v>
      </c>
      <c r="G861" s="8" t="s">
        <v>4331</v>
      </c>
      <c r="H861" s="6" t="str">
        <f>_xlfn.XLOOKUP(LD_01[[#This Row],[DISCIPLINA]],'CLASSES DE PROJETOS'!$F$3:$F$37,'CLASSES DE PROJETOS'!$C$3:$C$37)</f>
        <v>SI</v>
      </c>
      <c r="I861" t="str">
        <f>_xlfn.TEXTJOIN("/",TRUE,"MSV-163MS-"&amp;LD_01[[#This Row],[OBRA]],_xlfn.XLOOKUP(LD_01[[#This Row],[SIGLA]],'CLASSES DE PROJETOS'!$C$3:$C$37,'CLASSES DE PROJETOS'!$E$3:$E$37))</f>
        <v>MSV-163MS-634-RET/31.SI</v>
      </c>
      <c r="J861" s="6" t="str" cm="1">
        <f t="array" ref="J861">_xlfn.TEXTJOIN(",",TRUE,_xlfn._xlws.FILTER(ARQUIVOS[ARQUIVO],(ARQUIVOS[DOCUMENTO]=LD_01[[#This Row],[DOCUMENTO]])*(ARQUIVOS[REVISÃO]=LD_01[[#This Row],[REVISÃO]])*(ARQUIVOS[EXTENSÃO]="pdf")))</f>
        <v>MSV-163MS-634+900-RET-EXE-DE-J1-004-R02.pdf</v>
      </c>
      <c r="K861" s="6" t="str" cm="1">
        <f t="array" ref="K861">_xlfn.TEXTJOIN(", ",TRUE,_xlfn.UNIQUE(_xlfn._xlws.FILTER(ARQUIVOS_RECEBIDOS!$F$2:$F$5010,ARQUIVOS_RECEBIDOS!$E$2:$E$5010=LD_01[[#This Row],[DOCUMENTO]])))</f>
        <v>R01, R02</v>
      </c>
      <c r="L861" s="6" t="str" cm="1">
        <f t="array" ref="L861">_xlfn.TEXTJOIN(",",TRUE,_xlfn._xlws.FILTER(ARQUIVOS[EXTENSÃO],(ARQUIVOS[DOCUMENTO]=LD_01[[#This Row],[DOCUMENTO]])*(ARQUIVOS[REVISÃO]=LD_01[[#This Row],[REVISÃO]])))</f>
        <v>dwg,pdf</v>
      </c>
      <c r="M861" s="12" cm="1">
        <f t="array" ref="M861">_xlfn.UNIQUE(_xlfn._xlws.FILTER(ARQUIVOS[DATA RECEBIMENTO],(ARQUIVOS[DOCUMENTO]=LD_01[[#This Row],[DOCUMENTO]])*(ARQUIVOS[REVISÃO]=LD_01[[#This Row],[REVISÃO]])))</f>
        <v>45895</v>
      </c>
      <c r="N8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01/MSV-163MS-634-RET/31.SI/MSV-163MS-634+900-RET-EXE-DE-J1-004-R02.pdf</v>
      </c>
      <c r="P861" s="6" t="str">
        <f>LD_01[[#This Row],[PASTA]]&amp;"/"&amp;LD_01[[#This Row],[ARQUIVO]]</f>
        <v>MSV-163MS-634-RET/31.SI/MSV-163MS-634+900-RET-EXE-DE-J1-004-R02.pdf</v>
      </c>
    </row>
    <row r="862" spans="1:16" x14ac:dyDescent="0.3">
      <c r="A862" s="6" t="s">
        <v>3641</v>
      </c>
      <c r="B862" s="6" t="str">
        <f>VLOOKUP(LD_01[[#This Row],[DOCUMENTO]],_xlfn.SORTBY(ARQUIVOS_RECEBIDOS!$E$2:$F$5010,ARQUIVOS_RECEBIDOS!$F$2:$F$5010,-1),2,)</f>
        <v>R00</v>
      </c>
      <c r="C862" s="14" t="s">
        <v>5987</v>
      </c>
      <c r="D862" s="14" t="s">
        <v>7543</v>
      </c>
      <c r="E862" s="6" t="s">
        <v>4319</v>
      </c>
      <c r="F862" s="8" t="s">
        <v>5009</v>
      </c>
      <c r="G862" s="8" t="s">
        <v>4331</v>
      </c>
      <c r="H862" s="6" t="str">
        <f>_xlfn.XLOOKUP(LD_01[[#This Row],[DISCIPLINA]],'CLASSES DE PROJETOS'!$F$3:$F$37,'CLASSES DE PROJETOS'!$C$3:$C$37)</f>
        <v>SI</v>
      </c>
      <c r="I862" t="str">
        <f>_xlfn.TEXTJOIN("/",TRUE,"MSV-163MS-"&amp;LD_01[[#This Row],[OBRA]],_xlfn.XLOOKUP(LD_01[[#This Row],[SIGLA]],'CLASSES DE PROJETOS'!$C$3:$C$37,'CLASSES DE PROJETOS'!$E$3:$E$37))</f>
        <v>MSV-163MS-634-RET/31.SI</v>
      </c>
      <c r="J862" s="6" t="str" cm="1">
        <f t="array" ref="J862">_xlfn.TEXTJOIN(",",TRUE,_xlfn._xlws.FILTER(ARQUIVOS[ARQUIVO],(ARQUIVOS[DOCUMENTO]=LD_01[[#This Row],[DOCUMENTO]])*(ARQUIVOS[REVISÃO]=LD_01[[#This Row],[REVISÃO]])*(ARQUIVOS[EXTENSÃO]="pdf")))</f>
        <v>MSV-163MS-634+900-RET-EXE-DE-J1-005-R00.pdf</v>
      </c>
      <c r="K862" s="6" t="str" cm="1">
        <f t="array" ref="K862">_xlfn.TEXTJOIN(", ",TRUE,_xlfn.UNIQUE(_xlfn._xlws.FILTER(ARQUIVOS_RECEBIDOS!$F$2:$F$5010,ARQUIVOS_RECEBIDOS!$E$2:$E$5010=LD_01[[#This Row],[DOCUMENTO]])))</f>
        <v>R00</v>
      </c>
      <c r="L862" s="6" t="str" cm="1">
        <f t="array" ref="L862">_xlfn.TEXTJOIN(",",TRUE,_xlfn._xlws.FILTER(ARQUIVOS[EXTENSÃO],(ARQUIVOS[DOCUMENTO]=LD_01[[#This Row],[DOCUMENTO]])*(ARQUIVOS[REVISÃO]=LD_01[[#This Row],[REVISÃO]])))</f>
        <v>dwg,pdf</v>
      </c>
      <c r="M862" s="12" cm="1">
        <f t="array" ref="M862">_xlfn.UNIQUE(_xlfn._xlws.FILTER(ARQUIVOS[DATA RECEBIMENTO],(ARQUIVOS[DOCUMENTO]=LD_01[[#This Row],[DOCUMENTO]])*(ARQUIVOS[REVISÃO]=LD_01[[#This Row],[REVISÃO]])))</f>
        <v>45838</v>
      </c>
      <c r="N8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01/MSV-163MS-634-RET/31.SI/MSV-163MS-634+900-RET-EXE-DE-J1-005-R00.pdf</v>
      </c>
      <c r="P862" s="6" t="str">
        <f>LD_01[[#This Row],[PASTA]]&amp;"/"&amp;LD_01[[#This Row],[ARQUIVO]]</f>
        <v>MSV-163MS-634-RET/31.SI/MSV-163MS-634+900-RET-EXE-DE-J1-005-R00.pdf</v>
      </c>
    </row>
    <row r="863" spans="1:16" x14ac:dyDescent="0.3">
      <c r="A863" s="6" t="s">
        <v>3642</v>
      </c>
      <c r="B863" s="6" t="str">
        <f>VLOOKUP(LD_01[[#This Row],[DOCUMENTO]],_xlfn.SORTBY(ARQUIVOS_RECEBIDOS!$E$2:$F$5010,ARQUIVOS_RECEBIDOS!$F$2:$F$5010,-1),2,)</f>
        <v>R01</v>
      </c>
      <c r="C863" s="14" t="s">
        <v>5987</v>
      </c>
      <c r="D863" s="14" t="s">
        <v>7543</v>
      </c>
      <c r="E863" s="6" t="s">
        <v>4319</v>
      </c>
      <c r="F863" s="8" t="s">
        <v>5010</v>
      </c>
      <c r="G863" s="8" t="s">
        <v>4331</v>
      </c>
      <c r="H863" s="6" t="str">
        <f>_xlfn.XLOOKUP(LD_01[[#This Row],[DISCIPLINA]],'CLASSES DE PROJETOS'!$F$3:$F$37,'CLASSES DE PROJETOS'!$C$3:$C$37)</f>
        <v>SI</v>
      </c>
      <c r="I863" t="str">
        <f>_xlfn.TEXTJOIN("/",TRUE,"MSV-163MS-"&amp;LD_01[[#This Row],[OBRA]],_xlfn.XLOOKUP(LD_01[[#This Row],[SIGLA]],'CLASSES DE PROJETOS'!$C$3:$C$37,'CLASSES DE PROJETOS'!$E$3:$E$37))</f>
        <v>MSV-163MS-634-RET/31.SI</v>
      </c>
      <c r="J863" s="6" t="str" cm="1">
        <f t="array" ref="J863">_xlfn.TEXTJOIN(",",TRUE,_xlfn._xlws.FILTER(ARQUIVOS[ARQUIVO],(ARQUIVOS[DOCUMENTO]=LD_01[[#This Row],[DOCUMENTO]])*(ARQUIVOS[REVISÃO]=LD_01[[#This Row],[REVISÃO]])*(ARQUIVOS[EXTENSÃO]="pdf")))</f>
        <v>MSV-163MS-634+900-RET-EXE-DE-J1-006-R01.pdf</v>
      </c>
      <c r="K863" s="6" t="str" cm="1">
        <f t="array" ref="K863">_xlfn.TEXTJOIN(", ",TRUE,_xlfn.UNIQUE(_xlfn._xlws.FILTER(ARQUIVOS_RECEBIDOS!$F$2:$F$5010,ARQUIVOS_RECEBIDOS!$E$2:$E$5010=LD_01[[#This Row],[DOCUMENTO]])))</f>
        <v>R01</v>
      </c>
      <c r="L863" s="6" t="str" cm="1">
        <f t="array" ref="L863">_xlfn.TEXTJOIN(",",TRUE,_xlfn._xlws.FILTER(ARQUIVOS[EXTENSÃO],(ARQUIVOS[DOCUMENTO]=LD_01[[#This Row],[DOCUMENTO]])*(ARQUIVOS[REVISÃO]=LD_01[[#This Row],[REVISÃO]])))</f>
        <v>dwg,pdf</v>
      </c>
      <c r="M863" s="12" cm="1">
        <f t="array" ref="M863">_xlfn.UNIQUE(_xlfn._xlws.FILTER(ARQUIVOS[DATA RECEBIMENTO],(ARQUIVOS[DOCUMENTO]=LD_01[[#This Row],[DOCUMENTO]])*(ARQUIVOS[REVISÃO]=LD_01[[#This Row],[REVISÃO]])))</f>
        <v>45838</v>
      </c>
      <c r="N8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01/MSV-163MS-634-RET/31.SI/MSV-163MS-634+900-RET-EXE-DE-J1-006-R01.pdf</v>
      </c>
      <c r="P863" s="6" t="str">
        <f>LD_01[[#This Row],[PASTA]]&amp;"/"&amp;LD_01[[#This Row],[ARQUIVO]]</f>
        <v>MSV-163MS-634-RET/31.SI/MSV-163MS-634+900-RET-EXE-DE-J1-006-R01.pdf</v>
      </c>
    </row>
    <row r="864" spans="1:16" x14ac:dyDescent="0.3">
      <c r="A864" s="6" t="s">
        <v>3643</v>
      </c>
      <c r="B864" s="6" t="str">
        <f>VLOOKUP(LD_01[[#This Row],[DOCUMENTO]],_xlfn.SORTBY(ARQUIVOS_RECEBIDOS!$E$2:$F$5010,ARQUIVOS_RECEBIDOS!$F$2:$F$5010,-1),2,)</f>
        <v>R00</v>
      </c>
      <c r="C864" s="14" t="s">
        <v>5987</v>
      </c>
      <c r="D864" s="14" t="s">
        <v>7543</v>
      </c>
      <c r="E864" s="6" t="s">
        <v>4319</v>
      </c>
      <c r="F864" s="8" t="s">
        <v>5011</v>
      </c>
      <c r="G864" s="8" t="s">
        <v>4331</v>
      </c>
      <c r="H864" s="6" t="str">
        <f>_xlfn.XLOOKUP(LD_01[[#This Row],[DISCIPLINA]],'CLASSES DE PROJETOS'!$F$3:$F$37,'CLASSES DE PROJETOS'!$C$3:$C$37)</f>
        <v>SI</v>
      </c>
      <c r="I864" t="str">
        <f>_xlfn.TEXTJOIN("/",TRUE,"MSV-163MS-"&amp;LD_01[[#This Row],[OBRA]],_xlfn.XLOOKUP(LD_01[[#This Row],[SIGLA]],'CLASSES DE PROJETOS'!$C$3:$C$37,'CLASSES DE PROJETOS'!$E$3:$E$37))</f>
        <v>MSV-163MS-634-RET/31.SI</v>
      </c>
      <c r="J864" s="6" t="str" cm="1">
        <f t="array" ref="J864">_xlfn.TEXTJOIN(",",TRUE,_xlfn._xlws.FILTER(ARQUIVOS[ARQUIVO],(ARQUIVOS[DOCUMENTO]=LD_01[[#This Row],[DOCUMENTO]])*(ARQUIVOS[REVISÃO]=LD_01[[#This Row],[REVISÃO]])*(ARQUIVOS[EXTENSÃO]="pdf")))</f>
        <v>MSV-163MS-634+900-RET-EXE-DE-J1-007-R00.pdf</v>
      </c>
      <c r="K864" s="6" t="str" cm="1">
        <f t="array" ref="K864">_xlfn.TEXTJOIN(", ",TRUE,_xlfn.UNIQUE(_xlfn._xlws.FILTER(ARQUIVOS_RECEBIDOS!$F$2:$F$5010,ARQUIVOS_RECEBIDOS!$E$2:$E$5010=LD_01[[#This Row],[DOCUMENTO]])))</f>
        <v>R00</v>
      </c>
      <c r="L864" s="6" t="str" cm="1">
        <f t="array" ref="L864">_xlfn.TEXTJOIN(",",TRUE,_xlfn._xlws.FILTER(ARQUIVOS[EXTENSÃO],(ARQUIVOS[DOCUMENTO]=LD_01[[#This Row],[DOCUMENTO]])*(ARQUIVOS[REVISÃO]=LD_01[[#This Row],[REVISÃO]])))</f>
        <v>dwg,pdf</v>
      </c>
      <c r="M864" s="12" cm="1">
        <f t="array" ref="M864">_xlfn.UNIQUE(_xlfn._xlws.FILTER(ARQUIVOS[DATA RECEBIMENTO],(ARQUIVOS[DOCUMENTO]=LD_01[[#This Row],[DOCUMENTO]])*(ARQUIVOS[REVISÃO]=LD_01[[#This Row],[REVISÃO]])))</f>
        <v>45838</v>
      </c>
      <c r="N8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01/MSV-163MS-634-RET/31.SI/MSV-163MS-634+900-RET-EXE-DE-J1-007-R00.pdf</v>
      </c>
      <c r="P864" s="6" t="str">
        <f>LD_01[[#This Row],[PASTA]]&amp;"/"&amp;LD_01[[#This Row],[ARQUIVO]]</f>
        <v>MSV-163MS-634-RET/31.SI/MSV-163MS-634+900-RET-EXE-DE-J1-007-R00.pdf</v>
      </c>
    </row>
    <row r="865" spans="1:16" x14ac:dyDescent="0.3">
      <c r="A865" s="6" t="s">
        <v>3644</v>
      </c>
      <c r="B865" s="6" t="str">
        <f>VLOOKUP(LD_01[[#This Row],[DOCUMENTO]],_xlfn.SORTBY(ARQUIVOS_RECEBIDOS!$E$2:$F$5010,ARQUIVOS_RECEBIDOS!$F$2:$F$5010,-1),2,)</f>
        <v>R00</v>
      </c>
      <c r="C865" s="14" t="s">
        <v>5987</v>
      </c>
      <c r="D865" s="14" t="s">
        <v>7543</v>
      </c>
      <c r="E865" s="6" t="s">
        <v>4319</v>
      </c>
      <c r="F865" s="8" t="s">
        <v>5012</v>
      </c>
      <c r="G865" s="8" t="s">
        <v>4331</v>
      </c>
      <c r="H865" s="6" t="str">
        <f>_xlfn.XLOOKUP(LD_01[[#This Row],[DISCIPLINA]],'CLASSES DE PROJETOS'!$F$3:$F$37,'CLASSES DE PROJETOS'!$C$3:$C$37)</f>
        <v>SI</v>
      </c>
      <c r="I865" t="str">
        <f>_xlfn.TEXTJOIN("/",TRUE,"MSV-163MS-"&amp;LD_01[[#This Row],[OBRA]],_xlfn.XLOOKUP(LD_01[[#This Row],[SIGLA]],'CLASSES DE PROJETOS'!$C$3:$C$37,'CLASSES DE PROJETOS'!$E$3:$E$37))</f>
        <v>MSV-163MS-634-RET/31.SI</v>
      </c>
      <c r="J865" s="6" t="str" cm="1">
        <f t="array" ref="J865">_xlfn.TEXTJOIN(",",TRUE,_xlfn._xlws.FILTER(ARQUIVOS[ARQUIVO],(ARQUIVOS[DOCUMENTO]=LD_01[[#This Row],[DOCUMENTO]])*(ARQUIVOS[REVISÃO]=LD_01[[#This Row],[REVISÃO]])*(ARQUIVOS[EXTENSÃO]="pdf")))</f>
        <v>MSV-163MS-634+900-RET-EXE-DE-J1-008-R00.pdf</v>
      </c>
      <c r="K865" s="6" t="str" cm="1">
        <f t="array" ref="K865">_xlfn.TEXTJOIN(", ",TRUE,_xlfn.UNIQUE(_xlfn._xlws.FILTER(ARQUIVOS_RECEBIDOS!$F$2:$F$5010,ARQUIVOS_RECEBIDOS!$E$2:$E$5010=LD_01[[#This Row],[DOCUMENTO]])))</f>
        <v>R00</v>
      </c>
      <c r="L865" s="6" t="str" cm="1">
        <f t="array" ref="L865">_xlfn.TEXTJOIN(",",TRUE,_xlfn._xlws.FILTER(ARQUIVOS[EXTENSÃO],(ARQUIVOS[DOCUMENTO]=LD_01[[#This Row],[DOCUMENTO]])*(ARQUIVOS[REVISÃO]=LD_01[[#This Row],[REVISÃO]])))</f>
        <v>dwg,pdf</v>
      </c>
      <c r="M865" s="12" cm="1">
        <f t="array" ref="M865">_xlfn.UNIQUE(_xlfn._xlws.FILTER(ARQUIVOS[DATA RECEBIMENTO],(ARQUIVOS[DOCUMENTO]=LD_01[[#This Row],[DOCUMENTO]])*(ARQUIVOS[REVISÃO]=LD_01[[#This Row],[REVISÃO]])))</f>
        <v>45838</v>
      </c>
      <c r="N8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01/MSV-163MS-634-RET/31.SI/MSV-163MS-634+900-RET-EXE-DE-J1-008-R00.pdf</v>
      </c>
      <c r="P865" s="6" t="str">
        <f>LD_01[[#This Row],[PASTA]]&amp;"/"&amp;LD_01[[#This Row],[ARQUIVO]]</f>
        <v>MSV-163MS-634-RET/31.SI/MSV-163MS-634+900-RET-EXE-DE-J1-008-R00.pdf</v>
      </c>
    </row>
    <row r="866" spans="1:16" x14ac:dyDescent="0.3">
      <c r="A866" s="6" t="s">
        <v>3645</v>
      </c>
      <c r="B866" s="6" t="str">
        <f>VLOOKUP(LD_01[[#This Row],[DOCUMENTO]],_xlfn.SORTBY(ARQUIVOS_RECEBIDOS!$E$2:$F$5010,ARQUIVOS_RECEBIDOS!$F$2:$F$5010,-1),2,)</f>
        <v>R00</v>
      </c>
      <c r="C866" s="14" t="s">
        <v>5987</v>
      </c>
      <c r="D866" s="14" t="s">
        <v>7543</v>
      </c>
      <c r="E866" s="6" t="s">
        <v>4319</v>
      </c>
      <c r="F866" s="8" t="s">
        <v>5010</v>
      </c>
      <c r="G866" s="8" t="s">
        <v>4331</v>
      </c>
      <c r="H866" s="6" t="str">
        <f>_xlfn.XLOOKUP(LD_01[[#This Row],[DISCIPLINA]],'CLASSES DE PROJETOS'!$F$3:$F$37,'CLASSES DE PROJETOS'!$C$3:$C$37)</f>
        <v>SI</v>
      </c>
      <c r="I866" t="str">
        <f>_xlfn.TEXTJOIN("/",TRUE,"MSV-163MS-"&amp;LD_01[[#This Row],[OBRA]],_xlfn.XLOOKUP(LD_01[[#This Row],[SIGLA]],'CLASSES DE PROJETOS'!$C$3:$C$37,'CLASSES DE PROJETOS'!$E$3:$E$37))</f>
        <v>MSV-163MS-634-RET/31.SI</v>
      </c>
      <c r="J866" s="6" t="str" cm="1">
        <f t="array" ref="J866">_xlfn.TEXTJOIN(",",TRUE,_xlfn._xlws.FILTER(ARQUIVOS[ARQUIVO],(ARQUIVOS[DOCUMENTO]=LD_01[[#This Row],[DOCUMENTO]])*(ARQUIVOS[REVISÃO]=LD_01[[#This Row],[REVISÃO]])*(ARQUIVOS[EXTENSÃO]="pdf")))</f>
        <v>MSV-163MS-634+900-RET-EXE-DE-J1-009-R00.pdf</v>
      </c>
      <c r="K866" s="6" t="str" cm="1">
        <f t="array" ref="K866">_xlfn.TEXTJOIN(", ",TRUE,_xlfn.UNIQUE(_xlfn._xlws.FILTER(ARQUIVOS_RECEBIDOS!$F$2:$F$5010,ARQUIVOS_RECEBIDOS!$E$2:$E$5010=LD_01[[#This Row],[DOCUMENTO]])))</f>
        <v>R00</v>
      </c>
      <c r="L866" s="6" t="str" cm="1">
        <f t="array" ref="L866">_xlfn.TEXTJOIN(",",TRUE,_xlfn._xlws.FILTER(ARQUIVOS[EXTENSÃO],(ARQUIVOS[DOCUMENTO]=LD_01[[#This Row],[DOCUMENTO]])*(ARQUIVOS[REVISÃO]=LD_01[[#This Row],[REVISÃO]])))</f>
        <v>dwg,pdf</v>
      </c>
      <c r="M866" s="12" cm="1">
        <f t="array" ref="M866">_xlfn.UNIQUE(_xlfn._xlws.FILTER(ARQUIVOS[DATA RECEBIMENTO],(ARQUIVOS[DOCUMENTO]=LD_01[[#This Row],[DOCUMENTO]])*(ARQUIVOS[REVISÃO]=LD_01[[#This Row],[REVISÃO]])))</f>
        <v>45838</v>
      </c>
      <c r="N8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01/MSV-163MS-634-RET/31.SI/MSV-163MS-634+900-RET-EXE-DE-J1-009-R00.pdf</v>
      </c>
      <c r="P866" s="6" t="str">
        <f>LD_01[[#This Row],[PASTA]]&amp;"/"&amp;LD_01[[#This Row],[ARQUIVO]]</f>
        <v>MSV-163MS-634-RET/31.SI/MSV-163MS-634+900-RET-EXE-DE-J1-009-R00.pdf</v>
      </c>
    </row>
    <row r="867" spans="1:16" ht="28.8" x14ac:dyDescent="0.3">
      <c r="A867" s="6" t="s">
        <v>3646</v>
      </c>
      <c r="B867" s="6" t="str">
        <f>VLOOKUP(LD_01[[#This Row],[DOCUMENTO]],_xlfn.SORTBY(ARQUIVOS_RECEBIDOS!$E$2:$F$5010,ARQUIVOS_RECEBIDOS!$F$2:$F$5010,-1),2,)</f>
        <v>R00</v>
      </c>
      <c r="C867" s="14" t="s">
        <v>5987</v>
      </c>
      <c r="D867" s="14" t="s">
        <v>7543</v>
      </c>
      <c r="E867" s="6" t="s">
        <v>4319</v>
      </c>
      <c r="F867" s="8" t="s">
        <v>5013</v>
      </c>
      <c r="G867" s="8" t="s">
        <v>4331</v>
      </c>
      <c r="H867" s="6" t="str">
        <f>_xlfn.XLOOKUP(LD_01[[#This Row],[DISCIPLINA]],'CLASSES DE PROJETOS'!$F$3:$F$37,'CLASSES DE PROJETOS'!$C$3:$C$37)</f>
        <v>SI</v>
      </c>
      <c r="I867" t="str">
        <f>_xlfn.TEXTJOIN("/",TRUE,"MSV-163MS-"&amp;LD_01[[#This Row],[OBRA]],_xlfn.XLOOKUP(LD_01[[#This Row],[SIGLA]],'CLASSES DE PROJETOS'!$C$3:$C$37,'CLASSES DE PROJETOS'!$E$3:$E$37))</f>
        <v>MSV-163MS-634-RET/31.SI</v>
      </c>
      <c r="J867" s="6" t="str" cm="1">
        <f t="array" ref="J867">_xlfn.TEXTJOIN(",",TRUE,_xlfn._xlws.FILTER(ARQUIVOS[ARQUIVO],(ARQUIVOS[DOCUMENTO]=LD_01[[#This Row],[DOCUMENTO]])*(ARQUIVOS[REVISÃO]=LD_01[[#This Row],[REVISÃO]])*(ARQUIVOS[EXTENSÃO]="pdf")))</f>
        <v>MSV-163MS-634+900-RET-EXE-DE-J1-010-R00.pdf</v>
      </c>
      <c r="K867" s="6" t="str" cm="1">
        <f t="array" ref="K867">_xlfn.TEXTJOIN(", ",TRUE,_xlfn.UNIQUE(_xlfn._xlws.FILTER(ARQUIVOS_RECEBIDOS!$F$2:$F$5010,ARQUIVOS_RECEBIDOS!$E$2:$E$5010=LD_01[[#This Row],[DOCUMENTO]])))</f>
        <v>R00</v>
      </c>
      <c r="L867" s="6" t="str" cm="1">
        <f t="array" ref="L867">_xlfn.TEXTJOIN(",",TRUE,_xlfn._xlws.FILTER(ARQUIVOS[EXTENSÃO],(ARQUIVOS[DOCUMENTO]=LD_01[[#This Row],[DOCUMENTO]])*(ARQUIVOS[REVISÃO]=LD_01[[#This Row],[REVISÃO]])))</f>
        <v>dwg,pdf</v>
      </c>
      <c r="M867" s="12" cm="1">
        <f t="array" ref="M867">_xlfn.UNIQUE(_xlfn._xlws.FILTER(ARQUIVOS[DATA RECEBIMENTO],(ARQUIVOS[DOCUMENTO]=LD_01[[#This Row],[DOCUMENTO]])*(ARQUIVOS[REVISÃO]=LD_01[[#This Row],[REVISÃO]])))</f>
        <v>45838</v>
      </c>
      <c r="N8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01/MSV-163MS-634-RET/31.SI/MSV-163MS-634+900-RET-EXE-DE-J1-010-R00.pdf</v>
      </c>
      <c r="P867" s="6" t="str">
        <f>LD_01[[#This Row],[PASTA]]&amp;"/"&amp;LD_01[[#This Row],[ARQUIVO]]</f>
        <v>MSV-163MS-634-RET/31.SI/MSV-163MS-634+900-RET-EXE-DE-J1-010-R00.pdf</v>
      </c>
    </row>
    <row r="868" spans="1:16" ht="43.2" x14ac:dyDescent="0.3">
      <c r="A868" s="6" t="s">
        <v>3657</v>
      </c>
      <c r="B868" s="6" t="str">
        <f>VLOOKUP(LD_01[[#This Row],[DOCUMENTO]],_xlfn.SORTBY(ARQUIVOS_RECEBIDOS!$E$2:$F$5010,ARQUIVOS_RECEBIDOS!$F$2:$F$5010,-1),2,)</f>
        <v>R03</v>
      </c>
      <c r="C868" s="14" t="s">
        <v>5987</v>
      </c>
      <c r="D868" s="14" t="s">
        <v>7543</v>
      </c>
      <c r="E868" s="6" t="s">
        <v>4319</v>
      </c>
      <c r="F868" s="8" t="s">
        <v>5002</v>
      </c>
      <c r="G868" s="8" t="s">
        <v>4337</v>
      </c>
      <c r="H868" s="6" t="str">
        <f>_xlfn.XLOOKUP(LD_01[[#This Row],[DISCIPLINA]],'CLASSES DE PROJETOS'!$F$3:$F$37,'CLASSES DE PROJETOS'!$C$3:$C$37)</f>
        <v>EL</v>
      </c>
      <c r="I868" t="str">
        <f>_xlfn.TEXTJOIN("/",TRUE,"MSV-163MS-"&amp;LD_01[[#This Row],[OBRA]],_xlfn.XLOOKUP(LD_01[[#This Row],[SIGLA]],'CLASSES DE PROJETOS'!$C$3:$C$37,'CLASSES DE PROJETOS'!$E$3:$E$37))</f>
        <v>MSV-163MS-634-RET/14.EL</v>
      </c>
      <c r="J868" s="6" t="str" cm="1">
        <f t="array" ref="J868">_xlfn.TEXTJOIN(",",TRUE,_xlfn._xlws.FILTER(ARQUIVOS[ARQUIVO],(ARQUIVOS[DOCUMENTO]=LD_01[[#This Row],[DOCUMENTO]])*(ARQUIVOS[REVISÃO]=LD_01[[#This Row],[REVISÃO]])*(ARQUIVOS[EXTENSÃO]="pdf")))</f>
        <v>MSV-163MS-634+900-RET-EXE-DE-K2-001-R03.pdf</v>
      </c>
      <c r="K868" s="6" t="str" cm="1">
        <f t="array" ref="K868">_xlfn.TEXTJOIN(", ",TRUE,_xlfn.UNIQUE(_xlfn._xlws.FILTER(ARQUIVOS_RECEBIDOS!$F$2:$F$5010,ARQUIVOS_RECEBIDOS!$E$2:$E$5010=LD_01[[#This Row],[DOCUMENTO]])))</f>
        <v>R01, R02, R03</v>
      </c>
      <c r="L868" s="6" t="str" cm="1">
        <f t="array" ref="L868">_xlfn.TEXTJOIN(",",TRUE,_xlfn._xlws.FILTER(ARQUIVOS[EXTENSÃO],(ARQUIVOS[DOCUMENTO]=LD_01[[#This Row],[DOCUMENTO]])*(ARQUIVOS[REVISÃO]=LD_01[[#This Row],[REVISÃO]])))</f>
        <v>dwg,pdf</v>
      </c>
      <c r="M868" s="12" cm="1">
        <f t="array" ref="M868">_xlfn.UNIQUE(_xlfn._xlws.FILTER(ARQUIVOS[DATA RECEBIMENTO],(ARQUIVOS[DOCUMENTO]=LD_01[[#This Row],[DOCUMENTO]])*(ARQUIVOS[REVISÃO]=LD_01[[#This Row],[REVISÃO]])))</f>
        <v>45931</v>
      </c>
      <c r="N8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01/MSV-163MS-634-RET/14.EL/MSV-163MS-634+900-RET-EXE-DE-K2-001-R03.pdf</v>
      </c>
      <c r="P868" s="6" t="str">
        <f>LD_01[[#This Row],[PASTA]]&amp;"/"&amp;LD_01[[#This Row],[ARQUIVO]]</f>
        <v>MSV-163MS-634-RET/14.EL/MSV-163MS-634+900-RET-EXE-DE-K2-001-R03.pdf</v>
      </c>
    </row>
    <row r="869" spans="1:16" ht="43.2" x14ac:dyDescent="0.3">
      <c r="A869" s="6" t="s">
        <v>3658</v>
      </c>
      <c r="B869" s="6" t="str">
        <f>VLOOKUP(LD_01[[#This Row],[DOCUMENTO]],_xlfn.SORTBY(ARQUIVOS_RECEBIDOS!$E$2:$F$5010,ARQUIVOS_RECEBIDOS!$F$2:$F$5010,-1),2,)</f>
        <v>R03</v>
      </c>
      <c r="C869" s="14" t="s">
        <v>5987</v>
      </c>
      <c r="D869" s="14" t="s">
        <v>7543</v>
      </c>
      <c r="E869" s="6" t="s">
        <v>4319</v>
      </c>
      <c r="F869" s="8" t="s">
        <v>5003</v>
      </c>
      <c r="G869" s="8" t="s">
        <v>4337</v>
      </c>
      <c r="H869" s="6" t="str">
        <f>_xlfn.XLOOKUP(LD_01[[#This Row],[DISCIPLINA]],'CLASSES DE PROJETOS'!$F$3:$F$37,'CLASSES DE PROJETOS'!$C$3:$C$37)</f>
        <v>EL</v>
      </c>
      <c r="I869" t="str">
        <f>_xlfn.TEXTJOIN("/",TRUE,"MSV-163MS-"&amp;LD_01[[#This Row],[OBRA]],_xlfn.XLOOKUP(LD_01[[#This Row],[SIGLA]],'CLASSES DE PROJETOS'!$C$3:$C$37,'CLASSES DE PROJETOS'!$E$3:$E$37))</f>
        <v>MSV-163MS-634-RET/14.EL</v>
      </c>
      <c r="J869" s="6" t="str" cm="1">
        <f t="array" ref="J869">_xlfn.TEXTJOIN(",",TRUE,_xlfn._xlws.FILTER(ARQUIVOS[ARQUIVO],(ARQUIVOS[DOCUMENTO]=LD_01[[#This Row],[DOCUMENTO]])*(ARQUIVOS[REVISÃO]=LD_01[[#This Row],[REVISÃO]])*(ARQUIVOS[EXTENSÃO]="pdf")))</f>
        <v>MSV-163MS-634+900-RET-EXE-DE-K2-002-R03.pdf</v>
      </c>
      <c r="K869" s="6" t="str" cm="1">
        <f t="array" ref="K869">_xlfn.TEXTJOIN(", ",TRUE,_xlfn.UNIQUE(_xlfn._xlws.FILTER(ARQUIVOS_RECEBIDOS!$F$2:$F$5010,ARQUIVOS_RECEBIDOS!$E$2:$E$5010=LD_01[[#This Row],[DOCUMENTO]])))</f>
        <v>R01, R02, R03</v>
      </c>
      <c r="L869" s="6" t="str" cm="1">
        <f t="array" ref="L869">_xlfn.TEXTJOIN(",",TRUE,_xlfn._xlws.FILTER(ARQUIVOS[EXTENSÃO],(ARQUIVOS[DOCUMENTO]=LD_01[[#This Row],[DOCUMENTO]])*(ARQUIVOS[REVISÃO]=LD_01[[#This Row],[REVISÃO]])))</f>
        <v>dwg,pdf</v>
      </c>
      <c r="M869" s="12" cm="1">
        <f t="array" ref="M869">_xlfn.UNIQUE(_xlfn._xlws.FILTER(ARQUIVOS[DATA RECEBIMENTO],(ARQUIVOS[DOCUMENTO]=LD_01[[#This Row],[DOCUMENTO]])*(ARQUIVOS[REVISÃO]=LD_01[[#This Row],[REVISÃO]])))</f>
        <v>45931</v>
      </c>
      <c r="N8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01/MSV-163MS-634-RET/14.EL/MSV-163MS-634+900-RET-EXE-DE-K2-002-R03.pdf</v>
      </c>
      <c r="P869" s="6" t="str">
        <f>LD_01[[#This Row],[PASTA]]&amp;"/"&amp;LD_01[[#This Row],[ARQUIVO]]</f>
        <v>MSV-163MS-634-RET/14.EL/MSV-163MS-634+900-RET-EXE-DE-K2-002-R03.pdf</v>
      </c>
    </row>
    <row r="870" spans="1:16" ht="43.2" x14ac:dyDescent="0.3">
      <c r="A870" s="6" t="s">
        <v>3665</v>
      </c>
      <c r="B870" s="6" t="str">
        <f>VLOOKUP(LD_01[[#This Row],[DOCUMENTO]],_xlfn.SORTBY(ARQUIVOS_RECEBIDOS!$E$2:$F$5010,ARQUIVOS_RECEBIDOS!$F$2:$F$5010,-1),2,)</f>
        <v>R01</v>
      </c>
      <c r="C870" s="14" t="s">
        <v>5987</v>
      </c>
      <c r="D870" s="14" t="s">
        <v>7543</v>
      </c>
      <c r="E870" s="6" t="s">
        <v>4319</v>
      </c>
      <c r="F870" s="8" t="s">
        <v>4087</v>
      </c>
      <c r="G870" s="8" t="s">
        <v>4333</v>
      </c>
      <c r="H870" s="6" t="str">
        <f>_xlfn.XLOOKUP(LD_01[[#This Row],[DISCIPLINA]],'CLASSES DE PROJETOS'!$F$3:$F$37,'CLASSES DE PROJETOS'!$C$3:$C$37)</f>
        <v>IN</v>
      </c>
      <c r="I870" t="str">
        <f>_xlfn.TEXTJOIN("/",TRUE,"MSV-163MS-"&amp;LD_01[[#This Row],[OBRA]],_xlfn.XLOOKUP(LD_01[[#This Row],[SIGLA]],'CLASSES DE PROJETOS'!$C$3:$C$37,'CLASSES DE PROJETOS'!$E$3:$E$37))</f>
        <v>MSV-163MS-634-RET/23.IN</v>
      </c>
      <c r="J870" s="6" t="str" cm="1">
        <f t="array" ref="J870">_xlfn.TEXTJOIN(",",TRUE,_xlfn._xlws.FILTER(ARQUIVOS[ARQUIVO],(ARQUIVOS[DOCUMENTO]=LD_01[[#This Row],[DOCUMENTO]])*(ARQUIVOS[REVISÃO]=LD_01[[#This Row],[REVISÃO]])*(ARQUIVOS[EXTENSÃO]="pdf")))</f>
        <v>MSV-163MS-634+900-RET-EXE-DE-M1-001-R01.pdf</v>
      </c>
      <c r="K870" s="6" t="str" cm="1">
        <f t="array" ref="K870">_xlfn.TEXTJOIN(", ",TRUE,_xlfn.UNIQUE(_xlfn._xlws.FILTER(ARQUIVOS_RECEBIDOS!$F$2:$F$5010,ARQUIVOS_RECEBIDOS!$E$2:$E$5010=LD_01[[#This Row],[DOCUMENTO]])))</f>
        <v>R01</v>
      </c>
      <c r="L870" s="6" t="str" cm="1">
        <f t="array" ref="L870">_xlfn.TEXTJOIN(",",TRUE,_xlfn._xlws.FILTER(ARQUIVOS[EXTENSÃO],(ARQUIVOS[DOCUMENTO]=LD_01[[#This Row],[DOCUMENTO]])*(ARQUIVOS[REVISÃO]=LD_01[[#This Row],[REVISÃO]])))</f>
        <v>dwg,pdf</v>
      </c>
      <c r="M870" s="12" cm="1">
        <f t="array" ref="M870">_xlfn.UNIQUE(_xlfn._xlws.FILTER(ARQUIVOS[DATA RECEBIMENTO],(ARQUIVOS[DOCUMENTO]=LD_01[[#This Row],[DOCUMENTO]])*(ARQUIVOS[REVISÃO]=LD_01[[#This Row],[REVISÃO]])))</f>
        <v>45838</v>
      </c>
      <c r="N8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01/MSV-163MS-634-RET/23.IN/MSV-163MS-634+900-RET-EXE-DE-M1-001-R01.pdf</v>
      </c>
      <c r="P870" s="6" t="str">
        <f>LD_01[[#This Row],[PASTA]]&amp;"/"&amp;LD_01[[#This Row],[ARQUIVO]]</f>
        <v>MSV-163MS-634-RET/23.IN/MSV-163MS-634+900-RET-EXE-DE-M1-001-R01.pdf</v>
      </c>
    </row>
    <row r="871" spans="1:16" x14ac:dyDescent="0.3">
      <c r="A871" s="6" t="s">
        <v>3677</v>
      </c>
      <c r="B871" s="6" t="str">
        <f>VLOOKUP(LD_01[[#This Row],[DOCUMENTO]],_xlfn.SORTBY(ARQUIVOS_RECEBIDOS!$E$2:$F$5010,ARQUIVOS_RECEBIDOS!$F$2:$F$5010,-1),2,)</f>
        <v>R03</v>
      </c>
      <c r="C871" s="14" t="s">
        <v>5987</v>
      </c>
      <c r="D871" s="14" t="s">
        <v>7543</v>
      </c>
      <c r="E871" s="6" t="s">
        <v>4319</v>
      </c>
      <c r="F871" s="8" t="s">
        <v>4962</v>
      </c>
      <c r="G871" s="8" t="s">
        <v>4334</v>
      </c>
      <c r="H871" s="6" t="str">
        <f>_xlfn.XLOOKUP(LD_01[[#This Row],[DISCIPLINA]],'CLASSES DE PROJETOS'!$F$3:$F$37,'CLASSES DE PROJETOS'!$C$3:$C$37)</f>
        <v>PA</v>
      </c>
      <c r="I871" t="str">
        <f>_xlfn.TEXTJOIN("/",TRUE,"MSV-163MS-"&amp;LD_01[[#This Row],[OBRA]],_xlfn.XLOOKUP(LD_01[[#This Row],[SIGLA]],'CLASSES DE PROJETOS'!$C$3:$C$37,'CLASSES DE PROJETOS'!$E$3:$E$37))</f>
        <v>MSV-163MS-634-RET/27.PA</v>
      </c>
      <c r="J871" s="6" t="str" cm="1">
        <f t="array" ref="J871">_xlfn.TEXTJOIN(",",TRUE,_xlfn._xlws.FILTER(ARQUIVOS[ARQUIVO],(ARQUIVOS[DOCUMENTO]=LD_01[[#This Row],[DOCUMENTO]])*(ARQUIVOS[REVISÃO]=LD_01[[#This Row],[REVISÃO]])*(ARQUIVOS[EXTENSÃO]="pdf")))</f>
        <v>MSV-163MS-634+900-RET-EXE-DE-N2-001-R03.pdf</v>
      </c>
      <c r="K871" s="6" t="str" cm="1">
        <f t="array" ref="K871">_xlfn.TEXTJOIN(", ",TRUE,_xlfn.UNIQUE(_xlfn._xlws.FILTER(ARQUIVOS_RECEBIDOS!$F$2:$F$5010,ARQUIVOS_RECEBIDOS!$E$2:$E$5010=LD_01[[#This Row],[DOCUMENTO]])))</f>
        <v>R02, R03</v>
      </c>
      <c r="L871" s="6" t="str" cm="1">
        <f t="array" ref="L871">_xlfn.TEXTJOIN(",",TRUE,_xlfn._xlws.FILTER(ARQUIVOS[EXTENSÃO],(ARQUIVOS[DOCUMENTO]=LD_01[[#This Row],[DOCUMENTO]])*(ARQUIVOS[REVISÃO]=LD_01[[#This Row],[REVISÃO]])))</f>
        <v>dwg,pdf</v>
      </c>
      <c r="M871" s="12" cm="1">
        <f t="array" ref="M871">_xlfn.UNIQUE(_xlfn._xlws.FILTER(ARQUIVOS[DATA RECEBIMENTO],(ARQUIVOS[DOCUMENTO]=LD_01[[#This Row],[DOCUMENTO]])*(ARQUIVOS[REVISÃO]=LD_01[[#This Row],[REVISÃO]])))</f>
        <v>45859</v>
      </c>
      <c r="N8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01/MSV-163MS-634-RET/27.PA/MSV-163MS-634+900-RET-EXE-DE-N2-001-R03.pdf</v>
      </c>
      <c r="P871" s="6" t="str">
        <f>LD_01[[#This Row],[PASTA]]&amp;"/"&amp;LD_01[[#This Row],[ARQUIVO]]</f>
        <v>MSV-163MS-634-RET/27.PA/MSV-163MS-634+900-RET-EXE-DE-N2-001-R03.pdf</v>
      </c>
    </row>
    <row r="872" spans="1:16" x14ac:dyDescent="0.3">
      <c r="A872" s="6" t="s">
        <v>3678</v>
      </c>
      <c r="B872" s="6" t="str">
        <f>VLOOKUP(LD_01[[#This Row],[DOCUMENTO]],_xlfn.SORTBY(ARQUIVOS_RECEBIDOS!$E$2:$F$5010,ARQUIVOS_RECEBIDOS!$F$2:$F$5010,-1),2,)</f>
        <v>R03</v>
      </c>
      <c r="C872" s="14" t="s">
        <v>5987</v>
      </c>
      <c r="D872" s="14" t="s">
        <v>7543</v>
      </c>
      <c r="E872" s="6" t="s">
        <v>4319</v>
      </c>
      <c r="F872" s="8" t="s">
        <v>4962</v>
      </c>
      <c r="G872" s="8" t="s">
        <v>4334</v>
      </c>
      <c r="H872" s="6" t="str">
        <f>_xlfn.XLOOKUP(LD_01[[#This Row],[DISCIPLINA]],'CLASSES DE PROJETOS'!$F$3:$F$37,'CLASSES DE PROJETOS'!$C$3:$C$37)</f>
        <v>PA</v>
      </c>
      <c r="I872" t="str">
        <f>_xlfn.TEXTJOIN("/",TRUE,"MSV-163MS-"&amp;LD_01[[#This Row],[OBRA]],_xlfn.XLOOKUP(LD_01[[#This Row],[SIGLA]],'CLASSES DE PROJETOS'!$C$3:$C$37,'CLASSES DE PROJETOS'!$E$3:$E$37))</f>
        <v>MSV-163MS-634-RET/27.PA</v>
      </c>
      <c r="J872" s="6" t="str" cm="1">
        <f t="array" ref="J872">_xlfn.TEXTJOIN(",",TRUE,_xlfn._xlws.FILTER(ARQUIVOS[ARQUIVO],(ARQUIVOS[DOCUMENTO]=LD_01[[#This Row],[DOCUMENTO]])*(ARQUIVOS[REVISÃO]=LD_01[[#This Row],[REVISÃO]])*(ARQUIVOS[EXTENSÃO]="pdf")))</f>
        <v>MSV-163MS-634+900-RET-EXE-DE-N2-002-R03.pdf</v>
      </c>
      <c r="K872" s="6" t="str" cm="1">
        <f t="array" ref="K872">_xlfn.TEXTJOIN(", ",TRUE,_xlfn.UNIQUE(_xlfn._xlws.FILTER(ARQUIVOS_RECEBIDOS!$F$2:$F$5010,ARQUIVOS_RECEBIDOS!$E$2:$E$5010=LD_01[[#This Row],[DOCUMENTO]])))</f>
        <v>R02, R03</v>
      </c>
      <c r="L872" s="6" t="str" cm="1">
        <f t="array" ref="L872">_xlfn.TEXTJOIN(",",TRUE,_xlfn._xlws.FILTER(ARQUIVOS[EXTENSÃO],(ARQUIVOS[DOCUMENTO]=LD_01[[#This Row],[DOCUMENTO]])*(ARQUIVOS[REVISÃO]=LD_01[[#This Row],[REVISÃO]])))</f>
        <v>dwg,pdf</v>
      </c>
      <c r="M872" s="12" cm="1">
        <f t="array" ref="M872">_xlfn.UNIQUE(_xlfn._xlws.FILTER(ARQUIVOS[DATA RECEBIMENTO],(ARQUIVOS[DOCUMENTO]=LD_01[[#This Row],[DOCUMENTO]])*(ARQUIVOS[REVISÃO]=LD_01[[#This Row],[REVISÃO]])))</f>
        <v>45859</v>
      </c>
      <c r="N8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01/MSV-163MS-634-RET/27.PA/MSV-163MS-634+900-RET-EXE-DE-N2-002-R03.pdf</v>
      </c>
      <c r="P872" s="6" t="str">
        <f>LD_01[[#This Row],[PASTA]]&amp;"/"&amp;LD_01[[#This Row],[ARQUIVO]]</f>
        <v>MSV-163MS-634-RET/27.PA/MSV-163MS-634+900-RET-EXE-DE-N2-002-R03.pdf</v>
      </c>
    </row>
    <row r="873" spans="1:16" x14ac:dyDescent="0.3">
      <c r="A873" s="6" t="s">
        <v>3679</v>
      </c>
      <c r="B873" s="6" t="str">
        <f>VLOOKUP(LD_01[[#This Row],[DOCUMENTO]],_xlfn.SORTBY(ARQUIVOS_RECEBIDOS!$E$2:$F$5010,ARQUIVOS_RECEBIDOS!$F$2:$F$5010,-1),2,)</f>
        <v>R03</v>
      </c>
      <c r="C873" s="14" t="s">
        <v>5987</v>
      </c>
      <c r="D873" s="14" t="s">
        <v>7543</v>
      </c>
      <c r="E873" s="6" t="s">
        <v>4319</v>
      </c>
      <c r="F873" s="8" t="s">
        <v>4087</v>
      </c>
      <c r="G873" s="8" t="s">
        <v>4334</v>
      </c>
      <c r="H873" s="6" t="str">
        <f>_xlfn.XLOOKUP(LD_01[[#This Row],[DISCIPLINA]],'CLASSES DE PROJETOS'!$F$3:$F$37,'CLASSES DE PROJETOS'!$C$3:$C$37)</f>
        <v>PA</v>
      </c>
      <c r="I873" t="str">
        <f>_xlfn.TEXTJOIN("/",TRUE,"MSV-163MS-"&amp;LD_01[[#This Row],[OBRA]],_xlfn.XLOOKUP(LD_01[[#This Row],[SIGLA]],'CLASSES DE PROJETOS'!$C$3:$C$37,'CLASSES DE PROJETOS'!$E$3:$E$37))</f>
        <v>MSV-163MS-634-RET/27.PA</v>
      </c>
      <c r="J873" s="6" t="str" cm="1">
        <f t="array" ref="J873">_xlfn.TEXTJOIN(",",TRUE,_xlfn._xlws.FILTER(ARQUIVOS[ARQUIVO],(ARQUIVOS[DOCUMENTO]=LD_01[[#This Row],[DOCUMENTO]])*(ARQUIVOS[REVISÃO]=LD_01[[#This Row],[REVISÃO]])*(ARQUIVOS[EXTENSÃO]="pdf")))</f>
        <v>MSV-163MS-634+900-RET-EXE-DE-N2-003-R03.pdf</v>
      </c>
      <c r="K873" s="6" t="str" cm="1">
        <f t="array" ref="K873">_xlfn.TEXTJOIN(", ",TRUE,_xlfn.UNIQUE(_xlfn._xlws.FILTER(ARQUIVOS_RECEBIDOS!$F$2:$F$5010,ARQUIVOS_RECEBIDOS!$E$2:$E$5010=LD_01[[#This Row],[DOCUMENTO]])))</f>
        <v>R02, R03</v>
      </c>
      <c r="L873" s="6" t="str" cm="1">
        <f t="array" ref="L873">_xlfn.TEXTJOIN(",",TRUE,_xlfn._xlws.FILTER(ARQUIVOS[EXTENSÃO],(ARQUIVOS[DOCUMENTO]=LD_01[[#This Row],[DOCUMENTO]])*(ARQUIVOS[REVISÃO]=LD_01[[#This Row],[REVISÃO]])))</f>
        <v>dwg,pdf</v>
      </c>
      <c r="M873" s="12" cm="1">
        <f t="array" ref="M873">_xlfn.UNIQUE(_xlfn._xlws.FILTER(ARQUIVOS[DATA RECEBIMENTO],(ARQUIVOS[DOCUMENTO]=LD_01[[#This Row],[DOCUMENTO]])*(ARQUIVOS[REVISÃO]=LD_01[[#This Row],[REVISÃO]])))</f>
        <v>45859</v>
      </c>
      <c r="N8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01/MSV-163MS-634-RET/27.PA/MSV-163MS-634+900-RET-EXE-DE-N2-003-R03.pdf</v>
      </c>
      <c r="P873" s="6" t="str">
        <f>LD_01[[#This Row],[PASTA]]&amp;"/"&amp;LD_01[[#This Row],[ARQUIVO]]</f>
        <v>MSV-163MS-634-RET/27.PA/MSV-163MS-634+900-RET-EXE-DE-N2-003-R03.pdf</v>
      </c>
    </row>
    <row r="874" spans="1:16" x14ac:dyDescent="0.3">
      <c r="A874" s="6" t="s">
        <v>3680</v>
      </c>
      <c r="B874" s="6" t="str">
        <f>VLOOKUP(LD_01[[#This Row],[DOCUMENTO]],_xlfn.SORTBY(ARQUIVOS_RECEBIDOS!$E$2:$F$5010,ARQUIVOS_RECEBIDOS!$F$2:$F$5010,-1),2,)</f>
        <v>R03</v>
      </c>
      <c r="C874" s="14" t="s">
        <v>5987</v>
      </c>
      <c r="D874" s="14" t="s">
        <v>7543</v>
      </c>
      <c r="E874" s="6" t="s">
        <v>4319</v>
      </c>
      <c r="F874" s="8" t="s">
        <v>4087</v>
      </c>
      <c r="G874" s="8" t="s">
        <v>4334</v>
      </c>
      <c r="H874" s="6" t="str">
        <f>_xlfn.XLOOKUP(LD_01[[#This Row],[DISCIPLINA]],'CLASSES DE PROJETOS'!$F$3:$F$37,'CLASSES DE PROJETOS'!$C$3:$C$37)</f>
        <v>PA</v>
      </c>
      <c r="I874" t="str">
        <f>_xlfn.TEXTJOIN("/",TRUE,"MSV-163MS-"&amp;LD_01[[#This Row],[OBRA]],_xlfn.XLOOKUP(LD_01[[#This Row],[SIGLA]],'CLASSES DE PROJETOS'!$C$3:$C$37,'CLASSES DE PROJETOS'!$E$3:$E$37))</f>
        <v>MSV-163MS-634-RET/27.PA</v>
      </c>
      <c r="J874" s="6" t="str" cm="1">
        <f t="array" ref="J874">_xlfn.TEXTJOIN(",",TRUE,_xlfn._xlws.FILTER(ARQUIVOS[ARQUIVO],(ARQUIVOS[DOCUMENTO]=LD_01[[#This Row],[DOCUMENTO]])*(ARQUIVOS[REVISÃO]=LD_01[[#This Row],[REVISÃO]])*(ARQUIVOS[EXTENSÃO]="pdf")))</f>
        <v>MSV-163MS-634+900-RET-EXE-DE-N2-004-R03.pdf</v>
      </c>
      <c r="K874" s="6" t="str" cm="1">
        <f t="array" ref="K874">_xlfn.TEXTJOIN(", ",TRUE,_xlfn.UNIQUE(_xlfn._xlws.FILTER(ARQUIVOS_RECEBIDOS!$F$2:$F$5010,ARQUIVOS_RECEBIDOS!$E$2:$E$5010=LD_01[[#This Row],[DOCUMENTO]])))</f>
        <v>R02, R03</v>
      </c>
      <c r="L874" s="6" t="str" cm="1">
        <f t="array" ref="L874">_xlfn.TEXTJOIN(",",TRUE,_xlfn._xlws.FILTER(ARQUIVOS[EXTENSÃO],(ARQUIVOS[DOCUMENTO]=LD_01[[#This Row],[DOCUMENTO]])*(ARQUIVOS[REVISÃO]=LD_01[[#This Row],[REVISÃO]])))</f>
        <v>dwg,pdf</v>
      </c>
      <c r="M874" s="12" cm="1">
        <f t="array" ref="M874">_xlfn.UNIQUE(_xlfn._xlws.FILTER(ARQUIVOS[DATA RECEBIMENTO],(ARQUIVOS[DOCUMENTO]=LD_01[[#This Row],[DOCUMENTO]])*(ARQUIVOS[REVISÃO]=LD_01[[#This Row],[REVISÃO]])))</f>
        <v>45859</v>
      </c>
      <c r="N8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01/MSV-163MS-634-RET/27.PA/MSV-163MS-634+900-RET-EXE-DE-N2-004-R03.pdf</v>
      </c>
      <c r="P874" s="6" t="str">
        <f>LD_01[[#This Row],[PASTA]]&amp;"/"&amp;LD_01[[#This Row],[ARQUIVO]]</f>
        <v>MSV-163MS-634-RET/27.PA/MSV-163MS-634+900-RET-EXE-DE-N2-004-R03.pdf</v>
      </c>
    </row>
    <row r="875" spans="1:16" x14ac:dyDescent="0.3">
      <c r="A875" s="6" t="s">
        <v>3681</v>
      </c>
      <c r="B875" s="6" t="str">
        <f>VLOOKUP(LD_01[[#This Row],[DOCUMENTO]],_xlfn.SORTBY(ARQUIVOS_RECEBIDOS!$E$2:$F$5010,ARQUIVOS_RECEBIDOS!$F$2:$F$5010,-1),2,)</f>
        <v>R03</v>
      </c>
      <c r="C875" s="14" t="s">
        <v>5987</v>
      </c>
      <c r="D875" s="14" t="s">
        <v>7543</v>
      </c>
      <c r="E875" s="6" t="s">
        <v>4319</v>
      </c>
      <c r="F875" s="8" t="s">
        <v>4087</v>
      </c>
      <c r="G875" s="8" t="s">
        <v>4334</v>
      </c>
      <c r="H875" s="6" t="str">
        <f>_xlfn.XLOOKUP(LD_01[[#This Row],[DISCIPLINA]],'CLASSES DE PROJETOS'!$F$3:$F$37,'CLASSES DE PROJETOS'!$C$3:$C$37)</f>
        <v>PA</v>
      </c>
      <c r="I875" t="str">
        <f>_xlfn.TEXTJOIN("/",TRUE,"MSV-163MS-"&amp;LD_01[[#This Row],[OBRA]],_xlfn.XLOOKUP(LD_01[[#This Row],[SIGLA]],'CLASSES DE PROJETOS'!$C$3:$C$37,'CLASSES DE PROJETOS'!$E$3:$E$37))</f>
        <v>MSV-163MS-634-RET/27.PA</v>
      </c>
      <c r="J875" s="6" t="str" cm="1">
        <f t="array" ref="J875">_xlfn.TEXTJOIN(",",TRUE,_xlfn._xlws.FILTER(ARQUIVOS[ARQUIVO],(ARQUIVOS[DOCUMENTO]=LD_01[[#This Row],[DOCUMENTO]])*(ARQUIVOS[REVISÃO]=LD_01[[#This Row],[REVISÃO]])*(ARQUIVOS[EXTENSÃO]="pdf")))</f>
        <v>MSV-163MS-634+900-RET-EXE-DE-N2-005-R03.pdf</v>
      </c>
      <c r="K875" s="6" t="str" cm="1">
        <f t="array" ref="K875">_xlfn.TEXTJOIN(", ",TRUE,_xlfn.UNIQUE(_xlfn._xlws.FILTER(ARQUIVOS_RECEBIDOS!$F$2:$F$5010,ARQUIVOS_RECEBIDOS!$E$2:$E$5010=LD_01[[#This Row],[DOCUMENTO]])))</f>
        <v>R02, R03</v>
      </c>
      <c r="L875" s="6" t="str" cm="1">
        <f t="array" ref="L875">_xlfn.TEXTJOIN(",",TRUE,_xlfn._xlws.FILTER(ARQUIVOS[EXTENSÃO],(ARQUIVOS[DOCUMENTO]=LD_01[[#This Row],[DOCUMENTO]])*(ARQUIVOS[REVISÃO]=LD_01[[#This Row],[REVISÃO]])))</f>
        <v>dwg,pdf</v>
      </c>
      <c r="M875" s="12" cm="1">
        <f t="array" ref="M875">_xlfn.UNIQUE(_xlfn._xlws.FILTER(ARQUIVOS[DATA RECEBIMENTO],(ARQUIVOS[DOCUMENTO]=LD_01[[#This Row],[DOCUMENTO]])*(ARQUIVOS[REVISÃO]=LD_01[[#This Row],[REVISÃO]])))</f>
        <v>45859</v>
      </c>
      <c r="N8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01/MSV-163MS-634-RET/27.PA/MSV-163MS-634+900-RET-EXE-DE-N2-005-R03.pdf</v>
      </c>
      <c r="P875" s="6" t="str">
        <f>LD_01[[#This Row],[PASTA]]&amp;"/"&amp;LD_01[[#This Row],[ARQUIVO]]</f>
        <v>MSV-163MS-634-RET/27.PA/MSV-163MS-634+900-RET-EXE-DE-N2-005-R03.pdf</v>
      </c>
    </row>
    <row r="876" spans="1:16" ht="28.8" x14ac:dyDescent="0.3">
      <c r="A876" s="6" t="s">
        <v>3667</v>
      </c>
      <c r="B876" s="6" t="str">
        <f>VLOOKUP(LD_01[[#This Row],[DOCUMENTO]],_xlfn.SORTBY(ARQUIVOS_RECEBIDOS!$E$2:$F$5010,ARQUIVOS_RECEBIDOS!$F$2:$F$5010,-1),2,)</f>
        <v>R02</v>
      </c>
      <c r="C876" s="14" t="s">
        <v>5987</v>
      </c>
      <c r="D876" s="14" t="s">
        <v>7543</v>
      </c>
      <c r="E876" s="6" t="s">
        <v>4319</v>
      </c>
      <c r="F876" s="8" t="s">
        <v>4087</v>
      </c>
      <c r="G876" s="8" t="s">
        <v>4144</v>
      </c>
      <c r="H876" s="6" t="str">
        <f>_xlfn.XLOOKUP(LD_01[[#This Row],[DISCIPLINA]],'CLASSES DE PROJETOS'!$F$3:$F$37,'CLASSES DE PROJETOS'!$C$3:$C$37)</f>
        <v>DV</v>
      </c>
      <c r="I876" t="str">
        <f>_xlfn.TEXTJOIN("/",TRUE,"MSV-163MS-"&amp;LD_01[[#This Row],[OBRA]],_xlfn.XLOOKUP(LD_01[[#This Row],[SIGLA]],'CLASSES DE PROJETOS'!$C$3:$C$37,'CLASSES DE PROJETOS'!$E$3:$E$37))</f>
        <v>MSV-163MS-634-RET/12.DV</v>
      </c>
      <c r="J876" s="6" t="str" cm="1">
        <f t="array" ref="J876">_xlfn.TEXTJOIN(",",TRUE,_xlfn._xlws.FILTER(ARQUIVOS[ARQUIVO],(ARQUIVOS[DOCUMENTO]=LD_01[[#This Row],[DOCUMENTO]])*(ARQUIVOS[REVISÃO]=LD_01[[#This Row],[REVISÃO]])*(ARQUIVOS[EXTENSÃO]="pdf")))</f>
        <v>MSV-163MS-634+900-RET-EXE-DE-O2-001-R02.pdf</v>
      </c>
      <c r="K876" s="6" t="str" cm="1">
        <f t="array" ref="K876">_xlfn.TEXTJOIN(", ",TRUE,_xlfn.UNIQUE(_xlfn._xlws.FILTER(ARQUIVOS_RECEBIDOS!$F$2:$F$5010,ARQUIVOS_RECEBIDOS!$E$2:$E$5010=LD_01[[#This Row],[DOCUMENTO]])))</f>
        <v>R01, R02</v>
      </c>
      <c r="L876" s="6" t="str" cm="1">
        <f t="array" ref="L876">_xlfn.TEXTJOIN(",",TRUE,_xlfn._xlws.FILTER(ARQUIVOS[EXTENSÃO],(ARQUIVOS[DOCUMENTO]=LD_01[[#This Row],[DOCUMENTO]])*(ARQUIVOS[REVISÃO]=LD_01[[#This Row],[REVISÃO]])))</f>
        <v>dwg,pdf</v>
      </c>
      <c r="M876" s="12" cm="1">
        <f t="array" ref="M876">_xlfn.UNIQUE(_xlfn._xlws.FILTER(ARQUIVOS[DATA RECEBIMENTO],(ARQUIVOS[DOCUMENTO]=LD_01[[#This Row],[DOCUMENTO]])*(ARQUIVOS[REVISÃO]=LD_01[[#This Row],[REVISÃO]])))</f>
        <v>45859</v>
      </c>
      <c r="N8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01/MSV-163MS-634-RET/12.DV/MSV-163MS-634+900-RET-EXE-DE-O2-001-R02.pdf</v>
      </c>
      <c r="P876" s="6" t="str">
        <f>LD_01[[#This Row],[PASTA]]&amp;"/"&amp;LD_01[[#This Row],[ARQUIVO]]</f>
        <v>MSV-163MS-634-RET/12.DV/MSV-163MS-634+900-RET-EXE-DE-O2-001-R02.pdf</v>
      </c>
    </row>
    <row r="877" spans="1:16" ht="28.8" x14ac:dyDescent="0.3">
      <c r="A877" s="6" t="s">
        <v>3668</v>
      </c>
      <c r="B877" s="6" t="str">
        <f>VLOOKUP(LD_01[[#This Row],[DOCUMENTO]],_xlfn.SORTBY(ARQUIVOS_RECEBIDOS!$E$2:$F$5010,ARQUIVOS_RECEBIDOS!$F$2:$F$5010,-1),2,)</f>
        <v>R02</v>
      </c>
      <c r="C877" s="14" t="s">
        <v>5987</v>
      </c>
      <c r="D877" s="14" t="s">
        <v>7543</v>
      </c>
      <c r="E877" s="6" t="s">
        <v>4319</v>
      </c>
      <c r="F877" s="8" t="s">
        <v>4087</v>
      </c>
      <c r="G877" s="8" t="s">
        <v>4144</v>
      </c>
      <c r="H877" s="6" t="str">
        <f>_xlfn.XLOOKUP(LD_01[[#This Row],[DISCIPLINA]],'CLASSES DE PROJETOS'!$F$3:$F$37,'CLASSES DE PROJETOS'!$C$3:$C$37)</f>
        <v>DV</v>
      </c>
      <c r="I877" t="str">
        <f>_xlfn.TEXTJOIN("/",TRUE,"MSV-163MS-"&amp;LD_01[[#This Row],[OBRA]],_xlfn.XLOOKUP(LD_01[[#This Row],[SIGLA]],'CLASSES DE PROJETOS'!$C$3:$C$37,'CLASSES DE PROJETOS'!$E$3:$E$37))</f>
        <v>MSV-163MS-634-RET/12.DV</v>
      </c>
      <c r="J877" s="6" t="str" cm="1">
        <f t="array" ref="J877">_xlfn.TEXTJOIN(",",TRUE,_xlfn._xlws.FILTER(ARQUIVOS[ARQUIVO],(ARQUIVOS[DOCUMENTO]=LD_01[[#This Row],[DOCUMENTO]])*(ARQUIVOS[REVISÃO]=LD_01[[#This Row],[REVISÃO]])*(ARQUIVOS[EXTENSÃO]="pdf")))</f>
        <v>MSV-163MS-634+900-RET-EXE-DE-O2-002-R02.pdf</v>
      </c>
      <c r="K877" s="6" t="str" cm="1">
        <f t="array" ref="K877">_xlfn.TEXTJOIN(", ",TRUE,_xlfn.UNIQUE(_xlfn._xlws.FILTER(ARQUIVOS_RECEBIDOS!$F$2:$F$5010,ARQUIVOS_RECEBIDOS!$E$2:$E$5010=LD_01[[#This Row],[DOCUMENTO]])))</f>
        <v>R01, R02</v>
      </c>
      <c r="L877" s="6" t="str" cm="1">
        <f t="array" ref="L877">_xlfn.TEXTJOIN(",",TRUE,_xlfn._xlws.FILTER(ARQUIVOS[EXTENSÃO],(ARQUIVOS[DOCUMENTO]=LD_01[[#This Row],[DOCUMENTO]])*(ARQUIVOS[REVISÃO]=LD_01[[#This Row],[REVISÃO]])))</f>
        <v>dwg,pdf</v>
      </c>
      <c r="M877" s="12" cm="1">
        <f t="array" ref="M877">_xlfn.UNIQUE(_xlfn._xlws.FILTER(ARQUIVOS[DATA RECEBIMENTO],(ARQUIVOS[DOCUMENTO]=LD_01[[#This Row],[DOCUMENTO]])*(ARQUIVOS[REVISÃO]=LD_01[[#This Row],[REVISÃO]])))</f>
        <v>45859</v>
      </c>
      <c r="N8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01/MSV-163MS-634-RET/12.DV/MSV-163MS-634+900-RET-EXE-DE-O2-002-R02.pdf</v>
      </c>
      <c r="P877" s="6" t="str">
        <f>LD_01[[#This Row],[PASTA]]&amp;"/"&amp;LD_01[[#This Row],[ARQUIVO]]</f>
        <v>MSV-163MS-634-RET/12.DV/MSV-163MS-634+900-RET-EXE-DE-O2-002-R02.pdf</v>
      </c>
    </row>
    <row r="878" spans="1:16" ht="28.8" x14ac:dyDescent="0.3">
      <c r="A878" s="6" t="s">
        <v>3669</v>
      </c>
      <c r="B878" s="6" t="str">
        <f>VLOOKUP(LD_01[[#This Row],[DOCUMENTO]],_xlfn.SORTBY(ARQUIVOS_RECEBIDOS!$E$2:$F$5010,ARQUIVOS_RECEBIDOS!$F$2:$F$5010,-1),2,)</f>
        <v>R02</v>
      </c>
      <c r="C878" s="14" t="s">
        <v>5987</v>
      </c>
      <c r="D878" s="14" t="s">
        <v>7543</v>
      </c>
      <c r="E878" s="6" t="s">
        <v>4319</v>
      </c>
      <c r="F878" s="8" t="s">
        <v>4087</v>
      </c>
      <c r="G878" s="8" t="s">
        <v>4144</v>
      </c>
      <c r="H878" s="6" t="str">
        <f>_xlfn.XLOOKUP(LD_01[[#This Row],[DISCIPLINA]],'CLASSES DE PROJETOS'!$F$3:$F$37,'CLASSES DE PROJETOS'!$C$3:$C$37)</f>
        <v>DV</v>
      </c>
      <c r="I878" t="str">
        <f>_xlfn.TEXTJOIN("/",TRUE,"MSV-163MS-"&amp;LD_01[[#This Row],[OBRA]],_xlfn.XLOOKUP(LD_01[[#This Row],[SIGLA]],'CLASSES DE PROJETOS'!$C$3:$C$37,'CLASSES DE PROJETOS'!$E$3:$E$37))</f>
        <v>MSV-163MS-634-RET/12.DV</v>
      </c>
      <c r="J878" s="6" t="str" cm="1">
        <f t="array" ref="J878">_xlfn.TEXTJOIN(",",TRUE,_xlfn._xlws.FILTER(ARQUIVOS[ARQUIVO],(ARQUIVOS[DOCUMENTO]=LD_01[[#This Row],[DOCUMENTO]])*(ARQUIVOS[REVISÃO]=LD_01[[#This Row],[REVISÃO]])*(ARQUIVOS[EXTENSÃO]="pdf")))</f>
        <v>MSV-163MS-634+900-RET-EXE-DE-O2-003-R02.pdf</v>
      </c>
      <c r="K878" s="6" t="str" cm="1">
        <f t="array" ref="K878">_xlfn.TEXTJOIN(", ",TRUE,_xlfn.UNIQUE(_xlfn._xlws.FILTER(ARQUIVOS_RECEBIDOS!$F$2:$F$5010,ARQUIVOS_RECEBIDOS!$E$2:$E$5010=LD_01[[#This Row],[DOCUMENTO]])))</f>
        <v>R01, R02</v>
      </c>
      <c r="L878" s="6" t="str" cm="1">
        <f t="array" ref="L878">_xlfn.TEXTJOIN(",",TRUE,_xlfn._xlws.FILTER(ARQUIVOS[EXTENSÃO],(ARQUIVOS[DOCUMENTO]=LD_01[[#This Row],[DOCUMENTO]])*(ARQUIVOS[REVISÃO]=LD_01[[#This Row],[REVISÃO]])))</f>
        <v>dwg,pdf</v>
      </c>
      <c r="M878" s="12" cm="1">
        <f t="array" ref="M878">_xlfn.UNIQUE(_xlfn._xlws.FILTER(ARQUIVOS[DATA RECEBIMENTO],(ARQUIVOS[DOCUMENTO]=LD_01[[#This Row],[DOCUMENTO]])*(ARQUIVOS[REVISÃO]=LD_01[[#This Row],[REVISÃO]])))</f>
        <v>45859</v>
      </c>
      <c r="N8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01/MSV-163MS-634-RET/12.DV/MSV-163MS-634+900-RET-EXE-DE-O2-003-R02.pdf</v>
      </c>
      <c r="P878" s="6" t="str">
        <f>LD_01[[#This Row],[PASTA]]&amp;"/"&amp;LD_01[[#This Row],[ARQUIVO]]</f>
        <v>MSV-163MS-634-RET/12.DV/MSV-163MS-634+900-RET-EXE-DE-O2-003-R02.pdf</v>
      </c>
    </row>
    <row r="879" spans="1:16" ht="28.8" x14ac:dyDescent="0.3">
      <c r="A879" s="6" t="s">
        <v>3670</v>
      </c>
      <c r="B879" s="6" t="str">
        <f>VLOOKUP(LD_01[[#This Row],[DOCUMENTO]],_xlfn.SORTBY(ARQUIVOS_RECEBIDOS!$E$2:$F$5010,ARQUIVOS_RECEBIDOS!$F$2:$F$5010,-1),2,)</f>
        <v>R02</v>
      </c>
      <c r="C879" s="14" t="s">
        <v>5987</v>
      </c>
      <c r="D879" s="14" t="s">
        <v>7543</v>
      </c>
      <c r="E879" s="6" t="s">
        <v>4319</v>
      </c>
      <c r="F879" s="8" t="s">
        <v>4087</v>
      </c>
      <c r="G879" s="8" t="s">
        <v>4144</v>
      </c>
      <c r="H879" s="6" t="str">
        <f>_xlfn.XLOOKUP(LD_01[[#This Row],[DISCIPLINA]],'CLASSES DE PROJETOS'!$F$3:$F$37,'CLASSES DE PROJETOS'!$C$3:$C$37)</f>
        <v>DV</v>
      </c>
      <c r="I879" t="str">
        <f>_xlfn.TEXTJOIN("/",TRUE,"MSV-163MS-"&amp;LD_01[[#This Row],[OBRA]],_xlfn.XLOOKUP(LD_01[[#This Row],[SIGLA]],'CLASSES DE PROJETOS'!$C$3:$C$37,'CLASSES DE PROJETOS'!$E$3:$E$37))</f>
        <v>MSV-163MS-634-RET/12.DV</v>
      </c>
      <c r="J879" s="6" t="str" cm="1">
        <f t="array" ref="J879">_xlfn.TEXTJOIN(",",TRUE,_xlfn._xlws.FILTER(ARQUIVOS[ARQUIVO],(ARQUIVOS[DOCUMENTO]=LD_01[[#This Row],[DOCUMENTO]])*(ARQUIVOS[REVISÃO]=LD_01[[#This Row],[REVISÃO]])*(ARQUIVOS[EXTENSÃO]="pdf")))</f>
        <v>MSV-163MS-634+900-RET-EXE-DE-O2-004-R02.pdf</v>
      </c>
      <c r="K879" s="6" t="str" cm="1">
        <f t="array" ref="K879">_xlfn.TEXTJOIN(", ",TRUE,_xlfn.UNIQUE(_xlfn._xlws.FILTER(ARQUIVOS_RECEBIDOS!$F$2:$F$5010,ARQUIVOS_RECEBIDOS!$E$2:$E$5010=LD_01[[#This Row],[DOCUMENTO]])))</f>
        <v>R01, R02</v>
      </c>
      <c r="L879" s="6" t="str" cm="1">
        <f t="array" ref="L879">_xlfn.TEXTJOIN(",",TRUE,_xlfn._xlws.FILTER(ARQUIVOS[EXTENSÃO],(ARQUIVOS[DOCUMENTO]=LD_01[[#This Row],[DOCUMENTO]])*(ARQUIVOS[REVISÃO]=LD_01[[#This Row],[REVISÃO]])))</f>
        <v>dwg,pdf</v>
      </c>
      <c r="M879" s="12" cm="1">
        <f t="array" ref="M879">_xlfn.UNIQUE(_xlfn._xlws.FILTER(ARQUIVOS[DATA RECEBIMENTO],(ARQUIVOS[DOCUMENTO]=LD_01[[#This Row],[DOCUMENTO]])*(ARQUIVOS[REVISÃO]=LD_01[[#This Row],[REVISÃO]])))</f>
        <v>45859</v>
      </c>
      <c r="N8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01/MSV-163MS-634-RET/12.DV/MSV-163MS-634+900-RET-EXE-DE-O2-004-R02.pdf</v>
      </c>
      <c r="P879" s="6" t="str">
        <f>LD_01[[#This Row],[PASTA]]&amp;"/"&amp;LD_01[[#This Row],[ARQUIVO]]</f>
        <v>MSV-163MS-634-RET/12.DV/MSV-163MS-634+900-RET-EXE-DE-O2-004-R02.pdf</v>
      </c>
    </row>
    <row r="880" spans="1:16" ht="28.8" x14ac:dyDescent="0.3">
      <c r="A880" s="6" t="s">
        <v>3671</v>
      </c>
      <c r="B880" s="6" t="str">
        <f>VLOOKUP(LD_01[[#This Row],[DOCUMENTO]],_xlfn.SORTBY(ARQUIVOS_RECEBIDOS!$E$2:$F$5010,ARQUIVOS_RECEBIDOS!$F$2:$F$5010,-1),2,)</f>
        <v>R02</v>
      </c>
      <c r="C880" s="14" t="s">
        <v>5987</v>
      </c>
      <c r="D880" s="14" t="s">
        <v>7543</v>
      </c>
      <c r="E880" s="6" t="s">
        <v>4319</v>
      </c>
      <c r="F880" s="8" t="s">
        <v>4087</v>
      </c>
      <c r="G880" s="8" t="s">
        <v>4144</v>
      </c>
      <c r="H880" s="6" t="str">
        <f>_xlfn.XLOOKUP(LD_01[[#This Row],[DISCIPLINA]],'CLASSES DE PROJETOS'!$F$3:$F$37,'CLASSES DE PROJETOS'!$C$3:$C$37)</f>
        <v>DV</v>
      </c>
      <c r="I880" t="str">
        <f>_xlfn.TEXTJOIN("/",TRUE,"MSV-163MS-"&amp;LD_01[[#This Row],[OBRA]],_xlfn.XLOOKUP(LD_01[[#This Row],[SIGLA]],'CLASSES DE PROJETOS'!$C$3:$C$37,'CLASSES DE PROJETOS'!$E$3:$E$37))</f>
        <v>MSV-163MS-634-RET/12.DV</v>
      </c>
      <c r="J880" s="6" t="str" cm="1">
        <f t="array" ref="J880">_xlfn.TEXTJOIN(",",TRUE,_xlfn._xlws.FILTER(ARQUIVOS[ARQUIVO],(ARQUIVOS[DOCUMENTO]=LD_01[[#This Row],[DOCUMENTO]])*(ARQUIVOS[REVISÃO]=LD_01[[#This Row],[REVISÃO]])*(ARQUIVOS[EXTENSÃO]="pdf")))</f>
        <v>MSV-163MS-634+900-RET-EXE-DE-O2-005-R02.pdf</v>
      </c>
      <c r="K880" s="6" t="str" cm="1">
        <f t="array" ref="K880">_xlfn.TEXTJOIN(", ",TRUE,_xlfn.UNIQUE(_xlfn._xlws.FILTER(ARQUIVOS_RECEBIDOS!$F$2:$F$5010,ARQUIVOS_RECEBIDOS!$E$2:$E$5010=LD_01[[#This Row],[DOCUMENTO]])))</f>
        <v>R01, R02</v>
      </c>
      <c r="L880" s="6" t="str" cm="1">
        <f t="array" ref="L880">_xlfn.TEXTJOIN(",",TRUE,_xlfn._xlws.FILTER(ARQUIVOS[EXTENSÃO],(ARQUIVOS[DOCUMENTO]=LD_01[[#This Row],[DOCUMENTO]])*(ARQUIVOS[REVISÃO]=LD_01[[#This Row],[REVISÃO]])))</f>
        <v>dwg,pdf</v>
      </c>
      <c r="M880" s="12" cm="1">
        <f t="array" ref="M880">_xlfn.UNIQUE(_xlfn._xlws.FILTER(ARQUIVOS[DATA RECEBIMENTO],(ARQUIVOS[DOCUMENTO]=LD_01[[#This Row],[DOCUMENTO]])*(ARQUIVOS[REVISÃO]=LD_01[[#This Row],[REVISÃO]])))</f>
        <v>45859</v>
      </c>
      <c r="N8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01/MSV-163MS-634-RET/12.DV/MSV-163MS-634+900-RET-EXE-DE-O2-005-R02.pdf</v>
      </c>
      <c r="P880" s="6" t="str">
        <f>LD_01[[#This Row],[PASTA]]&amp;"/"&amp;LD_01[[#This Row],[ARQUIVO]]</f>
        <v>MSV-163MS-634-RET/12.DV/MSV-163MS-634+900-RET-EXE-DE-O2-005-R02.pdf</v>
      </c>
    </row>
    <row r="881" spans="1:16" ht="28.8" x14ac:dyDescent="0.3">
      <c r="A881" s="6" t="s">
        <v>3672</v>
      </c>
      <c r="B881" s="6" t="str">
        <f>VLOOKUP(LD_01[[#This Row],[DOCUMENTO]],_xlfn.SORTBY(ARQUIVOS_RECEBIDOS!$E$2:$F$5010,ARQUIVOS_RECEBIDOS!$F$2:$F$5010,-1),2,)</f>
        <v>R02</v>
      </c>
      <c r="C881" s="14" t="s">
        <v>5987</v>
      </c>
      <c r="D881" s="14" t="s">
        <v>7543</v>
      </c>
      <c r="E881" s="6" t="s">
        <v>4319</v>
      </c>
      <c r="F881" s="8" t="s">
        <v>4087</v>
      </c>
      <c r="G881" s="8" t="s">
        <v>4144</v>
      </c>
      <c r="H881" s="6" t="str">
        <f>_xlfn.XLOOKUP(LD_01[[#This Row],[DISCIPLINA]],'CLASSES DE PROJETOS'!$F$3:$F$37,'CLASSES DE PROJETOS'!$C$3:$C$37)</f>
        <v>DV</v>
      </c>
      <c r="I881" t="str">
        <f>_xlfn.TEXTJOIN("/",TRUE,"MSV-163MS-"&amp;LD_01[[#This Row],[OBRA]],_xlfn.XLOOKUP(LD_01[[#This Row],[SIGLA]],'CLASSES DE PROJETOS'!$C$3:$C$37,'CLASSES DE PROJETOS'!$E$3:$E$37))</f>
        <v>MSV-163MS-634-RET/12.DV</v>
      </c>
      <c r="J881" s="6" t="str" cm="1">
        <f t="array" ref="J881">_xlfn.TEXTJOIN(",",TRUE,_xlfn._xlws.FILTER(ARQUIVOS[ARQUIVO],(ARQUIVOS[DOCUMENTO]=LD_01[[#This Row],[DOCUMENTO]])*(ARQUIVOS[REVISÃO]=LD_01[[#This Row],[REVISÃO]])*(ARQUIVOS[EXTENSÃO]="pdf")))</f>
        <v>MSV-163MS-634+900-RET-EXE-DE-O2-006-R02.pdf</v>
      </c>
      <c r="K881" s="6" t="str" cm="1">
        <f t="array" ref="K881">_xlfn.TEXTJOIN(", ",TRUE,_xlfn.UNIQUE(_xlfn._xlws.FILTER(ARQUIVOS_RECEBIDOS!$F$2:$F$5010,ARQUIVOS_RECEBIDOS!$E$2:$E$5010=LD_01[[#This Row],[DOCUMENTO]])))</f>
        <v>R01, R02</v>
      </c>
      <c r="L881" s="6" t="str" cm="1">
        <f t="array" ref="L881">_xlfn.TEXTJOIN(",",TRUE,_xlfn._xlws.FILTER(ARQUIVOS[EXTENSÃO],(ARQUIVOS[DOCUMENTO]=LD_01[[#This Row],[DOCUMENTO]])*(ARQUIVOS[REVISÃO]=LD_01[[#This Row],[REVISÃO]])))</f>
        <v>dwg,pdf</v>
      </c>
      <c r="M881" s="12" cm="1">
        <f t="array" ref="M881">_xlfn.UNIQUE(_xlfn._xlws.FILTER(ARQUIVOS[DATA RECEBIMENTO],(ARQUIVOS[DOCUMENTO]=LD_01[[#This Row],[DOCUMENTO]])*(ARQUIVOS[REVISÃO]=LD_01[[#This Row],[REVISÃO]])))</f>
        <v>45859</v>
      </c>
      <c r="N8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01/MSV-163MS-634-RET/12.DV/MSV-163MS-634+900-RET-EXE-DE-O2-006-R02.pdf</v>
      </c>
      <c r="P881" s="6" t="str">
        <f>LD_01[[#This Row],[PASTA]]&amp;"/"&amp;LD_01[[#This Row],[ARQUIVO]]</f>
        <v>MSV-163MS-634-RET/12.DV/MSV-163MS-634+900-RET-EXE-DE-O2-006-R02.pdf</v>
      </c>
    </row>
    <row r="882" spans="1:16" ht="28.8" x14ac:dyDescent="0.3">
      <c r="A882" s="6" t="s">
        <v>3673</v>
      </c>
      <c r="B882" s="6" t="str">
        <f>VLOOKUP(LD_01[[#This Row],[DOCUMENTO]],_xlfn.SORTBY(ARQUIVOS_RECEBIDOS!$E$2:$F$5010,ARQUIVOS_RECEBIDOS!$F$2:$F$5010,-1),2,)</f>
        <v>R01</v>
      </c>
      <c r="C882" s="14" t="s">
        <v>5987</v>
      </c>
      <c r="D882" s="14" t="s">
        <v>7543</v>
      </c>
      <c r="E882" s="6" t="s">
        <v>4319</v>
      </c>
      <c r="F882" s="8" t="s">
        <v>4089</v>
      </c>
      <c r="G882" s="8" t="s">
        <v>4144</v>
      </c>
      <c r="H882" s="6" t="str">
        <f>_xlfn.XLOOKUP(LD_01[[#This Row],[DISCIPLINA]],'CLASSES DE PROJETOS'!$F$3:$F$37,'CLASSES DE PROJETOS'!$C$3:$C$37)</f>
        <v>DV</v>
      </c>
      <c r="I882" t="str">
        <f>_xlfn.TEXTJOIN("/",TRUE,"MSV-163MS-"&amp;LD_01[[#This Row],[OBRA]],_xlfn.XLOOKUP(LD_01[[#This Row],[SIGLA]],'CLASSES DE PROJETOS'!$C$3:$C$37,'CLASSES DE PROJETOS'!$E$3:$E$37))</f>
        <v>MSV-163MS-634-RET/12.DV</v>
      </c>
      <c r="J882" s="6" t="str" cm="1">
        <f t="array" ref="J882">_xlfn.TEXTJOIN(",",TRUE,_xlfn._xlws.FILTER(ARQUIVOS[ARQUIVO],(ARQUIVOS[DOCUMENTO]=LD_01[[#This Row],[DOCUMENTO]])*(ARQUIVOS[REVISÃO]=LD_01[[#This Row],[REVISÃO]])*(ARQUIVOS[EXTENSÃO]="pdf")))</f>
        <v>MSV-163MS-634+900-RET-EXE-DE-O2-007-R01.pdf</v>
      </c>
      <c r="K882" s="6" t="str" cm="1">
        <f t="array" ref="K882">_xlfn.TEXTJOIN(", ",TRUE,_xlfn.UNIQUE(_xlfn._xlws.FILTER(ARQUIVOS_RECEBIDOS!$F$2:$F$5010,ARQUIVOS_RECEBIDOS!$E$2:$E$5010=LD_01[[#This Row],[DOCUMENTO]])))</f>
        <v>R01</v>
      </c>
      <c r="L882" s="6" t="str" cm="1">
        <f t="array" ref="L882">_xlfn.TEXTJOIN(",",TRUE,_xlfn._xlws.FILTER(ARQUIVOS[EXTENSÃO],(ARQUIVOS[DOCUMENTO]=LD_01[[#This Row],[DOCUMENTO]])*(ARQUIVOS[REVISÃO]=LD_01[[#This Row],[REVISÃO]])))</f>
        <v>dwg,pdf</v>
      </c>
      <c r="M882" s="12" cm="1">
        <f t="array" ref="M882">_xlfn.UNIQUE(_xlfn._xlws.FILTER(ARQUIVOS[DATA RECEBIMENTO],(ARQUIVOS[DOCUMENTO]=LD_01[[#This Row],[DOCUMENTO]])*(ARQUIVOS[REVISÃO]=LD_01[[#This Row],[REVISÃO]])))</f>
        <v>45838</v>
      </c>
      <c r="N8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01/MSV-163MS-634-RET/12.DV/MSV-163MS-634+900-RET-EXE-DE-O2-007-R01.pdf</v>
      </c>
      <c r="P882" s="6" t="str">
        <f>LD_01[[#This Row],[PASTA]]&amp;"/"&amp;LD_01[[#This Row],[ARQUIVO]]</f>
        <v>MSV-163MS-634-RET/12.DV/MSV-163MS-634+900-RET-EXE-DE-O2-007-R01.pdf</v>
      </c>
    </row>
    <row r="883" spans="1:16" ht="28.8" x14ac:dyDescent="0.3">
      <c r="A883" s="6" t="s">
        <v>3674</v>
      </c>
      <c r="B883" s="6" t="str">
        <f>VLOOKUP(LD_01[[#This Row],[DOCUMENTO]],_xlfn.SORTBY(ARQUIVOS_RECEBIDOS!$E$2:$F$5010,ARQUIVOS_RECEBIDOS!$F$2:$F$5010,-1),2,)</f>
        <v>R01</v>
      </c>
      <c r="C883" s="14" t="s">
        <v>5987</v>
      </c>
      <c r="D883" s="14" t="s">
        <v>7543</v>
      </c>
      <c r="E883" s="6" t="s">
        <v>4319</v>
      </c>
      <c r="F883" s="8" t="s">
        <v>4999</v>
      </c>
      <c r="G883" s="8" t="s">
        <v>4144</v>
      </c>
      <c r="H883" s="6" t="str">
        <f>_xlfn.XLOOKUP(LD_01[[#This Row],[DISCIPLINA]],'CLASSES DE PROJETOS'!$F$3:$F$37,'CLASSES DE PROJETOS'!$C$3:$C$37)</f>
        <v>DV</v>
      </c>
      <c r="I883" t="str">
        <f>_xlfn.TEXTJOIN("/",TRUE,"MSV-163MS-"&amp;LD_01[[#This Row],[OBRA]],_xlfn.XLOOKUP(LD_01[[#This Row],[SIGLA]],'CLASSES DE PROJETOS'!$C$3:$C$37,'CLASSES DE PROJETOS'!$E$3:$E$37))</f>
        <v>MSV-163MS-634-RET/12.DV</v>
      </c>
      <c r="J883" s="6" t="str" cm="1">
        <f t="array" ref="J883">_xlfn.TEXTJOIN(",",TRUE,_xlfn._xlws.FILTER(ARQUIVOS[ARQUIVO],(ARQUIVOS[DOCUMENTO]=LD_01[[#This Row],[DOCUMENTO]])*(ARQUIVOS[REVISÃO]=LD_01[[#This Row],[REVISÃO]])*(ARQUIVOS[EXTENSÃO]="pdf")))</f>
        <v>MSV-163MS-634+900-RET-EXE-DE-O2-008-R01.pdf</v>
      </c>
      <c r="K883" s="6" t="str" cm="1">
        <f t="array" ref="K883">_xlfn.TEXTJOIN(", ",TRUE,_xlfn.UNIQUE(_xlfn._xlws.FILTER(ARQUIVOS_RECEBIDOS!$F$2:$F$5010,ARQUIVOS_RECEBIDOS!$E$2:$E$5010=LD_01[[#This Row],[DOCUMENTO]])))</f>
        <v>R01</v>
      </c>
      <c r="L883" s="6" t="str" cm="1">
        <f t="array" ref="L883">_xlfn.TEXTJOIN(",",TRUE,_xlfn._xlws.FILTER(ARQUIVOS[EXTENSÃO],(ARQUIVOS[DOCUMENTO]=LD_01[[#This Row],[DOCUMENTO]])*(ARQUIVOS[REVISÃO]=LD_01[[#This Row],[REVISÃO]])))</f>
        <v>dwg,pdf</v>
      </c>
      <c r="M883" s="12" cm="1">
        <f t="array" ref="M883">_xlfn.UNIQUE(_xlfn._xlws.FILTER(ARQUIVOS[DATA RECEBIMENTO],(ARQUIVOS[DOCUMENTO]=LD_01[[#This Row],[DOCUMENTO]])*(ARQUIVOS[REVISÃO]=LD_01[[#This Row],[REVISÃO]])))</f>
        <v>45838</v>
      </c>
      <c r="N8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01/MSV-163MS-634-RET/12.DV/MSV-163MS-634+900-RET-EXE-DE-O2-008-R01.pdf</v>
      </c>
      <c r="P883" s="6" t="str">
        <f>LD_01[[#This Row],[PASTA]]&amp;"/"&amp;LD_01[[#This Row],[ARQUIVO]]</f>
        <v>MSV-163MS-634-RET/12.DV/MSV-163MS-634+900-RET-EXE-DE-O2-008-R01.pdf</v>
      </c>
    </row>
    <row r="884" spans="1:16" ht="28.8" x14ac:dyDescent="0.3">
      <c r="A884" s="6" t="s">
        <v>3675</v>
      </c>
      <c r="B884" s="6" t="str">
        <f>VLOOKUP(LD_01[[#This Row],[DOCUMENTO]],_xlfn.SORTBY(ARQUIVOS_RECEBIDOS!$E$2:$F$5010,ARQUIVOS_RECEBIDOS!$F$2:$F$5010,-1),2,)</f>
        <v>R00</v>
      </c>
      <c r="C884" s="14" t="s">
        <v>5987</v>
      </c>
      <c r="D884" s="14" t="s">
        <v>7543</v>
      </c>
      <c r="E884" s="6" t="s">
        <v>4319</v>
      </c>
      <c r="F884" s="8" t="s">
        <v>5000</v>
      </c>
      <c r="G884" s="8" t="s">
        <v>4144</v>
      </c>
      <c r="H884" s="6" t="str">
        <f>_xlfn.XLOOKUP(LD_01[[#This Row],[DISCIPLINA]],'CLASSES DE PROJETOS'!$F$3:$F$37,'CLASSES DE PROJETOS'!$C$3:$C$37)</f>
        <v>DV</v>
      </c>
      <c r="I884" t="str">
        <f>_xlfn.TEXTJOIN("/",TRUE,"MSV-163MS-"&amp;LD_01[[#This Row],[OBRA]],_xlfn.XLOOKUP(LD_01[[#This Row],[SIGLA]],'CLASSES DE PROJETOS'!$C$3:$C$37,'CLASSES DE PROJETOS'!$E$3:$E$37))</f>
        <v>MSV-163MS-634-RET/12.DV</v>
      </c>
      <c r="J884" s="6" t="str" cm="1">
        <f t="array" ref="J884">_xlfn.TEXTJOIN(",",TRUE,_xlfn._xlws.FILTER(ARQUIVOS[ARQUIVO],(ARQUIVOS[DOCUMENTO]=LD_01[[#This Row],[DOCUMENTO]])*(ARQUIVOS[REVISÃO]=LD_01[[#This Row],[REVISÃO]])*(ARQUIVOS[EXTENSÃO]="pdf")))</f>
        <v>MSV-163MS-634+900-RET-EXE-DE-O2-009-R00.pdf</v>
      </c>
      <c r="K884" s="6" t="str" cm="1">
        <f t="array" ref="K884">_xlfn.TEXTJOIN(", ",TRUE,_xlfn.UNIQUE(_xlfn._xlws.FILTER(ARQUIVOS_RECEBIDOS!$F$2:$F$5010,ARQUIVOS_RECEBIDOS!$E$2:$E$5010=LD_01[[#This Row],[DOCUMENTO]])))</f>
        <v>R00</v>
      </c>
      <c r="L884" s="6" t="str" cm="1">
        <f t="array" ref="L884">_xlfn.TEXTJOIN(",",TRUE,_xlfn._xlws.FILTER(ARQUIVOS[EXTENSÃO],(ARQUIVOS[DOCUMENTO]=LD_01[[#This Row],[DOCUMENTO]])*(ARQUIVOS[REVISÃO]=LD_01[[#This Row],[REVISÃO]])))</f>
        <v>dwg,pdf</v>
      </c>
      <c r="M884" s="12" cm="1">
        <f t="array" ref="M884">_xlfn.UNIQUE(_xlfn._xlws.FILTER(ARQUIVOS[DATA RECEBIMENTO],(ARQUIVOS[DOCUMENTO]=LD_01[[#This Row],[DOCUMENTO]])*(ARQUIVOS[REVISÃO]=LD_01[[#This Row],[REVISÃO]])))</f>
        <v>45838</v>
      </c>
      <c r="N8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01/MSV-163MS-634-RET/12.DV/MSV-163MS-634+900-RET-EXE-DE-O2-009-R00.pdf</v>
      </c>
      <c r="P884" s="6" t="str">
        <f>LD_01[[#This Row],[PASTA]]&amp;"/"&amp;LD_01[[#This Row],[ARQUIVO]]</f>
        <v>MSV-163MS-634-RET/12.DV/MSV-163MS-634+900-RET-EXE-DE-O2-009-R00.pdf</v>
      </c>
    </row>
    <row r="885" spans="1:16" ht="28.8" x14ac:dyDescent="0.3">
      <c r="A885" s="6" t="s">
        <v>3623</v>
      </c>
      <c r="B885" s="6" t="str">
        <f>VLOOKUP(LD_01[[#This Row],[DOCUMENTO]],_xlfn.SORTBY(ARQUIVOS_RECEBIDOS!$E$2:$F$5010,ARQUIVOS_RECEBIDOS!$F$2:$F$5010,-1),2,)</f>
        <v>R02</v>
      </c>
      <c r="C885" s="14" t="s">
        <v>5987</v>
      </c>
      <c r="D885" s="14" t="s">
        <v>7543</v>
      </c>
      <c r="E885" s="6" t="s">
        <v>4319</v>
      </c>
      <c r="F885" s="8" t="s">
        <v>4969</v>
      </c>
      <c r="G885" s="8" t="s">
        <v>4330</v>
      </c>
      <c r="H885" s="6" t="str">
        <f>_xlfn.XLOOKUP(LD_01[[#This Row],[DISCIPLINA]],'CLASSES DE PROJETOS'!$F$3:$F$37,'CLASSES DE PROJETOS'!$C$3:$C$37)</f>
        <v>TE</v>
      </c>
      <c r="I885" t="str">
        <f>_xlfn.TEXTJOIN("/",TRUE,"MSV-163MS-"&amp;LD_01[[#This Row],[OBRA]],_xlfn.XLOOKUP(LD_01[[#This Row],[SIGLA]],'CLASSES DE PROJETOS'!$C$3:$C$37,'CLASSES DE PROJETOS'!$E$3:$E$37))</f>
        <v>MSV-163MS-634-RET/32.TE</v>
      </c>
      <c r="J885" s="6" t="str" cm="1">
        <f t="array" ref="J885">_xlfn.TEXTJOIN(",",TRUE,_xlfn._xlws.FILTER(ARQUIVOS[ARQUIVO],(ARQUIVOS[DOCUMENTO]=LD_01[[#This Row],[DOCUMENTO]])*(ARQUIVOS[REVISÃO]=LD_01[[#This Row],[REVISÃO]])*(ARQUIVOS[EXTENSÃO]="pdf")))</f>
        <v>MSV-163MS-634+900-RET-EXE-MC-G1-001-R02.pdf</v>
      </c>
      <c r="K885" s="6" t="str" cm="1">
        <f t="array" ref="K885">_xlfn.TEXTJOIN(", ",TRUE,_xlfn.UNIQUE(_xlfn._xlws.FILTER(ARQUIVOS_RECEBIDOS!$F$2:$F$5010,ARQUIVOS_RECEBIDOS!$E$2:$E$5010=LD_01[[#This Row],[DOCUMENTO]])))</f>
        <v>R01, R02</v>
      </c>
      <c r="L885" s="6" t="str" cm="1">
        <f t="array" ref="L885">_xlfn.TEXTJOIN(",",TRUE,_xlfn._xlws.FILTER(ARQUIVOS[EXTENSÃO],(ARQUIVOS[DOCUMENTO]=LD_01[[#This Row],[DOCUMENTO]])*(ARQUIVOS[REVISÃO]=LD_01[[#This Row],[REVISÃO]])))</f>
        <v>pdf,xlsx</v>
      </c>
      <c r="M885" s="12" cm="1">
        <f t="array" ref="M885">_xlfn.UNIQUE(_xlfn._xlws.FILTER(ARQUIVOS[DATA RECEBIMENTO],(ARQUIVOS[DOCUMENTO]=LD_01[[#This Row],[DOCUMENTO]])*(ARQUIVOS[REVISÃO]=LD_01[[#This Row],[REVISÃO]])))</f>
        <v>45859</v>
      </c>
      <c r="N8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01/MSV-163MS-634-RET/32.TE/MSV-163MS-634+900-RET-EXE-MC-G1-001-R02.pdf</v>
      </c>
      <c r="P885" s="6" t="str">
        <f>LD_01[[#This Row],[PASTA]]&amp;"/"&amp;LD_01[[#This Row],[ARQUIVO]]</f>
        <v>MSV-163MS-634-RET/32.TE/MSV-163MS-634+900-RET-EXE-MC-G1-001-R02.pdf</v>
      </c>
    </row>
    <row r="886" spans="1:16" ht="28.8" x14ac:dyDescent="0.3">
      <c r="A886" s="6" t="s">
        <v>3635</v>
      </c>
      <c r="B886" s="6" t="str">
        <f>VLOOKUP(LD_01[[#This Row],[DOCUMENTO]],_xlfn.SORTBY(ARQUIVOS_RECEBIDOS!$E$2:$F$5010,ARQUIVOS_RECEBIDOS!$F$2:$F$5010,-1),2,)</f>
        <v>R02</v>
      </c>
      <c r="C886" s="14" t="s">
        <v>5987</v>
      </c>
      <c r="D886" s="14" t="s">
        <v>7543</v>
      </c>
      <c r="E886" s="6" t="s">
        <v>4319</v>
      </c>
      <c r="F886" s="8" t="s">
        <v>4081</v>
      </c>
      <c r="G886" s="8" t="s">
        <v>4142</v>
      </c>
      <c r="H886" s="6" t="str">
        <f>_xlfn.XLOOKUP(LD_01[[#This Row],[DISCIPLINA]],'CLASSES DE PROJETOS'!$F$3:$F$37,'CLASSES DE PROJETOS'!$C$3:$C$37)</f>
        <v>DR</v>
      </c>
      <c r="I886" t="str">
        <f>_xlfn.TEXTJOIN("/",TRUE,"MSV-163MS-"&amp;LD_01[[#This Row],[OBRA]],_xlfn.XLOOKUP(LD_01[[#This Row],[SIGLA]],'CLASSES DE PROJETOS'!$C$3:$C$37,'CLASSES DE PROJETOS'!$E$3:$E$37))</f>
        <v>MSV-163MS-634-RET/10.DR</v>
      </c>
      <c r="J886" s="6" t="str" cm="1">
        <f t="array" ref="J886">_xlfn.TEXTJOIN(",",TRUE,_xlfn._xlws.FILTER(ARQUIVOS[ARQUIVO],(ARQUIVOS[DOCUMENTO]=LD_01[[#This Row],[DOCUMENTO]])*(ARQUIVOS[REVISÃO]=LD_01[[#This Row],[REVISÃO]])*(ARQUIVOS[EXTENSÃO]="pdf")))</f>
        <v>MSV-163MS-634+900-RET-EXE-MC-H2-001-R02.pdf</v>
      </c>
      <c r="K886" s="6" t="str" cm="1">
        <f t="array" ref="K886">_xlfn.TEXTJOIN(", ",TRUE,_xlfn.UNIQUE(_xlfn._xlws.FILTER(ARQUIVOS_RECEBIDOS!$F$2:$F$5010,ARQUIVOS_RECEBIDOS!$E$2:$E$5010=LD_01[[#This Row],[DOCUMENTO]])))</f>
        <v>R00, R01, R02</v>
      </c>
      <c r="L886" s="6" t="str" cm="1">
        <f t="array" ref="L886">_xlfn.TEXTJOIN(",",TRUE,_xlfn._xlws.FILTER(ARQUIVOS[EXTENSÃO],(ARQUIVOS[DOCUMENTO]=LD_01[[#This Row],[DOCUMENTO]])*(ARQUIVOS[REVISÃO]=LD_01[[#This Row],[REVISÃO]])))</f>
        <v>pdf</v>
      </c>
      <c r="M886" s="12" cm="1">
        <f t="array" ref="M886">_xlfn.UNIQUE(_xlfn._xlws.FILTER(ARQUIVOS[DATA RECEBIMENTO],(ARQUIVOS[DOCUMENTO]=LD_01[[#This Row],[DOCUMENTO]])*(ARQUIVOS[REVISÃO]=LD_01[[#This Row],[REVISÃO]])))</f>
        <v>45946</v>
      </c>
      <c r="N8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01/MSV-163MS-634-RET/10.DR/MSV-163MS-634+900-RET-EXE-MC-H2-001-R02.pdf</v>
      </c>
      <c r="P886" s="6" t="str">
        <f>LD_01[[#This Row],[PASTA]]&amp;"/"&amp;LD_01[[#This Row],[ARQUIVO]]</f>
        <v>MSV-163MS-634-RET/10.DR/MSV-163MS-634+900-RET-EXE-MC-H2-001-R02.pdf</v>
      </c>
    </row>
    <row r="887" spans="1:16" x14ac:dyDescent="0.3">
      <c r="A887" s="6" t="s">
        <v>3656</v>
      </c>
      <c r="B887" s="6" t="str">
        <f>VLOOKUP(LD_01[[#This Row],[DOCUMENTO]],_xlfn.SORTBY(ARQUIVOS_RECEBIDOS!$E$2:$F$5010,ARQUIVOS_RECEBIDOS!$F$2:$F$5010,-1),2,)</f>
        <v>R01</v>
      </c>
      <c r="C887" s="14" t="s">
        <v>5987</v>
      </c>
      <c r="D887" s="14" t="s">
        <v>7543</v>
      </c>
      <c r="E887" s="6" t="s">
        <v>4319</v>
      </c>
      <c r="F887" s="8" t="s">
        <v>5386</v>
      </c>
      <c r="G887" s="8" t="s">
        <v>4143</v>
      </c>
      <c r="H887" s="6" t="str">
        <f>_xlfn.XLOOKUP(LD_01[[#This Row],[DISCIPLINA]],'CLASSES DE PROJETOS'!$F$3:$F$37,'CLASSES DE PROJETOS'!$C$3:$C$37)</f>
        <v>PV</v>
      </c>
      <c r="I887" t="str">
        <f>_xlfn.TEXTJOIN("/",TRUE,"MSV-163MS-"&amp;LD_01[[#This Row],[OBRA]],_xlfn.XLOOKUP(LD_01[[#This Row],[SIGLA]],'CLASSES DE PROJETOS'!$C$3:$C$37,'CLASSES DE PROJETOS'!$E$3:$E$37))</f>
        <v>MSV-163MS-634-RET/28.PV</v>
      </c>
      <c r="J887" s="6" t="str" cm="1">
        <f t="array" ref="J887">_xlfn.TEXTJOIN(",",TRUE,_xlfn._xlws.FILTER(ARQUIVOS[ARQUIVO],(ARQUIVOS[DOCUMENTO]=LD_01[[#This Row],[DOCUMENTO]])*(ARQUIVOS[REVISÃO]=LD_01[[#This Row],[REVISÃO]])*(ARQUIVOS[EXTENSÃO]="pdf")))</f>
        <v>MSV-163MS-634+900-RET-EXE-MC-I2-001-R01.pdf</v>
      </c>
      <c r="K887" s="6" t="str" cm="1">
        <f t="array" ref="K887">_xlfn.TEXTJOIN(", ",TRUE,_xlfn.UNIQUE(_xlfn._xlws.FILTER(ARQUIVOS_RECEBIDOS!$F$2:$F$5010,ARQUIVOS_RECEBIDOS!$E$2:$E$5010=LD_01[[#This Row],[DOCUMENTO]])))</f>
        <v>R01</v>
      </c>
      <c r="L887" s="6" t="str" cm="1">
        <f t="array" ref="L887">_xlfn.TEXTJOIN(",",TRUE,_xlfn._xlws.FILTER(ARQUIVOS[EXTENSÃO],(ARQUIVOS[DOCUMENTO]=LD_01[[#This Row],[DOCUMENTO]])*(ARQUIVOS[REVISÃO]=LD_01[[#This Row],[REVISÃO]])))</f>
        <v>pdf</v>
      </c>
      <c r="M887" s="12" cm="1">
        <f t="array" ref="M887">_xlfn.UNIQUE(_xlfn._xlws.FILTER(ARQUIVOS[DATA RECEBIMENTO],(ARQUIVOS[DOCUMENTO]=LD_01[[#This Row],[DOCUMENTO]])*(ARQUIVOS[REVISÃO]=LD_01[[#This Row],[REVISÃO]])))</f>
        <v>45838</v>
      </c>
      <c r="N8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01/MSV-163MS-634-RET/28.PV/MSV-163MS-634+900-RET-EXE-MC-I2-001-R01.pdf</v>
      </c>
      <c r="P887" s="6" t="str">
        <f>LD_01[[#This Row],[PASTA]]&amp;"/"&amp;LD_01[[#This Row],[ARQUIVO]]</f>
        <v>MSV-163MS-634-RET/28.PV/MSV-163MS-634+900-RET-EXE-MC-I2-001-R01.pdf</v>
      </c>
    </row>
    <row r="888" spans="1:16" ht="28.8" x14ac:dyDescent="0.3">
      <c r="A888" s="6" t="s">
        <v>3663</v>
      </c>
      <c r="B888" s="6" t="str">
        <f>VLOOKUP(LD_01[[#This Row],[DOCUMENTO]],_xlfn.SORTBY(ARQUIVOS_RECEBIDOS!$E$2:$F$5010,ARQUIVOS_RECEBIDOS!$F$2:$F$5010,-1),2,)</f>
        <v>R01</v>
      </c>
      <c r="C888" s="14" t="s">
        <v>5987</v>
      </c>
      <c r="D888" s="14" t="s">
        <v>7543</v>
      </c>
      <c r="E888" s="6" t="s">
        <v>4319</v>
      </c>
      <c r="F888" s="8" t="s">
        <v>5005</v>
      </c>
      <c r="G888" s="8" t="s">
        <v>4332</v>
      </c>
      <c r="H888" s="6" t="str">
        <f>_xlfn.XLOOKUP(LD_01[[#This Row],[DISCIPLINA]],'CLASSES DE PROJETOS'!$F$3:$F$37,'CLASSES DE PROJETOS'!$C$3:$C$37)</f>
        <v>GG</v>
      </c>
      <c r="I888" t="str">
        <f>_xlfn.TEXTJOIN("/",TRUE,"MSV-163MS-"&amp;LD_01[[#This Row],[OBRA]],_xlfn.XLOOKUP(LD_01[[#This Row],[SIGLA]],'CLASSES DE PROJETOS'!$C$3:$C$37,'CLASSES DE PROJETOS'!$E$3:$E$37))</f>
        <v>MSV-163MS-634-RET/19.GG</v>
      </c>
      <c r="J888" s="6" t="str" cm="1">
        <f t="array" ref="J888">_xlfn.TEXTJOIN(",",TRUE,_xlfn._xlws.FILTER(ARQUIVOS[ARQUIVO],(ARQUIVOS[DOCUMENTO]=LD_01[[#This Row],[DOCUMENTO]])*(ARQUIVOS[REVISÃO]=LD_01[[#This Row],[REVISÃO]])*(ARQUIVOS[EXTENSÃO]="pdf")))</f>
        <v>MSV-163MS-634+900-RET-EXE-MD-D3-001-R01.pdf</v>
      </c>
      <c r="K888" s="6" t="str" cm="1">
        <f t="array" ref="K888">_xlfn.TEXTJOIN(", ",TRUE,_xlfn.UNIQUE(_xlfn._xlws.FILTER(ARQUIVOS_RECEBIDOS!$F$2:$F$5010,ARQUIVOS_RECEBIDOS!$E$2:$E$5010=LD_01[[#This Row],[DOCUMENTO]])))</f>
        <v>R01</v>
      </c>
      <c r="L888" s="6" t="str" cm="1">
        <f t="array" ref="L888">_xlfn.TEXTJOIN(",",TRUE,_xlfn._xlws.FILTER(ARQUIVOS[EXTENSÃO],(ARQUIVOS[DOCUMENTO]=LD_01[[#This Row],[DOCUMENTO]])*(ARQUIVOS[REVISÃO]=LD_01[[#This Row],[REVISÃO]])))</f>
        <v>pdf</v>
      </c>
      <c r="M888" s="12" cm="1">
        <f t="array" ref="M888">_xlfn.UNIQUE(_xlfn._xlws.FILTER(ARQUIVOS[DATA RECEBIMENTO],(ARQUIVOS[DOCUMENTO]=LD_01[[#This Row],[DOCUMENTO]])*(ARQUIVOS[REVISÃO]=LD_01[[#This Row],[REVISÃO]])))</f>
        <v>45838</v>
      </c>
      <c r="N8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01/MSV-163MS-634-RET/19.GG/MSV-163MS-634+900-RET-EXE-MD-D3-001-R01.pdf</v>
      </c>
      <c r="P888" s="6" t="str">
        <f>LD_01[[#This Row],[PASTA]]&amp;"/"&amp;LD_01[[#This Row],[ARQUIVO]]</f>
        <v>MSV-163MS-634-RET/19.GG/MSV-163MS-634+900-RET-EXE-MD-D3-001-R01.pdf</v>
      </c>
    </row>
    <row r="889" spans="1:16" x14ac:dyDescent="0.3">
      <c r="A889" s="6" t="s">
        <v>3636</v>
      </c>
      <c r="B889" s="6" t="str">
        <f>VLOOKUP(LD_01[[#This Row],[DOCUMENTO]],_xlfn.SORTBY(ARQUIVOS_RECEBIDOS!$E$2:$F$5010,ARQUIVOS_RECEBIDOS!$F$2:$F$5010,-1),2,)</f>
        <v>R01</v>
      </c>
      <c r="C889" s="14" t="s">
        <v>5987</v>
      </c>
      <c r="D889" s="14" t="s">
        <v>7543</v>
      </c>
      <c r="E889" s="6" t="s">
        <v>4319</v>
      </c>
      <c r="F889" s="8" t="s">
        <v>4961</v>
      </c>
      <c r="G889" s="8" t="s">
        <v>4142</v>
      </c>
      <c r="H889" s="6" t="str">
        <f>_xlfn.XLOOKUP(LD_01[[#This Row],[DISCIPLINA]],'CLASSES DE PROJETOS'!$F$3:$F$37,'CLASSES DE PROJETOS'!$C$3:$C$37)</f>
        <v>DR</v>
      </c>
      <c r="I889" t="str">
        <f>_xlfn.TEXTJOIN("/",TRUE,"MSV-163MS-"&amp;LD_01[[#This Row],[OBRA]],_xlfn.XLOOKUP(LD_01[[#This Row],[SIGLA]],'CLASSES DE PROJETOS'!$C$3:$C$37,'CLASSES DE PROJETOS'!$E$3:$E$37))</f>
        <v>MSV-163MS-634-RET/10.DR</v>
      </c>
      <c r="J889" s="6" t="str" cm="1">
        <f t="array" ref="J889">_xlfn.TEXTJOIN(",",TRUE,_xlfn._xlws.FILTER(ARQUIVOS[ARQUIVO],(ARQUIVOS[DOCUMENTO]=LD_01[[#This Row],[DOCUMENTO]])*(ARQUIVOS[REVISÃO]=LD_01[[#This Row],[REVISÃO]])*(ARQUIVOS[EXTENSÃO]="pdf")))</f>
        <v>MSV-163MS-634+900-RET-EXE-MD-H1-001-R01.pdf</v>
      </c>
      <c r="K889" s="6" t="str" cm="1">
        <f t="array" ref="K889">_xlfn.TEXTJOIN(", ",TRUE,_xlfn.UNIQUE(_xlfn._xlws.FILTER(ARQUIVOS_RECEBIDOS!$F$2:$F$5010,ARQUIVOS_RECEBIDOS!$E$2:$E$5010=LD_01[[#This Row],[DOCUMENTO]])))</f>
        <v>R00, R01</v>
      </c>
      <c r="L889" s="6" t="str" cm="1">
        <f t="array" ref="L889">_xlfn.TEXTJOIN(",",TRUE,_xlfn._xlws.FILTER(ARQUIVOS[EXTENSÃO],(ARQUIVOS[DOCUMENTO]=LD_01[[#This Row],[DOCUMENTO]])*(ARQUIVOS[REVISÃO]=LD_01[[#This Row],[REVISÃO]])))</f>
        <v>pdf</v>
      </c>
      <c r="M889" s="12" cm="1">
        <f t="array" ref="M889">_xlfn.UNIQUE(_xlfn._xlws.FILTER(ARQUIVOS[DATA RECEBIMENTO],(ARQUIVOS[DOCUMENTO]=LD_01[[#This Row],[DOCUMENTO]])*(ARQUIVOS[REVISÃO]=LD_01[[#This Row],[REVISÃO]])))</f>
        <v>45946</v>
      </c>
      <c r="N8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01/MSV-163MS-634-RET/10.DR/MSV-163MS-634+900-RET-EXE-MD-H1-001-R01.pdf</v>
      </c>
      <c r="P889" s="6" t="str">
        <f>LD_01[[#This Row],[PASTA]]&amp;"/"&amp;LD_01[[#This Row],[ARQUIVO]]</f>
        <v>MSV-163MS-634-RET/10.DR/MSV-163MS-634+900-RET-EXE-MD-H1-001-R01.pdf</v>
      </c>
    </row>
    <row r="890" spans="1:16" ht="28.8" x14ac:dyDescent="0.3">
      <c r="A890" s="6" t="s">
        <v>3625</v>
      </c>
      <c r="B890" s="6" t="str">
        <f>VLOOKUP(LD_01[[#This Row],[DOCUMENTO]],_xlfn.SORTBY(ARQUIVOS_RECEBIDOS!$E$2:$F$5010,ARQUIVOS_RECEBIDOS!$F$2:$F$5010,-1),2,)</f>
        <v>R03</v>
      </c>
      <c r="C890" s="14" t="s">
        <v>5987</v>
      </c>
      <c r="D890" s="14" t="s">
        <v>7543</v>
      </c>
      <c r="E890" s="6" t="s">
        <v>4319</v>
      </c>
      <c r="F890" s="8" t="s">
        <v>4969</v>
      </c>
      <c r="G890" s="8" t="s">
        <v>4330</v>
      </c>
      <c r="H890" s="6" t="str">
        <f>_xlfn.XLOOKUP(LD_01[[#This Row],[DISCIPLINA]],'CLASSES DE PROJETOS'!$F$3:$F$37,'CLASSES DE PROJETOS'!$C$3:$C$37)</f>
        <v>TE</v>
      </c>
      <c r="I890" t="str">
        <f>_xlfn.TEXTJOIN("/",TRUE,"MSV-163MS-"&amp;LD_01[[#This Row],[OBRA]],_xlfn.XLOOKUP(LD_01[[#This Row],[SIGLA]],'CLASSES DE PROJETOS'!$C$3:$C$37,'CLASSES DE PROJETOS'!$E$3:$E$37))</f>
        <v>MSV-163MS-634-RET/32.TE</v>
      </c>
      <c r="J890" s="6" t="str" cm="1">
        <f t="array" ref="J890">_xlfn.TEXTJOIN(",",TRUE,_xlfn._xlws.FILTER(ARQUIVOS[ARQUIVO],(ARQUIVOS[DOCUMENTO]=LD_01[[#This Row],[DOCUMENTO]])*(ARQUIVOS[REVISÃO]=LD_01[[#This Row],[REVISÃO]])*(ARQUIVOS[EXTENSÃO]="pdf")))</f>
        <v>MSV-163MS-634+900-RET-EXE-NS-C3-001-R03.pdf</v>
      </c>
      <c r="K890" s="6" t="str" cm="1">
        <f t="array" ref="K890">_xlfn.TEXTJOIN(", ",TRUE,_xlfn.UNIQUE(_xlfn._xlws.FILTER(ARQUIVOS_RECEBIDOS!$F$2:$F$5010,ARQUIVOS_RECEBIDOS!$E$2:$E$5010=LD_01[[#This Row],[DOCUMENTO]])))</f>
        <v>R01, R02, R03</v>
      </c>
      <c r="L890" s="6" t="str" cm="1">
        <f t="array" ref="L890">_xlfn.TEXTJOIN(",",TRUE,_xlfn._xlws.FILTER(ARQUIVOS[EXTENSÃO],(ARQUIVOS[DOCUMENTO]=LD_01[[#This Row],[DOCUMENTO]])*(ARQUIVOS[REVISÃO]=LD_01[[#This Row],[REVISÃO]])))</f>
        <v>dwg,pdf</v>
      </c>
      <c r="M890" s="12" cm="1">
        <f t="array" ref="M890">_xlfn.UNIQUE(_xlfn._xlws.FILTER(ARQUIVOS[DATA RECEBIMENTO],(ARQUIVOS[DOCUMENTO]=LD_01[[#This Row],[DOCUMENTO]])*(ARQUIVOS[REVISÃO]=LD_01[[#This Row],[REVISÃO]])))</f>
        <v>45895</v>
      </c>
      <c r="N8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01/MSV-163MS-634-RET/32.TE/MSV-163MS-634+900-RET-EXE-NS-C3-001-R03.pdf</v>
      </c>
      <c r="P890" s="6" t="str">
        <f>LD_01[[#This Row],[PASTA]]&amp;"/"&amp;LD_01[[#This Row],[ARQUIVO]]</f>
        <v>MSV-163MS-634-RET/32.TE/MSV-163MS-634+900-RET-EXE-NS-C3-001-R03.pdf</v>
      </c>
    </row>
    <row r="891" spans="1:16" x14ac:dyDescent="0.3">
      <c r="A891" s="6" t="s">
        <v>3604</v>
      </c>
      <c r="B891" s="6" t="str">
        <f>VLOOKUP(LD_01[[#This Row],[DOCUMENTO]],_xlfn.SORTBY(ARQUIVOS_RECEBIDOS!$E$2:$F$5010,ARQUIVOS_RECEBIDOS!$F$2:$F$5010,-1),2,)</f>
        <v>R00</v>
      </c>
      <c r="C891" s="14" t="s">
        <v>5987</v>
      </c>
      <c r="D891" s="14" t="s">
        <v>7543</v>
      </c>
      <c r="E891" s="6" t="s">
        <v>4319</v>
      </c>
      <c r="F891" s="8" t="s">
        <v>4243</v>
      </c>
      <c r="G891" s="8" t="s">
        <v>4163</v>
      </c>
      <c r="H891" s="6" t="str">
        <f>_xlfn.XLOOKUP(LD_01[[#This Row],[DISCIPLINA]],'CLASSES DE PROJETOS'!$F$3:$F$37,'CLASSES DE PROJETOS'!$C$3:$C$37)</f>
        <v>TO</v>
      </c>
      <c r="I891" t="str">
        <f>_xlfn.TEXTJOIN("/",TRUE,"MSV-163MS-"&amp;LD_01[[#This Row],[OBRA]],_xlfn.XLOOKUP(LD_01[[#This Row],[SIGLA]],'CLASSES DE PROJETOS'!$C$3:$C$37,'CLASSES DE PROJETOS'!$E$3:$E$37))</f>
        <v>MSV-163MS-634-RET/33.TO</v>
      </c>
      <c r="J891" s="6" t="str" cm="1">
        <f t="array" ref="J891">_xlfn.TEXTJOIN(",",TRUE,_xlfn._xlws.FILTER(ARQUIVOS[ARQUIVO],(ARQUIVOS[DOCUMENTO]=LD_01[[#This Row],[DOCUMENTO]])*(ARQUIVOS[REVISÃO]=LD_01[[#This Row],[REVISÃO]])*(ARQUIVOS[EXTENSÃO]="pdf")))</f>
        <v>MSV-163MS-634+900-RET-EXE-RT-C1-001-R00.pdf</v>
      </c>
      <c r="K891" s="6" t="str" cm="1">
        <f t="array" ref="K891">_xlfn.TEXTJOIN(", ",TRUE,_xlfn.UNIQUE(_xlfn._xlws.FILTER(ARQUIVOS_RECEBIDOS!$F$2:$F$5010,ARQUIVOS_RECEBIDOS!$E$2:$E$5010=LD_01[[#This Row],[DOCUMENTO]])))</f>
        <v>R00</v>
      </c>
      <c r="L891" s="6" t="str" cm="1">
        <f t="array" ref="L891">_xlfn.TEXTJOIN(",",TRUE,_xlfn._xlws.FILTER(ARQUIVOS[EXTENSÃO],(ARQUIVOS[DOCUMENTO]=LD_01[[#This Row],[DOCUMENTO]])*(ARQUIVOS[REVISÃO]=LD_01[[#This Row],[REVISÃO]])))</f>
        <v>pdf</v>
      </c>
      <c r="M891" s="12" cm="1">
        <f t="array" ref="M891">_xlfn.UNIQUE(_xlfn._xlws.FILTER(ARQUIVOS[DATA RECEBIMENTO],(ARQUIVOS[DOCUMENTO]=LD_01[[#This Row],[DOCUMENTO]])*(ARQUIVOS[REVISÃO]=LD_01[[#This Row],[REVISÃO]])))</f>
        <v>45838</v>
      </c>
      <c r="N8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01/MSV-163MS-634-RET/33.TO/MSV-163MS-634+900-RET-EXE-RT-C1-001-R00.pdf</v>
      </c>
      <c r="P891" s="6" t="str">
        <f>LD_01[[#This Row],[PASTA]]&amp;"/"&amp;LD_01[[#This Row],[ARQUIVO]]</f>
        <v>MSV-163MS-634-RET/33.TO/MSV-163MS-634+900-RET-EXE-RT-C1-001-R00.pdf</v>
      </c>
    </row>
    <row r="892" spans="1:16" ht="28.8" x14ac:dyDescent="0.3">
      <c r="A892" s="6" t="s">
        <v>3664</v>
      </c>
      <c r="B892" s="6" t="str">
        <f>VLOOKUP(LD_01[[#This Row],[DOCUMENTO]],_xlfn.SORTBY(ARQUIVOS_RECEBIDOS!$E$2:$F$5010,ARQUIVOS_RECEBIDOS!$F$2:$F$5010,-1),2,)</f>
        <v>R01</v>
      </c>
      <c r="C892" s="14" t="s">
        <v>5987</v>
      </c>
      <c r="D892" s="14" t="s">
        <v>7543</v>
      </c>
      <c r="E892" s="6" t="s">
        <v>4319</v>
      </c>
      <c r="F892" s="8" t="s">
        <v>5006</v>
      </c>
      <c r="G892" s="8" t="s">
        <v>4332</v>
      </c>
      <c r="H892" s="6" t="str">
        <f>_xlfn.XLOOKUP(LD_01[[#This Row],[DISCIPLINA]],'CLASSES DE PROJETOS'!$F$3:$F$37,'CLASSES DE PROJETOS'!$C$3:$C$37)</f>
        <v>GG</v>
      </c>
      <c r="I892" t="str">
        <f>_xlfn.TEXTJOIN("/",TRUE,"MSV-163MS-"&amp;LD_01[[#This Row],[OBRA]],_xlfn.XLOOKUP(LD_01[[#This Row],[SIGLA]],'CLASSES DE PROJETOS'!$C$3:$C$37,'CLASSES DE PROJETOS'!$E$3:$E$37))</f>
        <v>MSV-163MS-634-RET/19.GG</v>
      </c>
      <c r="J892" s="6" t="str" cm="1">
        <f t="array" ref="J892">_xlfn.TEXTJOIN(",",TRUE,_xlfn._xlws.FILTER(ARQUIVOS[ARQUIVO],(ARQUIVOS[DOCUMENTO]=LD_01[[#This Row],[DOCUMENTO]])*(ARQUIVOS[REVISÃO]=LD_01[[#This Row],[REVISÃO]])*(ARQUIVOS[EXTENSÃO]="pdf")))</f>
        <v>MSV-163MS-634+900-RET-EXE-RT-D3-001-R01.pdf</v>
      </c>
      <c r="K892" s="6" t="str" cm="1">
        <f t="array" ref="K892">_xlfn.TEXTJOIN(", ",TRUE,_xlfn.UNIQUE(_xlfn._xlws.FILTER(ARQUIVOS_RECEBIDOS!$F$2:$F$5010,ARQUIVOS_RECEBIDOS!$E$2:$E$5010=LD_01[[#This Row],[DOCUMENTO]])))</f>
        <v>R01</v>
      </c>
      <c r="L892" s="6" t="str" cm="1">
        <f t="array" ref="L892">_xlfn.TEXTJOIN(",",TRUE,_xlfn._xlws.FILTER(ARQUIVOS[EXTENSÃO],(ARQUIVOS[DOCUMENTO]=LD_01[[#This Row],[DOCUMENTO]])*(ARQUIVOS[REVISÃO]=LD_01[[#This Row],[REVISÃO]])))</f>
        <v>pdf</v>
      </c>
      <c r="M892" s="12" cm="1">
        <f t="array" ref="M892">_xlfn.UNIQUE(_xlfn._xlws.FILTER(ARQUIVOS[DATA RECEBIMENTO],(ARQUIVOS[DOCUMENTO]=LD_01[[#This Row],[DOCUMENTO]])*(ARQUIVOS[REVISÃO]=LD_01[[#This Row],[REVISÃO]])))</f>
        <v>45838</v>
      </c>
      <c r="N8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01/MSV-163MS-634-RET/19.GG/MSV-163MS-634+900-RET-EXE-RT-D3-001-R01.pdf</v>
      </c>
      <c r="P892" s="6" t="str">
        <f>LD_01[[#This Row],[PASTA]]&amp;"/"&amp;LD_01[[#This Row],[ARQUIVO]]</f>
        <v>MSV-163MS-634-RET/19.GG/MSV-163MS-634+900-RET-EXE-RT-D3-001-R01.pdf</v>
      </c>
    </row>
    <row r="893" spans="1:16" ht="28.8" x14ac:dyDescent="0.3">
      <c r="A893" s="6" t="s">
        <v>3683</v>
      </c>
      <c r="B893" s="6" t="str">
        <f>VLOOKUP(LD_01[[#This Row],[DOCUMENTO]],_xlfn.SORTBY(ARQUIVOS_RECEBIDOS!$E$2:$F$5010,ARQUIVOS_RECEBIDOS!$F$2:$F$5010,-1),2,)</f>
        <v>R00</v>
      </c>
      <c r="C893" s="14" t="s">
        <v>5987</v>
      </c>
      <c r="D893" s="14" t="s">
        <v>7543</v>
      </c>
      <c r="E893" s="6" t="s">
        <v>4319</v>
      </c>
      <c r="F893" s="8" t="s">
        <v>5015</v>
      </c>
      <c r="G893" s="8" t="s">
        <v>4335</v>
      </c>
      <c r="H893" s="6" t="str">
        <f>_xlfn.XLOOKUP(LD_01[[#This Row],[DISCIPLINA]],'CLASSES DE PROJETOS'!$F$3:$F$37,'CLASSES DE PROJETOS'!$C$3:$C$37)</f>
        <v>TR</v>
      </c>
      <c r="I893" t="str">
        <f>_xlfn.TEXTJOIN("/",TRUE,"MSV-163MS-"&amp;LD_01[[#This Row],[OBRA]],_xlfn.XLOOKUP(LD_01[[#This Row],[SIGLA]],'CLASSES DE PROJETOS'!$C$3:$C$37,'CLASSES DE PROJETOS'!$E$3:$E$37))</f>
        <v>MSV-163MS-634-RET/34.TR</v>
      </c>
      <c r="J893" s="6" t="str" cm="1">
        <f t="array" ref="J893">_xlfn.TEXTJOIN(",",TRUE,_xlfn._xlws.FILTER(ARQUIVOS[ARQUIVO],(ARQUIVOS[DOCUMENTO]=LD_01[[#This Row],[DOCUMENTO]])*(ARQUIVOS[REVISÃO]=LD_01[[#This Row],[REVISÃO]])*(ARQUIVOS[EXTENSÃO]="pdf")))</f>
        <v>MSV-163MS-634+900-RET-EXE-RT-E1-001-R00.pdf</v>
      </c>
      <c r="K893" s="6" t="str" cm="1">
        <f t="array" ref="K893">_xlfn.TEXTJOIN(", ",TRUE,_xlfn.UNIQUE(_xlfn._xlws.FILTER(ARQUIVOS_RECEBIDOS!$F$2:$F$5010,ARQUIVOS_RECEBIDOS!$E$2:$E$5010=LD_01[[#This Row],[DOCUMENTO]])))</f>
        <v>R00</v>
      </c>
      <c r="L893" s="6" t="str" cm="1">
        <f t="array" ref="L893">_xlfn.TEXTJOIN(",",TRUE,_xlfn._xlws.FILTER(ARQUIVOS[EXTENSÃO],(ARQUIVOS[DOCUMENTO]=LD_01[[#This Row],[DOCUMENTO]])*(ARQUIVOS[REVISÃO]=LD_01[[#This Row],[REVISÃO]])))</f>
        <v>pdf</v>
      </c>
      <c r="M893" s="12" cm="1">
        <f t="array" ref="M893">_xlfn.UNIQUE(_xlfn._xlws.FILTER(ARQUIVOS[DATA RECEBIMENTO],(ARQUIVOS[DOCUMENTO]=LD_01[[#This Row],[DOCUMENTO]])*(ARQUIVOS[REVISÃO]=LD_01[[#This Row],[REVISÃO]])))</f>
        <v>45838</v>
      </c>
      <c r="N8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01/MSV-163MS-634-RET/34.TR/MSV-163MS-634+900-RET-EXE-RT-E1-001-R00.pdf</v>
      </c>
      <c r="P893" s="6" t="str">
        <f>LD_01[[#This Row],[PASTA]]&amp;"/"&amp;LD_01[[#This Row],[ARQUIVO]]</f>
        <v>MSV-163MS-634-RET/34.TR/MSV-163MS-634+900-RET-EXE-RT-E1-001-R00.pdf</v>
      </c>
    </row>
    <row r="894" spans="1:16" x14ac:dyDescent="0.3">
      <c r="A894" s="6" t="s">
        <v>3612</v>
      </c>
      <c r="B894" s="6" t="str">
        <f>VLOOKUP(LD_01[[#This Row],[DOCUMENTO]],_xlfn.SORTBY(ARQUIVOS_RECEBIDOS!$E$2:$F$5010,ARQUIVOS_RECEBIDOS!$F$2:$F$5010,-1),2,)</f>
        <v>R01</v>
      </c>
      <c r="C894" s="14" t="s">
        <v>5987</v>
      </c>
      <c r="D894" s="14" t="s">
        <v>7543</v>
      </c>
      <c r="E894" s="6" t="s">
        <v>4319</v>
      </c>
      <c r="F894" s="8" t="s">
        <v>4964</v>
      </c>
      <c r="G894" s="8" t="s">
        <v>4141</v>
      </c>
      <c r="H894" s="6" t="str">
        <f>_xlfn.XLOOKUP(LD_01[[#This Row],[DISCIPLINA]],'CLASSES DE PROJETOS'!$F$3:$F$37,'CLASSES DE PROJETOS'!$C$3:$C$37)</f>
        <v>GE</v>
      </c>
      <c r="I894" t="str">
        <f>_xlfn.TEXTJOIN("/",TRUE,"MSV-163MS-"&amp;LD_01[[#This Row],[OBRA]],_xlfn.XLOOKUP(LD_01[[#This Row],[SIGLA]],'CLASSES DE PROJETOS'!$C$3:$C$37,'CLASSES DE PROJETOS'!$E$3:$E$37))</f>
        <v>MSV-163MS-634-RET/18.GE</v>
      </c>
      <c r="J894" s="6" t="str" cm="1">
        <f t="array" ref="J894">_xlfn.TEXTJOIN(",",TRUE,_xlfn._xlws.FILTER(ARQUIVOS[ARQUIVO],(ARQUIVOS[DOCUMENTO]=LD_01[[#This Row],[DOCUMENTO]])*(ARQUIVOS[REVISÃO]=LD_01[[#This Row],[REVISÃO]])*(ARQUIVOS[EXTENSÃO]="pdf")))</f>
        <v>MSV-163MS-634+900-RET-EXE-RT-F1-001-R01.pdf</v>
      </c>
      <c r="K894" s="6" t="str" cm="1">
        <f t="array" ref="K894">_xlfn.TEXTJOIN(", ",TRUE,_xlfn.UNIQUE(_xlfn._xlws.FILTER(ARQUIVOS_RECEBIDOS!$F$2:$F$5010,ARQUIVOS_RECEBIDOS!$E$2:$E$5010=LD_01[[#This Row],[DOCUMENTO]])))</f>
        <v>R00, R01</v>
      </c>
      <c r="L894" s="6" t="str" cm="1">
        <f t="array" ref="L894">_xlfn.TEXTJOIN(",",TRUE,_xlfn._xlws.FILTER(ARQUIVOS[EXTENSÃO],(ARQUIVOS[DOCUMENTO]=LD_01[[#This Row],[DOCUMENTO]])*(ARQUIVOS[REVISÃO]=LD_01[[#This Row],[REVISÃO]])))</f>
        <v>pdf</v>
      </c>
      <c r="M894" s="12" cm="1">
        <f t="array" ref="M894">_xlfn.UNIQUE(_xlfn._xlws.FILTER(ARQUIVOS[DATA RECEBIMENTO],(ARQUIVOS[DOCUMENTO]=LD_01[[#This Row],[DOCUMENTO]])*(ARQUIVOS[REVISÃO]=LD_01[[#This Row],[REVISÃO]])))</f>
        <v>45859</v>
      </c>
      <c r="N8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01/MSV-163MS-634-RET/18.GE/MSV-163MS-634+900-RET-EXE-RT-F1-001-R01.pdf</v>
      </c>
      <c r="P894" s="6" t="str">
        <f>LD_01[[#This Row],[PASTA]]&amp;"/"&amp;LD_01[[#This Row],[ARQUIVO]]</f>
        <v>MSV-163MS-634-RET/18.GE/MSV-163MS-634+900-RET-EXE-RT-F1-001-R01.pdf</v>
      </c>
    </row>
    <row r="895" spans="1:16" ht="28.8" x14ac:dyDescent="0.3">
      <c r="A895" s="6" t="s">
        <v>3647</v>
      </c>
      <c r="B895" s="6" t="str">
        <f>VLOOKUP(LD_01[[#This Row],[DOCUMENTO]],_xlfn.SORTBY(ARQUIVOS_RECEBIDOS!$E$2:$F$5010,ARQUIVOS_RECEBIDOS!$F$2:$F$5010,-1),2,)</f>
        <v>R00</v>
      </c>
      <c r="C895" s="14" t="s">
        <v>5987</v>
      </c>
      <c r="D895" s="14" t="s">
        <v>7543</v>
      </c>
      <c r="E895" s="6" t="s">
        <v>4319</v>
      </c>
      <c r="F895" s="8" t="s">
        <v>5014</v>
      </c>
      <c r="G895" s="8" t="s">
        <v>4331</v>
      </c>
      <c r="H895" s="6" t="str">
        <f>_xlfn.XLOOKUP(LD_01[[#This Row],[DISCIPLINA]],'CLASSES DE PROJETOS'!$F$3:$F$37,'CLASSES DE PROJETOS'!$C$3:$C$37)</f>
        <v>SI</v>
      </c>
      <c r="I895" t="str">
        <f>_xlfn.TEXTJOIN("/",TRUE,"MSV-163MS-"&amp;LD_01[[#This Row],[OBRA]],_xlfn.XLOOKUP(LD_01[[#This Row],[SIGLA]],'CLASSES DE PROJETOS'!$C$3:$C$37,'CLASSES DE PROJETOS'!$E$3:$E$37))</f>
        <v>MSV-163MS-634-RET/31.SI</v>
      </c>
      <c r="J895" s="6" t="str" cm="1">
        <f t="array" ref="J895">_xlfn.TEXTJOIN(",",TRUE,_xlfn._xlws.FILTER(ARQUIVOS[ARQUIVO],(ARQUIVOS[DOCUMENTO]=LD_01[[#This Row],[DOCUMENTO]])*(ARQUIVOS[REVISÃO]=LD_01[[#This Row],[REVISÃO]])*(ARQUIVOS[EXTENSÃO]="pdf")))</f>
        <v>MSV-163MS-634+900-RET-EXE-RT-J1-001-R00.pdf</v>
      </c>
      <c r="K895" s="6" t="str" cm="1">
        <f t="array" ref="K895">_xlfn.TEXTJOIN(", ",TRUE,_xlfn.UNIQUE(_xlfn._xlws.FILTER(ARQUIVOS_RECEBIDOS!$F$2:$F$5010,ARQUIVOS_RECEBIDOS!$E$2:$E$5010=LD_01[[#This Row],[DOCUMENTO]])))</f>
        <v>R00</v>
      </c>
      <c r="L895" s="6" t="str" cm="1">
        <f t="array" ref="L895">_xlfn.TEXTJOIN(",",TRUE,_xlfn._xlws.FILTER(ARQUIVOS[EXTENSÃO],(ARQUIVOS[DOCUMENTO]=LD_01[[#This Row],[DOCUMENTO]])*(ARQUIVOS[REVISÃO]=LD_01[[#This Row],[REVISÃO]])))</f>
        <v>pdf</v>
      </c>
      <c r="M895" s="12" cm="1">
        <f t="array" ref="M895">_xlfn.UNIQUE(_xlfn._xlws.FILTER(ARQUIVOS[DATA RECEBIMENTO],(ARQUIVOS[DOCUMENTO]=LD_01[[#This Row],[DOCUMENTO]])*(ARQUIVOS[REVISÃO]=LD_01[[#This Row],[REVISÃO]])))</f>
        <v>45838</v>
      </c>
      <c r="N8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01/MSV-163MS-634-RET/31.SI/MSV-163MS-634+900-RET-EXE-RT-J1-001-R00.pdf</v>
      </c>
      <c r="P895" s="6" t="str">
        <f>LD_01[[#This Row],[PASTA]]&amp;"/"&amp;LD_01[[#This Row],[ARQUIVO]]</f>
        <v>MSV-163MS-634-RET/31.SI/MSV-163MS-634+900-RET-EXE-RT-J1-001-R00.pdf</v>
      </c>
    </row>
    <row r="896" spans="1:16" ht="43.2" x14ac:dyDescent="0.3">
      <c r="A896" s="6" t="s">
        <v>3659</v>
      </c>
      <c r="B896" s="6" t="str">
        <f>VLOOKUP(LD_01[[#This Row],[DOCUMENTO]],_xlfn.SORTBY(ARQUIVOS_RECEBIDOS!$E$2:$F$5010,ARQUIVOS_RECEBIDOS!$F$2:$F$5010,-1),2,)</f>
        <v>R02</v>
      </c>
      <c r="C896" s="14" t="s">
        <v>5987</v>
      </c>
      <c r="D896" s="14" t="s">
        <v>7543</v>
      </c>
      <c r="E896" s="6" t="s">
        <v>4319</v>
      </c>
      <c r="F896" s="8" t="s">
        <v>5004</v>
      </c>
      <c r="G896" s="8" t="s">
        <v>4337</v>
      </c>
      <c r="H896" s="6" t="str">
        <f>_xlfn.XLOOKUP(LD_01[[#This Row],[DISCIPLINA]],'CLASSES DE PROJETOS'!$F$3:$F$37,'CLASSES DE PROJETOS'!$C$3:$C$37)</f>
        <v>EL</v>
      </c>
      <c r="I896" t="str">
        <f>_xlfn.TEXTJOIN("/",TRUE,"MSV-163MS-"&amp;LD_01[[#This Row],[OBRA]],_xlfn.XLOOKUP(LD_01[[#This Row],[SIGLA]],'CLASSES DE PROJETOS'!$C$3:$C$37,'CLASSES DE PROJETOS'!$E$3:$E$37))</f>
        <v>MSV-163MS-634-RET/14.EL</v>
      </c>
      <c r="J896" s="6" t="str" cm="1">
        <f t="array" ref="J896">_xlfn.TEXTJOIN(",",TRUE,_xlfn._xlws.FILTER(ARQUIVOS[ARQUIVO],(ARQUIVOS[DOCUMENTO]=LD_01[[#This Row],[DOCUMENTO]])*(ARQUIVOS[REVISÃO]=LD_01[[#This Row],[REVISÃO]])*(ARQUIVOS[EXTENSÃO]="pdf")))</f>
        <v>MSV-163MS-634+900-RET-EXE-RT-K2-001-R02.pdf</v>
      </c>
      <c r="K896" s="6" t="str" cm="1">
        <f t="array" ref="K896">_xlfn.TEXTJOIN(", ",TRUE,_xlfn.UNIQUE(_xlfn._xlws.FILTER(ARQUIVOS_RECEBIDOS!$F$2:$F$5010,ARQUIVOS_RECEBIDOS!$E$2:$E$5010=LD_01[[#This Row],[DOCUMENTO]])))</f>
        <v>R01, R02</v>
      </c>
      <c r="L896" s="6" t="str" cm="1">
        <f t="array" ref="L896">_xlfn.TEXTJOIN(",",TRUE,_xlfn._xlws.FILTER(ARQUIVOS[EXTENSÃO],(ARQUIVOS[DOCUMENTO]=LD_01[[#This Row],[DOCUMENTO]])*(ARQUIVOS[REVISÃO]=LD_01[[#This Row],[REVISÃO]])))</f>
        <v>pdf</v>
      </c>
      <c r="M896" s="12" cm="1">
        <f t="array" ref="M896">_xlfn.UNIQUE(_xlfn._xlws.FILTER(ARQUIVOS[DATA RECEBIMENTO],(ARQUIVOS[DOCUMENTO]=LD_01[[#This Row],[DOCUMENTO]])*(ARQUIVOS[REVISÃO]=LD_01[[#This Row],[REVISÃO]])))</f>
        <v>45931</v>
      </c>
      <c r="N8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01/MSV-163MS-634-RET/14.EL/MSV-163MS-634+900-RET-EXE-RT-K2-001-R02.pdf</v>
      </c>
      <c r="P896" s="6" t="str">
        <f>LD_01[[#This Row],[PASTA]]&amp;"/"&amp;LD_01[[#This Row],[ARQUIVO]]</f>
        <v>MSV-163MS-634-RET/14.EL/MSV-163MS-634+900-RET-EXE-RT-K2-001-R02.pdf</v>
      </c>
    </row>
    <row r="897" spans="1:16" ht="43.2" x14ac:dyDescent="0.3">
      <c r="A897" s="6" t="s">
        <v>3666</v>
      </c>
      <c r="B897" s="6" t="str">
        <f>VLOOKUP(LD_01[[#This Row],[DOCUMENTO]],_xlfn.SORTBY(ARQUIVOS_RECEBIDOS!$E$2:$F$5010,ARQUIVOS_RECEBIDOS!$F$2:$F$5010,-1),2,)</f>
        <v>R00</v>
      </c>
      <c r="C897" s="14" t="s">
        <v>5987</v>
      </c>
      <c r="D897" s="14" t="s">
        <v>7543</v>
      </c>
      <c r="E897" s="6" t="s">
        <v>4319</v>
      </c>
      <c r="F897" s="8" t="s">
        <v>5007</v>
      </c>
      <c r="G897" s="8" t="s">
        <v>4333</v>
      </c>
      <c r="H897" s="6" t="str">
        <f>_xlfn.XLOOKUP(LD_01[[#This Row],[DISCIPLINA]],'CLASSES DE PROJETOS'!$F$3:$F$37,'CLASSES DE PROJETOS'!$C$3:$C$37)</f>
        <v>IN</v>
      </c>
      <c r="I897" t="str">
        <f>_xlfn.TEXTJOIN("/",TRUE,"MSV-163MS-"&amp;LD_01[[#This Row],[OBRA]],_xlfn.XLOOKUP(LD_01[[#This Row],[SIGLA]],'CLASSES DE PROJETOS'!$C$3:$C$37,'CLASSES DE PROJETOS'!$E$3:$E$37))</f>
        <v>MSV-163MS-634-RET/23.IN</v>
      </c>
      <c r="J897" s="6" t="str" cm="1">
        <f t="array" ref="J897">_xlfn.TEXTJOIN(",",TRUE,_xlfn._xlws.FILTER(ARQUIVOS[ARQUIVO],(ARQUIVOS[DOCUMENTO]=LD_01[[#This Row],[DOCUMENTO]])*(ARQUIVOS[REVISÃO]=LD_01[[#This Row],[REVISÃO]])*(ARQUIVOS[EXTENSÃO]="pdf")))</f>
        <v>MSV-163MS-634+900-RET-EXE-RT-M1-001-R00.pdf</v>
      </c>
      <c r="K897" s="6" t="str" cm="1">
        <f t="array" ref="K897">_xlfn.TEXTJOIN(", ",TRUE,_xlfn.UNIQUE(_xlfn._xlws.FILTER(ARQUIVOS_RECEBIDOS!$F$2:$F$5010,ARQUIVOS_RECEBIDOS!$E$2:$E$5010=LD_01[[#This Row],[DOCUMENTO]])))</f>
        <v>R00</v>
      </c>
      <c r="L897" s="6" t="str" cm="1">
        <f t="array" ref="L897">_xlfn.TEXTJOIN(",",TRUE,_xlfn._xlws.FILTER(ARQUIVOS[EXTENSÃO],(ARQUIVOS[DOCUMENTO]=LD_01[[#This Row],[DOCUMENTO]])*(ARQUIVOS[REVISÃO]=LD_01[[#This Row],[REVISÃO]])))</f>
        <v>pdf</v>
      </c>
      <c r="M897" s="12" cm="1">
        <f t="array" ref="M897">_xlfn.UNIQUE(_xlfn._xlws.FILTER(ARQUIVOS[DATA RECEBIMENTO],(ARQUIVOS[DOCUMENTO]=LD_01[[#This Row],[DOCUMENTO]])*(ARQUIVOS[REVISÃO]=LD_01[[#This Row],[REVISÃO]])))</f>
        <v>45838</v>
      </c>
      <c r="N8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01/MSV-163MS-634-RET/23.IN/MSV-163MS-634+900-RET-EXE-RT-M1-001-R00.pdf</v>
      </c>
      <c r="P897" s="6" t="str">
        <f>LD_01[[#This Row],[PASTA]]&amp;"/"&amp;LD_01[[#This Row],[ARQUIVO]]</f>
        <v>MSV-163MS-634-RET/23.IN/MSV-163MS-634+900-RET-EXE-RT-M1-001-R00.pdf</v>
      </c>
    </row>
    <row r="898" spans="1:16" x14ac:dyDescent="0.3">
      <c r="A898" s="6" t="s">
        <v>3682</v>
      </c>
      <c r="B898" s="6" t="str">
        <f>VLOOKUP(LD_01[[#This Row],[DOCUMENTO]],_xlfn.SORTBY(ARQUIVOS_RECEBIDOS!$E$2:$F$5010,ARQUIVOS_RECEBIDOS!$F$2:$F$5010,-1),2,)</f>
        <v>R03</v>
      </c>
      <c r="C898" s="14" t="s">
        <v>5987</v>
      </c>
      <c r="D898" s="14" t="s">
        <v>7543</v>
      </c>
      <c r="E898" s="6" t="s">
        <v>4319</v>
      </c>
      <c r="F898" s="8" t="s">
        <v>5008</v>
      </c>
      <c r="G898" s="8" t="s">
        <v>4334</v>
      </c>
      <c r="H898" s="6" t="str">
        <f>_xlfn.XLOOKUP(LD_01[[#This Row],[DISCIPLINA]],'CLASSES DE PROJETOS'!$F$3:$F$37,'CLASSES DE PROJETOS'!$C$3:$C$37)</f>
        <v>PA</v>
      </c>
      <c r="I898" t="str">
        <f>_xlfn.TEXTJOIN("/",TRUE,"MSV-163MS-"&amp;LD_01[[#This Row],[OBRA]],_xlfn.XLOOKUP(LD_01[[#This Row],[SIGLA]],'CLASSES DE PROJETOS'!$C$3:$C$37,'CLASSES DE PROJETOS'!$E$3:$E$37))</f>
        <v>MSV-163MS-634-RET/27.PA</v>
      </c>
      <c r="J898" s="6" t="str" cm="1">
        <f t="array" ref="J898">_xlfn.TEXTJOIN(",",TRUE,_xlfn._xlws.FILTER(ARQUIVOS[ARQUIVO],(ARQUIVOS[DOCUMENTO]=LD_01[[#This Row],[DOCUMENTO]])*(ARQUIVOS[REVISÃO]=LD_01[[#This Row],[REVISÃO]])*(ARQUIVOS[EXTENSÃO]="pdf")))</f>
        <v>MSV-163MS-634+900-RET-EXE-RT-N2-001-R03.pdf</v>
      </c>
      <c r="K898" s="6" t="str" cm="1">
        <f t="array" ref="K898">_xlfn.TEXTJOIN(", ",TRUE,_xlfn.UNIQUE(_xlfn._xlws.FILTER(ARQUIVOS_RECEBIDOS!$F$2:$F$5010,ARQUIVOS_RECEBIDOS!$E$2:$E$5010=LD_01[[#This Row],[DOCUMENTO]])))</f>
        <v>R02, R03</v>
      </c>
      <c r="L898" s="6" t="str" cm="1">
        <f t="array" ref="L898">_xlfn.TEXTJOIN(",",TRUE,_xlfn._xlws.FILTER(ARQUIVOS[EXTENSÃO],(ARQUIVOS[DOCUMENTO]=LD_01[[#This Row],[DOCUMENTO]])*(ARQUIVOS[REVISÃO]=LD_01[[#This Row],[REVISÃO]])))</f>
        <v>pdf</v>
      </c>
      <c r="M898" s="12" cm="1">
        <f t="array" ref="M898">_xlfn.UNIQUE(_xlfn._xlws.FILTER(ARQUIVOS[DATA RECEBIMENTO],(ARQUIVOS[DOCUMENTO]=LD_01[[#This Row],[DOCUMENTO]])*(ARQUIVOS[REVISÃO]=LD_01[[#This Row],[REVISÃO]])))</f>
        <v>45859</v>
      </c>
      <c r="N8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01/MSV-163MS-634-RET/27.PA/MSV-163MS-634+900-RET-EXE-RT-N2-001-R03.pdf</v>
      </c>
      <c r="P898" s="6" t="str">
        <f>LD_01[[#This Row],[PASTA]]&amp;"/"&amp;LD_01[[#This Row],[ARQUIVO]]</f>
        <v>MSV-163MS-634-RET/27.PA/MSV-163MS-634+900-RET-EXE-RT-N2-001-R03.pdf</v>
      </c>
    </row>
    <row r="899" spans="1:16" ht="28.8" x14ac:dyDescent="0.3">
      <c r="A899" s="6" t="s">
        <v>3676</v>
      </c>
      <c r="B899" s="6" t="str">
        <f>VLOOKUP(LD_01[[#This Row],[DOCUMENTO]],_xlfn.SORTBY(ARQUIVOS_RECEBIDOS!$E$2:$F$5010,ARQUIVOS_RECEBIDOS!$F$2:$F$5010,-1),2,)</f>
        <v>R01</v>
      </c>
      <c r="C899" s="14" t="s">
        <v>5987</v>
      </c>
      <c r="D899" s="14" t="s">
        <v>7543</v>
      </c>
      <c r="E899" s="6" t="s">
        <v>4319</v>
      </c>
      <c r="F899" s="8" t="s">
        <v>5001</v>
      </c>
      <c r="G899" s="8" t="s">
        <v>4144</v>
      </c>
      <c r="H899" s="6" t="str">
        <f>_xlfn.XLOOKUP(LD_01[[#This Row],[DISCIPLINA]],'CLASSES DE PROJETOS'!$F$3:$F$37,'CLASSES DE PROJETOS'!$C$3:$C$37)</f>
        <v>DV</v>
      </c>
      <c r="I899" t="str">
        <f>_xlfn.TEXTJOIN("/",TRUE,"MSV-163MS-"&amp;LD_01[[#This Row],[OBRA]],_xlfn.XLOOKUP(LD_01[[#This Row],[SIGLA]],'CLASSES DE PROJETOS'!$C$3:$C$37,'CLASSES DE PROJETOS'!$E$3:$E$37))</f>
        <v>MSV-163MS-634-RET/12.DV</v>
      </c>
      <c r="J899" s="6" t="str" cm="1">
        <f t="array" ref="J899">_xlfn.TEXTJOIN(",",TRUE,_xlfn._xlws.FILTER(ARQUIVOS[ARQUIVO],(ARQUIVOS[DOCUMENTO]=LD_01[[#This Row],[DOCUMENTO]])*(ARQUIVOS[REVISÃO]=LD_01[[#This Row],[REVISÃO]])*(ARQUIVOS[EXTENSÃO]="pdf")))</f>
        <v>MSV-163MS-634+900-RET-EXE-RT-O2-001-R01.pdf</v>
      </c>
      <c r="K899" s="6" t="str" cm="1">
        <f t="array" ref="K899">_xlfn.TEXTJOIN(", ",TRUE,_xlfn.UNIQUE(_xlfn._xlws.FILTER(ARQUIVOS_RECEBIDOS!$F$2:$F$5010,ARQUIVOS_RECEBIDOS!$E$2:$E$5010=LD_01[[#This Row],[DOCUMENTO]])))</f>
        <v>R01</v>
      </c>
      <c r="L899" s="6" t="str" cm="1">
        <f t="array" ref="L899">_xlfn.TEXTJOIN(",",TRUE,_xlfn._xlws.FILTER(ARQUIVOS[EXTENSÃO],(ARQUIVOS[DOCUMENTO]=LD_01[[#This Row],[DOCUMENTO]])*(ARQUIVOS[REVISÃO]=LD_01[[#This Row],[REVISÃO]])))</f>
        <v>pdf</v>
      </c>
      <c r="M899" s="12" cm="1">
        <f t="array" ref="M899">_xlfn.UNIQUE(_xlfn._xlws.FILTER(ARQUIVOS[DATA RECEBIMENTO],(ARQUIVOS[DOCUMENTO]=LD_01[[#This Row],[DOCUMENTO]])*(ARQUIVOS[REVISÃO]=LD_01[[#This Row],[REVISÃO]])))</f>
        <v>45838</v>
      </c>
      <c r="N8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8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01/MSV-163MS-634-RET/12.DV/MSV-163MS-634+900-RET-EXE-RT-O2-001-R01.pdf</v>
      </c>
      <c r="P899" s="6" t="str">
        <f>LD_01[[#This Row],[PASTA]]&amp;"/"&amp;LD_01[[#This Row],[ARQUIVO]]</f>
        <v>MSV-163MS-634-RET/12.DV/MSV-163MS-634+900-RET-EXE-RT-O2-001-R01.pdf</v>
      </c>
    </row>
    <row r="900" spans="1:16" x14ac:dyDescent="0.3">
      <c r="A900" s="6" t="s">
        <v>3684</v>
      </c>
      <c r="B900" s="6" t="str">
        <f>VLOOKUP(LD_01[[#This Row],[DOCUMENTO]],_xlfn.SORTBY(ARQUIVOS_RECEBIDOS!$E$2:$F$5010,ARQUIVOS_RECEBIDOS!$F$2:$F$5010,-1),2,)</f>
        <v>R01</v>
      </c>
      <c r="C900" s="14" t="s">
        <v>5987</v>
      </c>
      <c r="D900" s="14" t="s">
        <v>7543</v>
      </c>
      <c r="E900" s="6" t="s">
        <v>4320</v>
      </c>
      <c r="F900" s="8" t="s">
        <v>4242</v>
      </c>
      <c r="G900" s="8" t="s">
        <v>4163</v>
      </c>
      <c r="H900" s="6" t="str">
        <f>_xlfn.XLOOKUP(LD_01[[#This Row],[DISCIPLINA]],'CLASSES DE PROJETOS'!$F$3:$F$37,'CLASSES DE PROJETOS'!$C$3:$C$37)</f>
        <v>TO</v>
      </c>
      <c r="I900" t="str">
        <f>_xlfn.TEXTJOIN("/",TRUE,"MSV-163MS-"&amp;LD_01[[#This Row],[OBRA]],_xlfn.XLOOKUP(LD_01[[#This Row],[SIGLA]],'CLASSES DE PROJETOS'!$C$3:$C$37,'CLASSES DE PROJETOS'!$E$3:$E$37))</f>
        <v>MSV-163MS-638-NORTE/33.TO</v>
      </c>
      <c r="J900" s="6" t="str" cm="1">
        <f t="array" ref="J900">_xlfn.TEXTJOIN(",",TRUE,_xlfn._xlws.FILTER(ARQUIVOS[ARQUIVO],(ARQUIVOS[DOCUMENTO]=LD_01[[#This Row],[DOCUMENTO]])*(ARQUIVOS[REVISÃO]=LD_01[[#This Row],[REVISÃO]])*(ARQUIVOS[EXTENSÃO]="pdf")))</f>
        <v>MSV-163MS-638+600-EDI-EXE-DE-C1-001-R01.pdf</v>
      </c>
      <c r="K900" s="6" t="str" cm="1">
        <f t="array" ref="K900">_xlfn.TEXTJOIN(", ",TRUE,_xlfn.UNIQUE(_xlfn._xlws.FILTER(ARQUIVOS_RECEBIDOS!$F$2:$F$5010,ARQUIVOS_RECEBIDOS!$E$2:$E$5010=LD_01[[#This Row],[DOCUMENTO]])))</f>
        <v>R01</v>
      </c>
      <c r="L900" s="6" t="str" cm="1">
        <f t="array" ref="L900">_xlfn.TEXTJOIN(",",TRUE,_xlfn._xlws.FILTER(ARQUIVOS[EXTENSÃO],(ARQUIVOS[DOCUMENTO]=LD_01[[#This Row],[DOCUMENTO]])*(ARQUIVOS[REVISÃO]=LD_01[[#This Row],[REVISÃO]])))</f>
        <v>dwg,pdf</v>
      </c>
      <c r="M900" s="12" cm="1">
        <f t="array" ref="M900">_xlfn.UNIQUE(_xlfn._xlws.FILTER(ARQUIVOS[DATA RECEBIMENTO],(ARQUIVOS[DOCUMENTO]=LD_01[[#This Row],[DOCUMENTO]])*(ARQUIVOS[REVISÃO]=LD_01[[#This Row],[REVISÃO]])))</f>
        <v>45838</v>
      </c>
      <c r="N9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01/MSV-163MS-638-NORTE/33.TO/MSV-163MS-638+600-EDI-EXE-DE-C1-001-R01.pdf</v>
      </c>
      <c r="P900" s="6" t="str">
        <f>LD_01[[#This Row],[PASTA]]&amp;"/"&amp;LD_01[[#This Row],[ARQUIVO]]</f>
        <v>MSV-163MS-638-NORTE/33.TO/MSV-163MS-638+600-EDI-EXE-DE-C1-001-R01.pdf</v>
      </c>
    </row>
    <row r="901" spans="1:16" x14ac:dyDescent="0.3">
      <c r="A901" s="6" t="s">
        <v>3685</v>
      </c>
      <c r="B901" s="6" t="str">
        <f>VLOOKUP(LD_01[[#This Row],[DOCUMENTO]],_xlfn.SORTBY(ARQUIVOS_RECEBIDOS!$E$2:$F$5010,ARQUIVOS_RECEBIDOS!$F$2:$F$5010,-1),2,)</f>
        <v>R01</v>
      </c>
      <c r="C901" s="14" t="s">
        <v>5987</v>
      </c>
      <c r="D901" s="14" t="s">
        <v>7543</v>
      </c>
      <c r="E901" s="6" t="s">
        <v>4320</v>
      </c>
      <c r="F901" s="8" t="s">
        <v>4242</v>
      </c>
      <c r="G901" s="8" t="s">
        <v>4163</v>
      </c>
      <c r="H901" s="6" t="str">
        <f>_xlfn.XLOOKUP(LD_01[[#This Row],[DISCIPLINA]],'CLASSES DE PROJETOS'!$F$3:$F$37,'CLASSES DE PROJETOS'!$C$3:$C$37)</f>
        <v>TO</v>
      </c>
      <c r="I901" t="str">
        <f>_xlfn.TEXTJOIN("/",TRUE,"MSV-163MS-"&amp;LD_01[[#This Row],[OBRA]],_xlfn.XLOOKUP(LD_01[[#This Row],[SIGLA]],'CLASSES DE PROJETOS'!$C$3:$C$37,'CLASSES DE PROJETOS'!$E$3:$E$37))</f>
        <v>MSV-163MS-638-NORTE/33.TO</v>
      </c>
      <c r="J901" s="6" t="str" cm="1">
        <f t="array" ref="J901">_xlfn.TEXTJOIN(",",TRUE,_xlfn._xlws.FILTER(ARQUIVOS[ARQUIVO],(ARQUIVOS[DOCUMENTO]=LD_01[[#This Row],[DOCUMENTO]])*(ARQUIVOS[REVISÃO]=LD_01[[#This Row],[REVISÃO]])*(ARQUIVOS[EXTENSÃO]="pdf")))</f>
        <v>MSV-163MS-638+600-EDI-EXE-DE-C1-002-R01.pdf</v>
      </c>
      <c r="K901" s="6" t="str" cm="1">
        <f t="array" ref="K901">_xlfn.TEXTJOIN(", ",TRUE,_xlfn.UNIQUE(_xlfn._xlws.FILTER(ARQUIVOS_RECEBIDOS!$F$2:$F$5010,ARQUIVOS_RECEBIDOS!$E$2:$E$5010=LD_01[[#This Row],[DOCUMENTO]])))</f>
        <v>R01</v>
      </c>
      <c r="L901" s="6" t="str" cm="1">
        <f t="array" ref="L901">_xlfn.TEXTJOIN(",",TRUE,_xlfn._xlws.FILTER(ARQUIVOS[EXTENSÃO],(ARQUIVOS[DOCUMENTO]=LD_01[[#This Row],[DOCUMENTO]])*(ARQUIVOS[REVISÃO]=LD_01[[#This Row],[REVISÃO]])))</f>
        <v>dwg,pdf</v>
      </c>
      <c r="M901" s="12" cm="1">
        <f t="array" ref="M901">_xlfn.UNIQUE(_xlfn._xlws.FILTER(ARQUIVOS[DATA RECEBIMENTO],(ARQUIVOS[DOCUMENTO]=LD_01[[#This Row],[DOCUMENTO]])*(ARQUIVOS[REVISÃO]=LD_01[[#This Row],[REVISÃO]])))</f>
        <v>45838</v>
      </c>
      <c r="N9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01/MSV-163MS-638-NORTE/33.TO/MSV-163MS-638+600-EDI-EXE-DE-C1-002-R01.pdf</v>
      </c>
      <c r="P901" s="6" t="str">
        <f>LD_01[[#This Row],[PASTA]]&amp;"/"&amp;LD_01[[#This Row],[ARQUIVO]]</f>
        <v>MSV-163MS-638-NORTE/33.TO/MSV-163MS-638+600-EDI-EXE-DE-C1-002-R01.pdf</v>
      </c>
    </row>
    <row r="902" spans="1:16" ht="28.8" x14ac:dyDescent="0.3">
      <c r="A902" s="6" t="s">
        <v>3820</v>
      </c>
      <c r="B902" s="6" t="str">
        <f>VLOOKUP(LD_01[[#This Row],[DOCUMENTO]],_xlfn.SORTBY(ARQUIVOS_RECEBIDOS!$E$2:$F$5010,ARQUIVOS_RECEBIDOS!$F$2:$F$5010,-1),2,)</f>
        <v>R01</v>
      </c>
      <c r="C902" s="14" t="s">
        <v>5987</v>
      </c>
      <c r="D902" s="14" t="s">
        <v>7543</v>
      </c>
      <c r="E902" s="6" t="s">
        <v>4320</v>
      </c>
      <c r="F902" s="8" t="s">
        <v>4821</v>
      </c>
      <c r="G902" s="8" t="s">
        <v>4332</v>
      </c>
      <c r="H902" s="6" t="str">
        <f>_xlfn.XLOOKUP(LD_01[[#This Row],[DISCIPLINA]],'CLASSES DE PROJETOS'!$F$3:$F$37,'CLASSES DE PROJETOS'!$C$3:$C$37)</f>
        <v>GG</v>
      </c>
      <c r="I902" t="str">
        <f>_xlfn.TEXTJOIN("/",TRUE,"MSV-163MS-"&amp;LD_01[[#This Row],[OBRA]],_xlfn.XLOOKUP(LD_01[[#This Row],[SIGLA]],'CLASSES DE PROJETOS'!$C$3:$C$37,'CLASSES DE PROJETOS'!$E$3:$E$37))</f>
        <v>MSV-163MS-638-NORTE/19.GG</v>
      </c>
      <c r="J902" s="6" t="str" cm="1">
        <f t="array" ref="J902">_xlfn.TEXTJOIN(",",TRUE,_xlfn._xlws.FILTER(ARQUIVOS[ARQUIVO],(ARQUIVOS[DOCUMENTO]=LD_01[[#This Row],[DOCUMENTO]])*(ARQUIVOS[REVISÃO]=LD_01[[#This Row],[REVISÃO]])*(ARQUIVOS[EXTENSÃO]="pdf")))</f>
        <v>MSV-163MS-638+600-EDI-EXE-DE-D3-001-R01.pdf</v>
      </c>
      <c r="K902" s="6" t="str" cm="1">
        <f t="array" ref="K902">_xlfn.TEXTJOIN(", ",TRUE,_xlfn.UNIQUE(_xlfn._xlws.FILTER(ARQUIVOS_RECEBIDOS!$F$2:$F$5010,ARQUIVOS_RECEBIDOS!$E$2:$E$5010=LD_01[[#This Row],[DOCUMENTO]])))</f>
        <v>R00, R01</v>
      </c>
      <c r="L902" s="6" t="str" cm="1">
        <f t="array" ref="L902">_xlfn.TEXTJOIN(",",TRUE,_xlfn._xlws.FILTER(ARQUIVOS[EXTENSÃO],(ARQUIVOS[DOCUMENTO]=LD_01[[#This Row],[DOCUMENTO]])*(ARQUIVOS[REVISÃO]=LD_01[[#This Row],[REVISÃO]])))</f>
        <v>dwg,pdf</v>
      </c>
      <c r="M902" s="12" cm="1">
        <f t="array" ref="M902">_xlfn.UNIQUE(_xlfn._xlws.FILTER(ARQUIVOS[DATA RECEBIMENTO],(ARQUIVOS[DOCUMENTO]=LD_01[[#This Row],[DOCUMENTO]])*(ARQUIVOS[REVISÃO]=LD_01[[#This Row],[REVISÃO]])))</f>
        <v>45931</v>
      </c>
      <c r="N9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01/MSV-163MS-638-NORTE/19.GG/MSV-163MS-638+600-EDI-EXE-DE-D3-001-R01.pdf</v>
      </c>
      <c r="P902" s="6" t="str">
        <f>LD_01[[#This Row],[PASTA]]&amp;"/"&amp;LD_01[[#This Row],[ARQUIVO]]</f>
        <v>MSV-163MS-638-NORTE/19.GG/MSV-163MS-638+600-EDI-EXE-DE-D3-001-R01.pdf</v>
      </c>
    </row>
    <row r="903" spans="1:16" ht="28.8" x14ac:dyDescent="0.3">
      <c r="A903" s="6" t="s">
        <v>3821</v>
      </c>
      <c r="B903" s="6" t="str">
        <f>VLOOKUP(LD_01[[#This Row],[DOCUMENTO]],_xlfn.SORTBY(ARQUIVOS_RECEBIDOS!$E$2:$F$5010,ARQUIVOS_RECEBIDOS!$F$2:$F$5010,-1),2,)</f>
        <v>R01</v>
      </c>
      <c r="C903" s="14" t="s">
        <v>5987</v>
      </c>
      <c r="D903" s="14" t="s">
        <v>7543</v>
      </c>
      <c r="E903" s="6" t="s">
        <v>4320</v>
      </c>
      <c r="F903" s="8" t="s">
        <v>4821</v>
      </c>
      <c r="G903" s="8" t="s">
        <v>4332</v>
      </c>
      <c r="H903" s="6" t="str">
        <f>_xlfn.XLOOKUP(LD_01[[#This Row],[DISCIPLINA]],'CLASSES DE PROJETOS'!$F$3:$F$37,'CLASSES DE PROJETOS'!$C$3:$C$37)</f>
        <v>GG</v>
      </c>
      <c r="I903" t="str">
        <f>_xlfn.TEXTJOIN("/",TRUE,"MSV-163MS-"&amp;LD_01[[#This Row],[OBRA]],_xlfn.XLOOKUP(LD_01[[#This Row],[SIGLA]],'CLASSES DE PROJETOS'!$C$3:$C$37,'CLASSES DE PROJETOS'!$E$3:$E$37))</f>
        <v>MSV-163MS-638-NORTE/19.GG</v>
      </c>
      <c r="J903" s="6" t="str" cm="1">
        <f t="array" ref="J903">_xlfn.TEXTJOIN(",",TRUE,_xlfn._xlws.FILTER(ARQUIVOS[ARQUIVO],(ARQUIVOS[DOCUMENTO]=LD_01[[#This Row],[DOCUMENTO]])*(ARQUIVOS[REVISÃO]=LD_01[[#This Row],[REVISÃO]])*(ARQUIVOS[EXTENSÃO]="pdf")))</f>
        <v>MSV-163MS-638+600-EDI-EXE-DE-D3-002-R01.pdf</v>
      </c>
      <c r="K903" s="6" t="str" cm="1">
        <f t="array" ref="K903">_xlfn.TEXTJOIN(", ",TRUE,_xlfn.UNIQUE(_xlfn._xlws.FILTER(ARQUIVOS_RECEBIDOS!$F$2:$F$5010,ARQUIVOS_RECEBIDOS!$E$2:$E$5010=LD_01[[#This Row],[DOCUMENTO]])))</f>
        <v>R00, R01</v>
      </c>
      <c r="L903" s="6" t="str" cm="1">
        <f t="array" ref="L903">_xlfn.TEXTJOIN(",",TRUE,_xlfn._xlws.FILTER(ARQUIVOS[EXTENSÃO],(ARQUIVOS[DOCUMENTO]=LD_01[[#This Row],[DOCUMENTO]])*(ARQUIVOS[REVISÃO]=LD_01[[#This Row],[REVISÃO]])))</f>
        <v>dwg,pdf</v>
      </c>
      <c r="M903" s="12" cm="1">
        <f t="array" ref="M903">_xlfn.UNIQUE(_xlfn._xlws.FILTER(ARQUIVOS[DATA RECEBIMENTO],(ARQUIVOS[DOCUMENTO]=LD_01[[#This Row],[DOCUMENTO]])*(ARQUIVOS[REVISÃO]=LD_01[[#This Row],[REVISÃO]])))</f>
        <v>45931</v>
      </c>
      <c r="N9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01/MSV-163MS-638-NORTE/19.GG/MSV-163MS-638+600-EDI-EXE-DE-D3-002-R01.pdf</v>
      </c>
      <c r="P903" s="6" t="str">
        <f>LD_01[[#This Row],[PASTA]]&amp;"/"&amp;LD_01[[#This Row],[ARQUIVO]]</f>
        <v>MSV-163MS-638-NORTE/19.GG/MSV-163MS-638+600-EDI-EXE-DE-D3-002-R01.pdf</v>
      </c>
    </row>
    <row r="904" spans="1:16" ht="28.8" x14ac:dyDescent="0.3">
      <c r="A904" s="6" t="s">
        <v>4773</v>
      </c>
      <c r="B904" s="6" t="str">
        <f>VLOOKUP(LD_01[[#This Row],[DOCUMENTO]],_xlfn.SORTBY(ARQUIVOS_RECEBIDOS!$E$2:$F$5010,ARQUIVOS_RECEBIDOS!$F$2:$F$5010,-1),2,)</f>
        <v>R01</v>
      </c>
      <c r="C904" s="14" t="s">
        <v>5987</v>
      </c>
      <c r="D904" s="14" t="s">
        <v>7543</v>
      </c>
      <c r="E904" s="6" t="s">
        <v>4320</v>
      </c>
      <c r="F904" s="8" t="s">
        <v>4821</v>
      </c>
      <c r="G904" s="8" t="s">
        <v>4332</v>
      </c>
      <c r="H904" s="6" t="str">
        <f>_xlfn.XLOOKUP(LD_01[[#This Row],[DISCIPLINA]],'CLASSES DE PROJETOS'!$F$3:$F$37,'CLASSES DE PROJETOS'!$C$3:$C$37)</f>
        <v>GG</v>
      </c>
      <c r="I904" t="str">
        <f>_xlfn.TEXTJOIN("/",TRUE,"MSV-163MS-"&amp;LD_01[[#This Row],[OBRA]],_xlfn.XLOOKUP(LD_01[[#This Row],[SIGLA]],'CLASSES DE PROJETOS'!$C$3:$C$37,'CLASSES DE PROJETOS'!$E$3:$E$37))</f>
        <v>MSV-163MS-638-NORTE/19.GG</v>
      </c>
      <c r="J904" s="6" t="str" cm="1">
        <f t="array" ref="J904">_xlfn.TEXTJOIN(",",TRUE,_xlfn._xlws.FILTER(ARQUIVOS[ARQUIVO],(ARQUIVOS[DOCUMENTO]=LD_01[[#This Row],[DOCUMENTO]])*(ARQUIVOS[REVISÃO]=LD_01[[#This Row],[REVISÃO]])*(ARQUIVOS[EXTENSÃO]="pdf")))</f>
        <v>MSV-163MS-638+600-EDI-EXE-DE-D3-003-R01.pdf</v>
      </c>
      <c r="K904" s="6" t="str" cm="1">
        <f t="array" ref="K904">_xlfn.TEXTJOIN(", ",TRUE,_xlfn.UNIQUE(_xlfn._xlws.FILTER(ARQUIVOS_RECEBIDOS!$F$2:$F$5010,ARQUIVOS_RECEBIDOS!$E$2:$E$5010=LD_01[[#This Row],[DOCUMENTO]])))</f>
        <v>R01</v>
      </c>
      <c r="L904" s="6" t="str" cm="1">
        <f t="array" ref="L904">_xlfn.TEXTJOIN(",",TRUE,_xlfn._xlws.FILTER(ARQUIVOS[EXTENSÃO],(ARQUIVOS[DOCUMENTO]=LD_01[[#This Row],[DOCUMENTO]])*(ARQUIVOS[REVISÃO]=LD_01[[#This Row],[REVISÃO]])))</f>
        <v>dwg,pdf</v>
      </c>
      <c r="M904" s="12" cm="1">
        <f t="array" ref="M904">_xlfn.UNIQUE(_xlfn._xlws.FILTER(ARQUIVOS[DATA RECEBIMENTO],(ARQUIVOS[DOCUMENTO]=LD_01[[#This Row],[DOCUMENTO]])*(ARQUIVOS[REVISÃO]=LD_01[[#This Row],[REVISÃO]])))</f>
        <v>45931</v>
      </c>
      <c r="N9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01/MSV-163MS-638-NORTE/19.GG/MSV-163MS-638+600-EDI-EXE-DE-D3-003-R01.pdf</v>
      </c>
      <c r="P904" s="6" t="str">
        <f>LD_01[[#This Row],[PASTA]]&amp;"/"&amp;LD_01[[#This Row],[ARQUIVO]]</f>
        <v>MSV-163MS-638-NORTE/19.GG/MSV-163MS-638+600-EDI-EXE-DE-D3-003-R01.pdf</v>
      </c>
    </row>
    <row r="905" spans="1:16" ht="28.8" x14ac:dyDescent="0.3">
      <c r="A905" s="6" t="s">
        <v>4774</v>
      </c>
      <c r="B905" s="6" t="str">
        <f>VLOOKUP(LD_01[[#This Row],[DOCUMENTO]],_xlfn.SORTBY(ARQUIVOS_RECEBIDOS!$E$2:$F$5010,ARQUIVOS_RECEBIDOS!$F$2:$F$5010,-1),2,)</f>
        <v>R01</v>
      </c>
      <c r="C905" s="14" t="s">
        <v>5987</v>
      </c>
      <c r="D905" s="14" t="s">
        <v>7543</v>
      </c>
      <c r="E905" s="6" t="s">
        <v>4320</v>
      </c>
      <c r="F905" s="8" t="s">
        <v>4821</v>
      </c>
      <c r="G905" s="8" t="s">
        <v>4332</v>
      </c>
      <c r="H905" s="6" t="str">
        <f>_xlfn.XLOOKUP(LD_01[[#This Row],[DISCIPLINA]],'CLASSES DE PROJETOS'!$F$3:$F$37,'CLASSES DE PROJETOS'!$C$3:$C$37)</f>
        <v>GG</v>
      </c>
      <c r="I905" t="str">
        <f>_xlfn.TEXTJOIN("/",TRUE,"MSV-163MS-"&amp;LD_01[[#This Row],[OBRA]],_xlfn.XLOOKUP(LD_01[[#This Row],[SIGLA]],'CLASSES DE PROJETOS'!$C$3:$C$37,'CLASSES DE PROJETOS'!$E$3:$E$37))</f>
        <v>MSV-163MS-638-NORTE/19.GG</v>
      </c>
      <c r="J905" s="6" t="str" cm="1">
        <f t="array" ref="J905">_xlfn.TEXTJOIN(",",TRUE,_xlfn._xlws.FILTER(ARQUIVOS[ARQUIVO],(ARQUIVOS[DOCUMENTO]=LD_01[[#This Row],[DOCUMENTO]])*(ARQUIVOS[REVISÃO]=LD_01[[#This Row],[REVISÃO]])*(ARQUIVOS[EXTENSÃO]="pdf")))</f>
        <v>MSV-163MS-638+600-EDI-EXE-DE-D3-004-R01.pdf</v>
      </c>
      <c r="K905" s="6" t="str" cm="1">
        <f t="array" ref="K905">_xlfn.TEXTJOIN(", ",TRUE,_xlfn.UNIQUE(_xlfn._xlws.FILTER(ARQUIVOS_RECEBIDOS!$F$2:$F$5010,ARQUIVOS_RECEBIDOS!$E$2:$E$5010=LD_01[[#This Row],[DOCUMENTO]])))</f>
        <v>R01</v>
      </c>
      <c r="L905" s="6" t="str" cm="1">
        <f t="array" ref="L905">_xlfn.TEXTJOIN(",",TRUE,_xlfn._xlws.FILTER(ARQUIVOS[EXTENSÃO],(ARQUIVOS[DOCUMENTO]=LD_01[[#This Row],[DOCUMENTO]])*(ARQUIVOS[REVISÃO]=LD_01[[#This Row],[REVISÃO]])))</f>
        <v>dwg,pdf</v>
      </c>
      <c r="M905" s="12" cm="1">
        <f t="array" ref="M905">_xlfn.UNIQUE(_xlfn._xlws.FILTER(ARQUIVOS[DATA RECEBIMENTO],(ARQUIVOS[DOCUMENTO]=LD_01[[#This Row],[DOCUMENTO]])*(ARQUIVOS[REVISÃO]=LD_01[[#This Row],[REVISÃO]])))</f>
        <v>45931</v>
      </c>
      <c r="N9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01/MSV-163MS-638-NORTE/19.GG/MSV-163MS-638+600-EDI-EXE-DE-D3-004-R01.pdf</v>
      </c>
      <c r="P905" s="6" t="str">
        <f>LD_01[[#This Row],[PASTA]]&amp;"/"&amp;LD_01[[#This Row],[ARQUIVO]]</f>
        <v>MSV-163MS-638-NORTE/19.GG/MSV-163MS-638+600-EDI-EXE-DE-D3-004-R01.pdf</v>
      </c>
    </row>
    <row r="906" spans="1:16" ht="28.8" x14ac:dyDescent="0.3">
      <c r="A906" s="6" t="s">
        <v>4775</v>
      </c>
      <c r="B906" s="6" t="str">
        <f>VLOOKUP(LD_01[[#This Row],[DOCUMENTO]],_xlfn.SORTBY(ARQUIVOS_RECEBIDOS!$E$2:$F$5010,ARQUIVOS_RECEBIDOS!$F$2:$F$5010,-1),2,)</f>
        <v>R01</v>
      </c>
      <c r="C906" s="14" t="s">
        <v>5987</v>
      </c>
      <c r="D906" s="14" t="s">
        <v>7543</v>
      </c>
      <c r="E906" s="6" t="s">
        <v>4320</v>
      </c>
      <c r="F906" s="8" t="s">
        <v>4821</v>
      </c>
      <c r="G906" s="8" t="s">
        <v>4332</v>
      </c>
      <c r="H906" s="6" t="str">
        <f>_xlfn.XLOOKUP(LD_01[[#This Row],[DISCIPLINA]],'CLASSES DE PROJETOS'!$F$3:$F$37,'CLASSES DE PROJETOS'!$C$3:$C$37)</f>
        <v>GG</v>
      </c>
      <c r="I906" t="str">
        <f>_xlfn.TEXTJOIN("/",TRUE,"MSV-163MS-"&amp;LD_01[[#This Row],[OBRA]],_xlfn.XLOOKUP(LD_01[[#This Row],[SIGLA]],'CLASSES DE PROJETOS'!$C$3:$C$37,'CLASSES DE PROJETOS'!$E$3:$E$37))</f>
        <v>MSV-163MS-638-NORTE/19.GG</v>
      </c>
      <c r="J906" s="6" t="str" cm="1">
        <f t="array" ref="J906">_xlfn.TEXTJOIN(",",TRUE,_xlfn._xlws.FILTER(ARQUIVOS[ARQUIVO],(ARQUIVOS[DOCUMENTO]=LD_01[[#This Row],[DOCUMENTO]])*(ARQUIVOS[REVISÃO]=LD_01[[#This Row],[REVISÃO]])*(ARQUIVOS[EXTENSÃO]="pdf")))</f>
        <v>MSV-163MS-638+600-EDI-EXE-DE-D3-005-R01.pdf</v>
      </c>
      <c r="K906" s="6" t="str" cm="1">
        <f t="array" ref="K906">_xlfn.TEXTJOIN(", ",TRUE,_xlfn.UNIQUE(_xlfn._xlws.FILTER(ARQUIVOS_RECEBIDOS!$F$2:$F$5010,ARQUIVOS_RECEBIDOS!$E$2:$E$5010=LD_01[[#This Row],[DOCUMENTO]])))</f>
        <v>R01</v>
      </c>
      <c r="L906" s="6" t="str" cm="1">
        <f t="array" ref="L906">_xlfn.TEXTJOIN(",",TRUE,_xlfn._xlws.FILTER(ARQUIVOS[EXTENSÃO],(ARQUIVOS[DOCUMENTO]=LD_01[[#This Row],[DOCUMENTO]])*(ARQUIVOS[REVISÃO]=LD_01[[#This Row],[REVISÃO]])))</f>
        <v>dwg,pdf</v>
      </c>
      <c r="M906" s="12" cm="1">
        <f t="array" ref="M906">_xlfn.UNIQUE(_xlfn._xlws.FILTER(ARQUIVOS[DATA RECEBIMENTO],(ARQUIVOS[DOCUMENTO]=LD_01[[#This Row],[DOCUMENTO]])*(ARQUIVOS[REVISÃO]=LD_01[[#This Row],[REVISÃO]])))</f>
        <v>45931</v>
      </c>
      <c r="N9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01/MSV-163MS-638-NORTE/19.GG/MSV-163MS-638+600-EDI-EXE-DE-D3-005-R01.pdf</v>
      </c>
      <c r="P906" s="6" t="str">
        <f>LD_01[[#This Row],[PASTA]]&amp;"/"&amp;LD_01[[#This Row],[ARQUIVO]]</f>
        <v>MSV-163MS-638-NORTE/19.GG/MSV-163MS-638+600-EDI-EXE-DE-D3-005-R01.pdf</v>
      </c>
    </row>
    <row r="907" spans="1:16" ht="28.8" x14ac:dyDescent="0.3">
      <c r="A907" s="6" t="s">
        <v>3687</v>
      </c>
      <c r="B907" s="6" t="str">
        <f>VLOOKUP(LD_01[[#This Row],[DOCUMENTO]],_xlfn.SORTBY(ARQUIVOS_RECEBIDOS!$E$2:$F$5010,ARQUIVOS_RECEBIDOS!$F$2:$F$5010,-1),2,)</f>
        <v>R03</v>
      </c>
      <c r="C907" s="14" t="s">
        <v>5987</v>
      </c>
      <c r="D907" s="14" t="s">
        <v>7543</v>
      </c>
      <c r="E907" s="6" t="s">
        <v>4320</v>
      </c>
      <c r="F907" s="8" t="s">
        <v>4945</v>
      </c>
      <c r="G907" s="8" t="s">
        <v>4141</v>
      </c>
      <c r="H907" s="6" t="str">
        <f>_xlfn.XLOOKUP(LD_01[[#This Row],[DISCIPLINA]],'CLASSES DE PROJETOS'!$F$3:$F$37,'CLASSES DE PROJETOS'!$C$3:$C$37)</f>
        <v>GE</v>
      </c>
      <c r="I907" t="str">
        <f>_xlfn.TEXTJOIN("/",TRUE,"MSV-163MS-"&amp;LD_01[[#This Row],[OBRA]],_xlfn.XLOOKUP(LD_01[[#This Row],[SIGLA]],'CLASSES DE PROJETOS'!$C$3:$C$37,'CLASSES DE PROJETOS'!$E$3:$E$37))</f>
        <v>MSV-163MS-638-NORTE/18.GE</v>
      </c>
      <c r="J907" s="6" t="str" cm="1">
        <f t="array" ref="J907">_xlfn.TEXTJOIN(",",TRUE,_xlfn._xlws.FILTER(ARQUIVOS[ARQUIVO],(ARQUIVOS[DOCUMENTO]=LD_01[[#This Row],[DOCUMENTO]])*(ARQUIVOS[REVISÃO]=LD_01[[#This Row],[REVISÃO]])*(ARQUIVOS[EXTENSÃO]="pdf")))</f>
        <v>MSV-163MS-638+600-EDI-EXE-DE-F1-001-R03.pdf</v>
      </c>
      <c r="K907" s="6" t="str" cm="1">
        <f t="array" ref="K907">_xlfn.TEXTJOIN(", ",TRUE,_xlfn.UNIQUE(_xlfn._xlws.FILTER(ARQUIVOS_RECEBIDOS!$F$2:$F$5010,ARQUIVOS_RECEBIDOS!$E$2:$E$5010=LD_01[[#This Row],[DOCUMENTO]])))</f>
        <v>R02, R03</v>
      </c>
      <c r="L907" s="6" t="str" cm="1">
        <f t="array" ref="L907">_xlfn.TEXTJOIN(",",TRUE,_xlfn._xlws.FILTER(ARQUIVOS[EXTENSÃO],(ARQUIVOS[DOCUMENTO]=LD_01[[#This Row],[DOCUMENTO]])*(ARQUIVOS[REVISÃO]=LD_01[[#This Row],[REVISÃO]])))</f>
        <v>dwg,pdf</v>
      </c>
      <c r="M907" s="12" cm="1">
        <f t="array" ref="M907">_xlfn.UNIQUE(_xlfn._xlws.FILTER(ARQUIVOS[DATA RECEBIMENTO],(ARQUIVOS[DOCUMENTO]=LD_01[[#This Row],[DOCUMENTO]])*(ARQUIVOS[REVISÃO]=LD_01[[#This Row],[REVISÃO]])))</f>
        <v>45859</v>
      </c>
      <c r="N9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01/MSV-163MS-638-NORTE/18.GE/MSV-163MS-638+600-EDI-EXE-DE-F1-001-R03.pdf</v>
      </c>
      <c r="P907" s="6" t="str">
        <f>LD_01[[#This Row],[PASTA]]&amp;"/"&amp;LD_01[[#This Row],[ARQUIVO]]</f>
        <v>MSV-163MS-638-NORTE/18.GE/MSV-163MS-638+600-EDI-EXE-DE-F1-001-R03.pdf</v>
      </c>
    </row>
    <row r="908" spans="1:16" ht="28.8" x14ac:dyDescent="0.3">
      <c r="A908" s="6" t="s">
        <v>3688</v>
      </c>
      <c r="B908" s="6" t="str">
        <f>VLOOKUP(LD_01[[#This Row],[DOCUMENTO]],_xlfn.SORTBY(ARQUIVOS_RECEBIDOS!$E$2:$F$5010,ARQUIVOS_RECEBIDOS!$F$2:$F$5010,-1),2,)</f>
        <v>R03</v>
      </c>
      <c r="C908" s="14" t="s">
        <v>5987</v>
      </c>
      <c r="D908" s="14" t="s">
        <v>7543</v>
      </c>
      <c r="E908" s="6" t="s">
        <v>4320</v>
      </c>
      <c r="F908" s="8" t="s">
        <v>4945</v>
      </c>
      <c r="G908" s="8" t="s">
        <v>4141</v>
      </c>
      <c r="H908" s="6" t="str">
        <f>_xlfn.XLOOKUP(LD_01[[#This Row],[DISCIPLINA]],'CLASSES DE PROJETOS'!$F$3:$F$37,'CLASSES DE PROJETOS'!$C$3:$C$37)</f>
        <v>GE</v>
      </c>
      <c r="I908" t="str">
        <f>_xlfn.TEXTJOIN("/",TRUE,"MSV-163MS-"&amp;LD_01[[#This Row],[OBRA]],_xlfn.XLOOKUP(LD_01[[#This Row],[SIGLA]],'CLASSES DE PROJETOS'!$C$3:$C$37,'CLASSES DE PROJETOS'!$E$3:$E$37))</f>
        <v>MSV-163MS-638-NORTE/18.GE</v>
      </c>
      <c r="J908" s="6" t="str" cm="1">
        <f t="array" ref="J908">_xlfn.TEXTJOIN(",",TRUE,_xlfn._xlws.FILTER(ARQUIVOS[ARQUIVO],(ARQUIVOS[DOCUMENTO]=LD_01[[#This Row],[DOCUMENTO]])*(ARQUIVOS[REVISÃO]=LD_01[[#This Row],[REVISÃO]])*(ARQUIVOS[EXTENSÃO]="pdf")))</f>
        <v>MSV-163MS-638+600-EDI-EXE-DE-F1-002-R03.pdf</v>
      </c>
      <c r="K908" s="6" t="str" cm="1">
        <f t="array" ref="K908">_xlfn.TEXTJOIN(", ",TRUE,_xlfn.UNIQUE(_xlfn._xlws.FILTER(ARQUIVOS_RECEBIDOS!$F$2:$F$5010,ARQUIVOS_RECEBIDOS!$E$2:$E$5010=LD_01[[#This Row],[DOCUMENTO]])))</f>
        <v>R02, R03</v>
      </c>
      <c r="L908" s="6" t="str" cm="1">
        <f t="array" ref="L908">_xlfn.TEXTJOIN(",",TRUE,_xlfn._xlws.FILTER(ARQUIVOS[EXTENSÃO],(ARQUIVOS[DOCUMENTO]=LD_01[[#This Row],[DOCUMENTO]])*(ARQUIVOS[REVISÃO]=LD_01[[#This Row],[REVISÃO]])))</f>
        <v>dwg,pdf</v>
      </c>
      <c r="M908" s="12" cm="1">
        <f t="array" ref="M908">_xlfn.UNIQUE(_xlfn._xlws.FILTER(ARQUIVOS[DATA RECEBIMENTO],(ARQUIVOS[DOCUMENTO]=LD_01[[#This Row],[DOCUMENTO]])*(ARQUIVOS[REVISÃO]=LD_01[[#This Row],[REVISÃO]])))</f>
        <v>45859</v>
      </c>
      <c r="N9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01/MSV-163MS-638-NORTE/18.GE/MSV-163MS-638+600-EDI-EXE-DE-F1-002-R03.pdf</v>
      </c>
      <c r="P908" s="6" t="str">
        <f>LD_01[[#This Row],[PASTA]]&amp;"/"&amp;LD_01[[#This Row],[ARQUIVO]]</f>
        <v>MSV-163MS-638-NORTE/18.GE/MSV-163MS-638+600-EDI-EXE-DE-F1-002-R03.pdf</v>
      </c>
    </row>
    <row r="909" spans="1:16" ht="28.8" x14ac:dyDescent="0.3">
      <c r="A909" s="6" t="s">
        <v>3689</v>
      </c>
      <c r="B909" s="6" t="str">
        <f>VLOOKUP(LD_01[[#This Row],[DOCUMENTO]],_xlfn.SORTBY(ARQUIVOS_RECEBIDOS!$E$2:$F$5010,ARQUIVOS_RECEBIDOS!$F$2:$F$5010,-1),2,)</f>
        <v>R04</v>
      </c>
      <c r="C909" s="14" t="s">
        <v>5987</v>
      </c>
      <c r="D909" s="14" t="s">
        <v>7543</v>
      </c>
      <c r="E909" s="6" t="s">
        <v>4320</v>
      </c>
      <c r="F909" s="8" t="s">
        <v>4946</v>
      </c>
      <c r="G909" s="8" t="s">
        <v>4141</v>
      </c>
      <c r="H909" s="6" t="str">
        <f>_xlfn.XLOOKUP(LD_01[[#This Row],[DISCIPLINA]],'CLASSES DE PROJETOS'!$F$3:$F$37,'CLASSES DE PROJETOS'!$C$3:$C$37)</f>
        <v>GE</v>
      </c>
      <c r="I909" t="str">
        <f>_xlfn.TEXTJOIN("/",TRUE,"MSV-163MS-"&amp;LD_01[[#This Row],[OBRA]],_xlfn.XLOOKUP(LD_01[[#This Row],[SIGLA]],'CLASSES DE PROJETOS'!$C$3:$C$37,'CLASSES DE PROJETOS'!$E$3:$E$37))</f>
        <v>MSV-163MS-638-NORTE/18.GE</v>
      </c>
      <c r="J909" s="6" t="str" cm="1">
        <f t="array" ref="J909">_xlfn.TEXTJOIN(",",TRUE,_xlfn._xlws.FILTER(ARQUIVOS[ARQUIVO],(ARQUIVOS[DOCUMENTO]=LD_01[[#This Row],[DOCUMENTO]])*(ARQUIVOS[REVISÃO]=LD_01[[#This Row],[REVISÃO]])*(ARQUIVOS[EXTENSÃO]="pdf")))</f>
        <v>MSV-163MS-638+600-EDI-EXE-DE-F1-003-R04.pdf</v>
      </c>
      <c r="K909" s="6" t="str" cm="1">
        <f t="array" ref="K909">_xlfn.TEXTJOIN(", ",TRUE,_xlfn.UNIQUE(_xlfn._xlws.FILTER(ARQUIVOS_RECEBIDOS!$F$2:$F$5010,ARQUIVOS_RECEBIDOS!$E$2:$E$5010=LD_01[[#This Row],[DOCUMENTO]])))</f>
        <v>R02, R03, R04</v>
      </c>
      <c r="L909" s="6" t="str" cm="1">
        <f t="array" ref="L909">_xlfn.TEXTJOIN(",",TRUE,_xlfn._xlws.FILTER(ARQUIVOS[EXTENSÃO],(ARQUIVOS[DOCUMENTO]=LD_01[[#This Row],[DOCUMENTO]])*(ARQUIVOS[REVISÃO]=LD_01[[#This Row],[REVISÃO]])))</f>
        <v>dwg,pdf</v>
      </c>
      <c r="M909" s="12" cm="1">
        <f t="array" ref="M909">_xlfn.UNIQUE(_xlfn._xlws.FILTER(ARQUIVOS[DATA RECEBIMENTO],(ARQUIVOS[DOCUMENTO]=LD_01[[#This Row],[DOCUMENTO]])*(ARQUIVOS[REVISÃO]=LD_01[[#This Row],[REVISÃO]])))</f>
        <v>45895</v>
      </c>
      <c r="N9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01/MSV-163MS-638-NORTE/18.GE/MSV-163MS-638+600-EDI-EXE-DE-F1-003-R04.pdf</v>
      </c>
      <c r="P909" s="6" t="str">
        <f>LD_01[[#This Row],[PASTA]]&amp;"/"&amp;LD_01[[#This Row],[ARQUIVO]]</f>
        <v>MSV-163MS-638-NORTE/18.GE/MSV-163MS-638+600-EDI-EXE-DE-F1-003-R04.pdf</v>
      </c>
    </row>
    <row r="910" spans="1:16" ht="28.8" x14ac:dyDescent="0.3">
      <c r="A910" s="6" t="s">
        <v>3690</v>
      </c>
      <c r="B910" s="6" t="str">
        <f>VLOOKUP(LD_01[[#This Row],[DOCUMENTO]],_xlfn.SORTBY(ARQUIVOS_RECEBIDOS!$E$2:$F$5010,ARQUIVOS_RECEBIDOS!$F$2:$F$5010,-1),2,)</f>
        <v>R03</v>
      </c>
      <c r="C910" s="14" t="s">
        <v>5987</v>
      </c>
      <c r="D910" s="14" t="s">
        <v>7543</v>
      </c>
      <c r="E910" s="6" t="s">
        <v>4320</v>
      </c>
      <c r="F910" s="8" t="s">
        <v>4947</v>
      </c>
      <c r="G910" s="8" t="s">
        <v>4141</v>
      </c>
      <c r="H910" s="6" t="str">
        <f>_xlfn.XLOOKUP(LD_01[[#This Row],[DISCIPLINA]],'CLASSES DE PROJETOS'!$F$3:$F$37,'CLASSES DE PROJETOS'!$C$3:$C$37)</f>
        <v>GE</v>
      </c>
      <c r="I910" t="str">
        <f>_xlfn.TEXTJOIN("/",TRUE,"MSV-163MS-"&amp;LD_01[[#This Row],[OBRA]],_xlfn.XLOOKUP(LD_01[[#This Row],[SIGLA]],'CLASSES DE PROJETOS'!$C$3:$C$37,'CLASSES DE PROJETOS'!$E$3:$E$37))</f>
        <v>MSV-163MS-638-NORTE/18.GE</v>
      </c>
      <c r="J910" s="6" t="str" cm="1">
        <f t="array" ref="J910">_xlfn.TEXTJOIN(",",TRUE,_xlfn._xlws.FILTER(ARQUIVOS[ARQUIVO],(ARQUIVOS[DOCUMENTO]=LD_01[[#This Row],[DOCUMENTO]])*(ARQUIVOS[REVISÃO]=LD_01[[#This Row],[REVISÃO]])*(ARQUIVOS[EXTENSÃO]="pdf")))</f>
        <v>MSV-163MS-638+600-EDI-EXE-DE-F1-004-R03.pdf</v>
      </c>
      <c r="K910" s="6" t="str" cm="1">
        <f t="array" ref="K910">_xlfn.TEXTJOIN(", ",TRUE,_xlfn.UNIQUE(_xlfn._xlws.FILTER(ARQUIVOS_RECEBIDOS!$F$2:$F$5010,ARQUIVOS_RECEBIDOS!$E$2:$E$5010=LD_01[[#This Row],[DOCUMENTO]])))</f>
        <v>R02, R03</v>
      </c>
      <c r="L910" s="6" t="str" cm="1">
        <f t="array" ref="L910">_xlfn.TEXTJOIN(",",TRUE,_xlfn._xlws.FILTER(ARQUIVOS[EXTENSÃO],(ARQUIVOS[DOCUMENTO]=LD_01[[#This Row],[DOCUMENTO]])*(ARQUIVOS[REVISÃO]=LD_01[[#This Row],[REVISÃO]])))</f>
        <v>dwg,pdf</v>
      </c>
      <c r="M910" s="12" cm="1">
        <f t="array" ref="M910">_xlfn.UNIQUE(_xlfn._xlws.FILTER(ARQUIVOS[DATA RECEBIMENTO],(ARQUIVOS[DOCUMENTO]=LD_01[[#This Row],[DOCUMENTO]])*(ARQUIVOS[REVISÃO]=LD_01[[#This Row],[REVISÃO]])))</f>
        <v>45859</v>
      </c>
      <c r="N9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01/MSV-163MS-638-NORTE/18.GE/MSV-163MS-638+600-EDI-EXE-DE-F1-004-R03.pdf</v>
      </c>
      <c r="P910" s="6" t="str">
        <f>LD_01[[#This Row],[PASTA]]&amp;"/"&amp;LD_01[[#This Row],[ARQUIVO]]</f>
        <v>MSV-163MS-638-NORTE/18.GE/MSV-163MS-638+600-EDI-EXE-DE-F1-004-R03.pdf</v>
      </c>
    </row>
    <row r="911" spans="1:16" ht="28.8" x14ac:dyDescent="0.3">
      <c r="A911" s="6" t="s">
        <v>3691</v>
      </c>
      <c r="B911" s="6" t="str">
        <f>VLOOKUP(LD_01[[#This Row],[DOCUMENTO]],_xlfn.SORTBY(ARQUIVOS_RECEBIDOS!$E$2:$F$5010,ARQUIVOS_RECEBIDOS!$F$2:$F$5010,-1),2,)</f>
        <v>R04</v>
      </c>
      <c r="C911" s="14" t="s">
        <v>5987</v>
      </c>
      <c r="D911" s="14" t="s">
        <v>7543</v>
      </c>
      <c r="E911" s="6" t="s">
        <v>4320</v>
      </c>
      <c r="F911" s="8" t="s">
        <v>4946</v>
      </c>
      <c r="G911" s="8" t="s">
        <v>4141</v>
      </c>
      <c r="H911" s="6" t="str">
        <f>_xlfn.XLOOKUP(LD_01[[#This Row],[DISCIPLINA]],'CLASSES DE PROJETOS'!$F$3:$F$37,'CLASSES DE PROJETOS'!$C$3:$C$37)</f>
        <v>GE</v>
      </c>
      <c r="I911" t="str">
        <f>_xlfn.TEXTJOIN("/",TRUE,"MSV-163MS-"&amp;LD_01[[#This Row],[OBRA]],_xlfn.XLOOKUP(LD_01[[#This Row],[SIGLA]],'CLASSES DE PROJETOS'!$C$3:$C$37,'CLASSES DE PROJETOS'!$E$3:$E$37))</f>
        <v>MSV-163MS-638-NORTE/18.GE</v>
      </c>
      <c r="J911" s="6" t="str" cm="1">
        <f t="array" ref="J911">_xlfn.TEXTJOIN(",",TRUE,_xlfn._xlws.FILTER(ARQUIVOS[ARQUIVO],(ARQUIVOS[DOCUMENTO]=LD_01[[#This Row],[DOCUMENTO]])*(ARQUIVOS[REVISÃO]=LD_01[[#This Row],[REVISÃO]])*(ARQUIVOS[EXTENSÃO]="pdf")))</f>
        <v>MSV-163MS-638+600-EDI-EXE-DE-F1-005-R04.pdf</v>
      </c>
      <c r="K911" s="6" t="str" cm="1">
        <f t="array" ref="K911">_xlfn.TEXTJOIN(", ",TRUE,_xlfn.UNIQUE(_xlfn._xlws.FILTER(ARQUIVOS_RECEBIDOS!$F$2:$F$5010,ARQUIVOS_RECEBIDOS!$E$2:$E$5010=LD_01[[#This Row],[DOCUMENTO]])))</f>
        <v>R02, R03, R04</v>
      </c>
      <c r="L911" s="6" t="str" cm="1">
        <f t="array" ref="L911">_xlfn.TEXTJOIN(",",TRUE,_xlfn._xlws.FILTER(ARQUIVOS[EXTENSÃO],(ARQUIVOS[DOCUMENTO]=LD_01[[#This Row],[DOCUMENTO]])*(ARQUIVOS[REVISÃO]=LD_01[[#This Row],[REVISÃO]])))</f>
        <v>dwg,pdf</v>
      </c>
      <c r="M911" s="12" cm="1">
        <f t="array" ref="M911">_xlfn.UNIQUE(_xlfn._xlws.FILTER(ARQUIVOS[DATA RECEBIMENTO],(ARQUIVOS[DOCUMENTO]=LD_01[[#This Row],[DOCUMENTO]])*(ARQUIVOS[REVISÃO]=LD_01[[#This Row],[REVISÃO]])))</f>
        <v>45895</v>
      </c>
      <c r="N9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01/MSV-163MS-638-NORTE/18.GE/MSV-163MS-638+600-EDI-EXE-DE-F1-005-R04.pdf</v>
      </c>
      <c r="P911" s="6" t="str">
        <f>LD_01[[#This Row],[PASTA]]&amp;"/"&amp;LD_01[[#This Row],[ARQUIVO]]</f>
        <v>MSV-163MS-638-NORTE/18.GE/MSV-163MS-638+600-EDI-EXE-DE-F1-005-R04.pdf</v>
      </c>
    </row>
    <row r="912" spans="1:16" x14ac:dyDescent="0.3">
      <c r="A912" s="6" t="s">
        <v>3692</v>
      </c>
      <c r="B912" s="6" t="str">
        <f>VLOOKUP(LD_01[[#This Row],[DOCUMENTO]],_xlfn.SORTBY(ARQUIVOS_RECEBIDOS!$E$2:$F$5010,ARQUIVOS_RECEBIDOS!$F$2:$F$5010,-1),2,)</f>
        <v>R04</v>
      </c>
      <c r="C912" s="14" t="s">
        <v>5987</v>
      </c>
      <c r="D912" s="14" t="s">
        <v>7543</v>
      </c>
      <c r="E912" s="6" t="s">
        <v>4320</v>
      </c>
      <c r="F912" s="8" t="s">
        <v>4948</v>
      </c>
      <c r="G912" s="8" t="s">
        <v>4141</v>
      </c>
      <c r="H912" s="6" t="str">
        <f>_xlfn.XLOOKUP(LD_01[[#This Row],[DISCIPLINA]],'CLASSES DE PROJETOS'!$F$3:$F$37,'CLASSES DE PROJETOS'!$C$3:$C$37)</f>
        <v>GE</v>
      </c>
      <c r="I912" t="str">
        <f>_xlfn.TEXTJOIN("/",TRUE,"MSV-163MS-"&amp;LD_01[[#This Row],[OBRA]],_xlfn.XLOOKUP(LD_01[[#This Row],[SIGLA]],'CLASSES DE PROJETOS'!$C$3:$C$37,'CLASSES DE PROJETOS'!$E$3:$E$37))</f>
        <v>MSV-163MS-638-NORTE/18.GE</v>
      </c>
      <c r="J912" s="6" t="str" cm="1">
        <f t="array" ref="J912">_xlfn.TEXTJOIN(",",TRUE,_xlfn._xlws.FILTER(ARQUIVOS[ARQUIVO],(ARQUIVOS[DOCUMENTO]=LD_01[[#This Row],[DOCUMENTO]])*(ARQUIVOS[REVISÃO]=LD_01[[#This Row],[REVISÃO]])*(ARQUIVOS[EXTENSÃO]="pdf")))</f>
        <v>MSV-163MS-638+600-EDI-EXE-DE-F1-006-R04.pdf</v>
      </c>
      <c r="K912" s="6" t="str" cm="1">
        <f t="array" ref="K912">_xlfn.TEXTJOIN(", ",TRUE,_xlfn.UNIQUE(_xlfn._xlws.FILTER(ARQUIVOS_RECEBIDOS!$F$2:$F$5010,ARQUIVOS_RECEBIDOS!$E$2:$E$5010=LD_01[[#This Row],[DOCUMENTO]])))</f>
        <v>R02, R03, R04</v>
      </c>
      <c r="L912" s="6" t="str" cm="1">
        <f t="array" ref="L912">_xlfn.TEXTJOIN(",",TRUE,_xlfn._xlws.FILTER(ARQUIVOS[EXTENSÃO],(ARQUIVOS[DOCUMENTO]=LD_01[[#This Row],[DOCUMENTO]])*(ARQUIVOS[REVISÃO]=LD_01[[#This Row],[REVISÃO]])))</f>
        <v>dwg,pdf,dwg,xml</v>
      </c>
      <c r="M912" s="12" cm="1">
        <f t="array" ref="M912">_xlfn.UNIQUE(_xlfn._xlws.FILTER(ARQUIVOS[DATA RECEBIMENTO],(ARQUIVOS[DOCUMENTO]=LD_01[[#This Row],[DOCUMENTO]])*(ARQUIVOS[REVISÃO]=LD_01[[#This Row],[REVISÃO]])))</f>
        <v>45895</v>
      </c>
      <c r="N9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01/MSV-163MS-638-NORTE/18.GE/MSV-163MS-638+600-EDI-EXE-DE-F1-006-R04.pdf</v>
      </c>
      <c r="P912" s="6" t="str">
        <f>LD_01[[#This Row],[PASTA]]&amp;"/"&amp;LD_01[[#This Row],[ARQUIVO]]</f>
        <v>MSV-163MS-638-NORTE/18.GE/MSV-163MS-638+600-EDI-EXE-DE-F1-006-R04.pdf</v>
      </c>
    </row>
    <row r="913" spans="1:16" x14ac:dyDescent="0.3">
      <c r="A913" s="6" t="s">
        <v>3693</v>
      </c>
      <c r="B913" s="6" t="str">
        <f>VLOOKUP(LD_01[[#This Row],[DOCUMENTO]],_xlfn.SORTBY(ARQUIVOS_RECEBIDOS!$E$2:$F$5010,ARQUIVOS_RECEBIDOS!$F$2:$F$5010,-1),2,)</f>
        <v>R02</v>
      </c>
      <c r="C913" s="14" t="s">
        <v>5987</v>
      </c>
      <c r="D913" s="14" t="s">
        <v>7543</v>
      </c>
      <c r="E913" s="6" t="s">
        <v>4320</v>
      </c>
      <c r="F913" s="8" t="s">
        <v>4949</v>
      </c>
      <c r="G913" s="8" t="s">
        <v>4141</v>
      </c>
      <c r="H913" s="6" t="str">
        <f>_xlfn.XLOOKUP(LD_01[[#This Row],[DISCIPLINA]],'CLASSES DE PROJETOS'!$F$3:$F$37,'CLASSES DE PROJETOS'!$C$3:$C$37)</f>
        <v>GE</v>
      </c>
      <c r="I913" t="str">
        <f>_xlfn.TEXTJOIN("/",TRUE,"MSV-163MS-"&amp;LD_01[[#This Row],[OBRA]],_xlfn.XLOOKUP(LD_01[[#This Row],[SIGLA]],'CLASSES DE PROJETOS'!$C$3:$C$37,'CLASSES DE PROJETOS'!$E$3:$E$37))</f>
        <v>MSV-163MS-638-NORTE/18.GE</v>
      </c>
      <c r="J913" s="6" t="str" cm="1">
        <f t="array" ref="J913">_xlfn.TEXTJOIN(",",TRUE,_xlfn._xlws.FILTER(ARQUIVOS[ARQUIVO],(ARQUIVOS[DOCUMENTO]=LD_01[[#This Row],[DOCUMENTO]])*(ARQUIVOS[REVISÃO]=LD_01[[#This Row],[REVISÃO]])*(ARQUIVOS[EXTENSÃO]="pdf")))</f>
        <v>MSV-163MS-638+600-EDI-EXE-DE-F1-007-R02.pdf</v>
      </c>
      <c r="K913" s="6" t="str" cm="1">
        <f t="array" ref="K913">_xlfn.TEXTJOIN(", ",TRUE,_xlfn.UNIQUE(_xlfn._xlws.FILTER(ARQUIVOS_RECEBIDOS!$F$2:$F$5010,ARQUIVOS_RECEBIDOS!$E$2:$E$5010=LD_01[[#This Row],[DOCUMENTO]])))</f>
        <v>R01, R02</v>
      </c>
      <c r="L913" s="6" t="str" cm="1">
        <f t="array" ref="L913">_xlfn.TEXTJOIN(",",TRUE,_xlfn._xlws.FILTER(ARQUIVOS[EXTENSÃO],(ARQUIVOS[DOCUMENTO]=LD_01[[#This Row],[DOCUMENTO]])*(ARQUIVOS[REVISÃO]=LD_01[[#This Row],[REVISÃO]])))</f>
        <v>dwg,pdf</v>
      </c>
      <c r="M913" s="12" cm="1">
        <f t="array" ref="M913">_xlfn.UNIQUE(_xlfn._xlws.FILTER(ARQUIVOS[DATA RECEBIMENTO],(ARQUIVOS[DOCUMENTO]=LD_01[[#This Row],[DOCUMENTO]])*(ARQUIVOS[REVISÃO]=LD_01[[#This Row],[REVISÃO]])))</f>
        <v>45859</v>
      </c>
      <c r="N9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01/MSV-163MS-638-NORTE/18.GE/MSV-163MS-638+600-EDI-EXE-DE-F1-007-R02.pdf</v>
      </c>
      <c r="P913" s="6" t="str">
        <f>LD_01[[#This Row],[PASTA]]&amp;"/"&amp;LD_01[[#This Row],[ARQUIVO]]</f>
        <v>MSV-163MS-638-NORTE/18.GE/MSV-163MS-638+600-EDI-EXE-DE-F1-007-R02.pdf</v>
      </c>
    </row>
    <row r="914" spans="1:16" x14ac:dyDescent="0.3">
      <c r="A914" s="6" t="s">
        <v>3694</v>
      </c>
      <c r="B914" s="6" t="str">
        <f>VLOOKUP(LD_01[[#This Row],[DOCUMENTO]],_xlfn.SORTBY(ARQUIVOS_RECEBIDOS!$E$2:$F$5010,ARQUIVOS_RECEBIDOS!$F$2:$F$5010,-1),2,)</f>
        <v>R01</v>
      </c>
      <c r="C914" s="14" t="s">
        <v>5987</v>
      </c>
      <c r="D914" s="14" t="s">
        <v>7543</v>
      </c>
      <c r="E914" s="6" t="s">
        <v>4320</v>
      </c>
      <c r="F914" s="8" t="s">
        <v>4948</v>
      </c>
      <c r="G914" s="8" t="s">
        <v>4141</v>
      </c>
      <c r="H914" s="6" t="str">
        <f>_xlfn.XLOOKUP(LD_01[[#This Row],[DISCIPLINA]],'CLASSES DE PROJETOS'!$F$3:$F$37,'CLASSES DE PROJETOS'!$C$3:$C$37)</f>
        <v>GE</v>
      </c>
      <c r="I914" t="str">
        <f>_xlfn.TEXTJOIN("/",TRUE,"MSV-163MS-"&amp;LD_01[[#This Row],[OBRA]],_xlfn.XLOOKUP(LD_01[[#This Row],[SIGLA]],'CLASSES DE PROJETOS'!$C$3:$C$37,'CLASSES DE PROJETOS'!$E$3:$E$37))</f>
        <v>MSV-163MS-638-NORTE/18.GE</v>
      </c>
      <c r="J914" s="6" t="str" cm="1">
        <f t="array" ref="J914">_xlfn.TEXTJOIN(",",TRUE,_xlfn._xlws.FILTER(ARQUIVOS[ARQUIVO],(ARQUIVOS[DOCUMENTO]=LD_01[[#This Row],[DOCUMENTO]])*(ARQUIVOS[REVISÃO]=LD_01[[#This Row],[REVISÃO]])*(ARQUIVOS[EXTENSÃO]="pdf")))</f>
        <v>MSV-163MS-638+600-EDI-EXE-DE-F1-008-R01.pdf</v>
      </c>
      <c r="K914" s="6" t="str" cm="1">
        <f t="array" ref="K914">_xlfn.TEXTJOIN(", ",TRUE,_xlfn.UNIQUE(_xlfn._xlws.FILTER(ARQUIVOS_RECEBIDOS!$F$2:$F$5010,ARQUIVOS_RECEBIDOS!$E$2:$E$5010=LD_01[[#This Row],[DOCUMENTO]])))</f>
        <v>R01</v>
      </c>
      <c r="L914" s="6" t="str" cm="1">
        <f t="array" ref="L914">_xlfn.TEXTJOIN(",",TRUE,_xlfn._xlws.FILTER(ARQUIVOS[EXTENSÃO],(ARQUIVOS[DOCUMENTO]=LD_01[[#This Row],[DOCUMENTO]])*(ARQUIVOS[REVISÃO]=LD_01[[#This Row],[REVISÃO]])))</f>
        <v>dwg,pdf</v>
      </c>
      <c r="M914" s="12" cm="1">
        <f t="array" ref="M914">_xlfn.UNIQUE(_xlfn._xlws.FILTER(ARQUIVOS[DATA RECEBIMENTO],(ARQUIVOS[DOCUMENTO]=LD_01[[#This Row],[DOCUMENTO]])*(ARQUIVOS[REVISÃO]=LD_01[[#This Row],[REVISÃO]])))</f>
        <v>45838</v>
      </c>
      <c r="N9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01/MSV-163MS-638-NORTE/18.GE/MSV-163MS-638+600-EDI-EXE-DE-F1-008-R01.pdf</v>
      </c>
      <c r="P914" s="6" t="str">
        <f>LD_01[[#This Row],[PASTA]]&amp;"/"&amp;LD_01[[#This Row],[ARQUIVO]]</f>
        <v>MSV-163MS-638-NORTE/18.GE/MSV-163MS-638+600-EDI-EXE-DE-F1-008-R01.pdf</v>
      </c>
    </row>
    <row r="915" spans="1:16" ht="28.8" x14ac:dyDescent="0.3">
      <c r="A915" s="6" t="s">
        <v>3696</v>
      </c>
      <c r="B915" s="6" t="str">
        <f>VLOOKUP(LD_01[[#This Row],[DOCUMENTO]],_xlfn.SORTBY(ARQUIVOS_RECEBIDOS!$E$2:$F$5010,ARQUIVOS_RECEBIDOS!$F$2:$F$5010,-1),2,)</f>
        <v>R01</v>
      </c>
      <c r="C915" s="14" t="s">
        <v>5987</v>
      </c>
      <c r="D915" s="14" t="s">
        <v>7543</v>
      </c>
      <c r="E915" s="6" t="s">
        <v>4320</v>
      </c>
      <c r="F915" s="8" t="s">
        <v>4951</v>
      </c>
      <c r="G915" s="8" t="s">
        <v>4330</v>
      </c>
      <c r="H915" s="6" t="str">
        <f>_xlfn.XLOOKUP(LD_01[[#This Row],[DISCIPLINA]],'CLASSES DE PROJETOS'!$F$3:$F$37,'CLASSES DE PROJETOS'!$C$3:$C$37)</f>
        <v>TE</v>
      </c>
      <c r="I915" t="str">
        <f>_xlfn.TEXTJOIN("/",TRUE,"MSV-163MS-"&amp;LD_01[[#This Row],[OBRA]],_xlfn.XLOOKUP(LD_01[[#This Row],[SIGLA]],'CLASSES DE PROJETOS'!$C$3:$C$37,'CLASSES DE PROJETOS'!$E$3:$E$37))</f>
        <v>MSV-163MS-638-NORTE/32.TE</v>
      </c>
      <c r="J915" s="6" t="str" cm="1">
        <f t="array" ref="J915">_xlfn.TEXTJOIN(",",TRUE,_xlfn._xlws.FILTER(ARQUIVOS[ARQUIVO],(ARQUIVOS[DOCUMENTO]=LD_01[[#This Row],[DOCUMENTO]])*(ARQUIVOS[REVISÃO]=LD_01[[#This Row],[REVISÃO]])*(ARQUIVOS[EXTENSÃO]="pdf")))</f>
        <v>MSV-163MS-638+600-EDI-EXE-DE-G1-001-R01.pdf</v>
      </c>
      <c r="K915" s="6" t="str" cm="1">
        <f t="array" ref="K915">_xlfn.TEXTJOIN(", ",TRUE,_xlfn.UNIQUE(_xlfn._xlws.FILTER(ARQUIVOS_RECEBIDOS!$F$2:$F$5010,ARQUIVOS_RECEBIDOS!$E$2:$E$5010=LD_01[[#This Row],[DOCUMENTO]])))</f>
        <v>R00, R01</v>
      </c>
      <c r="L915" s="6" t="str" cm="1">
        <f t="array" ref="L915">_xlfn.TEXTJOIN(",",TRUE,_xlfn._xlws.FILTER(ARQUIVOS[EXTENSÃO],(ARQUIVOS[DOCUMENTO]=LD_01[[#This Row],[DOCUMENTO]])*(ARQUIVOS[REVISÃO]=LD_01[[#This Row],[REVISÃO]])))</f>
        <v>dwg,pdf</v>
      </c>
      <c r="M915" s="12" cm="1">
        <f t="array" ref="M915">_xlfn.UNIQUE(_xlfn._xlws.FILTER(ARQUIVOS[DATA RECEBIMENTO],(ARQUIVOS[DOCUMENTO]=LD_01[[#This Row],[DOCUMENTO]])*(ARQUIVOS[REVISÃO]=LD_01[[#This Row],[REVISÃO]])))</f>
        <v>45859</v>
      </c>
      <c r="N9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01/MSV-163MS-638-NORTE/32.TE/MSV-163MS-638+600-EDI-EXE-DE-G1-001-R01.pdf</v>
      </c>
      <c r="P915" s="6" t="str">
        <f>LD_01[[#This Row],[PASTA]]&amp;"/"&amp;LD_01[[#This Row],[ARQUIVO]]</f>
        <v>MSV-163MS-638-NORTE/32.TE/MSV-163MS-638+600-EDI-EXE-DE-G1-001-R01.pdf</v>
      </c>
    </row>
    <row r="916" spans="1:16" ht="28.8" x14ac:dyDescent="0.3">
      <c r="A916" s="6" t="s">
        <v>3697</v>
      </c>
      <c r="B916" s="6" t="str">
        <f>VLOOKUP(LD_01[[#This Row],[DOCUMENTO]],_xlfn.SORTBY(ARQUIVOS_RECEBIDOS!$E$2:$F$5010,ARQUIVOS_RECEBIDOS!$F$2:$F$5010,-1),2,)</f>
        <v>R02</v>
      </c>
      <c r="C916" s="14" t="s">
        <v>5987</v>
      </c>
      <c r="D916" s="14" t="s">
        <v>7543</v>
      </c>
      <c r="E916" s="6" t="s">
        <v>4320</v>
      </c>
      <c r="F916" s="8" t="s">
        <v>4951</v>
      </c>
      <c r="G916" s="8" t="s">
        <v>4330</v>
      </c>
      <c r="H916" s="6" t="str">
        <f>_xlfn.XLOOKUP(LD_01[[#This Row],[DISCIPLINA]],'CLASSES DE PROJETOS'!$F$3:$F$37,'CLASSES DE PROJETOS'!$C$3:$C$37)</f>
        <v>TE</v>
      </c>
      <c r="I916" t="str">
        <f>_xlfn.TEXTJOIN("/",TRUE,"MSV-163MS-"&amp;LD_01[[#This Row],[OBRA]],_xlfn.XLOOKUP(LD_01[[#This Row],[SIGLA]],'CLASSES DE PROJETOS'!$C$3:$C$37,'CLASSES DE PROJETOS'!$E$3:$E$37))</f>
        <v>MSV-163MS-638-NORTE/32.TE</v>
      </c>
      <c r="J916" s="6" t="str" cm="1">
        <f t="array" ref="J916">_xlfn.TEXTJOIN(",",TRUE,_xlfn._xlws.FILTER(ARQUIVOS[ARQUIVO],(ARQUIVOS[DOCUMENTO]=LD_01[[#This Row],[DOCUMENTO]])*(ARQUIVOS[REVISÃO]=LD_01[[#This Row],[REVISÃO]])*(ARQUIVOS[EXTENSÃO]="pdf")))</f>
        <v>MSV-163MS-638+600-EDI-EXE-DE-G1-002-R02.pdf</v>
      </c>
      <c r="K916" s="6" t="str" cm="1">
        <f t="array" ref="K916">_xlfn.TEXTJOIN(", ",TRUE,_xlfn.UNIQUE(_xlfn._xlws.FILTER(ARQUIVOS_RECEBIDOS!$F$2:$F$5010,ARQUIVOS_RECEBIDOS!$E$2:$E$5010=LD_01[[#This Row],[DOCUMENTO]])))</f>
        <v>R00, R01, R02</v>
      </c>
      <c r="L916" s="6" t="str" cm="1">
        <f t="array" ref="L916">_xlfn.TEXTJOIN(",",TRUE,_xlfn._xlws.FILTER(ARQUIVOS[EXTENSÃO],(ARQUIVOS[DOCUMENTO]=LD_01[[#This Row],[DOCUMENTO]])*(ARQUIVOS[REVISÃO]=LD_01[[#This Row],[REVISÃO]])))</f>
        <v>dwg,pdf</v>
      </c>
      <c r="M916" s="12" cm="1">
        <f t="array" ref="M916">_xlfn.UNIQUE(_xlfn._xlws.FILTER(ARQUIVOS[DATA RECEBIMENTO],(ARQUIVOS[DOCUMENTO]=LD_01[[#This Row],[DOCUMENTO]])*(ARQUIVOS[REVISÃO]=LD_01[[#This Row],[REVISÃO]])))</f>
        <v>45931</v>
      </c>
      <c r="N9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01/MSV-163MS-638-NORTE/32.TE/MSV-163MS-638+600-EDI-EXE-DE-G1-002-R02.pdf</v>
      </c>
      <c r="P916" s="6" t="str">
        <f>LD_01[[#This Row],[PASTA]]&amp;"/"&amp;LD_01[[#This Row],[ARQUIVO]]</f>
        <v>MSV-163MS-638-NORTE/32.TE/MSV-163MS-638+600-EDI-EXE-DE-G1-002-R02.pdf</v>
      </c>
    </row>
    <row r="917" spans="1:16" ht="28.8" x14ac:dyDescent="0.3">
      <c r="A917" s="6" t="s">
        <v>3698</v>
      </c>
      <c r="B917" s="6" t="str">
        <f>VLOOKUP(LD_01[[#This Row],[DOCUMENTO]],_xlfn.SORTBY(ARQUIVOS_RECEBIDOS!$E$2:$F$5010,ARQUIVOS_RECEBIDOS!$F$2:$F$5010,-1),2,)</f>
        <v>R02</v>
      </c>
      <c r="C917" s="14" t="s">
        <v>5987</v>
      </c>
      <c r="D917" s="14" t="s">
        <v>7543</v>
      </c>
      <c r="E917" s="6" t="s">
        <v>4320</v>
      </c>
      <c r="F917" s="8" t="s">
        <v>4951</v>
      </c>
      <c r="G917" s="8" t="s">
        <v>4330</v>
      </c>
      <c r="H917" s="6" t="str">
        <f>_xlfn.XLOOKUP(LD_01[[#This Row],[DISCIPLINA]],'CLASSES DE PROJETOS'!$F$3:$F$37,'CLASSES DE PROJETOS'!$C$3:$C$37)</f>
        <v>TE</v>
      </c>
      <c r="I917" t="str">
        <f>_xlfn.TEXTJOIN("/",TRUE,"MSV-163MS-"&amp;LD_01[[#This Row],[OBRA]],_xlfn.XLOOKUP(LD_01[[#This Row],[SIGLA]],'CLASSES DE PROJETOS'!$C$3:$C$37,'CLASSES DE PROJETOS'!$E$3:$E$37))</f>
        <v>MSV-163MS-638-NORTE/32.TE</v>
      </c>
      <c r="J917" s="6" t="str" cm="1">
        <f t="array" ref="J917">_xlfn.TEXTJOIN(",",TRUE,_xlfn._xlws.FILTER(ARQUIVOS[ARQUIVO],(ARQUIVOS[DOCUMENTO]=LD_01[[#This Row],[DOCUMENTO]])*(ARQUIVOS[REVISÃO]=LD_01[[#This Row],[REVISÃO]])*(ARQUIVOS[EXTENSÃO]="pdf")))</f>
        <v>MSV-163MS-638+600-EDI-EXE-DE-G1-003-R02.pdf</v>
      </c>
      <c r="K917" s="6" t="str" cm="1">
        <f t="array" ref="K917">_xlfn.TEXTJOIN(", ",TRUE,_xlfn.UNIQUE(_xlfn._xlws.FILTER(ARQUIVOS_RECEBIDOS!$F$2:$F$5010,ARQUIVOS_RECEBIDOS!$E$2:$E$5010=LD_01[[#This Row],[DOCUMENTO]])))</f>
        <v>R00, R01, R02</v>
      </c>
      <c r="L917" s="6" t="str" cm="1">
        <f t="array" ref="L917">_xlfn.TEXTJOIN(",",TRUE,_xlfn._xlws.FILTER(ARQUIVOS[EXTENSÃO],(ARQUIVOS[DOCUMENTO]=LD_01[[#This Row],[DOCUMENTO]])*(ARQUIVOS[REVISÃO]=LD_01[[#This Row],[REVISÃO]])))</f>
        <v>dwg,pdf</v>
      </c>
      <c r="M917" s="12" cm="1">
        <f t="array" ref="M917">_xlfn.UNIQUE(_xlfn._xlws.FILTER(ARQUIVOS[DATA RECEBIMENTO],(ARQUIVOS[DOCUMENTO]=LD_01[[#This Row],[DOCUMENTO]])*(ARQUIVOS[REVISÃO]=LD_01[[#This Row],[REVISÃO]])))</f>
        <v>45931</v>
      </c>
      <c r="N9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01/MSV-163MS-638-NORTE/32.TE/MSV-163MS-638+600-EDI-EXE-DE-G1-003-R02.pdf</v>
      </c>
      <c r="P917" s="6" t="str">
        <f>LD_01[[#This Row],[PASTA]]&amp;"/"&amp;LD_01[[#This Row],[ARQUIVO]]</f>
        <v>MSV-163MS-638-NORTE/32.TE/MSV-163MS-638+600-EDI-EXE-DE-G1-003-R02.pdf</v>
      </c>
    </row>
    <row r="918" spans="1:16" ht="28.8" x14ac:dyDescent="0.3">
      <c r="A918" s="6" t="s">
        <v>3699</v>
      </c>
      <c r="B918" s="6" t="str">
        <f>VLOOKUP(LD_01[[#This Row],[DOCUMENTO]],_xlfn.SORTBY(ARQUIVOS_RECEBIDOS!$E$2:$F$5010,ARQUIVOS_RECEBIDOS!$F$2:$F$5010,-1),2,)</f>
        <v>R02</v>
      </c>
      <c r="C918" s="14" t="s">
        <v>5987</v>
      </c>
      <c r="D918" s="14" t="s">
        <v>7543</v>
      </c>
      <c r="E918" s="6" t="s">
        <v>4320</v>
      </c>
      <c r="F918" s="8" t="s">
        <v>4951</v>
      </c>
      <c r="G918" s="8" t="s">
        <v>4330</v>
      </c>
      <c r="H918" s="6" t="str">
        <f>_xlfn.XLOOKUP(LD_01[[#This Row],[DISCIPLINA]],'CLASSES DE PROJETOS'!$F$3:$F$37,'CLASSES DE PROJETOS'!$C$3:$C$37)</f>
        <v>TE</v>
      </c>
      <c r="I918" t="str">
        <f>_xlfn.TEXTJOIN("/",TRUE,"MSV-163MS-"&amp;LD_01[[#This Row],[OBRA]],_xlfn.XLOOKUP(LD_01[[#This Row],[SIGLA]],'CLASSES DE PROJETOS'!$C$3:$C$37,'CLASSES DE PROJETOS'!$E$3:$E$37))</f>
        <v>MSV-163MS-638-NORTE/32.TE</v>
      </c>
      <c r="J918" s="6" t="str" cm="1">
        <f t="array" ref="J918">_xlfn.TEXTJOIN(",",TRUE,_xlfn._xlws.FILTER(ARQUIVOS[ARQUIVO],(ARQUIVOS[DOCUMENTO]=LD_01[[#This Row],[DOCUMENTO]])*(ARQUIVOS[REVISÃO]=LD_01[[#This Row],[REVISÃO]])*(ARQUIVOS[EXTENSÃO]="pdf")))</f>
        <v>MSV-163MS-638+600-EDI-EXE-DE-G1-004-R02.pdf</v>
      </c>
      <c r="K918" s="6" t="str" cm="1">
        <f t="array" ref="K918">_xlfn.TEXTJOIN(", ",TRUE,_xlfn.UNIQUE(_xlfn._xlws.FILTER(ARQUIVOS_RECEBIDOS!$F$2:$F$5010,ARQUIVOS_RECEBIDOS!$E$2:$E$5010=LD_01[[#This Row],[DOCUMENTO]])))</f>
        <v>R00, R01, R02</v>
      </c>
      <c r="L918" s="6" t="str" cm="1">
        <f t="array" ref="L918">_xlfn.TEXTJOIN(",",TRUE,_xlfn._xlws.FILTER(ARQUIVOS[EXTENSÃO],(ARQUIVOS[DOCUMENTO]=LD_01[[#This Row],[DOCUMENTO]])*(ARQUIVOS[REVISÃO]=LD_01[[#This Row],[REVISÃO]])))</f>
        <v>dwg,pdf</v>
      </c>
      <c r="M918" s="12" cm="1">
        <f t="array" ref="M918">_xlfn.UNIQUE(_xlfn._xlws.FILTER(ARQUIVOS[DATA RECEBIMENTO],(ARQUIVOS[DOCUMENTO]=LD_01[[#This Row],[DOCUMENTO]])*(ARQUIVOS[REVISÃO]=LD_01[[#This Row],[REVISÃO]])))</f>
        <v>45931</v>
      </c>
      <c r="N9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01/MSV-163MS-638-NORTE/32.TE/MSV-163MS-638+600-EDI-EXE-DE-G1-004-R02.pdf</v>
      </c>
      <c r="P918" s="6" t="str">
        <f>LD_01[[#This Row],[PASTA]]&amp;"/"&amp;LD_01[[#This Row],[ARQUIVO]]</f>
        <v>MSV-163MS-638-NORTE/32.TE/MSV-163MS-638+600-EDI-EXE-DE-G1-004-R02.pdf</v>
      </c>
    </row>
    <row r="919" spans="1:16" ht="28.8" x14ac:dyDescent="0.3">
      <c r="A919" s="6" t="s">
        <v>3700</v>
      </c>
      <c r="B919" s="6" t="str">
        <f>VLOOKUP(LD_01[[#This Row],[DOCUMENTO]],_xlfn.SORTBY(ARQUIVOS_RECEBIDOS!$E$2:$F$5010,ARQUIVOS_RECEBIDOS!$F$2:$F$5010,-1),2,)</f>
        <v>R01</v>
      </c>
      <c r="C919" s="14" t="s">
        <v>5987</v>
      </c>
      <c r="D919" s="14" t="s">
        <v>7543</v>
      </c>
      <c r="E919" s="6" t="s">
        <v>4320</v>
      </c>
      <c r="F919" s="8" t="s">
        <v>4951</v>
      </c>
      <c r="G919" s="8" t="s">
        <v>4330</v>
      </c>
      <c r="H919" s="6" t="str">
        <f>_xlfn.XLOOKUP(LD_01[[#This Row],[DISCIPLINA]],'CLASSES DE PROJETOS'!$F$3:$F$37,'CLASSES DE PROJETOS'!$C$3:$C$37)</f>
        <v>TE</v>
      </c>
      <c r="I919" t="str">
        <f>_xlfn.TEXTJOIN("/",TRUE,"MSV-163MS-"&amp;LD_01[[#This Row],[OBRA]],_xlfn.XLOOKUP(LD_01[[#This Row],[SIGLA]],'CLASSES DE PROJETOS'!$C$3:$C$37,'CLASSES DE PROJETOS'!$E$3:$E$37))</f>
        <v>MSV-163MS-638-NORTE/32.TE</v>
      </c>
      <c r="J919" s="6" t="str" cm="1">
        <f t="array" ref="J919">_xlfn.TEXTJOIN(",",TRUE,_xlfn._xlws.FILTER(ARQUIVOS[ARQUIVO],(ARQUIVOS[DOCUMENTO]=LD_01[[#This Row],[DOCUMENTO]])*(ARQUIVOS[REVISÃO]=LD_01[[#This Row],[REVISÃO]])*(ARQUIVOS[EXTENSÃO]="pdf")))</f>
        <v>MSV-163MS-638+600-EDI-EXE-DE-G1-005-R01.pdf</v>
      </c>
      <c r="K919" s="6" t="str" cm="1">
        <f t="array" ref="K919">_xlfn.TEXTJOIN(", ",TRUE,_xlfn.UNIQUE(_xlfn._xlws.FILTER(ARQUIVOS_RECEBIDOS!$F$2:$F$5010,ARQUIVOS_RECEBIDOS!$E$2:$E$5010=LD_01[[#This Row],[DOCUMENTO]])))</f>
        <v>R00, R01</v>
      </c>
      <c r="L919" s="6" t="str" cm="1">
        <f t="array" ref="L919">_xlfn.TEXTJOIN(",",TRUE,_xlfn._xlws.FILTER(ARQUIVOS[EXTENSÃO],(ARQUIVOS[DOCUMENTO]=LD_01[[#This Row],[DOCUMENTO]])*(ARQUIVOS[REVISÃO]=LD_01[[#This Row],[REVISÃO]])))</f>
        <v>dwg,pdf</v>
      </c>
      <c r="M919" s="12" cm="1">
        <f t="array" ref="M919">_xlfn.UNIQUE(_xlfn._xlws.FILTER(ARQUIVOS[DATA RECEBIMENTO],(ARQUIVOS[DOCUMENTO]=LD_01[[#This Row],[DOCUMENTO]])*(ARQUIVOS[REVISÃO]=LD_01[[#This Row],[REVISÃO]])))</f>
        <v>45859</v>
      </c>
      <c r="N9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01/MSV-163MS-638-NORTE/32.TE/MSV-163MS-638+600-EDI-EXE-DE-G1-005-R01.pdf</v>
      </c>
      <c r="P919" s="6" t="str">
        <f>LD_01[[#This Row],[PASTA]]&amp;"/"&amp;LD_01[[#This Row],[ARQUIVO]]</f>
        <v>MSV-163MS-638-NORTE/32.TE/MSV-163MS-638+600-EDI-EXE-DE-G1-005-R01.pdf</v>
      </c>
    </row>
    <row r="920" spans="1:16" ht="28.8" x14ac:dyDescent="0.3">
      <c r="A920" s="6" t="s">
        <v>3701</v>
      </c>
      <c r="B920" s="6" t="str">
        <f>VLOOKUP(LD_01[[#This Row],[DOCUMENTO]],_xlfn.SORTBY(ARQUIVOS_RECEBIDOS!$E$2:$F$5010,ARQUIVOS_RECEBIDOS!$F$2:$F$5010,-1),2,)</f>
        <v>R02</v>
      </c>
      <c r="C920" s="14" t="s">
        <v>5987</v>
      </c>
      <c r="D920" s="14" t="s">
        <v>7543</v>
      </c>
      <c r="E920" s="6" t="s">
        <v>4320</v>
      </c>
      <c r="F920" s="8" t="s">
        <v>4952</v>
      </c>
      <c r="G920" s="8" t="s">
        <v>4330</v>
      </c>
      <c r="H920" s="6" t="str">
        <f>_xlfn.XLOOKUP(LD_01[[#This Row],[DISCIPLINA]],'CLASSES DE PROJETOS'!$F$3:$F$37,'CLASSES DE PROJETOS'!$C$3:$C$37)</f>
        <v>TE</v>
      </c>
      <c r="I920" t="str">
        <f>_xlfn.TEXTJOIN("/",TRUE,"MSV-163MS-"&amp;LD_01[[#This Row],[OBRA]],_xlfn.XLOOKUP(LD_01[[#This Row],[SIGLA]],'CLASSES DE PROJETOS'!$C$3:$C$37,'CLASSES DE PROJETOS'!$E$3:$E$37))</f>
        <v>MSV-163MS-638-NORTE/32.TE</v>
      </c>
      <c r="J920" s="6" t="str" cm="1">
        <f t="array" ref="J920">_xlfn.TEXTJOIN(",",TRUE,_xlfn._xlws.FILTER(ARQUIVOS[ARQUIVO],(ARQUIVOS[DOCUMENTO]=LD_01[[#This Row],[DOCUMENTO]])*(ARQUIVOS[REVISÃO]=LD_01[[#This Row],[REVISÃO]])*(ARQUIVOS[EXTENSÃO]="pdf")))</f>
        <v>MSV-163MS-638+600-EDI-EXE-DE-G1-006-R02.pdf</v>
      </c>
      <c r="K920" s="6" t="str" cm="1">
        <f t="array" ref="K920">_xlfn.TEXTJOIN(", ",TRUE,_xlfn.UNIQUE(_xlfn._xlws.FILTER(ARQUIVOS_RECEBIDOS!$F$2:$F$5010,ARQUIVOS_RECEBIDOS!$E$2:$E$5010=LD_01[[#This Row],[DOCUMENTO]])))</f>
        <v>R00, R01, R02</v>
      </c>
      <c r="L920" s="6" t="str" cm="1">
        <f t="array" ref="L920">_xlfn.TEXTJOIN(",",TRUE,_xlfn._xlws.FILTER(ARQUIVOS[EXTENSÃO],(ARQUIVOS[DOCUMENTO]=LD_01[[#This Row],[DOCUMENTO]])*(ARQUIVOS[REVISÃO]=LD_01[[#This Row],[REVISÃO]])))</f>
        <v>dwg,pdf</v>
      </c>
      <c r="M920" s="12" cm="1">
        <f t="array" ref="M920">_xlfn.UNIQUE(_xlfn._xlws.FILTER(ARQUIVOS[DATA RECEBIMENTO],(ARQUIVOS[DOCUMENTO]=LD_01[[#This Row],[DOCUMENTO]])*(ARQUIVOS[REVISÃO]=LD_01[[#This Row],[REVISÃO]])))</f>
        <v>45931</v>
      </c>
      <c r="N9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01/MSV-163MS-638-NORTE/32.TE/MSV-163MS-638+600-EDI-EXE-DE-G1-006-R02.pdf</v>
      </c>
      <c r="P920" s="6" t="str">
        <f>LD_01[[#This Row],[PASTA]]&amp;"/"&amp;LD_01[[#This Row],[ARQUIVO]]</f>
        <v>MSV-163MS-638-NORTE/32.TE/MSV-163MS-638+600-EDI-EXE-DE-G1-006-R02.pdf</v>
      </c>
    </row>
    <row r="921" spans="1:16" ht="28.8" x14ac:dyDescent="0.3">
      <c r="A921" s="6" t="s">
        <v>3702</v>
      </c>
      <c r="B921" s="6" t="str">
        <f>VLOOKUP(LD_01[[#This Row],[DOCUMENTO]],_xlfn.SORTBY(ARQUIVOS_RECEBIDOS!$E$2:$F$5010,ARQUIVOS_RECEBIDOS!$F$2:$F$5010,-1),2,)</f>
        <v>R02</v>
      </c>
      <c r="C921" s="14" t="s">
        <v>5987</v>
      </c>
      <c r="D921" s="14" t="s">
        <v>7543</v>
      </c>
      <c r="E921" s="6" t="s">
        <v>4320</v>
      </c>
      <c r="F921" s="8" t="s">
        <v>4952</v>
      </c>
      <c r="G921" s="8" t="s">
        <v>4330</v>
      </c>
      <c r="H921" s="6" t="str">
        <f>_xlfn.XLOOKUP(LD_01[[#This Row],[DISCIPLINA]],'CLASSES DE PROJETOS'!$F$3:$F$37,'CLASSES DE PROJETOS'!$C$3:$C$37)</f>
        <v>TE</v>
      </c>
      <c r="I921" t="str">
        <f>_xlfn.TEXTJOIN("/",TRUE,"MSV-163MS-"&amp;LD_01[[#This Row],[OBRA]],_xlfn.XLOOKUP(LD_01[[#This Row],[SIGLA]],'CLASSES DE PROJETOS'!$C$3:$C$37,'CLASSES DE PROJETOS'!$E$3:$E$37))</f>
        <v>MSV-163MS-638-NORTE/32.TE</v>
      </c>
      <c r="J921" s="6" t="str" cm="1">
        <f t="array" ref="J921">_xlfn.TEXTJOIN(",",TRUE,_xlfn._xlws.FILTER(ARQUIVOS[ARQUIVO],(ARQUIVOS[DOCUMENTO]=LD_01[[#This Row],[DOCUMENTO]])*(ARQUIVOS[REVISÃO]=LD_01[[#This Row],[REVISÃO]])*(ARQUIVOS[EXTENSÃO]="pdf")))</f>
        <v>MSV-163MS-638+600-EDI-EXE-DE-G1-007-R02.pdf</v>
      </c>
      <c r="K921" s="6" t="str" cm="1">
        <f t="array" ref="K921">_xlfn.TEXTJOIN(", ",TRUE,_xlfn.UNIQUE(_xlfn._xlws.FILTER(ARQUIVOS_RECEBIDOS!$F$2:$F$5010,ARQUIVOS_RECEBIDOS!$E$2:$E$5010=LD_01[[#This Row],[DOCUMENTO]])))</f>
        <v>R00, R01, R02</v>
      </c>
      <c r="L921" s="6" t="str" cm="1">
        <f t="array" ref="L921">_xlfn.TEXTJOIN(",",TRUE,_xlfn._xlws.FILTER(ARQUIVOS[EXTENSÃO],(ARQUIVOS[DOCUMENTO]=LD_01[[#This Row],[DOCUMENTO]])*(ARQUIVOS[REVISÃO]=LD_01[[#This Row],[REVISÃO]])))</f>
        <v>dwg,pdf</v>
      </c>
      <c r="M921" s="12" cm="1">
        <f t="array" ref="M921">_xlfn.UNIQUE(_xlfn._xlws.FILTER(ARQUIVOS[DATA RECEBIMENTO],(ARQUIVOS[DOCUMENTO]=LD_01[[#This Row],[DOCUMENTO]])*(ARQUIVOS[REVISÃO]=LD_01[[#This Row],[REVISÃO]])))</f>
        <v>45931</v>
      </c>
      <c r="N9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01/MSV-163MS-638-NORTE/32.TE/MSV-163MS-638+600-EDI-EXE-DE-G1-007-R02.pdf</v>
      </c>
      <c r="P921" s="6" t="str">
        <f>LD_01[[#This Row],[PASTA]]&amp;"/"&amp;LD_01[[#This Row],[ARQUIVO]]</f>
        <v>MSV-163MS-638-NORTE/32.TE/MSV-163MS-638+600-EDI-EXE-DE-G1-007-R02.pdf</v>
      </c>
    </row>
    <row r="922" spans="1:16" ht="28.8" x14ac:dyDescent="0.3">
      <c r="A922" s="6" t="s">
        <v>3703</v>
      </c>
      <c r="B922" s="6" t="str">
        <f>VLOOKUP(LD_01[[#This Row],[DOCUMENTO]],_xlfn.SORTBY(ARQUIVOS_RECEBIDOS!$E$2:$F$5010,ARQUIVOS_RECEBIDOS!$F$2:$F$5010,-1),2,)</f>
        <v>R02</v>
      </c>
      <c r="C922" s="14" t="s">
        <v>5987</v>
      </c>
      <c r="D922" s="14" t="s">
        <v>7543</v>
      </c>
      <c r="E922" s="6" t="s">
        <v>4320</v>
      </c>
      <c r="F922" s="8" t="s">
        <v>4952</v>
      </c>
      <c r="G922" s="8" t="s">
        <v>4330</v>
      </c>
      <c r="H922" s="6" t="str">
        <f>_xlfn.XLOOKUP(LD_01[[#This Row],[DISCIPLINA]],'CLASSES DE PROJETOS'!$F$3:$F$37,'CLASSES DE PROJETOS'!$C$3:$C$37)</f>
        <v>TE</v>
      </c>
      <c r="I922" t="str">
        <f>_xlfn.TEXTJOIN("/",TRUE,"MSV-163MS-"&amp;LD_01[[#This Row],[OBRA]],_xlfn.XLOOKUP(LD_01[[#This Row],[SIGLA]],'CLASSES DE PROJETOS'!$C$3:$C$37,'CLASSES DE PROJETOS'!$E$3:$E$37))</f>
        <v>MSV-163MS-638-NORTE/32.TE</v>
      </c>
      <c r="J922" s="6" t="str" cm="1">
        <f t="array" ref="J922">_xlfn.TEXTJOIN(",",TRUE,_xlfn._xlws.FILTER(ARQUIVOS[ARQUIVO],(ARQUIVOS[DOCUMENTO]=LD_01[[#This Row],[DOCUMENTO]])*(ARQUIVOS[REVISÃO]=LD_01[[#This Row],[REVISÃO]])*(ARQUIVOS[EXTENSÃO]="pdf")))</f>
        <v>MSV-163MS-638+600-EDI-EXE-DE-G1-008-R02.pdf</v>
      </c>
      <c r="K922" s="6" t="str" cm="1">
        <f t="array" ref="K922">_xlfn.TEXTJOIN(", ",TRUE,_xlfn.UNIQUE(_xlfn._xlws.FILTER(ARQUIVOS_RECEBIDOS!$F$2:$F$5010,ARQUIVOS_RECEBIDOS!$E$2:$E$5010=LD_01[[#This Row],[DOCUMENTO]])))</f>
        <v>R00, R01, R02</v>
      </c>
      <c r="L922" s="6" t="str" cm="1">
        <f t="array" ref="L922">_xlfn.TEXTJOIN(",",TRUE,_xlfn._xlws.FILTER(ARQUIVOS[EXTENSÃO],(ARQUIVOS[DOCUMENTO]=LD_01[[#This Row],[DOCUMENTO]])*(ARQUIVOS[REVISÃO]=LD_01[[#This Row],[REVISÃO]])))</f>
        <v>dwg,pdf</v>
      </c>
      <c r="M922" s="12" cm="1">
        <f t="array" ref="M922">_xlfn.UNIQUE(_xlfn._xlws.FILTER(ARQUIVOS[DATA RECEBIMENTO],(ARQUIVOS[DOCUMENTO]=LD_01[[#This Row],[DOCUMENTO]])*(ARQUIVOS[REVISÃO]=LD_01[[#This Row],[REVISÃO]])))</f>
        <v>45931</v>
      </c>
      <c r="N9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01/MSV-163MS-638-NORTE/32.TE/MSV-163MS-638+600-EDI-EXE-DE-G1-008-R02.pdf</v>
      </c>
      <c r="P922" s="6" t="str">
        <f>LD_01[[#This Row],[PASTA]]&amp;"/"&amp;LD_01[[#This Row],[ARQUIVO]]</f>
        <v>MSV-163MS-638-NORTE/32.TE/MSV-163MS-638+600-EDI-EXE-DE-G1-008-R02.pdf</v>
      </c>
    </row>
    <row r="923" spans="1:16" ht="28.8" x14ac:dyDescent="0.3">
      <c r="A923" s="6" t="s">
        <v>3704</v>
      </c>
      <c r="B923" s="6" t="str">
        <f>VLOOKUP(LD_01[[#This Row],[DOCUMENTO]],_xlfn.SORTBY(ARQUIVOS_RECEBIDOS!$E$2:$F$5010,ARQUIVOS_RECEBIDOS!$F$2:$F$5010,-1),2,)</f>
        <v>R02</v>
      </c>
      <c r="C923" s="14" t="s">
        <v>5987</v>
      </c>
      <c r="D923" s="14" t="s">
        <v>7543</v>
      </c>
      <c r="E923" s="6" t="s">
        <v>4320</v>
      </c>
      <c r="F923" s="8" t="s">
        <v>4952</v>
      </c>
      <c r="G923" s="8" t="s">
        <v>4330</v>
      </c>
      <c r="H923" s="6" t="str">
        <f>_xlfn.XLOOKUP(LD_01[[#This Row],[DISCIPLINA]],'CLASSES DE PROJETOS'!$F$3:$F$37,'CLASSES DE PROJETOS'!$C$3:$C$37)</f>
        <v>TE</v>
      </c>
      <c r="I923" t="str">
        <f>_xlfn.TEXTJOIN("/",TRUE,"MSV-163MS-"&amp;LD_01[[#This Row],[OBRA]],_xlfn.XLOOKUP(LD_01[[#This Row],[SIGLA]],'CLASSES DE PROJETOS'!$C$3:$C$37,'CLASSES DE PROJETOS'!$E$3:$E$37))</f>
        <v>MSV-163MS-638-NORTE/32.TE</v>
      </c>
      <c r="J923" s="6" t="str" cm="1">
        <f t="array" ref="J923">_xlfn.TEXTJOIN(",",TRUE,_xlfn._xlws.FILTER(ARQUIVOS[ARQUIVO],(ARQUIVOS[DOCUMENTO]=LD_01[[#This Row],[DOCUMENTO]])*(ARQUIVOS[REVISÃO]=LD_01[[#This Row],[REVISÃO]])*(ARQUIVOS[EXTENSÃO]="pdf")))</f>
        <v>MSV-163MS-638+600-EDI-EXE-DE-G1-009-R02.pdf</v>
      </c>
      <c r="K923" s="6" t="str" cm="1">
        <f t="array" ref="K923">_xlfn.TEXTJOIN(", ",TRUE,_xlfn.UNIQUE(_xlfn._xlws.FILTER(ARQUIVOS_RECEBIDOS!$F$2:$F$5010,ARQUIVOS_RECEBIDOS!$E$2:$E$5010=LD_01[[#This Row],[DOCUMENTO]])))</f>
        <v>R00, R01, R02</v>
      </c>
      <c r="L923" s="6" t="str" cm="1">
        <f t="array" ref="L923">_xlfn.TEXTJOIN(",",TRUE,_xlfn._xlws.FILTER(ARQUIVOS[EXTENSÃO],(ARQUIVOS[DOCUMENTO]=LD_01[[#This Row],[DOCUMENTO]])*(ARQUIVOS[REVISÃO]=LD_01[[#This Row],[REVISÃO]])))</f>
        <v>dwg,pdf</v>
      </c>
      <c r="M923" s="12" cm="1">
        <f t="array" ref="M923">_xlfn.UNIQUE(_xlfn._xlws.FILTER(ARQUIVOS[DATA RECEBIMENTO],(ARQUIVOS[DOCUMENTO]=LD_01[[#This Row],[DOCUMENTO]])*(ARQUIVOS[REVISÃO]=LD_01[[#This Row],[REVISÃO]])))</f>
        <v>45931</v>
      </c>
      <c r="N9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01/MSV-163MS-638-NORTE/32.TE/MSV-163MS-638+600-EDI-EXE-DE-G1-009-R02.pdf</v>
      </c>
      <c r="P923" s="6" t="str">
        <f>LD_01[[#This Row],[PASTA]]&amp;"/"&amp;LD_01[[#This Row],[ARQUIVO]]</f>
        <v>MSV-163MS-638-NORTE/32.TE/MSV-163MS-638+600-EDI-EXE-DE-G1-009-R02.pdf</v>
      </c>
    </row>
    <row r="924" spans="1:16" ht="43.2" x14ac:dyDescent="0.3">
      <c r="A924" s="6" t="s">
        <v>3705</v>
      </c>
      <c r="B924" s="6" t="str">
        <f>VLOOKUP(LD_01[[#This Row],[DOCUMENTO]],_xlfn.SORTBY(ARQUIVOS_RECEBIDOS!$E$2:$F$5010,ARQUIVOS_RECEBIDOS!$F$2:$F$5010,-1),2,)</f>
        <v>R02</v>
      </c>
      <c r="C924" s="14" t="s">
        <v>5987</v>
      </c>
      <c r="D924" s="14" t="s">
        <v>7543</v>
      </c>
      <c r="E924" s="6" t="s">
        <v>4320</v>
      </c>
      <c r="F924" s="8" t="s">
        <v>4953</v>
      </c>
      <c r="G924" s="8" t="s">
        <v>4330</v>
      </c>
      <c r="H924" s="6" t="str">
        <f>_xlfn.XLOOKUP(LD_01[[#This Row],[DISCIPLINA]],'CLASSES DE PROJETOS'!$F$3:$F$37,'CLASSES DE PROJETOS'!$C$3:$C$37)</f>
        <v>TE</v>
      </c>
      <c r="I924" t="str">
        <f>_xlfn.TEXTJOIN("/",TRUE,"MSV-163MS-"&amp;LD_01[[#This Row],[OBRA]],_xlfn.XLOOKUP(LD_01[[#This Row],[SIGLA]],'CLASSES DE PROJETOS'!$C$3:$C$37,'CLASSES DE PROJETOS'!$E$3:$E$37))</f>
        <v>MSV-163MS-638-NORTE/32.TE</v>
      </c>
      <c r="J924" s="6" t="str" cm="1">
        <f t="array" ref="J924">_xlfn.TEXTJOIN(",",TRUE,_xlfn._xlws.FILTER(ARQUIVOS[ARQUIVO],(ARQUIVOS[DOCUMENTO]=LD_01[[#This Row],[DOCUMENTO]])*(ARQUIVOS[REVISÃO]=LD_01[[#This Row],[REVISÃO]])*(ARQUIVOS[EXTENSÃO]="pdf")))</f>
        <v>MSV-163MS-638+600-EDI-EXE-DE-G1-010-R02.pdf</v>
      </c>
      <c r="K924" s="6" t="str" cm="1">
        <f t="array" ref="K924">_xlfn.TEXTJOIN(", ",TRUE,_xlfn.UNIQUE(_xlfn._xlws.FILTER(ARQUIVOS_RECEBIDOS!$F$2:$F$5010,ARQUIVOS_RECEBIDOS!$E$2:$E$5010=LD_01[[#This Row],[DOCUMENTO]])))</f>
        <v>R00, R01, R02</v>
      </c>
      <c r="L924" s="6" t="str" cm="1">
        <f t="array" ref="L924">_xlfn.TEXTJOIN(",",TRUE,_xlfn._xlws.FILTER(ARQUIVOS[EXTENSÃO],(ARQUIVOS[DOCUMENTO]=LD_01[[#This Row],[DOCUMENTO]])*(ARQUIVOS[REVISÃO]=LD_01[[#This Row],[REVISÃO]])))</f>
        <v>dwg,pdf</v>
      </c>
      <c r="M924" s="12" cm="1">
        <f t="array" ref="M924">_xlfn.UNIQUE(_xlfn._xlws.FILTER(ARQUIVOS[DATA RECEBIMENTO],(ARQUIVOS[DOCUMENTO]=LD_01[[#This Row],[DOCUMENTO]])*(ARQUIVOS[REVISÃO]=LD_01[[#This Row],[REVISÃO]])))</f>
        <v>45931</v>
      </c>
      <c r="N9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01/MSV-163MS-638-NORTE/32.TE/MSV-163MS-638+600-EDI-EXE-DE-G1-010-R02.pdf</v>
      </c>
      <c r="P924" s="6" t="str">
        <f>LD_01[[#This Row],[PASTA]]&amp;"/"&amp;LD_01[[#This Row],[ARQUIVO]]</f>
        <v>MSV-163MS-638-NORTE/32.TE/MSV-163MS-638+600-EDI-EXE-DE-G1-010-R02.pdf</v>
      </c>
    </row>
    <row r="925" spans="1:16" ht="28.8" x14ac:dyDescent="0.3">
      <c r="A925" s="6" t="s">
        <v>3706</v>
      </c>
      <c r="B925" s="6" t="str">
        <f>VLOOKUP(LD_01[[#This Row],[DOCUMENTO]],_xlfn.SORTBY(ARQUIVOS_RECEBIDOS!$E$2:$F$5010,ARQUIVOS_RECEBIDOS!$F$2:$F$5010,-1),2,)</f>
        <v>R01</v>
      </c>
      <c r="C925" s="14" t="s">
        <v>5987</v>
      </c>
      <c r="D925" s="14" t="s">
        <v>7543</v>
      </c>
      <c r="E925" s="6" t="s">
        <v>4320</v>
      </c>
      <c r="F925" s="8" t="s">
        <v>4954</v>
      </c>
      <c r="G925" s="8" t="s">
        <v>4330</v>
      </c>
      <c r="H925" s="6" t="str">
        <f>_xlfn.XLOOKUP(LD_01[[#This Row],[DISCIPLINA]],'CLASSES DE PROJETOS'!$F$3:$F$37,'CLASSES DE PROJETOS'!$C$3:$C$37)</f>
        <v>TE</v>
      </c>
      <c r="I925" t="str">
        <f>_xlfn.TEXTJOIN("/",TRUE,"MSV-163MS-"&amp;LD_01[[#This Row],[OBRA]],_xlfn.XLOOKUP(LD_01[[#This Row],[SIGLA]],'CLASSES DE PROJETOS'!$C$3:$C$37,'CLASSES DE PROJETOS'!$E$3:$E$37))</f>
        <v>MSV-163MS-638-NORTE/32.TE</v>
      </c>
      <c r="J925" s="6" t="str" cm="1">
        <f t="array" ref="J925">_xlfn.TEXTJOIN(",",TRUE,_xlfn._xlws.FILTER(ARQUIVOS[ARQUIVO],(ARQUIVOS[DOCUMENTO]=LD_01[[#This Row],[DOCUMENTO]])*(ARQUIVOS[REVISÃO]=LD_01[[#This Row],[REVISÃO]])*(ARQUIVOS[EXTENSÃO]="pdf")))</f>
        <v>MSV-163MS-638+600-EDI-EXE-DE-G1-011-R01.pdf</v>
      </c>
      <c r="K925" s="6" t="str" cm="1">
        <f t="array" ref="K925">_xlfn.TEXTJOIN(", ",TRUE,_xlfn.UNIQUE(_xlfn._xlws.FILTER(ARQUIVOS_RECEBIDOS!$F$2:$F$5010,ARQUIVOS_RECEBIDOS!$E$2:$E$5010=LD_01[[#This Row],[DOCUMENTO]])))</f>
        <v>R00, R01</v>
      </c>
      <c r="L925" s="6" t="str" cm="1">
        <f t="array" ref="L925">_xlfn.TEXTJOIN(",",TRUE,_xlfn._xlws.FILTER(ARQUIVOS[EXTENSÃO],(ARQUIVOS[DOCUMENTO]=LD_01[[#This Row],[DOCUMENTO]])*(ARQUIVOS[REVISÃO]=LD_01[[#This Row],[REVISÃO]])))</f>
        <v>dwg,pdf</v>
      </c>
      <c r="M925" s="12" cm="1">
        <f t="array" ref="M925">_xlfn.UNIQUE(_xlfn._xlws.FILTER(ARQUIVOS[DATA RECEBIMENTO],(ARQUIVOS[DOCUMENTO]=LD_01[[#This Row],[DOCUMENTO]])*(ARQUIVOS[REVISÃO]=LD_01[[#This Row],[REVISÃO]])))</f>
        <v>45859</v>
      </c>
      <c r="N9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01/MSV-163MS-638-NORTE/32.TE/MSV-163MS-638+600-EDI-EXE-DE-G1-011-R01.pdf</v>
      </c>
      <c r="P925" s="6" t="str">
        <f>LD_01[[#This Row],[PASTA]]&amp;"/"&amp;LD_01[[#This Row],[ARQUIVO]]</f>
        <v>MSV-163MS-638-NORTE/32.TE/MSV-163MS-638+600-EDI-EXE-DE-G1-011-R01.pdf</v>
      </c>
    </row>
    <row r="926" spans="1:16" ht="28.8" x14ac:dyDescent="0.3">
      <c r="A926" s="6" t="s">
        <v>3707</v>
      </c>
      <c r="B926" s="6" t="str">
        <f>VLOOKUP(LD_01[[#This Row],[DOCUMENTO]],_xlfn.SORTBY(ARQUIVOS_RECEBIDOS!$E$2:$F$5010,ARQUIVOS_RECEBIDOS!$F$2:$F$5010,-1),2,)</f>
        <v>R00</v>
      </c>
      <c r="C926" s="14" t="s">
        <v>5987</v>
      </c>
      <c r="D926" s="14" t="s">
        <v>7543</v>
      </c>
      <c r="E926" s="6" t="s">
        <v>4320</v>
      </c>
      <c r="F926" s="8" t="s">
        <v>4955</v>
      </c>
      <c r="G926" s="8" t="s">
        <v>4330</v>
      </c>
      <c r="H926" s="6" t="str">
        <f>_xlfn.XLOOKUP(LD_01[[#This Row],[DISCIPLINA]],'CLASSES DE PROJETOS'!$F$3:$F$37,'CLASSES DE PROJETOS'!$C$3:$C$37)</f>
        <v>TE</v>
      </c>
      <c r="I926" t="str">
        <f>_xlfn.TEXTJOIN("/",TRUE,"MSV-163MS-"&amp;LD_01[[#This Row],[OBRA]],_xlfn.XLOOKUP(LD_01[[#This Row],[SIGLA]],'CLASSES DE PROJETOS'!$C$3:$C$37,'CLASSES DE PROJETOS'!$E$3:$E$37))</f>
        <v>MSV-163MS-638-NORTE/32.TE</v>
      </c>
      <c r="J926" s="6" t="str" cm="1">
        <f t="array" ref="J926">_xlfn.TEXTJOIN(",",TRUE,_xlfn._xlws.FILTER(ARQUIVOS[ARQUIVO],(ARQUIVOS[DOCUMENTO]=LD_01[[#This Row],[DOCUMENTO]])*(ARQUIVOS[REVISÃO]=LD_01[[#This Row],[REVISÃO]])*(ARQUIVOS[EXTENSÃO]="pdf")))</f>
        <v>MSV-163MS-638+600-EDI-EXE-DE-G1-012-R00.pdf</v>
      </c>
      <c r="K926" s="6" t="str" cm="1">
        <f t="array" ref="K926">_xlfn.TEXTJOIN(", ",TRUE,_xlfn.UNIQUE(_xlfn._xlws.FILTER(ARQUIVOS_RECEBIDOS!$F$2:$F$5010,ARQUIVOS_RECEBIDOS!$E$2:$E$5010=LD_01[[#This Row],[DOCUMENTO]])))</f>
        <v>R00</v>
      </c>
      <c r="L926" s="6" t="str" cm="1">
        <f t="array" ref="L926">_xlfn.TEXTJOIN(",",TRUE,_xlfn._xlws.FILTER(ARQUIVOS[EXTENSÃO],(ARQUIVOS[DOCUMENTO]=LD_01[[#This Row],[DOCUMENTO]])*(ARQUIVOS[REVISÃO]=LD_01[[#This Row],[REVISÃO]])))</f>
        <v>dwg,pdf</v>
      </c>
      <c r="M926" s="12" cm="1">
        <f t="array" ref="M926">_xlfn.UNIQUE(_xlfn._xlws.FILTER(ARQUIVOS[DATA RECEBIMENTO],(ARQUIVOS[DOCUMENTO]=LD_01[[#This Row],[DOCUMENTO]])*(ARQUIVOS[REVISÃO]=LD_01[[#This Row],[REVISÃO]])))</f>
        <v>45838</v>
      </c>
      <c r="N9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01/MSV-163MS-638-NORTE/32.TE/MSV-163MS-638+600-EDI-EXE-DE-G1-012-R00.pdf</v>
      </c>
      <c r="P926" s="6" t="str">
        <f>LD_01[[#This Row],[PASTA]]&amp;"/"&amp;LD_01[[#This Row],[ARQUIVO]]</f>
        <v>MSV-163MS-638-NORTE/32.TE/MSV-163MS-638+600-EDI-EXE-DE-G1-012-R00.pdf</v>
      </c>
    </row>
    <row r="927" spans="1:16" ht="28.8" x14ac:dyDescent="0.3">
      <c r="A927" s="6" t="s">
        <v>3708</v>
      </c>
      <c r="B927" s="6" t="str">
        <f>VLOOKUP(LD_01[[#This Row],[DOCUMENTO]],_xlfn.SORTBY(ARQUIVOS_RECEBIDOS!$E$2:$F$5010,ARQUIVOS_RECEBIDOS!$F$2:$F$5010,-1),2,)</f>
        <v>R00</v>
      </c>
      <c r="C927" s="14" t="s">
        <v>5987</v>
      </c>
      <c r="D927" s="14" t="s">
        <v>7543</v>
      </c>
      <c r="E927" s="6" t="s">
        <v>4320</v>
      </c>
      <c r="F927" s="8" t="s">
        <v>4955</v>
      </c>
      <c r="G927" s="8" t="s">
        <v>4330</v>
      </c>
      <c r="H927" s="6" t="str">
        <f>_xlfn.XLOOKUP(LD_01[[#This Row],[DISCIPLINA]],'CLASSES DE PROJETOS'!$F$3:$F$37,'CLASSES DE PROJETOS'!$C$3:$C$37)</f>
        <v>TE</v>
      </c>
      <c r="I927" t="str">
        <f>_xlfn.TEXTJOIN("/",TRUE,"MSV-163MS-"&amp;LD_01[[#This Row],[OBRA]],_xlfn.XLOOKUP(LD_01[[#This Row],[SIGLA]],'CLASSES DE PROJETOS'!$C$3:$C$37,'CLASSES DE PROJETOS'!$E$3:$E$37))</f>
        <v>MSV-163MS-638-NORTE/32.TE</v>
      </c>
      <c r="J927" s="6" t="str" cm="1">
        <f t="array" ref="J927">_xlfn.TEXTJOIN(",",TRUE,_xlfn._xlws.FILTER(ARQUIVOS[ARQUIVO],(ARQUIVOS[DOCUMENTO]=LD_01[[#This Row],[DOCUMENTO]])*(ARQUIVOS[REVISÃO]=LD_01[[#This Row],[REVISÃO]])*(ARQUIVOS[EXTENSÃO]="pdf")))</f>
        <v>MSV-163MS-638+600-EDI-EXE-DE-G1-013-R00.pdf</v>
      </c>
      <c r="K927" s="6" t="str" cm="1">
        <f t="array" ref="K927">_xlfn.TEXTJOIN(", ",TRUE,_xlfn.UNIQUE(_xlfn._xlws.FILTER(ARQUIVOS_RECEBIDOS!$F$2:$F$5010,ARQUIVOS_RECEBIDOS!$E$2:$E$5010=LD_01[[#This Row],[DOCUMENTO]])))</f>
        <v>R00</v>
      </c>
      <c r="L927" s="6" t="str" cm="1">
        <f t="array" ref="L927">_xlfn.TEXTJOIN(",",TRUE,_xlfn._xlws.FILTER(ARQUIVOS[EXTENSÃO],(ARQUIVOS[DOCUMENTO]=LD_01[[#This Row],[DOCUMENTO]])*(ARQUIVOS[REVISÃO]=LD_01[[#This Row],[REVISÃO]])))</f>
        <v>dwg,pdf</v>
      </c>
      <c r="M927" s="12" cm="1">
        <f t="array" ref="M927">_xlfn.UNIQUE(_xlfn._xlws.FILTER(ARQUIVOS[DATA RECEBIMENTO],(ARQUIVOS[DOCUMENTO]=LD_01[[#This Row],[DOCUMENTO]])*(ARQUIVOS[REVISÃO]=LD_01[[#This Row],[REVISÃO]])))</f>
        <v>45838</v>
      </c>
      <c r="N9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01/MSV-163MS-638-NORTE/32.TE/MSV-163MS-638+600-EDI-EXE-DE-G1-013-R00.pdf</v>
      </c>
      <c r="P927" s="6" t="str">
        <f>LD_01[[#This Row],[PASTA]]&amp;"/"&amp;LD_01[[#This Row],[ARQUIVO]]</f>
        <v>MSV-163MS-638-NORTE/32.TE/MSV-163MS-638+600-EDI-EXE-DE-G1-013-R00.pdf</v>
      </c>
    </row>
    <row r="928" spans="1:16" ht="43.2" x14ac:dyDescent="0.3">
      <c r="A928" s="6" t="s">
        <v>3709</v>
      </c>
      <c r="B928" s="6" t="str">
        <f>VLOOKUP(LD_01[[#This Row],[DOCUMENTO]],_xlfn.SORTBY(ARQUIVOS_RECEBIDOS!$E$2:$F$5010,ARQUIVOS_RECEBIDOS!$F$2:$F$5010,-1),2,)</f>
        <v>R00</v>
      </c>
      <c r="C928" s="14" t="s">
        <v>5987</v>
      </c>
      <c r="D928" s="14" t="s">
        <v>7543</v>
      </c>
      <c r="E928" s="6" t="s">
        <v>4320</v>
      </c>
      <c r="F928" s="8" t="s">
        <v>4953</v>
      </c>
      <c r="G928" s="8" t="s">
        <v>4330</v>
      </c>
      <c r="H928" s="6" t="str">
        <f>_xlfn.XLOOKUP(LD_01[[#This Row],[DISCIPLINA]],'CLASSES DE PROJETOS'!$F$3:$F$37,'CLASSES DE PROJETOS'!$C$3:$C$37)</f>
        <v>TE</v>
      </c>
      <c r="I928" t="str">
        <f>_xlfn.TEXTJOIN("/",TRUE,"MSV-163MS-"&amp;LD_01[[#This Row],[OBRA]],_xlfn.XLOOKUP(LD_01[[#This Row],[SIGLA]],'CLASSES DE PROJETOS'!$C$3:$C$37,'CLASSES DE PROJETOS'!$E$3:$E$37))</f>
        <v>MSV-163MS-638-NORTE/32.TE</v>
      </c>
      <c r="J928" s="6" t="str" cm="1">
        <f t="array" ref="J928">_xlfn.TEXTJOIN(",",TRUE,_xlfn._xlws.FILTER(ARQUIVOS[ARQUIVO],(ARQUIVOS[DOCUMENTO]=LD_01[[#This Row],[DOCUMENTO]])*(ARQUIVOS[REVISÃO]=LD_01[[#This Row],[REVISÃO]])*(ARQUIVOS[EXTENSÃO]="pdf")))</f>
        <v>MSV-163MS-638+600-EDI-EXE-DE-G1-014-R00.pdf</v>
      </c>
      <c r="K928" s="6" t="str" cm="1">
        <f t="array" ref="K928">_xlfn.TEXTJOIN(", ",TRUE,_xlfn.UNIQUE(_xlfn._xlws.FILTER(ARQUIVOS_RECEBIDOS!$F$2:$F$5010,ARQUIVOS_RECEBIDOS!$E$2:$E$5010=LD_01[[#This Row],[DOCUMENTO]])))</f>
        <v>R00</v>
      </c>
      <c r="L928" s="6" t="str" cm="1">
        <f t="array" ref="L928">_xlfn.TEXTJOIN(",",TRUE,_xlfn._xlws.FILTER(ARQUIVOS[EXTENSÃO],(ARQUIVOS[DOCUMENTO]=LD_01[[#This Row],[DOCUMENTO]])*(ARQUIVOS[REVISÃO]=LD_01[[#This Row],[REVISÃO]])))</f>
        <v>dwg,pdf</v>
      </c>
      <c r="M928" s="12" cm="1">
        <f t="array" ref="M928">_xlfn.UNIQUE(_xlfn._xlws.FILTER(ARQUIVOS[DATA RECEBIMENTO],(ARQUIVOS[DOCUMENTO]=LD_01[[#This Row],[DOCUMENTO]])*(ARQUIVOS[REVISÃO]=LD_01[[#This Row],[REVISÃO]])))</f>
        <v>45838</v>
      </c>
      <c r="N9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01/MSV-163MS-638-NORTE/32.TE/MSV-163MS-638+600-EDI-EXE-DE-G1-014-R00.pdf</v>
      </c>
      <c r="P928" s="6" t="str">
        <f>LD_01[[#This Row],[PASTA]]&amp;"/"&amp;LD_01[[#This Row],[ARQUIVO]]</f>
        <v>MSV-163MS-638-NORTE/32.TE/MSV-163MS-638+600-EDI-EXE-DE-G1-014-R00.pdf</v>
      </c>
    </row>
    <row r="929" spans="1:16" ht="28.8" x14ac:dyDescent="0.3">
      <c r="A929" s="6" t="s">
        <v>3710</v>
      </c>
      <c r="B929" s="6" t="str">
        <f>VLOOKUP(LD_01[[#This Row],[DOCUMENTO]],_xlfn.SORTBY(ARQUIVOS_RECEBIDOS!$E$2:$F$5010,ARQUIVOS_RECEBIDOS!$F$2:$F$5010,-1),2,)</f>
        <v>R00</v>
      </c>
      <c r="C929" s="14" t="s">
        <v>5987</v>
      </c>
      <c r="D929" s="14" t="s">
        <v>7543</v>
      </c>
      <c r="E929" s="6" t="s">
        <v>4320</v>
      </c>
      <c r="F929" s="8" t="s">
        <v>4954</v>
      </c>
      <c r="G929" s="8" t="s">
        <v>4330</v>
      </c>
      <c r="H929" s="6" t="str">
        <f>_xlfn.XLOOKUP(LD_01[[#This Row],[DISCIPLINA]],'CLASSES DE PROJETOS'!$F$3:$F$37,'CLASSES DE PROJETOS'!$C$3:$C$37)</f>
        <v>TE</v>
      </c>
      <c r="I929" t="str">
        <f>_xlfn.TEXTJOIN("/",TRUE,"MSV-163MS-"&amp;LD_01[[#This Row],[OBRA]],_xlfn.XLOOKUP(LD_01[[#This Row],[SIGLA]],'CLASSES DE PROJETOS'!$C$3:$C$37,'CLASSES DE PROJETOS'!$E$3:$E$37))</f>
        <v>MSV-163MS-638-NORTE/32.TE</v>
      </c>
      <c r="J929" s="6" t="str" cm="1">
        <f t="array" ref="J929">_xlfn.TEXTJOIN(",",TRUE,_xlfn._xlws.FILTER(ARQUIVOS[ARQUIVO],(ARQUIVOS[DOCUMENTO]=LD_01[[#This Row],[DOCUMENTO]])*(ARQUIVOS[REVISÃO]=LD_01[[#This Row],[REVISÃO]])*(ARQUIVOS[EXTENSÃO]="pdf")))</f>
        <v>MSV-163MS-638+600-EDI-EXE-DE-G1-015-R00.pdf</v>
      </c>
      <c r="K929" s="6" t="str" cm="1">
        <f t="array" ref="K929">_xlfn.TEXTJOIN(", ",TRUE,_xlfn.UNIQUE(_xlfn._xlws.FILTER(ARQUIVOS_RECEBIDOS!$F$2:$F$5010,ARQUIVOS_RECEBIDOS!$E$2:$E$5010=LD_01[[#This Row],[DOCUMENTO]])))</f>
        <v>R00</v>
      </c>
      <c r="L929" s="6" t="str" cm="1">
        <f t="array" ref="L929">_xlfn.TEXTJOIN(",",TRUE,_xlfn._xlws.FILTER(ARQUIVOS[EXTENSÃO],(ARQUIVOS[DOCUMENTO]=LD_01[[#This Row],[DOCUMENTO]])*(ARQUIVOS[REVISÃO]=LD_01[[#This Row],[REVISÃO]])))</f>
        <v>dwg,pdf</v>
      </c>
      <c r="M929" s="12" cm="1">
        <f t="array" ref="M929">_xlfn.UNIQUE(_xlfn._xlws.FILTER(ARQUIVOS[DATA RECEBIMENTO],(ARQUIVOS[DOCUMENTO]=LD_01[[#This Row],[DOCUMENTO]])*(ARQUIVOS[REVISÃO]=LD_01[[#This Row],[REVISÃO]])))</f>
        <v>45838</v>
      </c>
      <c r="N9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01/MSV-163MS-638-NORTE/32.TE/MSV-163MS-638+600-EDI-EXE-DE-G1-015-R00.pdf</v>
      </c>
      <c r="P929" s="6" t="str">
        <f>LD_01[[#This Row],[PASTA]]&amp;"/"&amp;LD_01[[#This Row],[ARQUIVO]]</f>
        <v>MSV-163MS-638-NORTE/32.TE/MSV-163MS-638+600-EDI-EXE-DE-G1-015-R00.pdf</v>
      </c>
    </row>
    <row r="930" spans="1:16" ht="43.2" x14ac:dyDescent="0.3">
      <c r="A930" s="6" t="s">
        <v>3711</v>
      </c>
      <c r="B930" s="6" t="str">
        <f>VLOOKUP(LD_01[[#This Row],[DOCUMENTO]],_xlfn.SORTBY(ARQUIVOS_RECEBIDOS!$E$2:$F$5010,ARQUIVOS_RECEBIDOS!$F$2:$F$5010,-1),2,)</f>
        <v>R02</v>
      </c>
      <c r="C930" s="14" t="s">
        <v>5987</v>
      </c>
      <c r="D930" s="14" t="s">
        <v>7543</v>
      </c>
      <c r="E930" s="6" t="s">
        <v>4320</v>
      </c>
      <c r="F930" s="8" t="s">
        <v>4956</v>
      </c>
      <c r="G930" s="8" t="s">
        <v>4330</v>
      </c>
      <c r="H930" s="6" t="str">
        <f>_xlfn.XLOOKUP(LD_01[[#This Row],[DISCIPLINA]],'CLASSES DE PROJETOS'!$F$3:$F$37,'CLASSES DE PROJETOS'!$C$3:$C$37)</f>
        <v>TE</v>
      </c>
      <c r="I930" t="str">
        <f>_xlfn.TEXTJOIN("/",TRUE,"MSV-163MS-"&amp;LD_01[[#This Row],[OBRA]],_xlfn.XLOOKUP(LD_01[[#This Row],[SIGLA]],'CLASSES DE PROJETOS'!$C$3:$C$37,'CLASSES DE PROJETOS'!$E$3:$E$37))</f>
        <v>MSV-163MS-638-NORTE/32.TE</v>
      </c>
      <c r="J930" s="6" t="str" cm="1">
        <f t="array" ref="J930">_xlfn.TEXTJOIN(",",TRUE,_xlfn._xlws.FILTER(ARQUIVOS[ARQUIVO],(ARQUIVOS[DOCUMENTO]=LD_01[[#This Row],[DOCUMENTO]])*(ARQUIVOS[REVISÃO]=LD_01[[#This Row],[REVISÃO]])*(ARQUIVOS[EXTENSÃO]="pdf")))</f>
        <v>MSV-163MS-638+600-EDI-EXE-DE-G1-016-R02.pdf</v>
      </c>
      <c r="K930" s="6" t="str" cm="1">
        <f t="array" ref="K930">_xlfn.TEXTJOIN(", ",TRUE,_xlfn.UNIQUE(_xlfn._xlws.FILTER(ARQUIVOS_RECEBIDOS!$F$2:$F$5010,ARQUIVOS_RECEBIDOS!$E$2:$E$5010=LD_01[[#This Row],[DOCUMENTO]])))</f>
        <v>R00, R01, R02</v>
      </c>
      <c r="L930" s="6" t="str" cm="1">
        <f t="array" ref="L930">_xlfn.TEXTJOIN(",",TRUE,_xlfn._xlws.FILTER(ARQUIVOS[EXTENSÃO],(ARQUIVOS[DOCUMENTO]=LD_01[[#This Row],[DOCUMENTO]])*(ARQUIVOS[REVISÃO]=LD_01[[#This Row],[REVISÃO]])))</f>
        <v>dwg,pdf</v>
      </c>
      <c r="M930" s="12" cm="1">
        <f t="array" ref="M930">_xlfn.UNIQUE(_xlfn._xlws.FILTER(ARQUIVOS[DATA RECEBIMENTO],(ARQUIVOS[DOCUMENTO]=LD_01[[#This Row],[DOCUMENTO]])*(ARQUIVOS[REVISÃO]=LD_01[[#This Row],[REVISÃO]])))</f>
        <v>45931</v>
      </c>
      <c r="N9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01/MSV-163MS-638-NORTE/32.TE/MSV-163MS-638+600-EDI-EXE-DE-G1-016-R02.pdf</v>
      </c>
      <c r="P930" s="6" t="str">
        <f>LD_01[[#This Row],[PASTA]]&amp;"/"&amp;LD_01[[#This Row],[ARQUIVO]]</f>
        <v>MSV-163MS-638-NORTE/32.TE/MSV-163MS-638+600-EDI-EXE-DE-G1-016-R02.pdf</v>
      </c>
    </row>
    <row r="931" spans="1:16" ht="28.8" x14ac:dyDescent="0.3">
      <c r="A931" s="6" t="s">
        <v>3712</v>
      </c>
      <c r="B931" s="6" t="str">
        <f>VLOOKUP(LD_01[[#This Row],[DOCUMENTO]],_xlfn.SORTBY(ARQUIVOS_RECEBIDOS!$E$2:$F$5010,ARQUIVOS_RECEBIDOS!$F$2:$F$5010,-1),2,)</f>
        <v>R00</v>
      </c>
      <c r="C931" s="14" t="s">
        <v>5987</v>
      </c>
      <c r="D931" s="14" t="s">
        <v>7543</v>
      </c>
      <c r="E931" s="6" t="s">
        <v>4320</v>
      </c>
      <c r="F931" s="8" t="s">
        <v>4957</v>
      </c>
      <c r="G931" s="8" t="s">
        <v>4330</v>
      </c>
      <c r="H931" s="6" t="str">
        <f>_xlfn.XLOOKUP(LD_01[[#This Row],[DISCIPLINA]],'CLASSES DE PROJETOS'!$F$3:$F$37,'CLASSES DE PROJETOS'!$C$3:$C$37)</f>
        <v>TE</v>
      </c>
      <c r="I931" t="str">
        <f>_xlfn.TEXTJOIN("/",TRUE,"MSV-163MS-"&amp;LD_01[[#This Row],[OBRA]],_xlfn.XLOOKUP(LD_01[[#This Row],[SIGLA]],'CLASSES DE PROJETOS'!$C$3:$C$37,'CLASSES DE PROJETOS'!$E$3:$E$37))</f>
        <v>MSV-163MS-638-NORTE/32.TE</v>
      </c>
      <c r="J931" s="6" t="str" cm="1">
        <f t="array" ref="J931">_xlfn.TEXTJOIN(",",TRUE,_xlfn._xlws.FILTER(ARQUIVOS[ARQUIVO],(ARQUIVOS[DOCUMENTO]=LD_01[[#This Row],[DOCUMENTO]])*(ARQUIVOS[REVISÃO]=LD_01[[#This Row],[REVISÃO]])*(ARQUIVOS[EXTENSÃO]="pdf")))</f>
        <v>MSV-163MS-638+600-EDI-EXE-DE-G1-017-R00.pdf</v>
      </c>
      <c r="K931" s="6" t="str" cm="1">
        <f t="array" ref="K931">_xlfn.TEXTJOIN(", ",TRUE,_xlfn.UNIQUE(_xlfn._xlws.FILTER(ARQUIVOS_RECEBIDOS!$F$2:$F$5010,ARQUIVOS_RECEBIDOS!$E$2:$E$5010=LD_01[[#This Row],[DOCUMENTO]])))</f>
        <v>R00</v>
      </c>
      <c r="L931" s="6" t="str" cm="1">
        <f t="array" ref="L931">_xlfn.TEXTJOIN(",",TRUE,_xlfn._xlws.FILTER(ARQUIVOS[EXTENSÃO],(ARQUIVOS[DOCUMENTO]=LD_01[[#This Row],[DOCUMENTO]])*(ARQUIVOS[REVISÃO]=LD_01[[#This Row],[REVISÃO]])))</f>
        <v>dwg,pdf</v>
      </c>
      <c r="M931" s="12" cm="1">
        <f t="array" ref="M931">_xlfn.UNIQUE(_xlfn._xlws.FILTER(ARQUIVOS[DATA RECEBIMENTO],(ARQUIVOS[DOCUMENTO]=LD_01[[#This Row],[DOCUMENTO]])*(ARQUIVOS[REVISÃO]=LD_01[[#This Row],[REVISÃO]])))</f>
        <v>45838</v>
      </c>
      <c r="N9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01/MSV-163MS-638-NORTE/32.TE/MSV-163MS-638+600-EDI-EXE-DE-G1-017-R00.pdf</v>
      </c>
      <c r="P931" s="6" t="str">
        <f>LD_01[[#This Row],[PASTA]]&amp;"/"&amp;LD_01[[#This Row],[ARQUIVO]]</f>
        <v>MSV-163MS-638-NORTE/32.TE/MSV-163MS-638+600-EDI-EXE-DE-G1-017-R00.pdf</v>
      </c>
    </row>
    <row r="932" spans="1:16" ht="28.8" x14ac:dyDescent="0.3">
      <c r="A932" s="6" t="s">
        <v>3713</v>
      </c>
      <c r="B932" s="6" t="str">
        <f>VLOOKUP(LD_01[[#This Row],[DOCUMENTO]],_xlfn.SORTBY(ARQUIVOS_RECEBIDOS!$E$2:$F$5010,ARQUIVOS_RECEBIDOS!$F$2:$F$5010,-1),2,)</f>
        <v>R00</v>
      </c>
      <c r="C932" s="14" t="s">
        <v>5987</v>
      </c>
      <c r="D932" s="14" t="s">
        <v>7543</v>
      </c>
      <c r="E932" s="6" t="s">
        <v>4320</v>
      </c>
      <c r="F932" s="8" t="s">
        <v>4958</v>
      </c>
      <c r="G932" s="8" t="s">
        <v>4330</v>
      </c>
      <c r="H932" s="6" t="str">
        <f>_xlfn.XLOOKUP(LD_01[[#This Row],[DISCIPLINA]],'CLASSES DE PROJETOS'!$F$3:$F$37,'CLASSES DE PROJETOS'!$C$3:$C$37)</f>
        <v>TE</v>
      </c>
      <c r="I932" t="str">
        <f>_xlfn.TEXTJOIN("/",TRUE,"MSV-163MS-"&amp;LD_01[[#This Row],[OBRA]],_xlfn.XLOOKUP(LD_01[[#This Row],[SIGLA]],'CLASSES DE PROJETOS'!$C$3:$C$37,'CLASSES DE PROJETOS'!$E$3:$E$37))</f>
        <v>MSV-163MS-638-NORTE/32.TE</v>
      </c>
      <c r="J932" s="6" t="str" cm="1">
        <f t="array" ref="J932">_xlfn.TEXTJOIN(",",TRUE,_xlfn._xlws.FILTER(ARQUIVOS[ARQUIVO],(ARQUIVOS[DOCUMENTO]=LD_01[[#This Row],[DOCUMENTO]])*(ARQUIVOS[REVISÃO]=LD_01[[#This Row],[REVISÃO]])*(ARQUIVOS[EXTENSÃO]="pdf")))</f>
        <v>MSV-163MS-638+600-EDI-EXE-DE-G1-018-R00.pdf</v>
      </c>
      <c r="K932" s="6" t="str" cm="1">
        <f t="array" ref="K932">_xlfn.TEXTJOIN(", ",TRUE,_xlfn.UNIQUE(_xlfn._xlws.FILTER(ARQUIVOS_RECEBIDOS!$F$2:$F$5010,ARQUIVOS_RECEBIDOS!$E$2:$E$5010=LD_01[[#This Row],[DOCUMENTO]])))</f>
        <v>R00</v>
      </c>
      <c r="L932" s="6" t="str" cm="1">
        <f t="array" ref="L932">_xlfn.TEXTJOIN(",",TRUE,_xlfn._xlws.FILTER(ARQUIVOS[EXTENSÃO],(ARQUIVOS[DOCUMENTO]=LD_01[[#This Row],[DOCUMENTO]])*(ARQUIVOS[REVISÃO]=LD_01[[#This Row],[REVISÃO]])))</f>
        <v>dwg,pdf</v>
      </c>
      <c r="M932" s="12" cm="1">
        <f t="array" ref="M932">_xlfn.UNIQUE(_xlfn._xlws.FILTER(ARQUIVOS[DATA RECEBIMENTO],(ARQUIVOS[DOCUMENTO]=LD_01[[#This Row],[DOCUMENTO]])*(ARQUIVOS[REVISÃO]=LD_01[[#This Row],[REVISÃO]])))</f>
        <v>45838</v>
      </c>
      <c r="N9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01/MSV-163MS-638-NORTE/32.TE/MSV-163MS-638+600-EDI-EXE-DE-G1-018-R00.pdf</v>
      </c>
      <c r="P932" s="6" t="str">
        <f>LD_01[[#This Row],[PASTA]]&amp;"/"&amp;LD_01[[#This Row],[ARQUIVO]]</f>
        <v>MSV-163MS-638-NORTE/32.TE/MSV-163MS-638+600-EDI-EXE-DE-G1-018-R00.pdf</v>
      </c>
    </row>
    <row r="933" spans="1:16" ht="28.8" x14ac:dyDescent="0.3">
      <c r="A933" s="6" t="s">
        <v>3714</v>
      </c>
      <c r="B933" s="6" t="str">
        <f>VLOOKUP(LD_01[[#This Row],[DOCUMENTO]],_xlfn.SORTBY(ARQUIVOS_RECEBIDOS!$E$2:$F$5010,ARQUIVOS_RECEBIDOS!$F$2:$F$5010,-1),2,)</f>
        <v>R00</v>
      </c>
      <c r="C933" s="14" t="s">
        <v>5987</v>
      </c>
      <c r="D933" s="14" t="s">
        <v>7543</v>
      </c>
      <c r="E933" s="6" t="s">
        <v>4320</v>
      </c>
      <c r="F933" s="8" t="s">
        <v>4958</v>
      </c>
      <c r="G933" s="8" t="s">
        <v>4330</v>
      </c>
      <c r="H933" s="6" t="str">
        <f>_xlfn.XLOOKUP(LD_01[[#This Row],[DISCIPLINA]],'CLASSES DE PROJETOS'!$F$3:$F$37,'CLASSES DE PROJETOS'!$C$3:$C$37)</f>
        <v>TE</v>
      </c>
      <c r="I933" t="str">
        <f>_xlfn.TEXTJOIN("/",TRUE,"MSV-163MS-"&amp;LD_01[[#This Row],[OBRA]],_xlfn.XLOOKUP(LD_01[[#This Row],[SIGLA]],'CLASSES DE PROJETOS'!$C$3:$C$37,'CLASSES DE PROJETOS'!$E$3:$E$37))</f>
        <v>MSV-163MS-638-NORTE/32.TE</v>
      </c>
      <c r="J933" s="6" t="str" cm="1">
        <f t="array" ref="J933">_xlfn.TEXTJOIN(",",TRUE,_xlfn._xlws.FILTER(ARQUIVOS[ARQUIVO],(ARQUIVOS[DOCUMENTO]=LD_01[[#This Row],[DOCUMENTO]])*(ARQUIVOS[REVISÃO]=LD_01[[#This Row],[REVISÃO]])*(ARQUIVOS[EXTENSÃO]="pdf")))</f>
        <v>MSV-163MS-638+600-EDI-EXE-DE-G1-019-R00.pdf</v>
      </c>
      <c r="K933" s="6" t="str" cm="1">
        <f t="array" ref="K933">_xlfn.TEXTJOIN(", ",TRUE,_xlfn.UNIQUE(_xlfn._xlws.FILTER(ARQUIVOS_RECEBIDOS!$F$2:$F$5010,ARQUIVOS_RECEBIDOS!$E$2:$E$5010=LD_01[[#This Row],[DOCUMENTO]])))</f>
        <v>R00</v>
      </c>
      <c r="L933" s="6" t="str" cm="1">
        <f t="array" ref="L933">_xlfn.TEXTJOIN(",",TRUE,_xlfn._xlws.FILTER(ARQUIVOS[EXTENSÃO],(ARQUIVOS[DOCUMENTO]=LD_01[[#This Row],[DOCUMENTO]])*(ARQUIVOS[REVISÃO]=LD_01[[#This Row],[REVISÃO]])))</f>
        <v>dwg,pdf</v>
      </c>
      <c r="M933" s="12" cm="1">
        <f t="array" ref="M933">_xlfn.UNIQUE(_xlfn._xlws.FILTER(ARQUIVOS[DATA RECEBIMENTO],(ARQUIVOS[DOCUMENTO]=LD_01[[#This Row],[DOCUMENTO]])*(ARQUIVOS[REVISÃO]=LD_01[[#This Row],[REVISÃO]])))</f>
        <v>45838</v>
      </c>
      <c r="N9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01/MSV-163MS-638-NORTE/32.TE/MSV-163MS-638+600-EDI-EXE-DE-G1-019-R00.pdf</v>
      </c>
      <c r="P933" s="6" t="str">
        <f>LD_01[[#This Row],[PASTA]]&amp;"/"&amp;LD_01[[#This Row],[ARQUIVO]]</f>
        <v>MSV-163MS-638-NORTE/32.TE/MSV-163MS-638+600-EDI-EXE-DE-G1-019-R00.pdf</v>
      </c>
    </row>
    <row r="934" spans="1:16" ht="28.8" x14ac:dyDescent="0.3">
      <c r="A934" s="6" t="s">
        <v>3715</v>
      </c>
      <c r="B934" s="6" t="str">
        <f>VLOOKUP(LD_01[[#This Row],[DOCUMENTO]],_xlfn.SORTBY(ARQUIVOS_RECEBIDOS!$E$2:$F$5010,ARQUIVOS_RECEBIDOS!$F$2:$F$5010,-1),2,)</f>
        <v>R00</v>
      </c>
      <c r="C934" s="14" t="s">
        <v>5987</v>
      </c>
      <c r="D934" s="14" t="s">
        <v>7543</v>
      </c>
      <c r="E934" s="6" t="s">
        <v>4320</v>
      </c>
      <c r="F934" s="8" t="s">
        <v>4958</v>
      </c>
      <c r="G934" s="8" t="s">
        <v>4330</v>
      </c>
      <c r="H934" s="6" t="str">
        <f>_xlfn.XLOOKUP(LD_01[[#This Row],[DISCIPLINA]],'CLASSES DE PROJETOS'!$F$3:$F$37,'CLASSES DE PROJETOS'!$C$3:$C$37)</f>
        <v>TE</v>
      </c>
      <c r="I934" t="str">
        <f>_xlfn.TEXTJOIN("/",TRUE,"MSV-163MS-"&amp;LD_01[[#This Row],[OBRA]],_xlfn.XLOOKUP(LD_01[[#This Row],[SIGLA]],'CLASSES DE PROJETOS'!$C$3:$C$37,'CLASSES DE PROJETOS'!$E$3:$E$37))</f>
        <v>MSV-163MS-638-NORTE/32.TE</v>
      </c>
      <c r="J934" s="6" t="str" cm="1">
        <f t="array" ref="J934">_xlfn.TEXTJOIN(",",TRUE,_xlfn._xlws.FILTER(ARQUIVOS[ARQUIVO],(ARQUIVOS[DOCUMENTO]=LD_01[[#This Row],[DOCUMENTO]])*(ARQUIVOS[REVISÃO]=LD_01[[#This Row],[REVISÃO]])*(ARQUIVOS[EXTENSÃO]="pdf")))</f>
        <v>MSV-163MS-638+600-EDI-EXE-DE-G1-020-R00.pdf</v>
      </c>
      <c r="K934" s="6" t="str" cm="1">
        <f t="array" ref="K934">_xlfn.TEXTJOIN(", ",TRUE,_xlfn.UNIQUE(_xlfn._xlws.FILTER(ARQUIVOS_RECEBIDOS!$F$2:$F$5010,ARQUIVOS_RECEBIDOS!$E$2:$E$5010=LD_01[[#This Row],[DOCUMENTO]])))</f>
        <v>R00</v>
      </c>
      <c r="L934" s="6" t="str" cm="1">
        <f t="array" ref="L934">_xlfn.TEXTJOIN(",",TRUE,_xlfn._xlws.FILTER(ARQUIVOS[EXTENSÃO],(ARQUIVOS[DOCUMENTO]=LD_01[[#This Row],[DOCUMENTO]])*(ARQUIVOS[REVISÃO]=LD_01[[#This Row],[REVISÃO]])))</f>
        <v>dwg,pdf</v>
      </c>
      <c r="M934" s="12" cm="1">
        <f t="array" ref="M934">_xlfn.UNIQUE(_xlfn._xlws.FILTER(ARQUIVOS[DATA RECEBIMENTO],(ARQUIVOS[DOCUMENTO]=LD_01[[#This Row],[DOCUMENTO]])*(ARQUIVOS[REVISÃO]=LD_01[[#This Row],[REVISÃO]])))</f>
        <v>45838</v>
      </c>
      <c r="N9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01/MSV-163MS-638-NORTE/32.TE/MSV-163MS-638+600-EDI-EXE-DE-G1-020-R00.pdf</v>
      </c>
      <c r="P934" s="6" t="str">
        <f>LD_01[[#This Row],[PASTA]]&amp;"/"&amp;LD_01[[#This Row],[ARQUIVO]]</f>
        <v>MSV-163MS-638-NORTE/32.TE/MSV-163MS-638+600-EDI-EXE-DE-G1-020-R00.pdf</v>
      </c>
    </row>
    <row r="935" spans="1:16" x14ac:dyDescent="0.3">
      <c r="A935" s="6" t="s">
        <v>3718</v>
      </c>
      <c r="B935" s="6" t="str">
        <f>VLOOKUP(LD_01[[#This Row],[DOCUMENTO]],_xlfn.SORTBY(ARQUIVOS_RECEBIDOS!$E$2:$F$5010,ARQUIVOS_RECEBIDOS!$F$2:$F$5010,-1),2,)</f>
        <v>R01</v>
      </c>
      <c r="C935" s="14" t="s">
        <v>5987</v>
      </c>
      <c r="D935" s="14" t="s">
        <v>7543</v>
      </c>
      <c r="E935" s="6" t="s">
        <v>4320</v>
      </c>
      <c r="F935" s="8" t="s">
        <v>4903</v>
      </c>
      <c r="G935" s="8" t="s">
        <v>4142</v>
      </c>
      <c r="H935" s="6" t="str">
        <f>_xlfn.XLOOKUP(LD_01[[#This Row],[DISCIPLINA]],'CLASSES DE PROJETOS'!$F$3:$F$37,'CLASSES DE PROJETOS'!$C$3:$C$37)</f>
        <v>DR</v>
      </c>
      <c r="I935" t="str">
        <f>_xlfn.TEXTJOIN("/",TRUE,"MSV-163MS-"&amp;LD_01[[#This Row],[OBRA]],_xlfn.XLOOKUP(LD_01[[#This Row],[SIGLA]],'CLASSES DE PROJETOS'!$C$3:$C$37,'CLASSES DE PROJETOS'!$E$3:$E$37))</f>
        <v>MSV-163MS-638-NORTE/10.DR</v>
      </c>
      <c r="J935" s="6" t="str" cm="1">
        <f t="array" ref="J935">_xlfn.TEXTJOIN(",",TRUE,_xlfn._xlws.FILTER(ARQUIVOS[ARQUIVO],(ARQUIVOS[DOCUMENTO]=LD_01[[#This Row],[DOCUMENTO]])*(ARQUIVOS[REVISÃO]=LD_01[[#This Row],[REVISÃO]])*(ARQUIVOS[EXTENSÃO]="pdf")))</f>
        <v>MSV-163MS-638+600-EDI-EXE-DE-H1-001-R01.pdf</v>
      </c>
      <c r="K935" s="6" t="str" cm="1">
        <f t="array" ref="K935">_xlfn.TEXTJOIN(", ",TRUE,_xlfn.UNIQUE(_xlfn._xlws.FILTER(ARQUIVOS_RECEBIDOS!$F$2:$F$5010,ARQUIVOS_RECEBIDOS!$E$2:$E$5010=LD_01[[#This Row],[DOCUMENTO]])))</f>
        <v>R00, R01</v>
      </c>
      <c r="L935" s="6" t="str" cm="1">
        <f t="array" ref="L935">_xlfn.TEXTJOIN(",",TRUE,_xlfn._xlws.FILTER(ARQUIVOS[EXTENSÃO],(ARQUIVOS[DOCUMENTO]=LD_01[[#This Row],[DOCUMENTO]])*(ARQUIVOS[REVISÃO]=LD_01[[#This Row],[REVISÃO]])))</f>
        <v>dwg,pdf</v>
      </c>
      <c r="M935" s="12" cm="1">
        <f t="array" ref="M935">_xlfn.UNIQUE(_xlfn._xlws.FILTER(ARQUIVOS[DATA RECEBIMENTO],(ARQUIVOS[DOCUMENTO]=LD_01[[#This Row],[DOCUMENTO]])*(ARQUIVOS[REVISÃO]=LD_01[[#This Row],[REVISÃO]])))</f>
        <v>45895</v>
      </c>
      <c r="N9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01/MSV-163MS-638-NORTE/10.DR/MSV-163MS-638+600-EDI-EXE-DE-H1-001-R01.pdf</v>
      </c>
      <c r="P935" s="6" t="str">
        <f>LD_01[[#This Row],[PASTA]]&amp;"/"&amp;LD_01[[#This Row],[ARQUIVO]]</f>
        <v>MSV-163MS-638-NORTE/10.DR/MSV-163MS-638+600-EDI-EXE-DE-H1-001-R01.pdf</v>
      </c>
    </row>
    <row r="936" spans="1:16" x14ac:dyDescent="0.3">
      <c r="A936" s="6" t="s">
        <v>3719</v>
      </c>
      <c r="B936" s="6" t="str">
        <f>VLOOKUP(LD_01[[#This Row],[DOCUMENTO]],_xlfn.SORTBY(ARQUIVOS_RECEBIDOS!$E$2:$F$5010,ARQUIVOS_RECEBIDOS!$F$2:$F$5010,-1),2,)</f>
        <v>R06</v>
      </c>
      <c r="C936" s="14" t="s">
        <v>5987</v>
      </c>
      <c r="D936" s="14" t="s">
        <v>7543</v>
      </c>
      <c r="E936" s="6" t="s">
        <v>4320</v>
      </c>
      <c r="F936" s="8" t="s">
        <v>4904</v>
      </c>
      <c r="G936" s="8" t="s">
        <v>4142</v>
      </c>
      <c r="H936" s="6" t="str">
        <f>_xlfn.XLOOKUP(LD_01[[#This Row],[DISCIPLINA]],'CLASSES DE PROJETOS'!$F$3:$F$37,'CLASSES DE PROJETOS'!$C$3:$C$37)</f>
        <v>DR</v>
      </c>
      <c r="I936" t="str">
        <f>_xlfn.TEXTJOIN("/",TRUE,"MSV-163MS-"&amp;LD_01[[#This Row],[OBRA]],_xlfn.XLOOKUP(LD_01[[#This Row],[SIGLA]],'CLASSES DE PROJETOS'!$C$3:$C$37,'CLASSES DE PROJETOS'!$E$3:$E$37))</f>
        <v>MSV-163MS-638-NORTE/10.DR</v>
      </c>
      <c r="J936" s="6" t="str" cm="1">
        <f t="array" ref="J936">_xlfn.TEXTJOIN(",",TRUE,_xlfn._xlws.FILTER(ARQUIVOS[ARQUIVO],(ARQUIVOS[DOCUMENTO]=LD_01[[#This Row],[DOCUMENTO]])*(ARQUIVOS[REVISÃO]=LD_01[[#This Row],[REVISÃO]])*(ARQUIVOS[EXTENSÃO]="pdf")))</f>
        <v>MSV-163MS-638+600-EDI-EXE-DE-H2-001-R06.pdf</v>
      </c>
      <c r="K936" s="6" t="str" cm="1">
        <f t="array" ref="K936">_xlfn.TEXTJOIN(", ",TRUE,_xlfn.UNIQUE(_xlfn._xlws.FILTER(ARQUIVOS_RECEBIDOS!$F$2:$F$5010,ARQUIVOS_RECEBIDOS!$E$2:$E$5010=LD_01[[#This Row],[DOCUMENTO]])))</f>
        <v>R01, R02, R03, R06, R05</v>
      </c>
      <c r="L936" s="6" t="str" cm="1">
        <f t="array" ref="L936">_xlfn.TEXTJOIN(",",TRUE,_xlfn._xlws.FILTER(ARQUIVOS[EXTENSÃO],(ARQUIVOS[DOCUMENTO]=LD_01[[#This Row],[DOCUMENTO]])*(ARQUIVOS[REVISÃO]=LD_01[[#This Row],[REVISÃO]])))</f>
        <v>dwg,pdf</v>
      </c>
      <c r="M936" s="12" cm="1">
        <f t="array" ref="M936">_xlfn.UNIQUE(_xlfn._xlws.FILTER(ARQUIVOS[DATA RECEBIMENTO],(ARQUIVOS[DOCUMENTO]=LD_01[[#This Row],[DOCUMENTO]])*(ARQUIVOS[REVISÃO]=LD_01[[#This Row],[REVISÃO]])))</f>
        <v>45931</v>
      </c>
      <c r="N9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01/MSV-163MS-638-NORTE/10.DR/MSV-163MS-638+600-EDI-EXE-DE-H2-001-R06.pdf</v>
      </c>
      <c r="P936" s="6" t="str">
        <f>LD_01[[#This Row],[PASTA]]&amp;"/"&amp;LD_01[[#This Row],[ARQUIVO]]</f>
        <v>MSV-163MS-638-NORTE/10.DR/MSV-163MS-638+600-EDI-EXE-DE-H2-001-R06.pdf</v>
      </c>
    </row>
    <row r="937" spans="1:16" x14ac:dyDescent="0.3">
      <c r="A937" s="6" t="s">
        <v>3720</v>
      </c>
      <c r="B937" s="6" t="str">
        <f>VLOOKUP(LD_01[[#This Row],[DOCUMENTO]],_xlfn.SORTBY(ARQUIVOS_RECEBIDOS!$E$2:$F$5010,ARQUIVOS_RECEBIDOS!$F$2:$F$5010,-1),2,)</f>
        <v>R02</v>
      </c>
      <c r="C937" s="14" t="s">
        <v>5987</v>
      </c>
      <c r="D937" s="14" t="s">
        <v>7543</v>
      </c>
      <c r="E937" s="6" t="s">
        <v>4320</v>
      </c>
      <c r="F937" s="8" t="s">
        <v>4905</v>
      </c>
      <c r="G937" s="8" t="s">
        <v>4142</v>
      </c>
      <c r="H937" s="6" t="str">
        <f>_xlfn.XLOOKUP(LD_01[[#This Row],[DISCIPLINA]],'CLASSES DE PROJETOS'!$F$3:$F$37,'CLASSES DE PROJETOS'!$C$3:$C$37)</f>
        <v>DR</v>
      </c>
      <c r="I937" t="str">
        <f>_xlfn.TEXTJOIN("/",TRUE,"MSV-163MS-"&amp;LD_01[[#This Row],[OBRA]],_xlfn.XLOOKUP(LD_01[[#This Row],[SIGLA]],'CLASSES DE PROJETOS'!$C$3:$C$37,'CLASSES DE PROJETOS'!$E$3:$E$37))</f>
        <v>MSV-163MS-638-NORTE/10.DR</v>
      </c>
      <c r="J937" s="6" t="str" cm="1">
        <f t="array" ref="J937">_xlfn.TEXTJOIN(",",TRUE,_xlfn._xlws.FILTER(ARQUIVOS[ARQUIVO],(ARQUIVOS[DOCUMENTO]=LD_01[[#This Row],[DOCUMENTO]])*(ARQUIVOS[REVISÃO]=LD_01[[#This Row],[REVISÃO]])*(ARQUIVOS[EXTENSÃO]="pdf")))</f>
        <v>MSV-163MS-638+600-EDI-EXE-DE-H2-002-R02.pdf</v>
      </c>
      <c r="K937" s="6" t="str" cm="1">
        <f t="array" ref="K937">_xlfn.TEXTJOIN(", ",TRUE,_xlfn.UNIQUE(_xlfn._xlws.FILTER(ARQUIVOS_RECEBIDOS!$F$2:$F$5010,ARQUIVOS_RECEBIDOS!$E$2:$E$5010=LD_01[[#This Row],[DOCUMENTO]])))</f>
        <v>R01, R02</v>
      </c>
      <c r="L937" s="6" t="str" cm="1">
        <f t="array" ref="L937">_xlfn.TEXTJOIN(",",TRUE,_xlfn._xlws.FILTER(ARQUIVOS[EXTENSÃO],(ARQUIVOS[DOCUMENTO]=LD_01[[#This Row],[DOCUMENTO]])*(ARQUIVOS[REVISÃO]=LD_01[[#This Row],[REVISÃO]])))</f>
        <v>dwg,pdf</v>
      </c>
      <c r="M937" s="12" cm="1">
        <f t="array" ref="M937">_xlfn.UNIQUE(_xlfn._xlws.FILTER(ARQUIVOS[DATA RECEBIMENTO],(ARQUIVOS[DOCUMENTO]=LD_01[[#This Row],[DOCUMENTO]])*(ARQUIVOS[REVISÃO]=LD_01[[#This Row],[REVISÃO]])))</f>
        <v>45859</v>
      </c>
      <c r="N9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01/MSV-163MS-638-NORTE/10.DR/MSV-163MS-638+600-EDI-EXE-DE-H2-002-R02.pdf</v>
      </c>
      <c r="P937" s="6" t="str">
        <f>LD_01[[#This Row],[PASTA]]&amp;"/"&amp;LD_01[[#This Row],[ARQUIVO]]</f>
        <v>MSV-163MS-638-NORTE/10.DR/MSV-163MS-638+600-EDI-EXE-DE-H2-002-R02.pdf</v>
      </c>
    </row>
    <row r="938" spans="1:16" x14ac:dyDescent="0.3">
      <c r="A938" s="6" t="s">
        <v>3721</v>
      </c>
      <c r="B938" s="6" t="str">
        <f>VLOOKUP(LD_01[[#This Row],[DOCUMENTO]],_xlfn.SORTBY(ARQUIVOS_RECEBIDOS!$E$2:$F$5010,ARQUIVOS_RECEBIDOS!$F$2:$F$5010,-1),2,)</f>
        <v>R04</v>
      </c>
      <c r="C938" s="14" t="s">
        <v>5987</v>
      </c>
      <c r="D938" s="14" t="s">
        <v>7543</v>
      </c>
      <c r="E938" s="6" t="s">
        <v>4320</v>
      </c>
      <c r="F938" s="8" t="s">
        <v>4904</v>
      </c>
      <c r="G938" s="8" t="s">
        <v>4142</v>
      </c>
      <c r="H938" s="6" t="str">
        <f>_xlfn.XLOOKUP(LD_01[[#This Row],[DISCIPLINA]],'CLASSES DE PROJETOS'!$F$3:$F$37,'CLASSES DE PROJETOS'!$C$3:$C$37)</f>
        <v>DR</v>
      </c>
      <c r="I938" t="str">
        <f>_xlfn.TEXTJOIN("/",TRUE,"MSV-163MS-"&amp;LD_01[[#This Row],[OBRA]],_xlfn.XLOOKUP(LD_01[[#This Row],[SIGLA]],'CLASSES DE PROJETOS'!$C$3:$C$37,'CLASSES DE PROJETOS'!$E$3:$E$37))</f>
        <v>MSV-163MS-638-NORTE/10.DR</v>
      </c>
      <c r="J938" s="6" t="str" cm="1">
        <f t="array" ref="J938">_xlfn.TEXTJOIN(",",TRUE,_xlfn._xlws.FILTER(ARQUIVOS[ARQUIVO],(ARQUIVOS[DOCUMENTO]=LD_01[[#This Row],[DOCUMENTO]])*(ARQUIVOS[REVISÃO]=LD_01[[#This Row],[REVISÃO]])*(ARQUIVOS[EXTENSÃO]="pdf")))</f>
        <v>MSV-163MS-638+600-EDI-EXE-DE-H2-003-R04.pdf</v>
      </c>
      <c r="K938" s="6" t="str" cm="1">
        <f t="array" ref="K938">_xlfn.TEXTJOIN(", ",TRUE,_xlfn.UNIQUE(_xlfn._xlws.FILTER(ARQUIVOS_RECEBIDOS!$F$2:$F$5010,ARQUIVOS_RECEBIDOS!$E$2:$E$5010=LD_01[[#This Row],[DOCUMENTO]])))</f>
        <v>R01, R02, R03, R04</v>
      </c>
      <c r="L938" s="6" t="str" cm="1">
        <f t="array" ref="L938">_xlfn.TEXTJOIN(",",TRUE,_xlfn._xlws.FILTER(ARQUIVOS[EXTENSÃO],(ARQUIVOS[DOCUMENTO]=LD_01[[#This Row],[DOCUMENTO]])*(ARQUIVOS[REVISÃO]=LD_01[[#This Row],[REVISÃO]])))</f>
        <v>dwg,pdf</v>
      </c>
      <c r="M938" s="12" cm="1">
        <f t="array" ref="M938">_xlfn.UNIQUE(_xlfn._xlws.FILTER(ARQUIVOS[DATA RECEBIMENTO],(ARQUIVOS[DOCUMENTO]=LD_01[[#This Row],[DOCUMENTO]])*(ARQUIVOS[REVISÃO]=LD_01[[#This Row],[REVISÃO]])))</f>
        <v>45946</v>
      </c>
      <c r="N9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01/MSV-163MS-638-NORTE/10.DR/MSV-163MS-638+600-EDI-EXE-DE-H2-003-R04.pdf</v>
      </c>
      <c r="P938" s="6" t="str">
        <f>LD_01[[#This Row],[PASTA]]&amp;"/"&amp;LD_01[[#This Row],[ARQUIVO]]</f>
        <v>MSV-163MS-638-NORTE/10.DR/MSV-163MS-638+600-EDI-EXE-DE-H2-003-R04.pdf</v>
      </c>
    </row>
    <row r="939" spans="1:16" x14ac:dyDescent="0.3">
      <c r="A939" s="6" t="s">
        <v>3722</v>
      </c>
      <c r="B939" s="6" t="str">
        <f>VLOOKUP(LD_01[[#This Row],[DOCUMENTO]],_xlfn.SORTBY(ARQUIVOS_RECEBIDOS!$E$2:$F$5010,ARQUIVOS_RECEBIDOS!$F$2:$F$5010,-1),2,)</f>
        <v>R05</v>
      </c>
      <c r="C939" s="14" t="s">
        <v>5987</v>
      </c>
      <c r="D939" s="14" t="s">
        <v>7543</v>
      </c>
      <c r="E939" s="6" t="s">
        <v>4320</v>
      </c>
      <c r="F939" s="8" t="s">
        <v>4906</v>
      </c>
      <c r="G939" s="8" t="s">
        <v>4142</v>
      </c>
      <c r="H939" s="6" t="str">
        <f>_xlfn.XLOOKUP(LD_01[[#This Row],[DISCIPLINA]],'CLASSES DE PROJETOS'!$F$3:$F$37,'CLASSES DE PROJETOS'!$C$3:$C$37)</f>
        <v>DR</v>
      </c>
      <c r="I939" t="str">
        <f>_xlfn.TEXTJOIN("/",TRUE,"MSV-163MS-"&amp;LD_01[[#This Row],[OBRA]],_xlfn.XLOOKUP(LD_01[[#This Row],[SIGLA]],'CLASSES DE PROJETOS'!$C$3:$C$37,'CLASSES DE PROJETOS'!$E$3:$E$37))</f>
        <v>MSV-163MS-638-NORTE/10.DR</v>
      </c>
      <c r="J939" s="6" t="str" cm="1">
        <f t="array" ref="J939">_xlfn.TEXTJOIN(",",TRUE,_xlfn._xlws.FILTER(ARQUIVOS[ARQUIVO],(ARQUIVOS[DOCUMENTO]=LD_01[[#This Row],[DOCUMENTO]])*(ARQUIVOS[REVISÃO]=LD_01[[#This Row],[REVISÃO]])*(ARQUIVOS[EXTENSÃO]="pdf")))</f>
        <v>MSV-163MS-638+600-EDI-EXE-DE-H2-004-R05.pdf</v>
      </c>
      <c r="K939" s="6" t="str" cm="1">
        <f t="array" ref="K939">_xlfn.TEXTJOIN(", ",TRUE,_xlfn.UNIQUE(_xlfn._xlws.FILTER(ARQUIVOS_RECEBIDOS!$F$2:$F$5010,ARQUIVOS_RECEBIDOS!$E$2:$E$5010=LD_01[[#This Row],[DOCUMENTO]])))</f>
        <v>R01, R02, R03, R05, R04</v>
      </c>
      <c r="L939" s="6" t="str" cm="1">
        <f t="array" ref="L939">_xlfn.TEXTJOIN(",",TRUE,_xlfn._xlws.FILTER(ARQUIVOS[EXTENSÃO],(ARQUIVOS[DOCUMENTO]=LD_01[[#This Row],[DOCUMENTO]])*(ARQUIVOS[REVISÃO]=LD_01[[#This Row],[REVISÃO]])))</f>
        <v>dwg,pdf</v>
      </c>
      <c r="M939" s="12" cm="1">
        <f t="array" ref="M939">_xlfn.UNIQUE(_xlfn._xlws.FILTER(ARQUIVOS[DATA RECEBIMENTO],(ARQUIVOS[DOCUMENTO]=LD_01[[#This Row],[DOCUMENTO]])*(ARQUIVOS[REVISÃO]=LD_01[[#This Row],[REVISÃO]])))</f>
        <v>45931</v>
      </c>
      <c r="N9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01/MSV-163MS-638-NORTE/10.DR/MSV-163MS-638+600-EDI-EXE-DE-H2-004-R05.pdf</v>
      </c>
      <c r="P939" s="6" t="str">
        <f>LD_01[[#This Row],[PASTA]]&amp;"/"&amp;LD_01[[#This Row],[ARQUIVO]]</f>
        <v>MSV-163MS-638-NORTE/10.DR/MSV-163MS-638+600-EDI-EXE-DE-H2-004-R05.pdf</v>
      </c>
    </row>
    <row r="940" spans="1:16" x14ac:dyDescent="0.3">
      <c r="A940" s="6" t="s">
        <v>3723</v>
      </c>
      <c r="B940" s="6" t="str">
        <f>VLOOKUP(LD_01[[#This Row],[DOCUMENTO]],_xlfn.SORTBY(ARQUIVOS_RECEBIDOS!$E$2:$F$5010,ARQUIVOS_RECEBIDOS!$F$2:$F$5010,-1),2,)</f>
        <v>R02</v>
      </c>
      <c r="C940" s="14" t="s">
        <v>5987</v>
      </c>
      <c r="D940" s="14" t="s">
        <v>7543</v>
      </c>
      <c r="E940" s="6" t="s">
        <v>4320</v>
      </c>
      <c r="F940" s="8" t="s">
        <v>4905</v>
      </c>
      <c r="G940" s="8" t="s">
        <v>4142</v>
      </c>
      <c r="H940" s="6" t="str">
        <f>_xlfn.XLOOKUP(LD_01[[#This Row],[DISCIPLINA]],'CLASSES DE PROJETOS'!$F$3:$F$37,'CLASSES DE PROJETOS'!$C$3:$C$37)</f>
        <v>DR</v>
      </c>
      <c r="I940" t="str">
        <f>_xlfn.TEXTJOIN("/",TRUE,"MSV-163MS-"&amp;LD_01[[#This Row],[OBRA]],_xlfn.XLOOKUP(LD_01[[#This Row],[SIGLA]],'CLASSES DE PROJETOS'!$C$3:$C$37,'CLASSES DE PROJETOS'!$E$3:$E$37))</f>
        <v>MSV-163MS-638-NORTE/10.DR</v>
      </c>
      <c r="J940" s="6" t="str" cm="1">
        <f t="array" ref="J940">_xlfn.TEXTJOIN(",",TRUE,_xlfn._xlws.FILTER(ARQUIVOS[ARQUIVO],(ARQUIVOS[DOCUMENTO]=LD_01[[#This Row],[DOCUMENTO]])*(ARQUIVOS[REVISÃO]=LD_01[[#This Row],[REVISÃO]])*(ARQUIVOS[EXTENSÃO]="pdf")))</f>
        <v>MSV-163MS-638+600-EDI-EXE-DE-H2-005-R02.pdf</v>
      </c>
      <c r="K940" s="6" t="str" cm="1">
        <f t="array" ref="K940">_xlfn.TEXTJOIN(", ",TRUE,_xlfn.UNIQUE(_xlfn._xlws.FILTER(ARQUIVOS_RECEBIDOS!$F$2:$F$5010,ARQUIVOS_RECEBIDOS!$E$2:$E$5010=LD_01[[#This Row],[DOCUMENTO]])))</f>
        <v>R01, R02</v>
      </c>
      <c r="L940" s="6" t="str" cm="1">
        <f t="array" ref="L940">_xlfn.TEXTJOIN(",",TRUE,_xlfn._xlws.FILTER(ARQUIVOS[EXTENSÃO],(ARQUIVOS[DOCUMENTO]=LD_01[[#This Row],[DOCUMENTO]])*(ARQUIVOS[REVISÃO]=LD_01[[#This Row],[REVISÃO]])))</f>
        <v>dwg,pdf</v>
      </c>
      <c r="M940" s="12" cm="1">
        <f t="array" ref="M940">_xlfn.UNIQUE(_xlfn._xlws.FILTER(ARQUIVOS[DATA RECEBIMENTO],(ARQUIVOS[DOCUMENTO]=LD_01[[#This Row],[DOCUMENTO]])*(ARQUIVOS[REVISÃO]=LD_01[[#This Row],[REVISÃO]])))</f>
        <v>45859</v>
      </c>
      <c r="N9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01/MSV-163MS-638-NORTE/10.DR/MSV-163MS-638+600-EDI-EXE-DE-H2-005-R02.pdf</v>
      </c>
      <c r="P940" s="6" t="str">
        <f>LD_01[[#This Row],[PASTA]]&amp;"/"&amp;LD_01[[#This Row],[ARQUIVO]]</f>
        <v>MSV-163MS-638-NORTE/10.DR/MSV-163MS-638+600-EDI-EXE-DE-H2-005-R02.pdf</v>
      </c>
    </row>
    <row r="941" spans="1:16" ht="28.8" x14ac:dyDescent="0.3">
      <c r="A941" s="6" t="s">
        <v>3724</v>
      </c>
      <c r="B941" s="6" t="str">
        <f>VLOOKUP(LD_01[[#This Row],[DOCUMENTO]],_xlfn.SORTBY(ARQUIVOS_RECEBIDOS!$E$2:$F$5010,ARQUIVOS_RECEBIDOS!$F$2:$F$5010,-1),2,)</f>
        <v>R03</v>
      </c>
      <c r="C941" s="14" t="s">
        <v>5987</v>
      </c>
      <c r="D941" s="14" t="s">
        <v>7543</v>
      </c>
      <c r="E941" s="6" t="s">
        <v>4320</v>
      </c>
      <c r="F941" s="8" t="s">
        <v>4907</v>
      </c>
      <c r="G941" s="8" t="s">
        <v>4142</v>
      </c>
      <c r="H941" s="6" t="str">
        <f>_xlfn.XLOOKUP(LD_01[[#This Row],[DISCIPLINA]],'CLASSES DE PROJETOS'!$F$3:$F$37,'CLASSES DE PROJETOS'!$C$3:$C$37)</f>
        <v>DR</v>
      </c>
      <c r="I941" t="str">
        <f>_xlfn.TEXTJOIN("/",TRUE,"MSV-163MS-"&amp;LD_01[[#This Row],[OBRA]],_xlfn.XLOOKUP(LD_01[[#This Row],[SIGLA]],'CLASSES DE PROJETOS'!$C$3:$C$37,'CLASSES DE PROJETOS'!$E$3:$E$37))</f>
        <v>MSV-163MS-638-NORTE/10.DR</v>
      </c>
      <c r="J941" s="6" t="str" cm="1">
        <f t="array" ref="J941">_xlfn.TEXTJOIN(",",TRUE,_xlfn._xlws.FILTER(ARQUIVOS[ARQUIVO],(ARQUIVOS[DOCUMENTO]=LD_01[[#This Row],[DOCUMENTO]])*(ARQUIVOS[REVISÃO]=LD_01[[#This Row],[REVISÃO]])*(ARQUIVOS[EXTENSÃO]="pdf")))</f>
        <v>MSV-163MS-638+600-EDI-EXE-DE-H2-006-R03.pdf</v>
      </c>
      <c r="K941" s="6" t="str" cm="1">
        <f t="array" ref="K941">_xlfn.TEXTJOIN(", ",TRUE,_xlfn.UNIQUE(_xlfn._xlws.FILTER(ARQUIVOS_RECEBIDOS!$F$2:$F$5010,ARQUIVOS_RECEBIDOS!$E$2:$E$5010=LD_01[[#This Row],[DOCUMENTO]])))</f>
        <v>R01, R02, R03</v>
      </c>
      <c r="L941" s="6" t="str" cm="1">
        <f t="array" ref="L941">_xlfn.TEXTJOIN(",",TRUE,_xlfn._xlws.FILTER(ARQUIVOS[EXTENSÃO],(ARQUIVOS[DOCUMENTO]=LD_01[[#This Row],[DOCUMENTO]])*(ARQUIVOS[REVISÃO]=LD_01[[#This Row],[REVISÃO]])))</f>
        <v>dwg,pdf</v>
      </c>
      <c r="M941" s="12" cm="1">
        <f t="array" ref="M941">_xlfn.UNIQUE(_xlfn._xlws.FILTER(ARQUIVOS[DATA RECEBIMENTO],(ARQUIVOS[DOCUMENTO]=LD_01[[#This Row],[DOCUMENTO]])*(ARQUIVOS[REVISÃO]=LD_01[[#This Row],[REVISÃO]])))</f>
        <v>45895</v>
      </c>
      <c r="N9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01/MSV-163MS-638-NORTE/10.DR/MSV-163MS-638+600-EDI-EXE-DE-H2-006-R03.pdf</v>
      </c>
      <c r="P941" s="6" t="str">
        <f>LD_01[[#This Row],[PASTA]]&amp;"/"&amp;LD_01[[#This Row],[ARQUIVO]]</f>
        <v>MSV-163MS-638-NORTE/10.DR/MSV-163MS-638+600-EDI-EXE-DE-H2-006-R03.pdf</v>
      </c>
    </row>
    <row r="942" spans="1:16" ht="43.2" x14ac:dyDescent="0.3">
      <c r="A942" s="6" t="s">
        <v>3725</v>
      </c>
      <c r="B942" s="6" t="str">
        <f>VLOOKUP(LD_01[[#This Row],[DOCUMENTO]],_xlfn.SORTBY(ARQUIVOS_RECEBIDOS!$E$2:$F$5010,ARQUIVOS_RECEBIDOS!$F$2:$F$5010,-1),2,)</f>
        <v>R04</v>
      </c>
      <c r="C942" s="14" t="s">
        <v>5987</v>
      </c>
      <c r="D942" s="14" t="s">
        <v>7543</v>
      </c>
      <c r="E942" s="6" t="s">
        <v>4320</v>
      </c>
      <c r="F942" s="8" t="s">
        <v>4908</v>
      </c>
      <c r="G942" s="8" t="s">
        <v>4142</v>
      </c>
      <c r="H942" s="6" t="str">
        <f>_xlfn.XLOOKUP(LD_01[[#This Row],[DISCIPLINA]],'CLASSES DE PROJETOS'!$F$3:$F$37,'CLASSES DE PROJETOS'!$C$3:$C$37)</f>
        <v>DR</v>
      </c>
      <c r="I942" t="str">
        <f>_xlfn.TEXTJOIN("/",TRUE,"MSV-163MS-"&amp;LD_01[[#This Row],[OBRA]],_xlfn.XLOOKUP(LD_01[[#This Row],[SIGLA]],'CLASSES DE PROJETOS'!$C$3:$C$37,'CLASSES DE PROJETOS'!$E$3:$E$37))</f>
        <v>MSV-163MS-638-NORTE/10.DR</v>
      </c>
      <c r="J942" s="6" t="str" cm="1">
        <f t="array" ref="J942">_xlfn.TEXTJOIN(",",TRUE,_xlfn._xlws.FILTER(ARQUIVOS[ARQUIVO],(ARQUIVOS[DOCUMENTO]=LD_01[[#This Row],[DOCUMENTO]])*(ARQUIVOS[REVISÃO]=LD_01[[#This Row],[REVISÃO]])*(ARQUIVOS[EXTENSÃO]="pdf")))</f>
        <v>MSV-163MS-638+600-EDI-EXE-DE-H2-007-R04.pdf</v>
      </c>
      <c r="K942" s="6" t="str" cm="1">
        <f t="array" ref="K942">_xlfn.TEXTJOIN(", ",TRUE,_xlfn.UNIQUE(_xlfn._xlws.FILTER(ARQUIVOS_RECEBIDOS!$F$2:$F$5010,ARQUIVOS_RECEBIDOS!$E$2:$E$5010=LD_01[[#This Row],[DOCUMENTO]])))</f>
        <v>R01, R02, R03, R04</v>
      </c>
      <c r="L942" s="6" t="str" cm="1">
        <f t="array" ref="L942">_xlfn.TEXTJOIN(",",TRUE,_xlfn._xlws.FILTER(ARQUIVOS[EXTENSÃO],(ARQUIVOS[DOCUMENTO]=LD_01[[#This Row],[DOCUMENTO]])*(ARQUIVOS[REVISÃO]=LD_01[[#This Row],[REVISÃO]])))</f>
        <v>dwg,pdf</v>
      </c>
      <c r="M942" s="12" cm="1">
        <f t="array" ref="M942">_xlfn.UNIQUE(_xlfn._xlws.FILTER(ARQUIVOS[DATA RECEBIMENTO],(ARQUIVOS[DOCUMENTO]=LD_01[[#This Row],[DOCUMENTO]])*(ARQUIVOS[REVISÃO]=LD_01[[#This Row],[REVISÃO]])))</f>
        <v>45946</v>
      </c>
      <c r="N9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01/MSV-163MS-638-NORTE/10.DR/MSV-163MS-638+600-EDI-EXE-DE-H2-007-R04.pdf</v>
      </c>
      <c r="P942" s="6" t="str">
        <f>LD_01[[#This Row],[PASTA]]&amp;"/"&amp;LD_01[[#This Row],[ARQUIVO]]</f>
        <v>MSV-163MS-638-NORTE/10.DR/MSV-163MS-638+600-EDI-EXE-DE-H2-007-R04.pdf</v>
      </c>
    </row>
    <row r="943" spans="1:16" ht="43.2" x14ac:dyDescent="0.3">
      <c r="A943" s="6" t="s">
        <v>3726</v>
      </c>
      <c r="B943" s="6" t="str">
        <f>VLOOKUP(LD_01[[#This Row],[DOCUMENTO]],_xlfn.SORTBY(ARQUIVOS_RECEBIDOS!$E$2:$F$5010,ARQUIVOS_RECEBIDOS!$F$2:$F$5010,-1),2,)</f>
        <v>R03</v>
      </c>
      <c r="C943" s="14" t="s">
        <v>5987</v>
      </c>
      <c r="D943" s="14" t="s">
        <v>7543</v>
      </c>
      <c r="E943" s="6" t="s">
        <v>4320</v>
      </c>
      <c r="F943" s="8" t="s">
        <v>4908</v>
      </c>
      <c r="G943" s="8" t="s">
        <v>4142</v>
      </c>
      <c r="H943" s="6" t="str">
        <f>_xlfn.XLOOKUP(LD_01[[#This Row],[DISCIPLINA]],'CLASSES DE PROJETOS'!$F$3:$F$37,'CLASSES DE PROJETOS'!$C$3:$C$37)</f>
        <v>DR</v>
      </c>
      <c r="I943" t="str">
        <f>_xlfn.TEXTJOIN("/",TRUE,"MSV-163MS-"&amp;LD_01[[#This Row],[OBRA]],_xlfn.XLOOKUP(LD_01[[#This Row],[SIGLA]],'CLASSES DE PROJETOS'!$C$3:$C$37,'CLASSES DE PROJETOS'!$E$3:$E$37))</f>
        <v>MSV-163MS-638-NORTE/10.DR</v>
      </c>
      <c r="J943" s="6" t="str" cm="1">
        <f t="array" ref="J943">_xlfn.TEXTJOIN(",",TRUE,_xlfn._xlws.FILTER(ARQUIVOS[ARQUIVO],(ARQUIVOS[DOCUMENTO]=LD_01[[#This Row],[DOCUMENTO]])*(ARQUIVOS[REVISÃO]=LD_01[[#This Row],[REVISÃO]])*(ARQUIVOS[EXTENSÃO]="pdf")))</f>
        <v>MSV-163MS-638+600-EDI-EXE-DE-H2-008-R03.pdf</v>
      </c>
      <c r="K943" s="6" t="str" cm="1">
        <f t="array" ref="K943">_xlfn.TEXTJOIN(", ",TRUE,_xlfn.UNIQUE(_xlfn._xlws.FILTER(ARQUIVOS_RECEBIDOS!$F$2:$F$5010,ARQUIVOS_RECEBIDOS!$E$2:$E$5010=LD_01[[#This Row],[DOCUMENTO]])))</f>
        <v>R01, R02, R03</v>
      </c>
      <c r="L943" s="6" t="str" cm="1">
        <f t="array" ref="L943">_xlfn.TEXTJOIN(",",TRUE,_xlfn._xlws.FILTER(ARQUIVOS[EXTENSÃO],(ARQUIVOS[DOCUMENTO]=LD_01[[#This Row],[DOCUMENTO]])*(ARQUIVOS[REVISÃO]=LD_01[[#This Row],[REVISÃO]])))</f>
        <v>dwg,pdf</v>
      </c>
      <c r="M943" s="12" cm="1">
        <f t="array" ref="M943">_xlfn.UNIQUE(_xlfn._xlws.FILTER(ARQUIVOS[DATA RECEBIMENTO],(ARQUIVOS[DOCUMENTO]=LD_01[[#This Row],[DOCUMENTO]])*(ARQUIVOS[REVISÃO]=LD_01[[#This Row],[REVISÃO]])))</f>
        <v>45895</v>
      </c>
      <c r="N9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01/MSV-163MS-638-NORTE/10.DR/MSV-163MS-638+600-EDI-EXE-DE-H2-008-R03.pdf</v>
      </c>
      <c r="P943" s="6" t="str">
        <f>LD_01[[#This Row],[PASTA]]&amp;"/"&amp;LD_01[[#This Row],[ARQUIVO]]</f>
        <v>MSV-163MS-638-NORTE/10.DR/MSV-163MS-638+600-EDI-EXE-DE-H2-008-R03.pdf</v>
      </c>
    </row>
    <row r="944" spans="1:16" x14ac:dyDescent="0.3">
      <c r="A944" s="6" t="s">
        <v>3727</v>
      </c>
      <c r="B944" s="6" t="str">
        <f>VLOOKUP(LD_01[[#This Row],[DOCUMENTO]],_xlfn.SORTBY(ARQUIVOS_RECEBIDOS!$E$2:$F$5010,ARQUIVOS_RECEBIDOS!$F$2:$F$5010,-1),2,)</f>
        <v>R03</v>
      </c>
      <c r="C944" s="14" t="s">
        <v>5987</v>
      </c>
      <c r="D944" s="14" t="s">
        <v>7543</v>
      </c>
      <c r="E944" s="6" t="s">
        <v>4320</v>
      </c>
      <c r="F944" s="8" t="s">
        <v>4909</v>
      </c>
      <c r="G944" s="8" t="s">
        <v>4142</v>
      </c>
      <c r="H944" s="6" t="str">
        <f>_xlfn.XLOOKUP(LD_01[[#This Row],[DISCIPLINA]],'CLASSES DE PROJETOS'!$F$3:$F$37,'CLASSES DE PROJETOS'!$C$3:$C$37)</f>
        <v>DR</v>
      </c>
      <c r="I944" t="str">
        <f>_xlfn.TEXTJOIN("/",TRUE,"MSV-163MS-"&amp;LD_01[[#This Row],[OBRA]],_xlfn.XLOOKUP(LD_01[[#This Row],[SIGLA]],'CLASSES DE PROJETOS'!$C$3:$C$37,'CLASSES DE PROJETOS'!$E$3:$E$37))</f>
        <v>MSV-163MS-638-NORTE/10.DR</v>
      </c>
      <c r="J944" s="6" t="str" cm="1">
        <f t="array" ref="J944">_xlfn.TEXTJOIN(",",TRUE,_xlfn._xlws.FILTER(ARQUIVOS[ARQUIVO],(ARQUIVOS[DOCUMENTO]=LD_01[[#This Row],[DOCUMENTO]])*(ARQUIVOS[REVISÃO]=LD_01[[#This Row],[REVISÃO]])*(ARQUIVOS[EXTENSÃO]="pdf")))</f>
        <v>MSV-163MS-638+600-EDI-EXE-DE-H2-009-R03.pdf</v>
      </c>
      <c r="K944" s="6" t="str" cm="1">
        <f t="array" ref="K944">_xlfn.TEXTJOIN(", ",TRUE,_xlfn.UNIQUE(_xlfn._xlws.FILTER(ARQUIVOS_RECEBIDOS!$F$2:$F$5010,ARQUIVOS_RECEBIDOS!$E$2:$E$5010=LD_01[[#This Row],[DOCUMENTO]])))</f>
        <v>R00, R02, R03</v>
      </c>
      <c r="L944" s="6" t="str" cm="1">
        <f t="array" ref="L944">_xlfn.TEXTJOIN(",",TRUE,_xlfn._xlws.FILTER(ARQUIVOS[EXTENSÃO],(ARQUIVOS[DOCUMENTO]=LD_01[[#This Row],[DOCUMENTO]])*(ARQUIVOS[REVISÃO]=LD_01[[#This Row],[REVISÃO]])))</f>
        <v>dwg,pdf</v>
      </c>
      <c r="M944" s="12" cm="1">
        <f t="array" ref="M944">_xlfn.UNIQUE(_xlfn._xlws.FILTER(ARQUIVOS[DATA RECEBIMENTO],(ARQUIVOS[DOCUMENTO]=LD_01[[#This Row],[DOCUMENTO]])*(ARQUIVOS[REVISÃO]=LD_01[[#This Row],[REVISÃO]])))</f>
        <v>45895</v>
      </c>
      <c r="N9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01/MSV-163MS-638-NORTE/10.DR/MSV-163MS-638+600-EDI-EXE-DE-H2-009-R03.pdf</v>
      </c>
      <c r="P944" s="6" t="str">
        <f>LD_01[[#This Row],[PASTA]]&amp;"/"&amp;LD_01[[#This Row],[ARQUIVO]]</f>
        <v>MSV-163MS-638-NORTE/10.DR/MSV-163MS-638+600-EDI-EXE-DE-H2-009-R03.pdf</v>
      </c>
    </row>
    <row r="945" spans="1:16" x14ac:dyDescent="0.3">
      <c r="A945" s="6" t="s">
        <v>3728</v>
      </c>
      <c r="B945" s="6" t="str">
        <f>VLOOKUP(LD_01[[#This Row],[DOCUMENTO]],_xlfn.SORTBY(ARQUIVOS_RECEBIDOS!$E$2:$F$5010,ARQUIVOS_RECEBIDOS!$F$2:$F$5010,-1),2,)</f>
        <v>R00</v>
      </c>
      <c r="C945" s="14" t="s">
        <v>5987</v>
      </c>
      <c r="D945" s="14" t="s">
        <v>7543</v>
      </c>
      <c r="E945" s="6" t="s">
        <v>4320</v>
      </c>
      <c r="F945" s="8" t="s">
        <v>4909</v>
      </c>
      <c r="G945" s="8" t="s">
        <v>4142</v>
      </c>
      <c r="H945" s="6" t="str">
        <f>_xlfn.XLOOKUP(LD_01[[#This Row],[DISCIPLINA]],'CLASSES DE PROJETOS'!$F$3:$F$37,'CLASSES DE PROJETOS'!$C$3:$C$37)</f>
        <v>DR</v>
      </c>
      <c r="I945" t="str">
        <f>_xlfn.TEXTJOIN("/",TRUE,"MSV-163MS-"&amp;LD_01[[#This Row],[OBRA]],_xlfn.XLOOKUP(LD_01[[#This Row],[SIGLA]],'CLASSES DE PROJETOS'!$C$3:$C$37,'CLASSES DE PROJETOS'!$E$3:$E$37))</f>
        <v>MSV-163MS-638-NORTE/10.DR</v>
      </c>
      <c r="J945" s="6" t="str" cm="1">
        <f t="array" ref="J945">_xlfn.TEXTJOIN(",",TRUE,_xlfn._xlws.FILTER(ARQUIVOS[ARQUIVO],(ARQUIVOS[DOCUMENTO]=LD_01[[#This Row],[DOCUMENTO]])*(ARQUIVOS[REVISÃO]=LD_01[[#This Row],[REVISÃO]])*(ARQUIVOS[EXTENSÃO]="pdf")))</f>
        <v>MSV-163MS-638+600-EDI-EXE-DE-H2-010-R00.pdf</v>
      </c>
      <c r="K945" s="6" t="str" cm="1">
        <f t="array" ref="K945">_xlfn.TEXTJOIN(", ",TRUE,_xlfn.UNIQUE(_xlfn._xlws.FILTER(ARQUIVOS_RECEBIDOS!$F$2:$F$5010,ARQUIVOS_RECEBIDOS!$E$2:$E$5010=LD_01[[#This Row],[DOCUMENTO]])))</f>
        <v>R00</v>
      </c>
      <c r="L945" s="6" t="str" cm="1">
        <f t="array" ref="L945">_xlfn.TEXTJOIN(",",TRUE,_xlfn._xlws.FILTER(ARQUIVOS[EXTENSÃO],(ARQUIVOS[DOCUMENTO]=LD_01[[#This Row],[DOCUMENTO]])*(ARQUIVOS[REVISÃO]=LD_01[[#This Row],[REVISÃO]])))</f>
        <v>dwg,pdf</v>
      </c>
      <c r="M945" s="12" cm="1">
        <f t="array" ref="M945">_xlfn.UNIQUE(_xlfn._xlws.FILTER(ARQUIVOS[DATA RECEBIMENTO],(ARQUIVOS[DOCUMENTO]=LD_01[[#This Row],[DOCUMENTO]])*(ARQUIVOS[REVISÃO]=LD_01[[#This Row],[REVISÃO]])))</f>
        <v>45838</v>
      </c>
      <c r="N9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01/MSV-163MS-638-NORTE/10.DR/MSV-163MS-638+600-EDI-EXE-DE-H2-010-R00.pdf</v>
      </c>
      <c r="P945" s="6" t="str">
        <f>LD_01[[#This Row],[PASTA]]&amp;"/"&amp;LD_01[[#This Row],[ARQUIVO]]</f>
        <v>MSV-163MS-638-NORTE/10.DR/MSV-163MS-638+600-EDI-EXE-DE-H2-010-R00.pdf</v>
      </c>
    </row>
    <row r="946" spans="1:16" ht="28.8" x14ac:dyDescent="0.3">
      <c r="A946" s="6" t="s">
        <v>3729</v>
      </c>
      <c r="B946" s="6" t="str">
        <f>VLOOKUP(LD_01[[#This Row],[DOCUMENTO]],_xlfn.SORTBY(ARQUIVOS_RECEBIDOS!$E$2:$F$5010,ARQUIVOS_RECEBIDOS!$F$2:$F$5010,-1),2,)</f>
        <v>R01</v>
      </c>
      <c r="C946" s="14" t="s">
        <v>5987</v>
      </c>
      <c r="D946" s="14" t="s">
        <v>7543</v>
      </c>
      <c r="E946" s="6" t="s">
        <v>4320</v>
      </c>
      <c r="F946" s="8" t="s">
        <v>4910</v>
      </c>
      <c r="G946" s="8" t="s">
        <v>4142</v>
      </c>
      <c r="H946" s="6" t="str">
        <f>_xlfn.XLOOKUP(LD_01[[#This Row],[DISCIPLINA]],'CLASSES DE PROJETOS'!$F$3:$F$37,'CLASSES DE PROJETOS'!$C$3:$C$37)</f>
        <v>DR</v>
      </c>
      <c r="I946" t="str">
        <f>_xlfn.TEXTJOIN("/",TRUE,"MSV-163MS-"&amp;LD_01[[#This Row],[OBRA]],_xlfn.XLOOKUP(LD_01[[#This Row],[SIGLA]],'CLASSES DE PROJETOS'!$C$3:$C$37,'CLASSES DE PROJETOS'!$E$3:$E$37))</f>
        <v>MSV-163MS-638-NORTE/10.DR</v>
      </c>
      <c r="J946" s="6" t="str" cm="1">
        <f t="array" ref="J946">_xlfn.TEXTJOIN(",",TRUE,_xlfn._xlws.FILTER(ARQUIVOS[ARQUIVO],(ARQUIVOS[DOCUMENTO]=LD_01[[#This Row],[DOCUMENTO]])*(ARQUIVOS[REVISÃO]=LD_01[[#This Row],[REVISÃO]])*(ARQUIVOS[EXTENSÃO]="pdf")))</f>
        <v>MSV-163MS-638+600-EDI-EXE-DE-H2-011-R01.pdf</v>
      </c>
      <c r="K946" s="6" t="str" cm="1">
        <f t="array" ref="K946">_xlfn.TEXTJOIN(", ",TRUE,_xlfn.UNIQUE(_xlfn._xlws.FILTER(ARQUIVOS_RECEBIDOS!$F$2:$F$5010,ARQUIVOS_RECEBIDOS!$E$2:$E$5010=LD_01[[#This Row],[DOCUMENTO]])))</f>
        <v>R00, R01</v>
      </c>
      <c r="L946" s="6" t="str" cm="1">
        <f t="array" ref="L946">_xlfn.TEXTJOIN(",",TRUE,_xlfn._xlws.FILTER(ARQUIVOS[EXTENSÃO],(ARQUIVOS[DOCUMENTO]=LD_01[[#This Row],[DOCUMENTO]])*(ARQUIVOS[REVISÃO]=LD_01[[#This Row],[REVISÃO]])))</f>
        <v>dwg,pdf</v>
      </c>
      <c r="M946" s="12" cm="1">
        <f t="array" ref="M946">_xlfn.UNIQUE(_xlfn._xlws.FILTER(ARQUIVOS[DATA RECEBIMENTO],(ARQUIVOS[DOCUMENTO]=LD_01[[#This Row],[DOCUMENTO]])*(ARQUIVOS[REVISÃO]=LD_01[[#This Row],[REVISÃO]])))</f>
        <v>45859</v>
      </c>
      <c r="N9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01/MSV-163MS-638-NORTE/10.DR/MSV-163MS-638+600-EDI-EXE-DE-H2-011-R01.pdf</v>
      </c>
      <c r="P946" s="6" t="str">
        <f>LD_01[[#This Row],[PASTA]]&amp;"/"&amp;LD_01[[#This Row],[ARQUIVO]]</f>
        <v>MSV-163MS-638-NORTE/10.DR/MSV-163MS-638+600-EDI-EXE-DE-H2-011-R01.pdf</v>
      </c>
    </row>
    <row r="947" spans="1:16" x14ac:dyDescent="0.3">
      <c r="A947" s="6" t="s">
        <v>4073</v>
      </c>
      <c r="B947" s="6" t="str">
        <f>VLOOKUP(LD_01[[#This Row],[DOCUMENTO]],_xlfn.SORTBY(ARQUIVOS_RECEBIDOS!$E$2:$F$5010,ARQUIVOS_RECEBIDOS!$F$2:$F$5010,-1),2,)</f>
        <v>R01</v>
      </c>
      <c r="C947" s="14" t="s">
        <v>5987</v>
      </c>
      <c r="D947" s="14" t="s">
        <v>7543</v>
      </c>
      <c r="E947" s="6" t="s">
        <v>4320</v>
      </c>
      <c r="F947" s="8" t="s">
        <v>4909</v>
      </c>
      <c r="G947" s="8" t="s">
        <v>4142</v>
      </c>
      <c r="H947" s="6" t="str">
        <f>_xlfn.XLOOKUP(LD_01[[#This Row],[DISCIPLINA]],'CLASSES DE PROJETOS'!$F$3:$F$37,'CLASSES DE PROJETOS'!$C$3:$C$37)</f>
        <v>DR</v>
      </c>
      <c r="I947" t="str">
        <f>_xlfn.TEXTJOIN("/",TRUE,"MSV-163MS-"&amp;LD_01[[#This Row],[OBRA]],_xlfn.XLOOKUP(LD_01[[#This Row],[SIGLA]],'CLASSES DE PROJETOS'!$C$3:$C$37,'CLASSES DE PROJETOS'!$E$3:$E$37))</f>
        <v>MSV-163MS-638-NORTE/10.DR</v>
      </c>
      <c r="J947" s="6" t="str" cm="1">
        <f t="array" ref="J947">_xlfn.TEXTJOIN(",",TRUE,_xlfn._xlws.FILTER(ARQUIVOS[ARQUIVO],(ARQUIVOS[DOCUMENTO]=LD_01[[#This Row],[DOCUMENTO]])*(ARQUIVOS[REVISÃO]=LD_01[[#This Row],[REVISÃO]])*(ARQUIVOS[EXTENSÃO]="pdf")))</f>
        <v>MSV-163MS-638+600-EDI-EXE-DE-H2-012-R01.pdf</v>
      </c>
      <c r="K947" s="6" t="str" cm="1">
        <f t="array" ref="K947">_xlfn.TEXTJOIN(", ",TRUE,_xlfn.UNIQUE(_xlfn._xlws.FILTER(ARQUIVOS_RECEBIDOS!$F$2:$F$5010,ARQUIVOS_RECEBIDOS!$E$2:$E$5010=LD_01[[#This Row],[DOCUMENTO]])))</f>
        <v>R00, R01</v>
      </c>
      <c r="L947" s="6" t="str" cm="1">
        <f t="array" ref="L947">_xlfn.TEXTJOIN(",",TRUE,_xlfn._xlws.FILTER(ARQUIVOS[EXTENSÃO],(ARQUIVOS[DOCUMENTO]=LD_01[[#This Row],[DOCUMENTO]])*(ARQUIVOS[REVISÃO]=LD_01[[#This Row],[REVISÃO]])))</f>
        <v>dwg,pdf</v>
      </c>
      <c r="M947" s="12" cm="1">
        <f t="array" ref="M947">_xlfn.UNIQUE(_xlfn._xlws.FILTER(ARQUIVOS[DATA RECEBIMENTO],(ARQUIVOS[DOCUMENTO]=LD_01[[#This Row],[DOCUMENTO]])*(ARQUIVOS[REVISÃO]=LD_01[[#This Row],[REVISÃO]])))</f>
        <v>45946</v>
      </c>
      <c r="N9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01/MSV-163MS-638-NORTE/10.DR/MSV-163MS-638+600-EDI-EXE-DE-H2-012-R01.pdf</v>
      </c>
      <c r="P947" s="6" t="str">
        <f>LD_01[[#This Row],[PASTA]]&amp;"/"&amp;LD_01[[#This Row],[ARQUIVO]]</f>
        <v>MSV-163MS-638-NORTE/10.DR/MSV-163MS-638+600-EDI-EXE-DE-H2-012-R01.pdf</v>
      </c>
    </row>
    <row r="948" spans="1:16" x14ac:dyDescent="0.3">
      <c r="A948" s="6" t="s">
        <v>3747</v>
      </c>
      <c r="B948" s="6" t="str">
        <f>VLOOKUP(LD_01[[#This Row],[DOCUMENTO]],_xlfn.SORTBY(ARQUIVOS_RECEBIDOS!$E$2:$F$5010,ARQUIVOS_RECEBIDOS!$F$2:$F$5010,-1),2,)</f>
        <v>R03</v>
      </c>
      <c r="C948" s="14" t="s">
        <v>5987</v>
      </c>
      <c r="D948" s="14" t="s">
        <v>7543</v>
      </c>
      <c r="E948" s="6" t="s">
        <v>4320</v>
      </c>
      <c r="F948" s="8" t="s">
        <v>4087</v>
      </c>
      <c r="G948" s="8" t="s">
        <v>4143</v>
      </c>
      <c r="H948" s="6" t="str">
        <f>_xlfn.XLOOKUP(LD_01[[#This Row],[DISCIPLINA]],'CLASSES DE PROJETOS'!$F$3:$F$37,'CLASSES DE PROJETOS'!$C$3:$C$37)</f>
        <v>PV</v>
      </c>
      <c r="I948" t="str">
        <f>_xlfn.TEXTJOIN("/",TRUE,"MSV-163MS-"&amp;LD_01[[#This Row],[OBRA]],_xlfn.XLOOKUP(LD_01[[#This Row],[SIGLA]],'CLASSES DE PROJETOS'!$C$3:$C$37,'CLASSES DE PROJETOS'!$E$3:$E$37))</f>
        <v>MSV-163MS-638-NORTE/28.PV</v>
      </c>
      <c r="J948" s="6" t="str" cm="1">
        <f t="array" ref="J948">_xlfn.TEXTJOIN(",",TRUE,_xlfn._xlws.FILTER(ARQUIVOS[ARQUIVO],(ARQUIVOS[DOCUMENTO]=LD_01[[#This Row],[DOCUMENTO]])*(ARQUIVOS[REVISÃO]=LD_01[[#This Row],[REVISÃO]])*(ARQUIVOS[EXTENSÃO]="pdf")))</f>
        <v>MSV-163MS-638+600-EDI-EXE-DE-I2-001-R03.pdf</v>
      </c>
      <c r="K948" s="6" t="str" cm="1">
        <f t="array" ref="K948">_xlfn.TEXTJOIN(", ",TRUE,_xlfn.UNIQUE(_xlfn._xlws.FILTER(ARQUIVOS_RECEBIDOS!$F$2:$F$5010,ARQUIVOS_RECEBIDOS!$E$2:$E$5010=LD_01[[#This Row],[DOCUMENTO]])))</f>
        <v>R01, R02, R03</v>
      </c>
      <c r="L948" s="6" t="str" cm="1">
        <f t="array" ref="L948">_xlfn.TEXTJOIN(",",TRUE,_xlfn._xlws.FILTER(ARQUIVOS[EXTENSÃO],(ARQUIVOS[DOCUMENTO]=LD_01[[#This Row],[DOCUMENTO]])*(ARQUIVOS[REVISÃO]=LD_01[[#This Row],[REVISÃO]])))</f>
        <v>dwg,pdf</v>
      </c>
      <c r="M948" s="12" cm="1">
        <f t="array" ref="M948">_xlfn.UNIQUE(_xlfn._xlws.FILTER(ARQUIVOS[DATA RECEBIMENTO],(ARQUIVOS[DOCUMENTO]=LD_01[[#This Row],[DOCUMENTO]])*(ARQUIVOS[REVISÃO]=LD_01[[#This Row],[REVISÃO]])))</f>
        <v>45931</v>
      </c>
      <c r="N9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01/MSV-163MS-638-NORTE/28.PV/MSV-163MS-638+600-EDI-EXE-DE-I2-001-R03.pdf</v>
      </c>
      <c r="P948" s="6" t="str">
        <f>LD_01[[#This Row],[PASTA]]&amp;"/"&amp;LD_01[[#This Row],[ARQUIVO]]</f>
        <v>MSV-163MS-638-NORTE/28.PV/MSV-163MS-638+600-EDI-EXE-DE-I2-001-R03.pdf</v>
      </c>
    </row>
    <row r="949" spans="1:16" x14ac:dyDescent="0.3">
      <c r="A949" s="6" t="s">
        <v>3748</v>
      </c>
      <c r="B949" s="6" t="str">
        <f>VLOOKUP(LD_01[[#This Row],[DOCUMENTO]],_xlfn.SORTBY(ARQUIVOS_RECEBIDOS!$E$2:$F$5010,ARQUIVOS_RECEBIDOS!$F$2:$F$5010,-1),2,)</f>
        <v>R03</v>
      </c>
      <c r="C949" s="14" t="s">
        <v>5987</v>
      </c>
      <c r="D949" s="14" t="s">
        <v>7543</v>
      </c>
      <c r="E949" s="6" t="s">
        <v>4320</v>
      </c>
      <c r="F949" s="8" t="s">
        <v>4087</v>
      </c>
      <c r="G949" s="8" t="s">
        <v>4143</v>
      </c>
      <c r="H949" s="6" t="str">
        <f>_xlfn.XLOOKUP(LD_01[[#This Row],[DISCIPLINA]],'CLASSES DE PROJETOS'!$F$3:$F$37,'CLASSES DE PROJETOS'!$C$3:$C$37)</f>
        <v>PV</v>
      </c>
      <c r="I949" t="str">
        <f>_xlfn.TEXTJOIN("/",TRUE,"MSV-163MS-"&amp;LD_01[[#This Row],[OBRA]],_xlfn.XLOOKUP(LD_01[[#This Row],[SIGLA]],'CLASSES DE PROJETOS'!$C$3:$C$37,'CLASSES DE PROJETOS'!$E$3:$E$37))</f>
        <v>MSV-163MS-638-NORTE/28.PV</v>
      </c>
      <c r="J949" s="6" t="str" cm="1">
        <f t="array" ref="J949">_xlfn.TEXTJOIN(",",TRUE,_xlfn._xlws.FILTER(ARQUIVOS[ARQUIVO],(ARQUIVOS[DOCUMENTO]=LD_01[[#This Row],[DOCUMENTO]])*(ARQUIVOS[REVISÃO]=LD_01[[#This Row],[REVISÃO]])*(ARQUIVOS[EXTENSÃO]="pdf")))</f>
        <v>MSV-163MS-638+600-EDI-EXE-DE-I2-002-R03.pdf</v>
      </c>
      <c r="K949" s="6" t="str" cm="1">
        <f t="array" ref="K949">_xlfn.TEXTJOIN(", ",TRUE,_xlfn.UNIQUE(_xlfn._xlws.FILTER(ARQUIVOS_RECEBIDOS!$F$2:$F$5010,ARQUIVOS_RECEBIDOS!$E$2:$E$5010=LD_01[[#This Row],[DOCUMENTO]])))</f>
        <v>R01, R02, R03</v>
      </c>
      <c r="L949" s="6" t="str" cm="1">
        <f t="array" ref="L949">_xlfn.TEXTJOIN(",",TRUE,_xlfn._xlws.FILTER(ARQUIVOS[EXTENSÃO],(ARQUIVOS[DOCUMENTO]=LD_01[[#This Row],[DOCUMENTO]])*(ARQUIVOS[REVISÃO]=LD_01[[#This Row],[REVISÃO]])))</f>
        <v>dwg,pdf</v>
      </c>
      <c r="M949" s="12" cm="1">
        <f t="array" ref="M949">_xlfn.UNIQUE(_xlfn._xlws.FILTER(ARQUIVOS[DATA RECEBIMENTO],(ARQUIVOS[DOCUMENTO]=LD_01[[#This Row],[DOCUMENTO]])*(ARQUIVOS[REVISÃO]=LD_01[[#This Row],[REVISÃO]])))</f>
        <v>45931</v>
      </c>
      <c r="N9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01/MSV-163MS-638-NORTE/28.PV/MSV-163MS-638+600-EDI-EXE-DE-I2-002-R03.pdf</v>
      </c>
      <c r="P949" s="6" t="str">
        <f>LD_01[[#This Row],[PASTA]]&amp;"/"&amp;LD_01[[#This Row],[ARQUIVO]]</f>
        <v>MSV-163MS-638-NORTE/28.PV/MSV-163MS-638+600-EDI-EXE-DE-I2-002-R03.pdf</v>
      </c>
    </row>
    <row r="950" spans="1:16" x14ac:dyDescent="0.3">
      <c r="A950" s="6" t="s">
        <v>3749</v>
      </c>
      <c r="B950" s="6" t="str">
        <f>VLOOKUP(LD_01[[#This Row],[DOCUMENTO]],_xlfn.SORTBY(ARQUIVOS_RECEBIDOS!$E$2:$F$5010,ARQUIVOS_RECEBIDOS!$F$2:$F$5010,-1),2,)</f>
        <v>R02</v>
      </c>
      <c r="C950" s="14" t="s">
        <v>5987</v>
      </c>
      <c r="D950" s="14" t="s">
        <v>7543</v>
      </c>
      <c r="E950" s="6" t="s">
        <v>4320</v>
      </c>
      <c r="F950" s="8" t="s">
        <v>4964</v>
      </c>
      <c r="G950" s="8" t="s">
        <v>4143</v>
      </c>
      <c r="H950" s="6" t="str">
        <f>_xlfn.XLOOKUP(LD_01[[#This Row],[DISCIPLINA]],'CLASSES DE PROJETOS'!$F$3:$F$37,'CLASSES DE PROJETOS'!$C$3:$C$37)</f>
        <v>PV</v>
      </c>
      <c r="I950" t="str">
        <f>_xlfn.TEXTJOIN("/",TRUE,"MSV-163MS-"&amp;LD_01[[#This Row],[OBRA]],_xlfn.XLOOKUP(LD_01[[#This Row],[SIGLA]],'CLASSES DE PROJETOS'!$C$3:$C$37,'CLASSES DE PROJETOS'!$E$3:$E$37))</f>
        <v>MSV-163MS-638-NORTE/28.PV</v>
      </c>
      <c r="J950" s="6" t="str" cm="1">
        <f t="array" ref="J950">_xlfn.TEXTJOIN(",",TRUE,_xlfn._xlws.FILTER(ARQUIVOS[ARQUIVO],(ARQUIVOS[DOCUMENTO]=LD_01[[#This Row],[DOCUMENTO]])*(ARQUIVOS[REVISÃO]=LD_01[[#This Row],[REVISÃO]])*(ARQUIVOS[EXTENSÃO]="pdf")))</f>
        <v>MSV-163MS-638+600-EDI-EXE-DE-I2-003-R02.pdf</v>
      </c>
      <c r="K950" s="6" t="str" cm="1">
        <f t="array" ref="K950">_xlfn.TEXTJOIN(", ",TRUE,_xlfn.UNIQUE(_xlfn._xlws.FILTER(ARQUIVOS_RECEBIDOS!$F$2:$F$5010,ARQUIVOS_RECEBIDOS!$E$2:$E$5010=LD_01[[#This Row],[DOCUMENTO]])))</f>
        <v>R01, R02</v>
      </c>
      <c r="L950" s="6" t="str" cm="1">
        <f t="array" ref="L950">_xlfn.TEXTJOIN(",",TRUE,_xlfn._xlws.FILTER(ARQUIVOS[EXTENSÃO],(ARQUIVOS[DOCUMENTO]=LD_01[[#This Row],[DOCUMENTO]])*(ARQUIVOS[REVISÃO]=LD_01[[#This Row],[REVISÃO]])))</f>
        <v>dwg,pdf</v>
      </c>
      <c r="M950" s="12" cm="1">
        <f t="array" ref="M950">_xlfn.UNIQUE(_xlfn._xlws.FILTER(ARQUIVOS[DATA RECEBIMENTO],(ARQUIVOS[DOCUMENTO]=LD_01[[#This Row],[DOCUMENTO]])*(ARQUIVOS[REVISÃO]=LD_01[[#This Row],[REVISÃO]])))</f>
        <v>45859</v>
      </c>
      <c r="N9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01/MSV-163MS-638-NORTE/28.PV/MSV-163MS-638+600-EDI-EXE-DE-I2-003-R02.pdf</v>
      </c>
      <c r="P950" s="6" t="str">
        <f>LD_01[[#This Row],[PASTA]]&amp;"/"&amp;LD_01[[#This Row],[ARQUIVO]]</f>
        <v>MSV-163MS-638-NORTE/28.PV/MSV-163MS-638+600-EDI-EXE-DE-I2-003-R02.pdf</v>
      </c>
    </row>
    <row r="951" spans="1:16" x14ac:dyDescent="0.3">
      <c r="A951" s="6" t="s">
        <v>3750</v>
      </c>
      <c r="B951" s="6" t="str">
        <f>VLOOKUP(LD_01[[#This Row],[DOCUMENTO]],_xlfn.SORTBY(ARQUIVOS_RECEBIDOS!$E$2:$F$5010,ARQUIVOS_RECEBIDOS!$F$2:$F$5010,-1),2,)</f>
        <v>R02</v>
      </c>
      <c r="C951" s="14" t="s">
        <v>5987</v>
      </c>
      <c r="D951" s="14" t="s">
        <v>7543</v>
      </c>
      <c r="E951" s="6" t="s">
        <v>4320</v>
      </c>
      <c r="F951" s="8" t="s">
        <v>4964</v>
      </c>
      <c r="G951" s="8" t="s">
        <v>4143</v>
      </c>
      <c r="H951" s="6" t="str">
        <f>_xlfn.XLOOKUP(LD_01[[#This Row],[DISCIPLINA]],'CLASSES DE PROJETOS'!$F$3:$F$37,'CLASSES DE PROJETOS'!$C$3:$C$37)</f>
        <v>PV</v>
      </c>
      <c r="I951" t="str">
        <f>_xlfn.TEXTJOIN("/",TRUE,"MSV-163MS-"&amp;LD_01[[#This Row],[OBRA]],_xlfn.XLOOKUP(LD_01[[#This Row],[SIGLA]],'CLASSES DE PROJETOS'!$C$3:$C$37,'CLASSES DE PROJETOS'!$E$3:$E$37))</f>
        <v>MSV-163MS-638-NORTE/28.PV</v>
      </c>
      <c r="J951" s="6" t="str" cm="1">
        <f t="array" ref="J951">_xlfn.TEXTJOIN(",",TRUE,_xlfn._xlws.FILTER(ARQUIVOS[ARQUIVO],(ARQUIVOS[DOCUMENTO]=LD_01[[#This Row],[DOCUMENTO]])*(ARQUIVOS[REVISÃO]=LD_01[[#This Row],[REVISÃO]])*(ARQUIVOS[EXTENSÃO]="pdf")))</f>
        <v>MSV-163MS-638+600-EDI-EXE-DE-I2-004-R02.pdf</v>
      </c>
      <c r="K951" s="6" t="str" cm="1">
        <f t="array" ref="K951">_xlfn.TEXTJOIN(", ",TRUE,_xlfn.UNIQUE(_xlfn._xlws.FILTER(ARQUIVOS_RECEBIDOS!$F$2:$F$5010,ARQUIVOS_RECEBIDOS!$E$2:$E$5010=LD_01[[#This Row],[DOCUMENTO]])))</f>
        <v>R01, R02</v>
      </c>
      <c r="L951" s="6" t="str" cm="1">
        <f t="array" ref="L951">_xlfn.TEXTJOIN(",",TRUE,_xlfn._xlws.FILTER(ARQUIVOS[EXTENSÃO],(ARQUIVOS[DOCUMENTO]=LD_01[[#This Row],[DOCUMENTO]])*(ARQUIVOS[REVISÃO]=LD_01[[#This Row],[REVISÃO]])))</f>
        <v>dwg,pdf</v>
      </c>
      <c r="M951" s="12" cm="1">
        <f t="array" ref="M951">_xlfn.UNIQUE(_xlfn._xlws.FILTER(ARQUIVOS[DATA RECEBIMENTO],(ARQUIVOS[DOCUMENTO]=LD_01[[#This Row],[DOCUMENTO]])*(ARQUIVOS[REVISÃO]=LD_01[[#This Row],[REVISÃO]])))</f>
        <v>45859</v>
      </c>
      <c r="N9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01/MSV-163MS-638-NORTE/28.PV/MSV-163MS-638+600-EDI-EXE-DE-I2-004-R02.pdf</v>
      </c>
      <c r="P951" s="6" t="str">
        <f>LD_01[[#This Row],[PASTA]]&amp;"/"&amp;LD_01[[#This Row],[ARQUIVO]]</f>
        <v>MSV-163MS-638-NORTE/28.PV/MSV-163MS-638+600-EDI-EXE-DE-I2-004-R02.pdf</v>
      </c>
    </row>
    <row r="952" spans="1:16" x14ac:dyDescent="0.3">
      <c r="A952" s="6" t="s">
        <v>3732</v>
      </c>
      <c r="B952" s="6" t="str">
        <f>VLOOKUP(LD_01[[#This Row],[DOCUMENTO]],_xlfn.SORTBY(ARQUIVOS_RECEBIDOS!$E$2:$F$5010,ARQUIVOS_RECEBIDOS!$F$2:$F$5010,-1),2,)</f>
        <v>R04</v>
      </c>
      <c r="C952" s="14" t="s">
        <v>5987</v>
      </c>
      <c r="D952" s="14" t="s">
        <v>7543</v>
      </c>
      <c r="E952" s="6" t="s">
        <v>4320</v>
      </c>
      <c r="F952" s="8" t="s">
        <v>4087</v>
      </c>
      <c r="G952" s="8" t="s">
        <v>4331</v>
      </c>
      <c r="H952" s="6" t="str">
        <f>_xlfn.XLOOKUP(LD_01[[#This Row],[DISCIPLINA]],'CLASSES DE PROJETOS'!$F$3:$F$37,'CLASSES DE PROJETOS'!$C$3:$C$37)</f>
        <v>SI</v>
      </c>
      <c r="I952" t="str">
        <f>_xlfn.TEXTJOIN("/",TRUE,"MSV-163MS-"&amp;LD_01[[#This Row],[OBRA]],_xlfn.XLOOKUP(LD_01[[#This Row],[SIGLA]],'CLASSES DE PROJETOS'!$C$3:$C$37,'CLASSES DE PROJETOS'!$E$3:$E$37))</f>
        <v>MSV-163MS-638-NORTE/31.SI</v>
      </c>
      <c r="J952" s="6" t="str" cm="1">
        <f t="array" ref="J952">_xlfn.TEXTJOIN(",",TRUE,_xlfn._xlws.FILTER(ARQUIVOS[ARQUIVO],(ARQUIVOS[DOCUMENTO]=LD_01[[#This Row],[DOCUMENTO]])*(ARQUIVOS[REVISÃO]=LD_01[[#This Row],[REVISÃO]])*(ARQUIVOS[EXTENSÃO]="pdf")))</f>
        <v>MSV-163MS-638+600-EDI-EXE-DE-J1-001-R04.pdf</v>
      </c>
      <c r="K952" s="6" t="str" cm="1">
        <f t="array" ref="K952">_xlfn.TEXTJOIN(", ",TRUE,_xlfn.UNIQUE(_xlfn._xlws.FILTER(ARQUIVOS_RECEBIDOS!$F$2:$F$5010,ARQUIVOS_RECEBIDOS!$E$2:$E$5010=LD_01[[#This Row],[DOCUMENTO]])))</f>
        <v>R02, R03, R04</v>
      </c>
      <c r="L952" s="6" t="str" cm="1">
        <f t="array" ref="L952">_xlfn.TEXTJOIN(",",TRUE,_xlfn._xlws.FILTER(ARQUIVOS[EXTENSÃO],(ARQUIVOS[DOCUMENTO]=LD_01[[#This Row],[DOCUMENTO]])*(ARQUIVOS[REVISÃO]=LD_01[[#This Row],[REVISÃO]])))</f>
        <v>dwg,pdf</v>
      </c>
      <c r="M952" s="12" cm="1">
        <f t="array" ref="M952">_xlfn.UNIQUE(_xlfn._xlws.FILTER(ARQUIVOS[DATA RECEBIMENTO],(ARQUIVOS[DOCUMENTO]=LD_01[[#This Row],[DOCUMENTO]])*(ARQUIVOS[REVISÃO]=LD_01[[#This Row],[REVISÃO]])))</f>
        <v>45931</v>
      </c>
      <c r="N9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01/MSV-163MS-638-NORTE/31.SI/MSV-163MS-638+600-EDI-EXE-DE-J1-001-R04.pdf</v>
      </c>
      <c r="P952" s="6" t="str">
        <f>LD_01[[#This Row],[PASTA]]&amp;"/"&amp;LD_01[[#This Row],[ARQUIVO]]</f>
        <v>MSV-163MS-638-NORTE/31.SI/MSV-163MS-638+600-EDI-EXE-DE-J1-001-R04.pdf</v>
      </c>
    </row>
    <row r="953" spans="1:16" x14ac:dyDescent="0.3">
      <c r="A953" s="6" t="s">
        <v>3733</v>
      </c>
      <c r="B953" s="6" t="str">
        <f>VLOOKUP(LD_01[[#This Row],[DOCUMENTO]],_xlfn.SORTBY(ARQUIVOS_RECEBIDOS!$E$2:$F$5010,ARQUIVOS_RECEBIDOS!$F$2:$F$5010,-1),2,)</f>
        <v>R04</v>
      </c>
      <c r="C953" s="14" t="s">
        <v>5987</v>
      </c>
      <c r="D953" s="14" t="s">
        <v>7543</v>
      </c>
      <c r="E953" s="6" t="s">
        <v>4320</v>
      </c>
      <c r="F953" s="8" t="s">
        <v>4087</v>
      </c>
      <c r="G953" s="8" t="s">
        <v>4331</v>
      </c>
      <c r="H953" s="6" t="str">
        <f>_xlfn.XLOOKUP(LD_01[[#This Row],[DISCIPLINA]],'CLASSES DE PROJETOS'!$F$3:$F$37,'CLASSES DE PROJETOS'!$C$3:$C$37)</f>
        <v>SI</v>
      </c>
      <c r="I953" t="str">
        <f>_xlfn.TEXTJOIN("/",TRUE,"MSV-163MS-"&amp;LD_01[[#This Row],[OBRA]],_xlfn.XLOOKUP(LD_01[[#This Row],[SIGLA]],'CLASSES DE PROJETOS'!$C$3:$C$37,'CLASSES DE PROJETOS'!$E$3:$E$37))</f>
        <v>MSV-163MS-638-NORTE/31.SI</v>
      </c>
      <c r="J953" s="6" t="str" cm="1">
        <f t="array" ref="J953">_xlfn.TEXTJOIN(",",TRUE,_xlfn._xlws.FILTER(ARQUIVOS[ARQUIVO],(ARQUIVOS[DOCUMENTO]=LD_01[[#This Row],[DOCUMENTO]])*(ARQUIVOS[REVISÃO]=LD_01[[#This Row],[REVISÃO]])*(ARQUIVOS[EXTENSÃO]="pdf")))</f>
        <v>MSV-163MS-638+600-EDI-EXE-DE-J1-002-R04.pdf</v>
      </c>
      <c r="K953" s="6" t="str" cm="1">
        <f t="array" ref="K953">_xlfn.TEXTJOIN(", ",TRUE,_xlfn.UNIQUE(_xlfn._xlws.FILTER(ARQUIVOS_RECEBIDOS!$F$2:$F$5010,ARQUIVOS_RECEBIDOS!$E$2:$E$5010=LD_01[[#This Row],[DOCUMENTO]])))</f>
        <v>R02, R03, R04</v>
      </c>
      <c r="L953" s="6" t="str" cm="1">
        <f t="array" ref="L953">_xlfn.TEXTJOIN(",",TRUE,_xlfn._xlws.FILTER(ARQUIVOS[EXTENSÃO],(ARQUIVOS[DOCUMENTO]=LD_01[[#This Row],[DOCUMENTO]])*(ARQUIVOS[REVISÃO]=LD_01[[#This Row],[REVISÃO]])))</f>
        <v>dwg,pdf</v>
      </c>
      <c r="M953" s="12" cm="1">
        <f t="array" ref="M953">_xlfn.UNIQUE(_xlfn._xlws.FILTER(ARQUIVOS[DATA RECEBIMENTO],(ARQUIVOS[DOCUMENTO]=LD_01[[#This Row],[DOCUMENTO]])*(ARQUIVOS[REVISÃO]=LD_01[[#This Row],[REVISÃO]])))</f>
        <v>45931</v>
      </c>
      <c r="N9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01/MSV-163MS-638-NORTE/31.SI/MSV-163MS-638+600-EDI-EXE-DE-J1-002-R04.pdf</v>
      </c>
      <c r="P953" s="6" t="str">
        <f>LD_01[[#This Row],[PASTA]]&amp;"/"&amp;LD_01[[#This Row],[ARQUIVO]]</f>
        <v>MSV-163MS-638-NORTE/31.SI/MSV-163MS-638+600-EDI-EXE-DE-J1-002-R04.pdf</v>
      </c>
    </row>
    <row r="954" spans="1:16" x14ac:dyDescent="0.3">
      <c r="A954" s="6" t="s">
        <v>3734</v>
      </c>
      <c r="B954" s="6" t="str">
        <f>VLOOKUP(LD_01[[#This Row],[DOCUMENTO]],_xlfn.SORTBY(ARQUIVOS_RECEBIDOS!$E$2:$F$5010,ARQUIVOS_RECEBIDOS!$F$2:$F$5010,-1),2,)</f>
        <v>R01</v>
      </c>
      <c r="C954" s="14" t="s">
        <v>5987</v>
      </c>
      <c r="D954" s="14" t="s">
        <v>7543</v>
      </c>
      <c r="E954" s="6" t="s">
        <v>4320</v>
      </c>
      <c r="F954" s="8" t="s">
        <v>5009</v>
      </c>
      <c r="G954" s="8" t="s">
        <v>4331</v>
      </c>
      <c r="H954" s="6" t="str">
        <f>_xlfn.XLOOKUP(LD_01[[#This Row],[DISCIPLINA]],'CLASSES DE PROJETOS'!$F$3:$F$37,'CLASSES DE PROJETOS'!$C$3:$C$37)</f>
        <v>SI</v>
      </c>
      <c r="I954" t="str">
        <f>_xlfn.TEXTJOIN("/",TRUE,"MSV-163MS-"&amp;LD_01[[#This Row],[OBRA]],_xlfn.XLOOKUP(LD_01[[#This Row],[SIGLA]],'CLASSES DE PROJETOS'!$C$3:$C$37,'CLASSES DE PROJETOS'!$E$3:$E$37))</f>
        <v>MSV-163MS-638-NORTE/31.SI</v>
      </c>
      <c r="J954" s="6" t="str" cm="1">
        <f t="array" ref="J954">_xlfn.TEXTJOIN(",",TRUE,_xlfn._xlws.FILTER(ARQUIVOS[ARQUIVO],(ARQUIVOS[DOCUMENTO]=LD_01[[#This Row],[DOCUMENTO]])*(ARQUIVOS[REVISÃO]=LD_01[[#This Row],[REVISÃO]])*(ARQUIVOS[EXTENSÃO]="pdf")))</f>
        <v>MSV-163MS-638+600-EDI-EXE-DE-J1-003-R01.pdf</v>
      </c>
      <c r="K954" s="6" t="str" cm="1">
        <f t="array" ref="K954">_xlfn.TEXTJOIN(", ",TRUE,_xlfn.UNIQUE(_xlfn._xlws.FILTER(ARQUIVOS_RECEBIDOS!$F$2:$F$5010,ARQUIVOS_RECEBIDOS!$E$2:$E$5010=LD_01[[#This Row],[DOCUMENTO]])))</f>
        <v>R01</v>
      </c>
      <c r="L954" s="6" t="str" cm="1">
        <f t="array" ref="L954">_xlfn.TEXTJOIN(",",TRUE,_xlfn._xlws.FILTER(ARQUIVOS[EXTENSÃO],(ARQUIVOS[DOCUMENTO]=LD_01[[#This Row],[DOCUMENTO]])*(ARQUIVOS[REVISÃO]=LD_01[[#This Row],[REVISÃO]])))</f>
        <v>dwg,pdf</v>
      </c>
      <c r="M954" s="12" cm="1">
        <f t="array" ref="M954">_xlfn.UNIQUE(_xlfn._xlws.FILTER(ARQUIVOS[DATA RECEBIMENTO],(ARQUIVOS[DOCUMENTO]=LD_01[[#This Row],[DOCUMENTO]])*(ARQUIVOS[REVISÃO]=LD_01[[#This Row],[REVISÃO]])))</f>
        <v>45838</v>
      </c>
      <c r="N9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01/MSV-163MS-638-NORTE/31.SI/MSV-163MS-638+600-EDI-EXE-DE-J1-003-R01.pdf</v>
      </c>
      <c r="P954" s="6" t="str">
        <f>LD_01[[#This Row],[PASTA]]&amp;"/"&amp;LD_01[[#This Row],[ARQUIVO]]</f>
        <v>MSV-163MS-638-NORTE/31.SI/MSV-163MS-638+600-EDI-EXE-DE-J1-003-R01.pdf</v>
      </c>
    </row>
    <row r="955" spans="1:16" x14ac:dyDescent="0.3">
      <c r="A955" s="6" t="s">
        <v>3735</v>
      </c>
      <c r="B955" s="6" t="str">
        <f>VLOOKUP(LD_01[[#This Row],[DOCUMENTO]],_xlfn.SORTBY(ARQUIVOS_RECEBIDOS!$E$2:$F$5010,ARQUIVOS_RECEBIDOS!$F$2:$F$5010,-1),2,)</f>
        <v>R01</v>
      </c>
      <c r="C955" s="14" t="s">
        <v>5987</v>
      </c>
      <c r="D955" s="14" t="s">
        <v>7543</v>
      </c>
      <c r="E955" s="6" t="s">
        <v>4320</v>
      </c>
      <c r="F955" s="8" t="s">
        <v>5009</v>
      </c>
      <c r="G955" s="8" t="s">
        <v>4331</v>
      </c>
      <c r="H955" s="6" t="str">
        <f>_xlfn.XLOOKUP(LD_01[[#This Row],[DISCIPLINA]],'CLASSES DE PROJETOS'!$F$3:$F$37,'CLASSES DE PROJETOS'!$C$3:$C$37)</f>
        <v>SI</v>
      </c>
      <c r="I955" t="str">
        <f>_xlfn.TEXTJOIN("/",TRUE,"MSV-163MS-"&amp;LD_01[[#This Row],[OBRA]],_xlfn.XLOOKUP(LD_01[[#This Row],[SIGLA]],'CLASSES DE PROJETOS'!$C$3:$C$37,'CLASSES DE PROJETOS'!$E$3:$E$37))</f>
        <v>MSV-163MS-638-NORTE/31.SI</v>
      </c>
      <c r="J955" s="6" t="str" cm="1">
        <f t="array" ref="J955">_xlfn.TEXTJOIN(",",TRUE,_xlfn._xlws.FILTER(ARQUIVOS[ARQUIVO],(ARQUIVOS[DOCUMENTO]=LD_01[[#This Row],[DOCUMENTO]])*(ARQUIVOS[REVISÃO]=LD_01[[#This Row],[REVISÃO]])*(ARQUIVOS[EXTENSÃO]="pdf")))</f>
        <v>MSV-163MS-638+600-EDI-EXE-DE-J1-004-R01.pdf</v>
      </c>
      <c r="K955" s="6" t="str" cm="1">
        <f t="array" ref="K955">_xlfn.TEXTJOIN(", ",TRUE,_xlfn.UNIQUE(_xlfn._xlws.FILTER(ARQUIVOS_RECEBIDOS!$F$2:$F$5010,ARQUIVOS_RECEBIDOS!$E$2:$E$5010=LD_01[[#This Row],[DOCUMENTO]])))</f>
        <v>R01</v>
      </c>
      <c r="L955" s="6" t="str" cm="1">
        <f t="array" ref="L955">_xlfn.TEXTJOIN(",",TRUE,_xlfn._xlws.FILTER(ARQUIVOS[EXTENSÃO],(ARQUIVOS[DOCUMENTO]=LD_01[[#This Row],[DOCUMENTO]])*(ARQUIVOS[REVISÃO]=LD_01[[#This Row],[REVISÃO]])))</f>
        <v>dwg,pdf</v>
      </c>
      <c r="M955" s="12" cm="1">
        <f t="array" ref="M955">_xlfn.UNIQUE(_xlfn._xlws.FILTER(ARQUIVOS[DATA RECEBIMENTO],(ARQUIVOS[DOCUMENTO]=LD_01[[#This Row],[DOCUMENTO]])*(ARQUIVOS[REVISÃO]=LD_01[[#This Row],[REVISÃO]])))</f>
        <v>45838</v>
      </c>
      <c r="N9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01/MSV-163MS-638-NORTE/31.SI/MSV-163MS-638+600-EDI-EXE-DE-J1-004-R01.pdf</v>
      </c>
      <c r="P955" s="6" t="str">
        <f>LD_01[[#This Row],[PASTA]]&amp;"/"&amp;LD_01[[#This Row],[ARQUIVO]]</f>
        <v>MSV-163MS-638-NORTE/31.SI/MSV-163MS-638+600-EDI-EXE-DE-J1-004-R01.pdf</v>
      </c>
    </row>
    <row r="956" spans="1:16" x14ac:dyDescent="0.3">
      <c r="A956" s="6" t="s">
        <v>3736</v>
      </c>
      <c r="B956" s="6" t="str">
        <f>VLOOKUP(LD_01[[#This Row],[DOCUMENTO]],_xlfn.SORTBY(ARQUIVOS_RECEBIDOS!$E$2:$F$5010,ARQUIVOS_RECEBIDOS!$F$2:$F$5010,-1),2,)</f>
        <v>R01</v>
      </c>
      <c r="C956" s="14" t="s">
        <v>5987</v>
      </c>
      <c r="D956" s="14" t="s">
        <v>7543</v>
      </c>
      <c r="E956" s="6" t="s">
        <v>4320</v>
      </c>
      <c r="F956" s="8" t="s">
        <v>5023</v>
      </c>
      <c r="G956" s="8" t="s">
        <v>4331</v>
      </c>
      <c r="H956" s="6" t="str">
        <f>_xlfn.XLOOKUP(LD_01[[#This Row],[DISCIPLINA]],'CLASSES DE PROJETOS'!$F$3:$F$37,'CLASSES DE PROJETOS'!$C$3:$C$37)</f>
        <v>SI</v>
      </c>
      <c r="I956" t="str">
        <f>_xlfn.TEXTJOIN("/",TRUE,"MSV-163MS-"&amp;LD_01[[#This Row],[OBRA]],_xlfn.XLOOKUP(LD_01[[#This Row],[SIGLA]],'CLASSES DE PROJETOS'!$C$3:$C$37,'CLASSES DE PROJETOS'!$E$3:$E$37))</f>
        <v>MSV-163MS-638-NORTE/31.SI</v>
      </c>
      <c r="J956" s="6" t="str" cm="1">
        <f t="array" ref="J956">_xlfn.TEXTJOIN(",",TRUE,_xlfn._xlws.FILTER(ARQUIVOS[ARQUIVO],(ARQUIVOS[DOCUMENTO]=LD_01[[#This Row],[DOCUMENTO]])*(ARQUIVOS[REVISÃO]=LD_01[[#This Row],[REVISÃO]])*(ARQUIVOS[EXTENSÃO]="pdf")))</f>
        <v>MSV-163MS-638+600-EDI-EXE-DE-J1-005-R01.pdf</v>
      </c>
      <c r="K956" s="6" t="str" cm="1">
        <f t="array" ref="K956">_xlfn.TEXTJOIN(", ",TRUE,_xlfn.UNIQUE(_xlfn._xlws.FILTER(ARQUIVOS_RECEBIDOS!$F$2:$F$5010,ARQUIVOS_RECEBIDOS!$E$2:$E$5010=LD_01[[#This Row],[DOCUMENTO]])))</f>
        <v>R01</v>
      </c>
      <c r="L956" s="6" t="str" cm="1">
        <f t="array" ref="L956">_xlfn.TEXTJOIN(",",TRUE,_xlfn._xlws.FILTER(ARQUIVOS[EXTENSÃO],(ARQUIVOS[DOCUMENTO]=LD_01[[#This Row],[DOCUMENTO]])*(ARQUIVOS[REVISÃO]=LD_01[[#This Row],[REVISÃO]])))</f>
        <v>dwg,pdf</v>
      </c>
      <c r="M956" s="12" cm="1">
        <f t="array" ref="M956">_xlfn.UNIQUE(_xlfn._xlws.FILTER(ARQUIVOS[DATA RECEBIMENTO],(ARQUIVOS[DOCUMENTO]=LD_01[[#This Row],[DOCUMENTO]])*(ARQUIVOS[REVISÃO]=LD_01[[#This Row],[REVISÃO]])))</f>
        <v>45838</v>
      </c>
      <c r="N9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01/MSV-163MS-638-NORTE/31.SI/MSV-163MS-638+600-EDI-EXE-DE-J1-005-R01.pdf</v>
      </c>
      <c r="P956" s="6" t="str">
        <f>LD_01[[#This Row],[PASTA]]&amp;"/"&amp;LD_01[[#This Row],[ARQUIVO]]</f>
        <v>MSV-163MS-638-NORTE/31.SI/MSV-163MS-638+600-EDI-EXE-DE-J1-005-R01.pdf</v>
      </c>
    </row>
    <row r="957" spans="1:16" x14ac:dyDescent="0.3">
      <c r="A957" s="6" t="s">
        <v>3737</v>
      </c>
      <c r="B957" s="6" t="str">
        <f>VLOOKUP(LD_01[[#This Row],[DOCUMENTO]],_xlfn.SORTBY(ARQUIVOS_RECEBIDOS!$E$2:$F$5010,ARQUIVOS_RECEBIDOS!$F$2:$F$5010,-1),2,)</f>
        <v>R02</v>
      </c>
      <c r="C957" s="14" t="s">
        <v>5987</v>
      </c>
      <c r="D957" s="14" t="s">
        <v>7543</v>
      </c>
      <c r="E957" s="6" t="s">
        <v>4320</v>
      </c>
      <c r="F957" s="8" t="s">
        <v>5011</v>
      </c>
      <c r="G957" s="8" t="s">
        <v>4331</v>
      </c>
      <c r="H957" s="6" t="str">
        <f>_xlfn.XLOOKUP(LD_01[[#This Row],[DISCIPLINA]],'CLASSES DE PROJETOS'!$F$3:$F$37,'CLASSES DE PROJETOS'!$C$3:$C$37)</f>
        <v>SI</v>
      </c>
      <c r="I957" t="str">
        <f>_xlfn.TEXTJOIN("/",TRUE,"MSV-163MS-"&amp;LD_01[[#This Row],[OBRA]],_xlfn.XLOOKUP(LD_01[[#This Row],[SIGLA]],'CLASSES DE PROJETOS'!$C$3:$C$37,'CLASSES DE PROJETOS'!$E$3:$E$37))</f>
        <v>MSV-163MS-638-NORTE/31.SI</v>
      </c>
      <c r="J957" s="6" t="str" cm="1">
        <f t="array" ref="J957">_xlfn.TEXTJOIN(",",TRUE,_xlfn._xlws.FILTER(ARQUIVOS[ARQUIVO],(ARQUIVOS[DOCUMENTO]=LD_01[[#This Row],[DOCUMENTO]])*(ARQUIVOS[REVISÃO]=LD_01[[#This Row],[REVISÃO]])*(ARQUIVOS[EXTENSÃO]="pdf")))</f>
        <v>MSV-163MS-638+600-EDI-EXE-DE-J1-006-R02.pdf</v>
      </c>
      <c r="K957" s="6" t="str" cm="1">
        <f t="array" ref="K957">_xlfn.TEXTJOIN(", ",TRUE,_xlfn.UNIQUE(_xlfn._xlws.FILTER(ARQUIVOS_RECEBIDOS!$F$2:$F$5010,ARQUIVOS_RECEBIDOS!$E$2:$E$5010=LD_01[[#This Row],[DOCUMENTO]])))</f>
        <v>R01, R02</v>
      </c>
      <c r="L957" s="6" t="str" cm="1">
        <f t="array" ref="L957">_xlfn.TEXTJOIN(",",TRUE,_xlfn._xlws.FILTER(ARQUIVOS[EXTENSÃO],(ARQUIVOS[DOCUMENTO]=LD_01[[#This Row],[DOCUMENTO]])*(ARQUIVOS[REVISÃO]=LD_01[[#This Row],[REVISÃO]])))</f>
        <v>dwg,pdf</v>
      </c>
      <c r="M957" s="12" cm="1">
        <f t="array" ref="M957">_xlfn.UNIQUE(_xlfn._xlws.FILTER(ARQUIVOS[DATA RECEBIMENTO],(ARQUIVOS[DOCUMENTO]=LD_01[[#This Row],[DOCUMENTO]])*(ARQUIVOS[REVISÃO]=LD_01[[#This Row],[REVISÃO]])))</f>
        <v>45859</v>
      </c>
      <c r="N9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01/MSV-163MS-638-NORTE/31.SI/MSV-163MS-638+600-EDI-EXE-DE-J1-006-R02.pdf</v>
      </c>
      <c r="P957" s="6" t="str">
        <f>LD_01[[#This Row],[PASTA]]&amp;"/"&amp;LD_01[[#This Row],[ARQUIVO]]</f>
        <v>MSV-163MS-638-NORTE/31.SI/MSV-163MS-638+600-EDI-EXE-DE-J1-006-R02.pdf</v>
      </c>
    </row>
    <row r="958" spans="1:16" x14ac:dyDescent="0.3">
      <c r="A958" s="6" t="s">
        <v>3738</v>
      </c>
      <c r="B958" s="6" t="str">
        <f>VLOOKUP(LD_01[[#This Row],[DOCUMENTO]],_xlfn.SORTBY(ARQUIVOS_RECEBIDOS!$E$2:$F$5010,ARQUIVOS_RECEBIDOS!$F$2:$F$5010,-1),2,)</f>
        <v>R01</v>
      </c>
      <c r="C958" s="14" t="s">
        <v>5987</v>
      </c>
      <c r="D958" s="14" t="s">
        <v>7543</v>
      </c>
      <c r="E958" s="6" t="s">
        <v>4320</v>
      </c>
      <c r="F958" s="8" t="s">
        <v>5011</v>
      </c>
      <c r="G958" s="8" t="s">
        <v>4331</v>
      </c>
      <c r="H958" s="6" t="str">
        <f>_xlfn.XLOOKUP(LD_01[[#This Row],[DISCIPLINA]],'CLASSES DE PROJETOS'!$F$3:$F$37,'CLASSES DE PROJETOS'!$C$3:$C$37)</f>
        <v>SI</v>
      </c>
      <c r="I958" t="str">
        <f>_xlfn.TEXTJOIN("/",TRUE,"MSV-163MS-"&amp;LD_01[[#This Row],[OBRA]],_xlfn.XLOOKUP(LD_01[[#This Row],[SIGLA]],'CLASSES DE PROJETOS'!$C$3:$C$37,'CLASSES DE PROJETOS'!$E$3:$E$37))</f>
        <v>MSV-163MS-638-NORTE/31.SI</v>
      </c>
      <c r="J958" s="6" t="str" cm="1">
        <f t="array" ref="J958">_xlfn.TEXTJOIN(",",TRUE,_xlfn._xlws.FILTER(ARQUIVOS[ARQUIVO],(ARQUIVOS[DOCUMENTO]=LD_01[[#This Row],[DOCUMENTO]])*(ARQUIVOS[REVISÃO]=LD_01[[#This Row],[REVISÃO]])*(ARQUIVOS[EXTENSÃO]="pdf")))</f>
        <v>MSV-163MS-638+600-EDI-EXE-DE-J1-007-R01.pdf</v>
      </c>
      <c r="K958" s="6" t="str" cm="1">
        <f t="array" ref="K958">_xlfn.TEXTJOIN(", ",TRUE,_xlfn.UNIQUE(_xlfn._xlws.FILTER(ARQUIVOS_RECEBIDOS!$F$2:$F$5010,ARQUIVOS_RECEBIDOS!$E$2:$E$5010=LD_01[[#This Row],[DOCUMENTO]])))</f>
        <v>R01</v>
      </c>
      <c r="L958" s="6" t="str" cm="1">
        <f t="array" ref="L958">_xlfn.TEXTJOIN(",",TRUE,_xlfn._xlws.FILTER(ARQUIVOS[EXTENSÃO],(ARQUIVOS[DOCUMENTO]=LD_01[[#This Row],[DOCUMENTO]])*(ARQUIVOS[REVISÃO]=LD_01[[#This Row],[REVISÃO]])))</f>
        <v>dwg,pdf</v>
      </c>
      <c r="M958" s="12" cm="1">
        <f t="array" ref="M958">_xlfn.UNIQUE(_xlfn._xlws.FILTER(ARQUIVOS[DATA RECEBIMENTO],(ARQUIVOS[DOCUMENTO]=LD_01[[#This Row],[DOCUMENTO]])*(ARQUIVOS[REVISÃO]=LD_01[[#This Row],[REVISÃO]])))</f>
        <v>45838</v>
      </c>
      <c r="N9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01/MSV-163MS-638-NORTE/31.SI/MSV-163MS-638+600-EDI-EXE-DE-J1-007-R01.pdf</v>
      </c>
      <c r="P958" s="6" t="str">
        <f>LD_01[[#This Row],[PASTA]]&amp;"/"&amp;LD_01[[#This Row],[ARQUIVO]]</f>
        <v>MSV-163MS-638-NORTE/31.SI/MSV-163MS-638+600-EDI-EXE-DE-J1-007-R01.pdf</v>
      </c>
    </row>
    <row r="959" spans="1:16" x14ac:dyDescent="0.3">
      <c r="A959" s="6" t="s">
        <v>3739</v>
      </c>
      <c r="B959" s="6" t="str">
        <f>VLOOKUP(LD_01[[#This Row],[DOCUMENTO]],_xlfn.SORTBY(ARQUIVOS_RECEBIDOS!$E$2:$F$5010,ARQUIVOS_RECEBIDOS!$F$2:$F$5010,-1),2,)</f>
        <v>R02</v>
      </c>
      <c r="C959" s="14" t="s">
        <v>5987</v>
      </c>
      <c r="D959" s="14" t="s">
        <v>7543</v>
      </c>
      <c r="E959" s="6" t="s">
        <v>4320</v>
      </c>
      <c r="F959" s="8" t="s">
        <v>5011</v>
      </c>
      <c r="G959" s="8" t="s">
        <v>4331</v>
      </c>
      <c r="H959" s="6" t="str">
        <f>_xlfn.XLOOKUP(LD_01[[#This Row],[DISCIPLINA]],'CLASSES DE PROJETOS'!$F$3:$F$37,'CLASSES DE PROJETOS'!$C$3:$C$37)</f>
        <v>SI</v>
      </c>
      <c r="I959" t="str">
        <f>_xlfn.TEXTJOIN("/",TRUE,"MSV-163MS-"&amp;LD_01[[#This Row],[OBRA]],_xlfn.XLOOKUP(LD_01[[#This Row],[SIGLA]],'CLASSES DE PROJETOS'!$C$3:$C$37,'CLASSES DE PROJETOS'!$E$3:$E$37))</f>
        <v>MSV-163MS-638-NORTE/31.SI</v>
      </c>
      <c r="J959" s="6" t="str" cm="1">
        <f t="array" ref="J959">_xlfn.TEXTJOIN(",",TRUE,_xlfn._xlws.FILTER(ARQUIVOS[ARQUIVO],(ARQUIVOS[DOCUMENTO]=LD_01[[#This Row],[DOCUMENTO]])*(ARQUIVOS[REVISÃO]=LD_01[[#This Row],[REVISÃO]])*(ARQUIVOS[EXTENSÃO]="pdf")))</f>
        <v>MSV-163MS-638+600-EDI-EXE-DE-J1-008-R02.pdf</v>
      </c>
      <c r="K959" s="6" t="str" cm="1">
        <f t="array" ref="K959">_xlfn.TEXTJOIN(", ",TRUE,_xlfn.UNIQUE(_xlfn._xlws.FILTER(ARQUIVOS_RECEBIDOS!$F$2:$F$5010,ARQUIVOS_RECEBIDOS!$E$2:$E$5010=LD_01[[#This Row],[DOCUMENTO]])))</f>
        <v>R01, R02</v>
      </c>
      <c r="L959" s="6" t="str" cm="1">
        <f t="array" ref="L959">_xlfn.TEXTJOIN(",",TRUE,_xlfn._xlws.FILTER(ARQUIVOS[EXTENSÃO],(ARQUIVOS[DOCUMENTO]=LD_01[[#This Row],[DOCUMENTO]])*(ARQUIVOS[REVISÃO]=LD_01[[#This Row],[REVISÃO]])))</f>
        <v>dwg,pdf</v>
      </c>
      <c r="M959" s="12" cm="1">
        <f t="array" ref="M959">_xlfn.UNIQUE(_xlfn._xlws.FILTER(ARQUIVOS[DATA RECEBIMENTO],(ARQUIVOS[DOCUMENTO]=LD_01[[#This Row],[DOCUMENTO]])*(ARQUIVOS[REVISÃO]=LD_01[[#This Row],[REVISÃO]])))</f>
        <v>45859</v>
      </c>
      <c r="N9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01/MSV-163MS-638-NORTE/31.SI/MSV-163MS-638+600-EDI-EXE-DE-J1-008-R02.pdf</v>
      </c>
      <c r="P959" s="6" t="str">
        <f>LD_01[[#This Row],[PASTA]]&amp;"/"&amp;LD_01[[#This Row],[ARQUIVO]]</f>
        <v>MSV-163MS-638-NORTE/31.SI/MSV-163MS-638+600-EDI-EXE-DE-J1-008-R02.pdf</v>
      </c>
    </row>
    <row r="960" spans="1:16" x14ac:dyDescent="0.3">
      <c r="A960" s="6" t="s">
        <v>3740</v>
      </c>
      <c r="B960" s="6" t="str">
        <f>VLOOKUP(LD_01[[#This Row],[DOCUMENTO]],_xlfn.SORTBY(ARQUIVOS_RECEBIDOS!$E$2:$F$5010,ARQUIVOS_RECEBIDOS!$F$2:$F$5010,-1),2,)</f>
        <v>R01</v>
      </c>
      <c r="C960" s="14" t="s">
        <v>5987</v>
      </c>
      <c r="D960" s="14" t="s">
        <v>7543</v>
      </c>
      <c r="E960" s="6" t="s">
        <v>4320</v>
      </c>
      <c r="F960" s="8" t="s">
        <v>5011</v>
      </c>
      <c r="G960" s="8" t="s">
        <v>4331</v>
      </c>
      <c r="H960" s="6" t="str">
        <f>_xlfn.XLOOKUP(LD_01[[#This Row],[DISCIPLINA]],'CLASSES DE PROJETOS'!$F$3:$F$37,'CLASSES DE PROJETOS'!$C$3:$C$37)</f>
        <v>SI</v>
      </c>
      <c r="I960" t="str">
        <f>_xlfn.TEXTJOIN("/",TRUE,"MSV-163MS-"&amp;LD_01[[#This Row],[OBRA]],_xlfn.XLOOKUP(LD_01[[#This Row],[SIGLA]],'CLASSES DE PROJETOS'!$C$3:$C$37,'CLASSES DE PROJETOS'!$E$3:$E$37))</f>
        <v>MSV-163MS-638-NORTE/31.SI</v>
      </c>
      <c r="J960" s="6" t="str" cm="1">
        <f t="array" ref="J960">_xlfn.TEXTJOIN(",",TRUE,_xlfn._xlws.FILTER(ARQUIVOS[ARQUIVO],(ARQUIVOS[DOCUMENTO]=LD_01[[#This Row],[DOCUMENTO]])*(ARQUIVOS[REVISÃO]=LD_01[[#This Row],[REVISÃO]])*(ARQUIVOS[EXTENSÃO]="pdf")))</f>
        <v>MSV-163MS-638+600-EDI-EXE-DE-J1-009-R01.pdf</v>
      </c>
      <c r="K960" s="6" t="str" cm="1">
        <f t="array" ref="K960">_xlfn.TEXTJOIN(", ",TRUE,_xlfn.UNIQUE(_xlfn._xlws.FILTER(ARQUIVOS_RECEBIDOS!$F$2:$F$5010,ARQUIVOS_RECEBIDOS!$E$2:$E$5010=LD_01[[#This Row],[DOCUMENTO]])))</f>
        <v>R01</v>
      </c>
      <c r="L960" s="6" t="str" cm="1">
        <f t="array" ref="L960">_xlfn.TEXTJOIN(",",TRUE,_xlfn._xlws.FILTER(ARQUIVOS[EXTENSÃO],(ARQUIVOS[DOCUMENTO]=LD_01[[#This Row],[DOCUMENTO]])*(ARQUIVOS[REVISÃO]=LD_01[[#This Row],[REVISÃO]])))</f>
        <v>dwg,pdf</v>
      </c>
      <c r="M960" s="12" cm="1">
        <f t="array" ref="M960">_xlfn.UNIQUE(_xlfn._xlws.FILTER(ARQUIVOS[DATA RECEBIMENTO],(ARQUIVOS[DOCUMENTO]=LD_01[[#This Row],[DOCUMENTO]])*(ARQUIVOS[REVISÃO]=LD_01[[#This Row],[REVISÃO]])))</f>
        <v>45838</v>
      </c>
      <c r="N9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01/MSV-163MS-638-NORTE/31.SI/MSV-163MS-638+600-EDI-EXE-DE-J1-009-R01.pdf</v>
      </c>
      <c r="P960" s="6" t="str">
        <f>LD_01[[#This Row],[PASTA]]&amp;"/"&amp;LD_01[[#This Row],[ARQUIVO]]</f>
        <v>MSV-163MS-638-NORTE/31.SI/MSV-163MS-638+600-EDI-EXE-DE-J1-009-R01.pdf</v>
      </c>
    </row>
    <row r="961" spans="1:16" x14ac:dyDescent="0.3">
      <c r="A961" s="6" t="s">
        <v>3741</v>
      </c>
      <c r="B961" s="6" t="str">
        <f>VLOOKUP(LD_01[[#This Row],[DOCUMENTO]],_xlfn.SORTBY(ARQUIVOS_RECEBIDOS!$E$2:$F$5010,ARQUIVOS_RECEBIDOS!$F$2:$F$5010,-1),2,)</f>
        <v>R01</v>
      </c>
      <c r="C961" s="14" t="s">
        <v>5987</v>
      </c>
      <c r="D961" s="14" t="s">
        <v>7543</v>
      </c>
      <c r="E961" s="6" t="s">
        <v>4320</v>
      </c>
      <c r="F961" s="8" t="s">
        <v>5024</v>
      </c>
      <c r="G961" s="8" t="s">
        <v>4331</v>
      </c>
      <c r="H961" s="6" t="str">
        <f>_xlfn.XLOOKUP(LD_01[[#This Row],[DISCIPLINA]],'CLASSES DE PROJETOS'!$F$3:$F$37,'CLASSES DE PROJETOS'!$C$3:$C$37)</f>
        <v>SI</v>
      </c>
      <c r="I961" t="str">
        <f>_xlfn.TEXTJOIN("/",TRUE,"MSV-163MS-"&amp;LD_01[[#This Row],[OBRA]],_xlfn.XLOOKUP(LD_01[[#This Row],[SIGLA]],'CLASSES DE PROJETOS'!$C$3:$C$37,'CLASSES DE PROJETOS'!$E$3:$E$37))</f>
        <v>MSV-163MS-638-NORTE/31.SI</v>
      </c>
      <c r="J961" s="6" t="str" cm="1">
        <f t="array" ref="J961">_xlfn.TEXTJOIN(",",TRUE,_xlfn._xlws.FILTER(ARQUIVOS[ARQUIVO],(ARQUIVOS[DOCUMENTO]=LD_01[[#This Row],[DOCUMENTO]])*(ARQUIVOS[REVISÃO]=LD_01[[#This Row],[REVISÃO]])*(ARQUIVOS[EXTENSÃO]="pdf")))</f>
        <v>MSV-163MS-638+600-EDI-EXE-DE-J1-010-R01.pdf</v>
      </c>
      <c r="K961" s="6" t="str" cm="1">
        <f t="array" ref="K961">_xlfn.TEXTJOIN(", ",TRUE,_xlfn.UNIQUE(_xlfn._xlws.FILTER(ARQUIVOS_RECEBIDOS!$F$2:$F$5010,ARQUIVOS_RECEBIDOS!$E$2:$E$5010=LD_01[[#This Row],[DOCUMENTO]])))</f>
        <v>R01</v>
      </c>
      <c r="L961" s="6" t="str" cm="1">
        <f t="array" ref="L961">_xlfn.TEXTJOIN(",",TRUE,_xlfn._xlws.FILTER(ARQUIVOS[EXTENSÃO],(ARQUIVOS[DOCUMENTO]=LD_01[[#This Row],[DOCUMENTO]])*(ARQUIVOS[REVISÃO]=LD_01[[#This Row],[REVISÃO]])))</f>
        <v>dwg,pdf</v>
      </c>
      <c r="M961" s="12" cm="1">
        <f t="array" ref="M961">_xlfn.UNIQUE(_xlfn._xlws.FILTER(ARQUIVOS[DATA RECEBIMENTO],(ARQUIVOS[DOCUMENTO]=LD_01[[#This Row],[DOCUMENTO]])*(ARQUIVOS[REVISÃO]=LD_01[[#This Row],[REVISÃO]])))</f>
        <v>45838</v>
      </c>
      <c r="N9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01/MSV-163MS-638-NORTE/31.SI/MSV-163MS-638+600-EDI-EXE-DE-J1-010-R01.pdf</v>
      </c>
      <c r="P961" s="6" t="str">
        <f>LD_01[[#This Row],[PASTA]]&amp;"/"&amp;LD_01[[#This Row],[ARQUIVO]]</f>
        <v>MSV-163MS-638-NORTE/31.SI/MSV-163MS-638+600-EDI-EXE-DE-J1-010-R01.pdf</v>
      </c>
    </row>
    <row r="962" spans="1:16" x14ac:dyDescent="0.3">
      <c r="A962" s="6" t="s">
        <v>3742</v>
      </c>
      <c r="B962" s="6" t="str">
        <f>VLOOKUP(LD_01[[#This Row],[DOCUMENTO]],_xlfn.SORTBY(ARQUIVOS_RECEBIDOS!$E$2:$F$5010,ARQUIVOS_RECEBIDOS!$F$2:$F$5010,-1),2,)</f>
        <v>R00</v>
      </c>
      <c r="C962" s="14" t="s">
        <v>5987</v>
      </c>
      <c r="D962" s="14" t="s">
        <v>7543</v>
      </c>
      <c r="E962" s="6" t="s">
        <v>4320</v>
      </c>
      <c r="F962" s="8" t="s">
        <v>5024</v>
      </c>
      <c r="G962" s="8" t="s">
        <v>4331</v>
      </c>
      <c r="H962" s="6" t="str">
        <f>_xlfn.XLOOKUP(LD_01[[#This Row],[DISCIPLINA]],'CLASSES DE PROJETOS'!$F$3:$F$37,'CLASSES DE PROJETOS'!$C$3:$C$37)</f>
        <v>SI</v>
      </c>
      <c r="I962" t="str">
        <f>_xlfn.TEXTJOIN("/",TRUE,"MSV-163MS-"&amp;LD_01[[#This Row],[OBRA]],_xlfn.XLOOKUP(LD_01[[#This Row],[SIGLA]],'CLASSES DE PROJETOS'!$C$3:$C$37,'CLASSES DE PROJETOS'!$E$3:$E$37))</f>
        <v>MSV-163MS-638-NORTE/31.SI</v>
      </c>
      <c r="J962" s="6" t="str" cm="1">
        <f t="array" ref="J962">_xlfn.TEXTJOIN(",",TRUE,_xlfn._xlws.FILTER(ARQUIVOS[ARQUIVO],(ARQUIVOS[DOCUMENTO]=LD_01[[#This Row],[DOCUMENTO]])*(ARQUIVOS[REVISÃO]=LD_01[[#This Row],[REVISÃO]])*(ARQUIVOS[EXTENSÃO]="pdf")))</f>
        <v>MSV-163MS-638+600-EDI-EXE-DE-J1-011-R00.pdf</v>
      </c>
      <c r="K962" s="6" t="str" cm="1">
        <f t="array" ref="K962">_xlfn.TEXTJOIN(", ",TRUE,_xlfn.UNIQUE(_xlfn._xlws.FILTER(ARQUIVOS_RECEBIDOS!$F$2:$F$5010,ARQUIVOS_RECEBIDOS!$E$2:$E$5010=LD_01[[#This Row],[DOCUMENTO]])))</f>
        <v>R00</v>
      </c>
      <c r="L962" s="6" t="str" cm="1">
        <f t="array" ref="L962">_xlfn.TEXTJOIN(",",TRUE,_xlfn._xlws.FILTER(ARQUIVOS[EXTENSÃO],(ARQUIVOS[DOCUMENTO]=LD_01[[#This Row],[DOCUMENTO]])*(ARQUIVOS[REVISÃO]=LD_01[[#This Row],[REVISÃO]])))</f>
        <v>dwg,pdf</v>
      </c>
      <c r="M962" s="12" cm="1">
        <f t="array" ref="M962">_xlfn.UNIQUE(_xlfn._xlws.FILTER(ARQUIVOS[DATA RECEBIMENTO],(ARQUIVOS[DOCUMENTO]=LD_01[[#This Row],[DOCUMENTO]])*(ARQUIVOS[REVISÃO]=LD_01[[#This Row],[REVISÃO]])))</f>
        <v>45838</v>
      </c>
      <c r="N9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01/MSV-163MS-638-NORTE/31.SI/MSV-163MS-638+600-EDI-EXE-DE-J1-011-R00.pdf</v>
      </c>
      <c r="P962" s="6" t="str">
        <f>LD_01[[#This Row],[PASTA]]&amp;"/"&amp;LD_01[[#This Row],[ARQUIVO]]</f>
        <v>MSV-163MS-638-NORTE/31.SI/MSV-163MS-638+600-EDI-EXE-DE-J1-011-R00.pdf</v>
      </c>
    </row>
    <row r="963" spans="1:16" x14ac:dyDescent="0.3">
      <c r="A963" s="6" t="s">
        <v>3743</v>
      </c>
      <c r="B963" s="6" t="str">
        <f>VLOOKUP(LD_01[[#This Row],[DOCUMENTO]],_xlfn.SORTBY(ARQUIVOS_RECEBIDOS!$E$2:$F$5010,ARQUIVOS_RECEBIDOS!$F$2:$F$5010,-1),2,)</f>
        <v>R00</v>
      </c>
      <c r="C963" s="14" t="s">
        <v>5987</v>
      </c>
      <c r="D963" s="14" t="s">
        <v>7543</v>
      </c>
      <c r="E963" s="6" t="s">
        <v>4320</v>
      </c>
      <c r="F963" s="8" t="s">
        <v>5024</v>
      </c>
      <c r="G963" s="8" t="s">
        <v>4331</v>
      </c>
      <c r="H963" s="6" t="str">
        <f>_xlfn.XLOOKUP(LD_01[[#This Row],[DISCIPLINA]],'CLASSES DE PROJETOS'!$F$3:$F$37,'CLASSES DE PROJETOS'!$C$3:$C$37)</f>
        <v>SI</v>
      </c>
      <c r="I963" t="str">
        <f>_xlfn.TEXTJOIN("/",TRUE,"MSV-163MS-"&amp;LD_01[[#This Row],[OBRA]],_xlfn.XLOOKUP(LD_01[[#This Row],[SIGLA]],'CLASSES DE PROJETOS'!$C$3:$C$37,'CLASSES DE PROJETOS'!$E$3:$E$37))</f>
        <v>MSV-163MS-638-NORTE/31.SI</v>
      </c>
      <c r="J963" s="6" t="str" cm="1">
        <f t="array" ref="J963">_xlfn.TEXTJOIN(",",TRUE,_xlfn._xlws.FILTER(ARQUIVOS[ARQUIVO],(ARQUIVOS[DOCUMENTO]=LD_01[[#This Row],[DOCUMENTO]])*(ARQUIVOS[REVISÃO]=LD_01[[#This Row],[REVISÃO]])*(ARQUIVOS[EXTENSÃO]="pdf")))</f>
        <v>MSV-163MS-638+600-EDI-EXE-DE-J1-012-R00.pdf</v>
      </c>
      <c r="K963" s="6" t="str" cm="1">
        <f t="array" ref="K963">_xlfn.TEXTJOIN(", ",TRUE,_xlfn.UNIQUE(_xlfn._xlws.FILTER(ARQUIVOS_RECEBIDOS!$F$2:$F$5010,ARQUIVOS_RECEBIDOS!$E$2:$E$5010=LD_01[[#This Row],[DOCUMENTO]])))</f>
        <v>R00</v>
      </c>
      <c r="L963" s="6" t="str" cm="1">
        <f t="array" ref="L963">_xlfn.TEXTJOIN(",",TRUE,_xlfn._xlws.FILTER(ARQUIVOS[EXTENSÃO],(ARQUIVOS[DOCUMENTO]=LD_01[[#This Row],[DOCUMENTO]])*(ARQUIVOS[REVISÃO]=LD_01[[#This Row],[REVISÃO]])))</f>
        <v>dwg,pdf</v>
      </c>
      <c r="M963" s="12" cm="1">
        <f t="array" ref="M963">_xlfn.UNIQUE(_xlfn._xlws.FILTER(ARQUIVOS[DATA RECEBIMENTO],(ARQUIVOS[DOCUMENTO]=LD_01[[#This Row],[DOCUMENTO]])*(ARQUIVOS[REVISÃO]=LD_01[[#This Row],[REVISÃO]])))</f>
        <v>45838</v>
      </c>
      <c r="N9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01/MSV-163MS-638-NORTE/31.SI/MSV-163MS-638+600-EDI-EXE-DE-J1-012-R00.pdf</v>
      </c>
      <c r="P963" s="6" t="str">
        <f>LD_01[[#This Row],[PASTA]]&amp;"/"&amp;LD_01[[#This Row],[ARQUIVO]]</f>
        <v>MSV-163MS-638-NORTE/31.SI/MSV-163MS-638+600-EDI-EXE-DE-J1-012-R00.pdf</v>
      </c>
    </row>
    <row r="964" spans="1:16" x14ac:dyDescent="0.3">
      <c r="A964" s="6" t="s">
        <v>3744</v>
      </c>
      <c r="B964" s="6" t="str">
        <f>VLOOKUP(LD_01[[#This Row],[DOCUMENTO]],_xlfn.SORTBY(ARQUIVOS_RECEBIDOS!$E$2:$F$5010,ARQUIVOS_RECEBIDOS!$F$2:$F$5010,-1),2,)</f>
        <v>R00</v>
      </c>
      <c r="C964" s="14" t="s">
        <v>5987</v>
      </c>
      <c r="D964" s="14" t="s">
        <v>7543</v>
      </c>
      <c r="E964" s="6" t="s">
        <v>4320</v>
      </c>
      <c r="F964" s="8" t="s">
        <v>5024</v>
      </c>
      <c r="G964" s="8" t="s">
        <v>4331</v>
      </c>
      <c r="H964" s="6" t="str">
        <f>_xlfn.XLOOKUP(LD_01[[#This Row],[DISCIPLINA]],'CLASSES DE PROJETOS'!$F$3:$F$37,'CLASSES DE PROJETOS'!$C$3:$C$37)</f>
        <v>SI</v>
      </c>
      <c r="I964" t="str">
        <f>_xlfn.TEXTJOIN("/",TRUE,"MSV-163MS-"&amp;LD_01[[#This Row],[OBRA]],_xlfn.XLOOKUP(LD_01[[#This Row],[SIGLA]],'CLASSES DE PROJETOS'!$C$3:$C$37,'CLASSES DE PROJETOS'!$E$3:$E$37))</f>
        <v>MSV-163MS-638-NORTE/31.SI</v>
      </c>
      <c r="J964" s="6" t="str" cm="1">
        <f t="array" ref="J964">_xlfn.TEXTJOIN(",",TRUE,_xlfn._xlws.FILTER(ARQUIVOS[ARQUIVO],(ARQUIVOS[DOCUMENTO]=LD_01[[#This Row],[DOCUMENTO]])*(ARQUIVOS[REVISÃO]=LD_01[[#This Row],[REVISÃO]])*(ARQUIVOS[EXTENSÃO]="pdf")))</f>
        <v>MSV-163MS-638+600-EDI-EXE-DE-J1-013-R00.pdf</v>
      </c>
      <c r="K964" s="6" t="str" cm="1">
        <f t="array" ref="K964">_xlfn.TEXTJOIN(", ",TRUE,_xlfn.UNIQUE(_xlfn._xlws.FILTER(ARQUIVOS_RECEBIDOS!$F$2:$F$5010,ARQUIVOS_RECEBIDOS!$E$2:$E$5010=LD_01[[#This Row],[DOCUMENTO]])))</f>
        <v>R00</v>
      </c>
      <c r="L964" s="6" t="str" cm="1">
        <f t="array" ref="L964">_xlfn.TEXTJOIN(",",TRUE,_xlfn._xlws.FILTER(ARQUIVOS[EXTENSÃO],(ARQUIVOS[DOCUMENTO]=LD_01[[#This Row],[DOCUMENTO]])*(ARQUIVOS[REVISÃO]=LD_01[[#This Row],[REVISÃO]])))</f>
        <v>dwg,pdf</v>
      </c>
      <c r="M964" s="12" cm="1">
        <f t="array" ref="M964">_xlfn.UNIQUE(_xlfn._xlws.FILTER(ARQUIVOS[DATA RECEBIMENTO],(ARQUIVOS[DOCUMENTO]=LD_01[[#This Row],[DOCUMENTO]])*(ARQUIVOS[REVISÃO]=LD_01[[#This Row],[REVISÃO]])))</f>
        <v>45838</v>
      </c>
      <c r="N9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01/MSV-163MS-638-NORTE/31.SI/MSV-163MS-638+600-EDI-EXE-DE-J1-013-R00.pdf</v>
      </c>
      <c r="P964" s="6" t="str">
        <f>LD_01[[#This Row],[PASTA]]&amp;"/"&amp;LD_01[[#This Row],[ARQUIVO]]</f>
        <v>MSV-163MS-638-NORTE/31.SI/MSV-163MS-638+600-EDI-EXE-DE-J1-013-R00.pdf</v>
      </c>
    </row>
    <row r="965" spans="1:16" x14ac:dyDescent="0.3">
      <c r="A965" s="6" t="s">
        <v>3745</v>
      </c>
      <c r="B965" s="6" t="str">
        <f>VLOOKUP(LD_01[[#This Row],[DOCUMENTO]],_xlfn.SORTBY(ARQUIVOS_RECEBIDOS!$E$2:$F$5010,ARQUIVOS_RECEBIDOS!$F$2:$F$5010,-1),2,)</f>
        <v>R00</v>
      </c>
      <c r="C965" s="14" t="s">
        <v>5987</v>
      </c>
      <c r="D965" s="14" t="s">
        <v>7543</v>
      </c>
      <c r="E965" s="6" t="s">
        <v>4320</v>
      </c>
      <c r="F965" s="8" t="s">
        <v>5025</v>
      </c>
      <c r="G965" s="8" t="s">
        <v>4331</v>
      </c>
      <c r="H965" s="6" t="str">
        <f>_xlfn.XLOOKUP(LD_01[[#This Row],[DISCIPLINA]],'CLASSES DE PROJETOS'!$F$3:$F$37,'CLASSES DE PROJETOS'!$C$3:$C$37)</f>
        <v>SI</v>
      </c>
      <c r="I965" t="str">
        <f>_xlfn.TEXTJOIN("/",TRUE,"MSV-163MS-"&amp;LD_01[[#This Row],[OBRA]],_xlfn.XLOOKUP(LD_01[[#This Row],[SIGLA]],'CLASSES DE PROJETOS'!$C$3:$C$37,'CLASSES DE PROJETOS'!$E$3:$E$37))</f>
        <v>MSV-163MS-638-NORTE/31.SI</v>
      </c>
      <c r="J965" s="6" t="str" cm="1">
        <f t="array" ref="J965">_xlfn.TEXTJOIN(",",TRUE,_xlfn._xlws.FILTER(ARQUIVOS[ARQUIVO],(ARQUIVOS[DOCUMENTO]=LD_01[[#This Row],[DOCUMENTO]])*(ARQUIVOS[REVISÃO]=LD_01[[#This Row],[REVISÃO]])*(ARQUIVOS[EXTENSÃO]="pdf")))</f>
        <v>MSV-163MS-638+600-EDI-EXE-DE-J1-014-R00.pdf</v>
      </c>
      <c r="K965" s="6" t="str" cm="1">
        <f t="array" ref="K965">_xlfn.TEXTJOIN(", ",TRUE,_xlfn.UNIQUE(_xlfn._xlws.FILTER(ARQUIVOS_RECEBIDOS!$F$2:$F$5010,ARQUIVOS_RECEBIDOS!$E$2:$E$5010=LD_01[[#This Row],[DOCUMENTO]])))</f>
        <v>R00</v>
      </c>
      <c r="L965" s="6" t="str" cm="1">
        <f t="array" ref="L965">_xlfn.TEXTJOIN(",",TRUE,_xlfn._xlws.FILTER(ARQUIVOS[EXTENSÃO],(ARQUIVOS[DOCUMENTO]=LD_01[[#This Row],[DOCUMENTO]])*(ARQUIVOS[REVISÃO]=LD_01[[#This Row],[REVISÃO]])))</f>
        <v>dwg,pdf</v>
      </c>
      <c r="M965" s="12" cm="1">
        <f t="array" ref="M965">_xlfn.UNIQUE(_xlfn._xlws.FILTER(ARQUIVOS[DATA RECEBIMENTO],(ARQUIVOS[DOCUMENTO]=LD_01[[#This Row],[DOCUMENTO]])*(ARQUIVOS[REVISÃO]=LD_01[[#This Row],[REVISÃO]])))</f>
        <v>45838</v>
      </c>
      <c r="N9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01/MSV-163MS-638-NORTE/31.SI/MSV-163MS-638+600-EDI-EXE-DE-J1-014-R00.pdf</v>
      </c>
      <c r="P965" s="6" t="str">
        <f>LD_01[[#This Row],[PASTA]]&amp;"/"&amp;LD_01[[#This Row],[ARQUIVO]]</f>
        <v>MSV-163MS-638-NORTE/31.SI/MSV-163MS-638+600-EDI-EXE-DE-J1-014-R00.pdf</v>
      </c>
    </row>
    <row r="966" spans="1:16" ht="43.2" x14ac:dyDescent="0.3">
      <c r="A966" s="6" t="s">
        <v>3786</v>
      </c>
      <c r="B966" s="6" t="str">
        <f>VLOOKUP(LD_01[[#This Row],[DOCUMENTO]],_xlfn.SORTBY(ARQUIVOS_RECEBIDOS!$E$2:$F$5010,ARQUIVOS_RECEBIDOS!$F$2:$F$5010,-1),2,)</f>
        <v>R05</v>
      </c>
      <c r="C966" s="14" t="s">
        <v>5987</v>
      </c>
      <c r="D966" s="14" t="s">
        <v>7543</v>
      </c>
      <c r="E966" s="6" t="s">
        <v>4320</v>
      </c>
      <c r="F966" s="8" t="s">
        <v>4782</v>
      </c>
      <c r="G966" s="8" t="s">
        <v>4337</v>
      </c>
      <c r="H966" s="6" t="str">
        <f>_xlfn.XLOOKUP(LD_01[[#This Row],[DISCIPLINA]],'CLASSES DE PROJETOS'!$F$3:$F$37,'CLASSES DE PROJETOS'!$C$3:$C$37)</f>
        <v>EL</v>
      </c>
      <c r="I966" t="str">
        <f>_xlfn.TEXTJOIN("/",TRUE,"MSV-163MS-"&amp;LD_01[[#This Row],[OBRA]],_xlfn.XLOOKUP(LD_01[[#This Row],[SIGLA]],'CLASSES DE PROJETOS'!$C$3:$C$37,'CLASSES DE PROJETOS'!$E$3:$E$37))</f>
        <v>MSV-163MS-638-NORTE/14.EL</v>
      </c>
      <c r="J966" s="6" t="str" cm="1">
        <f t="array" ref="J966">_xlfn.TEXTJOIN(",",TRUE,_xlfn._xlws.FILTER(ARQUIVOS[ARQUIVO],(ARQUIVOS[DOCUMENTO]=LD_01[[#This Row],[DOCUMENTO]])*(ARQUIVOS[REVISÃO]=LD_01[[#This Row],[REVISÃO]])*(ARQUIVOS[EXTENSÃO]="pdf")))</f>
        <v>MSV-163MS-638+600-EDI-EXE-DE-K2-001-R05.pdf</v>
      </c>
      <c r="K966" s="6" t="str" cm="1">
        <f t="array" ref="K966">_xlfn.TEXTJOIN(", ",TRUE,_xlfn.UNIQUE(_xlfn._xlws.FILTER(ARQUIVOS_RECEBIDOS!$F$2:$F$5010,ARQUIVOS_RECEBIDOS!$E$2:$E$5010=LD_01[[#This Row],[DOCUMENTO]])))</f>
        <v>R02, R03, R04, R05</v>
      </c>
      <c r="L966" s="6" t="str" cm="1">
        <f t="array" ref="L966">_xlfn.TEXTJOIN(",",TRUE,_xlfn._xlws.FILTER(ARQUIVOS[EXTENSÃO],(ARQUIVOS[DOCUMENTO]=LD_01[[#This Row],[DOCUMENTO]])*(ARQUIVOS[REVISÃO]=LD_01[[#This Row],[REVISÃO]])))</f>
        <v>dwg,pdf</v>
      </c>
      <c r="M966" s="12" cm="1">
        <f t="array" ref="M966">_xlfn.UNIQUE(_xlfn._xlws.FILTER(ARQUIVOS[DATA RECEBIMENTO],(ARQUIVOS[DOCUMENTO]=LD_01[[#This Row],[DOCUMENTO]])*(ARQUIVOS[REVISÃO]=LD_01[[#This Row],[REVISÃO]])))</f>
        <v>46189</v>
      </c>
      <c r="N9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01/MSV-163MS-638-NORTE/14.EL/MSV-163MS-638+600-EDI-EXE-DE-K2-001-R05.pdf</v>
      </c>
      <c r="P966" s="6" t="str">
        <f>LD_01[[#This Row],[PASTA]]&amp;"/"&amp;LD_01[[#This Row],[ARQUIVO]]</f>
        <v>MSV-163MS-638-NORTE/14.EL/MSV-163MS-638+600-EDI-EXE-DE-K2-001-R05.pdf</v>
      </c>
    </row>
    <row r="967" spans="1:16" ht="43.2" x14ac:dyDescent="0.3">
      <c r="A967" s="6" t="s">
        <v>3787</v>
      </c>
      <c r="B967" s="6" t="str">
        <f>VLOOKUP(LD_01[[#This Row],[DOCUMENTO]],_xlfn.SORTBY(ARQUIVOS_RECEBIDOS!$E$2:$F$5010,ARQUIVOS_RECEBIDOS!$F$2:$F$5010,-1),2,)</f>
        <v>R04</v>
      </c>
      <c r="C967" s="14" t="s">
        <v>5987</v>
      </c>
      <c r="D967" s="14" t="s">
        <v>7543</v>
      </c>
      <c r="E967" s="6" t="s">
        <v>4320</v>
      </c>
      <c r="F967" s="8" t="s">
        <v>4783</v>
      </c>
      <c r="G967" s="8" t="s">
        <v>4337</v>
      </c>
      <c r="H967" s="6" t="str">
        <f>_xlfn.XLOOKUP(LD_01[[#This Row],[DISCIPLINA]],'CLASSES DE PROJETOS'!$F$3:$F$37,'CLASSES DE PROJETOS'!$C$3:$C$37)</f>
        <v>EL</v>
      </c>
      <c r="I967" t="str">
        <f>_xlfn.TEXTJOIN("/",TRUE,"MSV-163MS-"&amp;LD_01[[#This Row],[OBRA]],_xlfn.XLOOKUP(LD_01[[#This Row],[SIGLA]],'CLASSES DE PROJETOS'!$C$3:$C$37,'CLASSES DE PROJETOS'!$E$3:$E$37))</f>
        <v>MSV-163MS-638-NORTE/14.EL</v>
      </c>
      <c r="J967" s="6" t="str" cm="1">
        <f t="array" ref="J967">_xlfn.TEXTJOIN(",",TRUE,_xlfn._xlws.FILTER(ARQUIVOS[ARQUIVO],(ARQUIVOS[DOCUMENTO]=LD_01[[#This Row],[DOCUMENTO]])*(ARQUIVOS[REVISÃO]=LD_01[[#This Row],[REVISÃO]])*(ARQUIVOS[EXTENSÃO]="pdf")))</f>
        <v>MSV-163MS-638+600-EDI-EXE-DE-K2-002-R04.pdf</v>
      </c>
      <c r="K967" s="6" t="str" cm="1">
        <f t="array" ref="K967">_xlfn.TEXTJOIN(", ",TRUE,_xlfn.UNIQUE(_xlfn._xlws.FILTER(ARQUIVOS_RECEBIDOS!$F$2:$F$5010,ARQUIVOS_RECEBIDOS!$E$2:$E$5010=LD_01[[#This Row],[DOCUMENTO]])))</f>
        <v>R02, R03, R04</v>
      </c>
      <c r="L967" s="6" t="str" cm="1">
        <f t="array" ref="L967">_xlfn.TEXTJOIN(",",TRUE,_xlfn._xlws.FILTER(ARQUIVOS[EXTENSÃO],(ARQUIVOS[DOCUMENTO]=LD_01[[#This Row],[DOCUMENTO]])*(ARQUIVOS[REVISÃO]=LD_01[[#This Row],[REVISÃO]])))</f>
        <v>dwg,pdf</v>
      </c>
      <c r="M967" s="12" cm="1">
        <f t="array" ref="M967">_xlfn.UNIQUE(_xlfn._xlws.FILTER(ARQUIVOS[DATA RECEBIMENTO],(ARQUIVOS[DOCUMENTO]=LD_01[[#This Row],[DOCUMENTO]])*(ARQUIVOS[REVISÃO]=LD_01[[#This Row],[REVISÃO]])))</f>
        <v>45931</v>
      </c>
      <c r="N9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01/MSV-163MS-638-NORTE/14.EL/MSV-163MS-638+600-EDI-EXE-DE-K2-002-R04.pdf</v>
      </c>
      <c r="P967" s="6" t="str">
        <f>LD_01[[#This Row],[PASTA]]&amp;"/"&amp;LD_01[[#This Row],[ARQUIVO]]</f>
        <v>MSV-163MS-638-NORTE/14.EL/MSV-163MS-638+600-EDI-EXE-DE-K2-002-R04.pdf</v>
      </c>
    </row>
    <row r="968" spans="1:16" ht="43.2" x14ac:dyDescent="0.3">
      <c r="A968" s="6" t="s">
        <v>3788</v>
      </c>
      <c r="B968" s="6" t="str">
        <f>VLOOKUP(LD_01[[#This Row],[DOCUMENTO]],_xlfn.SORTBY(ARQUIVOS_RECEBIDOS!$E$2:$F$5010,ARQUIVOS_RECEBIDOS!$F$2:$F$5010,-1),2,)</f>
        <v>R05</v>
      </c>
      <c r="C968" s="14" t="s">
        <v>5987</v>
      </c>
      <c r="D968" s="14" t="s">
        <v>7543</v>
      </c>
      <c r="E968" s="6" t="s">
        <v>4320</v>
      </c>
      <c r="F968" s="8" t="s">
        <v>4784</v>
      </c>
      <c r="G968" s="8" t="s">
        <v>4337</v>
      </c>
      <c r="H968" s="6" t="str">
        <f>_xlfn.XLOOKUP(LD_01[[#This Row],[DISCIPLINA]],'CLASSES DE PROJETOS'!$F$3:$F$37,'CLASSES DE PROJETOS'!$C$3:$C$37)</f>
        <v>EL</v>
      </c>
      <c r="I968" t="str">
        <f>_xlfn.TEXTJOIN("/",TRUE,"MSV-163MS-"&amp;LD_01[[#This Row],[OBRA]],_xlfn.XLOOKUP(LD_01[[#This Row],[SIGLA]],'CLASSES DE PROJETOS'!$C$3:$C$37,'CLASSES DE PROJETOS'!$E$3:$E$37))</f>
        <v>MSV-163MS-638-NORTE/14.EL</v>
      </c>
      <c r="J968" s="6" t="str" cm="1">
        <f t="array" ref="J968">_xlfn.TEXTJOIN(",",TRUE,_xlfn._xlws.FILTER(ARQUIVOS[ARQUIVO],(ARQUIVOS[DOCUMENTO]=LD_01[[#This Row],[DOCUMENTO]])*(ARQUIVOS[REVISÃO]=LD_01[[#This Row],[REVISÃO]])*(ARQUIVOS[EXTENSÃO]="pdf")))</f>
        <v>MSV-163MS-638+600-EDI-EXE-DE-K2-003-R05.pdf</v>
      </c>
      <c r="K968" s="6" t="str" cm="1">
        <f t="array" ref="K968">_xlfn.TEXTJOIN(", ",TRUE,_xlfn.UNIQUE(_xlfn._xlws.FILTER(ARQUIVOS_RECEBIDOS!$F$2:$F$5010,ARQUIVOS_RECEBIDOS!$E$2:$E$5010=LD_01[[#This Row],[DOCUMENTO]])))</f>
        <v>R02, R03, R04, R05</v>
      </c>
      <c r="L968" s="6" t="str" cm="1">
        <f t="array" ref="L968">_xlfn.TEXTJOIN(",",TRUE,_xlfn._xlws.FILTER(ARQUIVOS[EXTENSÃO],(ARQUIVOS[DOCUMENTO]=LD_01[[#This Row],[DOCUMENTO]])*(ARQUIVOS[REVISÃO]=LD_01[[#This Row],[REVISÃO]])))</f>
        <v>dwg,pdf</v>
      </c>
      <c r="M968" s="12" cm="1">
        <f t="array" ref="M968">_xlfn.UNIQUE(_xlfn._xlws.FILTER(ARQUIVOS[DATA RECEBIMENTO],(ARQUIVOS[DOCUMENTO]=LD_01[[#This Row],[DOCUMENTO]])*(ARQUIVOS[REVISÃO]=LD_01[[#This Row],[REVISÃO]])))</f>
        <v>46189</v>
      </c>
      <c r="N9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01/MSV-163MS-638-NORTE/14.EL/MSV-163MS-638+600-EDI-EXE-DE-K2-003-R05.pdf</v>
      </c>
      <c r="P968" s="6" t="str">
        <f>LD_01[[#This Row],[PASTA]]&amp;"/"&amp;LD_01[[#This Row],[ARQUIVO]]</f>
        <v>MSV-163MS-638-NORTE/14.EL/MSV-163MS-638+600-EDI-EXE-DE-K2-003-R05.pdf</v>
      </c>
    </row>
    <row r="969" spans="1:16" ht="43.2" x14ac:dyDescent="0.3">
      <c r="A969" s="6" t="s">
        <v>3789</v>
      </c>
      <c r="B969" s="6" t="str">
        <f>VLOOKUP(LD_01[[#This Row],[DOCUMENTO]],_xlfn.SORTBY(ARQUIVOS_RECEBIDOS!$E$2:$F$5010,ARQUIVOS_RECEBIDOS!$F$2:$F$5010,-1),2,)</f>
        <v>R05</v>
      </c>
      <c r="C969" s="14" t="s">
        <v>5987</v>
      </c>
      <c r="D969" s="14" t="s">
        <v>7543</v>
      </c>
      <c r="E969" s="6" t="s">
        <v>4320</v>
      </c>
      <c r="F969" s="8" t="s">
        <v>4785</v>
      </c>
      <c r="G969" s="8" t="s">
        <v>4337</v>
      </c>
      <c r="H969" s="6" t="str">
        <f>_xlfn.XLOOKUP(LD_01[[#This Row],[DISCIPLINA]],'CLASSES DE PROJETOS'!$F$3:$F$37,'CLASSES DE PROJETOS'!$C$3:$C$37)</f>
        <v>EL</v>
      </c>
      <c r="I969" t="str">
        <f>_xlfn.TEXTJOIN("/",TRUE,"MSV-163MS-"&amp;LD_01[[#This Row],[OBRA]],_xlfn.XLOOKUP(LD_01[[#This Row],[SIGLA]],'CLASSES DE PROJETOS'!$C$3:$C$37,'CLASSES DE PROJETOS'!$E$3:$E$37))</f>
        <v>MSV-163MS-638-NORTE/14.EL</v>
      </c>
      <c r="J969" s="6" t="str" cm="1">
        <f t="array" ref="J969">_xlfn.TEXTJOIN(",",TRUE,_xlfn._xlws.FILTER(ARQUIVOS[ARQUIVO],(ARQUIVOS[DOCUMENTO]=LD_01[[#This Row],[DOCUMENTO]])*(ARQUIVOS[REVISÃO]=LD_01[[#This Row],[REVISÃO]])*(ARQUIVOS[EXTENSÃO]="pdf")))</f>
        <v>MSV-163MS-638+600-EDI-EXE-DE-K2-004-R05.pdf</v>
      </c>
      <c r="K969" s="6" t="str" cm="1">
        <f t="array" ref="K969">_xlfn.TEXTJOIN(", ",TRUE,_xlfn.UNIQUE(_xlfn._xlws.FILTER(ARQUIVOS_RECEBIDOS!$F$2:$F$5010,ARQUIVOS_RECEBIDOS!$E$2:$E$5010=LD_01[[#This Row],[DOCUMENTO]])))</f>
        <v>R02, R03, R04, R05</v>
      </c>
      <c r="L969" s="6" t="str" cm="1">
        <f t="array" ref="L969">_xlfn.TEXTJOIN(",",TRUE,_xlfn._xlws.FILTER(ARQUIVOS[EXTENSÃO],(ARQUIVOS[DOCUMENTO]=LD_01[[#This Row],[DOCUMENTO]])*(ARQUIVOS[REVISÃO]=LD_01[[#This Row],[REVISÃO]])))</f>
        <v>dwg,pdf</v>
      </c>
      <c r="M969" s="12" cm="1">
        <f t="array" ref="M969">_xlfn.UNIQUE(_xlfn._xlws.FILTER(ARQUIVOS[DATA RECEBIMENTO],(ARQUIVOS[DOCUMENTO]=LD_01[[#This Row],[DOCUMENTO]])*(ARQUIVOS[REVISÃO]=LD_01[[#This Row],[REVISÃO]])))</f>
        <v>46189</v>
      </c>
      <c r="N9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01/MSV-163MS-638-NORTE/14.EL/MSV-163MS-638+600-EDI-EXE-DE-K2-004-R05.pdf</v>
      </c>
      <c r="P969" s="6" t="str">
        <f>LD_01[[#This Row],[PASTA]]&amp;"/"&amp;LD_01[[#This Row],[ARQUIVO]]</f>
        <v>MSV-163MS-638-NORTE/14.EL/MSV-163MS-638+600-EDI-EXE-DE-K2-004-R05.pdf</v>
      </c>
    </row>
    <row r="970" spans="1:16" ht="43.2" x14ac:dyDescent="0.3">
      <c r="A970" s="6" t="s">
        <v>4056</v>
      </c>
      <c r="B970" s="6" t="str">
        <f>VLOOKUP(LD_01[[#This Row],[DOCUMENTO]],_xlfn.SORTBY(ARQUIVOS_RECEBIDOS!$E$2:$F$5010,ARQUIVOS_RECEBIDOS!$F$2:$F$5010,-1),2,)</f>
        <v>R02</v>
      </c>
      <c r="C970" s="14" t="s">
        <v>5987</v>
      </c>
      <c r="D970" s="14" t="s">
        <v>7543</v>
      </c>
      <c r="E970" s="6" t="s">
        <v>4320</v>
      </c>
      <c r="F970" s="8" t="s">
        <v>4786</v>
      </c>
      <c r="G970" s="8" t="s">
        <v>4337</v>
      </c>
      <c r="H970" s="6" t="str">
        <f>_xlfn.XLOOKUP(LD_01[[#This Row],[DISCIPLINA]],'CLASSES DE PROJETOS'!$F$3:$F$37,'CLASSES DE PROJETOS'!$C$3:$C$37)</f>
        <v>EL</v>
      </c>
      <c r="I970" t="str">
        <f>_xlfn.TEXTJOIN("/",TRUE,"MSV-163MS-"&amp;LD_01[[#This Row],[OBRA]],_xlfn.XLOOKUP(LD_01[[#This Row],[SIGLA]],'CLASSES DE PROJETOS'!$C$3:$C$37,'CLASSES DE PROJETOS'!$E$3:$E$37))</f>
        <v>MSV-163MS-638-NORTE/14.EL</v>
      </c>
      <c r="J970" s="6" t="str" cm="1">
        <f t="array" ref="J970">_xlfn.TEXTJOIN(",",TRUE,_xlfn._xlws.FILTER(ARQUIVOS[ARQUIVO],(ARQUIVOS[DOCUMENTO]=LD_01[[#This Row],[DOCUMENTO]])*(ARQUIVOS[REVISÃO]=LD_01[[#This Row],[REVISÃO]])*(ARQUIVOS[EXTENSÃO]="pdf")))</f>
        <v>MSV-163MS-638+600-EDI-EXE-DE-K2-005-R02.pdf</v>
      </c>
      <c r="K970" s="6" t="str" cm="1">
        <f t="array" ref="K970">_xlfn.TEXTJOIN(", ",TRUE,_xlfn.UNIQUE(_xlfn._xlws.FILTER(ARQUIVOS_RECEBIDOS!$F$2:$F$5010,ARQUIVOS_RECEBIDOS!$E$2:$E$5010=LD_01[[#This Row],[DOCUMENTO]])))</f>
        <v>R01, R02</v>
      </c>
      <c r="L970" s="6" t="str" cm="1">
        <f t="array" ref="L970">_xlfn.TEXTJOIN(",",TRUE,_xlfn._xlws.FILTER(ARQUIVOS[EXTENSÃO],(ARQUIVOS[DOCUMENTO]=LD_01[[#This Row],[DOCUMENTO]])*(ARQUIVOS[REVISÃO]=LD_01[[#This Row],[REVISÃO]])))</f>
        <v>dwg,pdf</v>
      </c>
      <c r="M970" s="12" cm="1">
        <f t="array" ref="M970">_xlfn.UNIQUE(_xlfn._xlws.FILTER(ARQUIVOS[DATA RECEBIMENTO],(ARQUIVOS[DOCUMENTO]=LD_01[[#This Row],[DOCUMENTO]])*(ARQUIVOS[REVISÃO]=LD_01[[#This Row],[REVISÃO]])))</f>
        <v>45931</v>
      </c>
      <c r="N9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01/MSV-163MS-638-NORTE/14.EL/MSV-163MS-638+600-EDI-EXE-DE-K2-005-R02.pdf</v>
      </c>
      <c r="P970" s="6" t="str">
        <f>LD_01[[#This Row],[PASTA]]&amp;"/"&amp;LD_01[[#This Row],[ARQUIVO]]</f>
        <v>MSV-163MS-638-NORTE/14.EL/MSV-163MS-638+600-EDI-EXE-DE-K2-005-R02.pdf</v>
      </c>
    </row>
    <row r="971" spans="1:16" ht="43.2" x14ac:dyDescent="0.3">
      <c r="A971" s="6" t="s">
        <v>3790</v>
      </c>
      <c r="B971" s="6" t="str">
        <f>VLOOKUP(LD_01[[#This Row],[DOCUMENTO]],_xlfn.SORTBY(ARQUIVOS_RECEBIDOS!$E$2:$F$5010,ARQUIVOS_RECEBIDOS!$F$2:$F$5010,-1),2,)</f>
        <v>R05</v>
      </c>
      <c r="C971" s="14" t="s">
        <v>5987</v>
      </c>
      <c r="D971" s="14" t="s">
        <v>7543</v>
      </c>
      <c r="E971" s="6" t="s">
        <v>4320</v>
      </c>
      <c r="F971" s="8" t="s">
        <v>4787</v>
      </c>
      <c r="G971" s="8" t="s">
        <v>4337</v>
      </c>
      <c r="H971" s="6" t="str">
        <f>_xlfn.XLOOKUP(LD_01[[#This Row],[DISCIPLINA]],'CLASSES DE PROJETOS'!$F$3:$F$37,'CLASSES DE PROJETOS'!$C$3:$C$37)</f>
        <v>EL</v>
      </c>
      <c r="I971" t="str">
        <f>_xlfn.TEXTJOIN("/",TRUE,"MSV-163MS-"&amp;LD_01[[#This Row],[OBRA]],_xlfn.XLOOKUP(LD_01[[#This Row],[SIGLA]],'CLASSES DE PROJETOS'!$C$3:$C$37,'CLASSES DE PROJETOS'!$E$3:$E$37))</f>
        <v>MSV-163MS-638-NORTE/14.EL</v>
      </c>
      <c r="J971" s="6" t="str" cm="1">
        <f t="array" ref="J971">_xlfn.TEXTJOIN(",",TRUE,_xlfn._xlws.FILTER(ARQUIVOS[ARQUIVO],(ARQUIVOS[DOCUMENTO]=LD_01[[#This Row],[DOCUMENTO]])*(ARQUIVOS[REVISÃO]=LD_01[[#This Row],[REVISÃO]])*(ARQUIVOS[EXTENSÃO]="pdf")))</f>
        <v>MSV-163MS-638+600-EDI-EXE-DE-K3-001-R05.pdf</v>
      </c>
      <c r="K971" s="6" t="str" cm="1">
        <f t="array" ref="K971">_xlfn.TEXTJOIN(", ",TRUE,_xlfn.UNIQUE(_xlfn._xlws.FILTER(ARQUIVOS_RECEBIDOS!$F$2:$F$5010,ARQUIVOS_RECEBIDOS!$E$2:$E$5010=LD_01[[#This Row],[DOCUMENTO]])))</f>
        <v>R02, R03, R05</v>
      </c>
      <c r="L971" s="6" t="str" cm="1">
        <f t="array" ref="L971">_xlfn.TEXTJOIN(",",TRUE,_xlfn._xlws.FILTER(ARQUIVOS[EXTENSÃO],(ARQUIVOS[DOCUMENTO]=LD_01[[#This Row],[DOCUMENTO]])*(ARQUIVOS[REVISÃO]=LD_01[[#This Row],[REVISÃO]])))</f>
        <v>dwg,pdf</v>
      </c>
      <c r="M971" s="12" cm="1">
        <f t="array" ref="M971">_xlfn.UNIQUE(_xlfn._xlws.FILTER(ARQUIVOS[DATA RECEBIMENTO],(ARQUIVOS[DOCUMENTO]=LD_01[[#This Row],[DOCUMENTO]])*(ARQUIVOS[REVISÃO]=LD_01[[#This Row],[REVISÃO]])))</f>
        <v>46189</v>
      </c>
      <c r="N9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01/MSV-163MS-638-NORTE/14.EL/MSV-163MS-638+600-EDI-EXE-DE-K3-001-R05.pdf</v>
      </c>
      <c r="P971" s="6" t="str">
        <f>LD_01[[#This Row],[PASTA]]&amp;"/"&amp;LD_01[[#This Row],[ARQUIVO]]</f>
        <v>MSV-163MS-638-NORTE/14.EL/MSV-163MS-638+600-EDI-EXE-DE-K3-001-R05.pdf</v>
      </c>
    </row>
    <row r="972" spans="1:16" ht="43.2" x14ac:dyDescent="0.3">
      <c r="A972" s="6" t="s">
        <v>3791</v>
      </c>
      <c r="B972" s="6" t="str">
        <f>VLOOKUP(LD_01[[#This Row],[DOCUMENTO]],_xlfn.SORTBY(ARQUIVOS_RECEBIDOS!$E$2:$F$5010,ARQUIVOS_RECEBIDOS!$F$2:$F$5010,-1),2,)</f>
        <v>R04</v>
      </c>
      <c r="C972" s="14" t="s">
        <v>5987</v>
      </c>
      <c r="D972" s="14" t="s">
        <v>7543</v>
      </c>
      <c r="E972" s="6" t="s">
        <v>4320</v>
      </c>
      <c r="F972" s="8" t="s">
        <v>4788</v>
      </c>
      <c r="G972" s="8" t="s">
        <v>4337</v>
      </c>
      <c r="H972" s="6" t="str">
        <f>_xlfn.XLOOKUP(LD_01[[#This Row],[DISCIPLINA]],'CLASSES DE PROJETOS'!$F$3:$F$37,'CLASSES DE PROJETOS'!$C$3:$C$37)</f>
        <v>EL</v>
      </c>
      <c r="I972" t="str">
        <f>_xlfn.TEXTJOIN("/",TRUE,"MSV-163MS-"&amp;LD_01[[#This Row],[OBRA]],_xlfn.XLOOKUP(LD_01[[#This Row],[SIGLA]],'CLASSES DE PROJETOS'!$C$3:$C$37,'CLASSES DE PROJETOS'!$E$3:$E$37))</f>
        <v>MSV-163MS-638-NORTE/14.EL</v>
      </c>
      <c r="J972" s="6" t="str" cm="1">
        <f t="array" ref="J972">_xlfn.TEXTJOIN(",",TRUE,_xlfn._xlws.FILTER(ARQUIVOS[ARQUIVO],(ARQUIVOS[DOCUMENTO]=LD_01[[#This Row],[DOCUMENTO]])*(ARQUIVOS[REVISÃO]=LD_01[[#This Row],[REVISÃO]])*(ARQUIVOS[EXTENSÃO]="pdf")))</f>
        <v>MSV-163MS-638+600-EDI-EXE-DE-K3-002-R04.pdf</v>
      </c>
      <c r="K972" s="6" t="str" cm="1">
        <f t="array" ref="K972">_xlfn.TEXTJOIN(", ",TRUE,_xlfn.UNIQUE(_xlfn._xlws.FILTER(ARQUIVOS_RECEBIDOS!$F$2:$F$5010,ARQUIVOS_RECEBIDOS!$E$2:$E$5010=LD_01[[#This Row],[DOCUMENTO]])))</f>
        <v>R02, R03, R04</v>
      </c>
      <c r="L972" s="6" t="str" cm="1">
        <f t="array" ref="L972">_xlfn.TEXTJOIN(",",TRUE,_xlfn._xlws.FILTER(ARQUIVOS[EXTENSÃO],(ARQUIVOS[DOCUMENTO]=LD_01[[#This Row],[DOCUMENTO]])*(ARQUIVOS[REVISÃO]=LD_01[[#This Row],[REVISÃO]])))</f>
        <v>dwg,pdf</v>
      </c>
      <c r="M972" s="12" cm="1">
        <f t="array" ref="M972">_xlfn.UNIQUE(_xlfn._xlws.FILTER(ARQUIVOS[DATA RECEBIMENTO],(ARQUIVOS[DOCUMENTO]=LD_01[[#This Row],[DOCUMENTO]])*(ARQUIVOS[REVISÃO]=LD_01[[#This Row],[REVISÃO]])))</f>
        <v>46189</v>
      </c>
      <c r="N9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01/MSV-163MS-638-NORTE/14.EL/MSV-163MS-638+600-EDI-EXE-DE-K3-002-R04.pdf</v>
      </c>
      <c r="P972" s="6" t="str">
        <f>LD_01[[#This Row],[PASTA]]&amp;"/"&amp;LD_01[[#This Row],[ARQUIVO]]</f>
        <v>MSV-163MS-638-NORTE/14.EL/MSV-163MS-638+600-EDI-EXE-DE-K3-002-R04.pdf</v>
      </c>
    </row>
    <row r="973" spans="1:16" ht="43.2" x14ac:dyDescent="0.3">
      <c r="A973" s="6" t="s">
        <v>3792</v>
      </c>
      <c r="B973" s="6" t="str">
        <f>VLOOKUP(LD_01[[#This Row],[DOCUMENTO]],_xlfn.SORTBY(ARQUIVOS_RECEBIDOS!$E$2:$F$5010,ARQUIVOS_RECEBIDOS!$F$2:$F$5010,-1),2,)</f>
        <v>R04</v>
      </c>
      <c r="C973" s="14" t="s">
        <v>5987</v>
      </c>
      <c r="D973" s="14" t="s">
        <v>7543</v>
      </c>
      <c r="E973" s="6" t="s">
        <v>4320</v>
      </c>
      <c r="F973" s="8" t="s">
        <v>4789</v>
      </c>
      <c r="G973" s="8" t="s">
        <v>4337</v>
      </c>
      <c r="H973" s="6" t="str">
        <f>_xlfn.XLOOKUP(LD_01[[#This Row],[DISCIPLINA]],'CLASSES DE PROJETOS'!$F$3:$F$37,'CLASSES DE PROJETOS'!$C$3:$C$37)</f>
        <v>EL</v>
      </c>
      <c r="I973" t="str">
        <f>_xlfn.TEXTJOIN("/",TRUE,"MSV-163MS-"&amp;LD_01[[#This Row],[OBRA]],_xlfn.XLOOKUP(LD_01[[#This Row],[SIGLA]],'CLASSES DE PROJETOS'!$C$3:$C$37,'CLASSES DE PROJETOS'!$E$3:$E$37))</f>
        <v>MSV-163MS-638-NORTE/14.EL</v>
      </c>
      <c r="J973" s="6" t="str" cm="1">
        <f t="array" ref="J973">_xlfn.TEXTJOIN(",",TRUE,_xlfn._xlws.FILTER(ARQUIVOS[ARQUIVO],(ARQUIVOS[DOCUMENTO]=LD_01[[#This Row],[DOCUMENTO]])*(ARQUIVOS[REVISÃO]=LD_01[[#This Row],[REVISÃO]])*(ARQUIVOS[EXTENSÃO]="pdf")))</f>
        <v>MSV-163MS-638+600-EDI-EXE-DE-K3-003-R04.pdf</v>
      </c>
      <c r="K973" s="6" t="str" cm="1">
        <f t="array" ref="K973">_xlfn.TEXTJOIN(", ",TRUE,_xlfn.UNIQUE(_xlfn._xlws.FILTER(ARQUIVOS_RECEBIDOS!$F$2:$F$5010,ARQUIVOS_RECEBIDOS!$E$2:$E$5010=LD_01[[#This Row],[DOCUMENTO]])))</f>
        <v>R02, R03, R04</v>
      </c>
      <c r="L973" s="6" t="str" cm="1">
        <f t="array" ref="L973">_xlfn.TEXTJOIN(",",TRUE,_xlfn._xlws.FILTER(ARQUIVOS[EXTENSÃO],(ARQUIVOS[DOCUMENTO]=LD_01[[#This Row],[DOCUMENTO]])*(ARQUIVOS[REVISÃO]=LD_01[[#This Row],[REVISÃO]])))</f>
        <v>dwg,pdf</v>
      </c>
      <c r="M973" s="12" cm="1">
        <f t="array" ref="M973">_xlfn.UNIQUE(_xlfn._xlws.FILTER(ARQUIVOS[DATA RECEBIMENTO],(ARQUIVOS[DOCUMENTO]=LD_01[[#This Row],[DOCUMENTO]])*(ARQUIVOS[REVISÃO]=LD_01[[#This Row],[REVISÃO]])))</f>
        <v>46189</v>
      </c>
      <c r="N9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01/MSV-163MS-638-NORTE/14.EL/MSV-163MS-638+600-EDI-EXE-DE-K3-003-R04.pdf</v>
      </c>
      <c r="P973" s="6" t="str">
        <f>LD_01[[#This Row],[PASTA]]&amp;"/"&amp;LD_01[[#This Row],[ARQUIVO]]</f>
        <v>MSV-163MS-638-NORTE/14.EL/MSV-163MS-638+600-EDI-EXE-DE-K3-003-R04.pdf</v>
      </c>
    </row>
    <row r="974" spans="1:16" ht="28.8" x14ac:dyDescent="0.3">
      <c r="A974" s="6" t="s">
        <v>3752</v>
      </c>
      <c r="B974" s="6" t="str">
        <f>VLOOKUP(LD_01[[#This Row],[DOCUMENTO]],_xlfn.SORTBY(ARQUIVOS_RECEBIDOS!$E$2:$F$5010,ARQUIVOS_RECEBIDOS!$F$2:$F$5010,-1),2,)</f>
        <v>R01</v>
      </c>
      <c r="C974" s="14" t="s">
        <v>5987</v>
      </c>
      <c r="D974" s="14" t="s">
        <v>7543</v>
      </c>
      <c r="E974" s="6" t="s">
        <v>4320</v>
      </c>
      <c r="F974" s="8" t="s">
        <v>4915</v>
      </c>
      <c r="G974" s="8" t="s">
        <v>5989</v>
      </c>
      <c r="H974" s="6" t="str">
        <f>_xlfn.XLOOKUP(LD_01[[#This Row],[DISCIPLINA]],'CLASSES DE PROJETOS'!$F$3:$F$37,'CLASSES DE PROJETOS'!$C$3:$C$37)</f>
        <v>ES</v>
      </c>
      <c r="I974" t="str">
        <f>_xlfn.TEXTJOIN("/",TRUE,"MSV-163MS-"&amp;LD_01[[#This Row],[OBRA]],_xlfn.XLOOKUP(LD_01[[#This Row],[SIGLA]],'CLASSES DE PROJETOS'!$C$3:$C$37,'CLASSES DE PROJETOS'!$E$3:$E$37))</f>
        <v>MSV-163MS-638-NORTE/16.ES</v>
      </c>
      <c r="J974" s="6" t="str" cm="1">
        <f t="array" ref="J974">_xlfn.TEXTJOIN(",",TRUE,_xlfn._xlws.FILTER(ARQUIVOS[ARQUIVO],(ARQUIVOS[DOCUMENTO]=LD_01[[#This Row],[DOCUMENTO]])*(ARQUIVOS[REVISÃO]=LD_01[[#This Row],[REVISÃO]])*(ARQUIVOS[EXTENSÃO]="pdf")))</f>
        <v>MSV-163MS-638+600-EDI-EXE-DE-L2-001-R01.pdf</v>
      </c>
      <c r="K974" s="6" t="str" cm="1">
        <f t="array" ref="K974">_xlfn.TEXTJOIN(", ",TRUE,_xlfn.UNIQUE(_xlfn._xlws.FILTER(ARQUIVOS_RECEBIDOS!$F$2:$F$5010,ARQUIVOS_RECEBIDOS!$E$2:$E$5010=LD_01[[#This Row],[DOCUMENTO]])))</f>
        <v>R00, R01</v>
      </c>
      <c r="L974" s="6" t="str" cm="1">
        <f t="array" ref="L974">_xlfn.TEXTJOIN(",",TRUE,_xlfn._xlws.FILTER(ARQUIVOS[EXTENSÃO],(ARQUIVOS[DOCUMENTO]=LD_01[[#This Row],[DOCUMENTO]])*(ARQUIVOS[REVISÃO]=LD_01[[#This Row],[REVISÃO]])))</f>
        <v>dwg,pdf</v>
      </c>
      <c r="M974" s="12" cm="1">
        <f t="array" ref="M974">_xlfn.UNIQUE(_xlfn._xlws.FILTER(ARQUIVOS[DATA RECEBIMENTO],(ARQUIVOS[DOCUMENTO]=LD_01[[#This Row],[DOCUMENTO]])*(ARQUIVOS[REVISÃO]=LD_01[[#This Row],[REVISÃO]])))</f>
        <v>45931</v>
      </c>
      <c r="N9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01/MSV-163MS-638-NORTE/16.ES/MSV-163MS-638+600-EDI-EXE-DE-L2-001-R01.pdf</v>
      </c>
      <c r="P974" s="6" t="str">
        <f>LD_01[[#This Row],[PASTA]]&amp;"/"&amp;LD_01[[#This Row],[ARQUIVO]]</f>
        <v>MSV-163MS-638-NORTE/16.ES/MSV-163MS-638+600-EDI-EXE-DE-L2-001-R01.pdf</v>
      </c>
    </row>
    <row r="975" spans="1:16" ht="28.8" x14ac:dyDescent="0.3">
      <c r="A975" s="6" t="s">
        <v>3753</v>
      </c>
      <c r="B975" s="6" t="str">
        <f>VLOOKUP(LD_01[[#This Row],[DOCUMENTO]],_xlfn.SORTBY(ARQUIVOS_RECEBIDOS!$E$2:$F$5010,ARQUIVOS_RECEBIDOS!$F$2:$F$5010,-1),2,)</f>
        <v>R01</v>
      </c>
      <c r="C975" s="14" t="s">
        <v>5987</v>
      </c>
      <c r="D975" s="14" t="s">
        <v>7543</v>
      </c>
      <c r="E975" s="6" t="s">
        <v>4320</v>
      </c>
      <c r="F975" s="8" t="s">
        <v>4916</v>
      </c>
      <c r="G975" s="8" t="s">
        <v>5989</v>
      </c>
      <c r="H975" s="6" t="str">
        <f>_xlfn.XLOOKUP(LD_01[[#This Row],[DISCIPLINA]],'CLASSES DE PROJETOS'!$F$3:$F$37,'CLASSES DE PROJETOS'!$C$3:$C$37)</f>
        <v>ES</v>
      </c>
      <c r="I975" t="str">
        <f>_xlfn.TEXTJOIN("/",TRUE,"MSV-163MS-"&amp;LD_01[[#This Row],[OBRA]],_xlfn.XLOOKUP(LD_01[[#This Row],[SIGLA]],'CLASSES DE PROJETOS'!$C$3:$C$37,'CLASSES DE PROJETOS'!$E$3:$E$37))</f>
        <v>MSV-163MS-638-NORTE/16.ES</v>
      </c>
      <c r="J975" s="6" t="str" cm="1">
        <f t="array" ref="J975">_xlfn.TEXTJOIN(",",TRUE,_xlfn._xlws.FILTER(ARQUIVOS[ARQUIVO],(ARQUIVOS[DOCUMENTO]=LD_01[[#This Row],[DOCUMENTO]])*(ARQUIVOS[REVISÃO]=LD_01[[#This Row],[REVISÃO]])*(ARQUIVOS[EXTENSÃO]="pdf")))</f>
        <v>MSV-163MS-638+600-EDI-EXE-DE-L2-002-R01.pdf</v>
      </c>
      <c r="K975" s="6" t="str" cm="1">
        <f t="array" ref="K975">_xlfn.TEXTJOIN(", ",TRUE,_xlfn.UNIQUE(_xlfn._xlws.FILTER(ARQUIVOS_RECEBIDOS!$F$2:$F$5010,ARQUIVOS_RECEBIDOS!$E$2:$E$5010=LD_01[[#This Row],[DOCUMENTO]])))</f>
        <v>R00, R01</v>
      </c>
      <c r="L975" s="6" t="str" cm="1">
        <f t="array" ref="L975">_xlfn.TEXTJOIN(",",TRUE,_xlfn._xlws.FILTER(ARQUIVOS[EXTENSÃO],(ARQUIVOS[DOCUMENTO]=LD_01[[#This Row],[DOCUMENTO]])*(ARQUIVOS[REVISÃO]=LD_01[[#This Row],[REVISÃO]])))</f>
        <v>dwg,pdf</v>
      </c>
      <c r="M975" s="12" cm="1">
        <f t="array" ref="M975">_xlfn.UNIQUE(_xlfn._xlws.FILTER(ARQUIVOS[DATA RECEBIMENTO],(ARQUIVOS[DOCUMENTO]=LD_01[[#This Row],[DOCUMENTO]])*(ARQUIVOS[REVISÃO]=LD_01[[#This Row],[REVISÃO]])))</f>
        <v>45931</v>
      </c>
      <c r="N9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01/MSV-163MS-638-NORTE/16.ES/MSV-163MS-638+600-EDI-EXE-DE-L2-002-R01.pdf</v>
      </c>
      <c r="P975" s="6" t="str">
        <f>LD_01[[#This Row],[PASTA]]&amp;"/"&amp;LD_01[[#This Row],[ARQUIVO]]</f>
        <v>MSV-163MS-638-NORTE/16.ES/MSV-163MS-638+600-EDI-EXE-DE-L2-002-R01.pdf</v>
      </c>
    </row>
    <row r="976" spans="1:16" ht="28.8" x14ac:dyDescent="0.3">
      <c r="A976" s="6" t="s">
        <v>3754</v>
      </c>
      <c r="B976" s="6" t="str">
        <f>VLOOKUP(LD_01[[#This Row],[DOCUMENTO]],_xlfn.SORTBY(ARQUIVOS_RECEBIDOS!$E$2:$F$5010,ARQUIVOS_RECEBIDOS!$F$2:$F$5010,-1),2,)</f>
        <v>R01</v>
      </c>
      <c r="C976" s="14" t="s">
        <v>5987</v>
      </c>
      <c r="D976" s="14" t="s">
        <v>7543</v>
      </c>
      <c r="E976" s="6" t="s">
        <v>4320</v>
      </c>
      <c r="F976" s="8" t="s">
        <v>4917</v>
      </c>
      <c r="G976" s="8" t="s">
        <v>5989</v>
      </c>
      <c r="H976" s="6" t="str">
        <f>_xlfn.XLOOKUP(LD_01[[#This Row],[DISCIPLINA]],'CLASSES DE PROJETOS'!$F$3:$F$37,'CLASSES DE PROJETOS'!$C$3:$C$37)</f>
        <v>ES</v>
      </c>
      <c r="I976" t="str">
        <f>_xlfn.TEXTJOIN("/",TRUE,"MSV-163MS-"&amp;LD_01[[#This Row],[OBRA]],_xlfn.XLOOKUP(LD_01[[#This Row],[SIGLA]],'CLASSES DE PROJETOS'!$C$3:$C$37,'CLASSES DE PROJETOS'!$E$3:$E$37))</f>
        <v>MSV-163MS-638-NORTE/16.ES</v>
      </c>
      <c r="J976" s="6" t="str" cm="1">
        <f t="array" ref="J976">_xlfn.TEXTJOIN(",",TRUE,_xlfn._xlws.FILTER(ARQUIVOS[ARQUIVO],(ARQUIVOS[DOCUMENTO]=LD_01[[#This Row],[DOCUMENTO]])*(ARQUIVOS[REVISÃO]=LD_01[[#This Row],[REVISÃO]])*(ARQUIVOS[EXTENSÃO]="pdf")))</f>
        <v>MSV-163MS-638+600-EDI-EXE-DE-L2-003-R01.pdf</v>
      </c>
      <c r="K976" s="6" t="str" cm="1">
        <f t="array" ref="K976">_xlfn.TEXTJOIN(", ",TRUE,_xlfn.UNIQUE(_xlfn._xlws.FILTER(ARQUIVOS_RECEBIDOS!$F$2:$F$5010,ARQUIVOS_RECEBIDOS!$E$2:$E$5010=LD_01[[#This Row],[DOCUMENTO]])))</f>
        <v>R00, R01</v>
      </c>
      <c r="L976" s="6" t="str" cm="1">
        <f t="array" ref="L976">_xlfn.TEXTJOIN(",",TRUE,_xlfn._xlws.FILTER(ARQUIVOS[EXTENSÃO],(ARQUIVOS[DOCUMENTO]=LD_01[[#This Row],[DOCUMENTO]])*(ARQUIVOS[REVISÃO]=LD_01[[#This Row],[REVISÃO]])))</f>
        <v>dwg,pdf</v>
      </c>
      <c r="M976" s="12" cm="1">
        <f t="array" ref="M976">_xlfn.UNIQUE(_xlfn._xlws.FILTER(ARQUIVOS[DATA RECEBIMENTO],(ARQUIVOS[DOCUMENTO]=LD_01[[#This Row],[DOCUMENTO]])*(ARQUIVOS[REVISÃO]=LD_01[[#This Row],[REVISÃO]])))</f>
        <v>45931</v>
      </c>
      <c r="N9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01/MSV-163MS-638-NORTE/16.ES/MSV-163MS-638+600-EDI-EXE-DE-L2-003-R01.pdf</v>
      </c>
      <c r="P976" s="6" t="str">
        <f>LD_01[[#This Row],[PASTA]]&amp;"/"&amp;LD_01[[#This Row],[ARQUIVO]]</f>
        <v>MSV-163MS-638-NORTE/16.ES/MSV-163MS-638+600-EDI-EXE-DE-L2-003-R01.pdf</v>
      </c>
    </row>
    <row r="977" spans="1:16" ht="28.8" x14ac:dyDescent="0.3">
      <c r="A977" s="6" t="s">
        <v>3755</v>
      </c>
      <c r="B977" s="6" t="str">
        <f>VLOOKUP(LD_01[[#This Row],[DOCUMENTO]],_xlfn.SORTBY(ARQUIVOS_RECEBIDOS!$E$2:$F$5010,ARQUIVOS_RECEBIDOS!$F$2:$F$5010,-1),2,)</f>
        <v>R01</v>
      </c>
      <c r="C977" s="14" t="s">
        <v>5987</v>
      </c>
      <c r="D977" s="14" t="s">
        <v>7543</v>
      </c>
      <c r="E977" s="6" t="s">
        <v>4320</v>
      </c>
      <c r="F977" s="8" t="s">
        <v>4918</v>
      </c>
      <c r="G977" s="8" t="s">
        <v>5989</v>
      </c>
      <c r="H977" s="6" t="str">
        <f>_xlfn.XLOOKUP(LD_01[[#This Row],[DISCIPLINA]],'CLASSES DE PROJETOS'!$F$3:$F$37,'CLASSES DE PROJETOS'!$C$3:$C$37)</f>
        <v>ES</v>
      </c>
      <c r="I977" t="str">
        <f>_xlfn.TEXTJOIN("/",TRUE,"MSV-163MS-"&amp;LD_01[[#This Row],[OBRA]],_xlfn.XLOOKUP(LD_01[[#This Row],[SIGLA]],'CLASSES DE PROJETOS'!$C$3:$C$37,'CLASSES DE PROJETOS'!$E$3:$E$37))</f>
        <v>MSV-163MS-638-NORTE/16.ES</v>
      </c>
      <c r="J977" s="6" t="str" cm="1">
        <f t="array" ref="J977">_xlfn.TEXTJOIN(",",TRUE,_xlfn._xlws.FILTER(ARQUIVOS[ARQUIVO],(ARQUIVOS[DOCUMENTO]=LD_01[[#This Row],[DOCUMENTO]])*(ARQUIVOS[REVISÃO]=LD_01[[#This Row],[REVISÃO]])*(ARQUIVOS[EXTENSÃO]="pdf")))</f>
        <v>MSV-163MS-638+600-EDI-EXE-DE-L2-004-R01.pdf</v>
      </c>
      <c r="K977" s="6" t="str" cm="1">
        <f t="array" ref="K977">_xlfn.TEXTJOIN(", ",TRUE,_xlfn.UNIQUE(_xlfn._xlws.FILTER(ARQUIVOS_RECEBIDOS!$F$2:$F$5010,ARQUIVOS_RECEBIDOS!$E$2:$E$5010=LD_01[[#This Row],[DOCUMENTO]])))</f>
        <v>R00, R01</v>
      </c>
      <c r="L977" s="6" t="str" cm="1">
        <f t="array" ref="L977">_xlfn.TEXTJOIN(",",TRUE,_xlfn._xlws.FILTER(ARQUIVOS[EXTENSÃO],(ARQUIVOS[DOCUMENTO]=LD_01[[#This Row],[DOCUMENTO]])*(ARQUIVOS[REVISÃO]=LD_01[[#This Row],[REVISÃO]])))</f>
        <v>dwg,pdf</v>
      </c>
      <c r="M977" s="12" cm="1">
        <f t="array" ref="M977">_xlfn.UNIQUE(_xlfn._xlws.FILTER(ARQUIVOS[DATA RECEBIMENTO],(ARQUIVOS[DOCUMENTO]=LD_01[[#This Row],[DOCUMENTO]])*(ARQUIVOS[REVISÃO]=LD_01[[#This Row],[REVISÃO]])))</f>
        <v>45931</v>
      </c>
      <c r="N9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01/MSV-163MS-638-NORTE/16.ES/MSV-163MS-638+600-EDI-EXE-DE-L2-004-R01.pdf</v>
      </c>
      <c r="P977" s="6" t="str">
        <f>LD_01[[#This Row],[PASTA]]&amp;"/"&amp;LD_01[[#This Row],[ARQUIVO]]</f>
        <v>MSV-163MS-638-NORTE/16.ES/MSV-163MS-638+600-EDI-EXE-DE-L2-004-R01.pdf</v>
      </c>
    </row>
    <row r="978" spans="1:16" x14ac:dyDescent="0.3">
      <c r="A978" s="6" t="s">
        <v>3756</v>
      </c>
      <c r="B978" s="6" t="str">
        <f>VLOOKUP(LD_01[[#This Row],[DOCUMENTO]],_xlfn.SORTBY(ARQUIVOS_RECEBIDOS!$E$2:$F$5010,ARQUIVOS_RECEBIDOS!$F$2:$F$5010,-1),2,)</f>
        <v>R01</v>
      </c>
      <c r="C978" s="14" t="s">
        <v>5987</v>
      </c>
      <c r="D978" s="14" t="s">
        <v>7543</v>
      </c>
      <c r="E978" s="6" t="s">
        <v>4320</v>
      </c>
      <c r="F978" s="8" t="s">
        <v>4919</v>
      </c>
      <c r="G978" s="8" t="s">
        <v>5989</v>
      </c>
      <c r="H978" s="6" t="str">
        <f>_xlfn.XLOOKUP(LD_01[[#This Row],[DISCIPLINA]],'CLASSES DE PROJETOS'!$F$3:$F$37,'CLASSES DE PROJETOS'!$C$3:$C$37)</f>
        <v>ES</v>
      </c>
      <c r="I978" t="str">
        <f>_xlfn.TEXTJOIN("/",TRUE,"MSV-163MS-"&amp;LD_01[[#This Row],[OBRA]],_xlfn.XLOOKUP(LD_01[[#This Row],[SIGLA]],'CLASSES DE PROJETOS'!$C$3:$C$37,'CLASSES DE PROJETOS'!$E$3:$E$37))</f>
        <v>MSV-163MS-638-NORTE/16.ES</v>
      </c>
      <c r="J978" s="6" t="str" cm="1">
        <f t="array" ref="J978">_xlfn.TEXTJOIN(",",TRUE,_xlfn._xlws.FILTER(ARQUIVOS[ARQUIVO],(ARQUIVOS[DOCUMENTO]=LD_01[[#This Row],[DOCUMENTO]])*(ARQUIVOS[REVISÃO]=LD_01[[#This Row],[REVISÃO]])*(ARQUIVOS[EXTENSÃO]="pdf")))</f>
        <v>MSV-163MS-638+600-EDI-EXE-DE-L2-005-R01.pdf</v>
      </c>
      <c r="K978" s="6" t="str" cm="1">
        <f t="array" ref="K978">_xlfn.TEXTJOIN(", ",TRUE,_xlfn.UNIQUE(_xlfn._xlws.FILTER(ARQUIVOS_RECEBIDOS!$F$2:$F$5010,ARQUIVOS_RECEBIDOS!$E$2:$E$5010=LD_01[[#This Row],[DOCUMENTO]])))</f>
        <v>R00, R01</v>
      </c>
      <c r="L978" s="6" t="str" cm="1">
        <f t="array" ref="L978">_xlfn.TEXTJOIN(",",TRUE,_xlfn._xlws.FILTER(ARQUIVOS[EXTENSÃO],(ARQUIVOS[DOCUMENTO]=LD_01[[#This Row],[DOCUMENTO]])*(ARQUIVOS[REVISÃO]=LD_01[[#This Row],[REVISÃO]])))</f>
        <v>dwg,pdf</v>
      </c>
      <c r="M978" s="12" cm="1">
        <f t="array" ref="M978">_xlfn.UNIQUE(_xlfn._xlws.FILTER(ARQUIVOS[DATA RECEBIMENTO],(ARQUIVOS[DOCUMENTO]=LD_01[[#This Row],[DOCUMENTO]])*(ARQUIVOS[REVISÃO]=LD_01[[#This Row],[REVISÃO]])))</f>
        <v>45931</v>
      </c>
      <c r="N9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01/MSV-163MS-638-NORTE/16.ES/MSV-163MS-638+600-EDI-EXE-DE-L2-005-R01.pdf</v>
      </c>
      <c r="P978" s="6" t="str">
        <f>LD_01[[#This Row],[PASTA]]&amp;"/"&amp;LD_01[[#This Row],[ARQUIVO]]</f>
        <v>MSV-163MS-638-NORTE/16.ES/MSV-163MS-638+600-EDI-EXE-DE-L2-005-R01.pdf</v>
      </c>
    </row>
    <row r="979" spans="1:16" ht="28.8" x14ac:dyDescent="0.3">
      <c r="A979" s="6" t="s">
        <v>3757</v>
      </c>
      <c r="B979" s="6" t="str">
        <f>VLOOKUP(LD_01[[#This Row],[DOCUMENTO]],_xlfn.SORTBY(ARQUIVOS_RECEBIDOS!$E$2:$F$5010,ARQUIVOS_RECEBIDOS!$F$2:$F$5010,-1),2,)</f>
        <v>R01</v>
      </c>
      <c r="C979" s="14" t="s">
        <v>5987</v>
      </c>
      <c r="D979" s="14" t="s">
        <v>7543</v>
      </c>
      <c r="E979" s="6" t="s">
        <v>4320</v>
      </c>
      <c r="F979" s="8" t="s">
        <v>4920</v>
      </c>
      <c r="G979" s="8" t="s">
        <v>5989</v>
      </c>
      <c r="H979" s="6" t="str">
        <f>_xlfn.XLOOKUP(LD_01[[#This Row],[DISCIPLINA]],'CLASSES DE PROJETOS'!$F$3:$F$37,'CLASSES DE PROJETOS'!$C$3:$C$37)</f>
        <v>ES</v>
      </c>
      <c r="I979" t="str">
        <f>_xlfn.TEXTJOIN("/",TRUE,"MSV-163MS-"&amp;LD_01[[#This Row],[OBRA]],_xlfn.XLOOKUP(LD_01[[#This Row],[SIGLA]],'CLASSES DE PROJETOS'!$C$3:$C$37,'CLASSES DE PROJETOS'!$E$3:$E$37))</f>
        <v>MSV-163MS-638-NORTE/16.ES</v>
      </c>
      <c r="J979" s="6" t="str" cm="1">
        <f t="array" ref="J979">_xlfn.TEXTJOIN(",",TRUE,_xlfn._xlws.FILTER(ARQUIVOS[ARQUIVO],(ARQUIVOS[DOCUMENTO]=LD_01[[#This Row],[DOCUMENTO]])*(ARQUIVOS[REVISÃO]=LD_01[[#This Row],[REVISÃO]])*(ARQUIVOS[EXTENSÃO]="pdf")))</f>
        <v>MSV-163MS-638+600-EDI-EXE-DE-L2-006-R01.pdf</v>
      </c>
      <c r="K979" s="6" t="str" cm="1">
        <f t="array" ref="K979">_xlfn.TEXTJOIN(", ",TRUE,_xlfn.UNIQUE(_xlfn._xlws.FILTER(ARQUIVOS_RECEBIDOS!$F$2:$F$5010,ARQUIVOS_RECEBIDOS!$E$2:$E$5010=LD_01[[#This Row],[DOCUMENTO]])))</f>
        <v>R00, R01</v>
      </c>
      <c r="L979" s="6" t="str" cm="1">
        <f t="array" ref="L979">_xlfn.TEXTJOIN(",",TRUE,_xlfn._xlws.FILTER(ARQUIVOS[EXTENSÃO],(ARQUIVOS[DOCUMENTO]=LD_01[[#This Row],[DOCUMENTO]])*(ARQUIVOS[REVISÃO]=LD_01[[#This Row],[REVISÃO]])))</f>
        <v>dwg,pdf</v>
      </c>
      <c r="M979" s="12" cm="1">
        <f t="array" ref="M979">_xlfn.UNIQUE(_xlfn._xlws.FILTER(ARQUIVOS[DATA RECEBIMENTO],(ARQUIVOS[DOCUMENTO]=LD_01[[#This Row],[DOCUMENTO]])*(ARQUIVOS[REVISÃO]=LD_01[[#This Row],[REVISÃO]])))</f>
        <v>45931</v>
      </c>
      <c r="N9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01/MSV-163MS-638-NORTE/16.ES/MSV-163MS-638+600-EDI-EXE-DE-L2-006-R01.pdf</v>
      </c>
      <c r="P979" s="6" t="str">
        <f>LD_01[[#This Row],[PASTA]]&amp;"/"&amp;LD_01[[#This Row],[ARQUIVO]]</f>
        <v>MSV-163MS-638-NORTE/16.ES/MSV-163MS-638+600-EDI-EXE-DE-L2-006-R01.pdf</v>
      </c>
    </row>
    <row r="980" spans="1:16" ht="28.8" x14ac:dyDescent="0.3">
      <c r="A980" s="6" t="s">
        <v>3758</v>
      </c>
      <c r="B980" s="6" t="str">
        <f>VLOOKUP(LD_01[[#This Row],[DOCUMENTO]],_xlfn.SORTBY(ARQUIVOS_RECEBIDOS!$E$2:$F$5010,ARQUIVOS_RECEBIDOS!$F$2:$F$5010,-1),2,)</f>
        <v>R01</v>
      </c>
      <c r="C980" s="14" t="s">
        <v>5987</v>
      </c>
      <c r="D980" s="14" t="s">
        <v>7543</v>
      </c>
      <c r="E980" s="6" t="s">
        <v>4320</v>
      </c>
      <c r="F980" s="8" t="s">
        <v>4920</v>
      </c>
      <c r="G980" s="8" t="s">
        <v>5989</v>
      </c>
      <c r="H980" s="6" t="str">
        <f>_xlfn.XLOOKUP(LD_01[[#This Row],[DISCIPLINA]],'CLASSES DE PROJETOS'!$F$3:$F$37,'CLASSES DE PROJETOS'!$C$3:$C$37)</f>
        <v>ES</v>
      </c>
      <c r="I980" t="str">
        <f>_xlfn.TEXTJOIN("/",TRUE,"MSV-163MS-"&amp;LD_01[[#This Row],[OBRA]],_xlfn.XLOOKUP(LD_01[[#This Row],[SIGLA]],'CLASSES DE PROJETOS'!$C$3:$C$37,'CLASSES DE PROJETOS'!$E$3:$E$37))</f>
        <v>MSV-163MS-638-NORTE/16.ES</v>
      </c>
      <c r="J980" s="6" t="str" cm="1">
        <f t="array" ref="J980">_xlfn.TEXTJOIN(",",TRUE,_xlfn._xlws.FILTER(ARQUIVOS[ARQUIVO],(ARQUIVOS[DOCUMENTO]=LD_01[[#This Row],[DOCUMENTO]])*(ARQUIVOS[REVISÃO]=LD_01[[#This Row],[REVISÃO]])*(ARQUIVOS[EXTENSÃO]="pdf")))</f>
        <v>MSV-163MS-638+600-EDI-EXE-DE-L2-007-R01.pdf</v>
      </c>
      <c r="K980" s="6" t="str" cm="1">
        <f t="array" ref="K980">_xlfn.TEXTJOIN(", ",TRUE,_xlfn.UNIQUE(_xlfn._xlws.FILTER(ARQUIVOS_RECEBIDOS!$F$2:$F$5010,ARQUIVOS_RECEBIDOS!$E$2:$E$5010=LD_01[[#This Row],[DOCUMENTO]])))</f>
        <v>R00, R01</v>
      </c>
      <c r="L980" s="6" t="str" cm="1">
        <f t="array" ref="L980">_xlfn.TEXTJOIN(",",TRUE,_xlfn._xlws.FILTER(ARQUIVOS[EXTENSÃO],(ARQUIVOS[DOCUMENTO]=LD_01[[#This Row],[DOCUMENTO]])*(ARQUIVOS[REVISÃO]=LD_01[[#This Row],[REVISÃO]])))</f>
        <v>dwg,pdf</v>
      </c>
      <c r="M980" s="12" cm="1">
        <f t="array" ref="M980">_xlfn.UNIQUE(_xlfn._xlws.FILTER(ARQUIVOS[DATA RECEBIMENTO],(ARQUIVOS[DOCUMENTO]=LD_01[[#This Row],[DOCUMENTO]])*(ARQUIVOS[REVISÃO]=LD_01[[#This Row],[REVISÃO]])))</f>
        <v>45931</v>
      </c>
      <c r="N9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01/MSV-163MS-638-NORTE/16.ES/MSV-163MS-638+600-EDI-EXE-DE-L2-007-R01.pdf</v>
      </c>
      <c r="P980" s="6" t="str">
        <f>LD_01[[#This Row],[PASTA]]&amp;"/"&amp;LD_01[[#This Row],[ARQUIVO]]</f>
        <v>MSV-163MS-638-NORTE/16.ES/MSV-163MS-638+600-EDI-EXE-DE-L2-007-R01.pdf</v>
      </c>
    </row>
    <row r="981" spans="1:16" ht="28.8" x14ac:dyDescent="0.3">
      <c r="A981" s="6" t="s">
        <v>3759</v>
      </c>
      <c r="B981" s="6" t="str">
        <f>VLOOKUP(LD_01[[#This Row],[DOCUMENTO]],_xlfn.SORTBY(ARQUIVOS_RECEBIDOS!$E$2:$F$5010,ARQUIVOS_RECEBIDOS!$F$2:$F$5010,-1),2,)</f>
        <v>R01</v>
      </c>
      <c r="C981" s="14" t="s">
        <v>5987</v>
      </c>
      <c r="D981" s="14" t="s">
        <v>7543</v>
      </c>
      <c r="E981" s="6" t="s">
        <v>4320</v>
      </c>
      <c r="F981" s="8" t="s">
        <v>4921</v>
      </c>
      <c r="G981" s="8" t="s">
        <v>5989</v>
      </c>
      <c r="H981" s="6" t="str">
        <f>_xlfn.XLOOKUP(LD_01[[#This Row],[DISCIPLINA]],'CLASSES DE PROJETOS'!$F$3:$F$37,'CLASSES DE PROJETOS'!$C$3:$C$37)</f>
        <v>ES</v>
      </c>
      <c r="I981" t="str">
        <f>_xlfn.TEXTJOIN("/",TRUE,"MSV-163MS-"&amp;LD_01[[#This Row],[OBRA]],_xlfn.XLOOKUP(LD_01[[#This Row],[SIGLA]],'CLASSES DE PROJETOS'!$C$3:$C$37,'CLASSES DE PROJETOS'!$E$3:$E$37))</f>
        <v>MSV-163MS-638-NORTE/16.ES</v>
      </c>
      <c r="J981" s="6" t="str" cm="1">
        <f t="array" ref="J981">_xlfn.TEXTJOIN(",",TRUE,_xlfn._xlws.FILTER(ARQUIVOS[ARQUIVO],(ARQUIVOS[DOCUMENTO]=LD_01[[#This Row],[DOCUMENTO]])*(ARQUIVOS[REVISÃO]=LD_01[[#This Row],[REVISÃO]])*(ARQUIVOS[EXTENSÃO]="pdf")))</f>
        <v>MSV-163MS-638+600-EDI-EXE-DE-L2-008-R01.pdf</v>
      </c>
      <c r="K981" s="6" t="str" cm="1">
        <f t="array" ref="K981">_xlfn.TEXTJOIN(", ",TRUE,_xlfn.UNIQUE(_xlfn._xlws.FILTER(ARQUIVOS_RECEBIDOS!$F$2:$F$5010,ARQUIVOS_RECEBIDOS!$E$2:$E$5010=LD_01[[#This Row],[DOCUMENTO]])))</f>
        <v>R00, R01</v>
      </c>
      <c r="L981" s="6" t="str" cm="1">
        <f t="array" ref="L981">_xlfn.TEXTJOIN(",",TRUE,_xlfn._xlws.FILTER(ARQUIVOS[EXTENSÃO],(ARQUIVOS[DOCUMENTO]=LD_01[[#This Row],[DOCUMENTO]])*(ARQUIVOS[REVISÃO]=LD_01[[#This Row],[REVISÃO]])))</f>
        <v>dwg,pdf</v>
      </c>
      <c r="M981" s="12" cm="1">
        <f t="array" ref="M981">_xlfn.UNIQUE(_xlfn._xlws.FILTER(ARQUIVOS[DATA RECEBIMENTO],(ARQUIVOS[DOCUMENTO]=LD_01[[#This Row],[DOCUMENTO]])*(ARQUIVOS[REVISÃO]=LD_01[[#This Row],[REVISÃO]])))</f>
        <v>45931</v>
      </c>
      <c r="N9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01/MSV-163MS-638-NORTE/16.ES/MSV-163MS-638+600-EDI-EXE-DE-L2-008-R01.pdf</v>
      </c>
      <c r="P981" s="6" t="str">
        <f>LD_01[[#This Row],[PASTA]]&amp;"/"&amp;LD_01[[#This Row],[ARQUIVO]]</f>
        <v>MSV-163MS-638-NORTE/16.ES/MSV-163MS-638+600-EDI-EXE-DE-L2-008-R01.pdf</v>
      </c>
    </row>
    <row r="982" spans="1:16" ht="28.8" x14ac:dyDescent="0.3">
      <c r="A982" s="6" t="s">
        <v>3760</v>
      </c>
      <c r="B982" s="6" t="str">
        <f>VLOOKUP(LD_01[[#This Row],[DOCUMENTO]],_xlfn.SORTBY(ARQUIVOS_RECEBIDOS!$E$2:$F$5010,ARQUIVOS_RECEBIDOS!$F$2:$F$5010,-1),2,)</f>
        <v>R01</v>
      </c>
      <c r="C982" s="14" t="s">
        <v>5987</v>
      </c>
      <c r="D982" s="14" t="s">
        <v>7543</v>
      </c>
      <c r="E982" s="6" t="s">
        <v>4320</v>
      </c>
      <c r="F982" s="8" t="s">
        <v>4921</v>
      </c>
      <c r="G982" s="8" t="s">
        <v>5989</v>
      </c>
      <c r="H982" s="6" t="str">
        <f>_xlfn.XLOOKUP(LD_01[[#This Row],[DISCIPLINA]],'CLASSES DE PROJETOS'!$F$3:$F$37,'CLASSES DE PROJETOS'!$C$3:$C$37)</f>
        <v>ES</v>
      </c>
      <c r="I982" t="str">
        <f>_xlfn.TEXTJOIN("/",TRUE,"MSV-163MS-"&amp;LD_01[[#This Row],[OBRA]],_xlfn.XLOOKUP(LD_01[[#This Row],[SIGLA]],'CLASSES DE PROJETOS'!$C$3:$C$37,'CLASSES DE PROJETOS'!$E$3:$E$37))</f>
        <v>MSV-163MS-638-NORTE/16.ES</v>
      </c>
      <c r="J982" s="6" t="str" cm="1">
        <f t="array" ref="J982">_xlfn.TEXTJOIN(",",TRUE,_xlfn._xlws.FILTER(ARQUIVOS[ARQUIVO],(ARQUIVOS[DOCUMENTO]=LD_01[[#This Row],[DOCUMENTO]])*(ARQUIVOS[REVISÃO]=LD_01[[#This Row],[REVISÃO]])*(ARQUIVOS[EXTENSÃO]="pdf")))</f>
        <v>MSV-163MS-638+600-EDI-EXE-DE-L2-009-R01.pdf</v>
      </c>
      <c r="K982" s="6" t="str" cm="1">
        <f t="array" ref="K982">_xlfn.TEXTJOIN(", ",TRUE,_xlfn.UNIQUE(_xlfn._xlws.FILTER(ARQUIVOS_RECEBIDOS!$F$2:$F$5010,ARQUIVOS_RECEBIDOS!$E$2:$E$5010=LD_01[[#This Row],[DOCUMENTO]])))</f>
        <v>R00, R01</v>
      </c>
      <c r="L982" s="6" t="str" cm="1">
        <f t="array" ref="L982">_xlfn.TEXTJOIN(",",TRUE,_xlfn._xlws.FILTER(ARQUIVOS[EXTENSÃO],(ARQUIVOS[DOCUMENTO]=LD_01[[#This Row],[DOCUMENTO]])*(ARQUIVOS[REVISÃO]=LD_01[[#This Row],[REVISÃO]])))</f>
        <v>dwg,pdf</v>
      </c>
      <c r="M982" s="12" cm="1">
        <f t="array" ref="M982">_xlfn.UNIQUE(_xlfn._xlws.FILTER(ARQUIVOS[DATA RECEBIMENTO],(ARQUIVOS[DOCUMENTO]=LD_01[[#This Row],[DOCUMENTO]])*(ARQUIVOS[REVISÃO]=LD_01[[#This Row],[REVISÃO]])))</f>
        <v>45931</v>
      </c>
      <c r="N9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01/MSV-163MS-638-NORTE/16.ES/MSV-163MS-638+600-EDI-EXE-DE-L2-009-R01.pdf</v>
      </c>
      <c r="P982" s="6" t="str">
        <f>LD_01[[#This Row],[PASTA]]&amp;"/"&amp;LD_01[[#This Row],[ARQUIVO]]</f>
        <v>MSV-163MS-638-NORTE/16.ES/MSV-163MS-638+600-EDI-EXE-DE-L2-009-R01.pdf</v>
      </c>
    </row>
    <row r="983" spans="1:16" ht="28.8" x14ac:dyDescent="0.3">
      <c r="A983" s="6" t="s">
        <v>3761</v>
      </c>
      <c r="B983" s="6" t="str">
        <f>VLOOKUP(LD_01[[#This Row],[DOCUMENTO]],_xlfn.SORTBY(ARQUIVOS_RECEBIDOS!$E$2:$F$5010,ARQUIVOS_RECEBIDOS!$F$2:$F$5010,-1),2,)</f>
        <v>R01</v>
      </c>
      <c r="C983" s="14" t="s">
        <v>5987</v>
      </c>
      <c r="D983" s="14" t="s">
        <v>7543</v>
      </c>
      <c r="E983" s="6" t="s">
        <v>4320</v>
      </c>
      <c r="F983" s="8" t="s">
        <v>4922</v>
      </c>
      <c r="G983" s="8" t="s">
        <v>5989</v>
      </c>
      <c r="H983" s="6" t="str">
        <f>_xlfn.XLOOKUP(LD_01[[#This Row],[DISCIPLINA]],'CLASSES DE PROJETOS'!$F$3:$F$37,'CLASSES DE PROJETOS'!$C$3:$C$37)</f>
        <v>ES</v>
      </c>
      <c r="I983" t="str">
        <f>_xlfn.TEXTJOIN("/",TRUE,"MSV-163MS-"&amp;LD_01[[#This Row],[OBRA]],_xlfn.XLOOKUP(LD_01[[#This Row],[SIGLA]],'CLASSES DE PROJETOS'!$C$3:$C$37,'CLASSES DE PROJETOS'!$E$3:$E$37))</f>
        <v>MSV-163MS-638-NORTE/16.ES</v>
      </c>
      <c r="J983" s="6" t="str" cm="1">
        <f t="array" ref="J983">_xlfn.TEXTJOIN(",",TRUE,_xlfn._xlws.FILTER(ARQUIVOS[ARQUIVO],(ARQUIVOS[DOCUMENTO]=LD_01[[#This Row],[DOCUMENTO]])*(ARQUIVOS[REVISÃO]=LD_01[[#This Row],[REVISÃO]])*(ARQUIVOS[EXTENSÃO]="pdf")))</f>
        <v>MSV-163MS-638+600-EDI-EXE-DE-L2-010-R01.pdf</v>
      </c>
      <c r="K983" s="6" t="str" cm="1">
        <f t="array" ref="K983">_xlfn.TEXTJOIN(", ",TRUE,_xlfn.UNIQUE(_xlfn._xlws.FILTER(ARQUIVOS_RECEBIDOS!$F$2:$F$5010,ARQUIVOS_RECEBIDOS!$E$2:$E$5010=LD_01[[#This Row],[DOCUMENTO]])))</f>
        <v>R00, R01</v>
      </c>
      <c r="L983" s="6" t="str" cm="1">
        <f t="array" ref="L983">_xlfn.TEXTJOIN(",",TRUE,_xlfn._xlws.FILTER(ARQUIVOS[EXTENSÃO],(ARQUIVOS[DOCUMENTO]=LD_01[[#This Row],[DOCUMENTO]])*(ARQUIVOS[REVISÃO]=LD_01[[#This Row],[REVISÃO]])))</f>
        <v>dwg,pdf</v>
      </c>
      <c r="M983" s="12" cm="1">
        <f t="array" ref="M983">_xlfn.UNIQUE(_xlfn._xlws.FILTER(ARQUIVOS[DATA RECEBIMENTO],(ARQUIVOS[DOCUMENTO]=LD_01[[#This Row],[DOCUMENTO]])*(ARQUIVOS[REVISÃO]=LD_01[[#This Row],[REVISÃO]])))</f>
        <v>45931</v>
      </c>
      <c r="N9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01/MSV-163MS-638-NORTE/16.ES/MSV-163MS-638+600-EDI-EXE-DE-L2-010-R01.pdf</v>
      </c>
      <c r="P983" s="6" t="str">
        <f>LD_01[[#This Row],[PASTA]]&amp;"/"&amp;LD_01[[#This Row],[ARQUIVO]]</f>
        <v>MSV-163MS-638-NORTE/16.ES/MSV-163MS-638+600-EDI-EXE-DE-L2-010-R01.pdf</v>
      </c>
    </row>
    <row r="984" spans="1:16" ht="28.8" x14ac:dyDescent="0.3">
      <c r="A984" s="6" t="s">
        <v>3762</v>
      </c>
      <c r="B984" s="6" t="str">
        <f>VLOOKUP(LD_01[[#This Row],[DOCUMENTO]],_xlfn.SORTBY(ARQUIVOS_RECEBIDOS!$E$2:$F$5010,ARQUIVOS_RECEBIDOS!$F$2:$F$5010,-1),2,)</f>
        <v>R01</v>
      </c>
      <c r="C984" s="14" t="s">
        <v>5987</v>
      </c>
      <c r="D984" s="14" t="s">
        <v>7543</v>
      </c>
      <c r="E984" s="6" t="s">
        <v>4320</v>
      </c>
      <c r="F984" s="8" t="s">
        <v>4922</v>
      </c>
      <c r="G984" s="8" t="s">
        <v>5989</v>
      </c>
      <c r="H984" s="6" t="str">
        <f>_xlfn.XLOOKUP(LD_01[[#This Row],[DISCIPLINA]],'CLASSES DE PROJETOS'!$F$3:$F$37,'CLASSES DE PROJETOS'!$C$3:$C$37)</f>
        <v>ES</v>
      </c>
      <c r="I984" t="str">
        <f>_xlfn.TEXTJOIN("/",TRUE,"MSV-163MS-"&amp;LD_01[[#This Row],[OBRA]],_xlfn.XLOOKUP(LD_01[[#This Row],[SIGLA]],'CLASSES DE PROJETOS'!$C$3:$C$37,'CLASSES DE PROJETOS'!$E$3:$E$37))</f>
        <v>MSV-163MS-638-NORTE/16.ES</v>
      </c>
      <c r="J984" s="6" t="str" cm="1">
        <f t="array" ref="J984">_xlfn.TEXTJOIN(",",TRUE,_xlfn._xlws.FILTER(ARQUIVOS[ARQUIVO],(ARQUIVOS[DOCUMENTO]=LD_01[[#This Row],[DOCUMENTO]])*(ARQUIVOS[REVISÃO]=LD_01[[#This Row],[REVISÃO]])*(ARQUIVOS[EXTENSÃO]="pdf")))</f>
        <v>MSV-163MS-638+600-EDI-EXE-DE-L2-011-R01.pdf</v>
      </c>
      <c r="K984" s="6" t="str" cm="1">
        <f t="array" ref="K984">_xlfn.TEXTJOIN(", ",TRUE,_xlfn.UNIQUE(_xlfn._xlws.FILTER(ARQUIVOS_RECEBIDOS!$F$2:$F$5010,ARQUIVOS_RECEBIDOS!$E$2:$E$5010=LD_01[[#This Row],[DOCUMENTO]])))</f>
        <v>R00, R01</v>
      </c>
      <c r="L984" s="6" t="str" cm="1">
        <f t="array" ref="L984">_xlfn.TEXTJOIN(",",TRUE,_xlfn._xlws.FILTER(ARQUIVOS[EXTENSÃO],(ARQUIVOS[DOCUMENTO]=LD_01[[#This Row],[DOCUMENTO]])*(ARQUIVOS[REVISÃO]=LD_01[[#This Row],[REVISÃO]])))</f>
        <v>dwg,pdf</v>
      </c>
      <c r="M984" s="12" cm="1">
        <f t="array" ref="M984">_xlfn.UNIQUE(_xlfn._xlws.FILTER(ARQUIVOS[DATA RECEBIMENTO],(ARQUIVOS[DOCUMENTO]=LD_01[[#This Row],[DOCUMENTO]])*(ARQUIVOS[REVISÃO]=LD_01[[#This Row],[REVISÃO]])))</f>
        <v>45931</v>
      </c>
      <c r="N9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01/MSV-163MS-638-NORTE/16.ES/MSV-163MS-638+600-EDI-EXE-DE-L2-011-R01.pdf</v>
      </c>
      <c r="P984" s="6" t="str">
        <f>LD_01[[#This Row],[PASTA]]&amp;"/"&amp;LD_01[[#This Row],[ARQUIVO]]</f>
        <v>MSV-163MS-638-NORTE/16.ES/MSV-163MS-638+600-EDI-EXE-DE-L2-011-R01.pdf</v>
      </c>
    </row>
    <row r="985" spans="1:16" ht="28.8" x14ac:dyDescent="0.3">
      <c r="A985" s="6" t="s">
        <v>3763</v>
      </c>
      <c r="B985" s="6" t="str">
        <f>VLOOKUP(LD_01[[#This Row],[DOCUMENTO]],_xlfn.SORTBY(ARQUIVOS_RECEBIDOS!$E$2:$F$5010,ARQUIVOS_RECEBIDOS!$F$2:$F$5010,-1),2,)</f>
        <v>R01</v>
      </c>
      <c r="C985" s="14" t="s">
        <v>5987</v>
      </c>
      <c r="D985" s="14" t="s">
        <v>7543</v>
      </c>
      <c r="E985" s="6" t="s">
        <v>4320</v>
      </c>
      <c r="F985" s="8" t="s">
        <v>4923</v>
      </c>
      <c r="G985" s="8" t="s">
        <v>5989</v>
      </c>
      <c r="H985" s="6" t="str">
        <f>_xlfn.XLOOKUP(LD_01[[#This Row],[DISCIPLINA]],'CLASSES DE PROJETOS'!$F$3:$F$37,'CLASSES DE PROJETOS'!$C$3:$C$37)</f>
        <v>ES</v>
      </c>
      <c r="I985" t="str">
        <f>_xlfn.TEXTJOIN("/",TRUE,"MSV-163MS-"&amp;LD_01[[#This Row],[OBRA]],_xlfn.XLOOKUP(LD_01[[#This Row],[SIGLA]],'CLASSES DE PROJETOS'!$C$3:$C$37,'CLASSES DE PROJETOS'!$E$3:$E$37))</f>
        <v>MSV-163MS-638-NORTE/16.ES</v>
      </c>
      <c r="J985" s="6" t="str" cm="1">
        <f t="array" ref="J985">_xlfn.TEXTJOIN(",",TRUE,_xlfn._xlws.FILTER(ARQUIVOS[ARQUIVO],(ARQUIVOS[DOCUMENTO]=LD_01[[#This Row],[DOCUMENTO]])*(ARQUIVOS[REVISÃO]=LD_01[[#This Row],[REVISÃO]])*(ARQUIVOS[EXTENSÃO]="pdf")))</f>
        <v>MSV-163MS-638+600-EDI-EXE-DE-L2-012-R01.pdf</v>
      </c>
      <c r="K985" s="6" t="str" cm="1">
        <f t="array" ref="K985">_xlfn.TEXTJOIN(", ",TRUE,_xlfn.UNIQUE(_xlfn._xlws.FILTER(ARQUIVOS_RECEBIDOS!$F$2:$F$5010,ARQUIVOS_RECEBIDOS!$E$2:$E$5010=LD_01[[#This Row],[DOCUMENTO]])))</f>
        <v>R00, R01</v>
      </c>
      <c r="L985" s="6" t="str" cm="1">
        <f t="array" ref="L985">_xlfn.TEXTJOIN(",",TRUE,_xlfn._xlws.FILTER(ARQUIVOS[EXTENSÃO],(ARQUIVOS[DOCUMENTO]=LD_01[[#This Row],[DOCUMENTO]])*(ARQUIVOS[REVISÃO]=LD_01[[#This Row],[REVISÃO]])))</f>
        <v>dwg,pdf</v>
      </c>
      <c r="M985" s="12" cm="1">
        <f t="array" ref="M985">_xlfn.UNIQUE(_xlfn._xlws.FILTER(ARQUIVOS[DATA RECEBIMENTO],(ARQUIVOS[DOCUMENTO]=LD_01[[#This Row],[DOCUMENTO]])*(ARQUIVOS[REVISÃO]=LD_01[[#This Row],[REVISÃO]])))</f>
        <v>45931</v>
      </c>
      <c r="N9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01/MSV-163MS-638-NORTE/16.ES/MSV-163MS-638+600-EDI-EXE-DE-L2-012-R01.pdf</v>
      </c>
      <c r="P985" s="6" t="str">
        <f>LD_01[[#This Row],[PASTA]]&amp;"/"&amp;LD_01[[#This Row],[ARQUIVO]]</f>
        <v>MSV-163MS-638-NORTE/16.ES/MSV-163MS-638+600-EDI-EXE-DE-L2-012-R01.pdf</v>
      </c>
    </row>
    <row r="986" spans="1:16" ht="28.8" x14ac:dyDescent="0.3">
      <c r="A986" s="6" t="s">
        <v>3764</v>
      </c>
      <c r="B986" s="6" t="str">
        <f>VLOOKUP(LD_01[[#This Row],[DOCUMENTO]],_xlfn.SORTBY(ARQUIVOS_RECEBIDOS!$E$2:$F$5010,ARQUIVOS_RECEBIDOS!$F$2:$F$5010,-1),2,)</f>
        <v>R01</v>
      </c>
      <c r="C986" s="14" t="s">
        <v>5987</v>
      </c>
      <c r="D986" s="14" t="s">
        <v>7543</v>
      </c>
      <c r="E986" s="6" t="s">
        <v>4320</v>
      </c>
      <c r="F986" s="8" t="s">
        <v>4924</v>
      </c>
      <c r="G986" s="8" t="s">
        <v>5989</v>
      </c>
      <c r="H986" s="6" t="str">
        <f>_xlfn.XLOOKUP(LD_01[[#This Row],[DISCIPLINA]],'CLASSES DE PROJETOS'!$F$3:$F$37,'CLASSES DE PROJETOS'!$C$3:$C$37)</f>
        <v>ES</v>
      </c>
      <c r="I986" t="str">
        <f>_xlfn.TEXTJOIN("/",TRUE,"MSV-163MS-"&amp;LD_01[[#This Row],[OBRA]],_xlfn.XLOOKUP(LD_01[[#This Row],[SIGLA]],'CLASSES DE PROJETOS'!$C$3:$C$37,'CLASSES DE PROJETOS'!$E$3:$E$37))</f>
        <v>MSV-163MS-638-NORTE/16.ES</v>
      </c>
      <c r="J986" s="6" t="str" cm="1">
        <f t="array" ref="J986">_xlfn.TEXTJOIN(",",TRUE,_xlfn._xlws.FILTER(ARQUIVOS[ARQUIVO],(ARQUIVOS[DOCUMENTO]=LD_01[[#This Row],[DOCUMENTO]])*(ARQUIVOS[REVISÃO]=LD_01[[#This Row],[REVISÃO]])*(ARQUIVOS[EXTENSÃO]="pdf")))</f>
        <v>MSV-163MS-638+600-EDI-EXE-DE-L2-201-R01.pdf</v>
      </c>
      <c r="K986" s="6" t="str" cm="1">
        <f t="array" ref="K986">_xlfn.TEXTJOIN(", ",TRUE,_xlfn.UNIQUE(_xlfn._xlws.FILTER(ARQUIVOS_RECEBIDOS!$F$2:$F$5010,ARQUIVOS_RECEBIDOS!$E$2:$E$5010=LD_01[[#This Row],[DOCUMENTO]])))</f>
        <v>R00, R01</v>
      </c>
      <c r="L986" s="6" t="str" cm="1">
        <f t="array" ref="L986">_xlfn.TEXTJOIN(",",TRUE,_xlfn._xlws.FILTER(ARQUIVOS[EXTENSÃO],(ARQUIVOS[DOCUMENTO]=LD_01[[#This Row],[DOCUMENTO]])*(ARQUIVOS[REVISÃO]=LD_01[[#This Row],[REVISÃO]])))</f>
        <v>dwg,pdf</v>
      </c>
      <c r="M986" s="12" cm="1">
        <f t="array" ref="M986">_xlfn.UNIQUE(_xlfn._xlws.FILTER(ARQUIVOS[DATA RECEBIMENTO],(ARQUIVOS[DOCUMENTO]=LD_01[[#This Row],[DOCUMENTO]])*(ARQUIVOS[REVISÃO]=LD_01[[#This Row],[REVISÃO]])))</f>
        <v>45931</v>
      </c>
      <c r="N9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01/MSV-163MS-638-NORTE/16.ES/MSV-163MS-638+600-EDI-EXE-DE-L2-201-R01.pdf</v>
      </c>
      <c r="P986" s="6" t="str">
        <f>LD_01[[#This Row],[PASTA]]&amp;"/"&amp;LD_01[[#This Row],[ARQUIVO]]</f>
        <v>MSV-163MS-638-NORTE/16.ES/MSV-163MS-638+600-EDI-EXE-DE-L2-201-R01.pdf</v>
      </c>
    </row>
    <row r="987" spans="1:16" x14ac:dyDescent="0.3">
      <c r="A987" s="6" t="s">
        <v>3765</v>
      </c>
      <c r="B987" s="6" t="str">
        <f>VLOOKUP(LD_01[[#This Row],[DOCUMENTO]],_xlfn.SORTBY(ARQUIVOS_RECEBIDOS!$E$2:$F$5010,ARQUIVOS_RECEBIDOS!$F$2:$F$5010,-1),2,)</f>
        <v>R01</v>
      </c>
      <c r="C987" s="14" t="s">
        <v>5987</v>
      </c>
      <c r="D987" s="14" t="s">
        <v>7543</v>
      </c>
      <c r="E987" s="6" t="s">
        <v>4320</v>
      </c>
      <c r="F987" s="8" t="s">
        <v>4925</v>
      </c>
      <c r="G987" s="8" t="s">
        <v>5989</v>
      </c>
      <c r="H987" s="6" t="str">
        <f>_xlfn.XLOOKUP(LD_01[[#This Row],[DISCIPLINA]],'CLASSES DE PROJETOS'!$F$3:$F$37,'CLASSES DE PROJETOS'!$C$3:$C$37)</f>
        <v>ES</v>
      </c>
      <c r="I987" t="str">
        <f>_xlfn.TEXTJOIN("/",TRUE,"MSV-163MS-"&amp;LD_01[[#This Row],[OBRA]],_xlfn.XLOOKUP(LD_01[[#This Row],[SIGLA]],'CLASSES DE PROJETOS'!$C$3:$C$37,'CLASSES DE PROJETOS'!$E$3:$E$37))</f>
        <v>MSV-163MS-638-NORTE/16.ES</v>
      </c>
      <c r="J987" s="6" t="str" cm="1">
        <f t="array" ref="J987">_xlfn.TEXTJOIN(",",TRUE,_xlfn._xlws.FILTER(ARQUIVOS[ARQUIVO],(ARQUIVOS[DOCUMENTO]=LD_01[[#This Row],[DOCUMENTO]])*(ARQUIVOS[REVISÃO]=LD_01[[#This Row],[REVISÃO]])*(ARQUIVOS[EXTENSÃO]="pdf")))</f>
        <v>MSV-163MS-638+600-EDI-EXE-DE-L2-202-R01.pdf</v>
      </c>
      <c r="K987" s="6" t="str" cm="1">
        <f t="array" ref="K987">_xlfn.TEXTJOIN(", ",TRUE,_xlfn.UNIQUE(_xlfn._xlws.FILTER(ARQUIVOS_RECEBIDOS!$F$2:$F$5010,ARQUIVOS_RECEBIDOS!$E$2:$E$5010=LD_01[[#This Row],[DOCUMENTO]])))</f>
        <v>R00, R01</v>
      </c>
      <c r="L987" s="6" t="str" cm="1">
        <f t="array" ref="L987">_xlfn.TEXTJOIN(",",TRUE,_xlfn._xlws.FILTER(ARQUIVOS[EXTENSÃO],(ARQUIVOS[DOCUMENTO]=LD_01[[#This Row],[DOCUMENTO]])*(ARQUIVOS[REVISÃO]=LD_01[[#This Row],[REVISÃO]])))</f>
        <v>dwg,pdf</v>
      </c>
      <c r="M987" s="12" cm="1">
        <f t="array" ref="M987">_xlfn.UNIQUE(_xlfn._xlws.FILTER(ARQUIVOS[DATA RECEBIMENTO],(ARQUIVOS[DOCUMENTO]=LD_01[[#This Row],[DOCUMENTO]])*(ARQUIVOS[REVISÃO]=LD_01[[#This Row],[REVISÃO]])))</f>
        <v>45931</v>
      </c>
      <c r="N9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01/MSV-163MS-638-NORTE/16.ES/MSV-163MS-638+600-EDI-EXE-DE-L2-202-R01.pdf</v>
      </c>
      <c r="P987" s="6" t="str">
        <f>LD_01[[#This Row],[PASTA]]&amp;"/"&amp;LD_01[[#This Row],[ARQUIVO]]</f>
        <v>MSV-163MS-638-NORTE/16.ES/MSV-163MS-638+600-EDI-EXE-DE-L2-202-R01.pdf</v>
      </c>
    </row>
    <row r="988" spans="1:16" ht="28.8" x14ac:dyDescent="0.3">
      <c r="A988" s="6" t="s">
        <v>3766</v>
      </c>
      <c r="B988" s="6" t="str">
        <f>VLOOKUP(LD_01[[#This Row],[DOCUMENTO]],_xlfn.SORTBY(ARQUIVOS_RECEBIDOS!$E$2:$F$5010,ARQUIVOS_RECEBIDOS!$F$2:$F$5010,-1),2,)</f>
        <v>R01</v>
      </c>
      <c r="C988" s="14" t="s">
        <v>5987</v>
      </c>
      <c r="D988" s="14" t="s">
        <v>7543</v>
      </c>
      <c r="E988" s="6" t="s">
        <v>4320</v>
      </c>
      <c r="F988" s="8" t="s">
        <v>4926</v>
      </c>
      <c r="G988" s="8" t="s">
        <v>5989</v>
      </c>
      <c r="H988" s="6" t="str">
        <f>_xlfn.XLOOKUP(LD_01[[#This Row],[DISCIPLINA]],'CLASSES DE PROJETOS'!$F$3:$F$37,'CLASSES DE PROJETOS'!$C$3:$C$37)</f>
        <v>ES</v>
      </c>
      <c r="I988" t="str">
        <f>_xlfn.TEXTJOIN("/",TRUE,"MSV-163MS-"&amp;LD_01[[#This Row],[OBRA]],_xlfn.XLOOKUP(LD_01[[#This Row],[SIGLA]],'CLASSES DE PROJETOS'!$C$3:$C$37,'CLASSES DE PROJETOS'!$E$3:$E$37))</f>
        <v>MSV-163MS-638-NORTE/16.ES</v>
      </c>
      <c r="J988" s="6" t="str" cm="1">
        <f t="array" ref="J988">_xlfn.TEXTJOIN(",",TRUE,_xlfn._xlws.FILTER(ARQUIVOS[ARQUIVO],(ARQUIVOS[DOCUMENTO]=LD_01[[#This Row],[DOCUMENTO]])*(ARQUIVOS[REVISÃO]=LD_01[[#This Row],[REVISÃO]])*(ARQUIVOS[EXTENSÃO]="pdf")))</f>
        <v>MSV-163MS-638+600-EDI-EXE-DE-L2-203-R01.pdf</v>
      </c>
      <c r="K988" s="6" t="str" cm="1">
        <f t="array" ref="K988">_xlfn.TEXTJOIN(", ",TRUE,_xlfn.UNIQUE(_xlfn._xlws.FILTER(ARQUIVOS_RECEBIDOS!$F$2:$F$5010,ARQUIVOS_RECEBIDOS!$E$2:$E$5010=LD_01[[#This Row],[DOCUMENTO]])))</f>
        <v>R00, R01</v>
      </c>
      <c r="L988" s="6" t="str" cm="1">
        <f t="array" ref="L988">_xlfn.TEXTJOIN(",",TRUE,_xlfn._xlws.FILTER(ARQUIVOS[EXTENSÃO],(ARQUIVOS[DOCUMENTO]=LD_01[[#This Row],[DOCUMENTO]])*(ARQUIVOS[REVISÃO]=LD_01[[#This Row],[REVISÃO]])))</f>
        <v>dwg,pdf</v>
      </c>
      <c r="M988" s="12" cm="1">
        <f t="array" ref="M988">_xlfn.UNIQUE(_xlfn._xlws.FILTER(ARQUIVOS[DATA RECEBIMENTO],(ARQUIVOS[DOCUMENTO]=LD_01[[#This Row],[DOCUMENTO]])*(ARQUIVOS[REVISÃO]=LD_01[[#This Row],[REVISÃO]])))</f>
        <v>45931</v>
      </c>
      <c r="N9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01/MSV-163MS-638-NORTE/16.ES/MSV-163MS-638+600-EDI-EXE-DE-L2-203-R01.pdf</v>
      </c>
      <c r="P988" s="6" t="str">
        <f>LD_01[[#This Row],[PASTA]]&amp;"/"&amp;LD_01[[#This Row],[ARQUIVO]]</f>
        <v>MSV-163MS-638-NORTE/16.ES/MSV-163MS-638+600-EDI-EXE-DE-L2-203-R01.pdf</v>
      </c>
    </row>
    <row r="989" spans="1:16" ht="28.8" x14ac:dyDescent="0.3">
      <c r="A989" s="6" t="s">
        <v>3767</v>
      </c>
      <c r="B989" s="6" t="str">
        <f>VLOOKUP(LD_01[[#This Row],[DOCUMENTO]],_xlfn.SORTBY(ARQUIVOS_RECEBIDOS!$E$2:$F$5010,ARQUIVOS_RECEBIDOS!$F$2:$F$5010,-1),2,)</f>
        <v>R01</v>
      </c>
      <c r="C989" s="14" t="s">
        <v>5987</v>
      </c>
      <c r="D989" s="14" t="s">
        <v>7543</v>
      </c>
      <c r="E989" s="6" t="s">
        <v>4320</v>
      </c>
      <c r="F989" s="8" t="s">
        <v>4927</v>
      </c>
      <c r="G989" s="8" t="s">
        <v>5989</v>
      </c>
      <c r="H989" s="6" t="str">
        <f>_xlfn.XLOOKUP(LD_01[[#This Row],[DISCIPLINA]],'CLASSES DE PROJETOS'!$F$3:$F$37,'CLASSES DE PROJETOS'!$C$3:$C$37)</f>
        <v>ES</v>
      </c>
      <c r="I989" t="str">
        <f>_xlfn.TEXTJOIN("/",TRUE,"MSV-163MS-"&amp;LD_01[[#This Row],[OBRA]],_xlfn.XLOOKUP(LD_01[[#This Row],[SIGLA]],'CLASSES DE PROJETOS'!$C$3:$C$37,'CLASSES DE PROJETOS'!$E$3:$E$37))</f>
        <v>MSV-163MS-638-NORTE/16.ES</v>
      </c>
      <c r="J989" s="6" t="str" cm="1">
        <f t="array" ref="J989">_xlfn.TEXTJOIN(",",TRUE,_xlfn._xlws.FILTER(ARQUIVOS[ARQUIVO],(ARQUIVOS[DOCUMENTO]=LD_01[[#This Row],[DOCUMENTO]])*(ARQUIVOS[REVISÃO]=LD_01[[#This Row],[REVISÃO]])*(ARQUIVOS[EXTENSÃO]="pdf")))</f>
        <v>MSV-163MS-638+600-EDI-EXE-DE-L2-301-R01.pdf</v>
      </c>
      <c r="K989" s="6" t="str" cm="1">
        <f t="array" ref="K989">_xlfn.TEXTJOIN(", ",TRUE,_xlfn.UNIQUE(_xlfn._xlws.FILTER(ARQUIVOS_RECEBIDOS!$F$2:$F$5010,ARQUIVOS_RECEBIDOS!$E$2:$E$5010=LD_01[[#This Row],[DOCUMENTO]])))</f>
        <v>R00, R01</v>
      </c>
      <c r="L989" s="6" t="str" cm="1">
        <f t="array" ref="L989">_xlfn.TEXTJOIN(",",TRUE,_xlfn._xlws.FILTER(ARQUIVOS[EXTENSÃO],(ARQUIVOS[DOCUMENTO]=LD_01[[#This Row],[DOCUMENTO]])*(ARQUIVOS[REVISÃO]=LD_01[[#This Row],[REVISÃO]])))</f>
        <v>dwg,pdf</v>
      </c>
      <c r="M989" s="12" cm="1">
        <f t="array" ref="M989">_xlfn.UNIQUE(_xlfn._xlws.FILTER(ARQUIVOS[DATA RECEBIMENTO],(ARQUIVOS[DOCUMENTO]=LD_01[[#This Row],[DOCUMENTO]])*(ARQUIVOS[REVISÃO]=LD_01[[#This Row],[REVISÃO]])))</f>
        <v>45931</v>
      </c>
      <c r="N9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01/MSV-163MS-638-NORTE/16.ES/MSV-163MS-638+600-EDI-EXE-DE-L2-301-R01.pdf</v>
      </c>
      <c r="P989" s="6" t="str">
        <f>LD_01[[#This Row],[PASTA]]&amp;"/"&amp;LD_01[[#This Row],[ARQUIVO]]</f>
        <v>MSV-163MS-638-NORTE/16.ES/MSV-163MS-638+600-EDI-EXE-DE-L2-301-R01.pdf</v>
      </c>
    </row>
    <row r="990" spans="1:16" ht="28.8" x14ac:dyDescent="0.3">
      <c r="A990" s="6" t="s">
        <v>3768</v>
      </c>
      <c r="B990" s="6" t="str">
        <f>VLOOKUP(LD_01[[#This Row],[DOCUMENTO]],_xlfn.SORTBY(ARQUIVOS_RECEBIDOS!$E$2:$F$5010,ARQUIVOS_RECEBIDOS!$F$2:$F$5010,-1),2,)</f>
        <v>R01</v>
      </c>
      <c r="C990" s="14" t="s">
        <v>5987</v>
      </c>
      <c r="D990" s="14" t="s">
        <v>7543</v>
      </c>
      <c r="E990" s="6" t="s">
        <v>4320</v>
      </c>
      <c r="F990" s="8" t="s">
        <v>4928</v>
      </c>
      <c r="G990" s="8" t="s">
        <v>5989</v>
      </c>
      <c r="H990" s="6" t="str">
        <f>_xlfn.XLOOKUP(LD_01[[#This Row],[DISCIPLINA]],'CLASSES DE PROJETOS'!$F$3:$F$37,'CLASSES DE PROJETOS'!$C$3:$C$37)</f>
        <v>ES</v>
      </c>
      <c r="I990" t="str">
        <f>_xlfn.TEXTJOIN("/",TRUE,"MSV-163MS-"&amp;LD_01[[#This Row],[OBRA]],_xlfn.XLOOKUP(LD_01[[#This Row],[SIGLA]],'CLASSES DE PROJETOS'!$C$3:$C$37,'CLASSES DE PROJETOS'!$E$3:$E$37))</f>
        <v>MSV-163MS-638-NORTE/16.ES</v>
      </c>
      <c r="J990" s="6" t="str" cm="1">
        <f t="array" ref="J990">_xlfn.TEXTJOIN(",",TRUE,_xlfn._xlws.FILTER(ARQUIVOS[ARQUIVO],(ARQUIVOS[DOCUMENTO]=LD_01[[#This Row],[DOCUMENTO]])*(ARQUIVOS[REVISÃO]=LD_01[[#This Row],[REVISÃO]])*(ARQUIVOS[EXTENSÃO]="pdf")))</f>
        <v>MSV-163MS-638+600-EDI-EXE-DE-L2-302-R01.pdf</v>
      </c>
      <c r="K990" s="6" t="str" cm="1">
        <f t="array" ref="K990">_xlfn.TEXTJOIN(", ",TRUE,_xlfn.UNIQUE(_xlfn._xlws.FILTER(ARQUIVOS_RECEBIDOS!$F$2:$F$5010,ARQUIVOS_RECEBIDOS!$E$2:$E$5010=LD_01[[#This Row],[DOCUMENTO]])))</f>
        <v>R00, R01</v>
      </c>
      <c r="L990" s="6" t="str" cm="1">
        <f t="array" ref="L990">_xlfn.TEXTJOIN(",",TRUE,_xlfn._xlws.FILTER(ARQUIVOS[EXTENSÃO],(ARQUIVOS[DOCUMENTO]=LD_01[[#This Row],[DOCUMENTO]])*(ARQUIVOS[REVISÃO]=LD_01[[#This Row],[REVISÃO]])))</f>
        <v>dwg,pdf</v>
      </c>
      <c r="M990" s="12" cm="1">
        <f t="array" ref="M990">_xlfn.UNIQUE(_xlfn._xlws.FILTER(ARQUIVOS[DATA RECEBIMENTO],(ARQUIVOS[DOCUMENTO]=LD_01[[#This Row],[DOCUMENTO]])*(ARQUIVOS[REVISÃO]=LD_01[[#This Row],[REVISÃO]])))</f>
        <v>45931</v>
      </c>
      <c r="N9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01/MSV-163MS-638-NORTE/16.ES/MSV-163MS-638+600-EDI-EXE-DE-L2-302-R01.pdf</v>
      </c>
      <c r="P990" s="6" t="str">
        <f>LD_01[[#This Row],[PASTA]]&amp;"/"&amp;LD_01[[#This Row],[ARQUIVO]]</f>
        <v>MSV-163MS-638-NORTE/16.ES/MSV-163MS-638+600-EDI-EXE-DE-L2-302-R01.pdf</v>
      </c>
    </row>
    <row r="991" spans="1:16" ht="43.2" x14ac:dyDescent="0.3">
      <c r="A991" s="6" t="s">
        <v>3769</v>
      </c>
      <c r="B991" s="6" t="str">
        <f>VLOOKUP(LD_01[[#This Row],[DOCUMENTO]],_xlfn.SORTBY(ARQUIVOS_RECEBIDOS!$E$2:$F$5010,ARQUIVOS_RECEBIDOS!$F$2:$F$5010,-1),2,)</f>
        <v>R01</v>
      </c>
      <c r="C991" s="14" t="s">
        <v>5987</v>
      </c>
      <c r="D991" s="14" t="s">
        <v>7543</v>
      </c>
      <c r="E991" s="6" t="s">
        <v>4320</v>
      </c>
      <c r="F991" s="8" t="s">
        <v>4929</v>
      </c>
      <c r="G991" s="8" t="s">
        <v>5989</v>
      </c>
      <c r="H991" s="6" t="str">
        <f>_xlfn.XLOOKUP(LD_01[[#This Row],[DISCIPLINA]],'CLASSES DE PROJETOS'!$F$3:$F$37,'CLASSES DE PROJETOS'!$C$3:$C$37)</f>
        <v>ES</v>
      </c>
      <c r="I991" t="str">
        <f>_xlfn.TEXTJOIN("/",TRUE,"MSV-163MS-"&amp;LD_01[[#This Row],[OBRA]],_xlfn.XLOOKUP(LD_01[[#This Row],[SIGLA]],'CLASSES DE PROJETOS'!$C$3:$C$37,'CLASSES DE PROJETOS'!$E$3:$E$37))</f>
        <v>MSV-163MS-638-NORTE/16.ES</v>
      </c>
      <c r="J991" s="6" t="str" cm="1">
        <f t="array" ref="J991">_xlfn.TEXTJOIN(",",TRUE,_xlfn._xlws.FILTER(ARQUIVOS[ARQUIVO],(ARQUIVOS[DOCUMENTO]=LD_01[[#This Row],[DOCUMENTO]])*(ARQUIVOS[REVISÃO]=LD_01[[#This Row],[REVISÃO]])*(ARQUIVOS[EXTENSÃO]="pdf")))</f>
        <v>MSV-163MS-638+600-EDI-EXE-DE-L2-303-R01.pdf</v>
      </c>
      <c r="K991" s="6" t="str" cm="1">
        <f t="array" ref="K991">_xlfn.TEXTJOIN(", ",TRUE,_xlfn.UNIQUE(_xlfn._xlws.FILTER(ARQUIVOS_RECEBIDOS!$F$2:$F$5010,ARQUIVOS_RECEBIDOS!$E$2:$E$5010=LD_01[[#This Row],[DOCUMENTO]])))</f>
        <v>R00, R01</v>
      </c>
      <c r="L991" s="6" t="str" cm="1">
        <f t="array" ref="L991">_xlfn.TEXTJOIN(",",TRUE,_xlfn._xlws.FILTER(ARQUIVOS[EXTENSÃO],(ARQUIVOS[DOCUMENTO]=LD_01[[#This Row],[DOCUMENTO]])*(ARQUIVOS[REVISÃO]=LD_01[[#This Row],[REVISÃO]])))</f>
        <v>dwg,pdf</v>
      </c>
      <c r="M991" s="12" cm="1">
        <f t="array" ref="M991">_xlfn.UNIQUE(_xlfn._xlws.FILTER(ARQUIVOS[DATA RECEBIMENTO],(ARQUIVOS[DOCUMENTO]=LD_01[[#This Row],[DOCUMENTO]])*(ARQUIVOS[REVISÃO]=LD_01[[#This Row],[REVISÃO]])))</f>
        <v>45931</v>
      </c>
      <c r="N9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01/MSV-163MS-638-NORTE/16.ES/MSV-163MS-638+600-EDI-EXE-DE-L2-303-R01.pdf</v>
      </c>
      <c r="P991" s="6" t="str">
        <f>LD_01[[#This Row],[PASTA]]&amp;"/"&amp;LD_01[[#This Row],[ARQUIVO]]</f>
        <v>MSV-163MS-638-NORTE/16.ES/MSV-163MS-638+600-EDI-EXE-DE-L2-303-R01.pdf</v>
      </c>
    </row>
    <row r="992" spans="1:16" ht="28.8" x14ac:dyDescent="0.3">
      <c r="A992" s="6" t="s">
        <v>3770</v>
      </c>
      <c r="B992" s="6" t="str">
        <f>VLOOKUP(LD_01[[#This Row],[DOCUMENTO]],_xlfn.SORTBY(ARQUIVOS_RECEBIDOS!$E$2:$F$5010,ARQUIVOS_RECEBIDOS!$F$2:$F$5010,-1),2,)</f>
        <v>R02</v>
      </c>
      <c r="C992" s="14" t="s">
        <v>5987</v>
      </c>
      <c r="D992" s="14" t="s">
        <v>7543</v>
      </c>
      <c r="E992" s="6" t="s">
        <v>4320</v>
      </c>
      <c r="F992" s="8" t="s">
        <v>4930</v>
      </c>
      <c r="G992" s="8" t="s">
        <v>5989</v>
      </c>
      <c r="H992" s="6" t="str">
        <f>_xlfn.XLOOKUP(LD_01[[#This Row],[DISCIPLINA]],'CLASSES DE PROJETOS'!$F$3:$F$37,'CLASSES DE PROJETOS'!$C$3:$C$37)</f>
        <v>ES</v>
      </c>
      <c r="I992" t="str">
        <f>_xlfn.TEXTJOIN("/",TRUE,"MSV-163MS-"&amp;LD_01[[#This Row],[OBRA]],_xlfn.XLOOKUP(LD_01[[#This Row],[SIGLA]],'CLASSES DE PROJETOS'!$C$3:$C$37,'CLASSES DE PROJETOS'!$E$3:$E$37))</f>
        <v>MSV-163MS-638-NORTE/16.ES</v>
      </c>
      <c r="J992" s="6" t="str" cm="1">
        <f t="array" ref="J992">_xlfn.TEXTJOIN(",",TRUE,_xlfn._xlws.FILTER(ARQUIVOS[ARQUIVO],(ARQUIVOS[DOCUMENTO]=LD_01[[#This Row],[DOCUMENTO]])*(ARQUIVOS[REVISÃO]=LD_01[[#This Row],[REVISÃO]])*(ARQUIVOS[EXTENSÃO]="pdf")))</f>
        <v>MSV-163MS-638+600-EDI-EXE-DE-L2-401-R02.pdf</v>
      </c>
      <c r="K992" s="6" t="str" cm="1">
        <f t="array" ref="K992">_xlfn.TEXTJOIN(", ",TRUE,_xlfn.UNIQUE(_xlfn._xlws.FILTER(ARQUIVOS_RECEBIDOS!$F$2:$F$5010,ARQUIVOS_RECEBIDOS!$E$2:$E$5010=LD_01[[#This Row],[DOCUMENTO]])))</f>
        <v>R00, R01, R02</v>
      </c>
      <c r="L992" s="6" t="str" cm="1">
        <f t="array" ref="L992">_xlfn.TEXTJOIN(",",TRUE,_xlfn._xlws.FILTER(ARQUIVOS[EXTENSÃO],(ARQUIVOS[DOCUMENTO]=LD_01[[#This Row],[DOCUMENTO]])*(ARQUIVOS[REVISÃO]=LD_01[[#This Row],[REVISÃO]])))</f>
        <v>dwg,pdf</v>
      </c>
      <c r="M992" s="12" cm="1">
        <f t="array" ref="M992">_xlfn.UNIQUE(_xlfn._xlws.FILTER(ARQUIVOS[DATA RECEBIMENTO],(ARQUIVOS[DOCUMENTO]=LD_01[[#This Row],[DOCUMENTO]])*(ARQUIVOS[REVISÃO]=LD_01[[#This Row],[REVISÃO]])))</f>
        <v>46129</v>
      </c>
      <c r="N9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01/MSV-163MS-638-NORTE/16.ES/MSV-163MS-638+600-EDI-EXE-DE-L2-401-R02.pdf</v>
      </c>
      <c r="P992" s="6" t="str">
        <f>LD_01[[#This Row],[PASTA]]&amp;"/"&amp;LD_01[[#This Row],[ARQUIVO]]</f>
        <v>MSV-163MS-638-NORTE/16.ES/MSV-163MS-638+600-EDI-EXE-DE-L2-401-R02.pdf</v>
      </c>
    </row>
    <row r="993" spans="1:16" x14ac:dyDescent="0.3">
      <c r="A993" s="6" t="s">
        <v>3771</v>
      </c>
      <c r="B993" s="6" t="str">
        <f>VLOOKUP(LD_01[[#This Row],[DOCUMENTO]],_xlfn.SORTBY(ARQUIVOS_RECEBIDOS!$E$2:$F$5010,ARQUIVOS_RECEBIDOS!$F$2:$F$5010,-1),2,)</f>
        <v>R01</v>
      </c>
      <c r="C993" s="14" t="s">
        <v>5987</v>
      </c>
      <c r="D993" s="14" t="s">
        <v>7543</v>
      </c>
      <c r="E993" s="6" t="s">
        <v>4320</v>
      </c>
      <c r="F993" s="8" t="s">
        <v>4931</v>
      </c>
      <c r="G993" s="8" t="s">
        <v>5989</v>
      </c>
      <c r="H993" s="6" t="str">
        <f>_xlfn.XLOOKUP(LD_01[[#This Row],[DISCIPLINA]],'CLASSES DE PROJETOS'!$F$3:$F$37,'CLASSES DE PROJETOS'!$C$3:$C$37)</f>
        <v>ES</v>
      </c>
      <c r="I993" t="str">
        <f>_xlfn.TEXTJOIN("/",TRUE,"MSV-163MS-"&amp;LD_01[[#This Row],[OBRA]],_xlfn.XLOOKUP(LD_01[[#This Row],[SIGLA]],'CLASSES DE PROJETOS'!$C$3:$C$37,'CLASSES DE PROJETOS'!$E$3:$E$37))</f>
        <v>MSV-163MS-638-NORTE/16.ES</v>
      </c>
      <c r="J993" s="6" t="str" cm="1">
        <f t="array" ref="J993">_xlfn.TEXTJOIN(",",TRUE,_xlfn._xlws.FILTER(ARQUIVOS[ARQUIVO],(ARQUIVOS[DOCUMENTO]=LD_01[[#This Row],[DOCUMENTO]])*(ARQUIVOS[REVISÃO]=LD_01[[#This Row],[REVISÃO]])*(ARQUIVOS[EXTENSÃO]="pdf")))</f>
        <v>MSV-163MS-638+600-EDI-EXE-DE-L2-402-R01.pdf</v>
      </c>
      <c r="K993" s="6" t="str" cm="1">
        <f t="array" ref="K993">_xlfn.TEXTJOIN(", ",TRUE,_xlfn.UNIQUE(_xlfn._xlws.FILTER(ARQUIVOS_RECEBIDOS!$F$2:$F$5010,ARQUIVOS_RECEBIDOS!$E$2:$E$5010=LD_01[[#This Row],[DOCUMENTO]])))</f>
        <v>R00, R01</v>
      </c>
      <c r="L993" s="6" t="str" cm="1">
        <f t="array" ref="L993">_xlfn.TEXTJOIN(",",TRUE,_xlfn._xlws.FILTER(ARQUIVOS[EXTENSÃO],(ARQUIVOS[DOCUMENTO]=LD_01[[#This Row],[DOCUMENTO]])*(ARQUIVOS[REVISÃO]=LD_01[[#This Row],[REVISÃO]])))</f>
        <v>dwg,pdf</v>
      </c>
      <c r="M993" s="12" cm="1">
        <f t="array" ref="M993">_xlfn.UNIQUE(_xlfn._xlws.FILTER(ARQUIVOS[DATA RECEBIMENTO],(ARQUIVOS[DOCUMENTO]=LD_01[[#This Row],[DOCUMENTO]])*(ARQUIVOS[REVISÃO]=LD_01[[#This Row],[REVISÃO]])))</f>
        <v>45931</v>
      </c>
      <c r="N9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01/MSV-163MS-638-NORTE/16.ES/MSV-163MS-638+600-EDI-EXE-DE-L2-402-R01.pdf</v>
      </c>
      <c r="P993" s="6" t="str">
        <f>LD_01[[#This Row],[PASTA]]&amp;"/"&amp;LD_01[[#This Row],[ARQUIVO]]</f>
        <v>MSV-163MS-638-NORTE/16.ES/MSV-163MS-638+600-EDI-EXE-DE-L2-402-R01.pdf</v>
      </c>
    </row>
    <row r="994" spans="1:16" ht="28.8" x14ac:dyDescent="0.3">
      <c r="A994" s="6" t="s">
        <v>3772</v>
      </c>
      <c r="B994" s="6" t="str">
        <f>VLOOKUP(LD_01[[#This Row],[DOCUMENTO]],_xlfn.SORTBY(ARQUIVOS_RECEBIDOS!$E$2:$F$5010,ARQUIVOS_RECEBIDOS!$F$2:$F$5010,-1),2,)</f>
        <v>R01</v>
      </c>
      <c r="C994" s="14" t="s">
        <v>5987</v>
      </c>
      <c r="D994" s="14" t="s">
        <v>7543</v>
      </c>
      <c r="E994" s="6" t="s">
        <v>4320</v>
      </c>
      <c r="F994" s="8" t="s">
        <v>4932</v>
      </c>
      <c r="G994" s="8" t="s">
        <v>5989</v>
      </c>
      <c r="H994" s="6" t="str">
        <f>_xlfn.XLOOKUP(LD_01[[#This Row],[DISCIPLINA]],'CLASSES DE PROJETOS'!$F$3:$F$37,'CLASSES DE PROJETOS'!$C$3:$C$37)</f>
        <v>ES</v>
      </c>
      <c r="I994" t="str">
        <f>_xlfn.TEXTJOIN("/",TRUE,"MSV-163MS-"&amp;LD_01[[#This Row],[OBRA]],_xlfn.XLOOKUP(LD_01[[#This Row],[SIGLA]],'CLASSES DE PROJETOS'!$C$3:$C$37,'CLASSES DE PROJETOS'!$E$3:$E$37))</f>
        <v>MSV-163MS-638-NORTE/16.ES</v>
      </c>
      <c r="J994" s="6" t="str" cm="1">
        <f t="array" ref="J994">_xlfn.TEXTJOIN(",",TRUE,_xlfn._xlws.FILTER(ARQUIVOS[ARQUIVO],(ARQUIVOS[DOCUMENTO]=LD_01[[#This Row],[DOCUMENTO]])*(ARQUIVOS[REVISÃO]=LD_01[[#This Row],[REVISÃO]])*(ARQUIVOS[EXTENSÃO]="pdf")))</f>
        <v>MSV-163MS-638+600-EDI-EXE-DE-L2-403-R01.pdf</v>
      </c>
      <c r="K994" s="6" t="str" cm="1">
        <f t="array" ref="K994">_xlfn.TEXTJOIN(", ",TRUE,_xlfn.UNIQUE(_xlfn._xlws.FILTER(ARQUIVOS_RECEBIDOS!$F$2:$F$5010,ARQUIVOS_RECEBIDOS!$E$2:$E$5010=LD_01[[#This Row],[DOCUMENTO]])))</f>
        <v>R00, R01</v>
      </c>
      <c r="L994" s="6" t="str" cm="1">
        <f t="array" ref="L994">_xlfn.TEXTJOIN(",",TRUE,_xlfn._xlws.FILTER(ARQUIVOS[EXTENSÃO],(ARQUIVOS[DOCUMENTO]=LD_01[[#This Row],[DOCUMENTO]])*(ARQUIVOS[REVISÃO]=LD_01[[#This Row],[REVISÃO]])))</f>
        <v>dwg,pdf</v>
      </c>
      <c r="M994" s="12" cm="1">
        <f t="array" ref="M994">_xlfn.UNIQUE(_xlfn._xlws.FILTER(ARQUIVOS[DATA RECEBIMENTO],(ARQUIVOS[DOCUMENTO]=LD_01[[#This Row],[DOCUMENTO]])*(ARQUIVOS[REVISÃO]=LD_01[[#This Row],[REVISÃO]])))</f>
        <v>45931</v>
      </c>
      <c r="N9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01/MSV-163MS-638-NORTE/16.ES/MSV-163MS-638+600-EDI-EXE-DE-L2-403-R01.pdf</v>
      </c>
      <c r="P994" s="6" t="str">
        <f>LD_01[[#This Row],[PASTA]]&amp;"/"&amp;LD_01[[#This Row],[ARQUIVO]]</f>
        <v>MSV-163MS-638-NORTE/16.ES/MSV-163MS-638+600-EDI-EXE-DE-L2-403-R01.pdf</v>
      </c>
    </row>
    <row r="995" spans="1:16" x14ac:dyDescent="0.3">
      <c r="A995" s="6" t="s">
        <v>3773</v>
      </c>
      <c r="B995" s="6" t="str">
        <f>VLOOKUP(LD_01[[#This Row],[DOCUMENTO]],_xlfn.SORTBY(ARQUIVOS_RECEBIDOS!$E$2:$F$5010,ARQUIVOS_RECEBIDOS!$F$2:$F$5010,-1),2,)</f>
        <v>R01</v>
      </c>
      <c r="C995" s="14" t="s">
        <v>5987</v>
      </c>
      <c r="D995" s="14" t="s">
        <v>7543</v>
      </c>
      <c r="E995" s="6" t="s">
        <v>4320</v>
      </c>
      <c r="F995" s="8" t="s">
        <v>4933</v>
      </c>
      <c r="G995" s="8" t="s">
        <v>5989</v>
      </c>
      <c r="H995" s="6" t="str">
        <f>_xlfn.XLOOKUP(LD_01[[#This Row],[DISCIPLINA]],'CLASSES DE PROJETOS'!$F$3:$F$37,'CLASSES DE PROJETOS'!$C$3:$C$37)</f>
        <v>ES</v>
      </c>
      <c r="I995" t="str">
        <f>_xlfn.TEXTJOIN("/",TRUE,"MSV-163MS-"&amp;LD_01[[#This Row],[OBRA]],_xlfn.XLOOKUP(LD_01[[#This Row],[SIGLA]],'CLASSES DE PROJETOS'!$C$3:$C$37,'CLASSES DE PROJETOS'!$E$3:$E$37))</f>
        <v>MSV-163MS-638-NORTE/16.ES</v>
      </c>
      <c r="J995" s="6" t="str" cm="1">
        <f t="array" ref="J995">_xlfn.TEXTJOIN(",",TRUE,_xlfn._xlws.FILTER(ARQUIVOS[ARQUIVO],(ARQUIVOS[DOCUMENTO]=LD_01[[#This Row],[DOCUMENTO]])*(ARQUIVOS[REVISÃO]=LD_01[[#This Row],[REVISÃO]])*(ARQUIVOS[EXTENSÃO]="pdf")))</f>
        <v>MSV-163MS-638+600-EDI-EXE-DE-L2-404-R01.pdf</v>
      </c>
      <c r="K995" s="6" t="str" cm="1">
        <f t="array" ref="K995">_xlfn.TEXTJOIN(", ",TRUE,_xlfn.UNIQUE(_xlfn._xlws.FILTER(ARQUIVOS_RECEBIDOS!$F$2:$F$5010,ARQUIVOS_RECEBIDOS!$E$2:$E$5010=LD_01[[#This Row],[DOCUMENTO]])))</f>
        <v>R00, R01</v>
      </c>
      <c r="L995" s="6" t="str" cm="1">
        <f t="array" ref="L995">_xlfn.TEXTJOIN(",",TRUE,_xlfn._xlws.FILTER(ARQUIVOS[EXTENSÃO],(ARQUIVOS[DOCUMENTO]=LD_01[[#This Row],[DOCUMENTO]])*(ARQUIVOS[REVISÃO]=LD_01[[#This Row],[REVISÃO]])))</f>
        <v>dwg,pdf</v>
      </c>
      <c r="M995" s="12" cm="1">
        <f t="array" ref="M995">_xlfn.UNIQUE(_xlfn._xlws.FILTER(ARQUIVOS[DATA RECEBIMENTO],(ARQUIVOS[DOCUMENTO]=LD_01[[#This Row],[DOCUMENTO]])*(ARQUIVOS[REVISÃO]=LD_01[[#This Row],[REVISÃO]])))</f>
        <v>45931</v>
      </c>
      <c r="N9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01/MSV-163MS-638-NORTE/16.ES/MSV-163MS-638+600-EDI-EXE-DE-L2-404-R01.pdf</v>
      </c>
      <c r="P995" s="6" t="str">
        <f>LD_01[[#This Row],[PASTA]]&amp;"/"&amp;LD_01[[#This Row],[ARQUIVO]]</f>
        <v>MSV-163MS-638-NORTE/16.ES/MSV-163MS-638+600-EDI-EXE-DE-L2-404-R01.pdf</v>
      </c>
    </row>
    <row r="996" spans="1:16" ht="28.8" x14ac:dyDescent="0.3">
      <c r="A996" s="6" t="s">
        <v>3774</v>
      </c>
      <c r="B996" s="6" t="str">
        <f>VLOOKUP(LD_01[[#This Row],[DOCUMENTO]],_xlfn.SORTBY(ARQUIVOS_RECEBIDOS!$E$2:$F$5010,ARQUIVOS_RECEBIDOS!$F$2:$F$5010,-1),2,)</f>
        <v>R02</v>
      </c>
      <c r="C996" s="14" t="s">
        <v>5987</v>
      </c>
      <c r="D996" s="14" t="s">
        <v>7543</v>
      </c>
      <c r="E996" s="6" t="s">
        <v>4320</v>
      </c>
      <c r="F996" s="8" t="s">
        <v>4934</v>
      </c>
      <c r="G996" s="8" t="s">
        <v>5989</v>
      </c>
      <c r="H996" s="6" t="str">
        <f>_xlfn.XLOOKUP(LD_01[[#This Row],[DISCIPLINA]],'CLASSES DE PROJETOS'!$F$3:$F$37,'CLASSES DE PROJETOS'!$C$3:$C$37)</f>
        <v>ES</v>
      </c>
      <c r="I996" t="str">
        <f>_xlfn.TEXTJOIN("/",TRUE,"MSV-163MS-"&amp;LD_01[[#This Row],[OBRA]],_xlfn.XLOOKUP(LD_01[[#This Row],[SIGLA]],'CLASSES DE PROJETOS'!$C$3:$C$37,'CLASSES DE PROJETOS'!$E$3:$E$37))</f>
        <v>MSV-163MS-638-NORTE/16.ES</v>
      </c>
      <c r="J996" s="6" t="str" cm="1">
        <f t="array" ref="J996">_xlfn.TEXTJOIN(",",TRUE,_xlfn._xlws.FILTER(ARQUIVOS[ARQUIVO],(ARQUIVOS[DOCUMENTO]=LD_01[[#This Row],[DOCUMENTO]])*(ARQUIVOS[REVISÃO]=LD_01[[#This Row],[REVISÃO]])*(ARQUIVOS[EXTENSÃO]="pdf")))</f>
        <v>MSV-163MS-638+600-EDI-EXE-DE-L2-501-R02.pdf</v>
      </c>
      <c r="K996" s="6" t="str" cm="1">
        <f t="array" ref="K996">_xlfn.TEXTJOIN(", ",TRUE,_xlfn.UNIQUE(_xlfn._xlws.FILTER(ARQUIVOS_RECEBIDOS!$F$2:$F$5010,ARQUIVOS_RECEBIDOS!$E$2:$E$5010=LD_01[[#This Row],[DOCUMENTO]])))</f>
        <v>R00, R01, R02</v>
      </c>
      <c r="L996" s="6" t="str" cm="1">
        <f t="array" ref="L996">_xlfn.TEXTJOIN(",",TRUE,_xlfn._xlws.FILTER(ARQUIVOS[EXTENSÃO],(ARQUIVOS[DOCUMENTO]=LD_01[[#This Row],[DOCUMENTO]])*(ARQUIVOS[REVISÃO]=LD_01[[#This Row],[REVISÃO]])))</f>
        <v>dwg,pdf</v>
      </c>
      <c r="M996" s="12" cm="1">
        <f t="array" ref="M996">_xlfn.UNIQUE(_xlfn._xlws.FILTER(ARQUIVOS[DATA RECEBIMENTO],(ARQUIVOS[DOCUMENTO]=LD_01[[#This Row],[DOCUMENTO]])*(ARQUIVOS[REVISÃO]=LD_01[[#This Row],[REVISÃO]])))</f>
        <v>46129</v>
      </c>
      <c r="N9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01/MSV-163MS-638-NORTE/16.ES/MSV-163MS-638+600-EDI-EXE-DE-L2-501-R02.pdf</v>
      </c>
      <c r="P996" s="6" t="str">
        <f>LD_01[[#This Row],[PASTA]]&amp;"/"&amp;LD_01[[#This Row],[ARQUIVO]]</f>
        <v>MSV-163MS-638-NORTE/16.ES/MSV-163MS-638+600-EDI-EXE-DE-L2-501-R02.pdf</v>
      </c>
    </row>
    <row r="997" spans="1:16" x14ac:dyDescent="0.3">
      <c r="A997" s="6" t="s">
        <v>3775</v>
      </c>
      <c r="B997" s="6" t="str">
        <f>VLOOKUP(LD_01[[#This Row],[DOCUMENTO]],_xlfn.SORTBY(ARQUIVOS_RECEBIDOS!$E$2:$F$5010,ARQUIVOS_RECEBIDOS!$F$2:$F$5010,-1),2,)</f>
        <v>R01</v>
      </c>
      <c r="C997" s="14" t="s">
        <v>5987</v>
      </c>
      <c r="D997" s="14" t="s">
        <v>7543</v>
      </c>
      <c r="E997" s="6" t="s">
        <v>4320</v>
      </c>
      <c r="F997" s="8" t="s">
        <v>4935</v>
      </c>
      <c r="G997" s="8" t="s">
        <v>5989</v>
      </c>
      <c r="H997" s="6" t="str">
        <f>_xlfn.XLOOKUP(LD_01[[#This Row],[DISCIPLINA]],'CLASSES DE PROJETOS'!$F$3:$F$37,'CLASSES DE PROJETOS'!$C$3:$C$37)</f>
        <v>ES</v>
      </c>
      <c r="I997" t="str">
        <f>_xlfn.TEXTJOIN("/",TRUE,"MSV-163MS-"&amp;LD_01[[#This Row],[OBRA]],_xlfn.XLOOKUP(LD_01[[#This Row],[SIGLA]],'CLASSES DE PROJETOS'!$C$3:$C$37,'CLASSES DE PROJETOS'!$E$3:$E$37))</f>
        <v>MSV-163MS-638-NORTE/16.ES</v>
      </c>
      <c r="J997" s="6" t="str" cm="1">
        <f t="array" ref="J997">_xlfn.TEXTJOIN(",",TRUE,_xlfn._xlws.FILTER(ARQUIVOS[ARQUIVO],(ARQUIVOS[DOCUMENTO]=LD_01[[#This Row],[DOCUMENTO]])*(ARQUIVOS[REVISÃO]=LD_01[[#This Row],[REVISÃO]])*(ARQUIVOS[EXTENSÃO]="pdf")))</f>
        <v>MSV-163MS-638+600-EDI-EXE-DE-L3-001-R01.pdf</v>
      </c>
      <c r="K997" s="6" t="str" cm="1">
        <f t="array" ref="K997">_xlfn.TEXTJOIN(", ",TRUE,_xlfn.UNIQUE(_xlfn._xlws.FILTER(ARQUIVOS_RECEBIDOS!$F$2:$F$5010,ARQUIVOS_RECEBIDOS!$E$2:$E$5010=LD_01[[#This Row],[DOCUMENTO]])))</f>
        <v>R00, R01</v>
      </c>
      <c r="L997" s="6" t="str" cm="1">
        <f t="array" ref="L997">_xlfn.TEXTJOIN(",",TRUE,_xlfn._xlws.FILTER(ARQUIVOS[EXTENSÃO],(ARQUIVOS[DOCUMENTO]=LD_01[[#This Row],[DOCUMENTO]])*(ARQUIVOS[REVISÃO]=LD_01[[#This Row],[REVISÃO]])))</f>
        <v>dwg,pdf</v>
      </c>
      <c r="M997" s="12" cm="1">
        <f t="array" ref="M997">_xlfn.UNIQUE(_xlfn._xlws.FILTER(ARQUIVOS[DATA RECEBIMENTO],(ARQUIVOS[DOCUMENTO]=LD_01[[#This Row],[DOCUMENTO]])*(ARQUIVOS[REVISÃO]=LD_01[[#This Row],[REVISÃO]])))</f>
        <v>45931</v>
      </c>
      <c r="N9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01/MSV-163MS-638-NORTE/16.ES/MSV-163MS-638+600-EDI-EXE-DE-L3-001-R01.pdf</v>
      </c>
      <c r="P997" s="6" t="str">
        <f>LD_01[[#This Row],[PASTA]]&amp;"/"&amp;LD_01[[#This Row],[ARQUIVO]]</f>
        <v>MSV-163MS-638-NORTE/16.ES/MSV-163MS-638+600-EDI-EXE-DE-L3-001-R01.pdf</v>
      </c>
    </row>
    <row r="998" spans="1:16" ht="28.8" x14ac:dyDescent="0.3">
      <c r="A998" s="6" t="s">
        <v>3776</v>
      </c>
      <c r="B998" s="6" t="str">
        <f>VLOOKUP(LD_01[[#This Row],[DOCUMENTO]],_xlfn.SORTBY(ARQUIVOS_RECEBIDOS!$E$2:$F$5010,ARQUIVOS_RECEBIDOS!$F$2:$F$5010,-1),2,)</f>
        <v>R01</v>
      </c>
      <c r="C998" s="14" t="s">
        <v>5987</v>
      </c>
      <c r="D998" s="14" t="s">
        <v>7543</v>
      </c>
      <c r="E998" s="6" t="s">
        <v>4320</v>
      </c>
      <c r="F998" s="8" t="s">
        <v>4936</v>
      </c>
      <c r="G998" s="8" t="s">
        <v>5989</v>
      </c>
      <c r="H998" s="6" t="str">
        <f>_xlfn.XLOOKUP(LD_01[[#This Row],[DISCIPLINA]],'CLASSES DE PROJETOS'!$F$3:$F$37,'CLASSES DE PROJETOS'!$C$3:$C$37)</f>
        <v>ES</v>
      </c>
      <c r="I998" t="str">
        <f>_xlfn.TEXTJOIN("/",TRUE,"MSV-163MS-"&amp;LD_01[[#This Row],[OBRA]],_xlfn.XLOOKUP(LD_01[[#This Row],[SIGLA]],'CLASSES DE PROJETOS'!$C$3:$C$37,'CLASSES DE PROJETOS'!$E$3:$E$37))</f>
        <v>MSV-163MS-638-NORTE/16.ES</v>
      </c>
      <c r="J998" s="6" t="str" cm="1">
        <f t="array" ref="J998">_xlfn.TEXTJOIN(",",TRUE,_xlfn._xlws.FILTER(ARQUIVOS[ARQUIVO],(ARQUIVOS[DOCUMENTO]=LD_01[[#This Row],[DOCUMENTO]])*(ARQUIVOS[REVISÃO]=LD_01[[#This Row],[REVISÃO]])*(ARQUIVOS[EXTENSÃO]="pdf")))</f>
        <v>MSV-163MS-638+600-EDI-EXE-DE-L3-002-R01.pdf</v>
      </c>
      <c r="K998" s="6" t="str" cm="1">
        <f t="array" ref="K998">_xlfn.TEXTJOIN(", ",TRUE,_xlfn.UNIQUE(_xlfn._xlws.FILTER(ARQUIVOS_RECEBIDOS!$F$2:$F$5010,ARQUIVOS_RECEBIDOS!$E$2:$E$5010=LD_01[[#This Row],[DOCUMENTO]])))</f>
        <v>R00, R01</v>
      </c>
      <c r="L998" s="6" t="str" cm="1">
        <f t="array" ref="L998">_xlfn.TEXTJOIN(",",TRUE,_xlfn._xlws.FILTER(ARQUIVOS[EXTENSÃO],(ARQUIVOS[DOCUMENTO]=LD_01[[#This Row],[DOCUMENTO]])*(ARQUIVOS[REVISÃO]=LD_01[[#This Row],[REVISÃO]])))</f>
        <v>dwg,pdf</v>
      </c>
      <c r="M998" s="12" cm="1">
        <f t="array" ref="M998">_xlfn.UNIQUE(_xlfn._xlws.FILTER(ARQUIVOS[DATA RECEBIMENTO],(ARQUIVOS[DOCUMENTO]=LD_01[[#This Row],[DOCUMENTO]])*(ARQUIVOS[REVISÃO]=LD_01[[#This Row],[REVISÃO]])))</f>
        <v>45931</v>
      </c>
      <c r="N9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01/MSV-163MS-638-NORTE/16.ES/MSV-163MS-638+600-EDI-EXE-DE-L3-002-R01.pdf</v>
      </c>
      <c r="P998" s="6" t="str">
        <f>LD_01[[#This Row],[PASTA]]&amp;"/"&amp;LD_01[[#This Row],[ARQUIVO]]</f>
        <v>MSV-163MS-638-NORTE/16.ES/MSV-163MS-638+600-EDI-EXE-DE-L3-002-R01.pdf</v>
      </c>
    </row>
    <row r="999" spans="1:16" ht="28.8" x14ac:dyDescent="0.3">
      <c r="A999" s="6" t="s">
        <v>3777</v>
      </c>
      <c r="B999" s="6" t="str">
        <f>VLOOKUP(LD_01[[#This Row],[DOCUMENTO]],_xlfn.SORTBY(ARQUIVOS_RECEBIDOS!$E$2:$F$5010,ARQUIVOS_RECEBIDOS!$F$2:$F$5010,-1),2,)</f>
        <v>R01</v>
      </c>
      <c r="C999" s="14" t="s">
        <v>5987</v>
      </c>
      <c r="D999" s="14" t="s">
        <v>7543</v>
      </c>
      <c r="E999" s="6" t="s">
        <v>4320</v>
      </c>
      <c r="F999" s="8" t="s">
        <v>4937</v>
      </c>
      <c r="G999" s="8" t="s">
        <v>5989</v>
      </c>
      <c r="H999" s="6" t="str">
        <f>_xlfn.XLOOKUP(LD_01[[#This Row],[DISCIPLINA]],'CLASSES DE PROJETOS'!$F$3:$F$37,'CLASSES DE PROJETOS'!$C$3:$C$37)</f>
        <v>ES</v>
      </c>
      <c r="I999" t="str">
        <f>_xlfn.TEXTJOIN("/",TRUE,"MSV-163MS-"&amp;LD_01[[#This Row],[OBRA]],_xlfn.XLOOKUP(LD_01[[#This Row],[SIGLA]],'CLASSES DE PROJETOS'!$C$3:$C$37,'CLASSES DE PROJETOS'!$E$3:$E$37))</f>
        <v>MSV-163MS-638-NORTE/16.ES</v>
      </c>
      <c r="J999" s="6" t="str" cm="1">
        <f t="array" ref="J999">_xlfn.TEXTJOIN(",",TRUE,_xlfn._xlws.FILTER(ARQUIVOS[ARQUIVO],(ARQUIVOS[DOCUMENTO]=LD_01[[#This Row],[DOCUMENTO]])*(ARQUIVOS[REVISÃO]=LD_01[[#This Row],[REVISÃO]])*(ARQUIVOS[EXTENSÃO]="pdf")))</f>
        <v>MSV-163MS-638+600-EDI-EXE-DE-L3-003-R01.pdf</v>
      </c>
      <c r="K999" s="6" t="str" cm="1">
        <f t="array" ref="K999">_xlfn.TEXTJOIN(", ",TRUE,_xlfn.UNIQUE(_xlfn._xlws.FILTER(ARQUIVOS_RECEBIDOS!$F$2:$F$5010,ARQUIVOS_RECEBIDOS!$E$2:$E$5010=LD_01[[#This Row],[DOCUMENTO]])))</f>
        <v>R00, R01</v>
      </c>
      <c r="L999" s="6" t="str" cm="1">
        <f t="array" ref="L999">_xlfn.TEXTJOIN(",",TRUE,_xlfn._xlws.FILTER(ARQUIVOS[EXTENSÃO],(ARQUIVOS[DOCUMENTO]=LD_01[[#This Row],[DOCUMENTO]])*(ARQUIVOS[REVISÃO]=LD_01[[#This Row],[REVISÃO]])))</f>
        <v>dwg,pdf</v>
      </c>
      <c r="M999" s="12" cm="1">
        <f t="array" ref="M999">_xlfn.UNIQUE(_xlfn._xlws.FILTER(ARQUIVOS[DATA RECEBIMENTO],(ARQUIVOS[DOCUMENTO]=LD_01[[#This Row],[DOCUMENTO]])*(ARQUIVOS[REVISÃO]=LD_01[[#This Row],[REVISÃO]])))</f>
        <v>45931</v>
      </c>
      <c r="N9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9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01/MSV-163MS-638-NORTE/16.ES/MSV-163MS-638+600-EDI-EXE-DE-L3-003-R01.pdf</v>
      </c>
      <c r="P999" s="6" t="str">
        <f>LD_01[[#This Row],[PASTA]]&amp;"/"&amp;LD_01[[#This Row],[ARQUIVO]]</f>
        <v>MSV-163MS-638-NORTE/16.ES/MSV-163MS-638+600-EDI-EXE-DE-L3-003-R01.pdf</v>
      </c>
    </row>
    <row r="1000" spans="1:16" ht="28.8" x14ac:dyDescent="0.3">
      <c r="A1000" s="6" t="s">
        <v>3778</v>
      </c>
      <c r="B1000" s="6" t="str">
        <f>VLOOKUP(LD_01[[#This Row],[DOCUMENTO]],_xlfn.SORTBY(ARQUIVOS_RECEBIDOS!$E$2:$F$5010,ARQUIVOS_RECEBIDOS!$F$2:$F$5010,-1),2,)</f>
        <v>R01</v>
      </c>
      <c r="C1000" s="14" t="s">
        <v>5987</v>
      </c>
      <c r="D1000" s="14" t="s">
        <v>7543</v>
      </c>
      <c r="E1000" s="6" t="s">
        <v>4320</v>
      </c>
      <c r="F1000" s="8" t="s">
        <v>4938</v>
      </c>
      <c r="G1000" s="8" t="s">
        <v>5989</v>
      </c>
      <c r="H1000" s="6" t="str">
        <f>_xlfn.XLOOKUP(LD_01[[#This Row],[DISCIPLINA]],'CLASSES DE PROJETOS'!$F$3:$F$37,'CLASSES DE PROJETOS'!$C$3:$C$37)</f>
        <v>ES</v>
      </c>
      <c r="I1000" t="str">
        <f>_xlfn.TEXTJOIN("/",TRUE,"MSV-163MS-"&amp;LD_01[[#This Row],[OBRA]],_xlfn.XLOOKUP(LD_01[[#This Row],[SIGLA]],'CLASSES DE PROJETOS'!$C$3:$C$37,'CLASSES DE PROJETOS'!$E$3:$E$37))</f>
        <v>MSV-163MS-638-NORTE/16.ES</v>
      </c>
      <c r="J1000" s="6" t="str" cm="1">
        <f t="array" ref="J1000">_xlfn.TEXTJOIN(",",TRUE,_xlfn._xlws.FILTER(ARQUIVOS[ARQUIVO],(ARQUIVOS[DOCUMENTO]=LD_01[[#This Row],[DOCUMENTO]])*(ARQUIVOS[REVISÃO]=LD_01[[#This Row],[REVISÃO]])*(ARQUIVOS[EXTENSÃO]="pdf")))</f>
        <v>MSV-163MS-638+600-EDI-EXE-DE-L3-004-R01.pdf</v>
      </c>
      <c r="K1000" s="6" t="str" cm="1">
        <f t="array" ref="K1000">_xlfn.TEXTJOIN(", ",TRUE,_xlfn.UNIQUE(_xlfn._xlws.FILTER(ARQUIVOS_RECEBIDOS!$F$2:$F$5010,ARQUIVOS_RECEBIDOS!$E$2:$E$5010=LD_01[[#This Row],[DOCUMENTO]])))</f>
        <v>R00, R01</v>
      </c>
      <c r="L1000" s="6" t="str" cm="1">
        <f t="array" ref="L1000">_xlfn.TEXTJOIN(",",TRUE,_xlfn._xlws.FILTER(ARQUIVOS[EXTENSÃO],(ARQUIVOS[DOCUMENTO]=LD_01[[#This Row],[DOCUMENTO]])*(ARQUIVOS[REVISÃO]=LD_01[[#This Row],[REVISÃO]])))</f>
        <v>dwg,pdf</v>
      </c>
      <c r="M1000" s="12" cm="1">
        <f t="array" ref="M1000">_xlfn.UNIQUE(_xlfn._xlws.FILTER(ARQUIVOS[DATA RECEBIMENTO],(ARQUIVOS[DOCUMENTO]=LD_01[[#This Row],[DOCUMENTO]])*(ARQUIVOS[REVISÃO]=LD_01[[#This Row],[REVISÃO]])))</f>
        <v>45931</v>
      </c>
      <c r="N10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01/MSV-163MS-638-NORTE/16.ES/MSV-163MS-638+600-EDI-EXE-DE-L3-004-R01.pdf</v>
      </c>
      <c r="P1000" s="6" t="str">
        <f>LD_01[[#This Row],[PASTA]]&amp;"/"&amp;LD_01[[#This Row],[ARQUIVO]]</f>
        <v>MSV-163MS-638-NORTE/16.ES/MSV-163MS-638+600-EDI-EXE-DE-L3-004-R01.pdf</v>
      </c>
    </row>
    <row r="1001" spans="1:16" x14ac:dyDescent="0.3">
      <c r="A1001" s="6" t="s">
        <v>3779</v>
      </c>
      <c r="B1001" s="6" t="str">
        <f>VLOOKUP(LD_01[[#This Row],[DOCUMENTO]],_xlfn.SORTBY(ARQUIVOS_RECEBIDOS!$E$2:$F$5010,ARQUIVOS_RECEBIDOS!$F$2:$F$5010,-1),2,)</f>
        <v>R01</v>
      </c>
      <c r="C1001" s="14" t="s">
        <v>5987</v>
      </c>
      <c r="D1001" s="14" t="s">
        <v>7543</v>
      </c>
      <c r="E1001" s="6" t="s">
        <v>4320</v>
      </c>
      <c r="F1001" s="8" t="s">
        <v>4933</v>
      </c>
      <c r="G1001" s="8" t="s">
        <v>5989</v>
      </c>
      <c r="H1001" s="6" t="str">
        <f>_xlfn.XLOOKUP(LD_01[[#This Row],[DISCIPLINA]],'CLASSES DE PROJETOS'!$F$3:$F$37,'CLASSES DE PROJETOS'!$C$3:$C$37)</f>
        <v>ES</v>
      </c>
      <c r="I1001" t="str">
        <f>_xlfn.TEXTJOIN("/",TRUE,"MSV-163MS-"&amp;LD_01[[#This Row],[OBRA]],_xlfn.XLOOKUP(LD_01[[#This Row],[SIGLA]],'CLASSES DE PROJETOS'!$C$3:$C$37,'CLASSES DE PROJETOS'!$E$3:$E$37))</f>
        <v>MSV-163MS-638-NORTE/16.ES</v>
      </c>
      <c r="J1001" s="6" t="str" cm="1">
        <f t="array" ref="J1001">_xlfn.TEXTJOIN(",",TRUE,_xlfn._xlws.FILTER(ARQUIVOS[ARQUIVO],(ARQUIVOS[DOCUMENTO]=LD_01[[#This Row],[DOCUMENTO]])*(ARQUIVOS[REVISÃO]=LD_01[[#This Row],[REVISÃO]])*(ARQUIVOS[EXTENSÃO]="pdf")))</f>
        <v>MSV-163MS-638+600-EDI-EXE-DE-L3-005-R01.pdf</v>
      </c>
      <c r="K1001" s="6" t="str" cm="1">
        <f t="array" ref="K1001">_xlfn.TEXTJOIN(", ",TRUE,_xlfn.UNIQUE(_xlfn._xlws.FILTER(ARQUIVOS_RECEBIDOS!$F$2:$F$5010,ARQUIVOS_RECEBIDOS!$E$2:$E$5010=LD_01[[#This Row],[DOCUMENTO]])))</f>
        <v>R00, R01</v>
      </c>
      <c r="L1001" s="6" t="str" cm="1">
        <f t="array" ref="L1001">_xlfn.TEXTJOIN(",",TRUE,_xlfn._xlws.FILTER(ARQUIVOS[EXTENSÃO],(ARQUIVOS[DOCUMENTO]=LD_01[[#This Row],[DOCUMENTO]])*(ARQUIVOS[REVISÃO]=LD_01[[#This Row],[REVISÃO]])))</f>
        <v>dwg,pdf</v>
      </c>
      <c r="M1001" s="12" cm="1">
        <f t="array" ref="M1001">_xlfn.UNIQUE(_xlfn._xlws.FILTER(ARQUIVOS[DATA RECEBIMENTO],(ARQUIVOS[DOCUMENTO]=LD_01[[#This Row],[DOCUMENTO]])*(ARQUIVOS[REVISÃO]=LD_01[[#This Row],[REVISÃO]])))</f>
        <v>45931</v>
      </c>
      <c r="N10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01/MSV-163MS-638-NORTE/16.ES/MSV-163MS-638+600-EDI-EXE-DE-L3-005-R01.pdf</v>
      </c>
      <c r="P1001" s="6" t="str">
        <f>LD_01[[#This Row],[PASTA]]&amp;"/"&amp;LD_01[[#This Row],[ARQUIVO]]</f>
        <v>MSV-163MS-638-NORTE/16.ES/MSV-163MS-638+600-EDI-EXE-DE-L3-005-R01.pdf</v>
      </c>
    </row>
    <row r="1002" spans="1:16" ht="43.2" x14ac:dyDescent="0.3">
      <c r="A1002" s="6" t="s">
        <v>3825</v>
      </c>
      <c r="B1002" s="6" t="str">
        <f>VLOOKUP(LD_01[[#This Row],[DOCUMENTO]],_xlfn.SORTBY(ARQUIVOS_RECEBIDOS!$E$2:$F$5010,ARQUIVOS_RECEBIDOS!$F$2:$F$5010,-1),2,)</f>
        <v>R02</v>
      </c>
      <c r="C1002" s="14" t="s">
        <v>5987</v>
      </c>
      <c r="D1002" s="14" t="s">
        <v>7543</v>
      </c>
      <c r="E1002" s="6" t="s">
        <v>4320</v>
      </c>
      <c r="F1002" s="8" t="s">
        <v>4087</v>
      </c>
      <c r="G1002" s="8" t="s">
        <v>4333</v>
      </c>
      <c r="H1002" s="6" t="str">
        <f>_xlfn.XLOOKUP(LD_01[[#This Row],[DISCIPLINA]],'CLASSES DE PROJETOS'!$F$3:$F$37,'CLASSES DE PROJETOS'!$C$3:$C$37)</f>
        <v>IN</v>
      </c>
      <c r="I1002" t="str">
        <f>_xlfn.TEXTJOIN("/",TRUE,"MSV-163MS-"&amp;LD_01[[#This Row],[OBRA]],_xlfn.XLOOKUP(LD_01[[#This Row],[SIGLA]],'CLASSES DE PROJETOS'!$C$3:$C$37,'CLASSES DE PROJETOS'!$E$3:$E$37))</f>
        <v>MSV-163MS-638-NORTE/23.IN</v>
      </c>
      <c r="J1002" s="6" t="str" cm="1">
        <f t="array" ref="J1002">_xlfn.TEXTJOIN(",",TRUE,_xlfn._xlws.FILTER(ARQUIVOS[ARQUIVO],(ARQUIVOS[DOCUMENTO]=LD_01[[#This Row],[DOCUMENTO]])*(ARQUIVOS[REVISÃO]=LD_01[[#This Row],[REVISÃO]])*(ARQUIVOS[EXTENSÃO]="pdf")))</f>
        <v>MSV-163MS-638+600-EDI-EXE-DE-M1-001-R02.pdf</v>
      </c>
      <c r="K1002" s="6" t="str" cm="1">
        <f t="array" ref="K1002">_xlfn.TEXTJOIN(", ",TRUE,_xlfn.UNIQUE(_xlfn._xlws.FILTER(ARQUIVOS_RECEBIDOS!$F$2:$F$5010,ARQUIVOS_RECEBIDOS!$E$2:$E$5010=LD_01[[#This Row],[DOCUMENTO]])))</f>
        <v>R00, R02</v>
      </c>
      <c r="L1002" s="6" t="str" cm="1">
        <f t="array" ref="L1002">_xlfn.TEXTJOIN(",",TRUE,_xlfn._xlws.FILTER(ARQUIVOS[EXTENSÃO],(ARQUIVOS[DOCUMENTO]=LD_01[[#This Row],[DOCUMENTO]])*(ARQUIVOS[REVISÃO]=LD_01[[#This Row],[REVISÃO]])))</f>
        <v>dwg,pdf</v>
      </c>
      <c r="M1002" s="12" cm="1">
        <f t="array" ref="M1002">_xlfn.UNIQUE(_xlfn._xlws.FILTER(ARQUIVOS[DATA RECEBIMENTO],(ARQUIVOS[DOCUMENTO]=LD_01[[#This Row],[DOCUMENTO]])*(ARQUIVOS[REVISÃO]=LD_01[[#This Row],[REVISÃO]])))</f>
        <v>45931</v>
      </c>
      <c r="N10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01/MSV-163MS-638-NORTE/23.IN/MSV-163MS-638+600-EDI-EXE-DE-M1-001-R02.pdf</v>
      </c>
      <c r="P1002" s="6" t="str">
        <f>LD_01[[#This Row],[PASTA]]&amp;"/"&amp;LD_01[[#This Row],[ARQUIVO]]</f>
        <v>MSV-163MS-638-NORTE/23.IN/MSV-163MS-638+600-EDI-EXE-DE-M1-001-R02.pdf</v>
      </c>
    </row>
    <row r="1003" spans="1:16" x14ac:dyDescent="0.3">
      <c r="A1003" s="6" t="s">
        <v>3915</v>
      </c>
      <c r="B1003" s="6" t="str">
        <f>VLOOKUP(LD_01[[#This Row],[DOCUMENTO]],_xlfn.SORTBY(ARQUIVOS_RECEBIDOS!$E$2:$F$5010,ARQUIVOS_RECEBIDOS!$F$2:$F$5010,-1),2,)</f>
        <v>R03</v>
      </c>
      <c r="C1003" s="14" t="s">
        <v>5987</v>
      </c>
      <c r="D1003" s="14" t="s">
        <v>7543</v>
      </c>
      <c r="E1003" s="6" t="s">
        <v>4320</v>
      </c>
      <c r="F1003" s="8" t="s">
        <v>4087</v>
      </c>
      <c r="G1003" s="8" t="s">
        <v>4334</v>
      </c>
      <c r="H1003" s="6" t="str">
        <f>_xlfn.XLOOKUP(LD_01[[#This Row],[DISCIPLINA]],'CLASSES DE PROJETOS'!$F$3:$F$37,'CLASSES DE PROJETOS'!$C$3:$C$37)</f>
        <v>PA</v>
      </c>
      <c r="I1003" t="str">
        <f>_xlfn.TEXTJOIN("/",TRUE,"MSV-163MS-"&amp;LD_01[[#This Row],[OBRA]],_xlfn.XLOOKUP(LD_01[[#This Row],[SIGLA]],'CLASSES DE PROJETOS'!$C$3:$C$37,'CLASSES DE PROJETOS'!$E$3:$E$37))</f>
        <v>MSV-163MS-638-NORTE/27.PA</v>
      </c>
      <c r="J1003" s="6" t="str" cm="1">
        <f t="array" ref="J1003">_xlfn.TEXTJOIN(",",TRUE,_xlfn._xlws.FILTER(ARQUIVOS[ARQUIVO],(ARQUIVOS[DOCUMENTO]=LD_01[[#This Row],[DOCUMENTO]])*(ARQUIVOS[REVISÃO]=LD_01[[#This Row],[REVISÃO]])*(ARQUIVOS[EXTENSÃO]="pdf")))</f>
        <v>MSV-163MS-638+600-EDI-EXE-DE-N2-001-R03.pdf</v>
      </c>
      <c r="K1003" s="6" t="str" cm="1">
        <f t="array" ref="K1003">_xlfn.TEXTJOIN(", ",TRUE,_xlfn.UNIQUE(_xlfn._xlws.FILTER(ARQUIVOS_RECEBIDOS!$F$2:$F$5010,ARQUIVOS_RECEBIDOS!$E$2:$E$5010=LD_01[[#This Row],[DOCUMENTO]])))</f>
        <v>R01, R02, R03</v>
      </c>
      <c r="L1003" s="6" t="str" cm="1">
        <f t="array" ref="L1003">_xlfn.TEXTJOIN(",",TRUE,_xlfn._xlws.FILTER(ARQUIVOS[EXTENSÃO],(ARQUIVOS[DOCUMENTO]=LD_01[[#This Row],[DOCUMENTO]])*(ARQUIVOS[REVISÃO]=LD_01[[#This Row],[REVISÃO]])))</f>
        <v>dwg,pdf</v>
      </c>
      <c r="M1003" s="12" cm="1">
        <f t="array" ref="M1003">_xlfn.UNIQUE(_xlfn._xlws.FILTER(ARQUIVOS[DATA RECEBIMENTO],(ARQUIVOS[DOCUMENTO]=LD_01[[#This Row],[DOCUMENTO]])*(ARQUIVOS[REVISÃO]=LD_01[[#This Row],[REVISÃO]])))</f>
        <v>45931</v>
      </c>
      <c r="N10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01/MSV-163MS-638-NORTE/27.PA/MSV-163MS-638+600-EDI-EXE-DE-N2-001-R03.pdf</v>
      </c>
      <c r="P1003" s="6" t="str">
        <f>LD_01[[#This Row],[PASTA]]&amp;"/"&amp;LD_01[[#This Row],[ARQUIVO]]</f>
        <v>MSV-163MS-638-NORTE/27.PA/MSV-163MS-638+600-EDI-EXE-DE-N2-001-R03.pdf</v>
      </c>
    </row>
    <row r="1004" spans="1:16" x14ac:dyDescent="0.3">
      <c r="A1004" s="6" t="s">
        <v>3916</v>
      </c>
      <c r="B1004" s="6" t="str">
        <f>VLOOKUP(LD_01[[#This Row],[DOCUMENTO]],_xlfn.SORTBY(ARQUIVOS_RECEBIDOS!$E$2:$F$5010,ARQUIVOS_RECEBIDOS!$F$2:$F$5010,-1),2,)</f>
        <v>R03</v>
      </c>
      <c r="C1004" s="14" t="s">
        <v>5987</v>
      </c>
      <c r="D1004" s="14" t="s">
        <v>7543</v>
      </c>
      <c r="E1004" s="6" t="s">
        <v>4320</v>
      </c>
      <c r="F1004" s="8" t="s">
        <v>4087</v>
      </c>
      <c r="G1004" s="8" t="s">
        <v>4334</v>
      </c>
      <c r="H1004" s="6" t="str">
        <f>_xlfn.XLOOKUP(LD_01[[#This Row],[DISCIPLINA]],'CLASSES DE PROJETOS'!$F$3:$F$37,'CLASSES DE PROJETOS'!$C$3:$C$37)</f>
        <v>PA</v>
      </c>
      <c r="I1004" t="str">
        <f>_xlfn.TEXTJOIN("/",TRUE,"MSV-163MS-"&amp;LD_01[[#This Row],[OBRA]],_xlfn.XLOOKUP(LD_01[[#This Row],[SIGLA]],'CLASSES DE PROJETOS'!$C$3:$C$37,'CLASSES DE PROJETOS'!$E$3:$E$37))</f>
        <v>MSV-163MS-638-NORTE/27.PA</v>
      </c>
      <c r="J1004" s="6" t="str" cm="1">
        <f t="array" ref="J1004">_xlfn.TEXTJOIN(",",TRUE,_xlfn._xlws.FILTER(ARQUIVOS[ARQUIVO],(ARQUIVOS[DOCUMENTO]=LD_01[[#This Row],[DOCUMENTO]])*(ARQUIVOS[REVISÃO]=LD_01[[#This Row],[REVISÃO]])*(ARQUIVOS[EXTENSÃO]="pdf")))</f>
        <v>MSV-163MS-638+600-EDI-EXE-DE-N2-002-R03.pdf</v>
      </c>
      <c r="K1004" s="6" t="str" cm="1">
        <f t="array" ref="K1004">_xlfn.TEXTJOIN(", ",TRUE,_xlfn.UNIQUE(_xlfn._xlws.FILTER(ARQUIVOS_RECEBIDOS!$F$2:$F$5010,ARQUIVOS_RECEBIDOS!$E$2:$E$5010=LD_01[[#This Row],[DOCUMENTO]])))</f>
        <v>R01, R02, R03</v>
      </c>
      <c r="L1004" s="6" t="str" cm="1">
        <f t="array" ref="L1004">_xlfn.TEXTJOIN(",",TRUE,_xlfn._xlws.FILTER(ARQUIVOS[EXTENSÃO],(ARQUIVOS[DOCUMENTO]=LD_01[[#This Row],[DOCUMENTO]])*(ARQUIVOS[REVISÃO]=LD_01[[#This Row],[REVISÃO]])))</f>
        <v>dwg,pdf</v>
      </c>
      <c r="M1004" s="12" cm="1">
        <f t="array" ref="M1004">_xlfn.UNIQUE(_xlfn._xlws.FILTER(ARQUIVOS[DATA RECEBIMENTO],(ARQUIVOS[DOCUMENTO]=LD_01[[#This Row],[DOCUMENTO]])*(ARQUIVOS[REVISÃO]=LD_01[[#This Row],[REVISÃO]])))</f>
        <v>45931</v>
      </c>
      <c r="N10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01/MSV-163MS-638-NORTE/27.PA/MSV-163MS-638+600-EDI-EXE-DE-N2-002-R03.pdf</v>
      </c>
      <c r="P1004" s="6" t="str">
        <f>LD_01[[#This Row],[PASTA]]&amp;"/"&amp;LD_01[[#This Row],[ARQUIVO]]</f>
        <v>MSV-163MS-638-NORTE/27.PA/MSV-163MS-638+600-EDI-EXE-DE-N2-002-R03.pdf</v>
      </c>
    </row>
    <row r="1005" spans="1:16" x14ac:dyDescent="0.3">
      <c r="A1005" s="6" t="s">
        <v>3917</v>
      </c>
      <c r="B1005" s="6" t="str">
        <f>VLOOKUP(LD_01[[#This Row],[DOCUMENTO]],_xlfn.SORTBY(ARQUIVOS_RECEBIDOS!$E$2:$F$5010,ARQUIVOS_RECEBIDOS!$F$2:$F$5010,-1),2,)</f>
        <v>R02</v>
      </c>
      <c r="C1005" s="14" t="s">
        <v>5987</v>
      </c>
      <c r="D1005" s="14" t="s">
        <v>7543</v>
      </c>
      <c r="E1005" s="6" t="s">
        <v>4320</v>
      </c>
      <c r="F1005" s="8" t="s">
        <v>5021</v>
      </c>
      <c r="G1005" s="8" t="s">
        <v>4334</v>
      </c>
      <c r="H1005" s="6" t="str">
        <f>_xlfn.XLOOKUP(LD_01[[#This Row],[DISCIPLINA]],'CLASSES DE PROJETOS'!$F$3:$F$37,'CLASSES DE PROJETOS'!$C$3:$C$37)</f>
        <v>PA</v>
      </c>
      <c r="I1005" t="str">
        <f>_xlfn.TEXTJOIN("/",TRUE,"MSV-163MS-"&amp;LD_01[[#This Row],[OBRA]],_xlfn.XLOOKUP(LD_01[[#This Row],[SIGLA]],'CLASSES DE PROJETOS'!$C$3:$C$37,'CLASSES DE PROJETOS'!$E$3:$E$37))</f>
        <v>MSV-163MS-638-NORTE/27.PA</v>
      </c>
      <c r="J1005" s="6" t="str" cm="1">
        <f t="array" ref="J1005">_xlfn.TEXTJOIN(",",TRUE,_xlfn._xlws.FILTER(ARQUIVOS[ARQUIVO],(ARQUIVOS[DOCUMENTO]=LD_01[[#This Row],[DOCUMENTO]])*(ARQUIVOS[REVISÃO]=LD_01[[#This Row],[REVISÃO]])*(ARQUIVOS[EXTENSÃO]="pdf")))</f>
        <v>MSV-163MS-638+600-EDI-EXE-DE-N2-003-R02.pdf</v>
      </c>
      <c r="K1005" s="6" t="str" cm="1">
        <f t="array" ref="K1005">_xlfn.TEXTJOIN(", ",TRUE,_xlfn.UNIQUE(_xlfn._xlws.FILTER(ARQUIVOS_RECEBIDOS!$F$2:$F$5010,ARQUIVOS_RECEBIDOS!$E$2:$E$5010=LD_01[[#This Row],[DOCUMENTO]])))</f>
        <v>R01, R02</v>
      </c>
      <c r="L1005" s="6" t="str" cm="1">
        <f t="array" ref="L1005">_xlfn.TEXTJOIN(",",TRUE,_xlfn._xlws.FILTER(ARQUIVOS[EXTENSÃO],(ARQUIVOS[DOCUMENTO]=LD_01[[#This Row],[DOCUMENTO]])*(ARQUIVOS[REVISÃO]=LD_01[[#This Row],[REVISÃO]])))</f>
        <v>dwg,pdf</v>
      </c>
      <c r="M1005" s="12" cm="1">
        <f t="array" ref="M1005">_xlfn.UNIQUE(_xlfn._xlws.FILTER(ARQUIVOS[DATA RECEBIMENTO],(ARQUIVOS[DOCUMENTO]=LD_01[[#This Row],[DOCUMENTO]])*(ARQUIVOS[REVISÃO]=LD_01[[#This Row],[REVISÃO]])))</f>
        <v>45859</v>
      </c>
      <c r="N10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01/MSV-163MS-638-NORTE/27.PA/MSV-163MS-638+600-EDI-EXE-DE-N2-003-R02.pdf</v>
      </c>
      <c r="P1005" s="6" t="str">
        <f>LD_01[[#This Row],[PASTA]]&amp;"/"&amp;LD_01[[#This Row],[ARQUIVO]]</f>
        <v>MSV-163MS-638-NORTE/27.PA/MSV-163MS-638+600-EDI-EXE-DE-N2-003-R02.pdf</v>
      </c>
    </row>
    <row r="1006" spans="1:16" ht="28.8" x14ac:dyDescent="0.3">
      <c r="A1006" s="6" t="s">
        <v>3918</v>
      </c>
      <c r="B1006" s="6" t="str">
        <f>VLOOKUP(LD_01[[#This Row],[DOCUMENTO]],_xlfn.SORTBY(ARQUIVOS_RECEBIDOS!$E$2:$F$5010,ARQUIVOS_RECEBIDOS!$F$2:$F$5010,-1),2,)</f>
        <v>R02</v>
      </c>
      <c r="C1006" s="14" t="s">
        <v>5987</v>
      </c>
      <c r="D1006" s="14" t="s">
        <v>7543</v>
      </c>
      <c r="E1006" s="6" t="s">
        <v>4320</v>
      </c>
      <c r="F1006" s="8" t="s">
        <v>5022</v>
      </c>
      <c r="G1006" s="8" t="s">
        <v>4334</v>
      </c>
      <c r="H1006" s="6" t="str">
        <f>_xlfn.XLOOKUP(LD_01[[#This Row],[DISCIPLINA]],'CLASSES DE PROJETOS'!$F$3:$F$37,'CLASSES DE PROJETOS'!$C$3:$C$37)</f>
        <v>PA</v>
      </c>
      <c r="I1006" t="str">
        <f>_xlfn.TEXTJOIN("/",TRUE,"MSV-163MS-"&amp;LD_01[[#This Row],[OBRA]],_xlfn.XLOOKUP(LD_01[[#This Row],[SIGLA]],'CLASSES DE PROJETOS'!$C$3:$C$37,'CLASSES DE PROJETOS'!$E$3:$E$37))</f>
        <v>MSV-163MS-638-NORTE/27.PA</v>
      </c>
      <c r="J1006" s="6" t="str" cm="1">
        <f t="array" ref="J1006">_xlfn.TEXTJOIN(",",TRUE,_xlfn._xlws.FILTER(ARQUIVOS[ARQUIVO],(ARQUIVOS[DOCUMENTO]=LD_01[[#This Row],[DOCUMENTO]])*(ARQUIVOS[REVISÃO]=LD_01[[#This Row],[REVISÃO]])*(ARQUIVOS[EXTENSÃO]="pdf")))</f>
        <v>MSV-163MS-638+600-EDI-EXE-DE-N2-004-R02.pdf</v>
      </c>
      <c r="K1006" s="6" t="str" cm="1">
        <f t="array" ref="K1006">_xlfn.TEXTJOIN(", ",TRUE,_xlfn.UNIQUE(_xlfn._xlws.FILTER(ARQUIVOS_RECEBIDOS!$F$2:$F$5010,ARQUIVOS_RECEBIDOS!$E$2:$E$5010=LD_01[[#This Row],[DOCUMENTO]])))</f>
        <v>R01, R02</v>
      </c>
      <c r="L1006" s="6" t="str" cm="1">
        <f t="array" ref="L1006">_xlfn.TEXTJOIN(",",TRUE,_xlfn._xlws.FILTER(ARQUIVOS[EXTENSÃO],(ARQUIVOS[DOCUMENTO]=LD_01[[#This Row],[DOCUMENTO]])*(ARQUIVOS[REVISÃO]=LD_01[[#This Row],[REVISÃO]])))</f>
        <v>dwg,pdf</v>
      </c>
      <c r="M1006" s="12" cm="1">
        <f t="array" ref="M1006">_xlfn.UNIQUE(_xlfn._xlws.FILTER(ARQUIVOS[DATA RECEBIMENTO],(ARQUIVOS[DOCUMENTO]=LD_01[[#This Row],[DOCUMENTO]])*(ARQUIVOS[REVISÃO]=LD_01[[#This Row],[REVISÃO]])))</f>
        <v>45859</v>
      </c>
      <c r="N10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01/MSV-163MS-638-NORTE/27.PA/MSV-163MS-638+600-EDI-EXE-DE-N2-004-R02.pdf</v>
      </c>
      <c r="P1006" s="6" t="str">
        <f>LD_01[[#This Row],[PASTA]]&amp;"/"&amp;LD_01[[#This Row],[ARQUIVO]]</f>
        <v>MSV-163MS-638-NORTE/27.PA/MSV-163MS-638+600-EDI-EXE-DE-N2-004-R02.pdf</v>
      </c>
    </row>
    <row r="1007" spans="1:16" ht="28.8" x14ac:dyDescent="0.3">
      <c r="A1007" s="6" t="s">
        <v>4057</v>
      </c>
      <c r="B1007" s="6" t="str">
        <f>VLOOKUP(LD_01[[#This Row],[DOCUMENTO]],_xlfn.SORTBY(ARQUIVOS_RECEBIDOS!$E$2:$F$5010,ARQUIVOS_RECEBIDOS!$F$2:$F$5010,-1),2,)</f>
        <v>R02</v>
      </c>
      <c r="C1007" s="14" t="s">
        <v>5987</v>
      </c>
      <c r="D1007" s="14" t="s">
        <v>7543</v>
      </c>
      <c r="E1007" s="6" t="s">
        <v>4320</v>
      </c>
      <c r="F1007" s="8" t="s">
        <v>5022</v>
      </c>
      <c r="G1007" s="8" t="s">
        <v>4334</v>
      </c>
      <c r="H1007" s="6" t="str">
        <f>_xlfn.XLOOKUP(LD_01[[#This Row],[DISCIPLINA]],'CLASSES DE PROJETOS'!$F$3:$F$37,'CLASSES DE PROJETOS'!$C$3:$C$37)</f>
        <v>PA</v>
      </c>
      <c r="I1007" t="str">
        <f>_xlfn.TEXTJOIN("/",TRUE,"MSV-163MS-"&amp;LD_01[[#This Row],[OBRA]],_xlfn.XLOOKUP(LD_01[[#This Row],[SIGLA]],'CLASSES DE PROJETOS'!$C$3:$C$37,'CLASSES DE PROJETOS'!$E$3:$E$37))</f>
        <v>MSV-163MS-638-NORTE/27.PA</v>
      </c>
      <c r="J1007" s="6" t="str" cm="1">
        <f t="array" ref="J1007">_xlfn.TEXTJOIN(",",TRUE,_xlfn._xlws.FILTER(ARQUIVOS[ARQUIVO],(ARQUIVOS[DOCUMENTO]=LD_01[[#This Row],[DOCUMENTO]])*(ARQUIVOS[REVISÃO]=LD_01[[#This Row],[REVISÃO]])*(ARQUIVOS[EXTENSÃO]="pdf")))</f>
        <v>MSV-163MS-638+600-EDI-EXE-DE-N2-005-R02.pdf</v>
      </c>
      <c r="K1007" s="6" t="str" cm="1">
        <f t="array" ref="K1007">_xlfn.TEXTJOIN(", ",TRUE,_xlfn.UNIQUE(_xlfn._xlws.FILTER(ARQUIVOS_RECEBIDOS!$F$2:$F$5010,ARQUIVOS_RECEBIDOS!$E$2:$E$5010=LD_01[[#This Row],[DOCUMENTO]])))</f>
        <v>R02</v>
      </c>
      <c r="L1007" s="6" t="str" cm="1">
        <f t="array" ref="L1007">_xlfn.TEXTJOIN(",",TRUE,_xlfn._xlws.FILTER(ARQUIVOS[EXTENSÃO],(ARQUIVOS[DOCUMENTO]=LD_01[[#This Row],[DOCUMENTO]])*(ARQUIVOS[REVISÃO]=LD_01[[#This Row],[REVISÃO]])))</f>
        <v>dwg,pdf</v>
      </c>
      <c r="M1007" s="12" cm="1">
        <f t="array" ref="M1007">_xlfn.UNIQUE(_xlfn._xlws.FILTER(ARQUIVOS[DATA RECEBIMENTO],(ARQUIVOS[DOCUMENTO]=LD_01[[#This Row],[DOCUMENTO]])*(ARQUIVOS[REVISÃO]=LD_01[[#This Row],[REVISÃO]])))</f>
        <v>45859</v>
      </c>
      <c r="N10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01/MSV-163MS-638-NORTE/27.PA/MSV-163MS-638+600-EDI-EXE-DE-N2-005-R02.pdf</v>
      </c>
      <c r="P1007" s="6" t="str">
        <f>LD_01[[#This Row],[PASTA]]&amp;"/"&amp;LD_01[[#This Row],[ARQUIVO]]</f>
        <v>MSV-163MS-638-NORTE/27.PA/MSV-163MS-638+600-EDI-EXE-DE-N2-005-R02.pdf</v>
      </c>
    </row>
    <row r="1008" spans="1:16" ht="28.8" x14ac:dyDescent="0.3">
      <c r="A1008" s="6" t="s">
        <v>3830</v>
      </c>
      <c r="B1008" s="6" t="str">
        <f>VLOOKUP(LD_01[[#This Row],[DOCUMENTO]],_xlfn.SORTBY(ARQUIVOS_RECEBIDOS!$E$2:$F$5010,ARQUIVOS_RECEBIDOS!$F$2:$F$5010,-1),2,)</f>
        <v>R03</v>
      </c>
      <c r="C1008" s="14" t="s">
        <v>5987</v>
      </c>
      <c r="D1008" s="14" t="s">
        <v>7543</v>
      </c>
      <c r="E1008" s="6" t="s">
        <v>4320</v>
      </c>
      <c r="F1008" s="8" t="s">
        <v>4087</v>
      </c>
      <c r="G1008" s="8" t="s">
        <v>4144</v>
      </c>
      <c r="H1008" s="6" t="str">
        <f>_xlfn.XLOOKUP(LD_01[[#This Row],[DISCIPLINA]],'CLASSES DE PROJETOS'!$F$3:$F$37,'CLASSES DE PROJETOS'!$C$3:$C$37)</f>
        <v>DV</v>
      </c>
      <c r="I1008" t="str">
        <f>_xlfn.TEXTJOIN("/",TRUE,"MSV-163MS-"&amp;LD_01[[#This Row],[OBRA]],_xlfn.XLOOKUP(LD_01[[#This Row],[SIGLA]],'CLASSES DE PROJETOS'!$C$3:$C$37,'CLASSES DE PROJETOS'!$E$3:$E$37))</f>
        <v>MSV-163MS-638-NORTE/12.DV</v>
      </c>
      <c r="J1008" s="6" t="str" cm="1">
        <f t="array" ref="J1008">_xlfn.TEXTJOIN(",",TRUE,_xlfn._xlws.FILTER(ARQUIVOS[ARQUIVO],(ARQUIVOS[DOCUMENTO]=LD_01[[#This Row],[DOCUMENTO]])*(ARQUIVOS[REVISÃO]=LD_01[[#This Row],[REVISÃO]])*(ARQUIVOS[EXTENSÃO]="pdf")))</f>
        <v>MSV-163MS-638+600-EDI-EXE-DE-O2-001-R03.pdf</v>
      </c>
      <c r="K1008" s="6" t="str" cm="1">
        <f t="array" ref="K1008">_xlfn.TEXTJOIN(", ",TRUE,_xlfn.UNIQUE(_xlfn._xlws.FILTER(ARQUIVOS_RECEBIDOS!$F$2:$F$5010,ARQUIVOS_RECEBIDOS!$E$2:$E$5010=LD_01[[#This Row],[DOCUMENTO]])))</f>
        <v>R01, R03</v>
      </c>
      <c r="L1008" s="6" t="str" cm="1">
        <f t="array" ref="L1008">_xlfn.TEXTJOIN(",",TRUE,_xlfn._xlws.FILTER(ARQUIVOS[EXTENSÃO],(ARQUIVOS[DOCUMENTO]=LD_01[[#This Row],[DOCUMENTO]])*(ARQUIVOS[REVISÃO]=LD_01[[#This Row],[REVISÃO]])))</f>
        <v>dwg,pdf</v>
      </c>
      <c r="M1008" s="12" cm="1">
        <f t="array" ref="M1008">_xlfn.UNIQUE(_xlfn._xlws.FILTER(ARQUIVOS[DATA RECEBIMENTO],(ARQUIVOS[DOCUMENTO]=LD_01[[#This Row],[DOCUMENTO]])*(ARQUIVOS[REVISÃO]=LD_01[[#This Row],[REVISÃO]])))</f>
        <v>45931</v>
      </c>
      <c r="N10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01/MSV-163MS-638-NORTE/12.DV/MSV-163MS-638+600-EDI-EXE-DE-O2-001-R03.pdf</v>
      </c>
      <c r="P1008" s="6" t="str">
        <f>LD_01[[#This Row],[PASTA]]&amp;"/"&amp;LD_01[[#This Row],[ARQUIVO]]</f>
        <v>MSV-163MS-638-NORTE/12.DV/MSV-163MS-638+600-EDI-EXE-DE-O2-001-R03.pdf</v>
      </c>
    </row>
    <row r="1009" spans="1:16" ht="28.8" x14ac:dyDescent="0.3">
      <c r="A1009" s="6" t="s">
        <v>3831</v>
      </c>
      <c r="B1009" s="6" t="str">
        <f>VLOOKUP(LD_01[[#This Row],[DOCUMENTO]],_xlfn.SORTBY(ARQUIVOS_RECEBIDOS!$E$2:$F$5010,ARQUIVOS_RECEBIDOS!$F$2:$F$5010,-1),2,)</f>
        <v>R03</v>
      </c>
      <c r="C1009" s="14" t="s">
        <v>5987</v>
      </c>
      <c r="D1009" s="14" t="s">
        <v>7543</v>
      </c>
      <c r="E1009" s="6" t="s">
        <v>4320</v>
      </c>
      <c r="F1009" s="8" t="s">
        <v>4087</v>
      </c>
      <c r="G1009" s="8" t="s">
        <v>4144</v>
      </c>
      <c r="H1009" s="6" t="str">
        <f>_xlfn.XLOOKUP(LD_01[[#This Row],[DISCIPLINA]],'CLASSES DE PROJETOS'!$F$3:$F$37,'CLASSES DE PROJETOS'!$C$3:$C$37)</f>
        <v>DV</v>
      </c>
      <c r="I1009" t="str">
        <f>_xlfn.TEXTJOIN("/",TRUE,"MSV-163MS-"&amp;LD_01[[#This Row],[OBRA]],_xlfn.XLOOKUP(LD_01[[#This Row],[SIGLA]],'CLASSES DE PROJETOS'!$C$3:$C$37,'CLASSES DE PROJETOS'!$E$3:$E$37))</f>
        <v>MSV-163MS-638-NORTE/12.DV</v>
      </c>
      <c r="J1009" s="6" t="str" cm="1">
        <f t="array" ref="J1009">_xlfn.TEXTJOIN(",",TRUE,_xlfn._xlws.FILTER(ARQUIVOS[ARQUIVO],(ARQUIVOS[DOCUMENTO]=LD_01[[#This Row],[DOCUMENTO]])*(ARQUIVOS[REVISÃO]=LD_01[[#This Row],[REVISÃO]])*(ARQUIVOS[EXTENSÃO]="pdf")))</f>
        <v>MSV-163MS-638+600-EDI-EXE-DE-O2-002-R03.pdf</v>
      </c>
      <c r="K1009" s="6" t="str" cm="1">
        <f t="array" ref="K1009">_xlfn.TEXTJOIN(", ",TRUE,_xlfn.UNIQUE(_xlfn._xlws.FILTER(ARQUIVOS_RECEBIDOS!$F$2:$F$5010,ARQUIVOS_RECEBIDOS!$E$2:$E$5010=LD_01[[#This Row],[DOCUMENTO]])))</f>
        <v>R01, R02, R03</v>
      </c>
      <c r="L1009" s="6" t="str" cm="1">
        <f t="array" ref="L1009">_xlfn.TEXTJOIN(",",TRUE,_xlfn._xlws.FILTER(ARQUIVOS[EXTENSÃO],(ARQUIVOS[DOCUMENTO]=LD_01[[#This Row],[DOCUMENTO]])*(ARQUIVOS[REVISÃO]=LD_01[[#This Row],[REVISÃO]])))</f>
        <v>dwg,pdf</v>
      </c>
      <c r="M1009" s="12" cm="1">
        <f t="array" ref="M1009">_xlfn.UNIQUE(_xlfn._xlws.FILTER(ARQUIVOS[DATA RECEBIMENTO],(ARQUIVOS[DOCUMENTO]=LD_01[[#This Row],[DOCUMENTO]])*(ARQUIVOS[REVISÃO]=LD_01[[#This Row],[REVISÃO]])))</f>
        <v>45931</v>
      </c>
      <c r="N10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01/MSV-163MS-638-NORTE/12.DV/MSV-163MS-638+600-EDI-EXE-DE-O2-002-R03.pdf</v>
      </c>
      <c r="P1009" s="6" t="str">
        <f>LD_01[[#This Row],[PASTA]]&amp;"/"&amp;LD_01[[#This Row],[ARQUIVO]]</f>
        <v>MSV-163MS-638-NORTE/12.DV/MSV-163MS-638+600-EDI-EXE-DE-O2-002-R03.pdf</v>
      </c>
    </row>
    <row r="1010" spans="1:16" ht="28.8" x14ac:dyDescent="0.3">
      <c r="A1010" s="6" t="s">
        <v>3832</v>
      </c>
      <c r="B1010" s="6" t="str">
        <f>VLOOKUP(LD_01[[#This Row],[DOCUMENTO]],_xlfn.SORTBY(ARQUIVOS_RECEBIDOS!$E$2:$F$5010,ARQUIVOS_RECEBIDOS!$F$2:$F$5010,-1),2,)</f>
        <v>R03</v>
      </c>
      <c r="C1010" s="14" t="s">
        <v>5987</v>
      </c>
      <c r="D1010" s="14" t="s">
        <v>7543</v>
      </c>
      <c r="E1010" s="6" t="s">
        <v>4320</v>
      </c>
      <c r="F1010" s="8" t="s">
        <v>4087</v>
      </c>
      <c r="G1010" s="8" t="s">
        <v>4144</v>
      </c>
      <c r="H1010" s="6" t="str">
        <f>_xlfn.XLOOKUP(LD_01[[#This Row],[DISCIPLINA]],'CLASSES DE PROJETOS'!$F$3:$F$37,'CLASSES DE PROJETOS'!$C$3:$C$37)</f>
        <v>DV</v>
      </c>
      <c r="I1010" t="str">
        <f>_xlfn.TEXTJOIN("/",TRUE,"MSV-163MS-"&amp;LD_01[[#This Row],[OBRA]],_xlfn.XLOOKUP(LD_01[[#This Row],[SIGLA]],'CLASSES DE PROJETOS'!$C$3:$C$37,'CLASSES DE PROJETOS'!$E$3:$E$37))</f>
        <v>MSV-163MS-638-NORTE/12.DV</v>
      </c>
      <c r="J1010" s="6" t="str" cm="1">
        <f t="array" ref="J1010">_xlfn.TEXTJOIN(",",TRUE,_xlfn._xlws.FILTER(ARQUIVOS[ARQUIVO],(ARQUIVOS[DOCUMENTO]=LD_01[[#This Row],[DOCUMENTO]])*(ARQUIVOS[REVISÃO]=LD_01[[#This Row],[REVISÃO]])*(ARQUIVOS[EXTENSÃO]="pdf")))</f>
        <v>MSV-163MS-638+600-EDI-EXE-DE-O2-003-R03.pdf</v>
      </c>
      <c r="K1010" s="6" t="str" cm="1">
        <f t="array" ref="K1010">_xlfn.TEXTJOIN(", ",TRUE,_xlfn.UNIQUE(_xlfn._xlws.FILTER(ARQUIVOS_RECEBIDOS!$F$2:$F$5010,ARQUIVOS_RECEBIDOS!$E$2:$E$5010=LD_01[[#This Row],[DOCUMENTO]])))</f>
        <v>R01, R02, R03</v>
      </c>
      <c r="L1010" s="6" t="str" cm="1">
        <f t="array" ref="L1010">_xlfn.TEXTJOIN(",",TRUE,_xlfn._xlws.FILTER(ARQUIVOS[EXTENSÃO],(ARQUIVOS[DOCUMENTO]=LD_01[[#This Row],[DOCUMENTO]])*(ARQUIVOS[REVISÃO]=LD_01[[#This Row],[REVISÃO]])))</f>
        <v>dwg,pdf</v>
      </c>
      <c r="M1010" s="12" cm="1">
        <f t="array" ref="M1010">_xlfn.UNIQUE(_xlfn._xlws.FILTER(ARQUIVOS[DATA RECEBIMENTO],(ARQUIVOS[DOCUMENTO]=LD_01[[#This Row],[DOCUMENTO]])*(ARQUIVOS[REVISÃO]=LD_01[[#This Row],[REVISÃO]])))</f>
        <v>45931</v>
      </c>
      <c r="N10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01/MSV-163MS-638-NORTE/12.DV/MSV-163MS-638+600-EDI-EXE-DE-O2-003-R03.pdf</v>
      </c>
      <c r="P1010" s="6" t="str">
        <f>LD_01[[#This Row],[PASTA]]&amp;"/"&amp;LD_01[[#This Row],[ARQUIVO]]</f>
        <v>MSV-163MS-638-NORTE/12.DV/MSV-163MS-638+600-EDI-EXE-DE-O2-003-R03.pdf</v>
      </c>
    </row>
    <row r="1011" spans="1:16" ht="28.8" x14ac:dyDescent="0.3">
      <c r="A1011" s="6" t="s">
        <v>3833</v>
      </c>
      <c r="B1011" s="6" t="str">
        <f>VLOOKUP(LD_01[[#This Row],[DOCUMENTO]],_xlfn.SORTBY(ARQUIVOS_RECEBIDOS!$E$2:$F$5010,ARQUIVOS_RECEBIDOS!$F$2:$F$5010,-1),2,)</f>
        <v>R03</v>
      </c>
      <c r="C1011" s="14" t="s">
        <v>5987</v>
      </c>
      <c r="D1011" s="14" t="s">
        <v>7543</v>
      </c>
      <c r="E1011" s="6" t="s">
        <v>4320</v>
      </c>
      <c r="F1011" s="8" t="s">
        <v>4087</v>
      </c>
      <c r="G1011" s="8" t="s">
        <v>4144</v>
      </c>
      <c r="H1011" s="6" t="str">
        <f>_xlfn.XLOOKUP(LD_01[[#This Row],[DISCIPLINA]],'CLASSES DE PROJETOS'!$F$3:$F$37,'CLASSES DE PROJETOS'!$C$3:$C$37)</f>
        <v>DV</v>
      </c>
      <c r="I1011" t="str">
        <f>_xlfn.TEXTJOIN("/",TRUE,"MSV-163MS-"&amp;LD_01[[#This Row],[OBRA]],_xlfn.XLOOKUP(LD_01[[#This Row],[SIGLA]],'CLASSES DE PROJETOS'!$C$3:$C$37,'CLASSES DE PROJETOS'!$E$3:$E$37))</f>
        <v>MSV-163MS-638-NORTE/12.DV</v>
      </c>
      <c r="J1011" s="6" t="str" cm="1">
        <f t="array" ref="J1011">_xlfn.TEXTJOIN(",",TRUE,_xlfn._xlws.FILTER(ARQUIVOS[ARQUIVO],(ARQUIVOS[DOCUMENTO]=LD_01[[#This Row],[DOCUMENTO]])*(ARQUIVOS[REVISÃO]=LD_01[[#This Row],[REVISÃO]])*(ARQUIVOS[EXTENSÃO]="pdf")))</f>
        <v>MSV-163MS-638+600-EDI-EXE-DE-O2-004-R03.pdf</v>
      </c>
      <c r="K1011" s="6" t="str" cm="1">
        <f t="array" ref="K1011">_xlfn.TEXTJOIN(", ",TRUE,_xlfn.UNIQUE(_xlfn._xlws.FILTER(ARQUIVOS_RECEBIDOS!$F$2:$F$5010,ARQUIVOS_RECEBIDOS!$E$2:$E$5010=LD_01[[#This Row],[DOCUMENTO]])))</f>
        <v>R01, R02, R03</v>
      </c>
      <c r="L1011" s="6" t="str" cm="1">
        <f t="array" ref="L1011">_xlfn.TEXTJOIN(",",TRUE,_xlfn._xlws.FILTER(ARQUIVOS[EXTENSÃO],(ARQUIVOS[DOCUMENTO]=LD_01[[#This Row],[DOCUMENTO]])*(ARQUIVOS[REVISÃO]=LD_01[[#This Row],[REVISÃO]])))</f>
        <v>dwg,pdf</v>
      </c>
      <c r="M1011" s="12" cm="1">
        <f t="array" ref="M1011">_xlfn.UNIQUE(_xlfn._xlws.FILTER(ARQUIVOS[DATA RECEBIMENTO],(ARQUIVOS[DOCUMENTO]=LD_01[[#This Row],[DOCUMENTO]])*(ARQUIVOS[REVISÃO]=LD_01[[#This Row],[REVISÃO]])))</f>
        <v>45931</v>
      </c>
      <c r="N10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01/MSV-163MS-638-NORTE/12.DV/MSV-163MS-638+600-EDI-EXE-DE-O2-004-R03.pdf</v>
      </c>
      <c r="P1011" s="6" t="str">
        <f>LD_01[[#This Row],[PASTA]]&amp;"/"&amp;LD_01[[#This Row],[ARQUIVO]]</f>
        <v>MSV-163MS-638-NORTE/12.DV/MSV-163MS-638+600-EDI-EXE-DE-O2-004-R03.pdf</v>
      </c>
    </row>
    <row r="1012" spans="1:16" ht="28.8" x14ac:dyDescent="0.3">
      <c r="A1012" s="6" t="s">
        <v>3834</v>
      </c>
      <c r="B1012" s="6" t="str">
        <f>VLOOKUP(LD_01[[#This Row],[DOCUMENTO]],_xlfn.SORTBY(ARQUIVOS_RECEBIDOS!$E$2:$F$5010,ARQUIVOS_RECEBIDOS!$F$2:$F$5010,-1),2,)</f>
        <v>R03</v>
      </c>
      <c r="C1012" s="14" t="s">
        <v>5987</v>
      </c>
      <c r="D1012" s="14" t="s">
        <v>7543</v>
      </c>
      <c r="E1012" s="6" t="s">
        <v>4320</v>
      </c>
      <c r="F1012" s="8" t="s">
        <v>4087</v>
      </c>
      <c r="G1012" s="8" t="s">
        <v>4144</v>
      </c>
      <c r="H1012" s="6" t="str">
        <f>_xlfn.XLOOKUP(LD_01[[#This Row],[DISCIPLINA]],'CLASSES DE PROJETOS'!$F$3:$F$37,'CLASSES DE PROJETOS'!$C$3:$C$37)</f>
        <v>DV</v>
      </c>
      <c r="I1012" t="str">
        <f>_xlfn.TEXTJOIN("/",TRUE,"MSV-163MS-"&amp;LD_01[[#This Row],[OBRA]],_xlfn.XLOOKUP(LD_01[[#This Row],[SIGLA]],'CLASSES DE PROJETOS'!$C$3:$C$37,'CLASSES DE PROJETOS'!$E$3:$E$37))</f>
        <v>MSV-163MS-638-NORTE/12.DV</v>
      </c>
      <c r="J1012" s="6" t="str" cm="1">
        <f t="array" ref="J1012">_xlfn.TEXTJOIN(",",TRUE,_xlfn._xlws.FILTER(ARQUIVOS[ARQUIVO],(ARQUIVOS[DOCUMENTO]=LD_01[[#This Row],[DOCUMENTO]])*(ARQUIVOS[REVISÃO]=LD_01[[#This Row],[REVISÃO]])*(ARQUIVOS[EXTENSÃO]="pdf")))</f>
        <v>MSV-163MS-638+600-EDI-EXE-DE-O2-005-R03.pdf</v>
      </c>
      <c r="K1012" s="6" t="str" cm="1">
        <f t="array" ref="K1012">_xlfn.TEXTJOIN(", ",TRUE,_xlfn.UNIQUE(_xlfn._xlws.FILTER(ARQUIVOS_RECEBIDOS!$F$2:$F$5010,ARQUIVOS_RECEBIDOS!$E$2:$E$5010=LD_01[[#This Row],[DOCUMENTO]])))</f>
        <v>R01, R02, R03</v>
      </c>
      <c r="L1012" s="6" t="str" cm="1">
        <f t="array" ref="L1012">_xlfn.TEXTJOIN(",",TRUE,_xlfn._xlws.FILTER(ARQUIVOS[EXTENSÃO],(ARQUIVOS[DOCUMENTO]=LD_01[[#This Row],[DOCUMENTO]])*(ARQUIVOS[REVISÃO]=LD_01[[#This Row],[REVISÃO]])))</f>
        <v>dwg,pdf</v>
      </c>
      <c r="M1012" s="12" cm="1">
        <f t="array" ref="M1012">_xlfn.UNIQUE(_xlfn._xlws.FILTER(ARQUIVOS[DATA RECEBIMENTO],(ARQUIVOS[DOCUMENTO]=LD_01[[#This Row],[DOCUMENTO]])*(ARQUIVOS[REVISÃO]=LD_01[[#This Row],[REVISÃO]])))</f>
        <v>45931</v>
      </c>
      <c r="N10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01/MSV-163MS-638-NORTE/12.DV/MSV-163MS-638+600-EDI-EXE-DE-O2-005-R03.pdf</v>
      </c>
      <c r="P1012" s="6" t="str">
        <f>LD_01[[#This Row],[PASTA]]&amp;"/"&amp;LD_01[[#This Row],[ARQUIVO]]</f>
        <v>MSV-163MS-638-NORTE/12.DV/MSV-163MS-638+600-EDI-EXE-DE-O2-005-R03.pdf</v>
      </c>
    </row>
    <row r="1013" spans="1:16" ht="28.8" x14ac:dyDescent="0.3">
      <c r="A1013" s="6" t="s">
        <v>3835</v>
      </c>
      <c r="B1013" s="6" t="str">
        <f>VLOOKUP(LD_01[[#This Row],[DOCUMENTO]],_xlfn.SORTBY(ARQUIVOS_RECEBIDOS!$E$2:$F$5010,ARQUIVOS_RECEBIDOS!$F$2:$F$5010,-1),2,)</f>
        <v>R03</v>
      </c>
      <c r="C1013" s="14" t="s">
        <v>5987</v>
      </c>
      <c r="D1013" s="14" t="s">
        <v>7543</v>
      </c>
      <c r="E1013" s="6" t="s">
        <v>4320</v>
      </c>
      <c r="F1013" s="8" t="s">
        <v>4087</v>
      </c>
      <c r="G1013" s="8" t="s">
        <v>4144</v>
      </c>
      <c r="H1013" s="6" t="str">
        <f>_xlfn.XLOOKUP(LD_01[[#This Row],[DISCIPLINA]],'CLASSES DE PROJETOS'!$F$3:$F$37,'CLASSES DE PROJETOS'!$C$3:$C$37)</f>
        <v>DV</v>
      </c>
      <c r="I1013" t="str">
        <f>_xlfn.TEXTJOIN("/",TRUE,"MSV-163MS-"&amp;LD_01[[#This Row],[OBRA]],_xlfn.XLOOKUP(LD_01[[#This Row],[SIGLA]],'CLASSES DE PROJETOS'!$C$3:$C$37,'CLASSES DE PROJETOS'!$E$3:$E$37))</f>
        <v>MSV-163MS-638-NORTE/12.DV</v>
      </c>
      <c r="J1013" s="6" t="str" cm="1">
        <f t="array" ref="J1013">_xlfn.TEXTJOIN(",",TRUE,_xlfn._xlws.FILTER(ARQUIVOS[ARQUIVO],(ARQUIVOS[DOCUMENTO]=LD_01[[#This Row],[DOCUMENTO]])*(ARQUIVOS[REVISÃO]=LD_01[[#This Row],[REVISÃO]])*(ARQUIVOS[EXTENSÃO]="pdf")))</f>
        <v>MSV-163MS-638+600-EDI-EXE-DE-O2-006-R03.pdf</v>
      </c>
      <c r="K1013" s="6" t="str" cm="1">
        <f t="array" ref="K1013">_xlfn.TEXTJOIN(", ",TRUE,_xlfn.UNIQUE(_xlfn._xlws.FILTER(ARQUIVOS_RECEBIDOS!$F$2:$F$5010,ARQUIVOS_RECEBIDOS!$E$2:$E$5010=LD_01[[#This Row],[DOCUMENTO]])))</f>
        <v>R01, R02, R03</v>
      </c>
      <c r="L1013" s="6" t="str" cm="1">
        <f t="array" ref="L1013">_xlfn.TEXTJOIN(",",TRUE,_xlfn._xlws.FILTER(ARQUIVOS[EXTENSÃO],(ARQUIVOS[DOCUMENTO]=LD_01[[#This Row],[DOCUMENTO]])*(ARQUIVOS[REVISÃO]=LD_01[[#This Row],[REVISÃO]])))</f>
        <v>dwg,pdf</v>
      </c>
      <c r="M1013" s="12" cm="1">
        <f t="array" ref="M1013">_xlfn.UNIQUE(_xlfn._xlws.FILTER(ARQUIVOS[DATA RECEBIMENTO],(ARQUIVOS[DOCUMENTO]=LD_01[[#This Row],[DOCUMENTO]])*(ARQUIVOS[REVISÃO]=LD_01[[#This Row],[REVISÃO]])))</f>
        <v>45931</v>
      </c>
      <c r="N10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01/MSV-163MS-638-NORTE/12.DV/MSV-163MS-638+600-EDI-EXE-DE-O2-006-R03.pdf</v>
      </c>
      <c r="P1013" s="6" t="str">
        <f>LD_01[[#This Row],[PASTA]]&amp;"/"&amp;LD_01[[#This Row],[ARQUIVO]]</f>
        <v>MSV-163MS-638-NORTE/12.DV/MSV-163MS-638+600-EDI-EXE-DE-O2-006-R03.pdf</v>
      </c>
    </row>
    <row r="1014" spans="1:16" ht="28.8" x14ac:dyDescent="0.3">
      <c r="A1014" s="6" t="s">
        <v>3836</v>
      </c>
      <c r="B1014" s="6" t="str">
        <f>VLOOKUP(LD_01[[#This Row],[DOCUMENTO]],_xlfn.SORTBY(ARQUIVOS_RECEBIDOS!$E$2:$F$5010,ARQUIVOS_RECEBIDOS!$F$2:$F$5010,-1),2,)</f>
        <v>R03</v>
      </c>
      <c r="C1014" s="14" t="s">
        <v>5987</v>
      </c>
      <c r="D1014" s="14" t="s">
        <v>7543</v>
      </c>
      <c r="E1014" s="6" t="s">
        <v>4320</v>
      </c>
      <c r="F1014" s="8" t="s">
        <v>4087</v>
      </c>
      <c r="G1014" s="8" t="s">
        <v>4144</v>
      </c>
      <c r="H1014" s="6" t="str">
        <f>_xlfn.XLOOKUP(LD_01[[#This Row],[DISCIPLINA]],'CLASSES DE PROJETOS'!$F$3:$F$37,'CLASSES DE PROJETOS'!$C$3:$C$37)</f>
        <v>DV</v>
      </c>
      <c r="I1014" t="str">
        <f>_xlfn.TEXTJOIN("/",TRUE,"MSV-163MS-"&amp;LD_01[[#This Row],[OBRA]],_xlfn.XLOOKUP(LD_01[[#This Row],[SIGLA]],'CLASSES DE PROJETOS'!$C$3:$C$37,'CLASSES DE PROJETOS'!$E$3:$E$37))</f>
        <v>MSV-163MS-638-NORTE/12.DV</v>
      </c>
      <c r="J1014" s="6" t="str" cm="1">
        <f t="array" ref="J1014">_xlfn.TEXTJOIN(",",TRUE,_xlfn._xlws.FILTER(ARQUIVOS[ARQUIVO],(ARQUIVOS[DOCUMENTO]=LD_01[[#This Row],[DOCUMENTO]])*(ARQUIVOS[REVISÃO]=LD_01[[#This Row],[REVISÃO]])*(ARQUIVOS[EXTENSÃO]="pdf")))</f>
        <v>MSV-163MS-638+600-EDI-EXE-DE-O2-007-R03.pdf</v>
      </c>
      <c r="K1014" s="6" t="str" cm="1">
        <f t="array" ref="K1014">_xlfn.TEXTJOIN(", ",TRUE,_xlfn.UNIQUE(_xlfn._xlws.FILTER(ARQUIVOS_RECEBIDOS!$F$2:$F$5010,ARQUIVOS_RECEBIDOS!$E$2:$E$5010=LD_01[[#This Row],[DOCUMENTO]])))</f>
        <v>R01, R02, R03</v>
      </c>
      <c r="L1014" s="6" t="str" cm="1">
        <f t="array" ref="L1014">_xlfn.TEXTJOIN(",",TRUE,_xlfn._xlws.FILTER(ARQUIVOS[EXTENSÃO],(ARQUIVOS[DOCUMENTO]=LD_01[[#This Row],[DOCUMENTO]])*(ARQUIVOS[REVISÃO]=LD_01[[#This Row],[REVISÃO]])))</f>
        <v>dwg,pdf</v>
      </c>
      <c r="M1014" s="12" cm="1">
        <f t="array" ref="M1014">_xlfn.UNIQUE(_xlfn._xlws.FILTER(ARQUIVOS[DATA RECEBIMENTO],(ARQUIVOS[DOCUMENTO]=LD_01[[#This Row],[DOCUMENTO]])*(ARQUIVOS[REVISÃO]=LD_01[[#This Row],[REVISÃO]])))</f>
        <v>45931</v>
      </c>
      <c r="N10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01/MSV-163MS-638-NORTE/12.DV/MSV-163MS-638+600-EDI-EXE-DE-O2-007-R03.pdf</v>
      </c>
      <c r="P1014" s="6" t="str">
        <f>LD_01[[#This Row],[PASTA]]&amp;"/"&amp;LD_01[[#This Row],[ARQUIVO]]</f>
        <v>MSV-163MS-638-NORTE/12.DV/MSV-163MS-638+600-EDI-EXE-DE-O2-007-R03.pdf</v>
      </c>
    </row>
    <row r="1015" spans="1:16" ht="28.8" x14ac:dyDescent="0.3">
      <c r="A1015" s="6" t="s">
        <v>3837</v>
      </c>
      <c r="B1015" s="6" t="str">
        <f>VLOOKUP(LD_01[[#This Row],[DOCUMENTO]],_xlfn.SORTBY(ARQUIVOS_RECEBIDOS!$E$2:$F$5010,ARQUIVOS_RECEBIDOS!$F$2:$F$5010,-1),2,)</f>
        <v>R03</v>
      </c>
      <c r="C1015" s="14" t="s">
        <v>5987</v>
      </c>
      <c r="D1015" s="14" t="s">
        <v>7543</v>
      </c>
      <c r="E1015" s="6" t="s">
        <v>4320</v>
      </c>
      <c r="F1015" s="8" t="s">
        <v>4087</v>
      </c>
      <c r="G1015" s="8" t="s">
        <v>4144</v>
      </c>
      <c r="H1015" s="6" t="str">
        <f>_xlfn.XLOOKUP(LD_01[[#This Row],[DISCIPLINA]],'CLASSES DE PROJETOS'!$F$3:$F$37,'CLASSES DE PROJETOS'!$C$3:$C$37)</f>
        <v>DV</v>
      </c>
      <c r="I1015" t="str">
        <f>_xlfn.TEXTJOIN("/",TRUE,"MSV-163MS-"&amp;LD_01[[#This Row],[OBRA]],_xlfn.XLOOKUP(LD_01[[#This Row],[SIGLA]],'CLASSES DE PROJETOS'!$C$3:$C$37,'CLASSES DE PROJETOS'!$E$3:$E$37))</f>
        <v>MSV-163MS-638-NORTE/12.DV</v>
      </c>
      <c r="J1015" s="6" t="str" cm="1">
        <f t="array" ref="J1015">_xlfn.TEXTJOIN(",",TRUE,_xlfn._xlws.FILTER(ARQUIVOS[ARQUIVO],(ARQUIVOS[DOCUMENTO]=LD_01[[#This Row],[DOCUMENTO]])*(ARQUIVOS[REVISÃO]=LD_01[[#This Row],[REVISÃO]])*(ARQUIVOS[EXTENSÃO]="pdf")))</f>
        <v>MSV-163MS-638+600-EDI-EXE-DE-O2-008-R03.pdf</v>
      </c>
      <c r="K1015" s="6" t="str" cm="1">
        <f t="array" ref="K1015">_xlfn.TEXTJOIN(", ",TRUE,_xlfn.UNIQUE(_xlfn._xlws.FILTER(ARQUIVOS_RECEBIDOS!$F$2:$F$5010,ARQUIVOS_RECEBIDOS!$E$2:$E$5010=LD_01[[#This Row],[DOCUMENTO]])))</f>
        <v>R01, R02, R03</v>
      </c>
      <c r="L1015" s="6" t="str" cm="1">
        <f t="array" ref="L1015">_xlfn.TEXTJOIN(",",TRUE,_xlfn._xlws.FILTER(ARQUIVOS[EXTENSÃO],(ARQUIVOS[DOCUMENTO]=LD_01[[#This Row],[DOCUMENTO]])*(ARQUIVOS[REVISÃO]=LD_01[[#This Row],[REVISÃO]])))</f>
        <v>dwg,pdf</v>
      </c>
      <c r="M1015" s="12" cm="1">
        <f t="array" ref="M1015">_xlfn.UNIQUE(_xlfn._xlws.FILTER(ARQUIVOS[DATA RECEBIMENTO],(ARQUIVOS[DOCUMENTO]=LD_01[[#This Row],[DOCUMENTO]])*(ARQUIVOS[REVISÃO]=LD_01[[#This Row],[REVISÃO]])))</f>
        <v>45931</v>
      </c>
      <c r="N10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01/MSV-163MS-638-NORTE/12.DV/MSV-163MS-638+600-EDI-EXE-DE-O2-008-R03.pdf</v>
      </c>
      <c r="P1015" s="6" t="str">
        <f>LD_01[[#This Row],[PASTA]]&amp;"/"&amp;LD_01[[#This Row],[ARQUIVO]]</f>
        <v>MSV-163MS-638-NORTE/12.DV/MSV-163MS-638+600-EDI-EXE-DE-O2-008-R03.pdf</v>
      </c>
    </row>
    <row r="1016" spans="1:16" ht="28.8" x14ac:dyDescent="0.3">
      <c r="A1016" s="6" t="s">
        <v>3838</v>
      </c>
      <c r="B1016" s="6" t="str">
        <f>VLOOKUP(LD_01[[#This Row],[DOCUMENTO]],_xlfn.SORTBY(ARQUIVOS_RECEBIDOS!$E$2:$F$5010,ARQUIVOS_RECEBIDOS!$F$2:$F$5010,-1),2,)</f>
        <v>R03</v>
      </c>
      <c r="C1016" s="14" t="s">
        <v>5987</v>
      </c>
      <c r="D1016" s="14" t="s">
        <v>7543</v>
      </c>
      <c r="E1016" s="6" t="s">
        <v>4320</v>
      </c>
      <c r="F1016" s="8" t="s">
        <v>4087</v>
      </c>
      <c r="G1016" s="8" t="s">
        <v>4144</v>
      </c>
      <c r="H1016" s="6" t="str">
        <f>_xlfn.XLOOKUP(LD_01[[#This Row],[DISCIPLINA]],'CLASSES DE PROJETOS'!$F$3:$F$37,'CLASSES DE PROJETOS'!$C$3:$C$37)</f>
        <v>DV</v>
      </c>
      <c r="I1016" t="str">
        <f>_xlfn.TEXTJOIN("/",TRUE,"MSV-163MS-"&amp;LD_01[[#This Row],[OBRA]],_xlfn.XLOOKUP(LD_01[[#This Row],[SIGLA]],'CLASSES DE PROJETOS'!$C$3:$C$37,'CLASSES DE PROJETOS'!$E$3:$E$37))</f>
        <v>MSV-163MS-638-NORTE/12.DV</v>
      </c>
      <c r="J1016" s="6" t="str" cm="1">
        <f t="array" ref="J1016">_xlfn.TEXTJOIN(",",TRUE,_xlfn._xlws.FILTER(ARQUIVOS[ARQUIVO],(ARQUIVOS[DOCUMENTO]=LD_01[[#This Row],[DOCUMENTO]])*(ARQUIVOS[REVISÃO]=LD_01[[#This Row],[REVISÃO]])*(ARQUIVOS[EXTENSÃO]="pdf")))</f>
        <v>MSV-163MS-638+600-EDI-EXE-DE-O2-009-R03.pdf</v>
      </c>
      <c r="K1016" s="6" t="str" cm="1">
        <f t="array" ref="K1016">_xlfn.TEXTJOIN(", ",TRUE,_xlfn.UNIQUE(_xlfn._xlws.FILTER(ARQUIVOS_RECEBIDOS!$F$2:$F$5010,ARQUIVOS_RECEBIDOS!$E$2:$E$5010=LD_01[[#This Row],[DOCUMENTO]])))</f>
        <v>R01, R02, R03</v>
      </c>
      <c r="L1016" s="6" t="str" cm="1">
        <f t="array" ref="L1016">_xlfn.TEXTJOIN(",",TRUE,_xlfn._xlws.FILTER(ARQUIVOS[EXTENSÃO],(ARQUIVOS[DOCUMENTO]=LD_01[[#This Row],[DOCUMENTO]])*(ARQUIVOS[REVISÃO]=LD_01[[#This Row],[REVISÃO]])))</f>
        <v>dwg,pdf</v>
      </c>
      <c r="M1016" s="12" cm="1">
        <f t="array" ref="M1016">_xlfn.UNIQUE(_xlfn._xlws.FILTER(ARQUIVOS[DATA RECEBIMENTO],(ARQUIVOS[DOCUMENTO]=LD_01[[#This Row],[DOCUMENTO]])*(ARQUIVOS[REVISÃO]=LD_01[[#This Row],[REVISÃO]])))</f>
        <v>45931</v>
      </c>
      <c r="N10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01/MSV-163MS-638-NORTE/12.DV/MSV-163MS-638+600-EDI-EXE-DE-O2-009-R03.pdf</v>
      </c>
      <c r="P1016" s="6" t="str">
        <f>LD_01[[#This Row],[PASTA]]&amp;"/"&amp;LD_01[[#This Row],[ARQUIVO]]</f>
        <v>MSV-163MS-638-NORTE/12.DV/MSV-163MS-638+600-EDI-EXE-DE-O2-009-R03.pdf</v>
      </c>
    </row>
    <row r="1017" spans="1:16" ht="28.8" x14ac:dyDescent="0.3">
      <c r="A1017" s="6" t="s">
        <v>3839</v>
      </c>
      <c r="B1017" s="6" t="str">
        <f>VLOOKUP(LD_01[[#This Row],[DOCUMENTO]],_xlfn.SORTBY(ARQUIVOS_RECEBIDOS!$E$2:$F$5010,ARQUIVOS_RECEBIDOS!$F$2:$F$5010,-1),2,)</f>
        <v>R03</v>
      </c>
      <c r="C1017" s="14" t="s">
        <v>5987</v>
      </c>
      <c r="D1017" s="14" t="s">
        <v>7543</v>
      </c>
      <c r="E1017" s="6" t="s">
        <v>4320</v>
      </c>
      <c r="F1017" s="8" t="s">
        <v>4087</v>
      </c>
      <c r="G1017" s="8" t="s">
        <v>4144</v>
      </c>
      <c r="H1017" s="6" t="str">
        <f>_xlfn.XLOOKUP(LD_01[[#This Row],[DISCIPLINA]],'CLASSES DE PROJETOS'!$F$3:$F$37,'CLASSES DE PROJETOS'!$C$3:$C$37)</f>
        <v>DV</v>
      </c>
      <c r="I1017" t="str">
        <f>_xlfn.TEXTJOIN("/",TRUE,"MSV-163MS-"&amp;LD_01[[#This Row],[OBRA]],_xlfn.XLOOKUP(LD_01[[#This Row],[SIGLA]],'CLASSES DE PROJETOS'!$C$3:$C$37,'CLASSES DE PROJETOS'!$E$3:$E$37))</f>
        <v>MSV-163MS-638-NORTE/12.DV</v>
      </c>
      <c r="J1017" s="6" t="str" cm="1">
        <f t="array" ref="J1017">_xlfn.TEXTJOIN(",",TRUE,_xlfn._xlws.FILTER(ARQUIVOS[ARQUIVO],(ARQUIVOS[DOCUMENTO]=LD_01[[#This Row],[DOCUMENTO]])*(ARQUIVOS[REVISÃO]=LD_01[[#This Row],[REVISÃO]])*(ARQUIVOS[EXTENSÃO]="pdf")))</f>
        <v>MSV-163MS-638+600-EDI-EXE-DE-O2-010-R03.pdf</v>
      </c>
      <c r="K1017" s="6" t="str" cm="1">
        <f t="array" ref="K1017">_xlfn.TEXTJOIN(", ",TRUE,_xlfn.UNIQUE(_xlfn._xlws.FILTER(ARQUIVOS_RECEBIDOS!$F$2:$F$5010,ARQUIVOS_RECEBIDOS!$E$2:$E$5010=LD_01[[#This Row],[DOCUMENTO]])))</f>
        <v>R01, R02, R03</v>
      </c>
      <c r="L1017" s="6" t="str" cm="1">
        <f t="array" ref="L1017">_xlfn.TEXTJOIN(",",TRUE,_xlfn._xlws.FILTER(ARQUIVOS[EXTENSÃO],(ARQUIVOS[DOCUMENTO]=LD_01[[#This Row],[DOCUMENTO]])*(ARQUIVOS[REVISÃO]=LD_01[[#This Row],[REVISÃO]])))</f>
        <v>dwg,pdf</v>
      </c>
      <c r="M1017" s="12" cm="1">
        <f t="array" ref="M1017">_xlfn.UNIQUE(_xlfn._xlws.FILTER(ARQUIVOS[DATA RECEBIMENTO],(ARQUIVOS[DOCUMENTO]=LD_01[[#This Row],[DOCUMENTO]])*(ARQUIVOS[REVISÃO]=LD_01[[#This Row],[REVISÃO]])))</f>
        <v>45931</v>
      </c>
      <c r="N10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01/MSV-163MS-638-NORTE/12.DV/MSV-163MS-638+600-EDI-EXE-DE-O2-010-R03.pdf</v>
      </c>
      <c r="P1017" s="6" t="str">
        <f>LD_01[[#This Row],[PASTA]]&amp;"/"&amp;LD_01[[#This Row],[ARQUIVO]]</f>
        <v>MSV-163MS-638-NORTE/12.DV/MSV-163MS-638+600-EDI-EXE-DE-O2-010-R03.pdf</v>
      </c>
    </row>
    <row r="1018" spans="1:16" ht="28.8" x14ac:dyDescent="0.3">
      <c r="A1018" s="6" t="s">
        <v>3840</v>
      </c>
      <c r="B1018" s="6" t="str">
        <f>VLOOKUP(LD_01[[#This Row],[DOCUMENTO]],_xlfn.SORTBY(ARQUIVOS_RECEBIDOS!$E$2:$F$5010,ARQUIVOS_RECEBIDOS!$F$2:$F$5010,-1),2,)</f>
        <v>R03</v>
      </c>
      <c r="C1018" s="14" t="s">
        <v>5987</v>
      </c>
      <c r="D1018" s="14" t="s">
        <v>7543</v>
      </c>
      <c r="E1018" s="6" t="s">
        <v>4320</v>
      </c>
      <c r="F1018" s="8" t="s">
        <v>4087</v>
      </c>
      <c r="G1018" s="8" t="s">
        <v>4144</v>
      </c>
      <c r="H1018" s="6" t="str">
        <f>_xlfn.XLOOKUP(LD_01[[#This Row],[DISCIPLINA]],'CLASSES DE PROJETOS'!$F$3:$F$37,'CLASSES DE PROJETOS'!$C$3:$C$37)</f>
        <v>DV</v>
      </c>
      <c r="I1018" t="str">
        <f>_xlfn.TEXTJOIN("/",TRUE,"MSV-163MS-"&amp;LD_01[[#This Row],[OBRA]],_xlfn.XLOOKUP(LD_01[[#This Row],[SIGLA]],'CLASSES DE PROJETOS'!$C$3:$C$37,'CLASSES DE PROJETOS'!$E$3:$E$37))</f>
        <v>MSV-163MS-638-NORTE/12.DV</v>
      </c>
      <c r="J1018" s="6" t="str" cm="1">
        <f t="array" ref="J1018">_xlfn.TEXTJOIN(",",TRUE,_xlfn._xlws.FILTER(ARQUIVOS[ARQUIVO],(ARQUIVOS[DOCUMENTO]=LD_01[[#This Row],[DOCUMENTO]])*(ARQUIVOS[REVISÃO]=LD_01[[#This Row],[REVISÃO]])*(ARQUIVOS[EXTENSÃO]="pdf")))</f>
        <v>MSV-163MS-638+600-EDI-EXE-DE-O2-011-R03.pdf</v>
      </c>
      <c r="K1018" s="6" t="str" cm="1">
        <f t="array" ref="K1018">_xlfn.TEXTJOIN(", ",TRUE,_xlfn.UNIQUE(_xlfn._xlws.FILTER(ARQUIVOS_RECEBIDOS!$F$2:$F$5010,ARQUIVOS_RECEBIDOS!$E$2:$E$5010=LD_01[[#This Row],[DOCUMENTO]])))</f>
        <v>R01, R02, R03</v>
      </c>
      <c r="L1018" s="6" t="str" cm="1">
        <f t="array" ref="L1018">_xlfn.TEXTJOIN(",",TRUE,_xlfn._xlws.FILTER(ARQUIVOS[EXTENSÃO],(ARQUIVOS[DOCUMENTO]=LD_01[[#This Row],[DOCUMENTO]])*(ARQUIVOS[REVISÃO]=LD_01[[#This Row],[REVISÃO]])))</f>
        <v>dwg,pdf</v>
      </c>
      <c r="M1018" s="12" cm="1">
        <f t="array" ref="M1018">_xlfn.UNIQUE(_xlfn._xlws.FILTER(ARQUIVOS[DATA RECEBIMENTO],(ARQUIVOS[DOCUMENTO]=LD_01[[#This Row],[DOCUMENTO]])*(ARQUIVOS[REVISÃO]=LD_01[[#This Row],[REVISÃO]])))</f>
        <v>45931</v>
      </c>
      <c r="N10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01/MSV-163MS-638-NORTE/12.DV/MSV-163MS-638+600-EDI-EXE-DE-O2-011-R03.pdf</v>
      </c>
      <c r="P1018" s="6" t="str">
        <f>LD_01[[#This Row],[PASTA]]&amp;"/"&amp;LD_01[[#This Row],[ARQUIVO]]</f>
        <v>MSV-163MS-638-NORTE/12.DV/MSV-163MS-638+600-EDI-EXE-DE-O2-011-R03.pdf</v>
      </c>
    </row>
    <row r="1019" spans="1:16" ht="28.8" x14ac:dyDescent="0.3">
      <c r="A1019" s="6" t="s">
        <v>3841</v>
      </c>
      <c r="B1019" s="6" t="str">
        <f>VLOOKUP(LD_01[[#This Row],[DOCUMENTO]],_xlfn.SORTBY(ARQUIVOS_RECEBIDOS!$E$2:$F$5010,ARQUIVOS_RECEBIDOS!$F$2:$F$5010,-1),2,)</f>
        <v>R03</v>
      </c>
      <c r="C1019" s="14" t="s">
        <v>5987</v>
      </c>
      <c r="D1019" s="14" t="s">
        <v>7543</v>
      </c>
      <c r="E1019" s="6" t="s">
        <v>4320</v>
      </c>
      <c r="F1019" s="8" t="s">
        <v>4087</v>
      </c>
      <c r="G1019" s="8" t="s">
        <v>4144</v>
      </c>
      <c r="H1019" s="6" t="str">
        <f>_xlfn.XLOOKUP(LD_01[[#This Row],[DISCIPLINA]],'CLASSES DE PROJETOS'!$F$3:$F$37,'CLASSES DE PROJETOS'!$C$3:$C$37)</f>
        <v>DV</v>
      </c>
      <c r="I1019" t="str">
        <f>_xlfn.TEXTJOIN("/",TRUE,"MSV-163MS-"&amp;LD_01[[#This Row],[OBRA]],_xlfn.XLOOKUP(LD_01[[#This Row],[SIGLA]],'CLASSES DE PROJETOS'!$C$3:$C$37,'CLASSES DE PROJETOS'!$E$3:$E$37))</f>
        <v>MSV-163MS-638-NORTE/12.DV</v>
      </c>
      <c r="J1019" s="6" t="str" cm="1">
        <f t="array" ref="J1019">_xlfn.TEXTJOIN(",",TRUE,_xlfn._xlws.FILTER(ARQUIVOS[ARQUIVO],(ARQUIVOS[DOCUMENTO]=LD_01[[#This Row],[DOCUMENTO]])*(ARQUIVOS[REVISÃO]=LD_01[[#This Row],[REVISÃO]])*(ARQUIVOS[EXTENSÃO]="pdf")))</f>
        <v>MSV-163MS-638+600-EDI-EXE-DE-O2-012-R03.pdf</v>
      </c>
      <c r="K1019" s="6" t="str" cm="1">
        <f t="array" ref="K1019">_xlfn.TEXTJOIN(", ",TRUE,_xlfn.UNIQUE(_xlfn._xlws.FILTER(ARQUIVOS_RECEBIDOS!$F$2:$F$5010,ARQUIVOS_RECEBIDOS!$E$2:$E$5010=LD_01[[#This Row],[DOCUMENTO]])))</f>
        <v>R01, R02, R03</v>
      </c>
      <c r="L1019" s="6" t="str" cm="1">
        <f t="array" ref="L1019">_xlfn.TEXTJOIN(",",TRUE,_xlfn._xlws.FILTER(ARQUIVOS[EXTENSÃO],(ARQUIVOS[DOCUMENTO]=LD_01[[#This Row],[DOCUMENTO]])*(ARQUIVOS[REVISÃO]=LD_01[[#This Row],[REVISÃO]])))</f>
        <v>dwg,pdf</v>
      </c>
      <c r="M1019" s="12" cm="1">
        <f t="array" ref="M1019">_xlfn.UNIQUE(_xlfn._xlws.FILTER(ARQUIVOS[DATA RECEBIMENTO],(ARQUIVOS[DOCUMENTO]=LD_01[[#This Row],[DOCUMENTO]])*(ARQUIVOS[REVISÃO]=LD_01[[#This Row],[REVISÃO]])))</f>
        <v>45931</v>
      </c>
      <c r="N10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01/MSV-163MS-638-NORTE/12.DV/MSV-163MS-638+600-EDI-EXE-DE-O2-012-R03.pdf</v>
      </c>
      <c r="P1019" s="6" t="str">
        <f>LD_01[[#This Row],[PASTA]]&amp;"/"&amp;LD_01[[#This Row],[ARQUIVO]]</f>
        <v>MSV-163MS-638-NORTE/12.DV/MSV-163MS-638+600-EDI-EXE-DE-O2-012-R03.pdf</v>
      </c>
    </row>
    <row r="1020" spans="1:16" ht="28.8" x14ac:dyDescent="0.3">
      <c r="A1020" s="6" t="s">
        <v>3842</v>
      </c>
      <c r="B1020" s="6" t="str">
        <f>VLOOKUP(LD_01[[#This Row],[DOCUMENTO]],_xlfn.SORTBY(ARQUIVOS_RECEBIDOS!$E$2:$F$5010,ARQUIVOS_RECEBIDOS!$F$2:$F$5010,-1),2,)</f>
        <v>R02</v>
      </c>
      <c r="C1020" s="14" t="s">
        <v>5987</v>
      </c>
      <c r="D1020" s="14" t="s">
        <v>7543</v>
      </c>
      <c r="E1020" s="6" t="s">
        <v>4320</v>
      </c>
      <c r="F1020" s="8" t="s">
        <v>5016</v>
      </c>
      <c r="G1020" s="8" t="s">
        <v>4144</v>
      </c>
      <c r="H1020" s="6" t="str">
        <f>_xlfn.XLOOKUP(LD_01[[#This Row],[DISCIPLINA]],'CLASSES DE PROJETOS'!$F$3:$F$37,'CLASSES DE PROJETOS'!$C$3:$C$37)</f>
        <v>DV</v>
      </c>
      <c r="I1020" t="str">
        <f>_xlfn.TEXTJOIN("/",TRUE,"MSV-163MS-"&amp;LD_01[[#This Row],[OBRA]],_xlfn.XLOOKUP(LD_01[[#This Row],[SIGLA]],'CLASSES DE PROJETOS'!$C$3:$C$37,'CLASSES DE PROJETOS'!$E$3:$E$37))</f>
        <v>MSV-163MS-638-NORTE/12.DV</v>
      </c>
      <c r="J1020" s="6" t="str" cm="1">
        <f t="array" ref="J1020">_xlfn.TEXTJOIN(",",TRUE,_xlfn._xlws.FILTER(ARQUIVOS[ARQUIVO],(ARQUIVOS[DOCUMENTO]=LD_01[[#This Row],[DOCUMENTO]])*(ARQUIVOS[REVISÃO]=LD_01[[#This Row],[REVISÃO]])*(ARQUIVOS[EXTENSÃO]="pdf")))</f>
        <v>MSV-163MS-638+600-EDI-EXE-DE-O2-013-R02.pdf</v>
      </c>
      <c r="K1020" s="6" t="str" cm="1">
        <f t="array" ref="K1020">_xlfn.TEXTJOIN(", ",TRUE,_xlfn.UNIQUE(_xlfn._xlws.FILTER(ARQUIVOS_RECEBIDOS!$F$2:$F$5010,ARQUIVOS_RECEBIDOS!$E$2:$E$5010=LD_01[[#This Row],[DOCUMENTO]])))</f>
        <v>R00, R01, R02</v>
      </c>
      <c r="L1020" s="6" t="str" cm="1">
        <f t="array" ref="L1020">_xlfn.TEXTJOIN(",",TRUE,_xlfn._xlws.FILTER(ARQUIVOS[EXTENSÃO],(ARQUIVOS[DOCUMENTO]=LD_01[[#This Row],[DOCUMENTO]])*(ARQUIVOS[REVISÃO]=LD_01[[#This Row],[REVISÃO]])))</f>
        <v>dwg,pdf</v>
      </c>
      <c r="M1020" s="12" cm="1">
        <f t="array" ref="M1020">_xlfn.UNIQUE(_xlfn._xlws.FILTER(ARQUIVOS[DATA RECEBIMENTO],(ARQUIVOS[DOCUMENTO]=LD_01[[#This Row],[DOCUMENTO]])*(ARQUIVOS[REVISÃO]=LD_01[[#This Row],[REVISÃO]])))</f>
        <v>45931</v>
      </c>
      <c r="N10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01/MSV-163MS-638-NORTE/12.DV/MSV-163MS-638+600-EDI-EXE-DE-O2-013-R02.pdf</v>
      </c>
      <c r="P1020" s="6" t="str">
        <f>LD_01[[#This Row],[PASTA]]&amp;"/"&amp;LD_01[[#This Row],[ARQUIVO]]</f>
        <v>MSV-163MS-638-NORTE/12.DV/MSV-163MS-638+600-EDI-EXE-DE-O2-013-R02.pdf</v>
      </c>
    </row>
    <row r="1021" spans="1:16" ht="28.8" x14ac:dyDescent="0.3">
      <c r="A1021" s="6" t="s">
        <v>3843</v>
      </c>
      <c r="B1021" s="6" t="str">
        <f>VLOOKUP(LD_01[[#This Row],[DOCUMENTO]],_xlfn.SORTBY(ARQUIVOS_RECEBIDOS!$E$2:$F$5010,ARQUIVOS_RECEBIDOS!$F$2:$F$5010,-1),2,)</f>
        <v>R02</v>
      </c>
      <c r="C1021" s="14" t="s">
        <v>5987</v>
      </c>
      <c r="D1021" s="14" t="s">
        <v>7543</v>
      </c>
      <c r="E1021" s="6" t="s">
        <v>4320</v>
      </c>
      <c r="F1021" s="8" t="s">
        <v>5016</v>
      </c>
      <c r="G1021" s="8" t="s">
        <v>4144</v>
      </c>
      <c r="H1021" s="6" t="str">
        <f>_xlfn.XLOOKUP(LD_01[[#This Row],[DISCIPLINA]],'CLASSES DE PROJETOS'!$F$3:$F$37,'CLASSES DE PROJETOS'!$C$3:$C$37)</f>
        <v>DV</v>
      </c>
      <c r="I1021" t="str">
        <f>_xlfn.TEXTJOIN("/",TRUE,"MSV-163MS-"&amp;LD_01[[#This Row],[OBRA]],_xlfn.XLOOKUP(LD_01[[#This Row],[SIGLA]],'CLASSES DE PROJETOS'!$C$3:$C$37,'CLASSES DE PROJETOS'!$E$3:$E$37))</f>
        <v>MSV-163MS-638-NORTE/12.DV</v>
      </c>
      <c r="J1021" s="6" t="str" cm="1">
        <f t="array" ref="J1021">_xlfn.TEXTJOIN(",",TRUE,_xlfn._xlws.FILTER(ARQUIVOS[ARQUIVO],(ARQUIVOS[DOCUMENTO]=LD_01[[#This Row],[DOCUMENTO]])*(ARQUIVOS[REVISÃO]=LD_01[[#This Row],[REVISÃO]])*(ARQUIVOS[EXTENSÃO]="pdf")))</f>
        <v>MSV-163MS-638+600-EDI-EXE-DE-O2-014-R02.pdf</v>
      </c>
      <c r="K1021" s="6" t="str" cm="1">
        <f t="array" ref="K1021">_xlfn.TEXTJOIN(", ",TRUE,_xlfn.UNIQUE(_xlfn._xlws.FILTER(ARQUIVOS_RECEBIDOS!$F$2:$F$5010,ARQUIVOS_RECEBIDOS!$E$2:$E$5010=LD_01[[#This Row],[DOCUMENTO]])))</f>
        <v>R00, R01, R02</v>
      </c>
      <c r="L1021" s="6" t="str" cm="1">
        <f t="array" ref="L1021">_xlfn.TEXTJOIN(",",TRUE,_xlfn._xlws.FILTER(ARQUIVOS[EXTENSÃO],(ARQUIVOS[DOCUMENTO]=LD_01[[#This Row],[DOCUMENTO]])*(ARQUIVOS[REVISÃO]=LD_01[[#This Row],[REVISÃO]])))</f>
        <v>dwg,pdf</v>
      </c>
      <c r="M1021" s="12" cm="1">
        <f t="array" ref="M1021">_xlfn.UNIQUE(_xlfn._xlws.FILTER(ARQUIVOS[DATA RECEBIMENTO],(ARQUIVOS[DOCUMENTO]=LD_01[[#This Row],[DOCUMENTO]])*(ARQUIVOS[REVISÃO]=LD_01[[#This Row],[REVISÃO]])))</f>
        <v>45931</v>
      </c>
      <c r="N10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01/MSV-163MS-638-NORTE/12.DV/MSV-163MS-638+600-EDI-EXE-DE-O2-014-R02.pdf</v>
      </c>
      <c r="P1021" s="6" t="str">
        <f>LD_01[[#This Row],[PASTA]]&amp;"/"&amp;LD_01[[#This Row],[ARQUIVO]]</f>
        <v>MSV-163MS-638-NORTE/12.DV/MSV-163MS-638+600-EDI-EXE-DE-O2-014-R02.pdf</v>
      </c>
    </row>
    <row r="1022" spans="1:16" ht="28.8" x14ac:dyDescent="0.3">
      <c r="A1022" s="6" t="s">
        <v>3844</v>
      </c>
      <c r="B1022" s="6" t="str">
        <f>VLOOKUP(LD_01[[#This Row],[DOCUMENTO]],_xlfn.SORTBY(ARQUIVOS_RECEBIDOS!$E$2:$F$5010,ARQUIVOS_RECEBIDOS!$F$2:$F$5010,-1),2,)</f>
        <v>R02</v>
      </c>
      <c r="C1022" s="14" t="s">
        <v>5987</v>
      </c>
      <c r="D1022" s="14" t="s">
        <v>7543</v>
      </c>
      <c r="E1022" s="6" t="s">
        <v>4320</v>
      </c>
      <c r="F1022" s="8" t="s">
        <v>5016</v>
      </c>
      <c r="G1022" s="8" t="s">
        <v>4144</v>
      </c>
      <c r="H1022" s="6" t="str">
        <f>_xlfn.XLOOKUP(LD_01[[#This Row],[DISCIPLINA]],'CLASSES DE PROJETOS'!$F$3:$F$37,'CLASSES DE PROJETOS'!$C$3:$C$37)</f>
        <v>DV</v>
      </c>
      <c r="I1022" t="str">
        <f>_xlfn.TEXTJOIN("/",TRUE,"MSV-163MS-"&amp;LD_01[[#This Row],[OBRA]],_xlfn.XLOOKUP(LD_01[[#This Row],[SIGLA]],'CLASSES DE PROJETOS'!$C$3:$C$37,'CLASSES DE PROJETOS'!$E$3:$E$37))</f>
        <v>MSV-163MS-638-NORTE/12.DV</v>
      </c>
      <c r="J1022" s="6" t="str" cm="1">
        <f t="array" ref="J1022">_xlfn.TEXTJOIN(",",TRUE,_xlfn._xlws.FILTER(ARQUIVOS[ARQUIVO],(ARQUIVOS[DOCUMENTO]=LD_01[[#This Row],[DOCUMENTO]])*(ARQUIVOS[REVISÃO]=LD_01[[#This Row],[REVISÃO]])*(ARQUIVOS[EXTENSÃO]="pdf")))</f>
        <v>MSV-163MS-638+600-EDI-EXE-DE-O2-015-R02.pdf</v>
      </c>
      <c r="K1022" s="6" t="str" cm="1">
        <f t="array" ref="K1022">_xlfn.TEXTJOIN(", ",TRUE,_xlfn.UNIQUE(_xlfn._xlws.FILTER(ARQUIVOS_RECEBIDOS!$F$2:$F$5010,ARQUIVOS_RECEBIDOS!$E$2:$E$5010=LD_01[[#This Row],[DOCUMENTO]])))</f>
        <v>R00, R01, R02</v>
      </c>
      <c r="L1022" s="6" t="str" cm="1">
        <f t="array" ref="L1022">_xlfn.TEXTJOIN(",",TRUE,_xlfn._xlws.FILTER(ARQUIVOS[EXTENSÃO],(ARQUIVOS[DOCUMENTO]=LD_01[[#This Row],[DOCUMENTO]])*(ARQUIVOS[REVISÃO]=LD_01[[#This Row],[REVISÃO]])))</f>
        <v>dwg,pdf</v>
      </c>
      <c r="M1022" s="12" cm="1">
        <f t="array" ref="M1022">_xlfn.UNIQUE(_xlfn._xlws.FILTER(ARQUIVOS[DATA RECEBIMENTO],(ARQUIVOS[DOCUMENTO]=LD_01[[#This Row],[DOCUMENTO]])*(ARQUIVOS[REVISÃO]=LD_01[[#This Row],[REVISÃO]])))</f>
        <v>45931</v>
      </c>
      <c r="N10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01/MSV-163MS-638-NORTE/12.DV/MSV-163MS-638+600-EDI-EXE-DE-O2-015-R02.pdf</v>
      </c>
      <c r="P1022" s="6" t="str">
        <f>LD_01[[#This Row],[PASTA]]&amp;"/"&amp;LD_01[[#This Row],[ARQUIVO]]</f>
        <v>MSV-163MS-638-NORTE/12.DV/MSV-163MS-638+600-EDI-EXE-DE-O2-015-R02.pdf</v>
      </c>
    </row>
    <row r="1023" spans="1:16" ht="28.8" x14ac:dyDescent="0.3">
      <c r="A1023" s="6" t="s">
        <v>3845</v>
      </c>
      <c r="B1023" s="6" t="str">
        <f>VLOOKUP(LD_01[[#This Row],[DOCUMENTO]],_xlfn.SORTBY(ARQUIVOS_RECEBIDOS!$E$2:$F$5010,ARQUIVOS_RECEBIDOS!$F$2:$F$5010,-1),2,)</f>
        <v>R02</v>
      </c>
      <c r="C1023" s="14" t="s">
        <v>5987</v>
      </c>
      <c r="D1023" s="14" t="s">
        <v>7543</v>
      </c>
      <c r="E1023" s="6" t="s">
        <v>4320</v>
      </c>
      <c r="F1023" s="8" t="s">
        <v>5016</v>
      </c>
      <c r="G1023" s="8" t="s">
        <v>4144</v>
      </c>
      <c r="H1023" s="6" t="str">
        <f>_xlfn.XLOOKUP(LD_01[[#This Row],[DISCIPLINA]],'CLASSES DE PROJETOS'!$F$3:$F$37,'CLASSES DE PROJETOS'!$C$3:$C$37)</f>
        <v>DV</v>
      </c>
      <c r="I1023" t="str">
        <f>_xlfn.TEXTJOIN("/",TRUE,"MSV-163MS-"&amp;LD_01[[#This Row],[OBRA]],_xlfn.XLOOKUP(LD_01[[#This Row],[SIGLA]],'CLASSES DE PROJETOS'!$C$3:$C$37,'CLASSES DE PROJETOS'!$E$3:$E$37))</f>
        <v>MSV-163MS-638-NORTE/12.DV</v>
      </c>
      <c r="J1023" s="6" t="str" cm="1">
        <f t="array" ref="J1023">_xlfn.TEXTJOIN(",",TRUE,_xlfn._xlws.FILTER(ARQUIVOS[ARQUIVO],(ARQUIVOS[DOCUMENTO]=LD_01[[#This Row],[DOCUMENTO]])*(ARQUIVOS[REVISÃO]=LD_01[[#This Row],[REVISÃO]])*(ARQUIVOS[EXTENSÃO]="pdf")))</f>
        <v>MSV-163MS-638+600-EDI-EXE-DE-O2-016-R02.pdf</v>
      </c>
      <c r="K1023" s="6" t="str" cm="1">
        <f t="array" ref="K1023">_xlfn.TEXTJOIN(", ",TRUE,_xlfn.UNIQUE(_xlfn._xlws.FILTER(ARQUIVOS_RECEBIDOS!$F$2:$F$5010,ARQUIVOS_RECEBIDOS!$E$2:$E$5010=LD_01[[#This Row],[DOCUMENTO]])))</f>
        <v>R00, R01, R02</v>
      </c>
      <c r="L1023" s="6" t="str" cm="1">
        <f t="array" ref="L1023">_xlfn.TEXTJOIN(",",TRUE,_xlfn._xlws.FILTER(ARQUIVOS[EXTENSÃO],(ARQUIVOS[DOCUMENTO]=LD_01[[#This Row],[DOCUMENTO]])*(ARQUIVOS[REVISÃO]=LD_01[[#This Row],[REVISÃO]])))</f>
        <v>dwg,pdf</v>
      </c>
      <c r="M1023" s="12" cm="1">
        <f t="array" ref="M1023">_xlfn.UNIQUE(_xlfn._xlws.FILTER(ARQUIVOS[DATA RECEBIMENTO],(ARQUIVOS[DOCUMENTO]=LD_01[[#This Row],[DOCUMENTO]])*(ARQUIVOS[REVISÃO]=LD_01[[#This Row],[REVISÃO]])))</f>
        <v>45931</v>
      </c>
      <c r="N10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01/MSV-163MS-638-NORTE/12.DV/MSV-163MS-638+600-EDI-EXE-DE-O2-016-R02.pdf</v>
      </c>
      <c r="P1023" s="6" t="str">
        <f>LD_01[[#This Row],[PASTA]]&amp;"/"&amp;LD_01[[#This Row],[ARQUIVO]]</f>
        <v>MSV-163MS-638-NORTE/12.DV/MSV-163MS-638+600-EDI-EXE-DE-O2-016-R02.pdf</v>
      </c>
    </row>
    <row r="1024" spans="1:16" ht="28.8" x14ac:dyDescent="0.3">
      <c r="A1024" s="6" t="s">
        <v>3846</v>
      </c>
      <c r="B1024" s="6" t="str">
        <f>VLOOKUP(LD_01[[#This Row],[DOCUMENTO]],_xlfn.SORTBY(ARQUIVOS_RECEBIDOS!$E$2:$F$5010,ARQUIVOS_RECEBIDOS!$F$2:$F$5010,-1),2,)</f>
        <v>R02</v>
      </c>
      <c r="C1024" s="14" t="s">
        <v>5987</v>
      </c>
      <c r="D1024" s="14" t="s">
        <v>7543</v>
      </c>
      <c r="E1024" s="6" t="s">
        <v>4320</v>
      </c>
      <c r="F1024" s="8" t="s">
        <v>5017</v>
      </c>
      <c r="G1024" s="8" t="s">
        <v>4144</v>
      </c>
      <c r="H1024" s="6" t="str">
        <f>_xlfn.XLOOKUP(LD_01[[#This Row],[DISCIPLINA]],'CLASSES DE PROJETOS'!$F$3:$F$37,'CLASSES DE PROJETOS'!$C$3:$C$37)</f>
        <v>DV</v>
      </c>
      <c r="I1024" t="str">
        <f>_xlfn.TEXTJOIN("/",TRUE,"MSV-163MS-"&amp;LD_01[[#This Row],[OBRA]],_xlfn.XLOOKUP(LD_01[[#This Row],[SIGLA]],'CLASSES DE PROJETOS'!$C$3:$C$37,'CLASSES DE PROJETOS'!$E$3:$E$37))</f>
        <v>MSV-163MS-638-NORTE/12.DV</v>
      </c>
      <c r="J1024" s="6" t="str" cm="1">
        <f t="array" ref="J1024">_xlfn.TEXTJOIN(",",TRUE,_xlfn._xlws.FILTER(ARQUIVOS[ARQUIVO],(ARQUIVOS[DOCUMENTO]=LD_01[[#This Row],[DOCUMENTO]])*(ARQUIVOS[REVISÃO]=LD_01[[#This Row],[REVISÃO]])*(ARQUIVOS[EXTENSÃO]="pdf")))</f>
        <v>MSV-163MS-638+600-EDI-EXE-DE-O2-017-R02.pdf</v>
      </c>
      <c r="K1024" s="6" t="str" cm="1">
        <f t="array" ref="K1024">_xlfn.TEXTJOIN(", ",TRUE,_xlfn.UNIQUE(_xlfn._xlws.FILTER(ARQUIVOS_RECEBIDOS!$F$2:$F$5010,ARQUIVOS_RECEBIDOS!$E$2:$E$5010=LD_01[[#This Row],[DOCUMENTO]])))</f>
        <v>R00, R01, R02</v>
      </c>
      <c r="L1024" s="6" t="str" cm="1">
        <f t="array" ref="L1024">_xlfn.TEXTJOIN(",",TRUE,_xlfn._xlws.FILTER(ARQUIVOS[EXTENSÃO],(ARQUIVOS[DOCUMENTO]=LD_01[[#This Row],[DOCUMENTO]])*(ARQUIVOS[REVISÃO]=LD_01[[#This Row],[REVISÃO]])))</f>
        <v>dwg,pdf</v>
      </c>
      <c r="M1024" s="12" cm="1">
        <f t="array" ref="M1024">_xlfn.UNIQUE(_xlfn._xlws.FILTER(ARQUIVOS[DATA RECEBIMENTO],(ARQUIVOS[DOCUMENTO]=LD_01[[#This Row],[DOCUMENTO]])*(ARQUIVOS[REVISÃO]=LD_01[[#This Row],[REVISÃO]])))</f>
        <v>45931</v>
      </c>
      <c r="N10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01/MSV-163MS-638-NORTE/12.DV/MSV-163MS-638+600-EDI-EXE-DE-O2-017-R02.pdf</v>
      </c>
      <c r="P1024" s="6" t="str">
        <f>LD_01[[#This Row],[PASTA]]&amp;"/"&amp;LD_01[[#This Row],[ARQUIVO]]</f>
        <v>MSV-163MS-638-NORTE/12.DV/MSV-163MS-638+600-EDI-EXE-DE-O2-017-R02.pdf</v>
      </c>
    </row>
    <row r="1025" spans="1:16" ht="28.8" x14ac:dyDescent="0.3">
      <c r="A1025" s="6" t="s">
        <v>3847</v>
      </c>
      <c r="B1025" s="6" t="str">
        <f>VLOOKUP(LD_01[[#This Row],[DOCUMENTO]],_xlfn.SORTBY(ARQUIVOS_RECEBIDOS!$E$2:$F$5010,ARQUIVOS_RECEBIDOS!$F$2:$F$5010,-1),2,)</f>
        <v>R02</v>
      </c>
      <c r="C1025" s="14" t="s">
        <v>5987</v>
      </c>
      <c r="D1025" s="14" t="s">
        <v>7543</v>
      </c>
      <c r="E1025" s="6" t="s">
        <v>4320</v>
      </c>
      <c r="F1025" s="8" t="s">
        <v>5018</v>
      </c>
      <c r="G1025" s="8" t="s">
        <v>4144</v>
      </c>
      <c r="H1025" s="6" t="str">
        <f>_xlfn.XLOOKUP(LD_01[[#This Row],[DISCIPLINA]],'CLASSES DE PROJETOS'!$F$3:$F$37,'CLASSES DE PROJETOS'!$C$3:$C$37)</f>
        <v>DV</v>
      </c>
      <c r="I1025" t="str">
        <f>_xlfn.TEXTJOIN("/",TRUE,"MSV-163MS-"&amp;LD_01[[#This Row],[OBRA]],_xlfn.XLOOKUP(LD_01[[#This Row],[SIGLA]],'CLASSES DE PROJETOS'!$C$3:$C$37,'CLASSES DE PROJETOS'!$E$3:$E$37))</f>
        <v>MSV-163MS-638-NORTE/12.DV</v>
      </c>
      <c r="J1025" s="6" t="str" cm="1">
        <f t="array" ref="J1025">_xlfn.TEXTJOIN(",",TRUE,_xlfn._xlws.FILTER(ARQUIVOS[ARQUIVO],(ARQUIVOS[DOCUMENTO]=LD_01[[#This Row],[DOCUMENTO]])*(ARQUIVOS[REVISÃO]=LD_01[[#This Row],[REVISÃO]])*(ARQUIVOS[EXTENSÃO]="pdf")))</f>
        <v>MSV-163MS-638+600-EDI-EXE-DE-O2-018-R02.pdf</v>
      </c>
      <c r="K1025" s="6" t="str" cm="1">
        <f t="array" ref="K1025">_xlfn.TEXTJOIN(", ",TRUE,_xlfn.UNIQUE(_xlfn._xlws.FILTER(ARQUIVOS_RECEBIDOS!$F$2:$F$5010,ARQUIVOS_RECEBIDOS!$E$2:$E$5010=LD_01[[#This Row],[DOCUMENTO]])))</f>
        <v>R00, R01, R02</v>
      </c>
      <c r="L1025" s="6" t="str" cm="1">
        <f t="array" ref="L1025">_xlfn.TEXTJOIN(",",TRUE,_xlfn._xlws.FILTER(ARQUIVOS[EXTENSÃO],(ARQUIVOS[DOCUMENTO]=LD_01[[#This Row],[DOCUMENTO]])*(ARQUIVOS[REVISÃO]=LD_01[[#This Row],[REVISÃO]])))</f>
        <v>dwg,pdf</v>
      </c>
      <c r="M1025" s="12" cm="1">
        <f t="array" ref="M1025">_xlfn.UNIQUE(_xlfn._xlws.FILTER(ARQUIVOS[DATA RECEBIMENTO],(ARQUIVOS[DOCUMENTO]=LD_01[[#This Row],[DOCUMENTO]])*(ARQUIVOS[REVISÃO]=LD_01[[#This Row],[REVISÃO]])))</f>
        <v>45931</v>
      </c>
      <c r="N10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01/MSV-163MS-638-NORTE/12.DV/MSV-163MS-638+600-EDI-EXE-DE-O2-018-R02.pdf</v>
      </c>
      <c r="P1025" s="6" t="str">
        <f>LD_01[[#This Row],[PASTA]]&amp;"/"&amp;LD_01[[#This Row],[ARQUIVO]]</f>
        <v>MSV-163MS-638-NORTE/12.DV/MSV-163MS-638+600-EDI-EXE-DE-O2-018-R02.pdf</v>
      </c>
    </row>
    <row r="1026" spans="1:16" ht="28.8" x14ac:dyDescent="0.3">
      <c r="A1026" s="6" t="s">
        <v>3848</v>
      </c>
      <c r="B1026" s="6" t="str">
        <f>VLOOKUP(LD_01[[#This Row],[DOCUMENTO]],_xlfn.SORTBY(ARQUIVOS_RECEBIDOS!$E$2:$F$5010,ARQUIVOS_RECEBIDOS!$F$2:$F$5010,-1),2,)</f>
        <v>R01</v>
      </c>
      <c r="C1026" s="14" t="s">
        <v>5987</v>
      </c>
      <c r="D1026" s="14" t="s">
        <v>7543</v>
      </c>
      <c r="E1026" s="6" t="s">
        <v>4320</v>
      </c>
      <c r="F1026" s="8" t="s">
        <v>4089</v>
      </c>
      <c r="G1026" s="8" t="s">
        <v>4144</v>
      </c>
      <c r="H1026" s="6" t="str">
        <f>_xlfn.XLOOKUP(LD_01[[#This Row],[DISCIPLINA]],'CLASSES DE PROJETOS'!$F$3:$F$37,'CLASSES DE PROJETOS'!$C$3:$C$37)</f>
        <v>DV</v>
      </c>
      <c r="I1026" t="str">
        <f>_xlfn.TEXTJOIN("/",TRUE,"MSV-163MS-"&amp;LD_01[[#This Row],[OBRA]],_xlfn.XLOOKUP(LD_01[[#This Row],[SIGLA]],'CLASSES DE PROJETOS'!$C$3:$C$37,'CLASSES DE PROJETOS'!$E$3:$E$37))</f>
        <v>MSV-163MS-638-NORTE/12.DV</v>
      </c>
      <c r="J1026" s="6" t="str" cm="1">
        <f t="array" ref="J1026">_xlfn.TEXTJOIN(",",TRUE,_xlfn._xlws.FILTER(ARQUIVOS[ARQUIVO],(ARQUIVOS[DOCUMENTO]=LD_01[[#This Row],[DOCUMENTO]])*(ARQUIVOS[REVISÃO]=LD_01[[#This Row],[REVISÃO]])*(ARQUIVOS[EXTENSÃO]="pdf")))</f>
        <v>MSV-163MS-638+600-EDI-EXE-DE-O2-019-R01.pdf</v>
      </c>
      <c r="K1026" s="6" t="str" cm="1">
        <f t="array" ref="K1026">_xlfn.TEXTJOIN(", ",TRUE,_xlfn.UNIQUE(_xlfn._xlws.FILTER(ARQUIVOS_RECEBIDOS!$F$2:$F$5010,ARQUIVOS_RECEBIDOS!$E$2:$E$5010=LD_01[[#This Row],[DOCUMENTO]])))</f>
        <v>R00, R01</v>
      </c>
      <c r="L1026" s="6" t="str" cm="1">
        <f t="array" ref="L1026">_xlfn.TEXTJOIN(",",TRUE,_xlfn._xlws.FILTER(ARQUIVOS[EXTENSÃO],(ARQUIVOS[DOCUMENTO]=LD_01[[#This Row],[DOCUMENTO]])*(ARQUIVOS[REVISÃO]=LD_01[[#This Row],[REVISÃO]])))</f>
        <v>dwg,pdf</v>
      </c>
      <c r="M1026" s="12" cm="1">
        <f t="array" ref="M1026">_xlfn.UNIQUE(_xlfn._xlws.FILTER(ARQUIVOS[DATA RECEBIMENTO],(ARQUIVOS[DOCUMENTO]=LD_01[[#This Row],[DOCUMENTO]])*(ARQUIVOS[REVISÃO]=LD_01[[#This Row],[REVISÃO]])))</f>
        <v>45859</v>
      </c>
      <c r="N10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01/MSV-163MS-638-NORTE/12.DV/MSV-163MS-638+600-EDI-EXE-DE-O2-019-R01.pdf</v>
      </c>
      <c r="P1026" s="6" t="str">
        <f>LD_01[[#This Row],[PASTA]]&amp;"/"&amp;LD_01[[#This Row],[ARQUIVO]]</f>
        <v>MSV-163MS-638-NORTE/12.DV/MSV-163MS-638+600-EDI-EXE-DE-O2-019-R01.pdf</v>
      </c>
    </row>
    <row r="1027" spans="1:16" ht="28.8" x14ac:dyDescent="0.3">
      <c r="A1027" s="6" t="s">
        <v>3849</v>
      </c>
      <c r="B1027" s="6" t="str">
        <f>VLOOKUP(LD_01[[#This Row],[DOCUMENTO]],_xlfn.SORTBY(ARQUIVOS_RECEBIDOS!$E$2:$F$5010,ARQUIVOS_RECEBIDOS!$F$2:$F$5010,-1),2,)</f>
        <v>R00</v>
      </c>
      <c r="C1027" s="14" t="s">
        <v>5987</v>
      </c>
      <c r="D1027" s="14" t="s">
        <v>7543</v>
      </c>
      <c r="E1027" s="6" t="s">
        <v>4320</v>
      </c>
      <c r="F1027" s="8" t="s">
        <v>5019</v>
      </c>
      <c r="G1027" s="8" t="s">
        <v>4144</v>
      </c>
      <c r="H1027" s="6" t="str">
        <f>_xlfn.XLOOKUP(LD_01[[#This Row],[DISCIPLINA]],'CLASSES DE PROJETOS'!$F$3:$F$37,'CLASSES DE PROJETOS'!$C$3:$C$37)</f>
        <v>DV</v>
      </c>
      <c r="I1027" t="str">
        <f>_xlfn.TEXTJOIN("/",TRUE,"MSV-163MS-"&amp;LD_01[[#This Row],[OBRA]],_xlfn.XLOOKUP(LD_01[[#This Row],[SIGLA]],'CLASSES DE PROJETOS'!$C$3:$C$37,'CLASSES DE PROJETOS'!$E$3:$E$37))</f>
        <v>MSV-163MS-638-NORTE/12.DV</v>
      </c>
      <c r="J1027" s="6" t="str" cm="1">
        <f t="array" ref="J1027">_xlfn.TEXTJOIN(",",TRUE,_xlfn._xlws.FILTER(ARQUIVOS[ARQUIVO],(ARQUIVOS[DOCUMENTO]=LD_01[[#This Row],[DOCUMENTO]])*(ARQUIVOS[REVISÃO]=LD_01[[#This Row],[REVISÃO]])*(ARQUIVOS[EXTENSÃO]="pdf")))</f>
        <v>MSV-163MS-638+600-EDI-EXE-DE-O2-020-R00.pdf</v>
      </c>
      <c r="K1027" s="6" t="str" cm="1">
        <f t="array" ref="K1027">_xlfn.TEXTJOIN(", ",TRUE,_xlfn.UNIQUE(_xlfn._xlws.FILTER(ARQUIVOS_RECEBIDOS!$F$2:$F$5010,ARQUIVOS_RECEBIDOS!$E$2:$E$5010=LD_01[[#This Row],[DOCUMENTO]])))</f>
        <v>R00</v>
      </c>
      <c r="L1027" s="6" t="str" cm="1">
        <f t="array" ref="L1027">_xlfn.TEXTJOIN(",",TRUE,_xlfn._xlws.FILTER(ARQUIVOS[EXTENSÃO],(ARQUIVOS[DOCUMENTO]=LD_01[[#This Row],[DOCUMENTO]])*(ARQUIVOS[REVISÃO]=LD_01[[#This Row],[REVISÃO]])))</f>
        <v>dwg,pdf</v>
      </c>
      <c r="M1027" s="12" cm="1">
        <f t="array" ref="M1027">_xlfn.UNIQUE(_xlfn._xlws.FILTER(ARQUIVOS[DATA RECEBIMENTO],(ARQUIVOS[DOCUMENTO]=LD_01[[#This Row],[DOCUMENTO]])*(ARQUIVOS[REVISÃO]=LD_01[[#This Row],[REVISÃO]])))</f>
        <v>45838</v>
      </c>
      <c r="N10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01/MSV-163MS-638-NORTE/12.DV/MSV-163MS-638+600-EDI-EXE-DE-O2-020-R00.pdf</v>
      </c>
      <c r="P1027" s="6" t="str">
        <f>LD_01[[#This Row],[PASTA]]&amp;"/"&amp;LD_01[[#This Row],[ARQUIVO]]</f>
        <v>MSV-163MS-638-NORTE/12.DV/MSV-163MS-638+600-EDI-EXE-DE-O2-020-R00.pdf</v>
      </c>
    </row>
    <row r="1028" spans="1:16" ht="28.8" x14ac:dyDescent="0.3">
      <c r="A1028" s="6" t="s">
        <v>3851</v>
      </c>
      <c r="B1028" s="6" t="str">
        <f>VLOOKUP(LD_01[[#This Row],[DOCUMENTO]],_xlfn.SORTBY(ARQUIVOS_RECEBIDOS!$E$2:$F$5010,ARQUIVOS_RECEBIDOS!$F$2:$F$5010,-1),2,)</f>
        <v>R02</v>
      </c>
      <c r="C1028" s="14" t="s">
        <v>5987</v>
      </c>
      <c r="D1028" s="14" t="s">
        <v>7543</v>
      </c>
      <c r="E1028" s="6" t="s">
        <v>4320</v>
      </c>
      <c r="F1028" s="8" t="s">
        <v>4203</v>
      </c>
      <c r="G1028" s="8" t="s">
        <v>4339</v>
      </c>
      <c r="H1028" s="6" t="str">
        <f>_xlfn.XLOOKUP(LD_01[[#This Row],[DISCIPLINA]],'CLASSES DE PROJETOS'!$F$3:$F$37,'CLASSES DE PROJETOS'!$C$3:$C$37)</f>
        <v>AQ</v>
      </c>
      <c r="I1028" t="str">
        <f>_xlfn.TEXTJOIN("/",TRUE,"MSV-163MS-"&amp;LD_01[[#This Row],[OBRA]],_xlfn.XLOOKUP(LD_01[[#This Row],[SIGLA]],'CLASSES DE PROJETOS'!$C$3:$C$37,'CLASSES DE PROJETOS'!$E$3:$E$37))</f>
        <v>MSV-163MS-638-NORTE/03.AQ</v>
      </c>
      <c r="J1028" s="6" t="str" cm="1">
        <f t="array" ref="J1028">_xlfn.TEXTJOIN(",",TRUE,_xlfn._xlws.FILTER(ARQUIVOS[ARQUIVO],(ARQUIVOS[DOCUMENTO]=LD_01[[#This Row],[DOCUMENTO]])*(ARQUIVOS[REVISÃO]=LD_01[[#This Row],[REVISÃO]])*(ARQUIVOS[EXTENSÃO]="pdf")))</f>
        <v>MSV-163MS-638+600-EDI-EXE-DE-P1-001-R02.pdf</v>
      </c>
      <c r="K1028" s="6" t="str" cm="1">
        <f t="array" ref="K1028">_xlfn.TEXTJOIN(", ",TRUE,_xlfn.UNIQUE(_xlfn._xlws.FILTER(ARQUIVOS_RECEBIDOS!$F$2:$F$5010,ARQUIVOS_RECEBIDOS!$E$2:$E$5010=LD_01[[#This Row],[DOCUMENTO]])))</f>
        <v>R00, R01, R02</v>
      </c>
      <c r="L1028" s="6" t="str" cm="1">
        <f t="array" ref="L1028">_xlfn.TEXTJOIN(",",TRUE,_xlfn._xlws.FILTER(ARQUIVOS[EXTENSÃO],(ARQUIVOS[DOCUMENTO]=LD_01[[#This Row],[DOCUMENTO]])*(ARQUIVOS[REVISÃO]=LD_01[[#This Row],[REVISÃO]])))</f>
        <v>dwg,pdf</v>
      </c>
      <c r="M1028" s="12" cm="1">
        <f t="array" ref="M1028">_xlfn.UNIQUE(_xlfn._xlws.FILTER(ARQUIVOS[DATA RECEBIMENTO],(ARQUIVOS[DOCUMENTO]=LD_01[[#This Row],[DOCUMENTO]])*(ARQUIVOS[REVISÃO]=LD_01[[#This Row],[REVISÃO]])))</f>
        <v>45931</v>
      </c>
      <c r="N10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01/MSV-163MS-638-NORTE/03.AQ/MSV-163MS-638+600-EDI-EXE-DE-P1-001-R02.pdf</v>
      </c>
      <c r="P1028" s="6" t="str">
        <f>LD_01[[#This Row],[PASTA]]&amp;"/"&amp;LD_01[[#This Row],[ARQUIVO]]</f>
        <v>MSV-163MS-638-NORTE/03.AQ/MSV-163MS-638+600-EDI-EXE-DE-P1-001-R02.pdf</v>
      </c>
    </row>
    <row r="1029" spans="1:16" ht="28.8" x14ac:dyDescent="0.3">
      <c r="A1029" s="6" t="s">
        <v>3852</v>
      </c>
      <c r="B1029" s="6" t="str">
        <f>VLOOKUP(LD_01[[#This Row],[DOCUMENTO]],_xlfn.SORTBY(ARQUIVOS_RECEBIDOS!$E$2:$F$5010,ARQUIVOS_RECEBIDOS!$F$2:$F$5010,-1),2,)</f>
        <v>R02</v>
      </c>
      <c r="C1029" s="14" t="s">
        <v>5987</v>
      </c>
      <c r="D1029" s="14" t="s">
        <v>7543</v>
      </c>
      <c r="E1029" s="6" t="s">
        <v>4320</v>
      </c>
      <c r="F1029" s="8" t="s">
        <v>4204</v>
      </c>
      <c r="G1029" s="8" t="s">
        <v>4339</v>
      </c>
      <c r="H1029" s="6" t="str">
        <f>_xlfn.XLOOKUP(LD_01[[#This Row],[DISCIPLINA]],'CLASSES DE PROJETOS'!$F$3:$F$37,'CLASSES DE PROJETOS'!$C$3:$C$37)</f>
        <v>AQ</v>
      </c>
      <c r="I1029" t="str">
        <f>_xlfn.TEXTJOIN("/",TRUE,"MSV-163MS-"&amp;LD_01[[#This Row],[OBRA]],_xlfn.XLOOKUP(LD_01[[#This Row],[SIGLA]],'CLASSES DE PROJETOS'!$C$3:$C$37,'CLASSES DE PROJETOS'!$E$3:$E$37))</f>
        <v>MSV-163MS-638-NORTE/03.AQ</v>
      </c>
      <c r="J1029" s="6" t="str" cm="1">
        <f t="array" ref="J1029">_xlfn.TEXTJOIN(",",TRUE,_xlfn._xlws.FILTER(ARQUIVOS[ARQUIVO],(ARQUIVOS[DOCUMENTO]=LD_01[[#This Row],[DOCUMENTO]])*(ARQUIVOS[REVISÃO]=LD_01[[#This Row],[REVISÃO]])*(ARQUIVOS[EXTENSÃO]="pdf")))</f>
        <v>MSV-163MS-638+600-EDI-EXE-DE-P1-002-R02.pdf</v>
      </c>
      <c r="K1029" s="6" t="str" cm="1">
        <f t="array" ref="K1029">_xlfn.TEXTJOIN(", ",TRUE,_xlfn.UNIQUE(_xlfn._xlws.FILTER(ARQUIVOS_RECEBIDOS!$F$2:$F$5010,ARQUIVOS_RECEBIDOS!$E$2:$E$5010=LD_01[[#This Row],[DOCUMENTO]])))</f>
        <v>R00, R01, R02</v>
      </c>
      <c r="L1029" s="6" t="str" cm="1">
        <f t="array" ref="L1029">_xlfn.TEXTJOIN(",",TRUE,_xlfn._xlws.FILTER(ARQUIVOS[EXTENSÃO],(ARQUIVOS[DOCUMENTO]=LD_01[[#This Row],[DOCUMENTO]])*(ARQUIVOS[REVISÃO]=LD_01[[#This Row],[REVISÃO]])))</f>
        <v>dwg,pdf</v>
      </c>
      <c r="M1029" s="12" cm="1">
        <f t="array" ref="M1029">_xlfn.UNIQUE(_xlfn._xlws.FILTER(ARQUIVOS[DATA RECEBIMENTO],(ARQUIVOS[DOCUMENTO]=LD_01[[#This Row],[DOCUMENTO]])*(ARQUIVOS[REVISÃO]=LD_01[[#This Row],[REVISÃO]])))</f>
        <v>45931</v>
      </c>
      <c r="N10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01/MSV-163MS-638-NORTE/03.AQ/MSV-163MS-638+600-EDI-EXE-DE-P1-002-R02.pdf</v>
      </c>
      <c r="P1029" s="6" t="str">
        <f>LD_01[[#This Row],[PASTA]]&amp;"/"&amp;LD_01[[#This Row],[ARQUIVO]]</f>
        <v>MSV-163MS-638-NORTE/03.AQ/MSV-163MS-638+600-EDI-EXE-DE-P1-002-R02.pdf</v>
      </c>
    </row>
    <row r="1030" spans="1:16" ht="28.8" x14ac:dyDescent="0.3">
      <c r="A1030" s="6" t="s">
        <v>3853</v>
      </c>
      <c r="B1030" s="6" t="str">
        <f>VLOOKUP(LD_01[[#This Row],[DOCUMENTO]],_xlfn.SORTBY(ARQUIVOS_RECEBIDOS!$E$2:$F$5010,ARQUIVOS_RECEBIDOS!$F$2:$F$5010,-1),2,)</f>
        <v>R02</v>
      </c>
      <c r="C1030" s="14" t="s">
        <v>5987</v>
      </c>
      <c r="D1030" s="14" t="s">
        <v>7543</v>
      </c>
      <c r="E1030" s="6" t="s">
        <v>4320</v>
      </c>
      <c r="F1030" s="8" t="s">
        <v>4205</v>
      </c>
      <c r="G1030" s="8" t="s">
        <v>4339</v>
      </c>
      <c r="H1030" s="6" t="str">
        <f>_xlfn.XLOOKUP(LD_01[[#This Row],[DISCIPLINA]],'CLASSES DE PROJETOS'!$F$3:$F$37,'CLASSES DE PROJETOS'!$C$3:$C$37)</f>
        <v>AQ</v>
      </c>
      <c r="I1030" t="str">
        <f>_xlfn.TEXTJOIN("/",TRUE,"MSV-163MS-"&amp;LD_01[[#This Row],[OBRA]],_xlfn.XLOOKUP(LD_01[[#This Row],[SIGLA]],'CLASSES DE PROJETOS'!$C$3:$C$37,'CLASSES DE PROJETOS'!$E$3:$E$37))</f>
        <v>MSV-163MS-638-NORTE/03.AQ</v>
      </c>
      <c r="J1030" s="6" t="str" cm="1">
        <f t="array" ref="J1030">_xlfn.TEXTJOIN(",",TRUE,_xlfn._xlws.FILTER(ARQUIVOS[ARQUIVO],(ARQUIVOS[DOCUMENTO]=LD_01[[#This Row],[DOCUMENTO]])*(ARQUIVOS[REVISÃO]=LD_01[[#This Row],[REVISÃO]])*(ARQUIVOS[EXTENSÃO]="pdf")))</f>
        <v>MSV-163MS-638+600-EDI-EXE-DE-P1-003-R02.pdf</v>
      </c>
      <c r="K1030" s="6" t="str" cm="1">
        <f t="array" ref="K1030">_xlfn.TEXTJOIN(", ",TRUE,_xlfn.UNIQUE(_xlfn._xlws.FILTER(ARQUIVOS_RECEBIDOS!$F$2:$F$5010,ARQUIVOS_RECEBIDOS!$E$2:$E$5010=LD_01[[#This Row],[DOCUMENTO]])))</f>
        <v>R00, R01, R02</v>
      </c>
      <c r="L1030" s="6" t="str" cm="1">
        <f t="array" ref="L1030">_xlfn.TEXTJOIN(",",TRUE,_xlfn._xlws.FILTER(ARQUIVOS[EXTENSÃO],(ARQUIVOS[DOCUMENTO]=LD_01[[#This Row],[DOCUMENTO]])*(ARQUIVOS[REVISÃO]=LD_01[[#This Row],[REVISÃO]])))</f>
        <v>dwg,pdf</v>
      </c>
      <c r="M1030" s="12" cm="1">
        <f t="array" ref="M1030">_xlfn.UNIQUE(_xlfn._xlws.FILTER(ARQUIVOS[DATA RECEBIMENTO],(ARQUIVOS[DOCUMENTO]=LD_01[[#This Row],[DOCUMENTO]])*(ARQUIVOS[REVISÃO]=LD_01[[#This Row],[REVISÃO]])))</f>
        <v>45931</v>
      </c>
      <c r="N10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01/MSV-163MS-638-NORTE/03.AQ/MSV-163MS-638+600-EDI-EXE-DE-P1-003-R02.pdf</v>
      </c>
      <c r="P1030" s="6" t="str">
        <f>LD_01[[#This Row],[PASTA]]&amp;"/"&amp;LD_01[[#This Row],[ARQUIVO]]</f>
        <v>MSV-163MS-638-NORTE/03.AQ/MSV-163MS-638+600-EDI-EXE-DE-P1-003-R02.pdf</v>
      </c>
    </row>
    <row r="1031" spans="1:16" ht="28.8" x14ac:dyDescent="0.3">
      <c r="A1031" s="6" t="s">
        <v>3854</v>
      </c>
      <c r="B1031" s="6" t="str">
        <f>VLOOKUP(LD_01[[#This Row],[DOCUMENTO]],_xlfn.SORTBY(ARQUIVOS_RECEBIDOS!$E$2:$F$5010,ARQUIVOS_RECEBIDOS!$F$2:$F$5010,-1),2,)</f>
        <v>R02</v>
      </c>
      <c r="C1031" s="14" t="s">
        <v>5987</v>
      </c>
      <c r="D1031" s="14" t="s">
        <v>7543</v>
      </c>
      <c r="E1031" s="6" t="s">
        <v>4320</v>
      </c>
      <c r="F1031" s="8" t="s">
        <v>4206</v>
      </c>
      <c r="G1031" s="8" t="s">
        <v>4339</v>
      </c>
      <c r="H1031" s="6" t="str">
        <f>_xlfn.XLOOKUP(LD_01[[#This Row],[DISCIPLINA]],'CLASSES DE PROJETOS'!$F$3:$F$37,'CLASSES DE PROJETOS'!$C$3:$C$37)</f>
        <v>AQ</v>
      </c>
      <c r="I1031" t="str">
        <f>_xlfn.TEXTJOIN("/",TRUE,"MSV-163MS-"&amp;LD_01[[#This Row],[OBRA]],_xlfn.XLOOKUP(LD_01[[#This Row],[SIGLA]],'CLASSES DE PROJETOS'!$C$3:$C$37,'CLASSES DE PROJETOS'!$E$3:$E$37))</f>
        <v>MSV-163MS-638-NORTE/03.AQ</v>
      </c>
      <c r="J1031" s="6" t="str" cm="1">
        <f t="array" ref="J1031">_xlfn.TEXTJOIN(",",TRUE,_xlfn._xlws.FILTER(ARQUIVOS[ARQUIVO],(ARQUIVOS[DOCUMENTO]=LD_01[[#This Row],[DOCUMENTO]])*(ARQUIVOS[REVISÃO]=LD_01[[#This Row],[REVISÃO]])*(ARQUIVOS[EXTENSÃO]="pdf")))</f>
        <v>MSV-163MS-638+600-EDI-EXE-DE-P1-004-R02.pdf</v>
      </c>
      <c r="K1031" s="6" t="str" cm="1">
        <f t="array" ref="K1031">_xlfn.TEXTJOIN(", ",TRUE,_xlfn.UNIQUE(_xlfn._xlws.FILTER(ARQUIVOS_RECEBIDOS!$F$2:$F$5010,ARQUIVOS_RECEBIDOS!$E$2:$E$5010=LD_01[[#This Row],[DOCUMENTO]])))</f>
        <v>R00, R01, R02</v>
      </c>
      <c r="L1031" s="6" t="str" cm="1">
        <f t="array" ref="L1031">_xlfn.TEXTJOIN(",",TRUE,_xlfn._xlws.FILTER(ARQUIVOS[EXTENSÃO],(ARQUIVOS[DOCUMENTO]=LD_01[[#This Row],[DOCUMENTO]])*(ARQUIVOS[REVISÃO]=LD_01[[#This Row],[REVISÃO]])))</f>
        <v>dwg,pdf</v>
      </c>
      <c r="M1031" s="12" cm="1">
        <f t="array" ref="M1031">_xlfn.UNIQUE(_xlfn._xlws.FILTER(ARQUIVOS[DATA RECEBIMENTO],(ARQUIVOS[DOCUMENTO]=LD_01[[#This Row],[DOCUMENTO]])*(ARQUIVOS[REVISÃO]=LD_01[[#This Row],[REVISÃO]])))</f>
        <v>45931</v>
      </c>
      <c r="N10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01/MSV-163MS-638-NORTE/03.AQ/MSV-163MS-638+600-EDI-EXE-DE-P1-004-R02.pdf</v>
      </c>
      <c r="P1031" s="6" t="str">
        <f>LD_01[[#This Row],[PASTA]]&amp;"/"&amp;LD_01[[#This Row],[ARQUIVO]]</f>
        <v>MSV-163MS-638-NORTE/03.AQ/MSV-163MS-638+600-EDI-EXE-DE-P1-004-R02.pdf</v>
      </c>
    </row>
    <row r="1032" spans="1:16" x14ac:dyDescent="0.3">
      <c r="A1032" s="6" t="s">
        <v>3855</v>
      </c>
      <c r="B1032" s="6" t="str">
        <f>VLOOKUP(LD_01[[#This Row],[DOCUMENTO]],_xlfn.SORTBY(ARQUIVOS_RECEBIDOS!$E$2:$F$5010,ARQUIVOS_RECEBIDOS!$F$2:$F$5010,-1),2,)</f>
        <v>R02</v>
      </c>
      <c r="C1032" s="14" t="s">
        <v>5987</v>
      </c>
      <c r="D1032" s="14" t="s">
        <v>7543</v>
      </c>
      <c r="E1032" s="6" t="s">
        <v>4320</v>
      </c>
      <c r="F1032" s="8" t="s">
        <v>4207</v>
      </c>
      <c r="G1032" s="8" t="s">
        <v>4339</v>
      </c>
      <c r="H1032" s="6" t="str">
        <f>_xlfn.XLOOKUP(LD_01[[#This Row],[DISCIPLINA]],'CLASSES DE PROJETOS'!$F$3:$F$37,'CLASSES DE PROJETOS'!$C$3:$C$37)</f>
        <v>AQ</v>
      </c>
      <c r="I1032" t="str">
        <f>_xlfn.TEXTJOIN("/",TRUE,"MSV-163MS-"&amp;LD_01[[#This Row],[OBRA]],_xlfn.XLOOKUP(LD_01[[#This Row],[SIGLA]],'CLASSES DE PROJETOS'!$C$3:$C$37,'CLASSES DE PROJETOS'!$E$3:$E$37))</f>
        <v>MSV-163MS-638-NORTE/03.AQ</v>
      </c>
      <c r="J1032" s="6" t="str" cm="1">
        <f t="array" ref="J1032">_xlfn.TEXTJOIN(",",TRUE,_xlfn._xlws.FILTER(ARQUIVOS[ARQUIVO],(ARQUIVOS[DOCUMENTO]=LD_01[[#This Row],[DOCUMENTO]])*(ARQUIVOS[REVISÃO]=LD_01[[#This Row],[REVISÃO]])*(ARQUIVOS[EXTENSÃO]="pdf")))</f>
        <v>MSV-163MS-638+600-EDI-EXE-DE-P1-005-R02.pdf</v>
      </c>
      <c r="K1032" s="6" t="str" cm="1">
        <f t="array" ref="K1032">_xlfn.TEXTJOIN(", ",TRUE,_xlfn.UNIQUE(_xlfn._xlws.FILTER(ARQUIVOS_RECEBIDOS!$F$2:$F$5010,ARQUIVOS_RECEBIDOS!$E$2:$E$5010=LD_01[[#This Row],[DOCUMENTO]])))</f>
        <v>R00, R01, R02</v>
      </c>
      <c r="L1032" s="6" t="str" cm="1">
        <f t="array" ref="L1032">_xlfn.TEXTJOIN(",",TRUE,_xlfn._xlws.FILTER(ARQUIVOS[EXTENSÃO],(ARQUIVOS[DOCUMENTO]=LD_01[[#This Row],[DOCUMENTO]])*(ARQUIVOS[REVISÃO]=LD_01[[#This Row],[REVISÃO]])))</f>
        <v>dwg,pdf</v>
      </c>
      <c r="M1032" s="12" cm="1">
        <f t="array" ref="M1032">_xlfn.UNIQUE(_xlfn._xlws.FILTER(ARQUIVOS[DATA RECEBIMENTO],(ARQUIVOS[DOCUMENTO]=LD_01[[#This Row],[DOCUMENTO]])*(ARQUIVOS[REVISÃO]=LD_01[[#This Row],[REVISÃO]])))</f>
        <v>45931</v>
      </c>
      <c r="N10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01/MSV-163MS-638-NORTE/03.AQ/MSV-163MS-638+600-EDI-EXE-DE-P1-005-R02.pdf</v>
      </c>
      <c r="P1032" s="6" t="str">
        <f>LD_01[[#This Row],[PASTA]]&amp;"/"&amp;LD_01[[#This Row],[ARQUIVO]]</f>
        <v>MSV-163MS-638-NORTE/03.AQ/MSV-163MS-638+600-EDI-EXE-DE-P1-005-R02.pdf</v>
      </c>
    </row>
    <row r="1033" spans="1:16" x14ac:dyDescent="0.3">
      <c r="A1033" s="6" t="s">
        <v>3856</v>
      </c>
      <c r="B1033" s="6" t="str">
        <f>VLOOKUP(LD_01[[#This Row],[DOCUMENTO]],_xlfn.SORTBY(ARQUIVOS_RECEBIDOS!$E$2:$F$5010,ARQUIVOS_RECEBIDOS!$F$2:$F$5010,-1),2,)</f>
        <v>R02</v>
      </c>
      <c r="C1033" s="14" t="s">
        <v>5987</v>
      </c>
      <c r="D1033" s="14" t="s">
        <v>7543</v>
      </c>
      <c r="E1033" s="6" t="s">
        <v>4320</v>
      </c>
      <c r="F1033" s="8" t="s">
        <v>4208</v>
      </c>
      <c r="G1033" s="8" t="s">
        <v>4339</v>
      </c>
      <c r="H1033" s="6" t="str">
        <f>_xlfn.XLOOKUP(LD_01[[#This Row],[DISCIPLINA]],'CLASSES DE PROJETOS'!$F$3:$F$37,'CLASSES DE PROJETOS'!$C$3:$C$37)</f>
        <v>AQ</v>
      </c>
      <c r="I1033" t="str">
        <f>_xlfn.TEXTJOIN("/",TRUE,"MSV-163MS-"&amp;LD_01[[#This Row],[OBRA]],_xlfn.XLOOKUP(LD_01[[#This Row],[SIGLA]],'CLASSES DE PROJETOS'!$C$3:$C$37,'CLASSES DE PROJETOS'!$E$3:$E$37))</f>
        <v>MSV-163MS-638-NORTE/03.AQ</v>
      </c>
      <c r="J1033" s="6" t="str" cm="1">
        <f t="array" ref="J1033">_xlfn.TEXTJOIN(",",TRUE,_xlfn._xlws.FILTER(ARQUIVOS[ARQUIVO],(ARQUIVOS[DOCUMENTO]=LD_01[[#This Row],[DOCUMENTO]])*(ARQUIVOS[REVISÃO]=LD_01[[#This Row],[REVISÃO]])*(ARQUIVOS[EXTENSÃO]="pdf")))</f>
        <v>MSV-163MS-638+600-EDI-EXE-DE-P1-006-R02.pdf</v>
      </c>
      <c r="K1033" s="6" t="str" cm="1">
        <f t="array" ref="K1033">_xlfn.TEXTJOIN(", ",TRUE,_xlfn.UNIQUE(_xlfn._xlws.FILTER(ARQUIVOS_RECEBIDOS!$F$2:$F$5010,ARQUIVOS_RECEBIDOS!$E$2:$E$5010=LD_01[[#This Row],[DOCUMENTO]])))</f>
        <v>R00, R01, R02</v>
      </c>
      <c r="L1033" s="6" t="str" cm="1">
        <f t="array" ref="L1033">_xlfn.TEXTJOIN(",",TRUE,_xlfn._xlws.FILTER(ARQUIVOS[EXTENSÃO],(ARQUIVOS[DOCUMENTO]=LD_01[[#This Row],[DOCUMENTO]])*(ARQUIVOS[REVISÃO]=LD_01[[#This Row],[REVISÃO]])))</f>
        <v>dwg,pdf</v>
      </c>
      <c r="M1033" s="12" cm="1">
        <f t="array" ref="M1033">_xlfn.UNIQUE(_xlfn._xlws.FILTER(ARQUIVOS[DATA RECEBIMENTO],(ARQUIVOS[DOCUMENTO]=LD_01[[#This Row],[DOCUMENTO]])*(ARQUIVOS[REVISÃO]=LD_01[[#This Row],[REVISÃO]])))</f>
        <v>45931</v>
      </c>
      <c r="N10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01/MSV-163MS-638-NORTE/03.AQ/MSV-163MS-638+600-EDI-EXE-DE-P1-006-R02.pdf</v>
      </c>
      <c r="P1033" s="6" t="str">
        <f>LD_01[[#This Row],[PASTA]]&amp;"/"&amp;LD_01[[#This Row],[ARQUIVO]]</f>
        <v>MSV-163MS-638-NORTE/03.AQ/MSV-163MS-638+600-EDI-EXE-DE-P1-006-R02.pdf</v>
      </c>
    </row>
    <row r="1034" spans="1:16" ht="28.8" x14ac:dyDescent="0.3">
      <c r="A1034" s="6" t="s">
        <v>3857</v>
      </c>
      <c r="B1034" s="6" t="str">
        <f>VLOOKUP(LD_01[[#This Row],[DOCUMENTO]],_xlfn.SORTBY(ARQUIVOS_RECEBIDOS!$E$2:$F$5010,ARQUIVOS_RECEBIDOS!$F$2:$F$5010,-1),2,)</f>
        <v>R02</v>
      </c>
      <c r="C1034" s="14" t="s">
        <v>5987</v>
      </c>
      <c r="D1034" s="14" t="s">
        <v>7543</v>
      </c>
      <c r="E1034" s="6" t="s">
        <v>4320</v>
      </c>
      <c r="F1034" s="8" t="s">
        <v>4209</v>
      </c>
      <c r="G1034" s="8" t="s">
        <v>4339</v>
      </c>
      <c r="H1034" s="6" t="str">
        <f>_xlfn.XLOOKUP(LD_01[[#This Row],[DISCIPLINA]],'CLASSES DE PROJETOS'!$F$3:$F$37,'CLASSES DE PROJETOS'!$C$3:$C$37)</f>
        <v>AQ</v>
      </c>
      <c r="I1034" t="str">
        <f>_xlfn.TEXTJOIN("/",TRUE,"MSV-163MS-"&amp;LD_01[[#This Row],[OBRA]],_xlfn.XLOOKUP(LD_01[[#This Row],[SIGLA]],'CLASSES DE PROJETOS'!$C$3:$C$37,'CLASSES DE PROJETOS'!$E$3:$E$37))</f>
        <v>MSV-163MS-638-NORTE/03.AQ</v>
      </c>
      <c r="J1034" s="6" t="str" cm="1">
        <f t="array" ref="J1034">_xlfn.TEXTJOIN(",",TRUE,_xlfn._xlws.FILTER(ARQUIVOS[ARQUIVO],(ARQUIVOS[DOCUMENTO]=LD_01[[#This Row],[DOCUMENTO]])*(ARQUIVOS[REVISÃO]=LD_01[[#This Row],[REVISÃO]])*(ARQUIVOS[EXTENSÃO]="pdf")))</f>
        <v>MSV-163MS-638+600-EDI-EXE-DE-P1-007-R02.pdf</v>
      </c>
      <c r="K1034" s="6" t="str" cm="1">
        <f t="array" ref="K1034">_xlfn.TEXTJOIN(", ",TRUE,_xlfn.UNIQUE(_xlfn._xlws.FILTER(ARQUIVOS_RECEBIDOS!$F$2:$F$5010,ARQUIVOS_RECEBIDOS!$E$2:$E$5010=LD_01[[#This Row],[DOCUMENTO]])))</f>
        <v>R00, R01, R02</v>
      </c>
      <c r="L1034" s="6" t="str" cm="1">
        <f t="array" ref="L1034">_xlfn.TEXTJOIN(",",TRUE,_xlfn._xlws.FILTER(ARQUIVOS[EXTENSÃO],(ARQUIVOS[DOCUMENTO]=LD_01[[#This Row],[DOCUMENTO]])*(ARQUIVOS[REVISÃO]=LD_01[[#This Row],[REVISÃO]])))</f>
        <v>dwg,pdf</v>
      </c>
      <c r="M1034" s="12" cm="1">
        <f t="array" ref="M1034">_xlfn.UNIQUE(_xlfn._xlws.FILTER(ARQUIVOS[DATA RECEBIMENTO],(ARQUIVOS[DOCUMENTO]=LD_01[[#This Row],[DOCUMENTO]])*(ARQUIVOS[REVISÃO]=LD_01[[#This Row],[REVISÃO]])))</f>
        <v>45931</v>
      </c>
      <c r="N10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01/MSV-163MS-638-NORTE/03.AQ/MSV-163MS-638+600-EDI-EXE-DE-P1-007-R02.pdf</v>
      </c>
      <c r="P1034" s="6" t="str">
        <f>LD_01[[#This Row],[PASTA]]&amp;"/"&amp;LD_01[[#This Row],[ARQUIVO]]</f>
        <v>MSV-163MS-638-NORTE/03.AQ/MSV-163MS-638+600-EDI-EXE-DE-P1-007-R02.pdf</v>
      </c>
    </row>
    <row r="1035" spans="1:16" x14ac:dyDescent="0.3">
      <c r="A1035" s="6" t="s">
        <v>3858</v>
      </c>
      <c r="B1035" s="6" t="str">
        <f>VLOOKUP(LD_01[[#This Row],[DOCUMENTO]],_xlfn.SORTBY(ARQUIVOS_RECEBIDOS!$E$2:$F$5010,ARQUIVOS_RECEBIDOS!$F$2:$F$5010,-1),2,)</f>
        <v>R02</v>
      </c>
      <c r="C1035" s="14" t="s">
        <v>5987</v>
      </c>
      <c r="D1035" s="14" t="s">
        <v>7543</v>
      </c>
      <c r="E1035" s="6" t="s">
        <v>4320</v>
      </c>
      <c r="F1035" s="8" t="s">
        <v>4210</v>
      </c>
      <c r="G1035" s="8" t="s">
        <v>4339</v>
      </c>
      <c r="H1035" s="6" t="str">
        <f>_xlfn.XLOOKUP(LD_01[[#This Row],[DISCIPLINA]],'CLASSES DE PROJETOS'!$F$3:$F$37,'CLASSES DE PROJETOS'!$C$3:$C$37)</f>
        <v>AQ</v>
      </c>
      <c r="I1035" t="str">
        <f>_xlfn.TEXTJOIN("/",TRUE,"MSV-163MS-"&amp;LD_01[[#This Row],[OBRA]],_xlfn.XLOOKUP(LD_01[[#This Row],[SIGLA]],'CLASSES DE PROJETOS'!$C$3:$C$37,'CLASSES DE PROJETOS'!$E$3:$E$37))</f>
        <v>MSV-163MS-638-NORTE/03.AQ</v>
      </c>
      <c r="J1035" s="6" t="str" cm="1">
        <f t="array" ref="J1035">_xlfn.TEXTJOIN(",",TRUE,_xlfn._xlws.FILTER(ARQUIVOS[ARQUIVO],(ARQUIVOS[DOCUMENTO]=LD_01[[#This Row],[DOCUMENTO]])*(ARQUIVOS[REVISÃO]=LD_01[[#This Row],[REVISÃO]])*(ARQUIVOS[EXTENSÃO]="pdf")))</f>
        <v>MSV-163MS-638+600-EDI-EXE-DE-P1-008-R02.pdf</v>
      </c>
      <c r="K1035" s="6" t="str" cm="1">
        <f t="array" ref="K1035">_xlfn.TEXTJOIN(", ",TRUE,_xlfn.UNIQUE(_xlfn._xlws.FILTER(ARQUIVOS_RECEBIDOS!$F$2:$F$5010,ARQUIVOS_RECEBIDOS!$E$2:$E$5010=LD_01[[#This Row],[DOCUMENTO]])))</f>
        <v>R00, R01, R02</v>
      </c>
      <c r="L1035" s="6" t="str" cm="1">
        <f t="array" ref="L1035">_xlfn.TEXTJOIN(",",TRUE,_xlfn._xlws.FILTER(ARQUIVOS[EXTENSÃO],(ARQUIVOS[DOCUMENTO]=LD_01[[#This Row],[DOCUMENTO]])*(ARQUIVOS[REVISÃO]=LD_01[[#This Row],[REVISÃO]])))</f>
        <v>dwg,pdf</v>
      </c>
      <c r="M1035" s="12" cm="1">
        <f t="array" ref="M1035">_xlfn.UNIQUE(_xlfn._xlws.FILTER(ARQUIVOS[DATA RECEBIMENTO],(ARQUIVOS[DOCUMENTO]=LD_01[[#This Row],[DOCUMENTO]])*(ARQUIVOS[REVISÃO]=LD_01[[#This Row],[REVISÃO]])))</f>
        <v>45931</v>
      </c>
      <c r="N10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01/MSV-163MS-638-NORTE/03.AQ/MSV-163MS-638+600-EDI-EXE-DE-P1-008-R02.pdf</v>
      </c>
      <c r="P1035" s="6" t="str">
        <f>LD_01[[#This Row],[PASTA]]&amp;"/"&amp;LD_01[[#This Row],[ARQUIVO]]</f>
        <v>MSV-163MS-638-NORTE/03.AQ/MSV-163MS-638+600-EDI-EXE-DE-P1-008-R02.pdf</v>
      </c>
    </row>
    <row r="1036" spans="1:16" x14ac:dyDescent="0.3">
      <c r="A1036" s="6" t="s">
        <v>3859</v>
      </c>
      <c r="B1036" s="6" t="str">
        <f>VLOOKUP(LD_01[[#This Row],[DOCUMENTO]],_xlfn.SORTBY(ARQUIVOS_RECEBIDOS!$E$2:$F$5010,ARQUIVOS_RECEBIDOS!$F$2:$F$5010,-1),2,)</f>
        <v>R02</v>
      </c>
      <c r="C1036" s="14" t="s">
        <v>5987</v>
      </c>
      <c r="D1036" s="14" t="s">
        <v>7543</v>
      </c>
      <c r="E1036" s="6" t="s">
        <v>4320</v>
      </c>
      <c r="F1036" s="8" t="s">
        <v>4211</v>
      </c>
      <c r="G1036" s="8" t="s">
        <v>4339</v>
      </c>
      <c r="H1036" s="6" t="str">
        <f>_xlfn.XLOOKUP(LD_01[[#This Row],[DISCIPLINA]],'CLASSES DE PROJETOS'!$F$3:$F$37,'CLASSES DE PROJETOS'!$C$3:$C$37)</f>
        <v>AQ</v>
      </c>
      <c r="I1036" t="str">
        <f>_xlfn.TEXTJOIN("/",TRUE,"MSV-163MS-"&amp;LD_01[[#This Row],[OBRA]],_xlfn.XLOOKUP(LD_01[[#This Row],[SIGLA]],'CLASSES DE PROJETOS'!$C$3:$C$37,'CLASSES DE PROJETOS'!$E$3:$E$37))</f>
        <v>MSV-163MS-638-NORTE/03.AQ</v>
      </c>
      <c r="J1036" s="6" t="str" cm="1">
        <f t="array" ref="J1036">_xlfn.TEXTJOIN(",",TRUE,_xlfn._xlws.FILTER(ARQUIVOS[ARQUIVO],(ARQUIVOS[DOCUMENTO]=LD_01[[#This Row],[DOCUMENTO]])*(ARQUIVOS[REVISÃO]=LD_01[[#This Row],[REVISÃO]])*(ARQUIVOS[EXTENSÃO]="pdf")))</f>
        <v>MSV-163MS-638+600-EDI-EXE-DE-P1-009-R02.pdf</v>
      </c>
      <c r="K1036" s="6" t="str" cm="1">
        <f t="array" ref="K1036">_xlfn.TEXTJOIN(", ",TRUE,_xlfn.UNIQUE(_xlfn._xlws.FILTER(ARQUIVOS_RECEBIDOS!$F$2:$F$5010,ARQUIVOS_RECEBIDOS!$E$2:$E$5010=LD_01[[#This Row],[DOCUMENTO]])))</f>
        <v>R00, R01, R02</v>
      </c>
      <c r="L1036" s="6" t="str" cm="1">
        <f t="array" ref="L1036">_xlfn.TEXTJOIN(",",TRUE,_xlfn._xlws.FILTER(ARQUIVOS[EXTENSÃO],(ARQUIVOS[DOCUMENTO]=LD_01[[#This Row],[DOCUMENTO]])*(ARQUIVOS[REVISÃO]=LD_01[[#This Row],[REVISÃO]])))</f>
        <v>dwg,pdf</v>
      </c>
      <c r="M1036" s="12" cm="1">
        <f t="array" ref="M1036">_xlfn.UNIQUE(_xlfn._xlws.FILTER(ARQUIVOS[DATA RECEBIMENTO],(ARQUIVOS[DOCUMENTO]=LD_01[[#This Row],[DOCUMENTO]])*(ARQUIVOS[REVISÃO]=LD_01[[#This Row],[REVISÃO]])))</f>
        <v>45931</v>
      </c>
      <c r="N10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01/MSV-163MS-638-NORTE/03.AQ/MSV-163MS-638+600-EDI-EXE-DE-P1-009-R02.pdf</v>
      </c>
      <c r="P1036" s="6" t="str">
        <f>LD_01[[#This Row],[PASTA]]&amp;"/"&amp;LD_01[[#This Row],[ARQUIVO]]</f>
        <v>MSV-163MS-638-NORTE/03.AQ/MSV-163MS-638+600-EDI-EXE-DE-P1-009-R02.pdf</v>
      </c>
    </row>
    <row r="1037" spans="1:16" x14ac:dyDescent="0.3">
      <c r="A1037" s="6" t="s">
        <v>3860</v>
      </c>
      <c r="B1037" s="6" t="str">
        <f>VLOOKUP(LD_01[[#This Row],[DOCUMENTO]],_xlfn.SORTBY(ARQUIVOS_RECEBIDOS!$E$2:$F$5010,ARQUIVOS_RECEBIDOS!$F$2:$F$5010,-1),2,)</f>
        <v>R02</v>
      </c>
      <c r="C1037" s="14" t="s">
        <v>5987</v>
      </c>
      <c r="D1037" s="14" t="s">
        <v>7543</v>
      </c>
      <c r="E1037" s="6" t="s">
        <v>4320</v>
      </c>
      <c r="F1037" s="8" t="s">
        <v>4212</v>
      </c>
      <c r="G1037" s="8" t="s">
        <v>4339</v>
      </c>
      <c r="H1037" s="6" t="str">
        <f>_xlfn.XLOOKUP(LD_01[[#This Row],[DISCIPLINA]],'CLASSES DE PROJETOS'!$F$3:$F$37,'CLASSES DE PROJETOS'!$C$3:$C$37)</f>
        <v>AQ</v>
      </c>
      <c r="I1037" t="str">
        <f>_xlfn.TEXTJOIN("/",TRUE,"MSV-163MS-"&amp;LD_01[[#This Row],[OBRA]],_xlfn.XLOOKUP(LD_01[[#This Row],[SIGLA]],'CLASSES DE PROJETOS'!$C$3:$C$37,'CLASSES DE PROJETOS'!$E$3:$E$37))</f>
        <v>MSV-163MS-638-NORTE/03.AQ</v>
      </c>
      <c r="J1037" s="6" t="str" cm="1">
        <f t="array" ref="J1037">_xlfn.TEXTJOIN(",",TRUE,_xlfn._xlws.FILTER(ARQUIVOS[ARQUIVO],(ARQUIVOS[DOCUMENTO]=LD_01[[#This Row],[DOCUMENTO]])*(ARQUIVOS[REVISÃO]=LD_01[[#This Row],[REVISÃO]])*(ARQUIVOS[EXTENSÃO]="pdf")))</f>
        <v>MSV-163MS-638+600-EDI-EXE-DE-P1-010-R02.pdf</v>
      </c>
      <c r="K1037" s="6" t="str" cm="1">
        <f t="array" ref="K1037">_xlfn.TEXTJOIN(", ",TRUE,_xlfn.UNIQUE(_xlfn._xlws.FILTER(ARQUIVOS_RECEBIDOS!$F$2:$F$5010,ARQUIVOS_RECEBIDOS!$E$2:$E$5010=LD_01[[#This Row],[DOCUMENTO]])))</f>
        <v>R00, R01, R02</v>
      </c>
      <c r="L1037" s="6" t="str" cm="1">
        <f t="array" ref="L1037">_xlfn.TEXTJOIN(",",TRUE,_xlfn._xlws.FILTER(ARQUIVOS[EXTENSÃO],(ARQUIVOS[DOCUMENTO]=LD_01[[#This Row],[DOCUMENTO]])*(ARQUIVOS[REVISÃO]=LD_01[[#This Row],[REVISÃO]])))</f>
        <v>dwg,pdf</v>
      </c>
      <c r="M1037" s="12" cm="1">
        <f t="array" ref="M1037">_xlfn.UNIQUE(_xlfn._xlws.FILTER(ARQUIVOS[DATA RECEBIMENTO],(ARQUIVOS[DOCUMENTO]=LD_01[[#This Row],[DOCUMENTO]])*(ARQUIVOS[REVISÃO]=LD_01[[#This Row],[REVISÃO]])))</f>
        <v>45931</v>
      </c>
      <c r="N10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01/MSV-163MS-638-NORTE/03.AQ/MSV-163MS-638+600-EDI-EXE-DE-P1-010-R02.pdf</v>
      </c>
      <c r="P1037" s="6" t="str">
        <f>LD_01[[#This Row],[PASTA]]&amp;"/"&amp;LD_01[[#This Row],[ARQUIVO]]</f>
        <v>MSV-163MS-638-NORTE/03.AQ/MSV-163MS-638+600-EDI-EXE-DE-P1-010-R02.pdf</v>
      </c>
    </row>
    <row r="1038" spans="1:16" ht="28.8" x14ac:dyDescent="0.3">
      <c r="A1038" s="6" t="s">
        <v>3861</v>
      </c>
      <c r="B1038" s="6" t="str">
        <f>VLOOKUP(LD_01[[#This Row],[DOCUMENTO]],_xlfn.SORTBY(ARQUIVOS_RECEBIDOS!$E$2:$F$5010,ARQUIVOS_RECEBIDOS!$F$2:$F$5010,-1),2,)</f>
        <v>R02</v>
      </c>
      <c r="C1038" s="14" t="s">
        <v>5987</v>
      </c>
      <c r="D1038" s="14" t="s">
        <v>7543</v>
      </c>
      <c r="E1038" s="6" t="s">
        <v>4320</v>
      </c>
      <c r="F1038" s="8" t="s">
        <v>4213</v>
      </c>
      <c r="G1038" s="8" t="s">
        <v>4339</v>
      </c>
      <c r="H1038" s="6" t="str">
        <f>_xlfn.XLOOKUP(LD_01[[#This Row],[DISCIPLINA]],'CLASSES DE PROJETOS'!$F$3:$F$37,'CLASSES DE PROJETOS'!$C$3:$C$37)</f>
        <v>AQ</v>
      </c>
      <c r="I1038" t="str">
        <f>_xlfn.TEXTJOIN("/",TRUE,"MSV-163MS-"&amp;LD_01[[#This Row],[OBRA]],_xlfn.XLOOKUP(LD_01[[#This Row],[SIGLA]],'CLASSES DE PROJETOS'!$C$3:$C$37,'CLASSES DE PROJETOS'!$E$3:$E$37))</f>
        <v>MSV-163MS-638-NORTE/03.AQ</v>
      </c>
      <c r="J1038" s="6" t="str" cm="1">
        <f t="array" ref="J1038">_xlfn.TEXTJOIN(",",TRUE,_xlfn._xlws.FILTER(ARQUIVOS[ARQUIVO],(ARQUIVOS[DOCUMENTO]=LD_01[[#This Row],[DOCUMENTO]])*(ARQUIVOS[REVISÃO]=LD_01[[#This Row],[REVISÃO]])*(ARQUIVOS[EXTENSÃO]="pdf")))</f>
        <v>MSV-163MS-638+600-EDI-EXE-DE-P1-011-R02.pdf</v>
      </c>
      <c r="K1038" s="6" t="str" cm="1">
        <f t="array" ref="K1038">_xlfn.TEXTJOIN(", ",TRUE,_xlfn.UNIQUE(_xlfn._xlws.FILTER(ARQUIVOS_RECEBIDOS!$F$2:$F$5010,ARQUIVOS_RECEBIDOS!$E$2:$E$5010=LD_01[[#This Row],[DOCUMENTO]])))</f>
        <v>R00, R01, R02</v>
      </c>
      <c r="L1038" s="6" t="str" cm="1">
        <f t="array" ref="L1038">_xlfn.TEXTJOIN(",",TRUE,_xlfn._xlws.FILTER(ARQUIVOS[EXTENSÃO],(ARQUIVOS[DOCUMENTO]=LD_01[[#This Row],[DOCUMENTO]])*(ARQUIVOS[REVISÃO]=LD_01[[#This Row],[REVISÃO]])))</f>
        <v>dwg,pdf</v>
      </c>
      <c r="M1038" s="12" cm="1">
        <f t="array" ref="M1038">_xlfn.UNIQUE(_xlfn._xlws.FILTER(ARQUIVOS[DATA RECEBIMENTO],(ARQUIVOS[DOCUMENTO]=LD_01[[#This Row],[DOCUMENTO]])*(ARQUIVOS[REVISÃO]=LD_01[[#This Row],[REVISÃO]])))</f>
        <v>45931</v>
      </c>
      <c r="N10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01/MSV-163MS-638-NORTE/03.AQ/MSV-163MS-638+600-EDI-EXE-DE-P1-011-R02.pdf</v>
      </c>
      <c r="P1038" s="6" t="str">
        <f>LD_01[[#This Row],[PASTA]]&amp;"/"&amp;LD_01[[#This Row],[ARQUIVO]]</f>
        <v>MSV-163MS-638-NORTE/03.AQ/MSV-163MS-638+600-EDI-EXE-DE-P1-011-R02.pdf</v>
      </c>
    </row>
    <row r="1039" spans="1:16" ht="28.8" x14ac:dyDescent="0.3">
      <c r="A1039" s="6" t="s">
        <v>3862</v>
      </c>
      <c r="B1039" s="6" t="str">
        <f>VLOOKUP(LD_01[[#This Row],[DOCUMENTO]],_xlfn.SORTBY(ARQUIVOS_RECEBIDOS!$E$2:$F$5010,ARQUIVOS_RECEBIDOS!$F$2:$F$5010,-1),2,)</f>
        <v>R02</v>
      </c>
      <c r="C1039" s="14" t="s">
        <v>5987</v>
      </c>
      <c r="D1039" s="14" t="s">
        <v>7543</v>
      </c>
      <c r="E1039" s="6" t="s">
        <v>4320</v>
      </c>
      <c r="F1039" s="8" t="s">
        <v>4214</v>
      </c>
      <c r="G1039" s="8" t="s">
        <v>4339</v>
      </c>
      <c r="H1039" s="6" t="str">
        <f>_xlfn.XLOOKUP(LD_01[[#This Row],[DISCIPLINA]],'CLASSES DE PROJETOS'!$F$3:$F$37,'CLASSES DE PROJETOS'!$C$3:$C$37)</f>
        <v>AQ</v>
      </c>
      <c r="I1039" t="str">
        <f>_xlfn.TEXTJOIN("/",TRUE,"MSV-163MS-"&amp;LD_01[[#This Row],[OBRA]],_xlfn.XLOOKUP(LD_01[[#This Row],[SIGLA]],'CLASSES DE PROJETOS'!$C$3:$C$37,'CLASSES DE PROJETOS'!$E$3:$E$37))</f>
        <v>MSV-163MS-638-NORTE/03.AQ</v>
      </c>
      <c r="J1039" s="6" t="str" cm="1">
        <f t="array" ref="J1039">_xlfn.TEXTJOIN(",",TRUE,_xlfn._xlws.FILTER(ARQUIVOS[ARQUIVO],(ARQUIVOS[DOCUMENTO]=LD_01[[#This Row],[DOCUMENTO]])*(ARQUIVOS[REVISÃO]=LD_01[[#This Row],[REVISÃO]])*(ARQUIVOS[EXTENSÃO]="pdf")))</f>
        <v>MSV-163MS-638+600-EDI-EXE-DE-P1-012-R02.pdf</v>
      </c>
      <c r="K1039" s="6" t="str" cm="1">
        <f t="array" ref="K1039">_xlfn.TEXTJOIN(", ",TRUE,_xlfn.UNIQUE(_xlfn._xlws.FILTER(ARQUIVOS_RECEBIDOS!$F$2:$F$5010,ARQUIVOS_RECEBIDOS!$E$2:$E$5010=LD_01[[#This Row],[DOCUMENTO]])))</f>
        <v>R00, R01, R02</v>
      </c>
      <c r="L1039" s="6" t="str" cm="1">
        <f t="array" ref="L1039">_xlfn.TEXTJOIN(",",TRUE,_xlfn._xlws.FILTER(ARQUIVOS[EXTENSÃO],(ARQUIVOS[DOCUMENTO]=LD_01[[#This Row],[DOCUMENTO]])*(ARQUIVOS[REVISÃO]=LD_01[[#This Row],[REVISÃO]])))</f>
        <v>dwg,pdf</v>
      </c>
      <c r="M1039" s="12" cm="1">
        <f t="array" ref="M1039">_xlfn.UNIQUE(_xlfn._xlws.FILTER(ARQUIVOS[DATA RECEBIMENTO],(ARQUIVOS[DOCUMENTO]=LD_01[[#This Row],[DOCUMENTO]])*(ARQUIVOS[REVISÃO]=LD_01[[#This Row],[REVISÃO]])))</f>
        <v>45931</v>
      </c>
      <c r="N10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01/MSV-163MS-638-NORTE/03.AQ/MSV-163MS-638+600-EDI-EXE-DE-P1-012-R02.pdf</v>
      </c>
      <c r="P1039" s="6" t="str">
        <f>LD_01[[#This Row],[PASTA]]&amp;"/"&amp;LD_01[[#This Row],[ARQUIVO]]</f>
        <v>MSV-163MS-638-NORTE/03.AQ/MSV-163MS-638+600-EDI-EXE-DE-P1-012-R02.pdf</v>
      </c>
    </row>
    <row r="1040" spans="1:16" ht="28.8" x14ac:dyDescent="0.3">
      <c r="A1040" s="6" t="s">
        <v>3863</v>
      </c>
      <c r="B1040" s="6" t="str">
        <f>VLOOKUP(LD_01[[#This Row],[DOCUMENTO]],_xlfn.SORTBY(ARQUIVOS_RECEBIDOS!$E$2:$F$5010,ARQUIVOS_RECEBIDOS!$F$2:$F$5010,-1),2,)</f>
        <v>R02</v>
      </c>
      <c r="C1040" s="14" t="s">
        <v>5987</v>
      </c>
      <c r="D1040" s="14" t="s">
        <v>7543</v>
      </c>
      <c r="E1040" s="6" t="s">
        <v>4320</v>
      </c>
      <c r="F1040" s="8" t="s">
        <v>4215</v>
      </c>
      <c r="G1040" s="8" t="s">
        <v>4339</v>
      </c>
      <c r="H1040" s="6" t="str">
        <f>_xlfn.XLOOKUP(LD_01[[#This Row],[DISCIPLINA]],'CLASSES DE PROJETOS'!$F$3:$F$37,'CLASSES DE PROJETOS'!$C$3:$C$37)</f>
        <v>AQ</v>
      </c>
      <c r="I1040" t="str">
        <f>_xlfn.TEXTJOIN("/",TRUE,"MSV-163MS-"&amp;LD_01[[#This Row],[OBRA]],_xlfn.XLOOKUP(LD_01[[#This Row],[SIGLA]],'CLASSES DE PROJETOS'!$C$3:$C$37,'CLASSES DE PROJETOS'!$E$3:$E$37))</f>
        <v>MSV-163MS-638-NORTE/03.AQ</v>
      </c>
      <c r="J1040" s="6" t="str" cm="1">
        <f t="array" ref="J1040">_xlfn.TEXTJOIN(",",TRUE,_xlfn._xlws.FILTER(ARQUIVOS[ARQUIVO],(ARQUIVOS[DOCUMENTO]=LD_01[[#This Row],[DOCUMENTO]])*(ARQUIVOS[REVISÃO]=LD_01[[#This Row],[REVISÃO]])*(ARQUIVOS[EXTENSÃO]="pdf")))</f>
        <v>MSV-163MS-638+600-EDI-EXE-DE-P1-013-R02.pdf</v>
      </c>
      <c r="K1040" s="6" t="str" cm="1">
        <f t="array" ref="K1040">_xlfn.TEXTJOIN(", ",TRUE,_xlfn.UNIQUE(_xlfn._xlws.FILTER(ARQUIVOS_RECEBIDOS!$F$2:$F$5010,ARQUIVOS_RECEBIDOS!$E$2:$E$5010=LD_01[[#This Row],[DOCUMENTO]])))</f>
        <v>R00, R01, R02</v>
      </c>
      <c r="L1040" s="6" t="str" cm="1">
        <f t="array" ref="L1040">_xlfn.TEXTJOIN(",",TRUE,_xlfn._xlws.FILTER(ARQUIVOS[EXTENSÃO],(ARQUIVOS[DOCUMENTO]=LD_01[[#This Row],[DOCUMENTO]])*(ARQUIVOS[REVISÃO]=LD_01[[#This Row],[REVISÃO]])))</f>
        <v>dwg,pdf</v>
      </c>
      <c r="M1040" s="12" cm="1">
        <f t="array" ref="M1040">_xlfn.UNIQUE(_xlfn._xlws.FILTER(ARQUIVOS[DATA RECEBIMENTO],(ARQUIVOS[DOCUMENTO]=LD_01[[#This Row],[DOCUMENTO]])*(ARQUIVOS[REVISÃO]=LD_01[[#This Row],[REVISÃO]])))</f>
        <v>45931</v>
      </c>
      <c r="N10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01/MSV-163MS-638-NORTE/03.AQ/MSV-163MS-638+600-EDI-EXE-DE-P1-013-R02.pdf</v>
      </c>
      <c r="P1040" s="6" t="str">
        <f>LD_01[[#This Row],[PASTA]]&amp;"/"&amp;LD_01[[#This Row],[ARQUIVO]]</f>
        <v>MSV-163MS-638-NORTE/03.AQ/MSV-163MS-638+600-EDI-EXE-DE-P1-013-R02.pdf</v>
      </c>
    </row>
    <row r="1041" spans="1:16" ht="28.8" x14ac:dyDescent="0.3">
      <c r="A1041" s="6" t="s">
        <v>3864</v>
      </c>
      <c r="B1041" s="6" t="str">
        <f>VLOOKUP(LD_01[[#This Row],[DOCUMENTO]],_xlfn.SORTBY(ARQUIVOS_RECEBIDOS!$E$2:$F$5010,ARQUIVOS_RECEBIDOS!$F$2:$F$5010,-1),2,)</f>
        <v>R02</v>
      </c>
      <c r="C1041" s="14" t="s">
        <v>5987</v>
      </c>
      <c r="D1041" s="14" t="s">
        <v>7543</v>
      </c>
      <c r="E1041" s="6" t="s">
        <v>4320</v>
      </c>
      <c r="F1041" s="8" t="s">
        <v>4215</v>
      </c>
      <c r="G1041" s="8" t="s">
        <v>4339</v>
      </c>
      <c r="H1041" s="6" t="str">
        <f>_xlfn.XLOOKUP(LD_01[[#This Row],[DISCIPLINA]],'CLASSES DE PROJETOS'!$F$3:$F$37,'CLASSES DE PROJETOS'!$C$3:$C$37)</f>
        <v>AQ</v>
      </c>
      <c r="I1041" t="str">
        <f>_xlfn.TEXTJOIN("/",TRUE,"MSV-163MS-"&amp;LD_01[[#This Row],[OBRA]],_xlfn.XLOOKUP(LD_01[[#This Row],[SIGLA]],'CLASSES DE PROJETOS'!$C$3:$C$37,'CLASSES DE PROJETOS'!$E$3:$E$37))</f>
        <v>MSV-163MS-638-NORTE/03.AQ</v>
      </c>
      <c r="J1041" s="6" t="str" cm="1">
        <f t="array" ref="J1041">_xlfn.TEXTJOIN(",",TRUE,_xlfn._xlws.FILTER(ARQUIVOS[ARQUIVO],(ARQUIVOS[DOCUMENTO]=LD_01[[#This Row],[DOCUMENTO]])*(ARQUIVOS[REVISÃO]=LD_01[[#This Row],[REVISÃO]])*(ARQUIVOS[EXTENSÃO]="pdf")))</f>
        <v>MSV-163MS-638+600-EDI-EXE-DE-P1-014-R02.pdf</v>
      </c>
      <c r="K1041" s="6" t="str" cm="1">
        <f t="array" ref="K1041">_xlfn.TEXTJOIN(", ",TRUE,_xlfn.UNIQUE(_xlfn._xlws.FILTER(ARQUIVOS_RECEBIDOS!$F$2:$F$5010,ARQUIVOS_RECEBIDOS!$E$2:$E$5010=LD_01[[#This Row],[DOCUMENTO]])))</f>
        <v>R00, R01, R02</v>
      </c>
      <c r="L1041" s="6" t="str" cm="1">
        <f t="array" ref="L1041">_xlfn.TEXTJOIN(",",TRUE,_xlfn._xlws.FILTER(ARQUIVOS[EXTENSÃO],(ARQUIVOS[DOCUMENTO]=LD_01[[#This Row],[DOCUMENTO]])*(ARQUIVOS[REVISÃO]=LD_01[[#This Row],[REVISÃO]])))</f>
        <v>dwg,pdf</v>
      </c>
      <c r="M1041" s="12" cm="1">
        <f t="array" ref="M1041">_xlfn.UNIQUE(_xlfn._xlws.FILTER(ARQUIVOS[DATA RECEBIMENTO],(ARQUIVOS[DOCUMENTO]=LD_01[[#This Row],[DOCUMENTO]])*(ARQUIVOS[REVISÃO]=LD_01[[#This Row],[REVISÃO]])))</f>
        <v>45931</v>
      </c>
      <c r="N10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01/MSV-163MS-638-NORTE/03.AQ/MSV-163MS-638+600-EDI-EXE-DE-P1-014-R02.pdf</v>
      </c>
      <c r="P1041" s="6" t="str">
        <f>LD_01[[#This Row],[PASTA]]&amp;"/"&amp;LD_01[[#This Row],[ARQUIVO]]</f>
        <v>MSV-163MS-638-NORTE/03.AQ/MSV-163MS-638+600-EDI-EXE-DE-P1-014-R02.pdf</v>
      </c>
    </row>
    <row r="1042" spans="1:16" ht="28.8" x14ac:dyDescent="0.3">
      <c r="A1042" s="6" t="s">
        <v>3865</v>
      </c>
      <c r="B1042" s="6" t="str">
        <f>VLOOKUP(LD_01[[#This Row],[DOCUMENTO]],_xlfn.SORTBY(ARQUIVOS_RECEBIDOS!$E$2:$F$5010,ARQUIVOS_RECEBIDOS!$F$2:$F$5010,-1),2,)</f>
        <v>R02</v>
      </c>
      <c r="C1042" s="14" t="s">
        <v>5987</v>
      </c>
      <c r="D1042" s="14" t="s">
        <v>7543</v>
      </c>
      <c r="E1042" s="6" t="s">
        <v>4320</v>
      </c>
      <c r="F1042" s="8" t="s">
        <v>4216</v>
      </c>
      <c r="G1042" s="8" t="s">
        <v>4339</v>
      </c>
      <c r="H1042" s="6" t="str">
        <f>_xlfn.XLOOKUP(LD_01[[#This Row],[DISCIPLINA]],'CLASSES DE PROJETOS'!$F$3:$F$37,'CLASSES DE PROJETOS'!$C$3:$C$37)</f>
        <v>AQ</v>
      </c>
      <c r="I1042" t="str">
        <f>_xlfn.TEXTJOIN("/",TRUE,"MSV-163MS-"&amp;LD_01[[#This Row],[OBRA]],_xlfn.XLOOKUP(LD_01[[#This Row],[SIGLA]],'CLASSES DE PROJETOS'!$C$3:$C$37,'CLASSES DE PROJETOS'!$E$3:$E$37))</f>
        <v>MSV-163MS-638-NORTE/03.AQ</v>
      </c>
      <c r="J1042" s="6" t="str" cm="1">
        <f t="array" ref="J1042">_xlfn.TEXTJOIN(",",TRUE,_xlfn._xlws.FILTER(ARQUIVOS[ARQUIVO],(ARQUIVOS[DOCUMENTO]=LD_01[[#This Row],[DOCUMENTO]])*(ARQUIVOS[REVISÃO]=LD_01[[#This Row],[REVISÃO]])*(ARQUIVOS[EXTENSÃO]="pdf")))</f>
        <v>MSV-163MS-638+600-EDI-EXE-DE-P1-015-R02.pdf</v>
      </c>
      <c r="K1042" s="6" t="str" cm="1">
        <f t="array" ref="K1042">_xlfn.TEXTJOIN(", ",TRUE,_xlfn.UNIQUE(_xlfn._xlws.FILTER(ARQUIVOS_RECEBIDOS!$F$2:$F$5010,ARQUIVOS_RECEBIDOS!$E$2:$E$5010=LD_01[[#This Row],[DOCUMENTO]])))</f>
        <v>R00, R01, R02</v>
      </c>
      <c r="L1042" s="6" t="str" cm="1">
        <f t="array" ref="L1042">_xlfn.TEXTJOIN(",",TRUE,_xlfn._xlws.FILTER(ARQUIVOS[EXTENSÃO],(ARQUIVOS[DOCUMENTO]=LD_01[[#This Row],[DOCUMENTO]])*(ARQUIVOS[REVISÃO]=LD_01[[#This Row],[REVISÃO]])))</f>
        <v>dwg,pdf</v>
      </c>
      <c r="M1042" s="12" cm="1">
        <f t="array" ref="M1042">_xlfn.UNIQUE(_xlfn._xlws.FILTER(ARQUIVOS[DATA RECEBIMENTO],(ARQUIVOS[DOCUMENTO]=LD_01[[#This Row],[DOCUMENTO]])*(ARQUIVOS[REVISÃO]=LD_01[[#This Row],[REVISÃO]])))</f>
        <v>45931</v>
      </c>
      <c r="N10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01/MSV-163MS-638-NORTE/03.AQ/MSV-163MS-638+600-EDI-EXE-DE-P1-015-R02.pdf</v>
      </c>
      <c r="P1042" s="6" t="str">
        <f>LD_01[[#This Row],[PASTA]]&amp;"/"&amp;LD_01[[#This Row],[ARQUIVO]]</f>
        <v>MSV-163MS-638-NORTE/03.AQ/MSV-163MS-638+600-EDI-EXE-DE-P1-015-R02.pdf</v>
      </c>
    </row>
    <row r="1043" spans="1:16" ht="28.8" x14ac:dyDescent="0.3">
      <c r="A1043" s="6" t="s">
        <v>3866</v>
      </c>
      <c r="B1043" s="6" t="str">
        <f>VLOOKUP(LD_01[[#This Row],[DOCUMENTO]],_xlfn.SORTBY(ARQUIVOS_RECEBIDOS!$E$2:$F$5010,ARQUIVOS_RECEBIDOS!$F$2:$F$5010,-1),2,)</f>
        <v>R03</v>
      </c>
      <c r="C1043" s="14" t="s">
        <v>5987</v>
      </c>
      <c r="D1043" s="14" t="s">
        <v>7543</v>
      </c>
      <c r="E1043" s="6" t="s">
        <v>4320</v>
      </c>
      <c r="F1043" s="8" t="s">
        <v>4217</v>
      </c>
      <c r="G1043" s="8" t="s">
        <v>4339</v>
      </c>
      <c r="H1043" s="6" t="str">
        <f>_xlfn.XLOOKUP(LD_01[[#This Row],[DISCIPLINA]],'CLASSES DE PROJETOS'!$F$3:$F$37,'CLASSES DE PROJETOS'!$C$3:$C$37)</f>
        <v>AQ</v>
      </c>
      <c r="I1043" t="str">
        <f>_xlfn.TEXTJOIN("/",TRUE,"MSV-163MS-"&amp;LD_01[[#This Row],[OBRA]],_xlfn.XLOOKUP(LD_01[[#This Row],[SIGLA]],'CLASSES DE PROJETOS'!$C$3:$C$37,'CLASSES DE PROJETOS'!$E$3:$E$37))</f>
        <v>MSV-163MS-638-NORTE/03.AQ</v>
      </c>
      <c r="J1043" s="6" t="str" cm="1">
        <f t="array" ref="J1043">_xlfn.TEXTJOIN(",",TRUE,_xlfn._xlws.FILTER(ARQUIVOS[ARQUIVO],(ARQUIVOS[DOCUMENTO]=LD_01[[#This Row],[DOCUMENTO]])*(ARQUIVOS[REVISÃO]=LD_01[[#This Row],[REVISÃO]])*(ARQUIVOS[EXTENSÃO]="pdf")))</f>
        <v>MSV-163MS-638+600-EDI-EXE-DE-P1-101-R03.pdf</v>
      </c>
      <c r="K1043" s="6" t="str" cm="1">
        <f t="array" ref="K1043">_xlfn.TEXTJOIN(", ",TRUE,_xlfn.UNIQUE(_xlfn._xlws.FILTER(ARQUIVOS_RECEBIDOS!$F$2:$F$5010,ARQUIVOS_RECEBIDOS!$E$2:$E$5010=LD_01[[#This Row],[DOCUMENTO]])))</f>
        <v>R00, R01, R03</v>
      </c>
      <c r="L1043" s="6" t="str" cm="1">
        <f t="array" ref="L1043">_xlfn.TEXTJOIN(",",TRUE,_xlfn._xlws.FILTER(ARQUIVOS[EXTENSÃO],(ARQUIVOS[DOCUMENTO]=LD_01[[#This Row],[DOCUMENTO]])*(ARQUIVOS[REVISÃO]=LD_01[[#This Row],[REVISÃO]])))</f>
        <v>dwg,dwg,pdf</v>
      </c>
      <c r="M1043" s="12" cm="1">
        <f t="array" ref="M1043">_xlfn.UNIQUE(_xlfn._xlws.FILTER(ARQUIVOS[DATA RECEBIMENTO],(ARQUIVOS[DOCUMENTO]=LD_01[[#This Row],[DOCUMENTO]])*(ARQUIVOS[REVISÃO]=LD_01[[#This Row],[REVISÃO]])))</f>
        <v>46129</v>
      </c>
      <c r="N10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01/MSV-163MS-638-NORTE/03.AQ/MSV-163MS-638+600-EDI-EXE-DE-P1-101-R03.pdf</v>
      </c>
      <c r="P1043" s="6" t="str">
        <f>LD_01[[#This Row],[PASTA]]&amp;"/"&amp;LD_01[[#This Row],[ARQUIVO]]</f>
        <v>MSV-163MS-638-NORTE/03.AQ/MSV-163MS-638+600-EDI-EXE-DE-P1-101-R03.pdf</v>
      </c>
    </row>
    <row r="1044" spans="1:16" ht="28.8" x14ac:dyDescent="0.3">
      <c r="A1044" s="6" t="s">
        <v>3867</v>
      </c>
      <c r="B1044" s="6" t="str">
        <f>VLOOKUP(LD_01[[#This Row],[DOCUMENTO]],_xlfn.SORTBY(ARQUIVOS_RECEBIDOS!$E$2:$F$5010,ARQUIVOS_RECEBIDOS!$F$2:$F$5010,-1),2,)</f>
        <v>R01</v>
      </c>
      <c r="C1044" s="14" t="s">
        <v>5987</v>
      </c>
      <c r="D1044" s="14" t="s">
        <v>7543</v>
      </c>
      <c r="E1044" s="6" t="s">
        <v>4320</v>
      </c>
      <c r="F1044" s="8" t="s">
        <v>4218</v>
      </c>
      <c r="G1044" s="8" t="s">
        <v>4339</v>
      </c>
      <c r="H1044" s="6" t="str">
        <f>_xlfn.XLOOKUP(LD_01[[#This Row],[DISCIPLINA]],'CLASSES DE PROJETOS'!$F$3:$F$37,'CLASSES DE PROJETOS'!$C$3:$C$37)</f>
        <v>AQ</v>
      </c>
      <c r="I1044" t="str">
        <f>_xlfn.TEXTJOIN("/",TRUE,"MSV-163MS-"&amp;LD_01[[#This Row],[OBRA]],_xlfn.XLOOKUP(LD_01[[#This Row],[SIGLA]],'CLASSES DE PROJETOS'!$C$3:$C$37,'CLASSES DE PROJETOS'!$E$3:$E$37))</f>
        <v>MSV-163MS-638-NORTE/03.AQ</v>
      </c>
      <c r="J1044" s="6" t="str" cm="1">
        <f t="array" ref="J1044">_xlfn.TEXTJOIN(",",TRUE,_xlfn._xlws.FILTER(ARQUIVOS[ARQUIVO],(ARQUIVOS[DOCUMENTO]=LD_01[[#This Row],[DOCUMENTO]])*(ARQUIVOS[REVISÃO]=LD_01[[#This Row],[REVISÃO]])*(ARQUIVOS[EXTENSÃO]="pdf")))</f>
        <v>MSV-163MS-638+600-EDI-EXE-DE-P1-102-R01.pdf</v>
      </c>
      <c r="K1044" s="6" t="str" cm="1">
        <f t="array" ref="K1044">_xlfn.TEXTJOIN(", ",TRUE,_xlfn.UNIQUE(_xlfn._xlws.FILTER(ARQUIVOS_RECEBIDOS!$F$2:$F$5010,ARQUIVOS_RECEBIDOS!$E$2:$E$5010=LD_01[[#This Row],[DOCUMENTO]])))</f>
        <v>R00, R01</v>
      </c>
      <c r="L1044" s="6" t="str" cm="1">
        <f t="array" ref="L1044">_xlfn.TEXTJOIN(",",TRUE,_xlfn._xlws.FILTER(ARQUIVOS[EXTENSÃO],(ARQUIVOS[DOCUMENTO]=LD_01[[#This Row],[DOCUMENTO]])*(ARQUIVOS[REVISÃO]=LD_01[[#This Row],[REVISÃO]])))</f>
        <v>dwg,pdf</v>
      </c>
      <c r="M1044" s="12" cm="1">
        <f t="array" ref="M1044">_xlfn.UNIQUE(_xlfn._xlws.FILTER(ARQUIVOS[DATA RECEBIMENTO],(ARQUIVOS[DOCUMENTO]=LD_01[[#This Row],[DOCUMENTO]])*(ARQUIVOS[REVISÃO]=LD_01[[#This Row],[REVISÃO]])))</f>
        <v>45931</v>
      </c>
      <c r="N10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01/MSV-163MS-638-NORTE/03.AQ/MSV-163MS-638+600-EDI-EXE-DE-P1-102-R01.pdf</v>
      </c>
      <c r="P1044" s="6" t="str">
        <f>LD_01[[#This Row],[PASTA]]&amp;"/"&amp;LD_01[[#This Row],[ARQUIVO]]</f>
        <v>MSV-163MS-638-NORTE/03.AQ/MSV-163MS-638+600-EDI-EXE-DE-P1-102-R01.pdf</v>
      </c>
    </row>
    <row r="1045" spans="1:16" ht="28.8" x14ac:dyDescent="0.3">
      <c r="A1045" s="6" t="s">
        <v>3868</v>
      </c>
      <c r="B1045" s="6" t="str">
        <f>VLOOKUP(LD_01[[#This Row],[DOCUMENTO]],_xlfn.SORTBY(ARQUIVOS_RECEBIDOS!$E$2:$F$5010,ARQUIVOS_RECEBIDOS!$F$2:$F$5010,-1),2,)</f>
        <v>R01</v>
      </c>
      <c r="C1045" s="14" t="s">
        <v>5987</v>
      </c>
      <c r="D1045" s="14" t="s">
        <v>7543</v>
      </c>
      <c r="E1045" s="6" t="s">
        <v>4320</v>
      </c>
      <c r="F1045" s="8" t="s">
        <v>4219</v>
      </c>
      <c r="G1045" s="8" t="s">
        <v>4339</v>
      </c>
      <c r="H1045" s="6" t="str">
        <f>_xlfn.XLOOKUP(LD_01[[#This Row],[DISCIPLINA]],'CLASSES DE PROJETOS'!$F$3:$F$37,'CLASSES DE PROJETOS'!$C$3:$C$37)</f>
        <v>AQ</v>
      </c>
      <c r="I1045" t="str">
        <f>_xlfn.TEXTJOIN("/",TRUE,"MSV-163MS-"&amp;LD_01[[#This Row],[OBRA]],_xlfn.XLOOKUP(LD_01[[#This Row],[SIGLA]],'CLASSES DE PROJETOS'!$C$3:$C$37,'CLASSES DE PROJETOS'!$E$3:$E$37))</f>
        <v>MSV-163MS-638-NORTE/03.AQ</v>
      </c>
      <c r="J1045" s="6" t="str" cm="1">
        <f t="array" ref="J1045">_xlfn.TEXTJOIN(",",TRUE,_xlfn._xlws.FILTER(ARQUIVOS[ARQUIVO],(ARQUIVOS[DOCUMENTO]=LD_01[[#This Row],[DOCUMENTO]])*(ARQUIVOS[REVISÃO]=LD_01[[#This Row],[REVISÃO]])*(ARQUIVOS[EXTENSÃO]="pdf")))</f>
        <v>MSV-163MS-638+600-EDI-EXE-DE-P1-103-R01.pdf</v>
      </c>
      <c r="K1045" s="6" t="str" cm="1">
        <f t="array" ref="K1045">_xlfn.TEXTJOIN(", ",TRUE,_xlfn.UNIQUE(_xlfn._xlws.FILTER(ARQUIVOS_RECEBIDOS!$F$2:$F$5010,ARQUIVOS_RECEBIDOS!$E$2:$E$5010=LD_01[[#This Row],[DOCUMENTO]])))</f>
        <v>R00, R01</v>
      </c>
      <c r="L1045" s="6" t="str" cm="1">
        <f t="array" ref="L1045">_xlfn.TEXTJOIN(",",TRUE,_xlfn._xlws.FILTER(ARQUIVOS[EXTENSÃO],(ARQUIVOS[DOCUMENTO]=LD_01[[#This Row],[DOCUMENTO]])*(ARQUIVOS[REVISÃO]=LD_01[[#This Row],[REVISÃO]])))</f>
        <v>dwg,pdf</v>
      </c>
      <c r="M1045" s="12" cm="1">
        <f t="array" ref="M1045">_xlfn.UNIQUE(_xlfn._xlws.FILTER(ARQUIVOS[DATA RECEBIMENTO],(ARQUIVOS[DOCUMENTO]=LD_01[[#This Row],[DOCUMENTO]])*(ARQUIVOS[REVISÃO]=LD_01[[#This Row],[REVISÃO]])))</f>
        <v>45931</v>
      </c>
      <c r="N10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01/MSV-163MS-638-NORTE/03.AQ/MSV-163MS-638+600-EDI-EXE-DE-P1-103-R01.pdf</v>
      </c>
      <c r="P1045" s="6" t="str">
        <f>LD_01[[#This Row],[PASTA]]&amp;"/"&amp;LD_01[[#This Row],[ARQUIVO]]</f>
        <v>MSV-163MS-638-NORTE/03.AQ/MSV-163MS-638+600-EDI-EXE-DE-P1-103-R01.pdf</v>
      </c>
    </row>
    <row r="1046" spans="1:16" ht="28.8" x14ac:dyDescent="0.3">
      <c r="A1046" s="6" t="s">
        <v>3869</v>
      </c>
      <c r="B1046" s="6" t="str">
        <f>VLOOKUP(LD_01[[#This Row],[DOCUMENTO]],_xlfn.SORTBY(ARQUIVOS_RECEBIDOS!$E$2:$F$5010,ARQUIVOS_RECEBIDOS!$F$2:$F$5010,-1),2,)</f>
        <v>R01</v>
      </c>
      <c r="C1046" s="14" t="s">
        <v>5987</v>
      </c>
      <c r="D1046" s="14" t="s">
        <v>7543</v>
      </c>
      <c r="E1046" s="6" t="s">
        <v>4320</v>
      </c>
      <c r="F1046" s="8" t="s">
        <v>4220</v>
      </c>
      <c r="G1046" s="8" t="s">
        <v>4339</v>
      </c>
      <c r="H1046" s="6" t="str">
        <f>_xlfn.XLOOKUP(LD_01[[#This Row],[DISCIPLINA]],'CLASSES DE PROJETOS'!$F$3:$F$37,'CLASSES DE PROJETOS'!$C$3:$C$37)</f>
        <v>AQ</v>
      </c>
      <c r="I1046" t="str">
        <f>_xlfn.TEXTJOIN("/",TRUE,"MSV-163MS-"&amp;LD_01[[#This Row],[OBRA]],_xlfn.XLOOKUP(LD_01[[#This Row],[SIGLA]],'CLASSES DE PROJETOS'!$C$3:$C$37,'CLASSES DE PROJETOS'!$E$3:$E$37))</f>
        <v>MSV-163MS-638-NORTE/03.AQ</v>
      </c>
      <c r="J1046" s="6" t="str" cm="1">
        <f t="array" ref="J1046">_xlfn.TEXTJOIN(",",TRUE,_xlfn._xlws.FILTER(ARQUIVOS[ARQUIVO],(ARQUIVOS[DOCUMENTO]=LD_01[[#This Row],[DOCUMENTO]])*(ARQUIVOS[REVISÃO]=LD_01[[#This Row],[REVISÃO]])*(ARQUIVOS[EXTENSÃO]="pdf")))</f>
        <v>MSV-163MS-638+600-EDI-EXE-DE-P1-104-R01.pdf</v>
      </c>
      <c r="K1046" s="6" t="str" cm="1">
        <f t="array" ref="K1046">_xlfn.TEXTJOIN(", ",TRUE,_xlfn.UNIQUE(_xlfn._xlws.FILTER(ARQUIVOS_RECEBIDOS!$F$2:$F$5010,ARQUIVOS_RECEBIDOS!$E$2:$E$5010=LD_01[[#This Row],[DOCUMENTO]])))</f>
        <v>R00, R01</v>
      </c>
      <c r="L1046" s="6" t="str" cm="1">
        <f t="array" ref="L1046">_xlfn.TEXTJOIN(",",TRUE,_xlfn._xlws.FILTER(ARQUIVOS[EXTENSÃO],(ARQUIVOS[DOCUMENTO]=LD_01[[#This Row],[DOCUMENTO]])*(ARQUIVOS[REVISÃO]=LD_01[[#This Row],[REVISÃO]])))</f>
        <v>dwg,pdf</v>
      </c>
      <c r="M1046" s="12" cm="1">
        <f t="array" ref="M1046">_xlfn.UNIQUE(_xlfn._xlws.FILTER(ARQUIVOS[DATA RECEBIMENTO],(ARQUIVOS[DOCUMENTO]=LD_01[[#This Row],[DOCUMENTO]])*(ARQUIVOS[REVISÃO]=LD_01[[#This Row],[REVISÃO]])))</f>
        <v>45931</v>
      </c>
      <c r="N10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01/MSV-163MS-638-NORTE/03.AQ/MSV-163MS-638+600-EDI-EXE-DE-P1-104-R01.pdf</v>
      </c>
      <c r="P1046" s="6" t="str">
        <f>LD_01[[#This Row],[PASTA]]&amp;"/"&amp;LD_01[[#This Row],[ARQUIVO]]</f>
        <v>MSV-163MS-638-NORTE/03.AQ/MSV-163MS-638+600-EDI-EXE-DE-P1-104-R01.pdf</v>
      </c>
    </row>
    <row r="1047" spans="1:16" ht="28.8" x14ac:dyDescent="0.3">
      <c r="A1047" s="6" t="s">
        <v>3870</v>
      </c>
      <c r="B1047" s="6" t="str">
        <f>VLOOKUP(LD_01[[#This Row],[DOCUMENTO]],_xlfn.SORTBY(ARQUIVOS_RECEBIDOS!$E$2:$F$5010,ARQUIVOS_RECEBIDOS!$F$2:$F$5010,-1),2,)</f>
        <v>R01</v>
      </c>
      <c r="C1047" s="14" t="s">
        <v>5987</v>
      </c>
      <c r="D1047" s="14" t="s">
        <v>7543</v>
      </c>
      <c r="E1047" s="6" t="s">
        <v>4320</v>
      </c>
      <c r="F1047" s="8" t="s">
        <v>4221</v>
      </c>
      <c r="G1047" s="8" t="s">
        <v>4339</v>
      </c>
      <c r="H1047" s="6" t="str">
        <f>_xlfn.XLOOKUP(LD_01[[#This Row],[DISCIPLINA]],'CLASSES DE PROJETOS'!$F$3:$F$37,'CLASSES DE PROJETOS'!$C$3:$C$37)</f>
        <v>AQ</v>
      </c>
      <c r="I1047" t="str">
        <f>_xlfn.TEXTJOIN("/",TRUE,"MSV-163MS-"&amp;LD_01[[#This Row],[OBRA]],_xlfn.XLOOKUP(LD_01[[#This Row],[SIGLA]],'CLASSES DE PROJETOS'!$C$3:$C$37,'CLASSES DE PROJETOS'!$E$3:$E$37))</f>
        <v>MSV-163MS-638-NORTE/03.AQ</v>
      </c>
      <c r="J1047" s="6" t="str" cm="1">
        <f t="array" ref="J1047">_xlfn.TEXTJOIN(",",TRUE,_xlfn._xlws.FILTER(ARQUIVOS[ARQUIVO],(ARQUIVOS[DOCUMENTO]=LD_01[[#This Row],[DOCUMENTO]])*(ARQUIVOS[REVISÃO]=LD_01[[#This Row],[REVISÃO]])*(ARQUIVOS[EXTENSÃO]="pdf")))</f>
        <v>MSV-163MS-638+600-EDI-EXE-DE-P1-105-R01.pdf</v>
      </c>
      <c r="K1047" s="6" t="str" cm="1">
        <f t="array" ref="K1047">_xlfn.TEXTJOIN(", ",TRUE,_xlfn.UNIQUE(_xlfn._xlws.FILTER(ARQUIVOS_RECEBIDOS!$F$2:$F$5010,ARQUIVOS_RECEBIDOS!$E$2:$E$5010=LD_01[[#This Row],[DOCUMENTO]])))</f>
        <v>R00, R01</v>
      </c>
      <c r="L1047" s="6" t="str" cm="1">
        <f t="array" ref="L1047">_xlfn.TEXTJOIN(",",TRUE,_xlfn._xlws.FILTER(ARQUIVOS[EXTENSÃO],(ARQUIVOS[DOCUMENTO]=LD_01[[#This Row],[DOCUMENTO]])*(ARQUIVOS[REVISÃO]=LD_01[[#This Row],[REVISÃO]])))</f>
        <v>dwg,pdf</v>
      </c>
      <c r="M1047" s="12" cm="1">
        <f t="array" ref="M1047">_xlfn.UNIQUE(_xlfn._xlws.FILTER(ARQUIVOS[DATA RECEBIMENTO],(ARQUIVOS[DOCUMENTO]=LD_01[[#This Row],[DOCUMENTO]])*(ARQUIVOS[REVISÃO]=LD_01[[#This Row],[REVISÃO]])))</f>
        <v>45931</v>
      </c>
      <c r="N10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01/MSV-163MS-638-NORTE/03.AQ/MSV-163MS-638+600-EDI-EXE-DE-P1-105-R01.pdf</v>
      </c>
      <c r="P1047" s="6" t="str">
        <f>LD_01[[#This Row],[PASTA]]&amp;"/"&amp;LD_01[[#This Row],[ARQUIVO]]</f>
        <v>MSV-163MS-638-NORTE/03.AQ/MSV-163MS-638+600-EDI-EXE-DE-P1-105-R01.pdf</v>
      </c>
    </row>
    <row r="1048" spans="1:16" ht="28.8" x14ac:dyDescent="0.3">
      <c r="A1048" s="6" t="s">
        <v>3871</v>
      </c>
      <c r="B1048" s="6" t="str">
        <f>VLOOKUP(LD_01[[#This Row],[DOCUMENTO]],_xlfn.SORTBY(ARQUIVOS_RECEBIDOS!$E$2:$F$5010,ARQUIVOS_RECEBIDOS!$F$2:$F$5010,-1),2,)</f>
        <v>R01</v>
      </c>
      <c r="C1048" s="14" t="s">
        <v>5987</v>
      </c>
      <c r="D1048" s="14" t="s">
        <v>7543</v>
      </c>
      <c r="E1048" s="6" t="s">
        <v>4320</v>
      </c>
      <c r="F1048" s="8" t="s">
        <v>4222</v>
      </c>
      <c r="G1048" s="8" t="s">
        <v>4339</v>
      </c>
      <c r="H1048" s="6" t="str">
        <f>_xlfn.XLOOKUP(LD_01[[#This Row],[DISCIPLINA]],'CLASSES DE PROJETOS'!$F$3:$F$37,'CLASSES DE PROJETOS'!$C$3:$C$37)</f>
        <v>AQ</v>
      </c>
      <c r="I1048" t="str">
        <f>_xlfn.TEXTJOIN("/",TRUE,"MSV-163MS-"&amp;LD_01[[#This Row],[OBRA]],_xlfn.XLOOKUP(LD_01[[#This Row],[SIGLA]],'CLASSES DE PROJETOS'!$C$3:$C$37,'CLASSES DE PROJETOS'!$E$3:$E$37))</f>
        <v>MSV-163MS-638-NORTE/03.AQ</v>
      </c>
      <c r="J1048" s="6" t="str" cm="1">
        <f t="array" ref="J1048">_xlfn.TEXTJOIN(",",TRUE,_xlfn._xlws.FILTER(ARQUIVOS[ARQUIVO],(ARQUIVOS[DOCUMENTO]=LD_01[[#This Row],[DOCUMENTO]])*(ARQUIVOS[REVISÃO]=LD_01[[#This Row],[REVISÃO]])*(ARQUIVOS[EXTENSÃO]="pdf")))</f>
        <v>MSV-163MS-638+600-EDI-EXE-DE-P1-201-R01.pdf</v>
      </c>
      <c r="K1048" s="6" t="str" cm="1">
        <f t="array" ref="K1048">_xlfn.TEXTJOIN(", ",TRUE,_xlfn.UNIQUE(_xlfn._xlws.FILTER(ARQUIVOS_RECEBIDOS!$F$2:$F$5010,ARQUIVOS_RECEBIDOS!$E$2:$E$5010=LD_01[[#This Row],[DOCUMENTO]])))</f>
        <v>R00, R01</v>
      </c>
      <c r="L1048" s="6" t="str" cm="1">
        <f t="array" ref="L1048">_xlfn.TEXTJOIN(",",TRUE,_xlfn._xlws.FILTER(ARQUIVOS[EXTENSÃO],(ARQUIVOS[DOCUMENTO]=LD_01[[#This Row],[DOCUMENTO]])*(ARQUIVOS[REVISÃO]=LD_01[[#This Row],[REVISÃO]])))</f>
        <v>dwg,pdf</v>
      </c>
      <c r="M1048" s="12" cm="1">
        <f t="array" ref="M1048">_xlfn.UNIQUE(_xlfn._xlws.FILTER(ARQUIVOS[DATA RECEBIMENTO],(ARQUIVOS[DOCUMENTO]=LD_01[[#This Row],[DOCUMENTO]])*(ARQUIVOS[REVISÃO]=LD_01[[#This Row],[REVISÃO]])))</f>
        <v>45931</v>
      </c>
      <c r="N10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01/MSV-163MS-638-NORTE/03.AQ/MSV-163MS-638+600-EDI-EXE-DE-P1-201-R01.pdf</v>
      </c>
      <c r="P1048" s="6" t="str">
        <f>LD_01[[#This Row],[PASTA]]&amp;"/"&amp;LD_01[[#This Row],[ARQUIVO]]</f>
        <v>MSV-163MS-638-NORTE/03.AQ/MSV-163MS-638+600-EDI-EXE-DE-P1-201-R01.pdf</v>
      </c>
    </row>
    <row r="1049" spans="1:16" ht="28.8" x14ac:dyDescent="0.3">
      <c r="A1049" s="6" t="s">
        <v>3872</v>
      </c>
      <c r="B1049" s="6" t="str">
        <f>VLOOKUP(LD_01[[#This Row],[DOCUMENTO]],_xlfn.SORTBY(ARQUIVOS_RECEBIDOS!$E$2:$F$5010,ARQUIVOS_RECEBIDOS!$F$2:$F$5010,-1),2,)</f>
        <v>R01</v>
      </c>
      <c r="C1049" s="14" t="s">
        <v>5987</v>
      </c>
      <c r="D1049" s="14" t="s">
        <v>7543</v>
      </c>
      <c r="E1049" s="6" t="s">
        <v>4320</v>
      </c>
      <c r="F1049" s="8" t="s">
        <v>4223</v>
      </c>
      <c r="G1049" s="8" t="s">
        <v>4339</v>
      </c>
      <c r="H1049" s="6" t="str">
        <f>_xlfn.XLOOKUP(LD_01[[#This Row],[DISCIPLINA]],'CLASSES DE PROJETOS'!$F$3:$F$37,'CLASSES DE PROJETOS'!$C$3:$C$37)</f>
        <v>AQ</v>
      </c>
      <c r="I1049" t="str">
        <f>_xlfn.TEXTJOIN("/",TRUE,"MSV-163MS-"&amp;LD_01[[#This Row],[OBRA]],_xlfn.XLOOKUP(LD_01[[#This Row],[SIGLA]],'CLASSES DE PROJETOS'!$C$3:$C$37,'CLASSES DE PROJETOS'!$E$3:$E$37))</f>
        <v>MSV-163MS-638-NORTE/03.AQ</v>
      </c>
      <c r="J1049" s="6" t="str" cm="1">
        <f t="array" ref="J1049">_xlfn.TEXTJOIN(",",TRUE,_xlfn._xlws.FILTER(ARQUIVOS[ARQUIVO],(ARQUIVOS[DOCUMENTO]=LD_01[[#This Row],[DOCUMENTO]])*(ARQUIVOS[REVISÃO]=LD_01[[#This Row],[REVISÃO]])*(ARQUIVOS[EXTENSÃO]="pdf")))</f>
        <v>MSV-163MS-638+600-EDI-EXE-DE-P1-202-R01.pdf</v>
      </c>
      <c r="K1049" s="6" t="str" cm="1">
        <f t="array" ref="K1049">_xlfn.TEXTJOIN(", ",TRUE,_xlfn.UNIQUE(_xlfn._xlws.FILTER(ARQUIVOS_RECEBIDOS!$F$2:$F$5010,ARQUIVOS_RECEBIDOS!$E$2:$E$5010=LD_01[[#This Row],[DOCUMENTO]])))</f>
        <v>R00, R01</v>
      </c>
      <c r="L1049" s="6" t="str" cm="1">
        <f t="array" ref="L1049">_xlfn.TEXTJOIN(",",TRUE,_xlfn._xlws.FILTER(ARQUIVOS[EXTENSÃO],(ARQUIVOS[DOCUMENTO]=LD_01[[#This Row],[DOCUMENTO]])*(ARQUIVOS[REVISÃO]=LD_01[[#This Row],[REVISÃO]])))</f>
        <v>dwg,pdf</v>
      </c>
      <c r="M1049" s="12" cm="1">
        <f t="array" ref="M1049">_xlfn.UNIQUE(_xlfn._xlws.FILTER(ARQUIVOS[DATA RECEBIMENTO],(ARQUIVOS[DOCUMENTO]=LD_01[[#This Row],[DOCUMENTO]])*(ARQUIVOS[REVISÃO]=LD_01[[#This Row],[REVISÃO]])))</f>
        <v>45931</v>
      </c>
      <c r="N10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01/MSV-163MS-638-NORTE/03.AQ/MSV-163MS-638+600-EDI-EXE-DE-P1-202-R01.pdf</v>
      </c>
      <c r="P1049" s="6" t="str">
        <f>LD_01[[#This Row],[PASTA]]&amp;"/"&amp;LD_01[[#This Row],[ARQUIVO]]</f>
        <v>MSV-163MS-638-NORTE/03.AQ/MSV-163MS-638+600-EDI-EXE-DE-P1-202-R01.pdf</v>
      </c>
    </row>
    <row r="1050" spans="1:16" ht="28.8" x14ac:dyDescent="0.3">
      <c r="A1050" s="6" t="s">
        <v>3873</v>
      </c>
      <c r="B1050" s="6" t="str">
        <f>VLOOKUP(LD_01[[#This Row],[DOCUMENTO]],_xlfn.SORTBY(ARQUIVOS_RECEBIDOS!$E$2:$F$5010,ARQUIVOS_RECEBIDOS!$F$2:$F$5010,-1),2,)</f>
        <v>R01</v>
      </c>
      <c r="C1050" s="14" t="s">
        <v>5987</v>
      </c>
      <c r="D1050" s="14" t="s">
        <v>7543</v>
      </c>
      <c r="E1050" s="6" t="s">
        <v>4320</v>
      </c>
      <c r="F1050" s="8" t="s">
        <v>4224</v>
      </c>
      <c r="G1050" s="8" t="s">
        <v>4339</v>
      </c>
      <c r="H1050" s="6" t="str">
        <f>_xlfn.XLOOKUP(LD_01[[#This Row],[DISCIPLINA]],'CLASSES DE PROJETOS'!$F$3:$F$37,'CLASSES DE PROJETOS'!$C$3:$C$37)</f>
        <v>AQ</v>
      </c>
      <c r="I1050" t="str">
        <f>_xlfn.TEXTJOIN("/",TRUE,"MSV-163MS-"&amp;LD_01[[#This Row],[OBRA]],_xlfn.XLOOKUP(LD_01[[#This Row],[SIGLA]],'CLASSES DE PROJETOS'!$C$3:$C$37,'CLASSES DE PROJETOS'!$E$3:$E$37))</f>
        <v>MSV-163MS-638-NORTE/03.AQ</v>
      </c>
      <c r="J1050" s="6" t="str" cm="1">
        <f t="array" ref="J1050">_xlfn.TEXTJOIN(",",TRUE,_xlfn._xlws.FILTER(ARQUIVOS[ARQUIVO],(ARQUIVOS[DOCUMENTO]=LD_01[[#This Row],[DOCUMENTO]])*(ARQUIVOS[REVISÃO]=LD_01[[#This Row],[REVISÃO]])*(ARQUIVOS[EXTENSÃO]="pdf")))</f>
        <v>MSV-163MS-638+600-EDI-EXE-DE-P1-203-R01.pdf</v>
      </c>
      <c r="K1050" s="6" t="str" cm="1">
        <f t="array" ref="K1050">_xlfn.TEXTJOIN(", ",TRUE,_xlfn.UNIQUE(_xlfn._xlws.FILTER(ARQUIVOS_RECEBIDOS!$F$2:$F$5010,ARQUIVOS_RECEBIDOS!$E$2:$E$5010=LD_01[[#This Row],[DOCUMENTO]])))</f>
        <v>R00, R01</v>
      </c>
      <c r="L1050" s="6" t="str" cm="1">
        <f t="array" ref="L1050">_xlfn.TEXTJOIN(",",TRUE,_xlfn._xlws.FILTER(ARQUIVOS[EXTENSÃO],(ARQUIVOS[DOCUMENTO]=LD_01[[#This Row],[DOCUMENTO]])*(ARQUIVOS[REVISÃO]=LD_01[[#This Row],[REVISÃO]])))</f>
        <v>dwg,pdf</v>
      </c>
      <c r="M1050" s="12" cm="1">
        <f t="array" ref="M1050">_xlfn.UNIQUE(_xlfn._xlws.FILTER(ARQUIVOS[DATA RECEBIMENTO],(ARQUIVOS[DOCUMENTO]=LD_01[[#This Row],[DOCUMENTO]])*(ARQUIVOS[REVISÃO]=LD_01[[#This Row],[REVISÃO]])))</f>
        <v>45931</v>
      </c>
      <c r="N10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01/MSV-163MS-638-NORTE/03.AQ/MSV-163MS-638+600-EDI-EXE-DE-P1-203-R01.pdf</v>
      </c>
      <c r="P1050" s="6" t="str">
        <f>LD_01[[#This Row],[PASTA]]&amp;"/"&amp;LD_01[[#This Row],[ARQUIVO]]</f>
        <v>MSV-163MS-638-NORTE/03.AQ/MSV-163MS-638+600-EDI-EXE-DE-P1-203-R01.pdf</v>
      </c>
    </row>
    <row r="1051" spans="1:16" ht="28.8" x14ac:dyDescent="0.3">
      <c r="A1051" s="6" t="s">
        <v>3874</v>
      </c>
      <c r="B1051" s="6" t="str">
        <f>VLOOKUP(LD_01[[#This Row],[DOCUMENTO]],_xlfn.SORTBY(ARQUIVOS_RECEBIDOS!$E$2:$F$5010,ARQUIVOS_RECEBIDOS!$F$2:$F$5010,-1),2,)</f>
        <v>R01</v>
      </c>
      <c r="C1051" s="14" t="s">
        <v>5987</v>
      </c>
      <c r="D1051" s="14" t="s">
        <v>7543</v>
      </c>
      <c r="E1051" s="6" t="s">
        <v>4320</v>
      </c>
      <c r="F1051" s="8" t="s">
        <v>4225</v>
      </c>
      <c r="G1051" s="8" t="s">
        <v>4339</v>
      </c>
      <c r="H1051" s="6" t="str">
        <f>_xlfn.XLOOKUP(LD_01[[#This Row],[DISCIPLINA]],'CLASSES DE PROJETOS'!$F$3:$F$37,'CLASSES DE PROJETOS'!$C$3:$C$37)</f>
        <v>AQ</v>
      </c>
      <c r="I1051" t="str">
        <f>_xlfn.TEXTJOIN("/",TRUE,"MSV-163MS-"&amp;LD_01[[#This Row],[OBRA]],_xlfn.XLOOKUP(LD_01[[#This Row],[SIGLA]],'CLASSES DE PROJETOS'!$C$3:$C$37,'CLASSES DE PROJETOS'!$E$3:$E$37))</f>
        <v>MSV-163MS-638-NORTE/03.AQ</v>
      </c>
      <c r="J1051" s="6" t="str" cm="1">
        <f t="array" ref="J1051">_xlfn.TEXTJOIN(",",TRUE,_xlfn._xlws.FILTER(ARQUIVOS[ARQUIVO],(ARQUIVOS[DOCUMENTO]=LD_01[[#This Row],[DOCUMENTO]])*(ARQUIVOS[REVISÃO]=LD_01[[#This Row],[REVISÃO]])*(ARQUIVOS[EXTENSÃO]="pdf")))</f>
        <v>MSV-163MS-638+600-EDI-EXE-DE-P1-301-R01.pdf</v>
      </c>
      <c r="K1051" s="6" t="str" cm="1">
        <f t="array" ref="K1051">_xlfn.TEXTJOIN(", ",TRUE,_xlfn.UNIQUE(_xlfn._xlws.FILTER(ARQUIVOS_RECEBIDOS!$F$2:$F$5010,ARQUIVOS_RECEBIDOS!$E$2:$E$5010=LD_01[[#This Row],[DOCUMENTO]])))</f>
        <v>R00, R01</v>
      </c>
      <c r="L1051" s="6" t="str" cm="1">
        <f t="array" ref="L1051">_xlfn.TEXTJOIN(",",TRUE,_xlfn._xlws.FILTER(ARQUIVOS[EXTENSÃO],(ARQUIVOS[DOCUMENTO]=LD_01[[#This Row],[DOCUMENTO]])*(ARQUIVOS[REVISÃO]=LD_01[[#This Row],[REVISÃO]])))</f>
        <v>dwg,pdf</v>
      </c>
      <c r="M1051" s="12" cm="1">
        <f t="array" ref="M1051">_xlfn.UNIQUE(_xlfn._xlws.FILTER(ARQUIVOS[DATA RECEBIMENTO],(ARQUIVOS[DOCUMENTO]=LD_01[[#This Row],[DOCUMENTO]])*(ARQUIVOS[REVISÃO]=LD_01[[#This Row],[REVISÃO]])))</f>
        <v>45931</v>
      </c>
      <c r="N10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01/MSV-163MS-638-NORTE/03.AQ/MSV-163MS-638+600-EDI-EXE-DE-P1-301-R01.pdf</v>
      </c>
      <c r="P1051" s="6" t="str">
        <f>LD_01[[#This Row],[PASTA]]&amp;"/"&amp;LD_01[[#This Row],[ARQUIVO]]</f>
        <v>MSV-163MS-638-NORTE/03.AQ/MSV-163MS-638+600-EDI-EXE-DE-P1-301-R01.pdf</v>
      </c>
    </row>
    <row r="1052" spans="1:16" ht="28.8" x14ac:dyDescent="0.3">
      <c r="A1052" s="6" t="s">
        <v>3875</v>
      </c>
      <c r="B1052" s="6" t="str">
        <f>VLOOKUP(LD_01[[#This Row],[DOCUMENTO]],_xlfn.SORTBY(ARQUIVOS_RECEBIDOS!$E$2:$F$5010,ARQUIVOS_RECEBIDOS!$F$2:$F$5010,-1),2,)</f>
        <v>R01</v>
      </c>
      <c r="C1052" s="14" t="s">
        <v>5987</v>
      </c>
      <c r="D1052" s="14" t="s">
        <v>7543</v>
      </c>
      <c r="E1052" s="6" t="s">
        <v>4320</v>
      </c>
      <c r="F1052" s="8" t="s">
        <v>4226</v>
      </c>
      <c r="G1052" s="8" t="s">
        <v>4339</v>
      </c>
      <c r="H1052" s="6" t="str">
        <f>_xlfn.XLOOKUP(LD_01[[#This Row],[DISCIPLINA]],'CLASSES DE PROJETOS'!$F$3:$F$37,'CLASSES DE PROJETOS'!$C$3:$C$37)</f>
        <v>AQ</v>
      </c>
      <c r="I1052" t="str">
        <f>_xlfn.TEXTJOIN("/",TRUE,"MSV-163MS-"&amp;LD_01[[#This Row],[OBRA]],_xlfn.XLOOKUP(LD_01[[#This Row],[SIGLA]],'CLASSES DE PROJETOS'!$C$3:$C$37,'CLASSES DE PROJETOS'!$E$3:$E$37))</f>
        <v>MSV-163MS-638-NORTE/03.AQ</v>
      </c>
      <c r="J1052" s="6" t="str" cm="1">
        <f t="array" ref="J1052">_xlfn.TEXTJOIN(",",TRUE,_xlfn._xlws.FILTER(ARQUIVOS[ARQUIVO],(ARQUIVOS[DOCUMENTO]=LD_01[[#This Row],[DOCUMENTO]])*(ARQUIVOS[REVISÃO]=LD_01[[#This Row],[REVISÃO]])*(ARQUIVOS[EXTENSÃO]="pdf")))</f>
        <v>MSV-163MS-638+600-EDI-EXE-DE-P1-302-R01.pdf</v>
      </c>
      <c r="K1052" s="6" t="str" cm="1">
        <f t="array" ref="K1052">_xlfn.TEXTJOIN(", ",TRUE,_xlfn.UNIQUE(_xlfn._xlws.FILTER(ARQUIVOS_RECEBIDOS!$F$2:$F$5010,ARQUIVOS_RECEBIDOS!$E$2:$E$5010=LD_01[[#This Row],[DOCUMENTO]])))</f>
        <v>R00, R01</v>
      </c>
      <c r="L1052" s="6" t="str" cm="1">
        <f t="array" ref="L1052">_xlfn.TEXTJOIN(",",TRUE,_xlfn._xlws.FILTER(ARQUIVOS[EXTENSÃO],(ARQUIVOS[DOCUMENTO]=LD_01[[#This Row],[DOCUMENTO]])*(ARQUIVOS[REVISÃO]=LD_01[[#This Row],[REVISÃO]])))</f>
        <v>dwg,pdf</v>
      </c>
      <c r="M1052" s="12" cm="1">
        <f t="array" ref="M1052">_xlfn.UNIQUE(_xlfn._xlws.FILTER(ARQUIVOS[DATA RECEBIMENTO],(ARQUIVOS[DOCUMENTO]=LD_01[[#This Row],[DOCUMENTO]])*(ARQUIVOS[REVISÃO]=LD_01[[#This Row],[REVISÃO]])))</f>
        <v>45931</v>
      </c>
      <c r="N10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01/MSV-163MS-638-NORTE/03.AQ/MSV-163MS-638+600-EDI-EXE-DE-P1-302-R01.pdf</v>
      </c>
      <c r="P1052" s="6" t="str">
        <f>LD_01[[#This Row],[PASTA]]&amp;"/"&amp;LD_01[[#This Row],[ARQUIVO]]</f>
        <v>MSV-163MS-638-NORTE/03.AQ/MSV-163MS-638+600-EDI-EXE-DE-P1-302-R01.pdf</v>
      </c>
    </row>
    <row r="1053" spans="1:16" ht="28.8" x14ac:dyDescent="0.3">
      <c r="A1053" s="6" t="s">
        <v>3876</v>
      </c>
      <c r="B1053" s="6" t="str">
        <f>VLOOKUP(LD_01[[#This Row],[DOCUMENTO]],_xlfn.SORTBY(ARQUIVOS_RECEBIDOS!$E$2:$F$5010,ARQUIVOS_RECEBIDOS!$F$2:$F$5010,-1),2,)</f>
        <v>R01</v>
      </c>
      <c r="C1053" s="14" t="s">
        <v>5987</v>
      </c>
      <c r="D1053" s="14" t="s">
        <v>7543</v>
      </c>
      <c r="E1053" s="6" t="s">
        <v>4320</v>
      </c>
      <c r="F1053" s="8" t="s">
        <v>4227</v>
      </c>
      <c r="G1053" s="8" t="s">
        <v>4339</v>
      </c>
      <c r="H1053" s="6" t="str">
        <f>_xlfn.XLOOKUP(LD_01[[#This Row],[DISCIPLINA]],'CLASSES DE PROJETOS'!$F$3:$F$37,'CLASSES DE PROJETOS'!$C$3:$C$37)</f>
        <v>AQ</v>
      </c>
      <c r="I1053" t="str">
        <f>_xlfn.TEXTJOIN("/",TRUE,"MSV-163MS-"&amp;LD_01[[#This Row],[OBRA]],_xlfn.XLOOKUP(LD_01[[#This Row],[SIGLA]],'CLASSES DE PROJETOS'!$C$3:$C$37,'CLASSES DE PROJETOS'!$E$3:$E$37))</f>
        <v>MSV-163MS-638-NORTE/03.AQ</v>
      </c>
      <c r="J1053" s="6" t="str" cm="1">
        <f t="array" ref="J1053">_xlfn.TEXTJOIN(",",TRUE,_xlfn._xlws.FILTER(ARQUIVOS[ARQUIVO],(ARQUIVOS[DOCUMENTO]=LD_01[[#This Row],[DOCUMENTO]])*(ARQUIVOS[REVISÃO]=LD_01[[#This Row],[REVISÃO]])*(ARQUIVOS[EXTENSÃO]="pdf")))</f>
        <v>MSV-163MS-638+600-EDI-EXE-DE-P1-303-R01.pdf</v>
      </c>
      <c r="K1053" s="6" t="str" cm="1">
        <f t="array" ref="K1053">_xlfn.TEXTJOIN(", ",TRUE,_xlfn.UNIQUE(_xlfn._xlws.FILTER(ARQUIVOS_RECEBIDOS!$F$2:$F$5010,ARQUIVOS_RECEBIDOS!$E$2:$E$5010=LD_01[[#This Row],[DOCUMENTO]])))</f>
        <v>R00, R01</v>
      </c>
      <c r="L1053" s="6" t="str" cm="1">
        <f t="array" ref="L1053">_xlfn.TEXTJOIN(",",TRUE,_xlfn._xlws.FILTER(ARQUIVOS[EXTENSÃO],(ARQUIVOS[DOCUMENTO]=LD_01[[#This Row],[DOCUMENTO]])*(ARQUIVOS[REVISÃO]=LD_01[[#This Row],[REVISÃO]])))</f>
        <v>dwg,pdf</v>
      </c>
      <c r="M1053" s="12" cm="1">
        <f t="array" ref="M1053">_xlfn.UNIQUE(_xlfn._xlws.FILTER(ARQUIVOS[DATA RECEBIMENTO],(ARQUIVOS[DOCUMENTO]=LD_01[[#This Row],[DOCUMENTO]])*(ARQUIVOS[REVISÃO]=LD_01[[#This Row],[REVISÃO]])))</f>
        <v>45931</v>
      </c>
      <c r="N10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01/MSV-163MS-638-NORTE/03.AQ/MSV-163MS-638+600-EDI-EXE-DE-P1-303-R01.pdf</v>
      </c>
      <c r="P1053" s="6" t="str">
        <f>LD_01[[#This Row],[PASTA]]&amp;"/"&amp;LD_01[[#This Row],[ARQUIVO]]</f>
        <v>MSV-163MS-638-NORTE/03.AQ/MSV-163MS-638+600-EDI-EXE-DE-P1-303-R01.pdf</v>
      </c>
    </row>
    <row r="1054" spans="1:16" ht="28.8" x14ac:dyDescent="0.3">
      <c r="A1054" s="6" t="s">
        <v>3877</v>
      </c>
      <c r="B1054" s="6" t="str">
        <f>VLOOKUP(LD_01[[#This Row],[DOCUMENTO]],_xlfn.SORTBY(ARQUIVOS_RECEBIDOS!$E$2:$F$5010,ARQUIVOS_RECEBIDOS!$F$2:$F$5010,-1),2,)</f>
        <v>R01</v>
      </c>
      <c r="C1054" s="14" t="s">
        <v>5987</v>
      </c>
      <c r="D1054" s="14" t="s">
        <v>7543</v>
      </c>
      <c r="E1054" s="6" t="s">
        <v>4320</v>
      </c>
      <c r="F1054" s="8" t="s">
        <v>4228</v>
      </c>
      <c r="G1054" s="8" t="s">
        <v>4339</v>
      </c>
      <c r="H1054" s="6" t="str">
        <f>_xlfn.XLOOKUP(LD_01[[#This Row],[DISCIPLINA]],'CLASSES DE PROJETOS'!$F$3:$F$37,'CLASSES DE PROJETOS'!$C$3:$C$37)</f>
        <v>AQ</v>
      </c>
      <c r="I1054" t="str">
        <f>_xlfn.TEXTJOIN("/",TRUE,"MSV-163MS-"&amp;LD_01[[#This Row],[OBRA]],_xlfn.XLOOKUP(LD_01[[#This Row],[SIGLA]],'CLASSES DE PROJETOS'!$C$3:$C$37,'CLASSES DE PROJETOS'!$E$3:$E$37))</f>
        <v>MSV-163MS-638-NORTE/03.AQ</v>
      </c>
      <c r="J1054" s="6" t="str" cm="1">
        <f t="array" ref="J1054">_xlfn.TEXTJOIN(",",TRUE,_xlfn._xlws.FILTER(ARQUIVOS[ARQUIVO],(ARQUIVOS[DOCUMENTO]=LD_01[[#This Row],[DOCUMENTO]])*(ARQUIVOS[REVISÃO]=LD_01[[#This Row],[REVISÃO]])*(ARQUIVOS[EXTENSÃO]="pdf")))</f>
        <v>MSV-163MS-638+600-EDI-EXE-DE-P1-401-R01.pdf</v>
      </c>
      <c r="K1054" s="6" t="str" cm="1">
        <f t="array" ref="K1054">_xlfn.TEXTJOIN(", ",TRUE,_xlfn.UNIQUE(_xlfn._xlws.FILTER(ARQUIVOS_RECEBIDOS!$F$2:$F$5010,ARQUIVOS_RECEBIDOS!$E$2:$E$5010=LD_01[[#This Row],[DOCUMENTO]])))</f>
        <v>R00, R01</v>
      </c>
      <c r="L1054" s="6" t="str" cm="1">
        <f t="array" ref="L1054">_xlfn.TEXTJOIN(",",TRUE,_xlfn._xlws.FILTER(ARQUIVOS[EXTENSÃO],(ARQUIVOS[DOCUMENTO]=LD_01[[#This Row],[DOCUMENTO]])*(ARQUIVOS[REVISÃO]=LD_01[[#This Row],[REVISÃO]])))</f>
        <v>dwg,pdf</v>
      </c>
      <c r="M1054" s="12" cm="1">
        <f t="array" ref="M1054">_xlfn.UNIQUE(_xlfn._xlws.FILTER(ARQUIVOS[DATA RECEBIMENTO],(ARQUIVOS[DOCUMENTO]=LD_01[[#This Row],[DOCUMENTO]])*(ARQUIVOS[REVISÃO]=LD_01[[#This Row],[REVISÃO]])))</f>
        <v>45931</v>
      </c>
      <c r="N10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01/MSV-163MS-638-NORTE/03.AQ/MSV-163MS-638+600-EDI-EXE-DE-P1-401-R01.pdf</v>
      </c>
      <c r="P1054" s="6" t="str">
        <f>LD_01[[#This Row],[PASTA]]&amp;"/"&amp;LD_01[[#This Row],[ARQUIVO]]</f>
        <v>MSV-163MS-638-NORTE/03.AQ/MSV-163MS-638+600-EDI-EXE-DE-P1-401-R01.pdf</v>
      </c>
    </row>
    <row r="1055" spans="1:16" ht="28.8" x14ac:dyDescent="0.3">
      <c r="A1055" s="6" t="s">
        <v>3878</v>
      </c>
      <c r="B1055" s="6" t="str">
        <f>VLOOKUP(LD_01[[#This Row],[DOCUMENTO]],_xlfn.SORTBY(ARQUIVOS_RECEBIDOS!$E$2:$F$5010,ARQUIVOS_RECEBIDOS!$F$2:$F$5010,-1),2,)</f>
        <v>R01</v>
      </c>
      <c r="C1055" s="14" t="s">
        <v>5987</v>
      </c>
      <c r="D1055" s="14" t="s">
        <v>7543</v>
      </c>
      <c r="E1055" s="6" t="s">
        <v>4320</v>
      </c>
      <c r="F1055" s="8" t="s">
        <v>4229</v>
      </c>
      <c r="G1055" s="8" t="s">
        <v>4339</v>
      </c>
      <c r="H1055" s="6" t="str">
        <f>_xlfn.XLOOKUP(LD_01[[#This Row],[DISCIPLINA]],'CLASSES DE PROJETOS'!$F$3:$F$37,'CLASSES DE PROJETOS'!$C$3:$C$37)</f>
        <v>AQ</v>
      </c>
      <c r="I1055" t="str">
        <f>_xlfn.TEXTJOIN("/",TRUE,"MSV-163MS-"&amp;LD_01[[#This Row],[OBRA]],_xlfn.XLOOKUP(LD_01[[#This Row],[SIGLA]],'CLASSES DE PROJETOS'!$C$3:$C$37,'CLASSES DE PROJETOS'!$E$3:$E$37))</f>
        <v>MSV-163MS-638-NORTE/03.AQ</v>
      </c>
      <c r="J1055" s="6" t="str" cm="1">
        <f t="array" ref="J1055">_xlfn.TEXTJOIN(",",TRUE,_xlfn._xlws.FILTER(ARQUIVOS[ARQUIVO],(ARQUIVOS[DOCUMENTO]=LD_01[[#This Row],[DOCUMENTO]])*(ARQUIVOS[REVISÃO]=LD_01[[#This Row],[REVISÃO]])*(ARQUIVOS[EXTENSÃO]="pdf")))</f>
        <v>MSV-163MS-638+600-EDI-EXE-DE-P1-402-R01.pdf</v>
      </c>
      <c r="K1055" s="6" t="str" cm="1">
        <f t="array" ref="K1055">_xlfn.TEXTJOIN(", ",TRUE,_xlfn.UNIQUE(_xlfn._xlws.FILTER(ARQUIVOS_RECEBIDOS!$F$2:$F$5010,ARQUIVOS_RECEBIDOS!$E$2:$E$5010=LD_01[[#This Row],[DOCUMENTO]])))</f>
        <v>R00, R01</v>
      </c>
      <c r="L1055" s="6" t="str" cm="1">
        <f t="array" ref="L1055">_xlfn.TEXTJOIN(",",TRUE,_xlfn._xlws.FILTER(ARQUIVOS[EXTENSÃO],(ARQUIVOS[DOCUMENTO]=LD_01[[#This Row],[DOCUMENTO]])*(ARQUIVOS[REVISÃO]=LD_01[[#This Row],[REVISÃO]])))</f>
        <v>dwg,pdf</v>
      </c>
      <c r="M1055" s="12" cm="1">
        <f t="array" ref="M1055">_xlfn.UNIQUE(_xlfn._xlws.FILTER(ARQUIVOS[DATA RECEBIMENTO],(ARQUIVOS[DOCUMENTO]=LD_01[[#This Row],[DOCUMENTO]])*(ARQUIVOS[REVISÃO]=LD_01[[#This Row],[REVISÃO]])))</f>
        <v>45931</v>
      </c>
      <c r="N10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01/MSV-163MS-638-NORTE/03.AQ/MSV-163MS-638+600-EDI-EXE-DE-P1-402-R01.pdf</v>
      </c>
      <c r="P1055" s="6" t="str">
        <f>LD_01[[#This Row],[PASTA]]&amp;"/"&amp;LD_01[[#This Row],[ARQUIVO]]</f>
        <v>MSV-163MS-638-NORTE/03.AQ/MSV-163MS-638+600-EDI-EXE-DE-P1-402-R01.pdf</v>
      </c>
    </row>
    <row r="1056" spans="1:16" ht="43.2" x14ac:dyDescent="0.3">
      <c r="A1056" s="6" t="s">
        <v>3793</v>
      </c>
      <c r="B1056" s="6" t="str">
        <f>VLOOKUP(LD_01[[#This Row],[DOCUMENTO]],_xlfn.SORTBY(ARQUIVOS_RECEBIDOS!$E$2:$F$5010,ARQUIVOS_RECEBIDOS!$F$2:$F$5010,-1),2,)</f>
        <v>R00</v>
      </c>
      <c r="C1056" s="14" t="s">
        <v>5987</v>
      </c>
      <c r="D1056" s="14" t="s">
        <v>7543</v>
      </c>
      <c r="E1056" s="6" t="s">
        <v>4320</v>
      </c>
      <c r="F1056" s="8" t="s">
        <v>4815</v>
      </c>
      <c r="G1056" s="8" t="s">
        <v>4337</v>
      </c>
      <c r="H1056" s="6" t="str">
        <f>_xlfn.XLOOKUP(LD_01[[#This Row],[DISCIPLINA]],'CLASSES DE PROJETOS'!$F$3:$F$37,'CLASSES DE PROJETOS'!$C$3:$C$37)</f>
        <v>EL</v>
      </c>
      <c r="I1056" t="str">
        <f>_xlfn.TEXTJOIN("/",TRUE,"MSV-163MS-"&amp;LD_01[[#This Row],[OBRA]],_xlfn.XLOOKUP(LD_01[[#This Row],[SIGLA]],'CLASSES DE PROJETOS'!$C$3:$C$37,'CLASSES DE PROJETOS'!$E$3:$E$37))</f>
        <v>MSV-163MS-638-NORTE/14.EL</v>
      </c>
      <c r="J1056" s="6" t="str" cm="1">
        <f t="array" ref="J1056">_xlfn.TEXTJOIN(",",TRUE,_xlfn._xlws.FILTER(ARQUIVOS[ARQUIVO],(ARQUIVOS[DOCUMENTO]=LD_01[[#This Row],[DOCUMENTO]])*(ARQUIVOS[REVISÃO]=LD_01[[#This Row],[REVISÃO]])*(ARQUIVOS[EXTENSÃO]="pdf")))</f>
        <v>MSV-163MS-638+600-EDI-EXE-DE-P2-001-R00.pdf</v>
      </c>
      <c r="K1056" s="6" t="str" cm="1">
        <f t="array" ref="K1056">_xlfn.TEXTJOIN(", ",TRUE,_xlfn.UNIQUE(_xlfn._xlws.FILTER(ARQUIVOS_RECEBIDOS!$F$2:$F$5010,ARQUIVOS_RECEBIDOS!$E$2:$E$5010=LD_01[[#This Row],[DOCUMENTO]])))</f>
        <v>R00</v>
      </c>
      <c r="L1056" s="6" t="str" cm="1">
        <f t="array" ref="L1056">_xlfn.TEXTJOIN(",",TRUE,_xlfn._xlws.FILTER(ARQUIVOS[EXTENSÃO],(ARQUIVOS[DOCUMENTO]=LD_01[[#This Row],[DOCUMENTO]])*(ARQUIVOS[REVISÃO]=LD_01[[#This Row],[REVISÃO]])))</f>
        <v>dwg,pdf</v>
      </c>
      <c r="M1056" s="12" cm="1">
        <f t="array" ref="M1056">_xlfn.UNIQUE(_xlfn._xlws.FILTER(ARQUIVOS[DATA RECEBIMENTO],(ARQUIVOS[DOCUMENTO]=LD_01[[#This Row],[DOCUMENTO]])*(ARQUIVOS[REVISÃO]=LD_01[[#This Row],[REVISÃO]])))</f>
        <v>45838</v>
      </c>
      <c r="N10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01/MSV-163MS-638-NORTE/14.EL/MSV-163MS-638+600-EDI-EXE-DE-P2-001-R00.pdf</v>
      </c>
      <c r="P1056" s="6" t="str">
        <f>LD_01[[#This Row],[PASTA]]&amp;"/"&amp;LD_01[[#This Row],[ARQUIVO]]</f>
        <v>MSV-163MS-638-NORTE/14.EL/MSV-163MS-638+600-EDI-EXE-DE-P2-001-R00.pdf</v>
      </c>
    </row>
    <row r="1057" spans="1:16" ht="43.2" x14ac:dyDescent="0.3">
      <c r="A1057" s="6" t="s">
        <v>3794</v>
      </c>
      <c r="B1057" s="6" t="str">
        <f>VLOOKUP(LD_01[[#This Row],[DOCUMENTO]],_xlfn.SORTBY(ARQUIVOS_RECEBIDOS!$E$2:$F$5010,ARQUIVOS_RECEBIDOS!$F$2:$F$5010,-1),2,)</f>
        <v>R01</v>
      </c>
      <c r="C1057" s="14" t="s">
        <v>5987</v>
      </c>
      <c r="D1057" s="14" t="s">
        <v>7543</v>
      </c>
      <c r="E1057" s="6" t="s">
        <v>4320</v>
      </c>
      <c r="F1057" s="8" t="s">
        <v>4790</v>
      </c>
      <c r="G1057" s="8" t="s">
        <v>4337</v>
      </c>
      <c r="H1057" s="6" t="str">
        <f>_xlfn.XLOOKUP(LD_01[[#This Row],[DISCIPLINA]],'CLASSES DE PROJETOS'!$F$3:$F$37,'CLASSES DE PROJETOS'!$C$3:$C$37)</f>
        <v>EL</v>
      </c>
      <c r="I1057" t="str">
        <f>_xlfn.TEXTJOIN("/",TRUE,"MSV-163MS-"&amp;LD_01[[#This Row],[OBRA]],_xlfn.XLOOKUP(LD_01[[#This Row],[SIGLA]],'CLASSES DE PROJETOS'!$C$3:$C$37,'CLASSES DE PROJETOS'!$E$3:$E$37))</f>
        <v>MSV-163MS-638-NORTE/14.EL</v>
      </c>
      <c r="J1057" s="6" t="str" cm="1">
        <f t="array" ref="J1057">_xlfn.TEXTJOIN(",",TRUE,_xlfn._xlws.FILTER(ARQUIVOS[ARQUIVO],(ARQUIVOS[DOCUMENTO]=LD_01[[#This Row],[DOCUMENTO]])*(ARQUIVOS[REVISÃO]=LD_01[[#This Row],[REVISÃO]])*(ARQUIVOS[EXTENSÃO]="pdf")))</f>
        <v>MSV-163MS-638+600-EDI-EXE-DE-P2-101-R01.pdf</v>
      </c>
      <c r="K1057" s="6" t="str" cm="1">
        <f t="array" ref="K1057">_xlfn.TEXTJOIN(", ",TRUE,_xlfn.UNIQUE(_xlfn._xlws.FILTER(ARQUIVOS_RECEBIDOS!$F$2:$F$5010,ARQUIVOS_RECEBIDOS!$E$2:$E$5010=LD_01[[#This Row],[DOCUMENTO]])))</f>
        <v>R00, R01</v>
      </c>
      <c r="L1057" s="6" t="str" cm="1">
        <f t="array" ref="L1057">_xlfn.TEXTJOIN(",",TRUE,_xlfn._xlws.FILTER(ARQUIVOS[EXTENSÃO],(ARQUIVOS[DOCUMENTO]=LD_01[[#This Row],[DOCUMENTO]])*(ARQUIVOS[REVISÃO]=LD_01[[#This Row],[REVISÃO]])))</f>
        <v>dwg,pdf</v>
      </c>
      <c r="M1057" s="12" cm="1">
        <f t="array" ref="M1057">_xlfn.UNIQUE(_xlfn._xlws.FILTER(ARQUIVOS[DATA RECEBIMENTO],(ARQUIVOS[DOCUMENTO]=LD_01[[#This Row],[DOCUMENTO]])*(ARQUIVOS[REVISÃO]=LD_01[[#This Row],[REVISÃO]])))</f>
        <v>45931</v>
      </c>
      <c r="N10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01/MSV-163MS-638-NORTE/14.EL/MSV-163MS-638+600-EDI-EXE-DE-P2-101-R01.pdf</v>
      </c>
      <c r="P1057" s="6" t="str">
        <f>LD_01[[#This Row],[PASTA]]&amp;"/"&amp;LD_01[[#This Row],[ARQUIVO]]</f>
        <v>MSV-163MS-638-NORTE/14.EL/MSV-163MS-638+600-EDI-EXE-DE-P2-101-R01.pdf</v>
      </c>
    </row>
    <row r="1058" spans="1:16" ht="43.2" x14ac:dyDescent="0.3">
      <c r="A1058" s="6" t="s">
        <v>3795</v>
      </c>
      <c r="B1058" s="6" t="str">
        <f>VLOOKUP(LD_01[[#This Row],[DOCUMENTO]],_xlfn.SORTBY(ARQUIVOS_RECEBIDOS!$E$2:$F$5010,ARQUIVOS_RECEBIDOS!$F$2:$F$5010,-1),2,)</f>
        <v>R01</v>
      </c>
      <c r="C1058" s="14" t="s">
        <v>5987</v>
      </c>
      <c r="D1058" s="14" t="s">
        <v>7543</v>
      </c>
      <c r="E1058" s="6" t="s">
        <v>4320</v>
      </c>
      <c r="F1058" s="8" t="s">
        <v>4791</v>
      </c>
      <c r="G1058" s="8" t="s">
        <v>4337</v>
      </c>
      <c r="H1058" s="6" t="str">
        <f>_xlfn.XLOOKUP(LD_01[[#This Row],[DISCIPLINA]],'CLASSES DE PROJETOS'!$F$3:$F$37,'CLASSES DE PROJETOS'!$C$3:$C$37)</f>
        <v>EL</v>
      </c>
      <c r="I1058" t="str">
        <f>_xlfn.TEXTJOIN("/",TRUE,"MSV-163MS-"&amp;LD_01[[#This Row],[OBRA]],_xlfn.XLOOKUP(LD_01[[#This Row],[SIGLA]],'CLASSES DE PROJETOS'!$C$3:$C$37,'CLASSES DE PROJETOS'!$E$3:$E$37))</f>
        <v>MSV-163MS-638-NORTE/14.EL</v>
      </c>
      <c r="J1058" s="6" t="str" cm="1">
        <f t="array" ref="J1058">_xlfn.TEXTJOIN(",",TRUE,_xlfn._xlws.FILTER(ARQUIVOS[ARQUIVO],(ARQUIVOS[DOCUMENTO]=LD_01[[#This Row],[DOCUMENTO]])*(ARQUIVOS[REVISÃO]=LD_01[[#This Row],[REVISÃO]])*(ARQUIVOS[EXTENSÃO]="pdf")))</f>
        <v>MSV-163MS-638+600-EDI-EXE-DE-P2-102-R01.pdf</v>
      </c>
      <c r="K1058" s="6" t="str" cm="1">
        <f t="array" ref="K1058">_xlfn.TEXTJOIN(", ",TRUE,_xlfn.UNIQUE(_xlfn._xlws.FILTER(ARQUIVOS_RECEBIDOS!$F$2:$F$5010,ARQUIVOS_RECEBIDOS!$E$2:$E$5010=LD_01[[#This Row],[DOCUMENTO]])))</f>
        <v>R00, R01</v>
      </c>
      <c r="L1058" s="6" t="str" cm="1">
        <f t="array" ref="L1058">_xlfn.TEXTJOIN(",",TRUE,_xlfn._xlws.FILTER(ARQUIVOS[EXTENSÃO],(ARQUIVOS[DOCUMENTO]=LD_01[[#This Row],[DOCUMENTO]])*(ARQUIVOS[REVISÃO]=LD_01[[#This Row],[REVISÃO]])))</f>
        <v>dwg,pdf</v>
      </c>
      <c r="M1058" s="12" cm="1">
        <f t="array" ref="M1058">_xlfn.UNIQUE(_xlfn._xlws.FILTER(ARQUIVOS[DATA RECEBIMENTO],(ARQUIVOS[DOCUMENTO]=LD_01[[#This Row],[DOCUMENTO]])*(ARQUIVOS[REVISÃO]=LD_01[[#This Row],[REVISÃO]])))</f>
        <v>45931</v>
      </c>
      <c r="N10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01/MSV-163MS-638-NORTE/14.EL/MSV-163MS-638+600-EDI-EXE-DE-P2-102-R01.pdf</v>
      </c>
      <c r="P1058" s="6" t="str">
        <f>LD_01[[#This Row],[PASTA]]&amp;"/"&amp;LD_01[[#This Row],[ARQUIVO]]</f>
        <v>MSV-163MS-638-NORTE/14.EL/MSV-163MS-638+600-EDI-EXE-DE-P2-102-R01.pdf</v>
      </c>
    </row>
    <row r="1059" spans="1:16" ht="43.2" x14ac:dyDescent="0.3">
      <c r="A1059" s="6" t="s">
        <v>3796</v>
      </c>
      <c r="B1059" s="6" t="str">
        <f>VLOOKUP(LD_01[[#This Row],[DOCUMENTO]],_xlfn.SORTBY(ARQUIVOS_RECEBIDOS!$E$2:$F$5010,ARQUIVOS_RECEBIDOS!$F$2:$F$5010,-1),2,)</f>
        <v>R01</v>
      </c>
      <c r="C1059" s="14" t="s">
        <v>5987</v>
      </c>
      <c r="D1059" s="14" t="s">
        <v>7543</v>
      </c>
      <c r="E1059" s="6" t="s">
        <v>4320</v>
      </c>
      <c r="F1059" s="8" t="s">
        <v>4792</v>
      </c>
      <c r="G1059" s="8" t="s">
        <v>4337</v>
      </c>
      <c r="H1059" s="6" t="str">
        <f>_xlfn.XLOOKUP(LD_01[[#This Row],[DISCIPLINA]],'CLASSES DE PROJETOS'!$F$3:$F$37,'CLASSES DE PROJETOS'!$C$3:$C$37)</f>
        <v>EL</v>
      </c>
      <c r="I1059" t="str">
        <f>_xlfn.TEXTJOIN("/",TRUE,"MSV-163MS-"&amp;LD_01[[#This Row],[OBRA]],_xlfn.XLOOKUP(LD_01[[#This Row],[SIGLA]],'CLASSES DE PROJETOS'!$C$3:$C$37,'CLASSES DE PROJETOS'!$E$3:$E$37))</f>
        <v>MSV-163MS-638-NORTE/14.EL</v>
      </c>
      <c r="J1059" s="6" t="str" cm="1">
        <f t="array" ref="J1059">_xlfn.TEXTJOIN(",",TRUE,_xlfn._xlws.FILTER(ARQUIVOS[ARQUIVO],(ARQUIVOS[DOCUMENTO]=LD_01[[#This Row],[DOCUMENTO]])*(ARQUIVOS[REVISÃO]=LD_01[[#This Row],[REVISÃO]])*(ARQUIVOS[EXTENSÃO]="pdf")))</f>
        <v>MSV-163MS-638+600-EDI-EXE-DE-P2-103-R01.pdf</v>
      </c>
      <c r="K1059" s="6" t="str" cm="1">
        <f t="array" ref="K1059">_xlfn.TEXTJOIN(", ",TRUE,_xlfn.UNIQUE(_xlfn._xlws.FILTER(ARQUIVOS_RECEBIDOS!$F$2:$F$5010,ARQUIVOS_RECEBIDOS!$E$2:$E$5010=LD_01[[#This Row],[DOCUMENTO]])))</f>
        <v>R00, R01</v>
      </c>
      <c r="L1059" s="6" t="str" cm="1">
        <f t="array" ref="L1059">_xlfn.TEXTJOIN(",",TRUE,_xlfn._xlws.FILTER(ARQUIVOS[EXTENSÃO],(ARQUIVOS[DOCUMENTO]=LD_01[[#This Row],[DOCUMENTO]])*(ARQUIVOS[REVISÃO]=LD_01[[#This Row],[REVISÃO]])))</f>
        <v>dwg,pdf</v>
      </c>
      <c r="M1059" s="12" cm="1">
        <f t="array" ref="M1059">_xlfn.UNIQUE(_xlfn._xlws.FILTER(ARQUIVOS[DATA RECEBIMENTO],(ARQUIVOS[DOCUMENTO]=LD_01[[#This Row],[DOCUMENTO]])*(ARQUIVOS[REVISÃO]=LD_01[[#This Row],[REVISÃO]])))</f>
        <v>45931</v>
      </c>
      <c r="N10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01/MSV-163MS-638-NORTE/14.EL/MSV-163MS-638+600-EDI-EXE-DE-P2-103-R01.pdf</v>
      </c>
      <c r="P1059" s="6" t="str">
        <f>LD_01[[#This Row],[PASTA]]&amp;"/"&amp;LD_01[[#This Row],[ARQUIVO]]</f>
        <v>MSV-163MS-638-NORTE/14.EL/MSV-163MS-638+600-EDI-EXE-DE-P2-103-R01.pdf</v>
      </c>
    </row>
    <row r="1060" spans="1:16" ht="43.2" x14ac:dyDescent="0.3">
      <c r="A1060" s="6" t="s">
        <v>3797</v>
      </c>
      <c r="B1060" s="6" t="str">
        <f>VLOOKUP(LD_01[[#This Row],[DOCUMENTO]],_xlfn.SORTBY(ARQUIVOS_RECEBIDOS!$E$2:$F$5010,ARQUIVOS_RECEBIDOS!$F$2:$F$5010,-1),2,)</f>
        <v>R01</v>
      </c>
      <c r="C1060" s="14" t="s">
        <v>5987</v>
      </c>
      <c r="D1060" s="14" t="s">
        <v>7543</v>
      </c>
      <c r="E1060" s="6" t="s">
        <v>4320</v>
      </c>
      <c r="F1060" s="8" t="s">
        <v>4793</v>
      </c>
      <c r="G1060" s="8" t="s">
        <v>4337</v>
      </c>
      <c r="H1060" s="6" t="str">
        <f>_xlfn.XLOOKUP(LD_01[[#This Row],[DISCIPLINA]],'CLASSES DE PROJETOS'!$F$3:$F$37,'CLASSES DE PROJETOS'!$C$3:$C$37)</f>
        <v>EL</v>
      </c>
      <c r="I1060" t="str">
        <f>_xlfn.TEXTJOIN("/",TRUE,"MSV-163MS-"&amp;LD_01[[#This Row],[OBRA]],_xlfn.XLOOKUP(LD_01[[#This Row],[SIGLA]],'CLASSES DE PROJETOS'!$C$3:$C$37,'CLASSES DE PROJETOS'!$E$3:$E$37))</f>
        <v>MSV-163MS-638-NORTE/14.EL</v>
      </c>
      <c r="J1060" s="6" t="str" cm="1">
        <f t="array" ref="J1060">_xlfn.TEXTJOIN(",",TRUE,_xlfn._xlws.FILTER(ARQUIVOS[ARQUIVO],(ARQUIVOS[DOCUMENTO]=LD_01[[#This Row],[DOCUMENTO]])*(ARQUIVOS[REVISÃO]=LD_01[[#This Row],[REVISÃO]])*(ARQUIVOS[EXTENSÃO]="pdf")))</f>
        <v>MSV-163MS-638+600-EDI-EXE-DE-P2-104-R01.pdf</v>
      </c>
      <c r="K1060" s="6" t="str" cm="1">
        <f t="array" ref="K1060">_xlfn.TEXTJOIN(", ",TRUE,_xlfn.UNIQUE(_xlfn._xlws.FILTER(ARQUIVOS_RECEBIDOS!$F$2:$F$5010,ARQUIVOS_RECEBIDOS!$E$2:$E$5010=LD_01[[#This Row],[DOCUMENTO]])))</f>
        <v>R00, R01</v>
      </c>
      <c r="L1060" s="6" t="str" cm="1">
        <f t="array" ref="L1060">_xlfn.TEXTJOIN(",",TRUE,_xlfn._xlws.FILTER(ARQUIVOS[EXTENSÃO],(ARQUIVOS[DOCUMENTO]=LD_01[[#This Row],[DOCUMENTO]])*(ARQUIVOS[REVISÃO]=LD_01[[#This Row],[REVISÃO]])))</f>
        <v>dwg,pdf</v>
      </c>
      <c r="M1060" s="12" cm="1">
        <f t="array" ref="M1060">_xlfn.UNIQUE(_xlfn._xlws.FILTER(ARQUIVOS[DATA RECEBIMENTO],(ARQUIVOS[DOCUMENTO]=LD_01[[#This Row],[DOCUMENTO]])*(ARQUIVOS[REVISÃO]=LD_01[[#This Row],[REVISÃO]])))</f>
        <v>45931</v>
      </c>
      <c r="N10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01/MSV-163MS-638-NORTE/14.EL/MSV-163MS-638+600-EDI-EXE-DE-P2-104-R01.pdf</v>
      </c>
      <c r="P1060" s="6" t="str">
        <f>LD_01[[#This Row],[PASTA]]&amp;"/"&amp;LD_01[[#This Row],[ARQUIVO]]</f>
        <v>MSV-163MS-638-NORTE/14.EL/MSV-163MS-638+600-EDI-EXE-DE-P2-104-R01.pdf</v>
      </c>
    </row>
    <row r="1061" spans="1:16" ht="43.2" x14ac:dyDescent="0.3">
      <c r="A1061" s="6" t="s">
        <v>3798</v>
      </c>
      <c r="B1061" s="6" t="str">
        <f>VLOOKUP(LD_01[[#This Row],[DOCUMENTO]],_xlfn.SORTBY(ARQUIVOS_RECEBIDOS!$E$2:$F$5010,ARQUIVOS_RECEBIDOS!$F$2:$F$5010,-1),2,)</f>
        <v>R01</v>
      </c>
      <c r="C1061" s="14" t="s">
        <v>5987</v>
      </c>
      <c r="D1061" s="14" t="s">
        <v>7543</v>
      </c>
      <c r="E1061" s="6" t="s">
        <v>4320</v>
      </c>
      <c r="F1061" s="8" t="s">
        <v>4794</v>
      </c>
      <c r="G1061" s="8" t="s">
        <v>4337</v>
      </c>
      <c r="H1061" s="6" t="str">
        <f>_xlfn.XLOOKUP(LD_01[[#This Row],[DISCIPLINA]],'CLASSES DE PROJETOS'!$F$3:$F$37,'CLASSES DE PROJETOS'!$C$3:$C$37)</f>
        <v>EL</v>
      </c>
      <c r="I1061" t="str">
        <f>_xlfn.TEXTJOIN("/",TRUE,"MSV-163MS-"&amp;LD_01[[#This Row],[OBRA]],_xlfn.XLOOKUP(LD_01[[#This Row],[SIGLA]],'CLASSES DE PROJETOS'!$C$3:$C$37,'CLASSES DE PROJETOS'!$E$3:$E$37))</f>
        <v>MSV-163MS-638-NORTE/14.EL</v>
      </c>
      <c r="J1061" s="6" t="str" cm="1">
        <f t="array" ref="J1061">_xlfn.TEXTJOIN(",",TRUE,_xlfn._xlws.FILTER(ARQUIVOS[ARQUIVO],(ARQUIVOS[DOCUMENTO]=LD_01[[#This Row],[DOCUMENTO]])*(ARQUIVOS[REVISÃO]=LD_01[[#This Row],[REVISÃO]])*(ARQUIVOS[EXTENSÃO]="pdf")))</f>
        <v>MSV-163MS-638+600-EDI-EXE-DE-P2-105-R01.pdf</v>
      </c>
      <c r="K1061" s="6" t="str" cm="1">
        <f t="array" ref="K1061">_xlfn.TEXTJOIN(", ",TRUE,_xlfn.UNIQUE(_xlfn._xlws.FILTER(ARQUIVOS_RECEBIDOS!$F$2:$F$5010,ARQUIVOS_RECEBIDOS!$E$2:$E$5010=LD_01[[#This Row],[DOCUMENTO]])))</f>
        <v>R00, R01</v>
      </c>
      <c r="L1061" s="6" t="str" cm="1">
        <f t="array" ref="L1061">_xlfn.TEXTJOIN(",",TRUE,_xlfn._xlws.FILTER(ARQUIVOS[EXTENSÃO],(ARQUIVOS[DOCUMENTO]=LD_01[[#This Row],[DOCUMENTO]])*(ARQUIVOS[REVISÃO]=LD_01[[#This Row],[REVISÃO]])))</f>
        <v>dwg,pdf</v>
      </c>
      <c r="M1061" s="12" cm="1">
        <f t="array" ref="M1061">_xlfn.UNIQUE(_xlfn._xlws.FILTER(ARQUIVOS[DATA RECEBIMENTO],(ARQUIVOS[DOCUMENTO]=LD_01[[#This Row],[DOCUMENTO]])*(ARQUIVOS[REVISÃO]=LD_01[[#This Row],[REVISÃO]])))</f>
        <v>45931</v>
      </c>
      <c r="N10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01/MSV-163MS-638-NORTE/14.EL/MSV-163MS-638+600-EDI-EXE-DE-P2-105-R01.pdf</v>
      </c>
      <c r="P1061" s="6" t="str">
        <f>LD_01[[#This Row],[PASTA]]&amp;"/"&amp;LD_01[[#This Row],[ARQUIVO]]</f>
        <v>MSV-163MS-638-NORTE/14.EL/MSV-163MS-638+600-EDI-EXE-DE-P2-105-R01.pdf</v>
      </c>
    </row>
    <row r="1062" spans="1:16" ht="43.2" x14ac:dyDescent="0.3">
      <c r="A1062" s="6" t="s">
        <v>3799</v>
      </c>
      <c r="B1062" s="6" t="str">
        <f>VLOOKUP(LD_01[[#This Row],[DOCUMENTO]],_xlfn.SORTBY(ARQUIVOS_RECEBIDOS!$E$2:$F$5010,ARQUIVOS_RECEBIDOS!$F$2:$F$5010,-1),2,)</f>
        <v>R01</v>
      </c>
      <c r="C1062" s="14" t="s">
        <v>5987</v>
      </c>
      <c r="D1062" s="14" t="s">
        <v>7543</v>
      </c>
      <c r="E1062" s="6" t="s">
        <v>4320</v>
      </c>
      <c r="F1062" s="8" t="s">
        <v>4795</v>
      </c>
      <c r="G1062" s="8" t="s">
        <v>4337</v>
      </c>
      <c r="H1062" s="6" t="str">
        <f>_xlfn.XLOOKUP(LD_01[[#This Row],[DISCIPLINA]],'CLASSES DE PROJETOS'!$F$3:$F$37,'CLASSES DE PROJETOS'!$C$3:$C$37)</f>
        <v>EL</v>
      </c>
      <c r="I1062" t="str">
        <f>_xlfn.TEXTJOIN("/",TRUE,"MSV-163MS-"&amp;LD_01[[#This Row],[OBRA]],_xlfn.XLOOKUP(LD_01[[#This Row],[SIGLA]],'CLASSES DE PROJETOS'!$C$3:$C$37,'CLASSES DE PROJETOS'!$E$3:$E$37))</f>
        <v>MSV-163MS-638-NORTE/14.EL</v>
      </c>
      <c r="J1062" s="6" t="str" cm="1">
        <f t="array" ref="J1062">_xlfn.TEXTJOIN(",",TRUE,_xlfn._xlws.FILTER(ARQUIVOS[ARQUIVO],(ARQUIVOS[DOCUMENTO]=LD_01[[#This Row],[DOCUMENTO]])*(ARQUIVOS[REVISÃO]=LD_01[[#This Row],[REVISÃO]])*(ARQUIVOS[EXTENSÃO]="pdf")))</f>
        <v>MSV-163MS-638+600-EDI-EXE-DE-P2-106-R01.pdf</v>
      </c>
      <c r="K1062" s="6" t="str" cm="1">
        <f t="array" ref="K1062">_xlfn.TEXTJOIN(", ",TRUE,_xlfn.UNIQUE(_xlfn._xlws.FILTER(ARQUIVOS_RECEBIDOS!$F$2:$F$5010,ARQUIVOS_RECEBIDOS!$E$2:$E$5010=LD_01[[#This Row],[DOCUMENTO]])))</f>
        <v>R00, R01</v>
      </c>
      <c r="L1062" s="6" t="str" cm="1">
        <f t="array" ref="L1062">_xlfn.TEXTJOIN(",",TRUE,_xlfn._xlws.FILTER(ARQUIVOS[EXTENSÃO],(ARQUIVOS[DOCUMENTO]=LD_01[[#This Row],[DOCUMENTO]])*(ARQUIVOS[REVISÃO]=LD_01[[#This Row],[REVISÃO]])))</f>
        <v>dwg,pdf</v>
      </c>
      <c r="M1062" s="12" cm="1">
        <f t="array" ref="M1062">_xlfn.UNIQUE(_xlfn._xlws.FILTER(ARQUIVOS[DATA RECEBIMENTO],(ARQUIVOS[DOCUMENTO]=LD_01[[#This Row],[DOCUMENTO]])*(ARQUIVOS[REVISÃO]=LD_01[[#This Row],[REVISÃO]])))</f>
        <v>45931</v>
      </c>
      <c r="N10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01/MSV-163MS-638-NORTE/14.EL/MSV-163MS-638+600-EDI-EXE-DE-P2-106-R01.pdf</v>
      </c>
      <c r="P1062" s="6" t="str">
        <f>LD_01[[#This Row],[PASTA]]&amp;"/"&amp;LD_01[[#This Row],[ARQUIVO]]</f>
        <v>MSV-163MS-638-NORTE/14.EL/MSV-163MS-638+600-EDI-EXE-DE-P2-106-R01.pdf</v>
      </c>
    </row>
    <row r="1063" spans="1:16" ht="43.2" x14ac:dyDescent="0.3">
      <c r="A1063" s="6" t="s">
        <v>4771</v>
      </c>
      <c r="B1063" s="6" t="str">
        <f>VLOOKUP(LD_01[[#This Row],[DOCUMENTO]],_xlfn.SORTBY(ARQUIVOS_RECEBIDOS!$E$2:$F$5010,ARQUIVOS_RECEBIDOS!$F$2:$F$5010,-1),2,)</f>
        <v>R02</v>
      </c>
      <c r="C1063" s="14" t="s">
        <v>5987</v>
      </c>
      <c r="D1063" s="14" t="s">
        <v>7543</v>
      </c>
      <c r="E1063" s="6" t="s">
        <v>4320</v>
      </c>
      <c r="F1063" s="8" t="s">
        <v>4796</v>
      </c>
      <c r="G1063" s="8" t="s">
        <v>4337</v>
      </c>
      <c r="H1063" s="6" t="str">
        <f>_xlfn.XLOOKUP(LD_01[[#This Row],[DISCIPLINA]],'CLASSES DE PROJETOS'!$F$3:$F$37,'CLASSES DE PROJETOS'!$C$3:$C$37)</f>
        <v>EL</v>
      </c>
      <c r="I1063" t="str">
        <f>_xlfn.TEXTJOIN("/",TRUE,"MSV-163MS-"&amp;LD_01[[#This Row],[OBRA]],_xlfn.XLOOKUP(LD_01[[#This Row],[SIGLA]],'CLASSES DE PROJETOS'!$C$3:$C$37,'CLASSES DE PROJETOS'!$E$3:$E$37))</f>
        <v>MSV-163MS-638-NORTE/14.EL</v>
      </c>
      <c r="J1063" s="6" t="str" cm="1">
        <f t="array" ref="J1063">_xlfn.TEXTJOIN(",",TRUE,_xlfn._xlws.FILTER(ARQUIVOS[ARQUIVO],(ARQUIVOS[DOCUMENTO]=LD_01[[#This Row],[DOCUMENTO]])*(ARQUIVOS[REVISÃO]=LD_01[[#This Row],[REVISÃO]])*(ARQUIVOS[EXTENSÃO]="pdf")))</f>
        <v>MSV-163MS-638+600-EDI-EXE-DE-P2-107-R02.pdf</v>
      </c>
      <c r="K1063" s="6" t="str" cm="1">
        <f t="array" ref="K1063">_xlfn.TEXTJOIN(", ",TRUE,_xlfn.UNIQUE(_xlfn._xlws.FILTER(ARQUIVOS_RECEBIDOS!$F$2:$F$5010,ARQUIVOS_RECEBIDOS!$E$2:$E$5010=LD_01[[#This Row],[DOCUMENTO]])))</f>
        <v>R00, R02</v>
      </c>
      <c r="L1063" s="6" t="str" cm="1">
        <f t="array" ref="L1063">_xlfn.TEXTJOIN(",",TRUE,_xlfn._xlws.FILTER(ARQUIVOS[EXTENSÃO],(ARQUIVOS[DOCUMENTO]=LD_01[[#This Row],[DOCUMENTO]])*(ARQUIVOS[REVISÃO]=LD_01[[#This Row],[REVISÃO]])))</f>
        <v>dwg,pdf</v>
      </c>
      <c r="M1063" s="12" cm="1">
        <f t="array" ref="M1063">_xlfn.UNIQUE(_xlfn._xlws.FILTER(ARQUIVOS[DATA RECEBIMENTO],(ARQUIVOS[DOCUMENTO]=LD_01[[#This Row],[DOCUMENTO]])*(ARQUIVOS[REVISÃO]=LD_01[[#This Row],[REVISÃO]])))</f>
        <v>46169</v>
      </c>
      <c r="N10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01/MSV-163MS-638-NORTE/14.EL/MSV-163MS-638+600-EDI-EXE-DE-P2-107-R02.pdf</v>
      </c>
      <c r="P1063" s="6" t="str">
        <f>LD_01[[#This Row],[PASTA]]&amp;"/"&amp;LD_01[[#This Row],[ARQUIVO]]</f>
        <v>MSV-163MS-638-NORTE/14.EL/MSV-163MS-638+600-EDI-EXE-DE-P2-107-R02.pdf</v>
      </c>
    </row>
    <row r="1064" spans="1:16" ht="43.2" x14ac:dyDescent="0.3">
      <c r="A1064" s="6" t="s">
        <v>4772</v>
      </c>
      <c r="B1064" s="6" t="str">
        <f>VLOOKUP(LD_01[[#This Row],[DOCUMENTO]],_xlfn.SORTBY(ARQUIVOS_RECEBIDOS!$E$2:$F$5010,ARQUIVOS_RECEBIDOS!$F$2:$F$5010,-1),2,)</f>
        <v>R02</v>
      </c>
      <c r="C1064" s="14" t="s">
        <v>5987</v>
      </c>
      <c r="D1064" s="14" t="s">
        <v>7543</v>
      </c>
      <c r="E1064" s="6" t="s">
        <v>4320</v>
      </c>
      <c r="F1064" s="8" t="s">
        <v>4797</v>
      </c>
      <c r="G1064" s="8" t="s">
        <v>4337</v>
      </c>
      <c r="H1064" s="6" t="str">
        <f>_xlfn.XLOOKUP(LD_01[[#This Row],[DISCIPLINA]],'CLASSES DE PROJETOS'!$F$3:$F$37,'CLASSES DE PROJETOS'!$C$3:$C$37)</f>
        <v>EL</v>
      </c>
      <c r="I1064" t="str">
        <f>_xlfn.TEXTJOIN("/",TRUE,"MSV-163MS-"&amp;LD_01[[#This Row],[OBRA]],_xlfn.XLOOKUP(LD_01[[#This Row],[SIGLA]],'CLASSES DE PROJETOS'!$C$3:$C$37,'CLASSES DE PROJETOS'!$E$3:$E$37))</f>
        <v>MSV-163MS-638-NORTE/14.EL</v>
      </c>
      <c r="J1064" s="6" t="str" cm="1">
        <f t="array" ref="J1064">_xlfn.TEXTJOIN(",",TRUE,_xlfn._xlws.FILTER(ARQUIVOS[ARQUIVO],(ARQUIVOS[DOCUMENTO]=LD_01[[#This Row],[DOCUMENTO]])*(ARQUIVOS[REVISÃO]=LD_01[[#This Row],[REVISÃO]])*(ARQUIVOS[EXTENSÃO]="pdf")))</f>
        <v>MSV-163MS-638+600-EDI-EXE-DE-P2-108-R02.pdf</v>
      </c>
      <c r="K1064" s="6" t="str" cm="1">
        <f t="array" ref="K1064">_xlfn.TEXTJOIN(", ",TRUE,_xlfn.UNIQUE(_xlfn._xlws.FILTER(ARQUIVOS_RECEBIDOS!$F$2:$F$5010,ARQUIVOS_RECEBIDOS!$E$2:$E$5010=LD_01[[#This Row],[DOCUMENTO]])))</f>
        <v>R00, R02</v>
      </c>
      <c r="L1064" s="6" t="str" cm="1">
        <f t="array" ref="L1064">_xlfn.TEXTJOIN(",",TRUE,_xlfn._xlws.FILTER(ARQUIVOS[EXTENSÃO],(ARQUIVOS[DOCUMENTO]=LD_01[[#This Row],[DOCUMENTO]])*(ARQUIVOS[REVISÃO]=LD_01[[#This Row],[REVISÃO]])))</f>
        <v>dwg,pdf</v>
      </c>
      <c r="M1064" s="12" cm="1">
        <f t="array" ref="M1064">_xlfn.UNIQUE(_xlfn._xlws.FILTER(ARQUIVOS[DATA RECEBIMENTO],(ARQUIVOS[DOCUMENTO]=LD_01[[#This Row],[DOCUMENTO]])*(ARQUIVOS[REVISÃO]=LD_01[[#This Row],[REVISÃO]])))</f>
        <v>46169</v>
      </c>
      <c r="N10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01/MSV-163MS-638-NORTE/14.EL/MSV-163MS-638+600-EDI-EXE-DE-P2-108-R02.pdf</v>
      </c>
      <c r="P1064" s="6" t="str">
        <f>LD_01[[#This Row],[PASTA]]&amp;"/"&amp;LD_01[[#This Row],[ARQUIVO]]</f>
        <v>MSV-163MS-638-NORTE/14.EL/MSV-163MS-638+600-EDI-EXE-DE-P2-108-R02.pdf</v>
      </c>
    </row>
    <row r="1065" spans="1:16" ht="43.2" x14ac:dyDescent="0.3">
      <c r="A1065" s="6" t="s">
        <v>3800</v>
      </c>
      <c r="B1065" s="6" t="str">
        <f>VLOOKUP(LD_01[[#This Row],[DOCUMENTO]],_xlfn.SORTBY(ARQUIVOS_RECEBIDOS!$E$2:$F$5010,ARQUIVOS_RECEBIDOS!$F$2:$F$5010,-1),2,)</f>
        <v>R01</v>
      </c>
      <c r="C1065" s="14" t="s">
        <v>5987</v>
      </c>
      <c r="D1065" s="14" t="s">
        <v>7543</v>
      </c>
      <c r="E1065" s="6" t="s">
        <v>4320</v>
      </c>
      <c r="F1065" s="8" t="s">
        <v>4798</v>
      </c>
      <c r="G1065" s="8" t="s">
        <v>4337</v>
      </c>
      <c r="H1065" s="6" t="str">
        <f>_xlfn.XLOOKUP(LD_01[[#This Row],[DISCIPLINA]],'CLASSES DE PROJETOS'!$F$3:$F$37,'CLASSES DE PROJETOS'!$C$3:$C$37)</f>
        <v>EL</v>
      </c>
      <c r="I1065" t="str">
        <f>_xlfn.TEXTJOIN("/",TRUE,"MSV-163MS-"&amp;LD_01[[#This Row],[OBRA]],_xlfn.XLOOKUP(LD_01[[#This Row],[SIGLA]],'CLASSES DE PROJETOS'!$C$3:$C$37,'CLASSES DE PROJETOS'!$E$3:$E$37))</f>
        <v>MSV-163MS-638-NORTE/14.EL</v>
      </c>
      <c r="J1065" s="6" t="str" cm="1">
        <f t="array" ref="J1065">_xlfn.TEXTJOIN(",",TRUE,_xlfn._xlws.FILTER(ARQUIVOS[ARQUIVO],(ARQUIVOS[DOCUMENTO]=LD_01[[#This Row],[DOCUMENTO]])*(ARQUIVOS[REVISÃO]=LD_01[[#This Row],[REVISÃO]])*(ARQUIVOS[EXTENSÃO]="pdf")))</f>
        <v>MSV-163MS-638+600-EDI-EXE-DE-P2-201-R01.pdf</v>
      </c>
      <c r="K1065" s="6" t="str" cm="1">
        <f t="array" ref="K1065">_xlfn.TEXTJOIN(", ",TRUE,_xlfn.UNIQUE(_xlfn._xlws.FILTER(ARQUIVOS_RECEBIDOS!$F$2:$F$5010,ARQUIVOS_RECEBIDOS!$E$2:$E$5010=LD_01[[#This Row],[DOCUMENTO]])))</f>
        <v>R00, R01</v>
      </c>
      <c r="L1065" s="6" t="str" cm="1">
        <f t="array" ref="L1065">_xlfn.TEXTJOIN(",",TRUE,_xlfn._xlws.FILTER(ARQUIVOS[EXTENSÃO],(ARQUIVOS[DOCUMENTO]=LD_01[[#This Row],[DOCUMENTO]])*(ARQUIVOS[REVISÃO]=LD_01[[#This Row],[REVISÃO]])))</f>
        <v>dwg,pdf</v>
      </c>
      <c r="M1065" s="12" cm="1">
        <f t="array" ref="M1065">_xlfn.UNIQUE(_xlfn._xlws.FILTER(ARQUIVOS[DATA RECEBIMENTO],(ARQUIVOS[DOCUMENTO]=LD_01[[#This Row],[DOCUMENTO]])*(ARQUIVOS[REVISÃO]=LD_01[[#This Row],[REVISÃO]])))</f>
        <v>45931</v>
      </c>
      <c r="N10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01/MSV-163MS-638-NORTE/14.EL/MSV-163MS-638+600-EDI-EXE-DE-P2-201-R01.pdf</v>
      </c>
      <c r="P1065" s="6" t="str">
        <f>LD_01[[#This Row],[PASTA]]&amp;"/"&amp;LD_01[[#This Row],[ARQUIVO]]</f>
        <v>MSV-163MS-638-NORTE/14.EL/MSV-163MS-638+600-EDI-EXE-DE-P2-201-R01.pdf</v>
      </c>
    </row>
    <row r="1066" spans="1:16" ht="43.2" x14ac:dyDescent="0.3">
      <c r="A1066" s="6" t="s">
        <v>3801</v>
      </c>
      <c r="B1066" s="6" t="str">
        <f>VLOOKUP(LD_01[[#This Row],[DOCUMENTO]],_xlfn.SORTBY(ARQUIVOS_RECEBIDOS!$E$2:$F$5010,ARQUIVOS_RECEBIDOS!$F$2:$F$5010,-1),2,)</f>
        <v>R01</v>
      </c>
      <c r="C1066" s="14" t="s">
        <v>5987</v>
      </c>
      <c r="D1066" s="14" t="s">
        <v>7543</v>
      </c>
      <c r="E1066" s="6" t="s">
        <v>4320</v>
      </c>
      <c r="F1066" s="8" t="s">
        <v>4799</v>
      </c>
      <c r="G1066" s="8" t="s">
        <v>4337</v>
      </c>
      <c r="H1066" s="6" t="str">
        <f>_xlfn.XLOOKUP(LD_01[[#This Row],[DISCIPLINA]],'CLASSES DE PROJETOS'!$F$3:$F$37,'CLASSES DE PROJETOS'!$C$3:$C$37)</f>
        <v>EL</v>
      </c>
      <c r="I1066" t="str">
        <f>_xlfn.TEXTJOIN("/",TRUE,"MSV-163MS-"&amp;LD_01[[#This Row],[OBRA]],_xlfn.XLOOKUP(LD_01[[#This Row],[SIGLA]],'CLASSES DE PROJETOS'!$C$3:$C$37,'CLASSES DE PROJETOS'!$E$3:$E$37))</f>
        <v>MSV-163MS-638-NORTE/14.EL</v>
      </c>
      <c r="J1066" s="6" t="str" cm="1">
        <f t="array" ref="J1066">_xlfn.TEXTJOIN(",",TRUE,_xlfn._xlws.FILTER(ARQUIVOS[ARQUIVO],(ARQUIVOS[DOCUMENTO]=LD_01[[#This Row],[DOCUMENTO]])*(ARQUIVOS[REVISÃO]=LD_01[[#This Row],[REVISÃO]])*(ARQUIVOS[EXTENSÃO]="pdf")))</f>
        <v>MSV-163MS-638+600-EDI-EXE-DE-P2-202-R01.pdf</v>
      </c>
      <c r="K1066" s="6" t="str" cm="1">
        <f t="array" ref="K1066">_xlfn.TEXTJOIN(", ",TRUE,_xlfn.UNIQUE(_xlfn._xlws.FILTER(ARQUIVOS_RECEBIDOS!$F$2:$F$5010,ARQUIVOS_RECEBIDOS!$E$2:$E$5010=LD_01[[#This Row],[DOCUMENTO]])))</f>
        <v>R00, R01</v>
      </c>
      <c r="L1066" s="6" t="str" cm="1">
        <f t="array" ref="L1066">_xlfn.TEXTJOIN(",",TRUE,_xlfn._xlws.FILTER(ARQUIVOS[EXTENSÃO],(ARQUIVOS[DOCUMENTO]=LD_01[[#This Row],[DOCUMENTO]])*(ARQUIVOS[REVISÃO]=LD_01[[#This Row],[REVISÃO]])))</f>
        <v>dwg,pdf</v>
      </c>
      <c r="M1066" s="12" cm="1">
        <f t="array" ref="M1066">_xlfn.UNIQUE(_xlfn._xlws.FILTER(ARQUIVOS[DATA RECEBIMENTO],(ARQUIVOS[DOCUMENTO]=LD_01[[#This Row],[DOCUMENTO]])*(ARQUIVOS[REVISÃO]=LD_01[[#This Row],[REVISÃO]])))</f>
        <v>45931</v>
      </c>
      <c r="N10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01/MSV-163MS-638-NORTE/14.EL/MSV-163MS-638+600-EDI-EXE-DE-P2-202-R01.pdf</v>
      </c>
      <c r="P1066" s="6" t="str">
        <f>LD_01[[#This Row],[PASTA]]&amp;"/"&amp;LD_01[[#This Row],[ARQUIVO]]</f>
        <v>MSV-163MS-638-NORTE/14.EL/MSV-163MS-638+600-EDI-EXE-DE-P2-202-R01.pdf</v>
      </c>
    </row>
    <row r="1067" spans="1:16" ht="43.2" x14ac:dyDescent="0.3">
      <c r="A1067" s="6" t="s">
        <v>3802</v>
      </c>
      <c r="B1067" s="6" t="str">
        <f>VLOOKUP(LD_01[[#This Row],[DOCUMENTO]],_xlfn.SORTBY(ARQUIVOS_RECEBIDOS!$E$2:$F$5010,ARQUIVOS_RECEBIDOS!$F$2:$F$5010,-1),2,)</f>
        <v>R03</v>
      </c>
      <c r="C1067" s="14" t="s">
        <v>5987</v>
      </c>
      <c r="D1067" s="14" t="s">
        <v>7543</v>
      </c>
      <c r="E1067" s="6" t="s">
        <v>4320</v>
      </c>
      <c r="F1067" s="8" t="s">
        <v>4803</v>
      </c>
      <c r="G1067" s="8" t="s">
        <v>4337</v>
      </c>
      <c r="H1067" s="6" t="str">
        <f>_xlfn.XLOOKUP(LD_01[[#This Row],[DISCIPLINA]],'CLASSES DE PROJETOS'!$F$3:$F$37,'CLASSES DE PROJETOS'!$C$3:$C$37)</f>
        <v>EL</v>
      </c>
      <c r="I1067" t="str">
        <f>_xlfn.TEXTJOIN("/",TRUE,"MSV-163MS-"&amp;LD_01[[#This Row],[OBRA]],_xlfn.XLOOKUP(LD_01[[#This Row],[SIGLA]],'CLASSES DE PROJETOS'!$C$3:$C$37,'CLASSES DE PROJETOS'!$E$3:$E$37))</f>
        <v>MSV-163MS-638-NORTE/14.EL</v>
      </c>
      <c r="J1067" s="6" t="str" cm="1">
        <f t="array" ref="J1067">_xlfn.TEXTJOIN(",",TRUE,_xlfn._xlws.FILTER(ARQUIVOS[ARQUIVO],(ARQUIVOS[DOCUMENTO]=LD_01[[#This Row],[DOCUMENTO]])*(ARQUIVOS[REVISÃO]=LD_01[[#This Row],[REVISÃO]])*(ARQUIVOS[EXTENSÃO]="pdf")))</f>
        <v>MSV-163MS-638+600-EDI-EXE-DE-P2-203-R03.pdf</v>
      </c>
      <c r="K1067" s="6" t="str" cm="1">
        <f t="array" ref="K1067">_xlfn.TEXTJOIN(", ",TRUE,_xlfn.UNIQUE(_xlfn._xlws.FILTER(ARQUIVOS_RECEBIDOS!$F$2:$F$5010,ARQUIVOS_RECEBIDOS!$E$2:$E$5010=LD_01[[#This Row],[DOCUMENTO]])))</f>
        <v>R00, R01, R03</v>
      </c>
      <c r="L1067" s="6" t="str" cm="1">
        <f t="array" ref="L1067">_xlfn.TEXTJOIN(",",TRUE,_xlfn._xlws.FILTER(ARQUIVOS[EXTENSÃO],(ARQUIVOS[DOCUMENTO]=LD_01[[#This Row],[DOCUMENTO]])*(ARQUIVOS[REVISÃO]=LD_01[[#This Row],[REVISÃO]])))</f>
        <v>dwg,pdf</v>
      </c>
      <c r="M1067" s="12" cm="1">
        <f t="array" ref="M1067">_xlfn.UNIQUE(_xlfn._xlws.FILTER(ARQUIVOS[DATA RECEBIMENTO],(ARQUIVOS[DOCUMENTO]=LD_01[[#This Row],[DOCUMENTO]])*(ARQUIVOS[REVISÃO]=LD_01[[#This Row],[REVISÃO]])))</f>
        <v>46169</v>
      </c>
      <c r="N10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01/MSV-163MS-638-NORTE/14.EL/MSV-163MS-638+600-EDI-EXE-DE-P2-203-R03.pdf</v>
      </c>
      <c r="P1067" s="6" t="str">
        <f>LD_01[[#This Row],[PASTA]]&amp;"/"&amp;LD_01[[#This Row],[ARQUIVO]]</f>
        <v>MSV-163MS-638-NORTE/14.EL/MSV-163MS-638+600-EDI-EXE-DE-P2-203-R03.pdf</v>
      </c>
    </row>
    <row r="1068" spans="1:16" ht="43.2" x14ac:dyDescent="0.3">
      <c r="A1068" s="6" t="s">
        <v>3803</v>
      </c>
      <c r="B1068" s="6" t="str">
        <f>VLOOKUP(LD_01[[#This Row],[DOCUMENTO]],_xlfn.SORTBY(ARQUIVOS_RECEBIDOS!$E$2:$F$5010,ARQUIVOS_RECEBIDOS!$F$2:$F$5010,-1),2,)</f>
        <v>R01</v>
      </c>
      <c r="C1068" s="14" t="s">
        <v>5987</v>
      </c>
      <c r="D1068" s="14" t="s">
        <v>7543</v>
      </c>
      <c r="E1068" s="6" t="s">
        <v>4320</v>
      </c>
      <c r="F1068" s="8" t="s">
        <v>4802</v>
      </c>
      <c r="G1068" s="8" t="s">
        <v>4337</v>
      </c>
      <c r="H1068" s="6" t="str">
        <f>_xlfn.XLOOKUP(LD_01[[#This Row],[DISCIPLINA]],'CLASSES DE PROJETOS'!$F$3:$F$37,'CLASSES DE PROJETOS'!$C$3:$C$37)</f>
        <v>EL</v>
      </c>
      <c r="I1068" t="str">
        <f>_xlfn.TEXTJOIN("/",TRUE,"MSV-163MS-"&amp;LD_01[[#This Row],[OBRA]],_xlfn.XLOOKUP(LD_01[[#This Row],[SIGLA]],'CLASSES DE PROJETOS'!$C$3:$C$37,'CLASSES DE PROJETOS'!$E$3:$E$37))</f>
        <v>MSV-163MS-638-NORTE/14.EL</v>
      </c>
      <c r="J1068" s="6" t="str" cm="1">
        <f t="array" ref="J1068">_xlfn.TEXTJOIN(",",TRUE,_xlfn._xlws.FILTER(ARQUIVOS[ARQUIVO],(ARQUIVOS[DOCUMENTO]=LD_01[[#This Row],[DOCUMENTO]])*(ARQUIVOS[REVISÃO]=LD_01[[#This Row],[REVISÃO]])*(ARQUIVOS[EXTENSÃO]="pdf")))</f>
        <v>MSV-163MS-638+600-EDI-EXE-DE-P2-301-R01.pdf</v>
      </c>
      <c r="K1068" s="6" t="str" cm="1">
        <f t="array" ref="K1068">_xlfn.TEXTJOIN(", ",TRUE,_xlfn.UNIQUE(_xlfn._xlws.FILTER(ARQUIVOS_RECEBIDOS!$F$2:$F$5010,ARQUIVOS_RECEBIDOS!$E$2:$E$5010=LD_01[[#This Row],[DOCUMENTO]])))</f>
        <v>R00, R01</v>
      </c>
      <c r="L1068" s="6" t="str" cm="1">
        <f t="array" ref="L1068">_xlfn.TEXTJOIN(",",TRUE,_xlfn._xlws.FILTER(ARQUIVOS[EXTENSÃO],(ARQUIVOS[DOCUMENTO]=LD_01[[#This Row],[DOCUMENTO]])*(ARQUIVOS[REVISÃO]=LD_01[[#This Row],[REVISÃO]])))</f>
        <v>dwg,pdf</v>
      </c>
      <c r="M1068" s="12" cm="1">
        <f t="array" ref="M1068">_xlfn.UNIQUE(_xlfn._xlws.FILTER(ARQUIVOS[DATA RECEBIMENTO],(ARQUIVOS[DOCUMENTO]=LD_01[[#This Row],[DOCUMENTO]])*(ARQUIVOS[REVISÃO]=LD_01[[#This Row],[REVISÃO]])))</f>
        <v>45931</v>
      </c>
      <c r="N10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01/MSV-163MS-638-NORTE/14.EL/MSV-163MS-638+600-EDI-EXE-DE-P2-301-R01.pdf</v>
      </c>
      <c r="P1068" s="6" t="str">
        <f>LD_01[[#This Row],[PASTA]]&amp;"/"&amp;LD_01[[#This Row],[ARQUIVO]]</f>
        <v>MSV-163MS-638-NORTE/14.EL/MSV-163MS-638+600-EDI-EXE-DE-P2-301-R01.pdf</v>
      </c>
    </row>
    <row r="1069" spans="1:16" ht="43.2" x14ac:dyDescent="0.3">
      <c r="A1069" s="6" t="s">
        <v>3804</v>
      </c>
      <c r="B1069" s="6" t="str">
        <f>VLOOKUP(LD_01[[#This Row],[DOCUMENTO]],_xlfn.SORTBY(ARQUIVOS_RECEBIDOS!$E$2:$F$5010,ARQUIVOS_RECEBIDOS!$F$2:$F$5010,-1),2,)</f>
        <v>R01</v>
      </c>
      <c r="C1069" s="14" t="s">
        <v>5987</v>
      </c>
      <c r="D1069" s="14" t="s">
        <v>7543</v>
      </c>
      <c r="E1069" s="6" t="s">
        <v>4320</v>
      </c>
      <c r="F1069" s="8" t="s">
        <v>4801</v>
      </c>
      <c r="G1069" s="8" t="s">
        <v>4337</v>
      </c>
      <c r="H1069" s="6" t="str">
        <f>_xlfn.XLOOKUP(LD_01[[#This Row],[DISCIPLINA]],'CLASSES DE PROJETOS'!$F$3:$F$37,'CLASSES DE PROJETOS'!$C$3:$C$37)</f>
        <v>EL</v>
      </c>
      <c r="I1069" t="str">
        <f>_xlfn.TEXTJOIN("/",TRUE,"MSV-163MS-"&amp;LD_01[[#This Row],[OBRA]],_xlfn.XLOOKUP(LD_01[[#This Row],[SIGLA]],'CLASSES DE PROJETOS'!$C$3:$C$37,'CLASSES DE PROJETOS'!$E$3:$E$37))</f>
        <v>MSV-163MS-638-NORTE/14.EL</v>
      </c>
      <c r="J1069" s="6" t="str" cm="1">
        <f t="array" ref="J1069">_xlfn.TEXTJOIN(",",TRUE,_xlfn._xlws.FILTER(ARQUIVOS[ARQUIVO],(ARQUIVOS[DOCUMENTO]=LD_01[[#This Row],[DOCUMENTO]])*(ARQUIVOS[REVISÃO]=LD_01[[#This Row],[REVISÃO]])*(ARQUIVOS[EXTENSÃO]="pdf")))</f>
        <v>MSV-163MS-638+600-EDI-EXE-DE-P2-302-R01.pdf</v>
      </c>
      <c r="K1069" s="6" t="str" cm="1">
        <f t="array" ref="K1069">_xlfn.TEXTJOIN(", ",TRUE,_xlfn.UNIQUE(_xlfn._xlws.FILTER(ARQUIVOS_RECEBIDOS!$F$2:$F$5010,ARQUIVOS_RECEBIDOS!$E$2:$E$5010=LD_01[[#This Row],[DOCUMENTO]])))</f>
        <v>R00, R01</v>
      </c>
      <c r="L1069" s="6" t="str" cm="1">
        <f t="array" ref="L1069">_xlfn.TEXTJOIN(",",TRUE,_xlfn._xlws.FILTER(ARQUIVOS[EXTENSÃO],(ARQUIVOS[DOCUMENTO]=LD_01[[#This Row],[DOCUMENTO]])*(ARQUIVOS[REVISÃO]=LD_01[[#This Row],[REVISÃO]])))</f>
        <v>dwg,pdf</v>
      </c>
      <c r="M1069" s="12" cm="1">
        <f t="array" ref="M1069">_xlfn.UNIQUE(_xlfn._xlws.FILTER(ARQUIVOS[DATA RECEBIMENTO],(ARQUIVOS[DOCUMENTO]=LD_01[[#This Row],[DOCUMENTO]])*(ARQUIVOS[REVISÃO]=LD_01[[#This Row],[REVISÃO]])))</f>
        <v>45931</v>
      </c>
      <c r="N10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01/MSV-163MS-638-NORTE/14.EL/MSV-163MS-638+600-EDI-EXE-DE-P2-302-R01.pdf</v>
      </c>
      <c r="P1069" s="6" t="str">
        <f>LD_01[[#This Row],[PASTA]]&amp;"/"&amp;LD_01[[#This Row],[ARQUIVO]]</f>
        <v>MSV-163MS-638-NORTE/14.EL/MSV-163MS-638+600-EDI-EXE-DE-P2-302-R01.pdf</v>
      </c>
    </row>
    <row r="1070" spans="1:16" ht="43.2" x14ac:dyDescent="0.3">
      <c r="A1070" s="6" t="s">
        <v>3805</v>
      </c>
      <c r="B1070" s="6" t="str">
        <f>VLOOKUP(LD_01[[#This Row],[DOCUMENTO]],_xlfn.SORTBY(ARQUIVOS_RECEBIDOS!$E$2:$F$5010,ARQUIVOS_RECEBIDOS!$F$2:$F$5010,-1),2,)</f>
        <v>R01</v>
      </c>
      <c r="C1070" s="14" t="s">
        <v>5987</v>
      </c>
      <c r="D1070" s="14" t="s">
        <v>7543</v>
      </c>
      <c r="E1070" s="6" t="s">
        <v>4320</v>
      </c>
      <c r="F1070" s="8" t="s">
        <v>4800</v>
      </c>
      <c r="G1070" s="8" t="s">
        <v>4337</v>
      </c>
      <c r="H1070" s="6" t="str">
        <f>_xlfn.XLOOKUP(LD_01[[#This Row],[DISCIPLINA]],'CLASSES DE PROJETOS'!$F$3:$F$37,'CLASSES DE PROJETOS'!$C$3:$C$37)</f>
        <v>EL</v>
      </c>
      <c r="I1070" t="str">
        <f>_xlfn.TEXTJOIN("/",TRUE,"MSV-163MS-"&amp;LD_01[[#This Row],[OBRA]],_xlfn.XLOOKUP(LD_01[[#This Row],[SIGLA]],'CLASSES DE PROJETOS'!$C$3:$C$37,'CLASSES DE PROJETOS'!$E$3:$E$37))</f>
        <v>MSV-163MS-638-NORTE/14.EL</v>
      </c>
      <c r="J1070" s="6" t="str" cm="1">
        <f t="array" ref="J1070">_xlfn.TEXTJOIN(",",TRUE,_xlfn._xlws.FILTER(ARQUIVOS[ARQUIVO],(ARQUIVOS[DOCUMENTO]=LD_01[[#This Row],[DOCUMENTO]])*(ARQUIVOS[REVISÃO]=LD_01[[#This Row],[REVISÃO]])*(ARQUIVOS[EXTENSÃO]="pdf")))</f>
        <v>MSV-163MS-638+600-EDI-EXE-DE-P2-303-R01.pdf</v>
      </c>
      <c r="K1070" s="6" t="str" cm="1">
        <f t="array" ref="K1070">_xlfn.TEXTJOIN(", ",TRUE,_xlfn.UNIQUE(_xlfn._xlws.FILTER(ARQUIVOS_RECEBIDOS!$F$2:$F$5010,ARQUIVOS_RECEBIDOS!$E$2:$E$5010=LD_01[[#This Row],[DOCUMENTO]])))</f>
        <v>R00, R01</v>
      </c>
      <c r="L1070" s="6" t="str" cm="1">
        <f t="array" ref="L1070">_xlfn.TEXTJOIN(",",TRUE,_xlfn._xlws.FILTER(ARQUIVOS[EXTENSÃO],(ARQUIVOS[DOCUMENTO]=LD_01[[#This Row],[DOCUMENTO]])*(ARQUIVOS[REVISÃO]=LD_01[[#This Row],[REVISÃO]])))</f>
        <v>dwg,pdf</v>
      </c>
      <c r="M1070" s="12" cm="1">
        <f t="array" ref="M1070">_xlfn.UNIQUE(_xlfn._xlws.FILTER(ARQUIVOS[DATA RECEBIMENTO],(ARQUIVOS[DOCUMENTO]=LD_01[[#This Row],[DOCUMENTO]])*(ARQUIVOS[REVISÃO]=LD_01[[#This Row],[REVISÃO]])))</f>
        <v>45931</v>
      </c>
      <c r="N10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01/MSV-163MS-638-NORTE/14.EL/MSV-163MS-638+600-EDI-EXE-DE-P2-303-R01.pdf</v>
      </c>
      <c r="P1070" s="6" t="str">
        <f>LD_01[[#This Row],[PASTA]]&amp;"/"&amp;LD_01[[#This Row],[ARQUIVO]]</f>
        <v>MSV-163MS-638-NORTE/14.EL/MSV-163MS-638+600-EDI-EXE-DE-P2-303-R01.pdf</v>
      </c>
    </row>
    <row r="1071" spans="1:16" ht="43.2" x14ac:dyDescent="0.3">
      <c r="A1071" s="6" t="s">
        <v>3806</v>
      </c>
      <c r="B1071" s="6" t="str">
        <f>VLOOKUP(LD_01[[#This Row],[DOCUMENTO]],_xlfn.SORTBY(ARQUIVOS_RECEBIDOS!$E$2:$F$5010,ARQUIVOS_RECEBIDOS!$F$2:$F$5010,-1),2,)</f>
        <v>R02</v>
      </c>
      <c r="C1071" s="14" t="s">
        <v>5987</v>
      </c>
      <c r="D1071" s="14" t="s">
        <v>7543</v>
      </c>
      <c r="E1071" s="6" t="s">
        <v>4320</v>
      </c>
      <c r="F1071" s="8" t="s">
        <v>4806</v>
      </c>
      <c r="G1071" s="8" t="s">
        <v>4337</v>
      </c>
      <c r="H1071" s="6" t="str">
        <f>_xlfn.XLOOKUP(LD_01[[#This Row],[DISCIPLINA]],'CLASSES DE PROJETOS'!$F$3:$F$37,'CLASSES DE PROJETOS'!$C$3:$C$37)</f>
        <v>EL</v>
      </c>
      <c r="I1071" t="str">
        <f>_xlfn.TEXTJOIN("/",TRUE,"MSV-163MS-"&amp;LD_01[[#This Row],[OBRA]],_xlfn.XLOOKUP(LD_01[[#This Row],[SIGLA]],'CLASSES DE PROJETOS'!$C$3:$C$37,'CLASSES DE PROJETOS'!$E$3:$E$37))</f>
        <v>MSV-163MS-638-NORTE/14.EL</v>
      </c>
      <c r="J1071" s="6" t="str" cm="1">
        <f t="array" ref="J1071">_xlfn.TEXTJOIN(",",TRUE,_xlfn._xlws.FILTER(ARQUIVOS[ARQUIVO],(ARQUIVOS[DOCUMENTO]=LD_01[[#This Row],[DOCUMENTO]])*(ARQUIVOS[REVISÃO]=LD_01[[#This Row],[REVISÃO]])*(ARQUIVOS[EXTENSÃO]="pdf")))</f>
        <v>MSV-163MS-638+600-EDI-EXE-DE-P2-401-R02.pdf</v>
      </c>
      <c r="K1071" s="6" t="str" cm="1">
        <f t="array" ref="K1071">_xlfn.TEXTJOIN(", ",TRUE,_xlfn.UNIQUE(_xlfn._xlws.FILTER(ARQUIVOS_RECEBIDOS!$F$2:$F$5010,ARQUIVOS_RECEBIDOS!$E$2:$E$5010=LD_01[[#This Row],[DOCUMENTO]])))</f>
        <v>R00, R01, R02</v>
      </c>
      <c r="L1071" s="6" t="str" cm="1">
        <f t="array" ref="L1071">_xlfn.TEXTJOIN(",",TRUE,_xlfn._xlws.FILTER(ARQUIVOS[EXTENSÃO],(ARQUIVOS[DOCUMENTO]=LD_01[[#This Row],[DOCUMENTO]])*(ARQUIVOS[REVISÃO]=LD_01[[#This Row],[REVISÃO]])))</f>
        <v>dwg,pdf</v>
      </c>
      <c r="M1071" s="12" cm="1">
        <f t="array" ref="M1071">_xlfn.UNIQUE(_xlfn._xlws.FILTER(ARQUIVOS[DATA RECEBIMENTO],(ARQUIVOS[DOCUMENTO]=LD_01[[#This Row],[DOCUMENTO]])*(ARQUIVOS[REVISÃO]=LD_01[[#This Row],[REVISÃO]])))</f>
        <v>46129</v>
      </c>
      <c r="N10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01/MSV-163MS-638-NORTE/14.EL/MSV-163MS-638+600-EDI-EXE-DE-P2-401-R02.pdf</v>
      </c>
      <c r="P1071" s="6" t="str">
        <f>LD_01[[#This Row],[PASTA]]&amp;"/"&amp;LD_01[[#This Row],[ARQUIVO]]</f>
        <v>MSV-163MS-638-NORTE/14.EL/MSV-163MS-638+600-EDI-EXE-DE-P2-401-R02.pdf</v>
      </c>
    </row>
    <row r="1072" spans="1:16" ht="43.2" x14ac:dyDescent="0.3">
      <c r="A1072" s="6" t="s">
        <v>3807</v>
      </c>
      <c r="B1072" s="6" t="str">
        <f>VLOOKUP(LD_01[[#This Row],[DOCUMENTO]],_xlfn.SORTBY(ARQUIVOS_RECEBIDOS!$E$2:$F$5010,ARQUIVOS_RECEBIDOS!$F$2:$F$5010,-1),2,)</f>
        <v>R01</v>
      </c>
      <c r="C1072" s="14" t="s">
        <v>5987</v>
      </c>
      <c r="D1072" s="14" t="s">
        <v>7543</v>
      </c>
      <c r="E1072" s="6" t="s">
        <v>4320</v>
      </c>
      <c r="F1072" s="8" t="s">
        <v>4807</v>
      </c>
      <c r="G1072" s="8" t="s">
        <v>4337</v>
      </c>
      <c r="H1072" s="6" t="str">
        <f>_xlfn.XLOOKUP(LD_01[[#This Row],[DISCIPLINA]],'CLASSES DE PROJETOS'!$F$3:$F$37,'CLASSES DE PROJETOS'!$C$3:$C$37)</f>
        <v>EL</v>
      </c>
      <c r="I1072" t="str">
        <f>_xlfn.TEXTJOIN("/",TRUE,"MSV-163MS-"&amp;LD_01[[#This Row],[OBRA]],_xlfn.XLOOKUP(LD_01[[#This Row],[SIGLA]],'CLASSES DE PROJETOS'!$C$3:$C$37,'CLASSES DE PROJETOS'!$E$3:$E$37))</f>
        <v>MSV-163MS-638-NORTE/14.EL</v>
      </c>
      <c r="J1072" s="6" t="str" cm="1">
        <f t="array" ref="J1072">_xlfn.TEXTJOIN(",",TRUE,_xlfn._xlws.FILTER(ARQUIVOS[ARQUIVO],(ARQUIVOS[DOCUMENTO]=LD_01[[#This Row],[DOCUMENTO]])*(ARQUIVOS[REVISÃO]=LD_01[[#This Row],[REVISÃO]])*(ARQUIVOS[EXTENSÃO]="pdf")))</f>
        <v>MSV-163MS-638+600-EDI-EXE-DE-P2-402-R01.pdf</v>
      </c>
      <c r="K1072" s="6" t="str" cm="1">
        <f t="array" ref="K1072">_xlfn.TEXTJOIN(", ",TRUE,_xlfn.UNIQUE(_xlfn._xlws.FILTER(ARQUIVOS_RECEBIDOS!$F$2:$F$5010,ARQUIVOS_RECEBIDOS!$E$2:$E$5010=LD_01[[#This Row],[DOCUMENTO]])))</f>
        <v>R00, R01</v>
      </c>
      <c r="L1072" s="6" t="str" cm="1">
        <f t="array" ref="L1072">_xlfn.TEXTJOIN(",",TRUE,_xlfn._xlws.FILTER(ARQUIVOS[EXTENSÃO],(ARQUIVOS[DOCUMENTO]=LD_01[[#This Row],[DOCUMENTO]])*(ARQUIVOS[REVISÃO]=LD_01[[#This Row],[REVISÃO]])))</f>
        <v>dwg,pdf</v>
      </c>
      <c r="M1072" s="12" cm="1">
        <f t="array" ref="M1072">_xlfn.UNIQUE(_xlfn._xlws.FILTER(ARQUIVOS[DATA RECEBIMENTO],(ARQUIVOS[DOCUMENTO]=LD_01[[#This Row],[DOCUMENTO]])*(ARQUIVOS[REVISÃO]=LD_01[[#This Row],[REVISÃO]])))</f>
        <v>45931</v>
      </c>
      <c r="N10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01/MSV-163MS-638-NORTE/14.EL/MSV-163MS-638+600-EDI-EXE-DE-P2-402-R01.pdf</v>
      </c>
      <c r="P1072" s="6" t="str">
        <f>LD_01[[#This Row],[PASTA]]&amp;"/"&amp;LD_01[[#This Row],[ARQUIVO]]</f>
        <v>MSV-163MS-638-NORTE/14.EL/MSV-163MS-638+600-EDI-EXE-DE-P2-402-R01.pdf</v>
      </c>
    </row>
    <row r="1073" spans="1:16" ht="43.2" x14ac:dyDescent="0.3">
      <c r="A1073" s="6" t="s">
        <v>3808</v>
      </c>
      <c r="B1073" s="6" t="str">
        <f>VLOOKUP(LD_01[[#This Row],[DOCUMENTO]],_xlfn.SORTBY(ARQUIVOS_RECEBIDOS!$E$2:$F$5010,ARQUIVOS_RECEBIDOS!$F$2:$F$5010,-1),2,)</f>
        <v>R01</v>
      </c>
      <c r="C1073" s="14" t="s">
        <v>5987</v>
      </c>
      <c r="D1073" s="14" t="s">
        <v>7543</v>
      </c>
      <c r="E1073" s="6" t="s">
        <v>4320</v>
      </c>
      <c r="F1073" s="8" t="s">
        <v>4808</v>
      </c>
      <c r="G1073" s="8" t="s">
        <v>4337</v>
      </c>
      <c r="H1073" s="6" t="str">
        <f>_xlfn.XLOOKUP(LD_01[[#This Row],[DISCIPLINA]],'CLASSES DE PROJETOS'!$F$3:$F$37,'CLASSES DE PROJETOS'!$C$3:$C$37)</f>
        <v>EL</v>
      </c>
      <c r="I1073" t="str">
        <f>_xlfn.TEXTJOIN("/",TRUE,"MSV-163MS-"&amp;LD_01[[#This Row],[OBRA]],_xlfn.XLOOKUP(LD_01[[#This Row],[SIGLA]],'CLASSES DE PROJETOS'!$C$3:$C$37,'CLASSES DE PROJETOS'!$E$3:$E$37))</f>
        <v>MSV-163MS-638-NORTE/14.EL</v>
      </c>
      <c r="J1073" s="6" t="str" cm="1">
        <f t="array" ref="J1073">_xlfn.TEXTJOIN(",",TRUE,_xlfn._xlws.FILTER(ARQUIVOS[ARQUIVO],(ARQUIVOS[DOCUMENTO]=LD_01[[#This Row],[DOCUMENTO]])*(ARQUIVOS[REVISÃO]=LD_01[[#This Row],[REVISÃO]])*(ARQUIVOS[EXTENSÃO]="pdf")))</f>
        <v>MSV-163MS-638+600-EDI-EXE-DE-P2-403-R01.pdf</v>
      </c>
      <c r="K1073" s="6" t="str" cm="1">
        <f t="array" ref="K1073">_xlfn.TEXTJOIN(", ",TRUE,_xlfn.UNIQUE(_xlfn._xlws.FILTER(ARQUIVOS_RECEBIDOS!$F$2:$F$5010,ARQUIVOS_RECEBIDOS!$E$2:$E$5010=LD_01[[#This Row],[DOCUMENTO]])))</f>
        <v>R00, R01</v>
      </c>
      <c r="L1073" s="6" t="str" cm="1">
        <f t="array" ref="L1073">_xlfn.TEXTJOIN(",",TRUE,_xlfn._xlws.FILTER(ARQUIVOS[EXTENSÃO],(ARQUIVOS[DOCUMENTO]=LD_01[[#This Row],[DOCUMENTO]])*(ARQUIVOS[REVISÃO]=LD_01[[#This Row],[REVISÃO]])))</f>
        <v>dwg,pdf</v>
      </c>
      <c r="M1073" s="12" cm="1">
        <f t="array" ref="M1073">_xlfn.UNIQUE(_xlfn._xlws.FILTER(ARQUIVOS[DATA RECEBIMENTO],(ARQUIVOS[DOCUMENTO]=LD_01[[#This Row],[DOCUMENTO]])*(ARQUIVOS[REVISÃO]=LD_01[[#This Row],[REVISÃO]])))</f>
        <v>45931</v>
      </c>
      <c r="N10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01/MSV-163MS-638-NORTE/14.EL/MSV-163MS-638+600-EDI-EXE-DE-P2-403-R01.pdf</v>
      </c>
      <c r="P1073" s="6" t="str">
        <f>LD_01[[#This Row],[PASTA]]&amp;"/"&amp;LD_01[[#This Row],[ARQUIVO]]</f>
        <v>MSV-163MS-638-NORTE/14.EL/MSV-163MS-638+600-EDI-EXE-DE-P2-403-R01.pdf</v>
      </c>
    </row>
    <row r="1074" spans="1:16" ht="43.2" x14ac:dyDescent="0.3">
      <c r="A1074" s="6" t="s">
        <v>3809</v>
      </c>
      <c r="B1074" s="6" t="str">
        <f>VLOOKUP(LD_01[[#This Row],[DOCUMENTO]],_xlfn.SORTBY(ARQUIVOS_RECEBIDOS!$E$2:$F$5010,ARQUIVOS_RECEBIDOS!$F$2:$F$5010,-1),2,)</f>
        <v>R03</v>
      </c>
      <c r="C1074" s="14" t="s">
        <v>5987</v>
      </c>
      <c r="D1074" s="14" t="s">
        <v>7543</v>
      </c>
      <c r="E1074" s="6" t="s">
        <v>4320</v>
      </c>
      <c r="F1074" s="8" t="s">
        <v>4809</v>
      </c>
      <c r="G1074" s="8" t="s">
        <v>4337</v>
      </c>
      <c r="H1074" s="6" t="str">
        <f>_xlfn.XLOOKUP(LD_01[[#This Row],[DISCIPLINA]],'CLASSES DE PROJETOS'!$F$3:$F$37,'CLASSES DE PROJETOS'!$C$3:$C$37)</f>
        <v>EL</v>
      </c>
      <c r="I1074" t="str">
        <f>_xlfn.TEXTJOIN("/",TRUE,"MSV-163MS-"&amp;LD_01[[#This Row],[OBRA]],_xlfn.XLOOKUP(LD_01[[#This Row],[SIGLA]],'CLASSES DE PROJETOS'!$C$3:$C$37,'CLASSES DE PROJETOS'!$E$3:$E$37))</f>
        <v>MSV-163MS-638-NORTE/14.EL</v>
      </c>
      <c r="J1074" s="6" t="str" cm="1">
        <f t="array" ref="J1074">_xlfn.TEXTJOIN(",",TRUE,_xlfn._xlws.FILTER(ARQUIVOS[ARQUIVO],(ARQUIVOS[DOCUMENTO]=LD_01[[#This Row],[DOCUMENTO]])*(ARQUIVOS[REVISÃO]=LD_01[[#This Row],[REVISÃO]])*(ARQUIVOS[EXTENSÃO]="pdf")))</f>
        <v>MSV-163MS-638+600-EDI-EXE-DE-P2-404-R03.pdf</v>
      </c>
      <c r="K1074" s="6" t="str" cm="1">
        <f t="array" ref="K1074">_xlfn.TEXTJOIN(", ",TRUE,_xlfn.UNIQUE(_xlfn._xlws.FILTER(ARQUIVOS_RECEBIDOS!$F$2:$F$5010,ARQUIVOS_RECEBIDOS!$E$2:$E$5010=LD_01[[#This Row],[DOCUMENTO]])))</f>
        <v>R00, R01, R03</v>
      </c>
      <c r="L1074" s="6" t="str" cm="1">
        <f t="array" ref="L1074">_xlfn.TEXTJOIN(",",TRUE,_xlfn._xlws.FILTER(ARQUIVOS[EXTENSÃO],(ARQUIVOS[DOCUMENTO]=LD_01[[#This Row],[DOCUMENTO]])*(ARQUIVOS[REVISÃO]=LD_01[[#This Row],[REVISÃO]])))</f>
        <v>dwg,pdf</v>
      </c>
      <c r="M1074" s="12" cm="1">
        <f t="array" ref="M1074">_xlfn.UNIQUE(_xlfn._xlws.FILTER(ARQUIVOS[DATA RECEBIMENTO],(ARQUIVOS[DOCUMENTO]=LD_01[[#This Row],[DOCUMENTO]])*(ARQUIVOS[REVISÃO]=LD_01[[#This Row],[REVISÃO]])))</f>
        <v>46169</v>
      </c>
      <c r="N10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01/MSV-163MS-638-NORTE/14.EL/MSV-163MS-638+600-EDI-EXE-DE-P2-404-R03.pdf</v>
      </c>
      <c r="P1074" s="6" t="str">
        <f>LD_01[[#This Row],[PASTA]]&amp;"/"&amp;LD_01[[#This Row],[ARQUIVO]]</f>
        <v>MSV-163MS-638-NORTE/14.EL/MSV-163MS-638+600-EDI-EXE-DE-P2-404-R03.pdf</v>
      </c>
    </row>
    <row r="1075" spans="1:16" ht="43.2" x14ac:dyDescent="0.3">
      <c r="A1075" s="6" t="s">
        <v>5432</v>
      </c>
      <c r="B1075" s="6" t="str">
        <f>VLOOKUP(LD_01[[#This Row],[DOCUMENTO]],_xlfn.SORTBY(ARQUIVOS_RECEBIDOS!$E$2:$F$5010,ARQUIVOS_RECEBIDOS!$F$2:$F$5010,-1),2,)</f>
        <v>R00</v>
      </c>
      <c r="C1075" s="14" t="s">
        <v>5987</v>
      </c>
      <c r="D1075" s="14" t="s">
        <v>7543</v>
      </c>
      <c r="E1075" s="6" t="s">
        <v>4320</v>
      </c>
      <c r="F1075" s="8" t="s">
        <v>5435</v>
      </c>
      <c r="G1075" s="8" t="s">
        <v>4337</v>
      </c>
      <c r="H1075" s="6" t="str">
        <f>_xlfn.XLOOKUP(LD_01[[#This Row],[DISCIPLINA]],'CLASSES DE PROJETOS'!$F$3:$F$37,'CLASSES DE PROJETOS'!$C$3:$C$37)</f>
        <v>EL</v>
      </c>
      <c r="I1075" t="str">
        <f>_xlfn.TEXTJOIN("/",TRUE,"MSV-163MS-"&amp;LD_01[[#This Row],[OBRA]],_xlfn.XLOOKUP(LD_01[[#This Row],[SIGLA]],'CLASSES DE PROJETOS'!$C$3:$C$37,'CLASSES DE PROJETOS'!$E$3:$E$37))</f>
        <v>MSV-163MS-638-NORTE/14.EL</v>
      </c>
      <c r="J1075" s="6" t="str" cm="1">
        <f t="array" ref="J1075">_xlfn.TEXTJOIN(",",TRUE,_xlfn._xlws.FILTER(ARQUIVOS[ARQUIVO],(ARQUIVOS[DOCUMENTO]=LD_01[[#This Row],[DOCUMENTO]])*(ARQUIVOS[REVISÃO]=LD_01[[#This Row],[REVISÃO]])*(ARQUIVOS[EXTENSÃO]="pdf")))</f>
        <v>MSV-163MS-638+600-EDI-EXE-DE-P2-601-R00.pdf</v>
      </c>
      <c r="K1075" s="6" t="str" cm="1">
        <f t="array" ref="K1075">_xlfn.TEXTJOIN(", ",TRUE,_xlfn.UNIQUE(_xlfn._xlws.FILTER(ARQUIVOS_RECEBIDOS!$F$2:$F$5010,ARQUIVOS_RECEBIDOS!$E$2:$E$5010=LD_01[[#This Row],[DOCUMENTO]])))</f>
        <v>R00</v>
      </c>
      <c r="L1075" s="6" t="str" cm="1">
        <f t="array" ref="L1075">_xlfn.TEXTJOIN(",",TRUE,_xlfn._xlws.FILTER(ARQUIVOS[EXTENSÃO],(ARQUIVOS[DOCUMENTO]=LD_01[[#This Row],[DOCUMENTO]])*(ARQUIVOS[REVISÃO]=LD_01[[#This Row],[REVISÃO]])))</f>
        <v>dwg,dwg,pdf</v>
      </c>
      <c r="M1075" s="12" cm="1">
        <f t="array" ref="M1075">_xlfn.UNIQUE(_xlfn._xlws.FILTER(ARQUIVOS[DATA RECEBIMENTO],(ARQUIVOS[DOCUMENTO]=LD_01[[#This Row],[DOCUMENTO]])*(ARQUIVOS[REVISÃO]=LD_01[[#This Row],[REVISÃO]])))</f>
        <v>46129</v>
      </c>
      <c r="N10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01/MSV-163MS-638-NORTE/14.EL/MSV-163MS-638+600-EDI-EXE-DE-P2-601-R00.pdf</v>
      </c>
      <c r="P1075" s="6" t="str">
        <f>LD_01[[#This Row],[PASTA]]&amp;"/"&amp;LD_01[[#This Row],[ARQUIVO]]</f>
        <v>MSV-163MS-638-NORTE/14.EL/MSV-163MS-638+600-EDI-EXE-DE-P2-601-R00.pdf</v>
      </c>
    </row>
    <row r="1076" spans="1:16" ht="28.8" x14ac:dyDescent="0.3">
      <c r="A1076" s="6" t="s">
        <v>3884</v>
      </c>
      <c r="B1076" s="6" t="str">
        <f>VLOOKUP(LD_01[[#This Row],[DOCUMENTO]],_xlfn.SORTBY(ARQUIVOS_RECEBIDOS!$E$2:$F$5010,ARQUIVOS_RECEBIDOS!$F$2:$F$5010,-1),2,)</f>
        <v>R01</v>
      </c>
      <c r="C1076" s="14" t="s">
        <v>5987</v>
      </c>
      <c r="D1076" s="14" t="s">
        <v>7543</v>
      </c>
      <c r="E1076" s="6" t="s">
        <v>4320</v>
      </c>
      <c r="F1076" s="8" t="s">
        <v>4825</v>
      </c>
      <c r="G1076" s="8" t="s">
        <v>4340</v>
      </c>
      <c r="H1076" s="6" t="str">
        <f>_xlfn.XLOOKUP(LD_01[[#This Row],[DISCIPLINA]],'CLASSES DE PROJETOS'!$F$3:$F$37,'CLASSES DE PROJETOS'!$C$3:$C$37)</f>
        <v>HI</v>
      </c>
      <c r="I1076" t="str">
        <f>_xlfn.TEXTJOIN("/",TRUE,"MSV-163MS-"&amp;LD_01[[#This Row],[OBRA]],_xlfn.XLOOKUP(LD_01[[#This Row],[SIGLA]],'CLASSES DE PROJETOS'!$C$3:$C$37,'CLASSES DE PROJETOS'!$E$3:$E$37))</f>
        <v>MSV-163MS-638-NORTE/21.HI</v>
      </c>
      <c r="J1076" s="6" t="str" cm="1">
        <f t="array" ref="J1076">_xlfn.TEXTJOIN(",",TRUE,_xlfn._xlws.FILTER(ARQUIVOS[ARQUIVO],(ARQUIVOS[DOCUMENTO]=LD_01[[#This Row],[DOCUMENTO]])*(ARQUIVOS[REVISÃO]=LD_01[[#This Row],[REVISÃO]])*(ARQUIVOS[EXTENSÃO]="pdf")))</f>
        <v>MSV-163MS-638+600-EDI-EXE-DE-P3-001-R01.pdf</v>
      </c>
      <c r="K1076" s="6" t="str" cm="1">
        <f t="array" ref="K1076">_xlfn.TEXTJOIN(", ",TRUE,_xlfn.UNIQUE(_xlfn._xlws.FILTER(ARQUIVOS_RECEBIDOS!$F$2:$F$5010,ARQUIVOS_RECEBIDOS!$E$2:$E$5010=LD_01[[#This Row],[DOCUMENTO]])))</f>
        <v>R00, R01</v>
      </c>
      <c r="L1076" s="6" t="str" cm="1">
        <f t="array" ref="L1076">_xlfn.TEXTJOIN(",",TRUE,_xlfn._xlws.FILTER(ARQUIVOS[EXTENSÃO],(ARQUIVOS[DOCUMENTO]=LD_01[[#This Row],[DOCUMENTO]])*(ARQUIVOS[REVISÃO]=LD_01[[#This Row],[REVISÃO]])))</f>
        <v>dwg,pdf</v>
      </c>
      <c r="M1076" s="12" cm="1">
        <f t="array" ref="M1076">_xlfn.UNIQUE(_xlfn._xlws.FILTER(ARQUIVOS[DATA RECEBIMENTO],(ARQUIVOS[DOCUMENTO]=LD_01[[#This Row],[DOCUMENTO]])*(ARQUIVOS[REVISÃO]=LD_01[[#This Row],[REVISÃO]])))</f>
        <v>45931</v>
      </c>
      <c r="N10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01/MSV-163MS-638-NORTE/21.HI/MSV-163MS-638+600-EDI-EXE-DE-P3-001-R01.pdf</v>
      </c>
      <c r="P1076" s="6" t="str">
        <f>LD_01[[#This Row],[PASTA]]&amp;"/"&amp;LD_01[[#This Row],[ARQUIVO]]</f>
        <v>MSV-163MS-638-NORTE/21.HI/MSV-163MS-638+600-EDI-EXE-DE-P3-001-R01.pdf</v>
      </c>
    </row>
    <row r="1077" spans="1:16" ht="28.8" x14ac:dyDescent="0.3">
      <c r="A1077" s="6" t="s">
        <v>3885</v>
      </c>
      <c r="B1077" s="6" t="str">
        <f>VLOOKUP(LD_01[[#This Row],[DOCUMENTO]],_xlfn.SORTBY(ARQUIVOS_RECEBIDOS!$E$2:$F$5010,ARQUIVOS_RECEBIDOS!$F$2:$F$5010,-1),2,)</f>
        <v>R01</v>
      </c>
      <c r="C1077" s="14" t="s">
        <v>5987</v>
      </c>
      <c r="D1077" s="14" t="s">
        <v>7543</v>
      </c>
      <c r="E1077" s="6" t="s">
        <v>4320</v>
      </c>
      <c r="F1077" s="8" t="s">
        <v>4826</v>
      </c>
      <c r="G1077" s="8" t="s">
        <v>4340</v>
      </c>
      <c r="H1077" s="6" t="str">
        <f>_xlfn.XLOOKUP(LD_01[[#This Row],[DISCIPLINA]],'CLASSES DE PROJETOS'!$F$3:$F$37,'CLASSES DE PROJETOS'!$C$3:$C$37)</f>
        <v>HI</v>
      </c>
      <c r="I1077" t="str">
        <f>_xlfn.TEXTJOIN("/",TRUE,"MSV-163MS-"&amp;LD_01[[#This Row],[OBRA]],_xlfn.XLOOKUP(LD_01[[#This Row],[SIGLA]],'CLASSES DE PROJETOS'!$C$3:$C$37,'CLASSES DE PROJETOS'!$E$3:$E$37))</f>
        <v>MSV-163MS-638-NORTE/21.HI</v>
      </c>
      <c r="J1077" s="6" t="str" cm="1">
        <f t="array" ref="J1077">_xlfn.TEXTJOIN(",",TRUE,_xlfn._xlws.FILTER(ARQUIVOS[ARQUIVO],(ARQUIVOS[DOCUMENTO]=LD_01[[#This Row],[DOCUMENTO]])*(ARQUIVOS[REVISÃO]=LD_01[[#This Row],[REVISÃO]])*(ARQUIVOS[EXTENSÃO]="pdf")))</f>
        <v>MSV-163MS-638+600-EDI-EXE-DE-P3-002-R01.pdf</v>
      </c>
      <c r="K1077" s="6" t="str" cm="1">
        <f t="array" ref="K1077">_xlfn.TEXTJOIN(", ",TRUE,_xlfn.UNIQUE(_xlfn._xlws.FILTER(ARQUIVOS_RECEBIDOS!$F$2:$F$5010,ARQUIVOS_RECEBIDOS!$E$2:$E$5010=LD_01[[#This Row],[DOCUMENTO]])))</f>
        <v>R00, R01</v>
      </c>
      <c r="L1077" s="6" t="str" cm="1">
        <f t="array" ref="L1077">_xlfn.TEXTJOIN(",",TRUE,_xlfn._xlws.FILTER(ARQUIVOS[EXTENSÃO],(ARQUIVOS[DOCUMENTO]=LD_01[[#This Row],[DOCUMENTO]])*(ARQUIVOS[REVISÃO]=LD_01[[#This Row],[REVISÃO]])))</f>
        <v>dwg,pdf</v>
      </c>
      <c r="M1077" s="12" cm="1">
        <f t="array" ref="M1077">_xlfn.UNIQUE(_xlfn._xlws.FILTER(ARQUIVOS[DATA RECEBIMENTO],(ARQUIVOS[DOCUMENTO]=LD_01[[#This Row],[DOCUMENTO]])*(ARQUIVOS[REVISÃO]=LD_01[[#This Row],[REVISÃO]])))</f>
        <v>45931</v>
      </c>
      <c r="N10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01/MSV-163MS-638-NORTE/21.HI/MSV-163MS-638+600-EDI-EXE-DE-P3-002-R01.pdf</v>
      </c>
      <c r="P1077" s="6" t="str">
        <f>LD_01[[#This Row],[PASTA]]&amp;"/"&amp;LD_01[[#This Row],[ARQUIVO]]</f>
        <v>MSV-163MS-638-NORTE/21.HI/MSV-163MS-638+600-EDI-EXE-DE-P3-002-R01.pdf</v>
      </c>
    </row>
    <row r="1078" spans="1:16" ht="28.8" x14ac:dyDescent="0.3">
      <c r="A1078" s="6" t="s">
        <v>3886</v>
      </c>
      <c r="B1078" s="6" t="str">
        <f>VLOOKUP(LD_01[[#This Row],[DOCUMENTO]],_xlfn.SORTBY(ARQUIVOS_RECEBIDOS!$E$2:$F$5010,ARQUIVOS_RECEBIDOS!$F$2:$F$5010,-1),2,)</f>
        <v>R01</v>
      </c>
      <c r="C1078" s="14" t="s">
        <v>5987</v>
      </c>
      <c r="D1078" s="14" t="s">
        <v>7543</v>
      </c>
      <c r="E1078" s="6" t="s">
        <v>4320</v>
      </c>
      <c r="F1078" s="8" t="s">
        <v>4827</v>
      </c>
      <c r="G1078" s="8" t="s">
        <v>4340</v>
      </c>
      <c r="H1078" s="6" t="str">
        <f>_xlfn.XLOOKUP(LD_01[[#This Row],[DISCIPLINA]],'CLASSES DE PROJETOS'!$F$3:$F$37,'CLASSES DE PROJETOS'!$C$3:$C$37)</f>
        <v>HI</v>
      </c>
      <c r="I1078" t="str">
        <f>_xlfn.TEXTJOIN("/",TRUE,"MSV-163MS-"&amp;LD_01[[#This Row],[OBRA]],_xlfn.XLOOKUP(LD_01[[#This Row],[SIGLA]],'CLASSES DE PROJETOS'!$C$3:$C$37,'CLASSES DE PROJETOS'!$E$3:$E$37))</f>
        <v>MSV-163MS-638-NORTE/21.HI</v>
      </c>
      <c r="J1078" s="6" t="str" cm="1">
        <f t="array" ref="J1078">_xlfn.TEXTJOIN(",",TRUE,_xlfn._xlws.FILTER(ARQUIVOS[ARQUIVO],(ARQUIVOS[DOCUMENTO]=LD_01[[#This Row],[DOCUMENTO]])*(ARQUIVOS[REVISÃO]=LD_01[[#This Row],[REVISÃO]])*(ARQUIVOS[EXTENSÃO]="pdf")))</f>
        <v>MSV-163MS-638+600-EDI-EXE-DE-P3-003-R01.pdf</v>
      </c>
      <c r="K1078" s="6" t="str" cm="1">
        <f t="array" ref="K1078">_xlfn.TEXTJOIN(", ",TRUE,_xlfn.UNIQUE(_xlfn._xlws.FILTER(ARQUIVOS_RECEBIDOS!$F$2:$F$5010,ARQUIVOS_RECEBIDOS!$E$2:$E$5010=LD_01[[#This Row],[DOCUMENTO]])))</f>
        <v>R00, R01</v>
      </c>
      <c r="L1078" s="6" t="str" cm="1">
        <f t="array" ref="L1078">_xlfn.TEXTJOIN(",",TRUE,_xlfn._xlws.FILTER(ARQUIVOS[EXTENSÃO],(ARQUIVOS[DOCUMENTO]=LD_01[[#This Row],[DOCUMENTO]])*(ARQUIVOS[REVISÃO]=LD_01[[#This Row],[REVISÃO]])))</f>
        <v>dwg,pdf</v>
      </c>
      <c r="M1078" s="12" cm="1">
        <f t="array" ref="M1078">_xlfn.UNIQUE(_xlfn._xlws.FILTER(ARQUIVOS[DATA RECEBIMENTO],(ARQUIVOS[DOCUMENTO]=LD_01[[#This Row],[DOCUMENTO]])*(ARQUIVOS[REVISÃO]=LD_01[[#This Row],[REVISÃO]])))</f>
        <v>45931</v>
      </c>
      <c r="N10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01/MSV-163MS-638-NORTE/21.HI/MSV-163MS-638+600-EDI-EXE-DE-P3-003-R01.pdf</v>
      </c>
      <c r="P1078" s="6" t="str">
        <f>LD_01[[#This Row],[PASTA]]&amp;"/"&amp;LD_01[[#This Row],[ARQUIVO]]</f>
        <v>MSV-163MS-638-NORTE/21.HI/MSV-163MS-638+600-EDI-EXE-DE-P3-003-R01.pdf</v>
      </c>
    </row>
    <row r="1079" spans="1:16" ht="28.8" x14ac:dyDescent="0.3">
      <c r="A1079" s="6" t="s">
        <v>3887</v>
      </c>
      <c r="B1079" s="6" t="str">
        <f>VLOOKUP(LD_01[[#This Row],[DOCUMENTO]],_xlfn.SORTBY(ARQUIVOS_RECEBIDOS!$E$2:$F$5010,ARQUIVOS_RECEBIDOS!$F$2:$F$5010,-1),2,)</f>
        <v>R01</v>
      </c>
      <c r="C1079" s="14" t="s">
        <v>5987</v>
      </c>
      <c r="D1079" s="14" t="s">
        <v>7543</v>
      </c>
      <c r="E1079" s="6" t="s">
        <v>4320</v>
      </c>
      <c r="F1079" s="8" t="s">
        <v>4828</v>
      </c>
      <c r="G1079" s="8" t="s">
        <v>4340</v>
      </c>
      <c r="H1079" s="6" t="str">
        <f>_xlfn.XLOOKUP(LD_01[[#This Row],[DISCIPLINA]],'CLASSES DE PROJETOS'!$F$3:$F$37,'CLASSES DE PROJETOS'!$C$3:$C$37)</f>
        <v>HI</v>
      </c>
      <c r="I1079" t="str">
        <f>_xlfn.TEXTJOIN("/",TRUE,"MSV-163MS-"&amp;LD_01[[#This Row],[OBRA]],_xlfn.XLOOKUP(LD_01[[#This Row],[SIGLA]],'CLASSES DE PROJETOS'!$C$3:$C$37,'CLASSES DE PROJETOS'!$E$3:$E$37))</f>
        <v>MSV-163MS-638-NORTE/21.HI</v>
      </c>
      <c r="J1079" s="6" t="str" cm="1">
        <f t="array" ref="J1079">_xlfn.TEXTJOIN(",",TRUE,_xlfn._xlws.FILTER(ARQUIVOS[ARQUIVO],(ARQUIVOS[DOCUMENTO]=LD_01[[#This Row],[DOCUMENTO]])*(ARQUIVOS[REVISÃO]=LD_01[[#This Row],[REVISÃO]])*(ARQUIVOS[EXTENSÃO]="pdf")))</f>
        <v>MSV-163MS-638+600-EDI-EXE-DE-P3-004-R01.pdf</v>
      </c>
      <c r="K1079" s="6" t="str" cm="1">
        <f t="array" ref="K1079">_xlfn.TEXTJOIN(", ",TRUE,_xlfn.UNIQUE(_xlfn._xlws.FILTER(ARQUIVOS_RECEBIDOS!$F$2:$F$5010,ARQUIVOS_RECEBIDOS!$E$2:$E$5010=LD_01[[#This Row],[DOCUMENTO]])))</f>
        <v>R00, R01</v>
      </c>
      <c r="L1079" s="6" t="str" cm="1">
        <f t="array" ref="L1079">_xlfn.TEXTJOIN(",",TRUE,_xlfn._xlws.FILTER(ARQUIVOS[EXTENSÃO],(ARQUIVOS[DOCUMENTO]=LD_01[[#This Row],[DOCUMENTO]])*(ARQUIVOS[REVISÃO]=LD_01[[#This Row],[REVISÃO]])))</f>
        <v>dwg,pdf</v>
      </c>
      <c r="M1079" s="12" cm="1">
        <f t="array" ref="M1079">_xlfn.UNIQUE(_xlfn._xlws.FILTER(ARQUIVOS[DATA RECEBIMENTO],(ARQUIVOS[DOCUMENTO]=LD_01[[#This Row],[DOCUMENTO]])*(ARQUIVOS[REVISÃO]=LD_01[[#This Row],[REVISÃO]])))</f>
        <v>45931</v>
      </c>
      <c r="N10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01/MSV-163MS-638-NORTE/21.HI/MSV-163MS-638+600-EDI-EXE-DE-P3-004-R01.pdf</v>
      </c>
      <c r="P1079" s="6" t="str">
        <f>LD_01[[#This Row],[PASTA]]&amp;"/"&amp;LD_01[[#This Row],[ARQUIVO]]</f>
        <v>MSV-163MS-638-NORTE/21.HI/MSV-163MS-638+600-EDI-EXE-DE-P3-004-R01.pdf</v>
      </c>
    </row>
    <row r="1080" spans="1:16" ht="28.8" x14ac:dyDescent="0.3">
      <c r="A1080" s="6" t="s">
        <v>3888</v>
      </c>
      <c r="B1080" s="6" t="str">
        <f>VLOOKUP(LD_01[[#This Row],[DOCUMENTO]],_xlfn.SORTBY(ARQUIVOS_RECEBIDOS!$E$2:$F$5010,ARQUIVOS_RECEBIDOS!$F$2:$F$5010,-1),2,)</f>
        <v>R01</v>
      </c>
      <c r="C1080" s="14" t="s">
        <v>5987</v>
      </c>
      <c r="D1080" s="14" t="s">
        <v>7543</v>
      </c>
      <c r="E1080" s="6" t="s">
        <v>4320</v>
      </c>
      <c r="F1080" s="8" t="s">
        <v>4829</v>
      </c>
      <c r="G1080" s="8" t="s">
        <v>4340</v>
      </c>
      <c r="H1080" s="6" t="str">
        <f>_xlfn.XLOOKUP(LD_01[[#This Row],[DISCIPLINA]],'CLASSES DE PROJETOS'!$F$3:$F$37,'CLASSES DE PROJETOS'!$C$3:$C$37)</f>
        <v>HI</v>
      </c>
      <c r="I1080" t="str">
        <f>_xlfn.TEXTJOIN("/",TRUE,"MSV-163MS-"&amp;LD_01[[#This Row],[OBRA]],_xlfn.XLOOKUP(LD_01[[#This Row],[SIGLA]],'CLASSES DE PROJETOS'!$C$3:$C$37,'CLASSES DE PROJETOS'!$E$3:$E$37))</f>
        <v>MSV-163MS-638-NORTE/21.HI</v>
      </c>
      <c r="J1080" s="6" t="str" cm="1">
        <f t="array" ref="J1080">_xlfn.TEXTJOIN(",",TRUE,_xlfn._xlws.FILTER(ARQUIVOS[ARQUIVO],(ARQUIVOS[DOCUMENTO]=LD_01[[#This Row],[DOCUMENTO]])*(ARQUIVOS[REVISÃO]=LD_01[[#This Row],[REVISÃO]])*(ARQUIVOS[EXTENSÃO]="pdf")))</f>
        <v>MSV-163MS-638+600-EDI-EXE-DE-P3-005-R01.pdf</v>
      </c>
      <c r="K1080" s="6" t="str" cm="1">
        <f t="array" ref="K1080">_xlfn.TEXTJOIN(", ",TRUE,_xlfn.UNIQUE(_xlfn._xlws.FILTER(ARQUIVOS_RECEBIDOS!$F$2:$F$5010,ARQUIVOS_RECEBIDOS!$E$2:$E$5010=LD_01[[#This Row],[DOCUMENTO]])))</f>
        <v>R00, R01</v>
      </c>
      <c r="L1080" s="6" t="str" cm="1">
        <f t="array" ref="L1080">_xlfn.TEXTJOIN(",",TRUE,_xlfn._xlws.FILTER(ARQUIVOS[EXTENSÃO],(ARQUIVOS[DOCUMENTO]=LD_01[[#This Row],[DOCUMENTO]])*(ARQUIVOS[REVISÃO]=LD_01[[#This Row],[REVISÃO]])))</f>
        <v>dwg,pdf</v>
      </c>
      <c r="M1080" s="12" cm="1">
        <f t="array" ref="M1080">_xlfn.UNIQUE(_xlfn._xlws.FILTER(ARQUIVOS[DATA RECEBIMENTO],(ARQUIVOS[DOCUMENTO]=LD_01[[#This Row],[DOCUMENTO]])*(ARQUIVOS[REVISÃO]=LD_01[[#This Row],[REVISÃO]])))</f>
        <v>45931</v>
      </c>
      <c r="N10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01/MSV-163MS-638-NORTE/21.HI/MSV-163MS-638+600-EDI-EXE-DE-P3-005-R01.pdf</v>
      </c>
      <c r="P1080" s="6" t="str">
        <f>LD_01[[#This Row],[PASTA]]&amp;"/"&amp;LD_01[[#This Row],[ARQUIVO]]</f>
        <v>MSV-163MS-638-NORTE/21.HI/MSV-163MS-638+600-EDI-EXE-DE-P3-005-R01.pdf</v>
      </c>
    </row>
    <row r="1081" spans="1:16" ht="28.8" x14ac:dyDescent="0.3">
      <c r="A1081" s="6" t="s">
        <v>3889</v>
      </c>
      <c r="B1081" s="6" t="str">
        <f>VLOOKUP(LD_01[[#This Row],[DOCUMENTO]],_xlfn.SORTBY(ARQUIVOS_RECEBIDOS!$E$2:$F$5010,ARQUIVOS_RECEBIDOS!$F$2:$F$5010,-1),2,)</f>
        <v>R01</v>
      </c>
      <c r="C1081" s="14" t="s">
        <v>5987</v>
      </c>
      <c r="D1081" s="14" t="s">
        <v>7543</v>
      </c>
      <c r="E1081" s="6" t="s">
        <v>4320</v>
      </c>
      <c r="F1081" s="8" t="s">
        <v>4830</v>
      </c>
      <c r="G1081" s="8" t="s">
        <v>4340</v>
      </c>
      <c r="H1081" s="6" t="str">
        <f>_xlfn.XLOOKUP(LD_01[[#This Row],[DISCIPLINA]],'CLASSES DE PROJETOS'!$F$3:$F$37,'CLASSES DE PROJETOS'!$C$3:$C$37)</f>
        <v>HI</v>
      </c>
      <c r="I1081" t="str">
        <f>_xlfn.TEXTJOIN("/",TRUE,"MSV-163MS-"&amp;LD_01[[#This Row],[OBRA]],_xlfn.XLOOKUP(LD_01[[#This Row],[SIGLA]],'CLASSES DE PROJETOS'!$C$3:$C$37,'CLASSES DE PROJETOS'!$E$3:$E$37))</f>
        <v>MSV-163MS-638-NORTE/21.HI</v>
      </c>
      <c r="J1081" s="6" t="str" cm="1">
        <f t="array" ref="J1081">_xlfn.TEXTJOIN(",",TRUE,_xlfn._xlws.FILTER(ARQUIVOS[ARQUIVO],(ARQUIVOS[DOCUMENTO]=LD_01[[#This Row],[DOCUMENTO]])*(ARQUIVOS[REVISÃO]=LD_01[[#This Row],[REVISÃO]])*(ARQUIVOS[EXTENSÃO]="pdf")))</f>
        <v>MSV-163MS-638+600-EDI-EXE-DE-P3-006-R01.pdf</v>
      </c>
      <c r="K1081" s="6" t="str" cm="1">
        <f t="array" ref="K1081">_xlfn.TEXTJOIN(", ",TRUE,_xlfn.UNIQUE(_xlfn._xlws.FILTER(ARQUIVOS_RECEBIDOS!$F$2:$F$5010,ARQUIVOS_RECEBIDOS!$E$2:$E$5010=LD_01[[#This Row],[DOCUMENTO]])))</f>
        <v>R00, R01</v>
      </c>
      <c r="L1081" s="6" t="str" cm="1">
        <f t="array" ref="L1081">_xlfn.TEXTJOIN(",",TRUE,_xlfn._xlws.FILTER(ARQUIVOS[EXTENSÃO],(ARQUIVOS[DOCUMENTO]=LD_01[[#This Row],[DOCUMENTO]])*(ARQUIVOS[REVISÃO]=LD_01[[#This Row],[REVISÃO]])))</f>
        <v>dwg,pdf</v>
      </c>
      <c r="M1081" s="12" cm="1">
        <f t="array" ref="M1081">_xlfn.UNIQUE(_xlfn._xlws.FILTER(ARQUIVOS[DATA RECEBIMENTO],(ARQUIVOS[DOCUMENTO]=LD_01[[#This Row],[DOCUMENTO]])*(ARQUIVOS[REVISÃO]=LD_01[[#This Row],[REVISÃO]])))</f>
        <v>45931</v>
      </c>
      <c r="N10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01/MSV-163MS-638-NORTE/21.HI/MSV-163MS-638+600-EDI-EXE-DE-P3-006-R01.pdf</v>
      </c>
      <c r="P1081" s="6" t="str">
        <f>LD_01[[#This Row],[PASTA]]&amp;"/"&amp;LD_01[[#This Row],[ARQUIVO]]</f>
        <v>MSV-163MS-638-NORTE/21.HI/MSV-163MS-638+600-EDI-EXE-DE-P3-006-R01.pdf</v>
      </c>
    </row>
    <row r="1082" spans="1:16" ht="28.8" x14ac:dyDescent="0.3">
      <c r="A1082" s="6" t="s">
        <v>3890</v>
      </c>
      <c r="B1082" s="6" t="str">
        <f>VLOOKUP(LD_01[[#This Row],[DOCUMENTO]],_xlfn.SORTBY(ARQUIVOS_RECEBIDOS!$E$2:$F$5010,ARQUIVOS_RECEBIDOS!$F$2:$F$5010,-1),2,)</f>
        <v>R01</v>
      </c>
      <c r="C1082" s="14" t="s">
        <v>5987</v>
      </c>
      <c r="D1082" s="14" t="s">
        <v>7543</v>
      </c>
      <c r="E1082" s="6" t="s">
        <v>4320</v>
      </c>
      <c r="F1082" s="8" t="s">
        <v>4831</v>
      </c>
      <c r="G1082" s="8" t="s">
        <v>4340</v>
      </c>
      <c r="H1082" s="6" t="str">
        <f>_xlfn.XLOOKUP(LD_01[[#This Row],[DISCIPLINA]],'CLASSES DE PROJETOS'!$F$3:$F$37,'CLASSES DE PROJETOS'!$C$3:$C$37)</f>
        <v>HI</v>
      </c>
      <c r="I1082" t="str">
        <f>_xlfn.TEXTJOIN("/",TRUE,"MSV-163MS-"&amp;LD_01[[#This Row],[OBRA]],_xlfn.XLOOKUP(LD_01[[#This Row],[SIGLA]],'CLASSES DE PROJETOS'!$C$3:$C$37,'CLASSES DE PROJETOS'!$E$3:$E$37))</f>
        <v>MSV-163MS-638-NORTE/21.HI</v>
      </c>
      <c r="J1082" s="6" t="str" cm="1">
        <f t="array" ref="J1082">_xlfn.TEXTJOIN(",",TRUE,_xlfn._xlws.FILTER(ARQUIVOS[ARQUIVO],(ARQUIVOS[DOCUMENTO]=LD_01[[#This Row],[DOCUMENTO]])*(ARQUIVOS[REVISÃO]=LD_01[[#This Row],[REVISÃO]])*(ARQUIVOS[EXTENSÃO]="pdf")))</f>
        <v>MSV-163MS-638+600-EDI-EXE-DE-P3-007-R01.pdf</v>
      </c>
      <c r="K1082" s="6" t="str" cm="1">
        <f t="array" ref="K1082">_xlfn.TEXTJOIN(", ",TRUE,_xlfn.UNIQUE(_xlfn._xlws.FILTER(ARQUIVOS_RECEBIDOS!$F$2:$F$5010,ARQUIVOS_RECEBIDOS!$E$2:$E$5010=LD_01[[#This Row],[DOCUMENTO]])))</f>
        <v>R00, R01</v>
      </c>
      <c r="L1082" s="6" t="str" cm="1">
        <f t="array" ref="L1082">_xlfn.TEXTJOIN(",",TRUE,_xlfn._xlws.FILTER(ARQUIVOS[EXTENSÃO],(ARQUIVOS[DOCUMENTO]=LD_01[[#This Row],[DOCUMENTO]])*(ARQUIVOS[REVISÃO]=LD_01[[#This Row],[REVISÃO]])))</f>
        <v>dwg,pdf</v>
      </c>
      <c r="M1082" s="12" cm="1">
        <f t="array" ref="M1082">_xlfn.UNIQUE(_xlfn._xlws.FILTER(ARQUIVOS[DATA RECEBIMENTO],(ARQUIVOS[DOCUMENTO]=LD_01[[#This Row],[DOCUMENTO]])*(ARQUIVOS[REVISÃO]=LD_01[[#This Row],[REVISÃO]])))</f>
        <v>45931</v>
      </c>
      <c r="N10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01/MSV-163MS-638-NORTE/21.HI/MSV-163MS-638+600-EDI-EXE-DE-P3-007-R01.pdf</v>
      </c>
      <c r="P1082" s="6" t="str">
        <f>LD_01[[#This Row],[PASTA]]&amp;"/"&amp;LD_01[[#This Row],[ARQUIVO]]</f>
        <v>MSV-163MS-638-NORTE/21.HI/MSV-163MS-638+600-EDI-EXE-DE-P3-007-R01.pdf</v>
      </c>
    </row>
    <row r="1083" spans="1:16" ht="28.8" x14ac:dyDescent="0.3">
      <c r="A1083" s="6" t="s">
        <v>3891</v>
      </c>
      <c r="B1083" s="6" t="str">
        <f>VLOOKUP(LD_01[[#This Row],[DOCUMENTO]],_xlfn.SORTBY(ARQUIVOS_RECEBIDOS!$E$2:$F$5010,ARQUIVOS_RECEBIDOS!$F$2:$F$5010,-1),2,)</f>
        <v>R01</v>
      </c>
      <c r="C1083" s="14" t="s">
        <v>5987</v>
      </c>
      <c r="D1083" s="14" t="s">
        <v>7543</v>
      </c>
      <c r="E1083" s="6" t="s">
        <v>4320</v>
      </c>
      <c r="F1083" s="8" t="s">
        <v>4832</v>
      </c>
      <c r="G1083" s="8" t="s">
        <v>4340</v>
      </c>
      <c r="H1083" s="6" t="str">
        <f>_xlfn.XLOOKUP(LD_01[[#This Row],[DISCIPLINA]],'CLASSES DE PROJETOS'!$F$3:$F$37,'CLASSES DE PROJETOS'!$C$3:$C$37)</f>
        <v>HI</v>
      </c>
      <c r="I1083" t="str">
        <f>_xlfn.TEXTJOIN("/",TRUE,"MSV-163MS-"&amp;LD_01[[#This Row],[OBRA]],_xlfn.XLOOKUP(LD_01[[#This Row],[SIGLA]],'CLASSES DE PROJETOS'!$C$3:$C$37,'CLASSES DE PROJETOS'!$E$3:$E$37))</f>
        <v>MSV-163MS-638-NORTE/21.HI</v>
      </c>
      <c r="J1083" s="6" t="str" cm="1">
        <f t="array" ref="J1083">_xlfn.TEXTJOIN(",",TRUE,_xlfn._xlws.FILTER(ARQUIVOS[ARQUIVO],(ARQUIVOS[DOCUMENTO]=LD_01[[#This Row],[DOCUMENTO]])*(ARQUIVOS[REVISÃO]=LD_01[[#This Row],[REVISÃO]])*(ARQUIVOS[EXTENSÃO]="pdf")))</f>
        <v>MSV-163MS-638+600-EDI-EXE-DE-P3-008-R01.pdf</v>
      </c>
      <c r="K1083" s="6" t="str" cm="1">
        <f t="array" ref="K1083">_xlfn.TEXTJOIN(", ",TRUE,_xlfn.UNIQUE(_xlfn._xlws.FILTER(ARQUIVOS_RECEBIDOS!$F$2:$F$5010,ARQUIVOS_RECEBIDOS!$E$2:$E$5010=LD_01[[#This Row],[DOCUMENTO]])))</f>
        <v>R00, R01</v>
      </c>
      <c r="L1083" s="6" t="str" cm="1">
        <f t="array" ref="L1083">_xlfn.TEXTJOIN(",",TRUE,_xlfn._xlws.FILTER(ARQUIVOS[EXTENSÃO],(ARQUIVOS[DOCUMENTO]=LD_01[[#This Row],[DOCUMENTO]])*(ARQUIVOS[REVISÃO]=LD_01[[#This Row],[REVISÃO]])))</f>
        <v>dwg,pdf</v>
      </c>
      <c r="M1083" s="12" cm="1">
        <f t="array" ref="M1083">_xlfn.UNIQUE(_xlfn._xlws.FILTER(ARQUIVOS[DATA RECEBIMENTO],(ARQUIVOS[DOCUMENTO]=LD_01[[#This Row],[DOCUMENTO]])*(ARQUIVOS[REVISÃO]=LD_01[[#This Row],[REVISÃO]])))</f>
        <v>45931</v>
      </c>
      <c r="N10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01/MSV-163MS-638-NORTE/21.HI/MSV-163MS-638+600-EDI-EXE-DE-P3-008-R01.pdf</v>
      </c>
      <c r="P1083" s="6" t="str">
        <f>LD_01[[#This Row],[PASTA]]&amp;"/"&amp;LD_01[[#This Row],[ARQUIVO]]</f>
        <v>MSV-163MS-638-NORTE/21.HI/MSV-163MS-638+600-EDI-EXE-DE-P3-008-R01.pdf</v>
      </c>
    </row>
    <row r="1084" spans="1:16" ht="28.8" x14ac:dyDescent="0.3">
      <c r="A1084" s="6" t="s">
        <v>3892</v>
      </c>
      <c r="B1084" s="6" t="str">
        <f>VLOOKUP(LD_01[[#This Row],[DOCUMENTO]],_xlfn.SORTBY(ARQUIVOS_RECEBIDOS!$E$2:$F$5010,ARQUIVOS_RECEBIDOS!$F$2:$F$5010,-1),2,)</f>
        <v>R01</v>
      </c>
      <c r="C1084" s="14" t="s">
        <v>5987</v>
      </c>
      <c r="D1084" s="14" t="s">
        <v>7543</v>
      </c>
      <c r="E1084" s="6" t="s">
        <v>4320</v>
      </c>
      <c r="F1084" s="8" t="s">
        <v>4833</v>
      </c>
      <c r="G1084" s="8" t="s">
        <v>4340</v>
      </c>
      <c r="H1084" s="6" t="str">
        <f>_xlfn.XLOOKUP(LD_01[[#This Row],[DISCIPLINA]],'CLASSES DE PROJETOS'!$F$3:$F$37,'CLASSES DE PROJETOS'!$C$3:$C$37)</f>
        <v>HI</v>
      </c>
      <c r="I1084" t="str">
        <f>_xlfn.TEXTJOIN("/",TRUE,"MSV-163MS-"&amp;LD_01[[#This Row],[OBRA]],_xlfn.XLOOKUP(LD_01[[#This Row],[SIGLA]],'CLASSES DE PROJETOS'!$C$3:$C$37,'CLASSES DE PROJETOS'!$E$3:$E$37))</f>
        <v>MSV-163MS-638-NORTE/21.HI</v>
      </c>
      <c r="J1084" s="6" t="str" cm="1">
        <f t="array" ref="J1084">_xlfn.TEXTJOIN(",",TRUE,_xlfn._xlws.FILTER(ARQUIVOS[ARQUIVO],(ARQUIVOS[DOCUMENTO]=LD_01[[#This Row],[DOCUMENTO]])*(ARQUIVOS[REVISÃO]=LD_01[[#This Row],[REVISÃO]])*(ARQUIVOS[EXTENSÃO]="pdf")))</f>
        <v>MSV-163MS-638+600-EDI-EXE-DE-P3-009-R01.pdf</v>
      </c>
      <c r="K1084" s="6" t="str" cm="1">
        <f t="array" ref="K1084">_xlfn.TEXTJOIN(", ",TRUE,_xlfn.UNIQUE(_xlfn._xlws.FILTER(ARQUIVOS_RECEBIDOS!$F$2:$F$5010,ARQUIVOS_RECEBIDOS!$E$2:$E$5010=LD_01[[#This Row],[DOCUMENTO]])))</f>
        <v>R00, R01</v>
      </c>
      <c r="L1084" s="6" t="str" cm="1">
        <f t="array" ref="L1084">_xlfn.TEXTJOIN(",",TRUE,_xlfn._xlws.FILTER(ARQUIVOS[EXTENSÃO],(ARQUIVOS[DOCUMENTO]=LD_01[[#This Row],[DOCUMENTO]])*(ARQUIVOS[REVISÃO]=LD_01[[#This Row],[REVISÃO]])))</f>
        <v>dwg,pdf</v>
      </c>
      <c r="M1084" s="12" cm="1">
        <f t="array" ref="M1084">_xlfn.UNIQUE(_xlfn._xlws.FILTER(ARQUIVOS[DATA RECEBIMENTO],(ARQUIVOS[DOCUMENTO]=LD_01[[#This Row],[DOCUMENTO]])*(ARQUIVOS[REVISÃO]=LD_01[[#This Row],[REVISÃO]])))</f>
        <v>45931</v>
      </c>
      <c r="N10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01/MSV-163MS-638-NORTE/21.HI/MSV-163MS-638+600-EDI-EXE-DE-P3-009-R01.pdf</v>
      </c>
      <c r="P1084" s="6" t="str">
        <f>LD_01[[#This Row],[PASTA]]&amp;"/"&amp;LD_01[[#This Row],[ARQUIVO]]</f>
        <v>MSV-163MS-638-NORTE/21.HI/MSV-163MS-638+600-EDI-EXE-DE-P3-009-R01.pdf</v>
      </c>
    </row>
    <row r="1085" spans="1:16" ht="28.8" x14ac:dyDescent="0.3">
      <c r="A1085" s="6" t="s">
        <v>3893</v>
      </c>
      <c r="B1085" s="6" t="str">
        <f>VLOOKUP(LD_01[[#This Row],[DOCUMENTO]],_xlfn.SORTBY(ARQUIVOS_RECEBIDOS!$E$2:$F$5010,ARQUIVOS_RECEBIDOS!$F$2:$F$5010,-1),2,)</f>
        <v>R01</v>
      </c>
      <c r="C1085" s="14" t="s">
        <v>5987</v>
      </c>
      <c r="D1085" s="14" t="s">
        <v>7543</v>
      </c>
      <c r="E1085" s="6" t="s">
        <v>4320</v>
      </c>
      <c r="F1085" s="8" t="s">
        <v>4834</v>
      </c>
      <c r="G1085" s="8" t="s">
        <v>4340</v>
      </c>
      <c r="H1085" s="6" t="str">
        <f>_xlfn.XLOOKUP(LD_01[[#This Row],[DISCIPLINA]],'CLASSES DE PROJETOS'!$F$3:$F$37,'CLASSES DE PROJETOS'!$C$3:$C$37)</f>
        <v>HI</v>
      </c>
      <c r="I1085" t="str">
        <f>_xlfn.TEXTJOIN("/",TRUE,"MSV-163MS-"&amp;LD_01[[#This Row],[OBRA]],_xlfn.XLOOKUP(LD_01[[#This Row],[SIGLA]],'CLASSES DE PROJETOS'!$C$3:$C$37,'CLASSES DE PROJETOS'!$E$3:$E$37))</f>
        <v>MSV-163MS-638-NORTE/21.HI</v>
      </c>
      <c r="J1085" s="6" t="str" cm="1">
        <f t="array" ref="J1085">_xlfn.TEXTJOIN(",",TRUE,_xlfn._xlws.FILTER(ARQUIVOS[ARQUIVO],(ARQUIVOS[DOCUMENTO]=LD_01[[#This Row],[DOCUMENTO]])*(ARQUIVOS[REVISÃO]=LD_01[[#This Row],[REVISÃO]])*(ARQUIVOS[EXTENSÃO]="pdf")))</f>
        <v>MSV-163MS-638+600-EDI-EXE-DE-P3-010-R01.pdf</v>
      </c>
      <c r="K1085" s="6" t="str" cm="1">
        <f t="array" ref="K1085">_xlfn.TEXTJOIN(", ",TRUE,_xlfn.UNIQUE(_xlfn._xlws.FILTER(ARQUIVOS_RECEBIDOS!$F$2:$F$5010,ARQUIVOS_RECEBIDOS!$E$2:$E$5010=LD_01[[#This Row],[DOCUMENTO]])))</f>
        <v>R00, R01</v>
      </c>
      <c r="L1085" s="6" t="str" cm="1">
        <f t="array" ref="L1085">_xlfn.TEXTJOIN(",",TRUE,_xlfn._xlws.FILTER(ARQUIVOS[EXTENSÃO],(ARQUIVOS[DOCUMENTO]=LD_01[[#This Row],[DOCUMENTO]])*(ARQUIVOS[REVISÃO]=LD_01[[#This Row],[REVISÃO]])))</f>
        <v>dwg,pdf</v>
      </c>
      <c r="M1085" s="12" cm="1">
        <f t="array" ref="M1085">_xlfn.UNIQUE(_xlfn._xlws.FILTER(ARQUIVOS[DATA RECEBIMENTO],(ARQUIVOS[DOCUMENTO]=LD_01[[#This Row],[DOCUMENTO]])*(ARQUIVOS[REVISÃO]=LD_01[[#This Row],[REVISÃO]])))</f>
        <v>45931</v>
      </c>
      <c r="N10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01/MSV-163MS-638-NORTE/21.HI/MSV-163MS-638+600-EDI-EXE-DE-P3-010-R01.pdf</v>
      </c>
      <c r="P1085" s="6" t="str">
        <f>LD_01[[#This Row],[PASTA]]&amp;"/"&amp;LD_01[[#This Row],[ARQUIVO]]</f>
        <v>MSV-163MS-638-NORTE/21.HI/MSV-163MS-638+600-EDI-EXE-DE-P3-010-R01.pdf</v>
      </c>
    </row>
    <row r="1086" spans="1:16" ht="28.8" x14ac:dyDescent="0.3">
      <c r="A1086" s="6" t="s">
        <v>3894</v>
      </c>
      <c r="B1086" s="6" t="str">
        <f>VLOOKUP(LD_01[[#This Row],[DOCUMENTO]],_xlfn.SORTBY(ARQUIVOS_RECEBIDOS!$E$2:$F$5010,ARQUIVOS_RECEBIDOS!$F$2:$F$5010,-1),2,)</f>
        <v>R01</v>
      </c>
      <c r="C1086" s="14" t="s">
        <v>5987</v>
      </c>
      <c r="D1086" s="14" t="s">
        <v>7543</v>
      </c>
      <c r="E1086" s="6" t="s">
        <v>4320</v>
      </c>
      <c r="F1086" s="8" t="s">
        <v>4835</v>
      </c>
      <c r="G1086" s="8" t="s">
        <v>4340</v>
      </c>
      <c r="H1086" s="6" t="str">
        <f>_xlfn.XLOOKUP(LD_01[[#This Row],[DISCIPLINA]],'CLASSES DE PROJETOS'!$F$3:$F$37,'CLASSES DE PROJETOS'!$C$3:$C$37)</f>
        <v>HI</v>
      </c>
      <c r="I1086" t="str">
        <f>_xlfn.TEXTJOIN("/",TRUE,"MSV-163MS-"&amp;LD_01[[#This Row],[OBRA]],_xlfn.XLOOKUP(LD_01[[#This Row],[SIGLA]],'CLASSES DE PROJETOS'!$C$3:$C$37,'CLASSES DE PROJETOS'!$E$3:$E$37))</f>
        <v>MSV-163MS-638-NORTE/21.HI</v>
      </c>
      <c r="J1086" s="6" t="str" cm="1">
        <f t="array" ref="J1086">_xlfn.TEXTJOIN(",",TRUE,_xlfn._xlws.FILTER(ARQUIVOS[ARQUIVO],(ARQUIVOS[DOCUMENTO]=LD_01[[#This Row],[DOCUMENTO]])*(ARQUIVOS[REVISÃO]=LD_01[[#This Row],[REVISÃO]])*(ARQUIVOS[EXTENSÃO]="pdf")))</f>
        <v>MSV-163MS-638+600-EDI-EXE-DE-P3-011-R01.pdf</v>
      </c>
      <c r="K1086" s="6" t="str" cm="1">
        <f t="array" ref="K1086">_xlfn.TEXTJOIN(", ",TRUE,_xlfn.UNIQUE(_xlfn._xlws.FILTER(ARQUIVOS_RECEBIDOS!$F$2:$F$5010,ARQUIVOS_RECEBIDOS!$E$2:$E$5010=LD_01[[#This Row],[DOCUMENTO]])))</f>
        <v>R00, R01</v>
      </c>
      <c r="L1086" s="6" t="str" cm="1">
        <f t="array" ref="L1086">_xlfn.TEXTJOIN(",",TRUE,_xlfn._xlws.FILTER(ARQUIVOS[EXTENSÃO],(ARQUIVOS[DOCUMENTO]=LD_01[[#This Row],[DOCUMENTO]])*(ARQUIVOS[REVISÃO]=LD_01[[#This Row],[REVISÃO]])))</f>
        <v>dwg,pdf</v>
      </c>
      <c r="M1086" s="12" cm="1">
        <f t="array" ref="M1086">_xlfn.UNIQUE(_xlfn._xlws.FILTER(ARQUIVOS[DATA RECEBIMENTO],(ARQUIVOS[DOCUMENTO]=LD_01[[#This Row],[DOCUMENTO]])*(ARQUIVOS[REVISÃO]=LD_01[[#This Row],[REVISÃO]])))</f>
        <v>45931</v>
      </c>
      <c r="N10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01/MSV-163MS-638-NORTE/21.HI/MSV-163MS-638+600-EDI-EXE-DE-P3-011-R01.pdf</v>
      </c>
      <c r="P1086" s="6" t="str">
        <f>LD_01[[#This Row],[PASTA]]&amp;"/"&amp;LD_01[[#This Row],[ARQUIVO]]</f>
        <v>MSV-163MS-638-NORTE/21.HI/MSV-163MS-638+600-EDI-EXE-DE-P3-011-R01.pdf</v>
      </c>
    </row>
    <row r="1087" spans="1:16" ht="28.8" x14ac:dyDescent="0.3">
      <c r="A1087" s="6" t="s">
        <v>3895</v>
      </c>
      <c r="B1087" s="6" t="str">
        <f>VLOOKUP(LD_01[[#This Row],[DOCUMENTO]],_xlfn.SORTBY(ARQUIVOS_RECEBIDOS!$E$2:$F$5010,ARQUIVOS_RECEBIDOS!$F$2:$F$5010,-1),2,)</f>
        <v>R01</v>
      </c>
      <c r="C1087" s="14" t="s">
        <v>5987</v>
      </c>
      <c r="D1087" s="14" t="s">
        <v>7543</v>
      </c>
      <c r="E1087" s="6" t="s">
        <v>4320</v>
      </c>
      <c r="F1087" s="8" t="s">
        <v>4836</v>
      </c>
      <c r="G1087" s="8" t="s">
        <v>4340</v>
      </c>
      <c r="H1087" s="6" t="str">
        <f>_xlfn.XLOOKUP(LD_01[[#This Row],[DISCIPLINA]],'CLASSES DE PROJETOS'!$F$3:$F$37,'CLASSES DE PROJETOS'!$C$3:$C$37)</f>
        <v>HI</v>
      </c>
      <c r="I1087" t="str">
        <f>_xlfn.TEXTJOIN("/",TRUE,"MSV-163MS-"&amp;LD_01[[#This Row],[OBRA]],_xlfn.XLOOKUP(LD_01[[#This Row],[SIGLA]],'CLASSES DE PROJETOS'!$C$3:$C$37,'CLASSES DE PROJETOS'!$E$3:$E$37))</f>
        <v>MSV-163MS-638-NORTE/21.HI</v>
      </c>
      <c r="J1087" s="6" t="str" cm="1">
        <f t="array" ref="J1087">_xlfn.TEXTJOIN(",",TRUE,_xlfn._xlws.FILTER(ARQUIVOS[ARQUIVO],(ARQUIVOS[DOCUMENTO]=LD_01[[#This Row],[DOCUMENTO]])*(ARQUIVOS[REVISÃO]=LD_01[[#This Row],[REVISÃO]])*(ARQUIVOS[EXTENSÃO]="pdf")))</f>
        <v>MSV-163MS-638+600-EDI-EXE-DE-P3-012-R01.pdf</v>
      </c>
      <c r="K1087" s="6" t="str" cm="1">
        <f t="array" ref="K1087">_xlfn.TEXTJOIN(", ",TRUE,_xlfn.UNIQUE(_xlfn._xlws.FILTER(ARQUIVOS_RECEBIDOS!$F$2:$F$5010,ARQUIVOS_RECEBIDOS!$E$2:$E$5010=LD_01[[#This Row],[DOCUMENTO]])))</f>
        <v>R00, R01</v>
      </c>
      <c r="L1087" s="6" t="str" cm="1">
        <f t="array" ref="L1087">_xlfn.TEXTJOIN(",",TRUE,_xlfn._xlws.FILTER(ARQUIVOS[EXTENSÃO],(ARQUIVOS[DOCUMENTO]=LD_01[[#This Row],[DOCUMENTO]])*(ARQUIVOS[REVISÃO]=LD_01[[#This Row],[REVISÃO]])))</f>
        <v>dwg,pdf</v>
      </c>
      <c r="M1087" s="12" cm="1">
        <f t="array" ref="M1087">_xlfn.UNIQUE(_xlfn._xlws.FILTER(ARQUIVOS[DATA RECEBIMENTO],(ARQUIVOS[DOCUMENTO]=LD_01[[#This Row],[DOCUMENTO]])*(ARQUIVOS[REVISÃO]=LD_01[[#This Row],[REVISÃO]])))</f>
        <v>45931</v>
      </c>
      <c r="N10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01/MSV-163MS-638-NORTE/21.HI/MSV-163MS-638+600-EDI-EXE-DE-P3-012-R01.pdf</v>
      </c>
      <c r="P1087" s="6" t="str">
        <f>LD_01[[#This Row],[PASTA]]&amp;"/"&amp;LD_01[[#This Row],[ARQUIVO]]</f>
        <v>MSV-163MS-638-NORTE/21.HI/MSV-163MS-638+600-EDI-EXE-DE-P3-012-R01.pdf</v>
      </c>
    </row>
    <row r="1088" spans="1:16" ht="28.8" x14ac:dyDescent="0.3">
      <c r="A1088" s="6" t="s">
        <v>3896</v>
      </c>
      <c r="B1088" s="6" t="str">
        <f>VLOOKUP(LD_01[[#This Row],[DOCUMENTO]],_xlfn.SORTBY(ARQUIVOS_RECEBIDOS!$E$2:$F$5010,ARQUIVOS_RECEBIDOS!$F$2:$F$5010,-1),2,)</f>
        <v>R01</v>
      </c>
      <c r="C1088" s="14" t="s">
        <v>5987</v>
      </c>
      <c r="D1088" s="14" t="s">
        <v>7543</v>
      </c>
      <c r="E1088" s="6" t="s">
        <v>4320</v>
      </c>
      <c r="F1088" s="8" t="s">
        <v>4837</v>
      </c>
      <c r="G1088" s="8" t="s">
        <v>4340</v>
      </c>
      <c r="H1088" s="6" t="str">
        <f>_xlfn.XLOOKUP(LD_01[[#This Row],[DISCIPLINA]],'CLASSES DE PROJETOS'!$F$3:$F$37,'CLASSES DE PROJETOS'!$C$3:$C$37)</f>
        <v>HI</v>
      </c>
      <c r="I1088" t="str">
        <f>_xlfn.TEXTJOIN("/",TRUE,"MSV-163MS-"&amp;LD_01[[#This Row],[OBRA]],_xlfn.XLOOKUP(LD_01[[#This Row],[SIGLA]],'CLASSES DE PROJETOS'!$C$3:$C$37,'CLASSES DE PROJETOS'!$E$3:$E$37))</f>
        <v>MSV-163MS-638-NORTE/21.HI</v>
      </c>
      <c r="J1088" s="6" t="str" cm="1">
        <f t="array" ref="J1088">_xlfn.TEXTJOIN(",",TRUE,_xlfn._xlws.FILTER(ARQUIVOS[ARQUIVO],(ARQUIVOS[DOCUMENTO]=LD_01[[#This Row],[DOCUMENTO]])*(ARQUIVOS[REVISÃO]=LD_01[[#This Row],[REVISÃO]])*(ARQUIVOS[EXTENSÃO]="pdf")))</f>
        <v>MSV-163MS-638+600-EDI-EXE-DE-P3-013-R01.pdf</v>
      </c>
      <c r="K1088" s="6" t="str" cm="1">
        <f t="array" ref="K1088">_xlfn.TEXTJOIN(", ",TRUE,_xlfn.UNIQUE(_xlfn._xlws.FILTER(ARQUIVOS_RECEBIDOS!$F$2:$F$5010,ARQUIVOS_RECEBIDOS!$E$2:$E$5010=LD_01[[#This Row],[DOCUMENTO]])))</f>
        <v>R00, R01</v>
      </c>
      <c r="L1088" s="6" t="str" cm="1">
        <f t="array" ref="L1088">_xlfn.TEXTJOIN(",",TRUE,_xlfn._xlws.FILTER(ARQUIVOS[EXTENSÃO],(ARQUIVOS[DOCUMENTO]=LD_01[[#This Row],[DOCUMENTO]])*(ARQUIVOS[REVISÃO]=LD_01[[#This Row],[REVISÃO]])))</f>
        <v>dwg,pdf</v>
      </c>
      <c r="M1088" s="12" cm="1">
        <f t="array" ref="M1088">_xlfn.UNIQUE(_xlfn._xlws.FILTER(ARQUIVOS[DATA RECEBIMENTO],(ARQUIVOS[DOCUMENTO]=LD_01[[#This Row],[DOCUMENTO]])*(ARQUIVOS[REVISÃO]=LD_01[[#This Row],[REVISÃO]])))</f>
        <v>45931</v>
      </c>
      <c r="N10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01/MSV-163MS-638-NORTE/21.HI/MSV-163MS-638+600-EDI-EXE-DE-P3-013-R01.pdf</v>
      </c>
      <c r="P1088" s="6" t="str">
        <f>LD_01[[#This Row],[PASTA]]&amp;"/"&amp;LD_01[[#This Row],[ARQUIVO]]</f>
        <v>MSV-163MS-638-NORTE/21.HI/MSV-163MS-638+600-EDI-EXE-DE-P3-013-R01.pdf</v>
      </c>
    </row>
    <row r="1089" spans="1:16" ht="28.8" x14ac:dyDescent="0.3">
      <c r="A1089" s="6" t="s">
        <v>4776</v>
      </c>
      <c r="B1089" s="6" t="str">
        <f>VLOOKUP(LD_01[[#This Row],[DOCUMENTO]],_xlfn.SORTBY(ARQUIVOS_RECEBIDOS!$E$2:$F$5010,ARQUIVOS_RECEBIDOS!$F$2:$F$5010,-1),2,)</f>
        <v>R00</v>
      </c>
      <c r="C1089" s="14" t="s">
        <v>5987</v>
      </c>
      <c r="D1089" s="14" t="s">
        <v>7543</v>
      </c>
      <c r="E1089" s="6" t="s">
        <v>4320</v>
      </c>
      <c r="F1089" s="8" t="s">
        <v>4838</v>
      </c>
      <c r="G1089" s="8" t="s">
        <v>4340</v>
      </c>
      <c r="H1089" s="6" t="str">
        <f>_xlfn.XLOOKUP(LD_01[[#This Row],[DISCIPLINA]],'CLASSES DE PROJETOS'!$F$3:$F$37,'CLASSES DE PROJETOS'!$C$3:$C$37)</f>
        <v>HI</v>
      </c>
      <c r="I1089" t="str">
        <f>_xlfn.TEXTJOIN("/",TRUE,"MSV-163MS-"&amp;LD_01[[#This Row],[OBRA]],_xlfn.XLOOKUP(LD_01[[#This Row],[SIGLA]],'CLASSES DE PROJETOS'!$C$3:$C$37,'CLASSES DE PROJETOS'!$E$3:$E$37))</f>
        <v>MSV-163MS-638-NORTE/21.HI</v>
      </c>
      <c r="J1089" s="6" t="str" cm="1">
        <f t="array" ref="J1089">_xlfn.TEXTJOIN(",",TRUE,_xlfn._xlws.FILTER(ARQUIVOS[ARQUIVO],(ARQUIVOS[DOCUMENTO]=LD_01[[#This Row],[DOCUMENTO]])*(ARQUIVOS[REVISÃO]=LD_01[[#This Row],[REVISÃO]])*(ARQUIVOS[EXTENSÃO]="pdf")))</f>
        <v>MSV-163MS-638+600-EDI-EXE-DE-P3-014-R00.pdf</v>
      </c>
      <c r="K1089" s="6" t="str" cm="1">
        <f t="array" ref="K1089">_xlfn.TEXTJOIN(", ",TRUE,_xlfn.UNIQUE(_xlfn._xlws.FILTER(ARQUIVOS_RECEBIDOS!$F$2:$F$5010,ARQUIVOS_RECEBIDOS!$E$2:$E$5010=LD_01[[#This Row],[DOCUMENTO]])))</f>
        <v>R00</v>
      </c>
      <c r="L1089" s="6" t="str" cm="1">
        <f t="array" ref="L1089">_xlfn.TEXTJOIN(",",TRUE,_xlfn._xlws.FILTER(ARQUIVOS[EXTENSÃO],(ARQUIVOS[DOCUMENTO]=LD_01[[#This Row],[DOCUMENTO]])*(ARQUIVOS[REVISÃO]=LD_01[[#This Row],[REVISÃO]])))</f>
        <v>dwg,pdf</v>
      </c>
      <c r="M1089" s="12" cm="1">
        <f t="array" ref="M1089">_xlfn.UNIQUE(_xlfn._xlws.FILTER(ARQUIVOS[DATA RECEBIMENTO],(ARQUIVOS[DOCUMENTO]=LD_01[[#This Row],[DOCUMENTO]])*(ARQUIVOS[REVISÃO]=LD_01[[#This Row],[REVISÃO]])))</f>
        <v>45931</v>
      </c>
      <c r="N10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01/MSV-163MS-638-NORTE/21.HI/MSV-163MS-638+600-EDI-EXE-DE-P3-014-R00.pdf</v>
      </c>
      <c r="P1089" s="6" t="str">
        <f>LD_01[[#This Row],[PASTA]]&amp;"/"&amp;LD_01[[#This Row],[ARQUIVO]]</f>
        <v>MSV-163MS-638-NORTE/21.HI/MSV-163MS-638+600-EDI-EXE-DE-P3-014-R00.pdf</v>
      </c>
    </row>
    <row r="1090" spans="1:16" ht="28.8" x14ac:dyDescent="0.3">
      <c r="A1090" s="6" t="s">
        <v>4777</v>
      </c>
      <c r="B1090" s="6" t="str">
        <f>VLOOKUP(LD_01[[#This Row],[DOCUMENTO]],_xlfn.SORTBY(ARQUIVOS_RECEBIDOS!$E$2:$F$5010,ARQUIVOS_RECEBIDOS!$F$2:$F$5010,-1),2,)</f>
        <v>R00</v>
      </c>
      <c r="C1090" s="14" t="s">
        <v>5987</v>
      </c>
      <c r="D1090" s="14" t="s">
        <v>7543</v>
      </c>
      <c r="E1090" s="6" t="s">
        <v>4320</v>
      </c>
      <c r="F1090" s="8" t="s">
        <v>4839</v>
      </c>
      <c r="G1090" s="8" t="s">
        <v>4340</v>
      </c>
      <c r="H1090" s="6" t="str">
        <f>_xlfn.XLOOKUP(LD_01[[#This Row],[DISCIPLINA]],'CLASSES DE PROJETOS'!$F$3:$F$37,'CLASSES DE PROJETOS'!$C$3:$C$37)</f>
        <v>HI</v>
      </c>
      <c r="I1090" t="str">
        <f>_xlfn.TEXTJOIN("/",TRUE,"MSV-163MS-"&amp;LD_01[[#This Row],[OBRA]],_xlfn.XLOOKUP(LD_01[[#This Row],[SIGLA]],'CLASSES DE PROJETOS'!$C$3:$C$37,'CLASSES DE PROJETOS'!$E$3:$E$37))</f>
        <v>MSV-163MS-638-NORTE/21.HI</v>
      </c>
      <c r="J1090" s="6" t="str" cm="1">
        <f t="array" ref="J1090">_xlfn.TEXTJOIN(",",TRUE,_xlfn._xlws.FILTER(ARQUIVOS[ARQUIVO],(ARQUIVOS[DOCUMENTO]=LD_01[[#This Row],[DOCUMENTO]])*(ARQUIVOS[REVISÃO]=LD_01[[#This Row],[REVISÃO]])*(ARQUIVOS[EXTENSÃO]="pdf")))</f>
        <v>MSV-163MS-638+600-EDI-EXE-DE-P3-015-R00.pdf</v>
      </c>
      <c r="K1090" s="6" t="str" cm="1">
        <f t="array" ref="K1090">_xlfn.TEXTJOIN(", ",TRUE,_xlfn.UNIQUE(_xlfn._xlws.FILTER(ARQUIVOS_RECEBIDOS!$F$2:$F$5010,ARQUIVOS_RECEBIDOS!$E$2:$E$5010=LD_01[[#This Row],[DOCUMENTO]])))</f>
        <v>R00</v>
      </c>
      <c r="L1090" s="6" t="str" cm="1">
        <f t="array" ref="L1090">_xlfn.TEXTJOIN(",",TRUE,_xlfn._xlws.FILTER(ARQUIVOS[EXTENSÃO],(ARQUIVOS[DOCUMENTO]=LD_01[[#This Row],[DOCUMENTO]])*(ARQUIVOS[REVISÃO]=LD_01[[#This Row],[REVISÃO]])))</f>
        <v>dwg,pdf</v>
      </c>
      <c r="M1090" s="12" cm="1">
        <f t="array" ref="M1090">_xlfn.UNIQUE(_xlfn._xlws.FILTER(ARQUIVOS[DATA RECEBIMENTO],(ARQUIVOS[DOCUMENTO]=LD_01[[#This Row],[DOCUMENTO]])*(ARQUIVOS[REVISÃO]=LD_01[[#This Row],[REVISÃO]])))</f>
        <v>45931</v>
      </c>
      <c r="N10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01/MSV-163MS-638-NORTE/21.HI/MSV-163MS-638+600-EDI-EXE-DE-P3-015-R00.pdf</v>
      </c>
      <c r="P1090" s="6" t="str">
        <f>LD_01[[#This Row],[PASTA]]&amp;"/"&amp;LD_01[[#This Row],[ARQUIVO]]</f>
        <v>MSV-163MS-638-NORTE/21.HI/MSV-163MS-638+600-EDI-EXE-DE-P3-015-R00.pdf</v>
      </c>
    </row>
    <row r="1091" spans="1:16" ht="28.8" x14ac:dyDescent="0.3">
      <c r="A1091" s="6" t="s">
        <v>3897</v>
      </c>
      <c r="B1091" s="6" t="str">
        <f>VLOOKUP(LD_01[[#This Row],[DOCUMENTO]],_xlfn.SORTBY(ARQUIVOS_RECEBIDOS!$E$2:$F$5010,ARQUIVOS_RECEBIDOS!$F$2:$F$5010,-1),2,)</f>
        <v>R02</v>
      </c>
      <c r="C1091" s="14" t="s">
        <v>5987</v>
      </c>
      <c r="D1091" s="14" t="s">
        <v>7543</v>
      </c>
      <c r="E1091" s="6" t="s">
        <v>4320</v>
      </c>
      <c r="F1091" s="8" t="s">
        <v>4840</v>
      </c>
      <c r="G1091" s="8" t="s">
        <v>4340</v>
      </c>
      <c r="H1091" s="6" t="str">
        <f>_xlfn.XLOOKUP(LD_01[[#This Row],[DISCIPLINA]],'CLASSES DE PROJETOS'!$F$3:$F$37,'CLASSES DE PROJETOS'!$C$3:$C$37)</f>
        <v>HI</v>
      </c>
      <c r="I1091" t="str">
        <f>_xlfn.TEXTJOIN("/",TRUE,"MSV-163MS-"&amp;LD_01[[#This Row],[OBRA]],_xlfn.XLOOKUP(LD_01[[#This Row],[SIGLA]],'CLASSES DE PROJETOS'!$C$3:$C$37,'CLASSES DE PROJETOS'!$E$3:$E$37))</f>
        <v>MSV-163MS-638-NORTE/21.HI</v>
      </c>
      <c r="J1091" s="6" t="str" cm="1">
        <f t="array" ref="J1091">_xlfn.TEXTJOIN(",",TRUE,_xlfn._xlws.FILTER(ARQUIVOS[ARQUIVO],(ARQUIVOS[DOCUMENTO]=LD_01[[#This Row],[DOCUMENTO]])*(ARQUIVOS[REVISÃO]=LD_01[[#This Row],[REVISÃO]])*(ARQUIVOS[EXTENSÃO]="pdf")))</f>
        <v>MSV-163MS-638+600-EDI-EXE-DE-P3-101-R02.pdf</v>
      </c>
      <c r="K1091" s="6" t="str" cm="1">
        <f t="array" ref="K1091">_xlfn.TEXTJOIN(", ",TRUE,_xlfn.UNIQUE(_xlfn._xlws.FILTER(ARQUIVOS_RECEBIDOS!$F$2:$F$5010,ARQUIVOS_RECEBIDOS!$E$2:$E$5010=LD_01[[#This Row],[DOCUMENTO]])))</f>
        <v>R00, R01, R02</v>
      </c>
      <c r="L1091" s="6" t="str" cm="1">
        <f t="array" ref="L1091">_xlfn.TEXTJOIN(",",TRUE,_xlfn._xlws.FILTER(ARQUIVOS[EXTENSÃO],(ARQUIVOS[DOCUMENTO]=LD_01[[#This Row],[DOCUMENTO]])*(ARQUIVOS[REVISÃO]=LD_01[[#This Row],[REVISÃO]])))</f>
        <v>dwg,pdf</v>
      </c>
      <c r="M1091" s="12" cm="1">
        <f t="array" ref="M1091">_xlfn.UNIQUE(_xlfn._xlws.FILTER(ARQUIVOS[DATA RECEBIMENTO],(ARQUIVOS[DOCUMENTO]=LD_01[[#This Row],[DOCUMENTO]])*(ARQUIVOS[REVISÃO]=LD_01[[#This Row],[REVISÃO]])))</f>
        <v>46142</v>
      </c>
      <c r="N10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01/MSV-163MS-638-NORTE/21.HI/MSV-163MS-638+600-EDI-EXE-DE-P3-101-R02.pdf</v>
      </c>
      <c r="P1091" s="6" t="str">
        <f>LD_01[[#This Row],[PASTA]]&amp;"/"&amp;LD_01[[#This Row],[ARQUIVO]]</f>
        <v>MSV-163MS-638-NORTE/21.HI/MSV-163MS-638+600-EDI-EXE-DE-P3-101-R02.pdf</v>
      </c>
    </row>
    <row r="1092" spans="1:16" ht="28.8" x14ac:dyDescent="0.3">
      <c r="A1092" s="6" t="s">
        <v>4778</v>
      </c>
      <c r="B1092" s="6" t="str">
        <f>VLOOKUP(LD_01[[#This Row],[DOCUMENTO]],_xlfn.SORTBY(ARQUIVOS_RECEBIDOS!$E$2:$F$5010,ARQUIVOS_RECEBIDOS!$F$2:$F$5010,-1),2,)</f>
        <v>R01</v>
      </c>
      <c r="C1092" s="14" t="s">
        <v>5987</v>
      </c>
      <c r="D1092" s="14" t="s">
        <v>7543</v>
      </c>
      <c r="E1092" s="6" t="s">
        <v>4320</v>
      </c>
      <c r="F1092" s="8" t="s">
        <v>4841</v>
      </c>
      <c r="G1092" s="8" t="s">
        <v>4340</v>
      </c>
      <c r="H1092" s="6" t="str">
        <f>_xlfn.XLOOKUP(LD_01[[#This Row],[DISCIPLINA]],'CLASSES DE PROJETOS'!$F$3:$F$37,'CLASSES DE PROJETOS'!$C$3:$C$37)</f>
        <v>HI</v>
      </c>
      <c r="I1092" t="str">
        <f>_xlfn.TEXTJOIN("/",TRUE,"MSV-163MS-"&amp;LD_01[[#This Row],[OBRA]],_xlfn.XLOOKUP(LD_01[[#This Row],[SIGLA]],'CLASSES DE PROJETOS'!$C$3:$C$37,'CLASSES DE PROJETOS'!$E$3:$E$37))</f>
        <v>MSV-163MS-638-NORTE/21.HI</v>
      </c>
      <c r="J1092" s="6" t="str" cm="1">
        <f t="array" ref="J1092">_xlfn.TEXTJOIN(",",TRUE,_xlfn._xlws.FILTER(ARQUIVOS[ARQUIVO],(ARQUIVOS[DOCUMENTO]=LD_01[[#This Row],[DOCUMENTO]])*(ARQUIVOS[REVISÃO]=LD_01[[#This Row],[REVISÃO]])*(ARQUIVOS[EXTENSÃO]="pdf")))</f>
        <v>MSV-163MS-638+600-EDI-EXE-DE-P3-102-R01.pdf</v>
      </c>
      <c r="K1092" s="6" t="str" cm="1">
        <f t="array" ref="K1092">_xlfn.TEXTJOIN(", ",TRUE,_xlfn.UNIQUE(_xlfn._xlws.FILTER(ARQUIVOS_RECEBIDOS!$F$2:$F$5010,ARQUIVOS_RECEBIDOS!$E$2:$E$5010=LD_01[[#This Row],[DOCUMENTO]])))</f>
        <v>R00, R01</v>
      </c>
      <c r="L1092" s="6" t="str" cm="1">
        <f t="array" ref="L1092">_xlfn.TEXTJOIN(",",TRUE,_xlfn._xlws.FILTER(ARQUIVOS[EXTENSÃO],(ARQUIVOS[DOCUMENTO]=LD_01[[#This Row],[DOCUMENTO]])*(ARQUIVOS[REVISÃO]=LD_01[[#This Row],[REVISÃO]])))</f>
        <v>dwg,pdf</v>
      </c>
      <c r="M1092" s="12" cm="1">
        <f t="array" ref="M1092">_xlfn.UNIQUE(_xlfn._xlws.FILTER(ARQUIVOS[DATA RECEBIMENTO],(ARQUIVOS[DOCUMENTO]=LD_01[[#This Row],[DOCUMENTO]])*(ARQUIVOS[REVISÃO]=LD_01[[#This Row],[REVISÃO]])))</f>
        <v>46142</v>
      </c>
      <c r="N10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01/MSV-163MS-638-NORTE/21.HI/MSV-163MS-638+600-EDI-EXE-DE-P3-102-R01.pdf</v>
      </c>
      <c r="P1092" s="6" t="str">
        <f>LD_01[[#This Row],[PASTA]]&amp;"/"&amp;LD_01[[#This Row],[ARQUIVO]]</f>
        <v>MSV-163MS-638-NORTE/21.HI/MSV-163MS-638+600-EDI-EXE-DE-P3-102-R01.pdf</v>
      </c>
    </row>
    <row r="1093" spans="1:16" ht="28.8" x14ac:dyDescent="0.3">
      <c r="A1093" s="6" t="s">
        <v>4779</v>
      </c>
      <c r="B1093" s="6" t="str">
        <f>VLOOKUP(LD_01[[#This Row],[DOCUMENTO]],_xlfn.SORTBY(ARQUIVOS_RECEBIDOS!$E$2:$F$5010,ARQUIVOS_RECEBIDOS!$F$2:$F$5010,-1),2,)</f>
        <v>R01</v>
      </c>
      <c r="C1093" s="14" t="s">
        <v>5987</v>
      </c>
      <c r="D1093" s="14" t="s">
        <v>7543</v>
      </c>
      <c r="E1093" s="6" t="s">
        <v>4320</v>
      </c>
      <c r="F1093" s="8" t="s">
        <v>4842</v>
      </c>
      <c r="G1093" s="8" t="s">
        <v>4340</v>
      </c>
      <c r="H1093" s="6" t="str">
        <f>_xlfn.XLOOKUP(LD_01[[#This Row],[DISCIPLINA]],'CLASSES DE PROJETOS'!$F$3:$F$37,'CLASSES DE PROJETOS'!$C$3:$C$37)</f>
        <v>HI</v>
      </c>
      <c r="I1093" t="str">
        <f>_xlfn.TEXTJOIN("/",TRUE,"MSV-163MS-"&amp;LD_01[[#This Row],[OBRA]],_xlfn.XLOOKUP(LD_01[[#This Row],[SIGLA]],'CLASSES DE PROJETOS'!$C$3:$C$37,'CLASSES DE PROJETOS'!$E$3:$E$37))</f>
        <v>MSV-163MS-638-NORTE/21.HI</v>
      </c>
      <c r="J1093" s="6" t="str" cm="1">
        <f t="array" ref="J1093">_xlfn.TEXTJOIN(",",TRUE,_xlfn._xlws.FILTER(ARQUIVOS[ARQUIVO],(ARQUIVOS[DOCUMENTO]=LD_01[[#This Row],[DOCUMENTO]])*(ARQUIVOS[REVISÃO]=LD_01[[#This Row],[REVISÃO]])*(ARQUIVOS[EXTENSÃO]="pdf")))</f>
        <v>MSV-163MS-638+600-EDI-EXE-DE-P3-103-R01.pdf</v>
      </c>
      <c r="K1093" s="6" t="str" cm="1">
        <f t="array" ref="K1093">_xlfn.TEXTJOIN(", ",TRUE,_xlfn.UNIQUE(_xlfn._xlws.FILTER(ARQUIVOS_RECEBIDOS!$F$2:$F$5010,ARQUIVOS_RECEBIDOS!$E$2:$E$5010=LD_01[[#This Row],[DOCUMENTO]])))</f>
        <v>R00, R01</v>
      </c>
      <c r="L1093" s="6" t="str" cm="1">
        <f t="array" ref="L1093">_xlfn.TEXTJOIN(",",TRUE,_xlfn._xlws.FILTER(ARQUIVOS[EXTENSÃO],(ARQUIVOS[DOCUMENTO]=LD_01[[#This Row],[DOCUMENTO]])*(ARQUIVOS[REVISÃO]=LD_01[[#This Row],[REVISÃO]])))</f>
        <v>dwg,pdf</v>
      </c>
      <c r="M1093" s="12" cm="1">
        <f t="array" ref="M1093">_xlfn.UNIQUE(_xlfn._xlws.FILTER(ARQUIVOS[DATA RECEBIMENTO],(ARQUIVOS[DOCUMENTO]=LD_01[[#This Row],[DOCUMENTO]])*(ARQUIVOS[REVISÃO]=LD_01[[#This Row],[REVISÃO]])))</f>
        <v>46142</v>
      </c>
      <c r="N10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01/MSV-163MS-638-NORTE/21.HI/MSV-163MS-638+600-EDI-EXE-DE-P3-103-R01.pdf</v>
      </c>
      <c r="P1093" s="6" t="str">
        <f>LD_01[[#This Row],[PASTA]]&amp;"/"&amp;LD_01[[#This Row],[ARQUIVO]]</f>
        <v>MSV-163MS-638-NORTE/21.HI/MSV-163MS-638+600-EDI-EXE-DE-P3-103-R01.pdf</v>
      </c>
    </row>
    <row r="1094" spans="1:16" ht="28.8" x14ac:dyDescent="0.3">
      <c r="A1094" s="6" t="s">
        <v>3898</v>
      </c>
      <c r="B1094" s="6" t="str">
        <f>VLOOKUP(LD_01[[#This Row],[DOCUMENTO]],_xlfn.SORTBY(ARQUIVOS_RECEBIDOS!$E$2:$F$5010,ARQUIVOS_RECEBIDOS!$F$2:$F$5010,-1),2,)</f>
        <v>R01</v>
      </c>
      <c r="C1094" s="14" t="s">
        <v>5987</v>
      </c>
      <c r="D1094" s="14" t="s">
        <v>7543</v>
      </c>
      <c r="E1094" s="6" t="s">
        <v>4320</v>
      </c>
      <c r="F1094" s="8" t="s">
        <v>4843</v>
      </c>
      <c r="G1094" s="8" t="s">
        <v>4340</v>
      </c>
      <c r="H1094" s="6" t="str">
        <f>_xlfn.XLOOKUP(LD_01[[#This Row],[DISCIPLINA]],'CLASSES DE PROJETOS'!$F$3:$F$37,'CLASSES DE PROJETOS'!$C$3:$C$37)</f>
        <v>HI</v>
      </c>
      <c r="I1094" t="str">
        <f>_xlfn.TEXTJOIN("/",TRUE,"MSV-163MS-"&amp;LD_01[[#This Row],[OBRA]],_xlfn.XLOOKUP(LD_01[[#This Row],[SIGLA]],'CLASSES DE PROJETOS'!$C$3:$C$37,'CLASSES DE PROJETOS'!$E$3:$E$37))</f>
        <v>MSV-163MS-638-NORTE/21.HI</v>
      </c>
      <c r="J1094" s="6" t="str" cm="1">
        <f t="array" ref="J1094">_xlfn.TEXTJOIN(",",TRUE,_xlfn._xlws.FILTER(ARQUIVOS[ARQUIVO],(ARQUIVOS[DOCUMENTO]=LD_01[[#This Row],[DOCUMENTO]])*(ARQUIVOS[REVISÃO]=LD_01[[#This Row],[REVISÃO]])*(ARQUIVOS[EXTENSÃO]="pdf")))</f>
        <v>MSV-163MS-638+600-EDI-EXE-DE-P3-201-R01.pdf</v>
      </c>
      <c r="K1094" s="6" t="str" cm="1">
        <f t="array" ref="K1094">_xlfn.TEXTJOIN(", ",TRUE,_xlfn.UNIQUE(_xlfn._xlws.FILTER(ARQUIVOS_RECEBIDOS!$F$2:$F$5010,ARQUIVOS_RECEBIDOS!$E$2:$E$5010=LD_01[[#This Row],[DOCUMENTO]])))</f>
        <v>R00, R01</v>
      </c>
      <c r="L1094" s="6" t="str" cm="1">
        <f t="array" ref="L1094">_xlfn.TEXTJOIN(",",TRUE,_xlfn._xlws.FILTER(ARQUIVOS[EXTENSÃO],(ARQUIVOS[DOCUMENTO]=LD_01[[#This Row],[DOCUMENTO]])*(ARQUIVOS[REVISÃO]=LD_01[[#This Row],[REVISÃO]])))</f>
        <v>dwg,pdf</v>
      </c>
      <c r="M1094" s="12" cm="1">
        <f t="array" ref="M1094">_xlfn.UNIQUE(_xlfn._xlws.FILTER(ARQUIVOS[DATA RECEBIMENTO],(ARQUIVOS[DOCUMENTO]=LD_01[[#This Row],[DOCUMENTO]])*(ARQUIVOS[REVISÃO]=LD_01[[#This Row],[REVISÃO]])))</f>
        <v>45931</v>
      </c>
      <c r="N10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01/MSV-163MS-638-NORTE/21.HI/MSV-163MS-638+600-EDI-EXE-DE-P3-201-R01.pdf</v>
      </c>
      <c r="P1094" s="6" t="str">
        <f>LD_01[[#This Row],[PASTA]]&amp;"/"&amp;LD_01[[#This Row],[ARQUIVO]]</f>
        <v>MSV-163MS-638-NORTE/21.HI/MSV-163MS-638+600-EDI-EXE-DE-P3-201-R01.pdf</v>
      </c>
    </row>
    <row r="1095" spans="1:16" ht="28.8" x14ac:dyDescent="0.3">
      <c r="A1095" s="6" t="s">
        <v>3899</v>
      </c>
      <c r="B1095" s="6" t="str">
        <f>VLOOKUP(LD_01[[#This Row],[DOCUMENTO]],_xlfn.SORTBY(ARQUIVOS_RECEBIDOS!$E$2:$F$5010,ARQUIVOS_RECEBIDOS!$F$2:$F$5010,-1),2,)</f>
        <v>R01</v>
      </c>
      <c r="C1095" s="14" t="s">
        <v>5987</v>
      </c>
      <c r="D1095" s="14" t="s">
        <v>7543</v>
      </c>
      <c r="E1095" s="6" t="s">
        <v>4320</v>
      </c>
      <c r="F1095" s="8" t="s">
        <v>4844</v>
      </c>
      <c r="G1095" s="8" t="s">
        <v>4340</v>
      </c>
      <c r="H1095" s="6" t="str">
        <f>_xlfn.XLOOKUP(LD_01[[#This Row],[DISCIPLINA]],'CLASSES DE PROJETOS'!$F$3:$F$37,'CLASSES DE PROJETOS'!$C$3:$C$37)</f>
        <v>HI</v>
      </c>
      <c r="I1095" t="str">
        <f>_xlfn.TEXTJOIN("/",TRUE,"MSV-163MS-"&amp;LD_01[[#This Row],[OBRA]],_xlfn.XLOOKUP(LD_01[[#This Row],[SIGLA]],'CLASSES DE PROJETOS'!$C$3:$C$37,'CLASSES DE PROJETOS'!$E$3:$E$37))</f>
        <v>MSV-163MS-638-NORTE/21.HI</v>
      </c>
      <c r="J1095" s="6" t="str" cm="1">
        <f t="array" ref="J1095">_xlfn.TEXTJOIN(",",TRUE,_xlfn._xlws.FILTER(ARQUIVOS[ARQUIVO],(ARQUIVOS[DOCUMENTO]=LD_01[[#This Row],[DOCUMENTO]])*(ARQUIVOS[REVISÃO]=LD_01[[#This Row],[REVISÃO]])*(ARQUIVOS[EXTENSÃO]="pdf")))</f>
        <v>MSV-163MS-638+600-EDI-EXE-DE-P3-301-R01.pdf</v>
      </c>
      <c r="K1095" s="6" t="str" cm="1">
        <f t="array" ref="K1095">_xlfn.TEXTJOIN(", ",TRUE,_xlfn.UNIQUE(_xlfn._xlws.FILTER(ARQUIVOS_RECEBIDOS!$F$2:$F$5010,ARQUIVOS_RECEBIDOS!$E$2:$E$5010=LD_01[[#This Row],[DOCUMENTO]])))</f>
        <v>R00, R01</v>
      </c>
      <c r="L1095" s="6" t="str" cm="1">
        <f t="array" ref="L1095">_xlfn.TEXTJOIN(",",TRUE,_xlfn._xlws.FILTER(ARQUIVOS[EXTENSÃO],(ARQUIVOS[DOCUMENTO]=LD_01[[#This Row],[DOCUMENTO]])*(ARQUIVOS[REVISÃO]=LD_01[[#This Row],[REVISÃO]])))</f>
        <v>dwg,pdf</v>
      </c>
      <c r="M1095" s="12" cm="1">
        <f t="array" ref="M1095">_xlfn.UNIQUE(_xlfn._xlws.FILTER(ARQUIVOS[DATA RECEBIMENTO],(ARQUIVOS[DOCUMENTO]=LD_01[[#This Row],[DOCUMENTO]])*(ARQUIVOS[REVISÃO]=LD_01[[#This Row],[REVISÃO]])))</f>
        <v>45931</v>
      </c>
      <c r="N10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01/MSV-163MS-638-NORTE/21.HI/MSV-163MS-638+600-EDI-EXE-DE-P3-301-R01.pdf</v>
      </c>
      <c r="P1095" s="6" t="str">
        <f>LD_01[[#This Row],[PASTA]]&amp;"/"&amp;LD_01[[#This Row],[ARQUIVO]]</f>
        <v>MSV-163MS-638-NORTE/21.HI/MSV-163MS-638+600-EDI-EXE-DE-P3-301-R01.pdf</v>
      </c>
    </row>
    <row r="1096" spans="1:16" ht="28.8" x14ac:dyDescent="0.3">
      <c r="A1096" s="6" t="s">
        <v>3900</v>
      </c>
      <c r="B1096" s="6" t="str">
        <f>VLOOKUP(LD_01[[#This Row],[DOCUMENTO]],_xlfn.SORTBY(ARQUIVOS_RECEBIDOS!$E$2:$F$5010,ARQUIVOS_RECEBIDOS!$F$2:$F$5010,-1),2,)</f>
        <v>R01</v>
      </c>
      <c r="C1096" s="14" t="s">
        <v>5987</v>
      </c>
      <c r="D1096" s="14" t="s">
        <v>7543</v>
      </c>
      <c r="E1096" s="6" t="s">
        <v>4320</v>
      </c>
      <c r="F1096" s="8" t="s">
        <v>4845</v>
      </c>
      <c r="G1096" s="8" t="s">
        <v>4340</v>
      </c>
      <c r="H1096" s="6" t="str">
        <f>_xlfn.XLOOKUP(LD_01[[#This Row],[DISCIPLINA]],'CLASSES DE PROJETOS'!$F$3:$F$37,'CLASSES DE PROJETOS'!$C$3:$C$37)</f>
        <v>HI</v>
      </c>
      <c r="I1096" t="str">
        <f>_xlfn.TEXTJOIN("/",TRUE,"MSV-163MS-"&amp;LD_01[[#This Row],[OBRA]],_xlfn.XLOOKUP(LD_01[[#This Row],[SIGLA]],'CLASSES DE PROJETOS'!$C$3:$C$37,'CLASSES DE PROJETOS'!$E$3:$E$37))</f>
        <v>MSV-163MS-638-NORTE/21.HI</v>
      </c>
      <c r="J1096" s="6" t="str" cm="1">
        <f t="array" ref="J1096">_xlfn.TEXTJOIN(",",TRUE,_xlfn._xlws.FILTER(ARQUIVOS[ARQUIVO],(ARQUIVOS[DOCUMENTO]=LD_01[[#This Row],[DOCUMENTO]])*(ARQUIVOS[REVISÃO]=LD_01[[#This Row],[REVISÃO]])*(ARQUIVOS[EXTENSÃO]="pdf")))</f>
        <v>MSV-163MS-638+600-EDI-EXE-DE-P3-501-R01.pdf</v>
      </c>
      <c r="K1096" s="6" t="str" cm="1">
        <f t="array" ref="K1096">_xlfn.TEXTJOIN(", ",TRUE,_xlfn.UNIQUE(_xlfn._xlws.FILTER(ARQUIVOS_RECEBIDOS!$F$2:$F$5010,ARQUIVOS_RECEBIDOS!$E$2:$E$5010=LD_01[[#This Row],[DOCUMENTO]])))</f>
        <v>R00, R01</v>
      </c>
      <c r="L1096" s="6" t="str" cm="1">
        <f t="array" ref="L1096">_xlfn.TEXTJOIN(",",TRUE,_xlfn._xlws.FILTER(ARQUIVOS[EXTENSÃO],(ARQUIVOS[DOCUMENTO]=LD_01[[#This Row],[DOCUMENTO]])*(ARQUIVOS[REVISÃO]=LD_01[[#This Row],[REVISÃO]])))</f>
        <v>dwg,pdf</v>
      </c>
      <c r="M1096" s="12" cm="1">
        <f t="array" ref="M1096">_xlfn.UNIQUE(_xlfn._xlws.FILTER(ARQUIVOS[DATA RECEBIMENTO],(ARQUIVOS[DOCUMENTO]=LD_01[[#This Row],[DOCUMENTO]])*(ARQUIVOS[REVISÃO]=LD_01[[#This Row],[REVISÃO]])))</f>
        <v>45931</v>
      </c>
      <c r="N10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01/MSV-163MS-638-NORTE/21.HI/MSV-163MS-638+600-EDI-EXE-DE-P3-501-R01.pdf</v>
      </c>
      <c r="P1096" s="6" t="str">
        <f>LD_01[[#This Row],[PASTA]]&amp;"/"&amp;LD_01[[#This Row],[ARQUIVO]]</f>
        <v>MSV-163MS-638-NORTE/21.HI/MSV-163MS-638+600-EDI-EXE-DE-P3-501-R01.pdf</v>
      </c>
    </row>
    <row r="1097" spans="1:16" ht="28.8" x14ac:dyDescent="0.3">
      <c r="A1097" s="6" t="s">
        <v>3901</v>
      </c>
      <c r="B1097" s="6" t="str">
        <f>VLOOKUP(LD_01[[#This Row],[DOCUMENTO]],_xlfn.SORTBY(ARQUIVOS_RECEBIDOS!$E$2:$F$5010,ARQUIVOS_RECEBIDOS!$F$2:$F$5010,-1),2,)</f>
        <v>R01</v>
      </c>
      <c r="C1097" s="14" t="s">
        <v>5987</v>
      </c>
      <c r="D1097" s="14" t="s">
        <v>7543</v>
      </c>
      <c r="E1097" s="6" t="s">
        <v>4320</v>
      </c>
      <c r="F1097" s="8" t="s">
        <v>4846</v>
      </c>
      <c r="G1097" s="8" t="s">
        <v>4340</v>
      </c>
      <c r="H1097" s="6" t="str">
        <f>_xlfn.XLOOKUP(LD_01[[#This Row],[DISCIPLINA]],'CLASSES DE PROJETOS'!$F$3:$F$37,'CLASSES DE PROJETOS'!$C$3:$C$37)</f>
        <v>HI</v>
      </c>
      <c r="I1097" t="str">
        <f>_xlfn.TEXTJOIN("/",TRUE,"MSV-163MS-"&amp;LD_01[[#This Row],[OBRA]],_xlfn.XLOOKUP(LD_01[[#This Row],[SIGLA]],'CLASSES DE PROJETOS'!$C$3:$C$37,'CLASSES DE PROJETOS'!$E$3:$E$37))</f>
        <v>MSV-163MS-638-NORTE/21.HI</v>
      </c>
      <c r="J1097" s="6" t="str" cm="1">
        <f t="array" ref="J1097">_xlfn.TEXTJOIN(",",TRUE,_xlfn._xlws.FILTER(ARQUIVOS[ARQUIVO],(ARQUIVOS[DOCUMENTO]=LD_01[[#This Row],[DOCUMENTO]])*(ARQUIVOS[REVISÃO]=LD_01[[#This Row],[REVISÃO]])*(ARQUIVOS[EXTENSÃO]="pdf")))</f>
        <v>MSV-163MS-638+600-EDI-EXE-DE-P3-502-R01.pdf</v>
      </c>
      <c r="K1097" s="6" t="str" cm="1">
        <f t="array" ref="K1097">_xlfn.TEXTJOIN(", ",TRUE,_xlfn.UNIQUE(_xlfn._xlws.FILTER(ARQUIVOS_RECEBIDOS!$F$2:$F$5010,ARQUIVOS_RECEBIDOS!$E$2:$E$5010=LD_01[[#This Row],[DOCUMENTO]])))</f>
        <v>R00, R01</v>
      </c>
      <c r="L1097" s="6" t="str" cm="1">
        <f t="array" ref="L1097">_xlfn.TEXTJOIN(",",TRUE,_xlfn._xlws.FILTER(ARQUIVOS[EXTENSÃO],(ARQUIVOS[DOCUMENTO]=LD_01[[#This Row],[DOCUMENTO]])*(ARQUIVOS[REVISÃO]=LD_01[[#This Row],[REVISÃO]])))</f>
        <v>dwg,pdf</v>
      </c>
      <c r="M1097" s="12" cm="1">
        <f t="array" ref="M1097">_xlfn.UNIQUE(_xlfn._xlws.FILTER(ARQUIVOS[DATA RECEBIMENTO],(ARQUIVOS[DOCUMENTO]=LD_01[[#This Row],[DOCUMENTO]])*(ARQUIVOS[REVISÃO]=LD_01[[#This Row],[REVISÃO]])))</f>
        <v>45931</v>
      </c>
      <c r="N10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01/MSV-163MS-638-NORTE/21.HI/MSV-163MS-638+600-EDI-EXE-DE-P3-502-R01.pdf</v>
      </c>
      <c r="P1097" s="6" t="str">
        <f>LD_01[[#This Row],[PASTA]]&amp;"/"&amp;LD_01[[#This Row],[ARQUIVO]]</f>
        <v>MSV-163MS-638-NORTE/21.HI/MSV-163MS-638+600-EDI-EXE-DE-P3-502-R01.pdf</v>
      </c>
    </row>
    <row r="1098" spans="1:16" ht="43.2" x14ac:dyDescent="0.3">
      <c r="A1098" s="6" t="s">
        <v>3810</v>
      </c>
      <c r="B1098" s="6" t="str">
        <f>VLOOKUP(LD_01[[#This Row],[DOCUMENTO]],_xlfn.SORTBY(ARQUIVOS_RECEBIDOS!$E$2:$F$5010,ARQUIVOS_RECEBIDOS!$F$2:$F$5010,-1),2,)</f>
        <v>R04</v>
      </c>
      <c r="C1098" s="14" t="s">
        <v>5987</v>
      </c>
      <c r="D1098" s="14" t="s">
        <v>7543</v>
      </c>
      <c r="E1098" s="6" t="s">
        <v>4320</v>
      </c>
      <c r="F1098" s="8" t="s">
        <v>4810</v>
      </c>
      <c r="G1098" s="8" t="s">
        <v>4337</v>
      </c>
      <c r="H1098" s="6" t="str">
        <f>_xlfn.XLOOKUP(LD_01[[#This Row],[DISCIPLINA]],'CLASSES DE PROJETOS'!$F$3:$F$37,'CLASSES DE PROJETOS'!$C$3:$C$37)</f>
        <v>EL</v>
      </c>
      <c r="I1098" t="str">
        <f>_xlfn.TEXTJOIN("/",TRUE,"MSV-163MS-"&amp;LD_01[[#This Row],[OBRA]],_xlfn.XLOOKUP(LD_01[[#This Row],[SIGLA]],'CLASSES DE PROJETOS'!$C$3:$C$37,'CLASSES DE PROJETOS'!$E$3:$E$37))</f>
        <v>MSV-163MS-638-NORTE/14.EL</v>
      </c>
      <c r="J1098" s="6" t="str" cm="1">
        <f t="array" ref="J1098">_xlfn.TEXTJOIN(",",TRUE,_xlfn._xlws.FILTER(ARQUIVOS[ARQUIVO],(ARQUIVOS[DOCUMENTO]=LD_01[[#This Row],[DOCUMENTO]])*(ARQUIVOS[REVISÃO]=LD_01[[#This Row],[REVISÃO]])*(ARQUIVOS[EXTENSÃO]="pdf")))</f>
        <v>MSV-163MS-638+600-EDI-EXE-DE-P4-001-R04.pdf</v>
      </c>
      <c r="K1098" s="6" t="str" cm="1">
        <f t="array" ref="K1098">_xlfn.TEXTJOIN(", ",TRUE,_xlfn.UNIQUE(_xlfn._xlws.FILTER(ARQUIVOS_RECEBIDOS!$F$2:$F$5010,ARQUIVOS_RECEBIDOS!$E$2:$E$5010=LD_01[[#This Row],[DOCUMENTO]])))</f>
        <v>R02, R03, R04</v>
      </c>
      <c r="L1098" s="6" t="str" cm="1">
        <f t="array" ref="L1098">_xlfn.TEXTJOIN(",",TRUE,_xlfn._xlws.FILTER(ARQUIVOS[EXTENSÃO],(ARQUIVOS[DOCUMENTO]=LD_01[[#This Row],[DOCUMENTO]])*(ARQUIVOS[REVISÃO]=LD_01[[#This Row],[REVISÃO]])))</f>
        <v>dwg,pdf</v>
      </c>
      <c r="M1098" s="12" cm="1">
        <f t="array" ref="M1098">_xlfn.UNIQUE(_xlfn._xlws.FILTER(ARQUIVOS[DATA RECEBIMENTO],(ARQUIVOS[DOCUMENTO]=LD_01[[#This Row],[DOCUMENTO]])*(ARQUIVOS[REVISÃO]=LD_01[[#This Row],[REVISÃO]])))</f>
        <v>46189</v>
      </c>
      <c r="N10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01/MSV-163MS-638-NORTE/14.EL/MSV-163MS-638+600-EDI-EXE-DE-P4-001-R04.pdf</v>
      </c>
      <c r="P1098" s="6" t="str">
        <f>LD_01[[#This Row],[PASTA]]&amp;"/"&amp;LD_01[[#This Row],[ARQUIVO]]</f>
        <v>MSV-163MS-638-NORTE/14.EL/MSV-163MS-638+600-EDI-EXE-DE-P4-001-R04.pdf</v>
      </c>
    </row>
    <row r="1099" spans="1:16" ht="43.2" x14ac:dyDescent="0.3">
      <c r="A1099" s="6" t="s">
        <v>3811</v>
      </c>
      <c r="B1099" s="6" t="str">
        <f>VLOOKUP(LD_01[[#This Row],[DOCUMENTO]],_xlfn.SORTBY(ARQUIVOS_RECEBIDOS!$E$2:$F$5010,ARQUIVOS_RECEBIDOS!$F$2:$F$5010,-1),2,)</f>
        <v>R04</v>
      </c>
      <c r="C1099" s="14" t="s">
        <v>5987</v>
      </c>
      <c r="D1099" s="14" t="s">
        <v>7543</v>
      </c>
      <c r="E1099" s="6" t="s">
        <v>4320</v>
      </c>
      <c r="F1099" s="8" t="s">
        <v>4811</v>
      </c>
      <c r="G1099" s="8" t="s">
        <v>4337</v>
      </c>
      <c r="H1099" s="6" t="str">
        <f>_xlfn.XLOOKUP(LD_01[[#This Row],[DISCIPLINA]],'CLASSES DE PROJETOS'!$F$3:$F$37,'CLASSES DE PROJETOS'!$C$3:$C$37)</f>
        <v>EL</v>
      </c>
      <c r="I1099" t="str">
        <f>_xlfn.TEXTJOIN("/",TRUE,"MSV-163MS-"&amp;LD_01[[#This Row],[OBRA]],_xlfn.XLOOKUP(LD_01[[#This Row],[SIGLA]],'CLASSES DE PROJETOS'!$C$3:$C$37,'CLASSES DE PROJETOS'!$E$3:$E$37))</f>
        <v>MSV-163MS-638-NORTE/14.EL</v>
      </c>
      <c r="J1099" s="6" t="str" cm="1">
        <f t="array" ref="J1099">_xlfn.TEXTJOIN(",",TRUE,_xlfn._xlws.FILTER(ARQUIVOS[ARQUIVO],(ARQUIVOS[DOCUMENTO]=LD_01[[#This Row],[DOCUMENTO]])*(ARQUIVOS[REVISÃO]=LD_01[[#This Row],[REVISÃO]])*(ARQUIVOS[EXTENSÃO]="pdf")))</f>
        <v>MSV-163MS-638+600-EDI-EXE-DE-P4-002-R04.pdf</v>
      </c>
      <c r="K1099" s="6" t="str" cm="1">
        <f t="array" ref="K1099">_xlfn.TEXTJOIN(", ",TRUE,_xlfn.UNIQUE(_xlfn._xlws.FILTER(ARQUIVOS_RECEBIDOS!$F$2:$F$5010,ARQUIVOS_RECEBIDOS!$E$2:$E$5010=LD_01[[#This Row],[DOCUMENTO]])))</f>
        <v>R02, R03, R04</v>
      </c>
      <c r="L1099" s="6" t="str" cm="1">
        <f t="array" ref="L1099">_xlfn.TEXTJOIN(",",TRUE,_xlfn._xlws.FILTER(ARQUIVOS[EXTENSÃO],(ARQUIVOS[DOCUMENTO]=LD_01[[#This Row],[DOCUMENTO]])*(ARQUIVOS[REVISÃO]=LD_01[[#This Row],[REVISÃO]])))</f>
        <v>dwg,pdf</v>
      </c>
      <c r="M1099" s="12" cm="1">
        <f t="array" ref="M1099">_xlfn.UNIQUE(_xlfn._xlws.FILTER(ARQUIVOS[DATA RECEBIMENTO],(ARQUIVOS[DOCUMENTO]=LD_01[[#This Row],[DOCUMENTO]])*(ARQUIVOS[REVISÃO]=LD_01[[#This Row],[REVISÃO]])))</f>
        <v>46189</v>
      </c>
      <c r="N10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0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01/MSV-163MS-638-NORTE/14.EL/MSV-163MS-638+600-EDI-EXE-DE-P4-002-R04.pdf</v>
      </c>
      <c r="P1099" s="6" t="str">
        <f>LD_01[[#This Row],[PASTA]]&amp;"/"&amp;LD_01[[#This Row],[ARQUIVO]]</f>
        <v>MSV-163MS-638-NORTE/14.EL/MSV-163MS-638+600-EDI-EXE-DE-P4-002-R04.pdf</v>
      </c>
    </row>
    <row r="1100" spans="1:16" ht="43.2" x14ac:dyDescent="0.3">
      <c r="A1100" s="6" t="s">
        <v>3908</v>
      </c>
      <c r="B1100" s="6" t="str">
        <f>VLOOKUP(LD_01[[#This Row],[DOCUMENTO]],_xlfn.SORTBY(ARQUIVOS_RECEBIDOS!$E$2:$F$5010,ARQUIVOS_RECEBIDOS!$F$2:$F$5010,-1),2,)</f>
        <v>R01</v>
      </c>
      <c r="C1100" s="14" t="s">
        <v>5987</v>
      </c>
      <c r="D1100" s="14" t="s">
        <v>7543</v>
      </c>
      <c r="E1100" s="6" t="s">
        <v>4320</v>
      </c>
      <c r="F1100" s="8" t="s">
        <v>4235</v>
      </c>
      <c r="G1100" s="8" t="s">
        <v>4341</v>
      </c>
      <c r="H1100" s="6" t="str">
        <f>_xlfn.XLOOKUP(LD_01[[#This Row],[DISCIPLINA]],'CLASSES DE PROJETOS'!$F$3:$F$37,'CLASSES DE PROJETOS'!$C$3:$C$37)</f>
        <v>AR</v>
      </c>
      <c r="I1100" t="str">
        <f>_xlfn.TEXTJOIN("/",TRUE,"MSV-163MS-"&amp;LD_01[[#This Row],[OBRA]],_xlfn.XLOOKUP(LD_01[[#This Row],[SIGLA]],'CLASSES DE PROJETOS'!$C$3:$C$37,'CLASSES DE PROJETOS'!$E$3:$E$37))</f>
        <v>MSV-163MS-638-NORTE/04.AR</v>
      </c>
      <c r="J1100" s="6" t="str" cm="1">
        <f t="array" ref="J1100">_xlfn.TEXTJOIN(",",TRUE,_xlfn._xlws.FILTER(ARQUIVOS[ARQUIVO],(ARQUIVOS[DOCUMENTO]=LD_01[[#This Row],[DOCUMENTO]])*(ARQUIVOS[REVISÃO]=LD_01[[#This Row],[REVISÃO]])*(ARQUIVOS[EXTENSÃO]="pdf")))</f>
        <v>MSV-163MS-638+600-EDI-EXE-DE-P5-001-R01.pdf</v>
      </c>
      <c r="K1100" s="6" t="str" cm="1">
        <f t="array" ref="K1100">_xlfn.TEXTJOIN(", ",TRUE,_xlfn.UNIQUE(_xlfn._xlws.FILTER(ARQUIVOS_RECEBIDOS!$F$2:$F$5010,ARQUIVOS_RECEBIDOS!$E$2:$E$5010=LD_01[[#This Row],[DOCUMENTO]])))</f>
        <v>R00, R01</v>
      </c>
      <c r="L1100" s="6" t="str" cm="1">
        <f t="array" ref="L1100">_xlfn.TEXTJOIN(",",TRUE,_xlfn._xlws.FILTER(ARQUIVOS[EXTENSÃO],(ARQUIVOS[DOCUMENTO]=LD_01[[#This Row],[DOCUMENTO]])*(ARQUIVOS[REVISÃO]=LD_01[[#This Row],[REVISÃO]])))</f>
        <v>dwg,pdf</v>
      </c>
      <c r="M1100" s="12" cm="1">
        <f t="array" ref="M1100">_xlfn.UNIQUE(_xlfn._xlws.FILTER(ARQUIVOS[DATA RECEBIMENTO],(ARQUIVOS[DOCUMENTO]=LD_01[[#This Row],[DOCUMENTO]])*(ARQUIVOS[REVISÃO]=LD_01[[#This Row],[REVISÃO]])))</f>
        <v>45931</v>
      </c>
      <c r="N11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01/MSV-163MS-638-NORTE/04.AR/MSV-163MS-638+600-EDI-EXE-DE-P5-001-R01.pdf</v>
      </c>
      <c r="P1100" s="6" t="str">
        <f>LD_01[[#This Row],[PASTA]]&amp;"/"&amp;LD_01[[#This Row],[ARQUIVO]]</f>
        <v>MSV-163MS-638-NORTE/04.AR/MSV-163MS-638+600-EDI-EXE-DE-P5-001-R01.pdf</v>
      </c>
    </row>
    <row r="1101" spans="1:16" ht="43.2" x14ac:dyDescent="0.3">
      <c r="A1101" s="6" t="s">
        <v>3909</v>
      </c>
      <c r="B1101" s="6" t="str">
        <f>VLOOKUP(LD_01[[#This Row],[DOCUMENTO]],_xlfn.SORTBY(ARQUIVOS_RECEBIDOS!$E$2:$F$5010,ARQUIVOS_RECEBIDOS!$F$2:$F$5010,-1),2,)</f>
        <v>R01</v>
      </c>
      <c r="C1101" s="14" t="s">
        <v>5987</v>
      </c>
      <c r="D1101" s="14" t="s">
        <v>7543</v>
      </c>
      <c r="E1101" s="6" t="s">
        <v>4320</v>
      </c>
      <c r="F1101" s="8" t="s">
        <v>4236</v>
      </c>
      <c r="G1101" s="8" t="s">
        <v>4341</v>
      </c>
      <c r="H1101" s="6" t="str">
        <f>_xlfn.XLOOKUP(LD_01[[#This Row],[DISCIPLINA]],'CLASSES DE PROJETOS'!$F$3:$F$37,'CLASSES DE PROJETOS'!$C$3:$C$37)</f>
        <v>AR</v>
      </c>
      <c r="I1101" t="str">
        <f>_xlfn.TEXTJOIN("/",TRUE,"MSV-163MS-"&amp;LD_01[[#This Row],[OBRA]],_xlfn.XLOOKUP(LD_01[[#This Row],[SIGLA]],'CLASSES DE PROJETOS'!$C$3:$C$37,'CLASSES DE PROJETOS'!$E$3:$E$37))</f>
        <v>MSV-163MS-638-NORTE/04.AR</v>
      </c>
      <c r="J1101" s="6" t="str" cm="1">
        <f t="array" ref="J1101">_xlfn.TEXTJOIN(",",TRUE,_xlfn._xlws.FILTER(ARQUIVOS[ARQUIVO],(ARQUIVOS[DOCUMENTO]=LD_01[[#This Row],[DOCUMENTO]])*(ARQUIVOS[REVISÃO]=LD_01[[#This Row],[REVISÃO]])*(ARQUIVOS[EXTENSÃO]="pdf")))</f>
        <v>MSV-163MS-638+600-EDI-EXE-DE-P5-002-R01.pdf</v>
      </c>
      <c r="K1101" s="6" t="str" cm="1">
        <f t="array" ref="K1101">_xlfn.TEXTJOIN(", ",TRUE,_xlfn.UNIQUE(_xlfn._xlws.FILTER(ARQUIVOS_RECEBIDOS!$F$2:$F$5010,ARQUIVOS_RECEBIDOS!$E$2:$E$5010=LD_01[[#This Row],[DOCUMENTO]])))</f>
        <v>R00, R01</v>
      </c>
      <c r="L1101" s="6" t="str" cm="1">
        <f t="array" ref="L1101">_xlfn.TEXTJOIN(",",TRUE,_xlfn._xlws.FILTER(ARQUIVOS[EXTENSÃO],(ARQUIVOS[DOCUMENTO]=LD_01[[#This Row],[DOCUMENTO]])*(ARQUIVOS[REVISÃO]=LD_01[[#This Row],[REVISÃO]])))</f>
        <v>dwg,pdf</v>
      </c>
      <c r="M1101" s="12" cm="1">
        <f t="array" ref="M1101">_xlfn.UNIQUE(_xlfn._xlws.FILTER(ARQUIVOS[DATA RECEBIMENTO],(ARQUIVOS[DOCUMENTO]=LD_01[[#This Row],[DOCUMENTO]])*(ARQUIVOS[REVISÃO]=LD_01[[#This Row],[REVISÃO]])))</f>
        <v>45931</v>
      </c>
      <c r="N11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01/MSV-163MS-638-NORTE/04.AR/MSV-163MS-638+600-EDI-EXE-DE-P5-002-R01.pdf</v>
      </c>
      <c r="P1101" s="6" t="str">
        <f>LD_01[[#This Row],[PASTA]]&amp;"/"&amp;LD_01[[#This Row],[ARQUIVO]]</f>
        <v>MSV-163MS-638-NORTE/04.AR/MSV-163MS-638+600-EDI-EXE-DE-P5-002-R01.pdf</v>
      </c>
    </row>
    <row r="1102" spans="1:16" ht="43.2" x14ac:dyDescent="0.3">
      <c r="A1102" s="6" t="s">
        <v>3910</v>
      </c>
      <c r="B1102" s="6" t="str">
        <f>VLOOKUP(LD_01[[#This Row],[DOCUMENTO]],_xlfn.SORTBY(ARQUIVOS_RECEBIDOS!$E$2:$F$5010,ARQUIVOS_RECEBIDOS!$F$2:$F$5010,-1),2,)</f>
        <v>R01</v>
      </c>
      <c r="C1102" s="14" t="s">
        <v>5987</v>
      </c>
      <c r="D1102" s="14" t="s">
        <v>7543</v>
      </c>
      <c r="E1102" s="6" t="s">
        <v>4320</v>
      </c>
      <c r="F1102" s="8" t="s">
        <v>4237</v>
      </c>
      <c r="G1102" s="8" t="s">
        <v>4341</v>
      </c>
      <c r="H1102" s="6" t="str">
        <f>_xlfn.XLOOKUP(LD_01[[#This Row],[DISCIPLINA]],'CLASSES DE PROJETOS'!$F$3:$F$37,'CLASSES DE PROJETOS'!$C$3:$C$37)</f>
        <v>AR</v>
      </c>
      <c r="I1102" t="str">
        <f>_xlfn.TEXTJOIN("/",TRUE,"MSV-163MS-"&amp;LD_01[[#This Row],[OBRA]],_xlfn.XLOOKUP(LD_01[[#This Row],[SIGLA]],'CLASSES DE PROJETOS'!$C$3:$C$37,'CLASSES DE PROJETOS'!$E$3:$E$37))</f>
        <v>MSV-163MS-638-NORTE/04.AR</v>
      </c>
      <c r="J1102" s="6" t="str" cm="1">
        <f t="array" ref="J1102">_xlfn.TEXTJOIN(",",TRUE,_xlfn._xlws.FILTER(ARQUIVOS[ARQUIVO],(ARQUIVOS[DOCUMENTO]=LD_01[[#This Row],[DOCUMENTO]])*(ARQUIVOS[REVISÃO]=LD_01[[#This Row],[REVISÃO]])*(ARQUIVOS[EXTENSÃO]="pdf")))</f>
        <v>MSV-163MS-638+600-EDI-EXE-DE-P5-201-R01.pdf</v>
      </c>
      <c r="K1102" s="6" t="str" cm="1">
        <f t="array" ref="K1102">_xlfn.TEXTJOIN(", ",TRUE,_xlfn.UNIQUE(_xlfn._xlws.FILTER(ARQUIVOS_RECEBIDOS!$F$2:$F$5010,ARQUIVOS_RECEBIDOS!$E$2:$E$5010=LD_01[[#This Row],[DOCUMENTO]])))</f>
        <v>R00, R01</v>
      </c>
      <c r="L1102" s="6" t="str" cm="1">
        <f t="array" ref="L1102">_xlfn.TEXTJOIN(",",TRUE,_xlfn._xlws.FILTER(ARQUIVOS[EXTENSÃO],(ARQUIVOS[DOCUMENTO]=LD_01[[#This Row],[DOCUMENTO]])*(ARQUIVOS[REVISÃO]=LD_01[[#This Row],[REVISÃO]])))</f>
        <v>dwg,pdf</v>
      </c>
      <c r="M1102" s="12" cm="1">
        <f t="array" ref="M1102">_xlfn.UNIQUE(_xlfn._xlws.FILTER(ARQUIVOS[DATA RECEBIMENTO],(ARQUIVOS[DOCUMENTO]=LD_01[[#This Row],[DOCUMENTO]])*(ARQUIVOS[REVISÃO]=LD_01[[#This Row],[REVISÃO]])))</f>
        <v>45931</v>
      </c>
      <c r="N11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01/MSV-163MS-638-NORTE/04.AR/MSV-163MS-638+600-EDI-EXE-DE-P5-201-R01.pdf</v>
      </c>
      <c r="P1102" s="6" t="str">
        <f>LD_01[[#This Row],[PASTA]]&amp;"/"&amp;LD_01[[#This Row],[ARQUIVO]]</f>
        <v>MSV-163MS-638-NORTE/04.AR/MSV-163MS-638+600-EDI-EXE-DE-P5-201-R01.pdf</v>
      </c>
    </row>
    <row r="1103" spans="1:16" ht="43.2" x14ac:dyDescent="0.3">
      <c r="A1103" s="6" t="s">
        <v>3911</v>
      </c>
      <c r="B1103" s="6" t="str">
        <f>VLOOKUP(LD_01[[#This Row],[DOCUMENTO]],_xlfn.SORTBY(ARQUIVOS_RECEBIDOS!$E$2:$F$5010,ARQUIVOS_RECEBIDOS!$F$2:$F$5010,-1),2,)</f>
        <v>R01</v>
      </c>
      <c r="C1103" s="14" t="s">
        <v>5987</v>
      </c>
      <c r="D1103" s="14" t="s">
        <v>7543</v>
      </c>
      <c r="E1103" s="6" t="s">
        <v>4320</v>
      </c>
      <c r="F1103" s="8" t="s">
        <v>4238</v>
      </c>
      <c r="G1103" s="8" t="s">
        <v>4341</v>
      </c>
      <c r="H1103" s="6" t="str">
        <f>_xlfn.XLOOKUP(LD_01[[#This Row],[DISCIPLINA]],'CLASSES DE PROJETOS'!$F$3:$F$37,'CLASSES DE PROJETOS'!$C$3:$C$37)</f>
        <v>AR</v>
      </c>
      <c r="I1103" t="str">
        <f>_xlfn.TEXTJOIN("/",TRUE,"MSV-163MS-"&amp;LD_01[[#This Row],[OBRA]],_xlfn.XLOOKUP(LD_01[[#This Row],[SIGLA]],'CLASSES DE PROJETOS'!$C$3:$C$37,'CLASSES DE PROJETOS'!$E$3:$E$37))</f>
        <v>MSV-163MS-638-NORTE/04.AR</v>
      </c>
      <c r="J1103" s="6" t="str" cm="1">
        <f t="array" ref="J1103">_xlfn.TEXTJOIN(",",TRUE,_xlfn._xlws.FILTER(ARQUIVOS[ARQUIVO],(ARQUIVOS[DOCUMENTO]=LD_01[[#This Row],[DOCUMENTO]])*(ARQUIVOS[REVISÃO]=LD_01[[#This Row],[REVISÃO]])*(ARQUIVOS[EXTENSÃO]="pdf")))</f>
        <v>MSV-163MS-638+600-EDI-EXE-DE-P5-301-R01.pdf</v>
      </c>
      <c r="K1103" s="6" t="str" cm="1">
        <f t="array" ref="K1103">_xlfn.TEXTJOIN(", ",TRUE,_xlfn.UNIQUE(_xlfn._xlws.FILTER(ARQUIVOS_RECEBIDOS!$F$2:$F$5010,ARQUIVOS_RECEBIDOS!$E$2:$E$5010=LD_01[[#This Row],[DOCUMENTO]])))</f>
        <v>R00, R01</v>
      </c>
      <c r="L1103" s="6" t="str" cm="1">
        <f t="array" ref="L1103">_xlfn.TEXTJOIN(",",TRUE,_xlfn._xlws.FILTER(ARQUIVOS[EXTENSÃO],(ARQUIVOS[DOCUMENTO]=LD_01[[#This Row],[DOCUMENTO]])*(ARQUIVOS[REVISÃO]=LD_01[[#This Row],[REVISÃO]])))</f>
        <v>dwg,pdf</v>
      </c>
      <c r="M1103" s="12" cm="1">
        <f t="array" ref="M1103">_xlfn.UNIQUE(_xlfn._xlws.FILTER(ARQUIVOS[DATA RECEBIMENTO],(ARQUIVOS[DOCUMENTO]=LD_01[[#This Row],[DOCUMENTO]])*(ARQUIVOS[REVISÃO]=LD_01[[#This Row],[REVISÃO]])))</f>
        <v>45931</v>
      </c>
      <c r="N11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01/MSV-163MS-638-NORTE/04.AR/MSV-163MS-638+600-EDI-EXE-DE-P5-301-R01.pdf</v>
      </c>
      <c r="P1103" s="6" t="str">
        <f>LD_01[[#This Row],[PASTA]]&amp;"/"&amp;LD_01[[#This Row],[ARQUIVO]]</f>
        <v>MSV-163MS-638-NORTE/04.AR/MSV-163MS-638+600-EDI-EXE-DE-P5-301-R01.pdf</v>
      </c>
    </row>
    <row r="1104" spans="1:16" ht="28.8" x14ac:dyDescent="0.3">
      <c r="A1104" s="6" t="s">
        <v>3902</v>
      </c>
      <c r="B1104" s="6" t="str">
        <f>VLOOKUP(LD_01[[#This Row],[DOCUMENTO]],_xlfn.SORTBY(ARQUIVOS_RECEBIDOS!$E$2:$F$5010,ARQUIVOS_RECEBIDOS!$F$2:$F$5010,-1),2,)</f>
        <v>R01</v>
      </c>
      <c r="C1104" s="14" t="s">
        <v>5987</v>
      </c>
      <c r="D1104" s="14" t="s">
        <v>7543</v>
      </c>
      <c r="E1104" s="6" t="s">
        <v>4320</v>
      </c>
      <c r="F1104" s="8" t="s">
        <v>4847</v>
      </c>
      <c r="G1104" s="8" t="s">
        <v>4340</v>
      </c>
      <c r="H1104" s="6" t="str">
        <f>_xlfn.XLOOKUP(LD_01[[#This Row],[DISCIPLINA]],'CLASSES DE PROJETOS'!$F$3:$F$37,'CLASSES DE PROJETOS'!$C$3:$C$37)</f>
        <v>HI</v>
      </c>
      <c r="I1104" t="str">
        <f>_xlfn.TEXTJOIN("/",TRUE,"MSV-163MS-"&amp;LD_01[[#This Row],[OBRA]],_xlfn.XLOOKUP(LD_01[[#This Row],[SIGLA]],'CLASSES DE PROJETOS'!$C$3:$C$37,'CLASSES DE PROJETOS'!$E$3:$E$37))</f>
        <v>MSV-163MS-638-NORTE/21.HI</v>
      </c>
      <c r="J1104" s="6" t="str" cm="1">
        <f t="array" ref="J1104">_xlfn.TEXTJOIN(",",TRUE,_xlfn._xlws.FILTER(ARQUIVOS[ARQUIVO],(ARQUIVOS[DOCUMENTO]=LD_01[[#This Row],[DOCUMENTO]])*(ARQUIVOS[REVISÃO]=LD_01[[#This Row],[REVISÃO]])*(ARQUIVOS[EXTENSÃO]="pdf")))</f>
        <v>MSV-163MS-638+600-EDI-EXE-DE-P8-001-R01.pdf</v>
      </c>
      <c r="K1104" s="6" t="str" cm="1">
        <f t="array" ref="K1104">_xlfn.TEXTJOIN(", ",TRUE,_xlfn.UNIQUE(_xlfn._xlws.FILTER(ARQUIVOS_RECEBIDOS!$F$2:$F$5010,ARQUIVOS_RECEBIDOS!$E$2:$E$5010=LD_01[[#This Row],[DOCUMENTO]])))</f>
        <v>R00, R01</v>
      </c>
      <c r="L1104" s="6" t="str" cm="1">
        <f t="array" ref="L1104">_xlfn.TEXTJOIN(",",TRUE,_xlfn._xlws.FILTER(ARQUIVOS[EXTENSÃO],(ARQUIVOS[DOCUMENTO]=LD_01[[#This Row],[DOCUMENTO]])*(ARQUIVOS[REVISÃO]=LD_01[[#This Row],[REVISÃO]])))</f>
        <v>dwg,pdf</v>
      </c>
      <c r="M1104" s="12" cm="1">
        <f t="array" ref="M1104">_xlfn.UNIQUE(_xlfn._xlws.FILTER(ARQUIVOS[DATA RECEBIMENTO],(ARQUIVOS[DOCUMENTO]=LD_01[[#This Row],[DOCUMENTO]])*(ARQUIVOS[REVISÃO]=LD_01[[#This Row],[REVISÃO]])))</f>
        <v>45931</v>
      </c>
      <c r="N11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01/MSV-163MS-638-NORTE/21.HI/MSV-163MS-638+600-EDI-EXE-DE-P8-001-R01.pdf</v>
      </c>
      <c r="P1104" s="6" t="str">
        <f>LD_01[[#This Row],[PASTA]]&amp;"/"&amp;LD_01[[#This Row],[ARQUIVO]]</f>
        <v>MSV-163MS-638-NORTE/21.HI/MSV-163MS-638+600-EDI-EXE-DE-P8-001-R01.pdf</v>
      </c>
    </row>
    <row r="1105" spans="1:16" ht="28.8" x14ac:dyDescent="0.3">
      <c r="A1105" s="6" t="s">
        <v>3903</v>
      </c>
      <c r="B1105" s="6" t="str">
        <f>VLOOKUP(LD_01[[#This Row],[DOCUMENTO]],_xlfn.SORTBY(ARQUIVOS_RECEBIDOS!$E$2:$F$5010,ARQUIVOS_RECEBIDOS!$F$2:$F$5010,-1),2,)</f>
        <v>R01</v>
      </c>
      <c r="C1105" s="14" t="s">
        <v>5987</v>
      </c>
      <c r="D1105" s="14" t="s">
        <v>7543</v>
      </c>
      <c r="E1105" s="6" t="s">
        <v>4320</v>
      </c>
      <c r="F1105" s="8" t="s">
        <v>4848</v>
      </c>
      <c r="G1105" s="8" t="s">
        <v>4340</v>
      </c>
      <c r="H1105" s="6" t="str">
        <f>_xlfn.XLOOKUP(LD_01[[#This Row],[DISCIPLINA]],'CLASSES DE PROJETOS'!$F$3:$F$37,'CLASSES DE PROJETOS'!$C$3:$C$37)</f>
        <v>HI</v>
      </c>
      <c r="I1105" t="str">
        <f>_xlfn.TEXTJOIN("/",TRUE,"MSV-163MS-"&amp;LD_01[[#This Row],[OBRA]],_xlfn.XLOOKUP(LD_01[[#This Row],[SIGLA]],'CLASSES DE PROJETOS'!$C$3:$C$37,'CLASSES DE PROJETOS'!$E$3:$E$37))</f>
        <v>MSV-163MS-638-NORTE/21.HI</v>
      </c>
      <c r="J1105" s="6" t="str" cm="1">
        <f t="array" ref="J1105">_xlfn.TEXTJOIN(",",TRUE,_xlfn._xlws.FILTER(ARQUIVOS[ARQUIVO],(ARQUIVOS[DOCUMENTO]=LD_01[[#This Row],[DOCUMENTO]])*(ARQUIVOS[REVISÃO]=LD_01[[#This Row],[REVISÃO]])*(ARQUIVOS[EXTENSÃO]="pdf")))</f>
        <v>MSV-163MS-638+600-EDI-EXE-DE-P8-201-R01.pdf</v>
      </c>
      <c r="K1105" s="6" t="str" cm="1">
        <f t="array" ref="K1105">_xlfn.TEXTJOIN(", ",TRUE,_xlfn.UNIQUE(_xlfn._xlws.FILTER(ARQUIVOS_RECEBIDOS!$F$2:$F$5010,ARQUIVOS_RECEBIDOS!$E$2:$E$5010=LD_01[[#This Row],[DOCUMENTO]])))</f>
        <v>R00, R01</v>
      </c>
      <c r="L1105" s="6" t="str" cm="1">
        <f t="array" ref="L1105">_xlfn.TEXTJOIN(",",TRUE,_xlfn._xlws.FILTER(ARQUIVOS[EXTENSÃO],(ARQUIVOS[DOCUMENTO]=LD_01[[#This Row],[DOCUMENTO]])*(ARQUIVOS[REVISÃO]=LD_01[[#This Row],[REVISÃO]])))</f>
        <v>dwg,pdf</v>
      </c>
      <c r="M1105" s="12" cm="1">
        <f t="array" ref="M1105">_xlfn.UNIQUE(_xlfn._xlws.FILTER(ARQUIVOS[DATA RECEBIMENTO],(ARQUIVOS[DOCUMENTO]=LD_01[[#This Row],[DOCUMENTO]])*(ARQUIVOS[REVISÃO]=LD_01[[#This Row],[REVISÃO]])))</f>
        <v>45931</v>
      </c>
      <c r="N11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01/MSV-163MS-638-NORTE/21.HI/MSV-163MS-638+600-EDI-EXE-DE-P8-201-R01.pdf</v>
      </c>
      <c r="P1105" s="6" t="str">
        <f>LD_01[[#This Row],[PASTA]]&amp;"/"&amp;LD_01[[#This Row],[ARQUIVO]]</f>
        <v>MSV-163MS-638-NORTE/21.HI/MSV-163MS-638+600-EDI-EXE-DE-P8-201-R01.pdf</v>
      </c>
    </row>
    <row r="1106" spans="1:16" ht="28.8" x14ac:dyDescent="0.3">
      <c r="A1106" s="6" t="s">
        <v>3904</v>
      </c>
      <c r="B1106" s="6" t="str">
        <f>VLOOKUP(LD_01[[#This Row],[DOCUMENTO]],_xlfn.SORTBY(ARQUIVOS_RECEBIDOS!$E$2:$F$5010,ARQUIVOS_RECEBIDOS!$F$2:$F$5010,-1),2,)</f>
        <v>R01</v>
      </c>
      <c r="C1106" s="14" t="s">
        <v>5987</v>
      </c>
      <c r="D1106" s="14" t="s">
        <v>7543</v>
      </c>
      <c r="E1106" s="6" t="s">
        <v>4320</v>
      </c>
      <c r="F1106" s="8" t="s">
        <v>4849</v>
      </c>
      <c r="G1106" s="8" t="s">
        <v>4340</v>
      </c>
      <c r="H1106" s="6" t="str">
        <f>_xlfn.XLOOKUP(LD_01[[#This Row],[DISCIPLINA]],'CLASSES DE PROJETOS'!$F$3:$F$37,'CLASSES DE PROJETOS'!$C$3:$C$37)</f>
        <v>HI</v>
      </c>
      <c r="I1106" t="str">
        <f>_xlfn.TEXTJOIN("/",TRUE,"MSV-163MS-"&amp;LD_01[[#This Row],[OBRA]],_xlfn.XLOOKUP(LD_01[[#This Row],[SIGLA]],'CLASSES DE PROJETOS'!$C$3:$C$37,'CLASSES DE PROJETOS'!$E$3:$E$37))</f>
        <v>MSV-163MS-638-NORTE/21.HI</v>
      </c>
      <c r="J1106" s="6" t="str" cm="1">
        <f t="array" ref="J1106">_xlfn.TEXTJOIN(",",TRUE,_xlfn._xlws.FILTER(ARQUIVOS[ARQUIVO],(ARQUIVOS[DOCUMENTO]=LD_01[[#This Row],[DOCUMENTO]])*(ARQUIVOS[REVISÃO]=LD_01[[#This Row],[REVISÃO]])*(ARQUIVOS[EXTENSÃO]="pdf")))</f>
        <v>MSV-163MS-638+600-EDI-EXE-DE-P8-301-R01.pdf</v>
      </c>
      <c r="K1106" s="6" t="str" cm="1">
        <f t="array" ref="K1106">_xlfn.TEXTJOIN(", ",TRUE,_xlfn.UNIQUE(_xlfn._xlws.FILTER(ARQUIVOS_RECEBIDOS!$F$2:$F$5010,ARQUIVOS_RECEBIDOS!$E$2:$E$5010=LD_01[[#This Row],[DOCUMENTO]])))</f>
        <v>R00, R01</v>
      </c>
      <c r="L1106" s="6" t="str" cm="1">
        <f t="array" ref="L1106">_xlfn.TEXTJOIN(",",TRUE,_xlfn._xlws.FILTER(ARQUIVOS[EXTENSÃO],(ARQUIVOS[DOCUMENTO]=LD_01[[#This Row],[DOCUMENTO]])*(ARQUIVOS[REVISÃO]=LD_01[[#This Row],[REVISÃO]])))</f>
        <v>dwg,pdf</v>
      </c>
      <c r="M1106" s="12" cm="1">
        <f t="array" ref="M1106">_xlfn.UNIQUE(_xlfn._xlws.FILTER(ARQUIVOS[DATA RECEBIMENTO],(ARQUIVOS[DOCUMENTO]=LD_01[[#This Row],[DOCUMENTO]])*(ARQUIVOS[REVISÃO]=LD_01[[#This Row],[REVISÃO]])))</f>
        <v>45931</v>
      </c>
      <c r="N11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01/MSV-163MS-638-NORTE/21.HI/MSV-163MS-638+600-EDI-EXE-DE-P8-301-R01.pdf</v>
      </c>
      <c r="P1106" s="6" t="str">
        <f>LD_01[[#This Row],[PASTA]]&amp;"/"&amp;LD_01[[#This Row],[ARQUIVO]]</f>
        <v>MSV-163MS-638-NORTE/21.HI/MSV-163MS-638+600-EDI-EXE-DE-P8-301-R01.pdf</v>
      </c>
    </row>
    <row r="1107" spans="1:16" ht="28.8" x14ac:dyDescent="0.3">
      <c r="A1107" s="6" t="s">
        <v>3905</v>
      </c>
      <c r="B1107" s="6" t="str">
        <f>VLOOKUP(LD_01[[#This Row],[DOCUMENTO]],_xlfn.SORTBY(ARQUIVOS_RECEBIDOS!$E$2:$F$5010,ARQUIVOS_RECEBIDOS!$F$2:$F$5010,-1),2,)</f>
        <v>R01</v>
      </c>
      <c r="C1107" s="14" t="s">
        <v>5987</v>
      </c>
      <c r="D1107" s="14" t="s">
        <v>7543</v>
      </c>
      <c r="E1107" s="6" t="s">
        <v>4320</v>
      </c>
      <c r="F1107" s="8" t="s">
        <v>4850</v>
      </c>
      <c r="G1107" s="8" t="s">
        <v>4340</v>
      </c>
      <c r="H1107" s="6" t="str">
        <f>_xlfn.XLOOKUP(LD_01[[#This Row],[DISCIPLINA]],'CLASSES DE PROJETOS'!$F$3:$F$37,'CLASSES DE PROJETOS'!$C$3:$C$37)</f>
        <v>HI</v>
      </c>
      <c r="I1107" t="str">
        <f>_xlfn.TEXTJOIN("/",TRUE,"MSV-163MS-"&amp;LD_01[[#This Row],[OBRA]],_xlfn.XLOOKUP(LD_01[[#This Row],[SIGLA]],'CLASSES DE PROJETOS'!$C$3:$C$37,'CLASSES DE PROJETOS'!$E$3:$E$37))</f>
        <v>MSV-163MS-638-NORTE/21.HI</v>
      </c>
      <c r="J1107" s="6" t="str" cm="1">
        <f t="array" ref="J1107">_xlfn.TEXTJOIN(",",TRUE,_xlfn._xlws.FILTER(ARQUIVOS[ARQUIVO],(ARQUIVOS[DOCUMENTO]=LD_01[[#This Row],[DOCUMENTO]])*(ARQUIVOS[REVISÃO]=LD_01[[#This Row],[REVISÃO]])*(ARQUIVOS[EXTENSÃO]="pdf")))</f>
        <v>MSV-163MS-638+600-EDI-EXE-DE-P8-401-R01.pdf</v>
      </c>
      <c r="K1107" s="6" t="str" cm="1">
        <f t="array" ref="K1107">_xlfn.TEXTJOIN(", ",TRUE,_xlfn.UNIQUE(_xlfn._xlws.FILTER(ARQUIVOS_RECEBIDOS!$F$2:$F$5010,ARQUIVOS_RECEBIDOS!$E$2:$E$5010=LD_01[[#This Row],[DOCUMENTO]])))</f>
        <v>R00, R01</v>
      </c>
      <c r="L1107" s="6" t="str" cm="1">
        <f t="array" ref="L1107">_xlfn.TEXTJOIN(",",TRUE,_xlfn._xlws.FILTER(ARQUIVOS[EXTENSÃO],(ARQUIVOS[DOCUMENTO]=LD_01[[#This Row],[DOCUMENTO]])*(ARQUIVOS[REVISÃO]=LD_01[[#This Row],[REVISÃO]])))</f>
        <v>dwg,pdf</v>
      </c>
      <c r="M1107" s="12" cm="1">
        <f t="array" ref="M1107">_xlfn.UNIQUE(_xlfn._xlws.FILTER(ARQUIVOS[DATA RECEBIMENTO],(ARQUIVOS[DOCUMENTO]=LD_01[[#This Row],[DOCUMENTO]])*(ARQUIVOS[REVISÃO]=LD_01[[#This Row],[REVISÃO]])))</f>
        <v>45931</v>
      </c>
      <c r="N11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01/MSV-163MS-638-NORTE/21.HI/MSV-163MS-638+600-EDI-EXE-DE-P8-401-R01.pdf</v>
      </c>
      <c r="P1107" s="6" t="str">
        <f>LD_01[[#This Row],[PASTA]]&amp;"/"&amp;LD_01[[#This Row],[ARQUIVO]]</f>
        <v>MSV-163MS-638-NORTE/21.HI/MSV-163MS-638+600-EDI-EXE-DE-P8-401-R01.pdf</v>
      </c>
    </row>
    <row r="1108" spans="1:16" ht="28.8" x14ac:dyDescent="0.3">
      <c r="A1108" s="6" t="s">
        <v>3827</v>
      </c>
      <c r="B1108" s="6" t="str">
        <f>VLOOKUP(LD_01[[#This Row],[DOCUMENTO]],_xlfn.SORTBY(ARQUIVOS_RECEBIDOS!$E$2:$F$5010,ARQUIVOS_RECEBIDOS!$F$2:$F$5010,-1),2,)</f>
        <v>R03</v>
      </c>
      <c r="C1108" s="14" t="s">
        <v>5987</v>
      </c>
      <c r="D1108" s="14" t="s">
        <v>7543</v>
      </c>
      <c r="E1108" s="6" t="s">
        <v>4320</v>
      </c>
      <c r="F1108" s="8" t="s">
        <v>4913</v>
      </c>
      <c r="G1108" s="8" t="s">
        <v>4338</v>
      </c>
      <c r="H1108" s="6" t="str">
        <f>_xlfn.XLOOKUP(LD_01[[#This Row],[DISCIPLINA]],'CLASSES DE PROJETOS'!$F$3:$F$37,'CLASSES DE PROJETOS'!$C$3:$C$37)</f>
        <v>DS</v>
      </c>
      <c r="I1108" t="str">
        <f>_xlfn.TEXTJOIN("/",TRUE,"MSV-163MS-"&amp;LD_01[[#This Row],[OBRA]],_xlfn.XLOOKUP(LD_01[[#This Row],[SIGLA]],'CLASSES DE PROJETOS'!$C$3:$C$37,'CLASSES DE PROJETOS'!$E$3:$E$37))</f>
        <v>MSV-163MS-638-NORTE/11.DS</v>
      </c>
      <c r="J1108" s="6" t="str" cm="1">
        <f t="array" ref="J1108">_xlfn.TEXTJOIN(",",TRUE,_xlfn._xlws.FILTER(ARQUIVOS[ARQUIVO],(ARQUIVOS[DOCUMENTO]=LD_01[[#This Row],[DOCUMENTO]])*(ARQUIVOS[REVISÃO]=LD_01[[#This Row],[REVISÃO]])*(ARQUIVOS[EXTENSÃO]="pdf")))</f>
        <v>MSV-163MS-638+600-EDI-EXE-DE-Q1-001-R03.pdf</v>
      </c>
      <c r="K1108" s="6" t="str" cm="1">
        <f t="array" ref="K1108">_xlfn.TEXTJOIN(", ",TRUE,_xlfn.UNIQUE(_xlfn._xlws.FILTER(ARQUIVOS_RECEBIDOS!$F$2:$F$5010,ARQUIVOS_RECEBIDOS!$E$2:$E$5010=LD_01[[#This Row],[DOCUMENTO]])))</f>
        <v>R01, R02, R03</v>
      </c>
      <c r="L1108" s="6" t="str" cm="1">
        <f t="array" ref="L1108">_xlfn.TEXTJOIN(",",TRUE,_xlfn._xlws.FILTER(ARQUIVOS[EXTENSÃO],(ARQUIVOS[DOCUMENTO]=LD_01[[#This Row],[DOCUMENTO]])*(ARQUIVOS[REVISÃO]=LD_01[[#This Row],[REVISÃO]])))</f>
        <v>dwg,pdf</v>
      </c>
      <c r="M1108" s="12" cm="1">
        <f t="array" ref="M1108">_xlfn.UNIQUE(_xlfn._xlws.FILTER(ARQUIVOS[DATA RECEBIMENTO],(ARQUIVOS[DOCUMENTO]=LD_01[[#This Row],[DOCUMENTO]])*(ARQUIVOS[REVISÃO]=LD_01[[#This Row],[REVISÃO]])))</f>
        <v>45931</v>
      </c>
      <c r="N11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01/MSV-163MS-638-NORTE/11.DS/MSV-163MS-638+600-EDI-EXE-DE-Q1-001-R03.pdf</v>
      </c>
      <c r="P1108" s="6" t="str">
        <f>LD_01[[#This Row],[PASTA]]&amp;"/"&amp;LD_01[[#This Row],[ARQUIVO]]</f>
        <v>MSV-163MS-638-NORTE/11.DS/MSV-163MS-638+600-EDI-EXE-DE-Q1-001-R03.pdf</v>
      </c>
    </row>
    <row r="1109" spans="1:16" ht="28.8" x14ac:dyDescent="0.3">
      <c r="A1109" s="6" t="s">
        <v>3828</v>
      </c>
      <c r="B1109" s="6" t="str">
        <f>VLOOKUP(LD_01[[#This Row],[DOCUMENTO]],_xlfn.SORTBY(ARQUIVOS_RECEBIDOS!$E$2:$F$5010,ARQUIVOS_RECEBIDOS!$F$2:$F$5010,-1),2,)</f>
        <v>R03</v>
      </c>
      <c r="C1109" s="14" t="s">
        <v>5987</v>
      </c>
      <c r="D1109" s="14" t="s">
        <v>7543</v>
      </c>
      <c r="E1109" s="6" t="s">
        <v>4320</v>
      </c>
      <c r="F1109" s="8" t="s">
        <v>4913</v>
      </c>
      <c r="G1109" s="8" t="s">
        <v>4338</v>
      </c>
      <c r="H1109" s="6" t="str">
        <f>_xlfn.XLOOKUP(LD_01[[#This Row],[DISCIPLINA]],'CLASSES DE PROJETOS'!$F$3:$F$37,'CLASSES DE PROJETOS'!$C$3:$C$37)</f>
        <v>DS</v>
      </c>
      <c r="I1109" t="str">
        <f>_xlfn.TEXTJOIN("/",TRUE,"MSV-163MS-"&amp;LD_01[[#This Row],[OBRA]],_xlfn.XLOOKUP(LD_01[[#This Row],[SIGLA]],'CLASSES DE PROJETOS'!$C$3:$C$37,'CLASSES DE PROJETOS'!$E$3:$E$37))</f>
        <v>MSV-163MS-638-NORTE/11.DS</v>
      </c>
      <c r="J1109" s="6" t="str" cm="1">
        <f t="array" ref="J1109">_xlfn.TEXTJOIN(",",TRUE,_xlfn._xlws.FILTER(ARQUIVOS[ARQUIVO],(ARQUIVOS[DOCUMENTO]=LD_01[[#This Row],[DOCUMENTO]])*(ARQUIVOS[REVISÃO]=LD_01[[#This Row],[REVISÃO]])*(ARQUIVOS[EXTENSÃO]="pdf")))</f>
        <v>MSV-163MS-638+600-EDI-EXE-DE-Q1-002-R03.pdf</v>
      </c>
      <c r="K1109" s="6" t="str" cm="1">
        <f t="array" ref="K1109">_xlfn.TEXTJOIN(", ",TRUE,_xlfn.UNIQUE(_xlfn._xlws.FILTER(ARQUIVOS_RECEBIDOS!$F$2:$F$5010,ARQUIVOS_RECEBIDOS!$E$2:$E$5010=LD_01[[#This Row],[DOCUMENTO]])))</f>
        <v>R01, R02, R03</v>
      </c>
      <c r="L1109" s="6" t="str" cm="1">
        <f t="array" ref="L1109">_xlfn.TEXTJOIN(",",TRUE,_xlfn._xlws.FILTER(ARQUIVOS[EXTENSÃO],(ARQUIVOS[DOCUMENTO]=LD_01[[#This Row],[DOCUMENTO]])*(ARQUIVOS[REVISÃO]=LD_01[[#This Row],[REVISÃO]])))</f>
        <v>dwg,pdf</v>
      </c>
      <c r="M1109" s="12" cm="1">
        <f t="array" ref="M1109">_xlfn.UNIQUE(_xlfn._xlws.FILTER(ARQUIVOS[DATA RECEBIMENTO],(ARQUIVOS[DOCUMENTO]=LD_01[[#This Row],[DOCUMENTO]])*(ARQUIVOS[REVISÃO]=LD_01[[#This Row],[REVISÃO]])))</f>
        <v>45931</v>
      </c>
      <c r="N11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01/MSV-163MS-638-NORTE/11.DS/MSV-163MS-638+600-EDI-EXE-DE-Q1-002-R03.pdf</v>
      </c>
      <c r="P1109" s="6" t="str">
        <f>LD_01[[#This Row],[PASTA]]&amp;"/"&amp;LD_01[[#This Row],[ARQUIVO]]</f>
        <v>MSV-163MS-638-NORTE/11.DS/MSV-163MS-638+600-EDI-EXE-DE-Q1-002-R03.pdf</v>
      </c>
    </row>
    <row r="1110" spans="1:16" ht="28.8" x14ac:dyDescent="0.3">
      <c r="A1110" s="6" t="s">
        <v>4055</v>
      </c>
      <c r="B1110" s="6" t="str">
        <f>VLOOKUP(LD_01[[#This Row],[DOCUMENTO]],_xlfn.SORTBY(ARQUIVOS_RECEBIDOS!$E$2:$F$5010,ARQUIVOS_RECEBIDOS!$F$2:$F$5010,-1),2,)</f>
        <v>R02</v>
      </c>
      <c r="C1110" s="14" t="s">
        <v>5987</v>
      </c>
      <c r="D1110" s="14" t="s">
        <v>7543</v>
      </c>
      <c r="E1110" s="6" t="s">
        <v>4320</v>
      </c>
      <c r="F1110" s="8" t="s">
        <v>4959</v>
      </c>
      <c r="G1110" s="8" t="s">
        <v>4330</v>
      </c>
      <c r="H1110" s="6" t="str">
        <f>_xlfn.XLOOKUP(LD_01[[#This Row],[DISCIPLINA]],'CLASSES DE PROJETOS'!$F$3:$F$37,'CLASSES DE PROJETOS'!$C$3:$C$37)</f>
        <v>TE</v>
      </c>
      <c r="I1110" t="str">
        <f>_xlfn.TEXTJOIN("/",TRUE,"MSV-163MS-"&amp;LD_01[[#This Row],[OBRA]],_xlfn.XLOOKUP(LD_01[[#This Row],[SIGLA]],'CLASSES DE PROJETOS'!$C$3:$C$37,'CLASSES DE PROJETOS'!$E$3:$E$37))</f>
        <v>MSV-163MS-638-NORTE/32.TE</v>
      </c>
      <c r="J1110" s="6" t="str" cm="1">
        <f t="array" ref="J1110">_xlfn.TEXTJOIN(",",TRUE,_xlfn._xlws.FILTER(ARQUIVOS[ARQUIVO],(ARQUIVOS[DOCUMENTO]=LD_01[[#This Row],[DOCUMENTO]])*(ARQUIVOS[REVISÃO]=LD_01[[#This Row],[REVISÃO]])*(ARQUIVOS[EXTENSÃO]="pdf")))</f>
        <v>MSV-163MS-638+600-EDI-EXE-MC-G1-001-R02.pdf</v>
      </c>
      <c r="K1110" s="6" t="str" cm="1">
        <f t="array" ref="K1110">_xlfn.TEXTJOIN(", ",TRUE,_xlfn.UNIQUE(_xlfn._xlws.FILTER(ARQUIVOS_RECEBIDOS!$F$2:$F$5010,ARQUIVOS_RECEBIDOS!$E$2:$E$5010=LD_01[[#This Row],[DOCUMENTO]])))</f>
        <v>R01, R02</v>
      </c>
      <c r="L1110" s="6" t="str" cm="1">
        <f t="array" ref="L1110">_xlfn.TEXTJOIN(",",TRUE,_xlfn._xlws.FILTER(ARQUIVOS[EXTENSÃO],(ARQUIVOS[DOCUMENTO]=LD_01[[#This Row],[DOCUMENTO]])*(ARQUIVOS[REVISÃO]=LD_01[[#This Row],[REVISÃO]])))</f>
        <v>pdf,xlsx</v>
      </c>
      <c r="M1110" s="12" cm="1">
        <f t="array" ref="M1110">_xlfn.UNIQUE(_xlfn._xlws.FILTER(ARQUIVOS[DATA RECEBIMENTO],(ARQUIVOS[DOCUMENTO]=LD_01[[#This Row],[DOCUMENTO]])*(ARQUIVOS[REVISÃO]=LD_01[[#This Row],[REVISÃO]])))</f>
        <v>45931</v>
      </c>
      <c r="N11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01/MSV-163MS-638-NORTE/32.TE/MSV-163MS-638+600-EDI-EXE-MC-G1-001-R02.pdf</v>
      </c>
      <c r="P1110" s="6" t="str">
        <f>LD_01[[#This Row],[PASTA]]&amp;"/"&amp;LD_01[[#This Row],[ARQUIVO]]</f>
        <v>MSV-163MS-638-NORTE/32.TE/MSV-163MS-638+600-EDI-EXE-MC-G1-001-R02.pdf</v>
      </c>
    </row>
    <row r="1111" spans="1:16" ht="28.8" x14ac:dyDescent="0.3">
      <c r="A1111" s="6" t="s">
        <v>3730</v>
      </c>
      <c r="B1111" s="6" t="str">
        <f>VLOOKUP(LD_01[[#This Row],[DOCUMENTO]],_xlfn.SORTBY(ARQUIVOS_RECEBIDOS!$E$2:$F$5010,ARQUIVOS_RECEBIDOS!$F$2:$F$5010,-1),2,)</f>
        <v>R03</v>
      </c>
      <c r="C1111" s="14" t="s">
        <v>5987</v>
      </c>
      <c r="D1111" s="14" t="s">
        <v>7543</v>
      </c>
      <c r="E1111" s="6" t="s">
        <v>4320</v>
      </c>
      <c r="F1111" s="8" t="s">
        <v>4911</v>
      </c>
      <c r="G1111" s="8" t="s">
        <v>4142</v>
      </c>
      <c r="H1111" s="6" t="str">
        <f>_xlfn.XLOOKUP(LD_01[[#This Row],[DISCIPLINA]],'CLASSES DE PROJETOS'!$F$3:$F$37,'CLASSES DE PROJETOS'!$C$3:$C$37)</f>
        <v>DR</v>
      </c>
      <c r="I1111" t="str">
        <f>_xlfn.TEXTJOIN("/",TRUE,"MSV-163MS-"&amp;LD_01[[#This Row],[OBRA]],_xlfn.XLOOKUP(LD_01[[#This Row],[SIGLA]],'CLASSES DE PROJETOS'!$C$3:$C$37,'CLASSES DE PROJETOS'!$E$3:$E$37))</f>
        <v>MSV-163MS-638-NORTE/10.DR</v>
      </c>
      <c r="J1111" s="6" t="str" cm="1">
        <f t="array" ref="J1111">_xlfn.TEXTJOIN(",",TRUE,_xlfn._xlws.FILTER(ARQUIVOS[ARQUIVO],(ARQUIVOS[DOCUMENTO]=LD_01[[#This Row],[DOCUMENTO]])*(ARQUIVOS[REVISÃO]=LD_01[[#This Row],[REVISÃO]])*(ARQUIVOS[EXTENSÃO]="pdf")))</f>
        <v>MSV-163MS-638+600-EDI-EXE-MC-H2-001-R03.pdf</v>
      </c>
      <c r="K1111" s="6" t="str" cm="1">
        <f t="array" ref="K1111">_xlfn.TEXTJOIN(", ",TRUE,_xlfn.UNIQUE(_xlfn._xlws.FILTER(ARQUIVOS_RECEBIDOS!$F$2:$F$5010,ARQUIVOS_RECEBIDOS!$E$2:$E$5010=LD_01[[#This Row],[DOCUMENTO]])))</f>
        <v>R01, R02, R03</v>
      </c>
      <c r="L1111" s="6" t="str" cm="1">
        <f t="array" ref="L1111">_xlfn.TEXTJOIN(",",TRUE,_xlfn._xlws.FILTER(ARQUIVOS[EXTENSÃO],(ARQUIVOS[DOCUMENTO]=LD_01[[#This Row],[DOCUMENTO]])*(ARQUIVOS[REVISÃO]=LD_01[[#This Row],[REVISÃO]])))</f>
        <v>pdf</v>
      </c>
      <c r="M1111" s="12" cm="1">
        <f t="array" ref="M1111">_xlfn.UNIQUE(_xlfn._xlws.FILTER(ARQUIVOS[DATA RECEBIMENTO],(ARQUIVOS[DOCUMENTO]=LD_01[[#This Row],[DOCUMENTO]])*(ARQUIVOS[REVISÃO]=LD_01[[#This Row],[REVISÃO]])))</f>
        <v>45895</v>
      </c>
      <c r="N11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01/MSV-163MS-638-NORTE/10.DR/MSV-163MS-638+600-EDI-EXE-MC-H2-001-R03.pdf</v>
      </c>
      <c r="P1111" s="6" t="str">
        <f>LD_01[[#This Row],[PASTA]]&amp;"/"&amp;LD_01[[#This Row],[ARQUIVO]]</f>
        <v>MSV-163MS-638-NORTE/10.DR/MSV-163MS-638+600-EDI-EXE-MC-H2-001-R03.pdf</v>
      </c>
    </row>
    <row r="1112" spans="1:16" x14ac:dyDescent="0.3">
      <c r="A1112" s="6" t="s">
        <v>3751</v>
      </c>
      <c r="B1112" s="6" t="str">
        <f>VLOOKUP(LD_01[[#This Row],[DOCUMENTO]],_xlfn.SORTBY(ARQUIVOS_RECEBIDOS!$E$2:$F$5010,ARQUIVOS_RECEBIDOS!$F$2:$F$5010,-1),2,)</f>
        <v>R02</v>
      </c>
      <c r="C1112" s="14" t="s">
        <v>5987</v>
      </c>
      <c r="D1112" s="14" t="s">
        <v>7543</v>
      </c>
      <c r="E1112" s="6" t="s">
        <v>4320</v>
      </c>
      <c r="F1112" s="8" t="s">
        <v>4087</v>
      </c>
      <c r="G1112" s="8" t="s">
        <v>4143</v>
      </c>
      <c r="H1112" s="6" t="str">
        <f>_xlfn.XLOOKUP(LD_01[[#This Row],[DISCIPLINA]],'CLASSES DE PROJETOS'!$F$3:$F$37,'CLASSES DE PROJETOS'!$C$3:$C$37)</f>
        <v>PV</v>
      </c>
      <c r="I1112" t="str">
        <f>_xlfn.TEXTJOIN("/",TRUE,"MSV-163MS-"&amp;LD_01[[#This Row],[OBRA]],_xlfn.XLOOKUP(LD_01[[#This Row],[SIGLA]],'CLASSES DE PROJETOS'!$C$3:$C$37,'CLASSES DE PROJETOS'!$E$3:$E$37))</f>
        <v>MSV-163MS-638-NORTE/28.PV</v>
      </c>
      <c r="J1112" s="6" t="str" cm="1">
        <f t="array" ref="J1112">_xlfn.TEXTJOIN(",",TRUE,_xlfn._xlws.FILTER(ARQUIVOS[ARQUIVO],(ARQUIVOS[DOCUMENTO]=LD_01[[#This Row],[DOCUMENTO]])*(ARQUIVOS[REVISÃO]=LD_01[[#This Row],[REVISÃO]])*(ARQUIVOS[EXTENSÃO]="pdf")))</f>
        <v>MSV-163MS-638+600-EDI-EXE-MC-I2-001-R02.pdf</v>
      </c>
      <c r="K1112" s="6" t="str" cm="1">
        <f t="array" ref="K1112">_xlfn.TEXTJOIN(", ",TRUE,_xlfn.UNIQUE(_xlfn._xlws.FILTER(ARQUIVOS_RECEBIDOS!$F$2:$F$5010,ARQUIVOS_RECEBIDOS!$E$2:$E$5010=LD_01[[#This Row],[DOCUMENTO]])))</f>
        <v>R01, R02</v>
      </c>
      <c r="L1112" s="6" t="str" cm="1">
        <f t="array" ref="L1112">_xlfn.TEXTJOIN(",",TRUE,_xlfn._xlws.FILTER(ARQUIVOS[EXTENSÃO],(ARQUIVOS[DOCUMENTO]=LD_01[[#This Row],[DOCUMENTO]])*(ARQUIVOS[REVISÃO]=LD_01[[#This Row],[REVISÃO]])))</f>
        <v>pdf</v>
      </c>
      <c r="M1112" s="12" cm="1">
        <f t="array" ref="M1112">_xlfn.UNIQUE(_xlfn._xlws.FILTER(ARQUIVOS[DATA RECEBIMENTO],(ARQUIVOS[DOCUMENTO]=LD_01[[#This Row],[DOCUMENTO]])*(ARQUIVOS[REVISÃO]=LD_01[[#This Row],[REVISÃO]])))</f>
        <v>45859</v>
      </c>
      <c r="N11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01/MSV-163MS-638-NORTE/28.PV/MSV-163MS-638+600-EDI-EXE-MC-I2-001-R02.pdf</v>
      </c>
      <c r="P1112" s="6" t="str">
        <f>LD_01[[#This Row],[PASTA]]&amp;"/"&amp;LD_01[[#This Row],[ARQUIVO]]</f>
        <v>MSV-163MS-638-NORTE/28.PV/MSV-163MS-638+600-EDI-EXE-MC-I2-001-R02.pdf</v>
      </c>
    </row>
    <row r="1113" spans="1:16" ht="28.8" x14ac:dyDescent="0.3">
      <c r="A1113" s="6" t="s">
        <v>3780</v>
      </c>
      <c r="B1113" s="6" t="str">
        <f>VLOOKUP(LD_01[[#This Row],[DOCUMENTO]],_xlfn.SORTBY(ARQUIVOS_RECEBIDOS!$E$2:$F$5010,ARQUIVOS_RECEBIDOS!$F$2:$F$5010,-1),2,)</f>
        <v>R01</v>
      </c>
      <c r="C1113" s="14" t="s">
        <v>5987</v>
      </c>
      <c r="D1113" s="14" t="s">
        <v>7543</v>
      </c>
      <c r="E1113" s="6" t="s">
        <v>4320</v>
      </c>
      <c r="F1113" s="8" t="s">
        <v>4939</v>
      </c>
      <c r="G1113" s="8" t="s">
        <v>5989</v>
      </c>
      <c r="H1113" s="6" t="str">
        <f>_xlfn.XLOOKUP(LD_01[[#This Row],[DISCIPLINA]],'CLASSES DE PROJETOS'!$F$3:$F$37,'CLASSES DE PROJETOS'!$C$3:$C$37)</f>
        <v>ES</v>
      </c>
      <c r="I1113" t="str">
        <f>_xlfn.TEXTJOIN("/",TRUE,"MSV-163MS-"&amp;LD_01[[#This Row],[OBRA]],_xlfn.XLOOKUP(LD_01[[#This Row],[SIGLA]],'CLASSES DE PROJETOS'!$C$3:$C$37,'CLASSES DE PROJETOS'!$E$3:$E$37))</f>
        <v>MSV-163MS-638-NORTE/16.ES</v>
      </c>
      <c r="J1113" s="6" t="str" cm="1">
        <f t="array" ref="J1113">_xlfn.TEXTJOIN(",",TRUE,_xlfn._xlws.FILTER(ARQUIVOS[ARQUIVO],(ARQUIVOS[DOCUMENTO]=LD_01[[#This Row],[DOCUMENTO]])*(ARQUIVOS[REVISÃO]=LD_01[[#This Row],[REVISÃO]])*(ARQUIVOS[EXTENSÃO]="pdf")))</f>
        <v>MSV-163MS-638+600-EDI-EXE-MC-L2-001-R01.pdf</v>
      </c>
      <c r="K1113" s="6" t="str" cm="1">
        <f t="array" ref="K1113">_xlfn.TEXTJOIN(", ",TRUE,_xlfn.UNIQUE(_xlfn._xlws.FILTER(ARQUIVOS_RECEBIDOS!$F$2:$F$5010,ARQUIVOS_RECEBIDOS!$E$2:$E$5010=LD_01[[#This Row],[DOCUMENTO]])))</f>
        <v>R00, R01</v>
      </c>
      <c r="L1113" s="6" t="str" cm="1">
        <f t="array" ref="L1113">_xlfn.TEXTJOIN(",",TRUE,_xlfn._xlws.FILTER(ARQUIVOS[EXTENSÃO],(ARQUIVOS[DOCUMENTO]=LD_01[[#This Row],[DOCUMENTO]])*(ARQUIVOS[REVISÃO]=LD_01[[#This Row],[REVISÃO]])))</f>
        <v>pdf</v>
      </c>
      <c r="M1113" s="12" cm="1">
        <f t="array" ref="M1113">_xlfn.UNIQUE(_xlfn._xlws.FILTER(ARQUIVOS[DATA RECEBIMENTO],(ARQUIVOS[DOCUMENTO]=LD_01[[#This Row],[DOCUMENTO]])*(ARQUIVOS[REVISÃO]=LD_01[[#This Row],[REVISÃO]])))</f>
        <v>45931</v>
      </c>
      <c r="N11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01/MSV-163MS-638-NORTE/16.ES/MSV-163MS-638+600-EDI-EXE-MC-L2-001-R01.pdf</v>
      </c>
      <c r="P1113" s="6" t="str">
        <f>LD_01[[#This Row],[PASTA]]&amp;"/"&amp;LD_01[[#This Row],[ARQUIVO]]</f>
        <v>MSV-163MS-638-NORTE/16.ES/MSV-163MS-638+600-EDI-EXE-MC-L2-001-R01.pdf</v>
      </c>
    </row>
    <row r="1114" spans="1:16" ht="28.8" x14ac:dyDescent="0.3">
      <c r="A1114" s="6" t="s">
        <v>3781</v>
      </c>
      <c r="B1114" s="6" t="str">
        <f>VLOOKUP(LD_01[[#This Row],[DOCUMENTO]],_xlfn.SORTBY(ARQUIVOS_RECEBIDOS!$E$2:$F$5010,ARQUIVOS_RECEBIDOS!$F$2:$F$5010,-1),2,)</f>
        <v>R01</v>
      </c>
      <c r="C1114" s="14" t="s">
        <v>5987</v>
      </c>
      <c r="D1114" s="14" t="s">
        <v>7543</v>
      </c>
      <c r="E1114" s="6" t="s">
        <v>4320</v>
      </c>
      <c r="F1114" s="8" t="s">
        <v>4940</v>
      </c>
      <c r="G1114" s="8" t="s">
        <v>5989</v>
      </c>
      <c r="H1114" s="6" t="str">
        <f>_xlfn.XLOOKUP(LD_01[[#This Row],[DISCIPLINA]],'CLASSES DE PROJETOS'!$F$3:$F$37,'CLASSES DE PROJETOS'!$C$3:$C$37)</f>
        <v>ES</v>
      </c>
      <c r="I1114" t="str">
        <f>_xlfn.TEXTJOIN("/",TRUE,"MSV-163MS-"&amp;LD_01[[#This Row],[OBRA]],_xlfn.XLOOKUP(LD_01[[#This Row],[SIGLA]],'CLASSES DE PROJETOS'!$C$3:$C$37,'CLASSES DE PROJETOS'!$E$3:$E$37))</f>
        <v>MSV-163MS-638-NORTE/16.ES</v>
      </c>
      <c r="J1114" s="6" t="str" cm="1">
        <f t="array" ref="J1114">_xlfn.TEXTJOIN(",",TRUE,_xlfn._xlws.FILTER(ARQUIVOS[ARQUIVO],(ARQUIVOS[DOCUMENTO]=LD_01[[#This Row],[DOCUMENTO]])*(ARQUIVOS[REVISÃO]=LD_01[[#This Row],[REVISÃO]])*(ARQUIVOS[EXTENSÃO]="pdf")))</f>
        <v>MSV-163MS-638+600-EDI-EXE-MC-L2-201-R01.pdf</v>
      </c>
      <c r="K1114" s="6" t="str" cm="1">
        <f t="array" ref="K1114">_xlfn.TEXTJOIN(", ",TRUE,_xlfn.UNIQUE(_xlfn._xlws.FILTER(ARQUIVOS_RECEBIDOS!$F$2:$F$5010,ARQUIVOS_RECEBIDOS!$E$2:$E$5010=LD_01[[#This Row],[DOCUMENTO]])))</f>
        <v>R00, R01</v>
      </c>
      <c r="L1114" s="6" t="str" cm="1">
        <f t="array" ref="L1114">_xlfn.TEXTJOIN(",",TRUE,_xlfn._xlws.FILTER(ARQUIVOS[EXTENSÃO],(ARQUIVOS[DOCUMENTO]=LD_01[[#This Row],[DOCUMENTO]])*(ARQUIVOS[REVISÃO]=LD_01[[#This Row],[REVISÃO]])))</f>
        <v>pdf</v>
      </c>
      <c r="M1114" s="12" cm="1">
        <f t="array" ref="M1114">_xlfn.UNIQUE(_xlfn._xlws.FILTER(ARQUIVOS[DATA RECEBIMENTO],(ARQUIVOS[DOCUMENTO]=LD_01[[#This Row],[DOCUMENTO]])*(ARQUIVOS[REVISÃO]=LD_01[[#This Row],[REVISÃO]])))</f>
        <v>45931</v>
      </c>
      <c r="N11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01/MSV-163MS-638-NORTE/16.ES/MSV-163MS-638+600-EDI-EXE-MC-L2-201-R01.pdf</v>
      </c>
      <c r="P1114" s="6" t="str">
        <f>LD_01[[#This Row],[PASTA]]&amp;"/"&amp;LD_01[[#This Row],[ARQUIVO]]</f>
        <v>MSV-163MS-638-NORTE/16.ES/MSV-163MS-638+600-EDI-EXE-MC-L2-201-R01.pdf</v>
      </c>
    </row>
    <row r="1115" spans="1:16" ht="28.8" x14ac:dyDescent="0.3">
      <c r="A1115" s="6" t="s">
        <v>3782</v>
      </c>
      <c r="B1115" s="6" t="str">
        <f>VLOOKUP(LD_01[[#This Row],[DOCUMENTO]],_xlfn.SORTBY(ARQUIVOS_RECEBIDOS!$E$2:$F$5010,ARQUIVOS_RECEBIDOS!$F$2:$F$5010,-1),2,)</f>
        <v>R01</v>
      </c>
      <c r="C1115" s="14" t="s">
        <v>5987</v>
      </c>
      <c r="D1115" s="14" t="s">
        <v>7543</v>
      </c>
      <c r="E1115" s="6" t="s">
        <v>4320</v>
      </c>
      <c r="F1115" s="8" t="s">
        <v>4941</v>
      </c>
      <c r="G1115" s="8" t="s">
        <v>5989</v>
      </c>
      <c r="H1115" s="6" t="str">
        <f>_xlfn.XLOOKUP(LD_01[[#This Row],[DISCIPLINA]],'CLASSES DE PROJETOS'!$F$3:$F$37,'CLASSES DE PROJETOS'!$C$3:$C$37)</f>
        <v>ES</v>
      </c>
      <c r="I1115" t="str">
        <f>_xlfn.TEXTJOIN("/",TRUE,"MSV-163MS-"&amp;LD_01[[#This Row],[OBRA]],_xlfn.XLOOKUP(LD_01[[#This Row],[SIGLA]],'CLASSES DE PROJETOS'!$C$3:$C$37,'CLASSES DE PROJETOS'!$E$3:$E$37))</f>
        <v>MSV-163MS-638-NORTE/16.ES</v>
      </c>
      <c r="J1115" s="6" t="str" cm="1">
        <f t="array" ref="J1115">_xlfn.TEXTJOIN(",",TRUE,_xlfn._xlws.FILTER(ARQUIVOS[ARQUIVO],(ARQUIVOS[DOCUMENTO]=LD_01[[#This Row],[DOCUMENTO]])*(ARQUIVOS[REVISÃO]=LD_01[[#This Row],[REVISÃO]])*(ARQUIVOS[EXTENSÃO]="pdf")))</f>
        <v>MSV-163MS-638+600-EDI-EXE-MC-L2-301-R01.pdf</v>
      </c>
      <c r="K1115" s="6" t="str" cm="1">
        <f t="array" ref="K1115">_xlfn.TEXTJOIN(", ",TRUE,_xlfn.UNIQUE(_xlfn._xlws.FILTER(ARQUIVOS_RECEBIDOS!$F$2:$F$5010,ARQUIVOS_RECEBIDOS!$E$2:$E$5010=LD_01[[#This Row],[DOCUMENTO]])))</f>
        <v>R00, R01</v>
      </c>
      <c r="L1115" s="6" t="str" cm="1">
        <f t="array" ref="L1115">_xlfn.TEXTJOIN(",",TRUE,_xlfn._xlws.FILTER(ARQUIVOS[EXTENSÃO],(ARQUIVOS[DOCUMENTO]=LD_01[[#This Row],[DOCUMENTO]])*(ARQUIVOS[REVISÃO]=LD_01[[#This Row],[REVISÃO]])))</f>
        <v>pdf</v>
      </c>
      <c r="M1115" s="12" cm="1">
        <f t="array" ref="M1115">_xlfn.UNIQUE(_xlfn._xlws.FILTER(ARQUIVOS[DATA RECEBIMENTO],(ARQUIVOS[DOCUMENTO]=LD_01[[#This Row],[DOCUMENTO]])*(ARQUIVOS[REVISÃO]=LD_01[[#This Row],[REVISÃO]])))</f>
        <v>45931</v>
      </c>
      <c r="N11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01/MSV-163MS-638-NORTE/16.ES/MSV-163MS-638+600-EDI-EXE-MC-L2-301-R01.pdf</v>
      </c>
      <c r="P1115" s="6" t="str">
        <f>LD_01[[#This Row],[PASTA]]&amp;"/"&amp;LD_01[[#This Row],[ARQUIVO]]</f>
        <v>MSV-163MS-638-NORTE/16.ES/MSV-163MS-638+600-EDI-EXE-MC-L2-301-R01.pdf</v>
      </c>
    </row>
    <row r="1116" spans="1:16" ht="28.8" x14ac:dyDescent="0.3">
      <c r="A1116" s="6" t="s">
        <v>3783</v>
      </c>
      <c r="B1116" s="6" t="str">
        <f>VLOOKUP(LD_01[[#This Row],[DOCUMENTO]],_xlfn.SORTBY(ARQUIVOS_RECEBIDOS!$E$2:$F$5010,ARQUIVOS_RECEBIDOS!$F$2:$F$5010,-1),2,)</f>
        <v>R01</v>
      </c>
      <c r="C1116" s="14" t="s">
        <v>5987</v>
      </c>
      <c r="D1116" s="14" t="s">
        <v>7543</v>
      </c>
      <c r="E1116" s="6" t="s">
        <v>4320</v>
      </c>
      <c r="F1116" s="8" t="s">
        <v>4942</v>
      </c>
      <c r="G1116" s="8" t="s">
        <v>5989</v>
      </c>
      <c r="H1116" s="6" t="str">
        <f>_xlfn.XLOOKUP(LD_01[[#This Row],[DISCIPLINA]],'CLASSES DE PROJETOS'!$F$3:$F$37,'CLASSES DE PROJETOS'!$C$3:$C$37)</f>
        <v>ES</v>
      </c>
      <c r="I1116" t="str">
        <f>_xlfn.TEXTJOIN("/",TRUE,"MSV-163MS-"&amp;LD_01[[#This Row],[OBRA]],_xlfn.XLOOKUP(LD_01[[#This Row],[SIGLA]],'CLASSES DE PROJETOS'!$C$3:$C$37,'CLASSES DE PROJETOS'!$E$3:$E$37))</f>
        <v>MSV-163MS-638-NORTE/16.ES</v>
      </c>
      <c r="J1116" s="6" t="str" cm="1">
        <f t="array" ref="J1116">_xlfn.TEXTJOIN(",",TRUE,_xlfn._xlws.FILTER(ARQUIVOS[ARQUIVO],(ARQUIVOS[DOCUMENTO]=LD_01[[#This Row],[DOCUMENTO]])*(ARQUIVOS[REVISÃO]=LD_01[[#This Row],[REVISÃO]])*(ARQUIVOS[EXTENSÃO]="pdf")))</f>
        <v>MSV-163MS-638+600-EDI-EXE-MC-L2-401-R01.pdf</v>
      </c>
      <c r="K1116" s="6" t="str" cm="1">
        <f t="array" ref="K1116">_xlfn.TEXTJOIN(", ",TRUE,_xlfn.UNIQUE(_xlfn._xlws.FILTER(ARQUIVOS_RECEBIDOS!$F$2:$F$5010,ARQUIVOS_RECEBIDOS!$E$2:$E$5010=LD_01[[#This Row],[DOCUMENTO]])))</f>
        <v>R00, R01</v>
      </c>
      <c r="L1116" s="6" t="str" cm="1">
        <f t="array" ref="L1116">_xlfn.TEXTJOIN(",",TRUE,_xlfn._xlws.FILTER(ARQUIVOS[EXTENSÃO],(ARQUIVOS[DOCUMENTO]=LD_01[[#This Row],[DOCUMENTO]])*(ARQUIVOS[REVISÃO]=LD_01[[#This Row],[REVISÃO]])))</f>
        <v>pdf</v>
      </c>
      <c r="M1116" s="12" cm="1">
        <f t="array" ref="M1116">_xlfn.UNIQUE(_xlfn._xlws.FILTER(ARQUIVOS[DATA RECEBIMENTO],(ARQUIVOS[DOCUMENTO]=LD_01[[#This Row],[DOCUMENTO]])*(ARQUIVOS[REVISÃO]=LD_01[[#This Row],[REVISÃO]])))</f>
        <v>45931</v>
      </c>
      <c r="N11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01/MSV-163MS-638-NORTE/16.ES/MSV-163MS-638+600-EDI-EXE-MC-L2-401-R01.pdf</v>
      </c>
      <c r="P1116" s="6" t="str">
        <f>LD_01[[#This Row],[PASTA]]&amp;"/"&amp;LD_01[[#This Row],[ARQUIVO]]</f>
        <v>MSV-163MS-638-NORTE/16.ES/MSV-163MS-638+600-EDI-EXE-MC-L2-401-R01.pdf</v>
      </c>
    </row>
    <row r="1117" spans="1:16" ht="28.8" x14ac:dyDescent="0.3">
      <c r="A1117" s="6" t="s">
        <v>3784</v>
      </c>
      <c r="B1117" s="6" t="str">
        <f>VLOOKUP(LD_01[[#This Row],[DOCUMENTO]],_xlfn.SORTBY(ARQUIVOS_RECEBIDOS!$E$2:$F$5010,ARQUIVOS_RECEBIDOS!$F$2:$F$5010,-1),2,)</f>
        <v>R01</v>
      </c>
      <c r="C1117" s="14" t="s">
        <v>5987</v>
      </c>
      <c r="D1117" s="14" t="s">
        <v>7543</v>
      </c>
      <c r="E1117" s="6" t="s">
        <v>4320</v>
      </c>
      <c r="F1117" s="8" t="s">
        <v>4943</v>
      </c>
      <c r="G1117" s="8" t="s">
        <v>5989</v>
      </c>
      <c r="H1117" s="6" t="str">
        <f>_xlfn.XLOOKUP(LD_01[[#This Row],[DISCIPLINA]],'CLASSES DE PROJETOS'!$F$3:$F$37,'CLASSES DE PROJETOS'!$C$3:$C$37)</f>
        <v>ES</v>
      </c>
      <c r="I1117" t="str">
        <f>_xlfn.TEXTJOIN("/",TRUE,"MSV-163MS-"&amp;LD_01[[#This Row],[OBRA]],_xlfn.XLOOKUP(LD_01[[#This Row],[SIGLA]],'CLASSES DE PROJETOS'!$C$3:$C$37,'CLASSES DE PROJETOS'!$E$3:$E$37))</f>
        <v>MSV-163MS-638-NORTE/16.ES</v>
      </c>
      <c r="J1117" s="6" t="str" cm="1">
        <f t="array" ref="J1117">_xlfn.TEXTJOIN(",",TRUE,_xlfn._xlws.FILTER(ARQUIVOS[ARQUIVO],(ARQUIVOS[DOCUMENTO]=LD_01[[#This Row],[DOCUMENTO]])*(ARQUIVOS[REVISÃO]=LD_01[[#This Row],[REVISÃO]])*(ARQUIVOS[EXTENSÃO]="pdf")))</f>
        <v>MSV-163MS-638+600-EDI-EXE-MC-L2-501-R01.pdf</v>
      </c>
      <c r="K1117" s="6" t="str" cm="1">
        <f t="array" ref="K1117">_xlfn.TEXTJOIN(", ",TRUE,_xlfn.UNIQUE(_xlfn._xlws.FILTER(ARQUIVOS_RECEBIDOS!$F$2:$F$5010,ARQUIVOS_RECEBIDOS!$E$2:$E$5010=LD_01[[#This Row],[DOCUMENTO]])))</f>
        <v>R00, R01</v>
      </c>
      <c r="L1117" s="6" t="str" cm="1">
        <f t="array" ref="L1117">_xlfn.TEXTJOIN(",",TRUE,_xlfn._xlws.FILTER(ARQUIVOS[EXTENSÃO],(ARQUIVOS[DOCUMENTO]=LD_01[[#This Row],[DOCUMENTO]])*(ARQUIVOS[REVISÃO]=LD_01[[#This Row],[REVISÃO]])))</f>
        <v>pdf</v>
      </c>
      <c r="M1117" s="12" cm="1">
        <f t="array" ref="M1117">_xlfn.UNIQUE(_xlfn._xlws.FILTER(ARQUIVOS[DATA RECEBIMENTO],(ARQUIVOS[DOCUMENTO]=LD_01[[#This Row],[DOCUMENTO]])*(ARQUIVOS[REVISÃO]=LD_01[[#This Row],[REVISÃO]])))</f>
        <v>45931</v>
      </c>
      <c r="N11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01/MSV-163MS-638-NORTE/16.ES/MSV-163MS-638+600-EDI-EXE-MC-L2-501-R01.pdf</v>
      </c>
      <c r="P1117" s="6" t="str">
        <f>LD_01[[#This Row],[PASTA]]&amp;"/"&amp;LD_01[[#This Row],[ARQUIVO]]</f>
        <v>MSV-163MS-638-NORTE/16.ES/MSV-163MS-638+600-EDI-EXE-MC-L2-501-R01.pdf</v>
      </c>
    </row>
    <row r="1118" spans="1:16" ht="28.8" x14ac:dyDescent="0.3">
      <c r="A1118" s="6" t="s">
        <v>3785</v>
      </c>
      <c r="B1118" s="6" t="str">
        <f>VLOOKUP(LD_01[[#This Row],[DOCUMENTO]],_xlfn.SORTBY(ARQUIVOS_RECEBIDOS!$E$2:$F$5010,ARQUIVOS_RECEBIDOS!$F$2:$F$5010,-1),2,)</f>
        <v>R01</v>
      </c>
      <c r="C1118" s="14" t="s">
        <v>5987</v>
      </c>
      <c r="D1118" s="14" t="s">
        <v>7543</v>
      </c>
      <c r="E1118" s="6" t="s">
        <v>4320</v>
      </c>
      <c r="F1118" s="8" t="s">
        <v>4944</v>
      </c>
      <c r="G1118" s="8" t="s">
        <v>5989</v>
      </c>
      <c r="H1118" s="6" t="str">
        <f>_xlfn.XLOOKUP(LD_01[[#This Row],[DISCIPLINA]],'CLASSES DE PROJETOS'!$F$3:$F$37,'CLASSES DE PROJETOS'!$C$3:$C$37)</f>
        <v>ES</v>
      </c>
      <c r="I1118" t="str">
        <f>_xlfn.TEXTJOIN("/",TRUE,"MSV-163MS-"&amp;LD_01[[#This Row],[OBRA]],_xlfn.XLOOKUP(LD_01[[#This Row],[SIGLA]],'CLASSES DE PROJETOS'!$C$3:$C$37,'CLASSES DE PROJETOS'!$E$3:$E$37))</f>
        <v>MSV-163MS-638-NORTE/16.ES</v>
      </c>
      <c r="J1118" s="6" t="str" cm="1">
        <f t="array" ref="J1118">_xlfn.TEXTJOIN(",",TRUE,_xlfn._xlws.FILTER(ARQUIVOS[ARQUIVO],(ARQUIVOS[DOCUMENTO]=LD_01[[#This Row],[DOCUMENTO]])*(ARQUIVOS[REVISÃO]=LD_01[[#This Row],[REVISÃO]])*(ARQUIVOS[EXTENSÃO]="pdf")))</f>
        <v>MSV-163MS-638+600-EDI-EXE-MC-L3-001-R01.pdf</v>
      </c>
      <c r="K1118" s="6" t="str" cm="1">
        <f t="array" ref="K1118">_xlfn.TEXTJOIN(", ",TRUE,_xlfn.UNIQUE(_xlfn._xlws.FILTER(ARQUIVOS_RECEBIDOS!$F$2:$F$5010,ARQUIVOS_RECEBIDOS!$E$2:$E$5010=LD_01[[#This Row],[DOCUMENTO]])))</f>
        <v>R00, R01</v>
      </c>
      <c r="L1118" s="6" t="str" cm="1">
        <f t="array" ref="L1118">_xlfn.TEXTJOIN(",",TRUE,_xlfn._xlws.FILTER(ARQUIVOS[EXTENSÃO],(ARQUIVOS[DOCUMENTO]=LD_01[[#This Row],[DOCUMENTO]])*(ARQUIVOS[REVISÃO]=LD_01[[#This Row],[REVISÃO]])))</f>
        <v>pdf</v>
      </c>
      <c r="M1118" s="12" cm="1">
        <f t="array" ref="M1118">_xlfn.UNIQUE(_xlfn._xlws.FILTER(ARQUIVOS[DATA RECEBIMENTO],(ARQUIVOS[DOCUMENTO]=LD_01[[#This Row],[DOCUMENTO]])*(ARQUIVOS[REVISÃO]=LD_01[[#This Row],[REVISÃO]])))</f>
        <v>45931</v>
      </c>
      <c r="N11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01/MSV-163MS-638-NORTE/16.ES/MSV-163MS-638+600-EDI-EXE-MC-L3-001-R01.pdf</v>
      </c>
      <c r="P1118" s="6" t="str">
        <f>LD_01[[#This Row],[PASTA]]&amp;"/"&amp;LD_01[[#This Row],[ARQUIVO]]</f>
        <v>MSV-163MS-638-NORTE/16.ES/MSV-163MS-638+600-EDI-EXE-MC-L3-001-R01.pdf</v>
      </c>
    </row>
    <row r="1119" spans="1:16" ht="43.2" x14ac:dyDescent="0.3">
      <c r="A1119" s="6" t="s">
        <v>3812</v>
      </c>
      <c r="B1119" s="6" t="str">
        <f>VLOOKUP(LD_01[[#This Row],[DOCUMENTO]],_xlfn.SORTBY(ARQUIVOS_RECEBIDOS!$E$2:$F$5010,ARQUIVOS_RECEBIDOS!$F$2:$F$5010,-1),2,)</f>
        <v>R01</v>
      </c>
      <c r="C1119" s="14" t="s">
        <v>5987</v>
      </c>
      <c r="D1119" s="14" t="s">
        <v>7543</v>
      </c>
      <c r="E1119" s="6" t="s">
        <v>4320</v>
      </c>
      <c r="F1119" s="8" t="s">
        <v>4812</v>
      </c>
      <c r="G1119" s="8" t="s">
        <v>4337</v>
      </c>
      <c r="H1119" s="6" t="str">
        <f>_xlfn.XLOOKUP(LD_01[[#This Row],[DISCIPLINA]],'CLASSES DE PROJETOS'!$F$3:$F$37,'CLASSES DE PROJETOS'!$C$3:$C$37)</f>
        <v>EL</v>
      </c>
      <c r="I1119" t="str">
        <f>_xlfn.TEXTJOIN("/",TRUE,"MSV-163MS-"&amp;LD_01[[#This Row],[OBRA]],_xlfn.XLOOKUP(LD_01[[#This Row],[SIGLA]],'CLASSES DE PROJETOS'!$C$3:$C$37,'CLASSES DE PROJETOS'!$E$3:$E$37))</f>
        <v>MSV-163MS-638-NORTE/14.EL</v>
      </c>
      <c r="J1119" s="6" t="str" cm="1">
        <f t="array" ref="J1119">_xlfn.TEXTJOIN(",",TRUE,_xlfn._xlws.FILTER(ARQUIVOS[ARQUIVO],(ARQUIVOS[DOCUMENTO]=LD_01[[#This Row],[DOCUMENTO]])*(ARQUIVOS[REVISÃO]=LD_01[[#This Row],[REVISÃO]])*(ARQUIVOS[EXTENSÃO]="pdf")))</f>
        <v>MSV-163MS-638+600-EDI-EXE-MC-P2-101-R01.pdf</v>
      </c>
      <c r="K1119" s="6" t="str" cm="1">
        <f t="array" ref="K1119">_xlfn.TEXTJOIN(", ",TRUE,_xlfn.UNIQUE(_xlfn._xlws.FILTER(ARQUIVOS_RECEBIDOS!$F$2:$F$5010,ARQUIVOS_RECEBIDOS!$E$2:$E$5010=LD_01[[#This Row],[DOCUMENTO]])))</f>
        <v>R00, R01</v>
      </c>
      <c r="L1119" s="6" t="str" cm="1">
        <f t="array" ref="L1119">_xlfn.TEXTJOIN(",",TRUE,_xlfn._xlws.FILTER(ARQUIVOS[EXTENSÃO],(ARQUIVOS[DOCUMENTO]=LD_01[[#This Row],[DOCUMENTO]])*(ARQUIVOS[REVISÃO]=LD_01[[#This Row],[REVISÃO]])))</f>
        <v>pdf</v>
      </c>
      <c r="M1119" s="12" cm="1">
        <f t="array" ref="M1119">_xlfn.UNIQUE(_xlfn._xlws.FILTER(ARQUIVOS[DATA RECEBIMENTO],(ARQUIVOS[DOCUMENTO]=LD_01[[#This Row],[DOCUMENTO]])*(ARQUIVOS[REVISÃO]=LD_01[[#This Row],[REVISÃO]])))</f>
        <v>45931</v>
      </c>
      <c r="N11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01/MSV-163MS-638-NORTE/14.EL/MSV-163MS-638+600-EDI-EXE-MC-P2-101-R01.pdf</v>
      </c>
      <c r="P1119" s="6" t="str">
        <f>LD_01[[#This Row],[PASTA]]&amp;"/"&amp;LD_01[[#This Row],[ARQUIVO]]</f>
        <v>MSV-163MS-638-NORTE/14.EL/MSV-163MS-638+600-EDI-EXE-MC-P2-101-R01.pdf</v>
      </c>
    </row>
    <row r="1120" spans="1:16" ht="28.8" x14ac:dyDescent="0.3">
      <c r="A1120" s="6" t="s">
        <v>3906</v>
      </c>
      <c r="B1120" s="6" t="str">
        <f>VLOOKUP(LD_01[[#This Row],[DOCUMENTO]],_xlfn.SORTBY(ARQUIVOS_RECEBIDOS!$E$2:$F$5010,ARQUIVOS_RECEBIDOS!$F$2:$F$5010,-1),2,)</f>
        <v>R01</v>
      </c>
      <c r="C1120" s="14" t="s">
        <v>5987</v>
      </c>
      <c r="D1120" s="14" t="s">
        <v>7543</v>
      </c>
      <c r="E1120" s="6" t="s">
        <v>4320</v>
      </c>
      <c r="F1120" s="8" t="s">
        <v>4851</v>
      </c>
      <c r="G1120" s="8" t="s">
        <v>4340</v>
      </c>
      <c r="H1120" s="6" t="str">
        <f>_xlfn.XLOOKUP(LD_01[[#This Row],[DISCIPLINA]],'CLASSES DE PROJETOS'!$F$3:$F$37,'CLASSES DE PROJETOS'!$C$3:$C$37)</f>
        <v>HI</v>
      </c>
      <c r="I1120" t="str">
        <f>_xlfn.TEXTJOIN("/",TRUE,"MSV-163MS-"&amp;LD_01[[#This Row],[OBRA]],_xlfn.XLOOKUP(LD_01[[#This Row],[SIGLA]],'CLASSES DE PROJETOS'!$C$3:$C$37,'CLASSES DE PROJETOS'!$E$3:$E$37))</f>
        <v>MSV-163MS-638-NORTE/21.HI</v>
      </c>
      <c r="J1120" s="6" t="str" cm="1">
        <f t="array" ref="J1120">_xlfn.TEXTJOIN(",",TRUE,_xlfn._xlws.FILTER(ARQUIVOS[ARQUIVO],(ARQUIVOS[DOCUMENTO]=LD_01[[#This Row],[DOCUMENTO]])*(ARQUIVOS[REVISÃO]=LD_01[[#This Row],[REVISÃO]])*(ARQUIVOS[EXTENSÃO]="pdf")))</f>
        <v>MSV-163MS-638+600-EDI-EXE-MC-P3-001-R01.pdf</v>
      </c>
      <c r="K1120" s="6" t="str" cm="1">
        <f t="array" ref="K1120">_xlfn.TEXTJOIN(", ",TRUE,_xlfn.UNIQUE(_xlfn._xlws.FILTER(ARQUIVOS_RECEBIDOS!$F$2:$F$5010,ARQUIVOS_RECEBIDOS!$E$2:$E$5010=LD_01[[#This Row],[DOCUMENTO]])))</f>
        <v>R00, R01</v>
      </c>
      <c r="L1120" s="6" t="str" cm="1">
        <f t="array" ref="L1120">_xlfn.TEXTJOIN(",",TRUE,_xlfn._xlws.FILTER(ARQUIVOS[EXTENSÃO],(ARQUIVOS[DOCUMENTO]=LD_01[[#This Row],[DOCUMENTO]])*(ARQUIVOS[REVISÃO]=LD_01[[#This Row],[REVISÃO]])))</f>
        <v>pdf</v>
      </c>
      <c r="M1120" s="12" cm="1">
        <f t="array" ref="M1120">_xlfn.UNIQUE(_xlfn._xlws.FILTER(ARQUIVOS[DATA RECEBIMENTO],(ARQUIVOS[DOCUMENTO]=LD_01[[#This Row],[DOCUMENTO]])*(ARQUIVOS[REVISÃO]=LD_01[[#This Row],[REVISÃO]])))</f>
        <v>45931</v>
      </c>
      <c r="N11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01/MSV-163MS-638-NORTE/21.HI/MSV-163MS-638+600-EDI-EXE-MC-P3-001-R01.pdf</v>
      </c>
      <c r="P1120" s="6" t="str">
        <f>LD_01[[#This Row],[PASTA]]&amp;"/"&amp;LD_01[[#This Row],[ARQUIVO]]</f>
        <v>MSV-163MS-638-NORTE/21.HI/MSV-163MS-638+600-EDI-EXE-MC-P3-001-R01.pdf</v>
      </c>
    </row>
    <row r="1121" spans="1:16" ht="28.8" x14ac:dyDescent="0.3">
      <c r="A1121" s="6" t="s">
        <v>3822</v>
      </c>
      <c r="B1121" s="6" t="str">
        <f>VLOOKUP(LD_01[[#This Row],[DOCUMENTO]],_xlfn.SORTBY(ARQUIVOS_RECEBIDOS!$E$2:$F$5010,ARQUIVOS_RECEBIDOS!$F$2:$F$5010,-1),2,)</f>
        <v>R02</v>
      </c>
      <c r="C1121" s="14" t="s">
        <v>5987</v>
      </c>
      <c r="D1121" s="14" t="s">
        <v>7543</v>
      </c>
      <c r="E1121" s="6" t="s">
        <v>4320</v>
      </c>
      <c r="F1121" s="8" t="s">
        <v>4822</v>
      </c>
      <c r="G1121" s="8" t="s">
        <v>4332</v>
      </c>
      <c r="H1121" s="6" t="str">
        <f>_xlfn.XLOOKUP(LD_01[[#This Row],[DISCIPLINA]],'CLASSES DE PROJETOS'!$F$3:$F$37,'CLASSES DE PROJETOS'!$C$3:$C$37)</f>
        <v>GG</v>
      </c>
      <c r="I1121" t="str">
        <f>_xlfn.TEXTJOIN("/",TRUE,"MSV-163MS-"&amp;LD_01[[#This Row],[OBRA]],_xlfn.XLOOKUP(LD_01[[#This Row],[SIGLA]],'CLASSES DE PROJETOS'!$C$3:$C$37,'CLASSES DE PROJETOS'!$E$3:$E$37))</f>
        <v>MSV-163MS-638-NORTE/19.GG</v>
      </c>
      <c r="J1121" s="6" t="str" cm="1">
        <f t="array" ref="J1121">_xlfn.TEXTJOIN(",",TRUE,_xlfn._xlws.FILTER(ARQUIVOS[ARQUIVO],(ARQUIVOS[DOCUMENTO]=LD_01[[#This Row],[DOCUMENTO]])*(ARQUIVOS[REVISÃO]=LD_01[[#This Row],[REVISÃO]])*(ARQUIVOS[EXTENSÃO]="pdf")))</f>
        <v>MSV-163MS-638+600-EDI-EXE-MD-D3-001-R02.pdf</v>
      </c>
      <c r="K1121" s="6" t="str" cm="1">
        <f t="array" ref="K1121">_xlfn.TEXTJOIN(", ",TRUE,_xlfn.UNIQUE(_xlfn._xlws.FILTER(ARQUIVOS_RECEBIDOS!$F$2:$F$5010,ARQUIVOS_RECEBIDOS!$E$2:$E$5010=LD_01[[#This Row],[DOCUMENTO]])))</f>
        <v>R01, R02</v>
      </c>
      <c r="L1121" s="6" t="str" cm="1">
        <f t="array" ref="L1121">_xlfn.TEXTJOIN(",",TRUE,_xlfn._xlws.FILTER(ARQUIVOS[EXTENSÃO],(ARQUIVOS[DOCUMENTO]=LD_01[[#This Row],[DOCUMENTO]])*(ARQUIVOS[REVISÃO]=LD_01[[#This Row],[REVISÃO]])))</f>
        <v>pdf</v>
      </c>
      <c r="M1121" s="12" cm="1">
        <f t="array" ref="M1121">_xlfn.UNIQUE(_xlfn._xlws.FILTER(ARQUIVOS[DATA RECEBIMENTO],(ARQUIVOS[DOCUMENTO]=LD_01[[#This Row],[DOCUMENTO]])*(ARQUIVOS[REVISÃO]=LD_01[[#This Row],[REVISÃO]])))</f>
        <v>45931</v>
      </c>
      <c r="N11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01/MSV-163MS-638-NORTE/19.GG/MSV-163MS-638+600-EDI-EXE-MD-D3-001-R02.pdf</v>
      </c>
      <c r="P1121" s="6" t="str">
        <f>LD_01[[#This Row],[PASTA]]&amp;"/"&amp;LD_01[[#This Row],[ARQUIVO]]</f>
        <v>MSV-163MS-638-NORTE/19.GG/MSV-163MS-638+600-EDI-EXE-MD-D3-001-R02.pdf</v>
      </c>
    </row>
    <row r="1122" spans="1:16" ht="43.2" x14ac:dyDescent="0.3">
      <c r="A1122" s="6" t="s">
        <v>3823</v>
      </c>
      <c r="B1122" s="6" t="str">
        <f>VLOOKUP(LD_01[[#This Row],[DOCUMENTO]],_xlfn.SORTBY(ARQUIVOS_RECEBIDOS!$E$2:$F$5010,ARQUIVOS_RECEBIDOS!$F$2:$F$5010,-1),2,)</f>
        <v>R01</v>
      </c>
      <c r="C1122" s="14" t="s">
        <v>5987</v>
      </c>
      <c r="D1122" s="14" t="s">
        <v>7543</v>
      </c>
      <c r="E1122" s="6" t="s">
        <v>4320</v>
      </c>
      <c r="F1122" s="8" t="s">
        <v>4823</v>
      </c>
      <c r="G1122" s="8" t="s">
        <v>4332</v>
      </c>
      <c r="H1122" s="6" t="str">
        <f>_xlfn.XLOOKUP(LD_01[[#This Row],[DISCIPLINA]],'CLASSES DE PROJETOS'!$F$3:$F$37,'CLASSES DE PROJETOS'!$C$3:$C$37)</f>
        <v>GG</v>
      </c>
      <c r="I1122" t="str">
        <f>_xlfn.TEXTJOIN("/",TRUE,"MSV-163MS-"&amp;LD_01[[#This Row],[OBRA]],_xlfn.XLOOKUP(LD_01[[#This Row],[SIGLA]],'CLASSES DE PROJETOS'!$C$3:$C$37,'CLASSES DE PROJETOS'!$E$3:$E$37))</f>
        <v>MSV-163MS-638-NORTE/19.GG</v>
      </c>
      <c r="J1122" s="6" t="str" cm="1">
        <f t="array" ref="J1122">_xlfn.TEXTJOIN(",",TRUE,_xlfn._xlws.FILTER(ARQUIVOS[ARQUIVO],(ARQUIVOS[DOCUMENTO]=LD_01[[#This Row],[DOCUMENTO]])*(ARQUIVOS[REVISÃO]=LD_01[[#This Row],[REVISÃO]])*(ARQUIVOS[EXTENSÃO]="pdf")))</f>
        <v>MSV-163MS-638+600-EDI-EXE-MD-D3-101-R01.pdf</v>
      </c>
      <c r="K1122" s="6" t="str" cm="1">
        <f t="array" ref="K1122">_xlfn.TEXTJOIN(", ",TRUE,_xlfn.UNIQUE(_xlfn._xlws.FILTER(ARQUIVOS_RECEBIDOS!$F$2:$F$5010,ARQUIVOS_RECEBIDOS!$E$2:$E$5010=LD_01[[#This Row],[DOCUMENTO]])))</f>
        <v>R00, R01</v>
      </c>
      <c r="L1122" s="6" t="str" cm="1">
        <f t="array" ref="L1122">_xlfn.TEXTJOIN(",",TRUE,_xlfn._xlws.FILTER(ARQUIVOS[EXTENSÃO],(ARQUIVOS[DOCUMENTO]=LD_01[[#This Row],[DOCUMENTO]])*(ARQUIVOS[REVISÃO]=LD_01[[#This Row],[REVISÃO]])))</f>
        <v>pdf</v>
      </c>
      <c r="M1122" s="12" cm="1">
        <f t="array" ref="M1122">_xlfn.UNIQUE(_xlfn._xlws.FILTER(ARQUIVOS[DATA RECEBIMENTO],(ARQUIVOS[DOCUMENTO]=LD_01[[#This Row],[DOCUMENTO]])*(ARQUIVOS[REVISÃO]=LD_01[[#This Row],[REVISÃO]])))</f>
        <v>45931</v>
      </c>
      <c r="N11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01/MSV-163MS-638-NORTE/19.GG/MSV-163MS-638+600-EDI-EXE-MD-D3-101-R01.pdf</v>
      </c>
      <c r="P1122" s="6" t="str">
        <f>LD_01[[#This Row],[PASTA]]&amp;"/"&amp;LD_01[[#This Row],[ARQUIVO]]</f>
        <v>MSV-163MS-638-NORTE/19.GG/MSV-163MS-638+600-EDI-EXE-MD-D3-101-R01.pdf</v>
      </c>
    </row>
    <row r="1123" spans="1:16" ht="28.8" x14ac:dyDescent="0.3">
      <c r="A1123" s="6" t="s">
        <v>3731</v>
      </c>
      <c r="B1123" s="6" t="str">
        <f>VLOOKUP(LD_01[[#This Row],[DOCUMENTO]],_xlfn.SORTBY(ARQUIVOS_RECEBIDOS!$E$2:$F$5010,ARQUIVOS_RECEBIDOS!$F$2:$F$5010,-1),2,)</f>
        <v>R01</v>
      </c>
      <c r="C1123" s="14" t="s">
        <v>5987</v>
      </c>
      <c r="D1123" s="14" t="s">
        <v>7543</v>
      </c>
      <c r="E1123" s="6" t="s">
        <v>4320</v>
      </c>
      <c r="F1123" s="8" t="s">
        <v>4912</v>
      </c>
      <c r="G1123" s="8" t="s">
        <v>4142</v>
      </c>
      <c r="H1123" s="6" t="str">
        <f>_xlfn.XLOOKUP(LD_01[[#This Row],[DISCIPLINA]],'CLASSES DE PROJETOS'!$F$3:$F$37,'CLASSES DE PROJETOS'!$C$3:$C$37)</f>
        <v>DR</v>
      </c>
      <c r="I1123" t="str">
        <f>_xlfn.TEXTJOIN("/",TRUE,"MSV-163MS-"&amp;LD_01[[#This Row],[OBRA]],_xlfn.XLOOKUP(LD_01[[#This Row],[SIGLA]],'CLASSES DE PROJETOS'!$C$3:$C$37,'CLASSES DE PROJETOS'!$E$3:$E$37))</f>
        <v>MSV-163MS-638-NORTE/10.DR</v>
      </c>
      <c r="J1123" s="6" t="str" cm="1">
        <f t="array" ref="J1123">_xlfn.TEXTJOIN(",",TRUE,_xlfn._xlws.FILTER(ARQUIVOS[ARQUIVO],(ARQUIVOS[DOCUMENTO]=LD_01[[#This Row],[DOCUMENTO]])*(ARQUIVOS[REVISÃO]=LD_01[[#This Row],[REVISÃO]])*(ARQUIVOS[EXTENSÃO]="pdf")))</f>
        <v>MSV-163MS-638+600-EDI-EXE-MD-H1-001-R01.pdf</v>
      </c>
      <c r="K1123" s="6" t="str" cm="1">
        <f t="array" ref="K1123">_xlfn.TEXTJOIN(", ",TRUE,_xlfn.UNIQUE(_xlfn._xlws.FILTER(ARQUIVOS_RECEBIDOS!$F$2:$F$5010,ARQUIVOS_RECEBIDOS!$E$2:$E$5010=LD_01[[#This Row],[DOCUMENTO]])))</f>
        <v>R00, R01</v>
      </c>
      <c r="L1123" s="6" t="str" cm="1">
        <f t="array" ref="L1123">_xlfn.TEXTJOIN(",",TRUE,_xlfn._xlws.FILTER(ARQUIVOS[EXTENSÃO],(ARQUIVOS[DOCUMENTO]=LD_01[[#This Row],[DOCUMENTO]])*(ARQUIVOS[REVISÃO]=LD_01[[#This Row],[REVISÃO]])))</f>
        <v>pdf</v>
      </c>
      <c r="M1123" s="12" cm="1">
        <f t="array" ref="M1123">_xlfn.UNIQUE(_xlfn._xlws.FILTER(ARQUIVOS[DATA RECEBIMENTO],(ARQUIVOS[DOCUMENTO]=LD_01[[#This Row],[DOCUMENTO]])*(ARQUIVOS[REVISÃO]=LD_01[[#This Row],[REVISÃO]])))</f>
        <v>45895</v>
      </c>
      <c r="N11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01/MSV-163MS-638-NORTE/10.DR/MSV-163MS-638+600-EDI-EXE-MD-H1-001-R01.pdf</v>
      </c>
      <c r="P1123" s="6" t="str">
        <f>LD_01[[#This Row],[PASTA]]&amp;"/"&amp;LD_01[[#This Row],[ARQUIVO]]</f>
        <v>MSV-163MS-638-NORTE/10.DR/MSV-163MS-638+600-EDI-EXE-MD-H1-001-R01.pdf</v>
      </c>
    </row>
    <row r="1124" spans="1:16" ht="43.2" x14ac:dyDescent="0.3">
      <c r="A1124" s="6" t="s">
        <v>3813</v>
      </c>
      <c r="B1124" s="6" t="str">
        <f>VLOOKUP(LD_01[[#This Row],[DOCUMENTO]],_xlfn.SORTBY(ARQUIVOS_RECEBIDOS!$E$2:$F$5010,ARQUIVOS_RECEBIDOS!$F$2:$F$5010,-1),2,)</f>
        <v>R05</v>
      </c>
      <c r="C1124" s="14" t="s">
        <v>5987</v>
      </c>
      <c r="D1124" s="14" t="s">
        <v>7543</v>
      </c>
      <c r="E1124" s="6" t="s">
        <v>4320</v>
      </c>
      <c r="F1124" s="8" t="s">
        <v>4813</v>
      </c>
      <c r="G1124" s="8" t="s">
        <v>4337</v>
      </c>
      <c r="H1124" s="6" t="str">
        <f>_xlfn.XLOOKUP(LD_01[[#This Row],[DISCIPLINA]],'CLASSES DE PROJETOS'!$F$3:$F$37,'CLASSES DE PROJETOS'!$C$3:$C$37)</f>
        <v>EL</v>
      </c>
      <c r="I1124" t="str">
        <f>_xlfn.TEXTJOIN("/",TRUE,"MSV-163MS-"&amp;LD_01[[#This Row],[OBRA]],_xlfn.XLOOKUP(LD_01[[#This Row],[SIGLA]],'CLASSES DE PROJETOS'!$C$3:$C$37,'CLASSES DE PROJETOS'!$E$3:$E$37))</f>
        <v>MSV-163MS-638-NORTE/14.EL</v>
      </c>
      <c r="J1124" s="6" t="str" cm="1">
        <f t="array" ref="J1124">_xlfn.TEXTJOIN(",",TRUE,_xlfn._xlws.FILTER(ARQUIVOS[ARQUIVO],(ARQUIVOS[DOCUMENTO]=LD_01[[#This Row],[DOCUMENTO]])*(ARQUIVOS[REVISÃO]=LD_01[[#This Row],[REVISÃO]])*(ARQUIVOS[EXTENSÃO]="pdf")))</f>
        <v>MSV-163MS-638+600-EDI-EXE-MD-K2-001-R05.pdf</v>
      </c>
      <c r="K1124" s="6" t="str" cm="1">
        <f t="array" ref="K1124">_xlfn.TEXTJOIN(", ",TRUE,_xlfn.UNIQUE(_xlfn._xlws.FILTER(ARQUIVOS_RECEBIDOS!$F$2:$F$5010,ARQUIVOS_RECEBIDOS!$E$2:$E$5010=LD_01[[#This Row],[DOCUMENTO]])))</f>
        <v>R01, R03, R05</v>
      </c>
      <c r="L1124" s="6" t="str" cm="1">
        <f t="array" ref="L1124">_xlfn.TEXTJOIN(",",TRUE,_xlfn._xlws.FILTER(ARQUIVOS[EXTENSÃO],(ARQUIVOS[DOCUMENTO]=LD_01[[#This Row],[DOCUMENTO]])*(ARQUIVOS[REVISÃO]=LD_01[[#This Row],[REVISÃO]])))</f>
        <v>pdf</v>
      </c>
      <c r="M1124" s="12" cm="1">
        <f t="array" ref="M1124">_xlfn.UNIQUE(_xlfn._xlws.FILTER(ARQUIVOS[DATA RECEBIMENTO],(ARQUIVOS[DOCUMENTO]=LD_01[[#This Row],[DOCUMENTO]])*(ARQUIVOS[REVISÃO]=LD_01[[#This Row],[REVISÃO]])))</f>
        <v>46189</v>
      </c>
      <c r="N11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01/MSV-163MS-638-NORTE/14.EL/MSV-163MS-638+600-EDI-EXE-MD-K2-001-R05.pdf</v>
      </c>
      <c r="P1124" s="6" t="str">
        <f>LD_01[[#This Row],[PASTA]]&amp;"/"&amp;LD_01[[#This Row],[ARQUIVO]]</f>
        <v>MSV-163MS-638-NORTE/14.EL/MSV-163MS-638+600-EDI-EXE-MD-K2-001-R05.pdf</v>
      </c>
    </row>
    <row r="1125" spans="1:16" ht="28.8" x14ac:dyDescent="0.3">
      <c r="A1125" s="6" t="s">
        <v>3879</v>
      </c>
      <c r="B1125" s="6" t="str">
        <f>VLOOKUP(LD_01[[#This Row],[DOCUMENTO]],_xlfn.SORTBY(ARQUIVOS_RECEBIDOS!$E$2:$F$5010,ARQUIVOS_RECEBIDOS!$F$2:$F$5010,-1),2,)</f>
        <v>R01</v>
      </c>
      <c r="C1125" s="14" t="s">
        <v>5987</v>
      </c>
      <c r="D1125" s="14" t="s">
        <v>7543</v>
      </c>
      <c r="E1125" s="6" t="s">
        <v>4320</v>
      </c>
      <c r="F1125" s="8" t="s">
        <v>4230</v>
      </c>
      <c r="G1125" s="8" t="s">
        <v>4339</v>
      </c>
      <c r="H1125" s="6" t="str">
        <f>_xlfn.XLOOKUP(LD_01[[#This Row],[DISCIPLINA]],'CLASSES DE PROJETOS'!$F$3:$F$37,'CLASSES DE PROJETOS'!$C$3:$C$37)</f>
        <v>AQ</v>
      </c>
      <c r="I1125" t="str">
        <f>_xlfn.TEXTJOIN("/",TRUE,"MSV-163MS-"&amp;LD_01[[#This Row],[OBRA]],_xlfn.XLOOKUP(LD_01[[#This Row],[SIGLA]],'CLASSES DE PROJETOS'!$C$3:$C$37,'CLASSES DE PROJETOS'!$E$3:$E$37))</f>
        <v>MSV-163MS-638-NORTE/03.AQ</v>
      </c>
      <c r="J1125" s="6" t="str" cm="1">
        <f t="array" ref="J1125">_xlfn.TEXTJOIN(",",TRUE,_xlfn._xlws.FILTER(ARQUIVOS[ARQUIVO],(ARQUIVOS[DOCUMENTO]=LD_01[[#This Row],[DOCUMENTO]])*(ARQUIVOS[REVISÃO]=LD_01[[#This Row],[REVISÃO]])*(ARQUIVOS[EXTENSÃO]="pdf")))</f>
        <v>MSV-163MS-638+600-EDI-EXE-MD-P1-001-R01.pdf</v>
      </c>
      <c r="K1125" s="6" t="str" cm="1">
        <f t="array" ref="K1125">_xlfn.TEXTJOIN(", ",TRUE,_xlfn.UNIQUE(_xlfn._xlws.FILTER(ARQUIVOS_RECEBIDOS!$F$2:$F$5010,ARQUIVOS_RECEBIDOS!$E$2:$E$5010=LD_01[[#This Row],[DOCUMENTO]])))</f>
        <v>R00, R01</v>
      </c>
      <c r="L1125" s="6" t="str" cm="1">
        <f t="array" ref="L1125">_xlfn.TEXTJOIN(",",TRUE,_xlfn._xlws.FILTER(ARQUIVOS[EXTENSÃO],(ARQUIVOS[DOCUMENTO]=LD_01[[#This Row],[DOCUMENTO]])*(ARQUIVOS[REVISÃO]=LD_01[[#This Row],[REVISÃO]])))</f>
        <v>pdf</v>
      </c>
      <c r="M1125" s="12" cm="1">
        <f t="array" ref="M1125">_xlfn.UNIQUE(_xlfn._xlws.FILTER(ARQUIVOS[DATA RECEBIMENTO],(ARQUIVOS[DOCUMENTO]=LD_01[[#This Row],[DOCUMENTO]])*(ARQUIVOS[REVISÃO]=LD_01[[#This Row],[REVISÃO]])))</f>
        <v>45931</v>
      </c>
      <c r="N11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01/MSV-163MS-638-NORTE/03.AQ/MSV-163MS-638+600-EDI-EXE-MD-P1-001-R01.pdf</v>
      </c>
      <c r="P1125" s="6" t="str">
        <f>LD_01[[#This Row],[PASTA]]&amp;"/"&amp;LD_01[[#This Row],[ARQUIVO]]</f>
        <v>MSV-163MS-638-NORTE/03.AQ/MSV-163MS-638+600-EDI-EXE-MD-P1-001-R01.pdf</v>
      </c>
    </row>
    <row r="1126" spans="1:16" ht="28.8" x14ac:dyDescent="0.3">
      <c r="A1126" s="6" t="s">
        <v>3880</v>
      </c>
      <c r="B1126" s="6" t="str">
        <f>VLOOKUP(LD_01[[#This Row],[DOCUMENTO]],_xlfn.SORTBY(ARQUIVOS_RECEBIDOS!$E$2:$F$5010,ARQUIVOS_RECEBIDOS!$F$2:$F$5010,-1),2,)</f>
        <v>R01</v>
      </c>
      <c r="C1126" s="14" t="s">
        <v>5987</v>
      </c>
      <c r="D1126" s="14" t="s">
        <v>7543</v>
      </c>
      <c r="E1126" s="6" t="s">
        <v>4320</v>
      </c>
      <c r="F1126" s="8" t="s">
        <v>4231</v>
      </c>
      <c r="G1126" s="8" t="s">
        <v>4339</v>
      </c>
      <c r="H1126" s="6" t="str">
        <f>_xlfn.XLOOKUP(LD_01[[#This Row],[DISCIPLINA]],'CLASSES DE PROJETOS'!$F$3:$F$37,'CLASSES DE PROJETOS'!$C$3:$C$37)</f>
        <v>AQ</v>
      </c>
      <c r="I1126" t="str">
        <f>_xlfn.TEXTJOIN("/",TRUE,"MSV-163MS-"&amp;LD_01[[#This Row],[OBRA]],_xlfn.XLOOKUP(LD_01[[#This Row],[SIGLA]],'CLASSES DE PROJETOS'!$C$3:$C$37,'CLASSES DE PROJETOS'!$E$3:$E$37))</f>
        <v>MSV-163MS-638-NORTE/03.AQ</v>
      </c>
      <c r="J1126" s="6" t="str" cm="1">
        <f t="array" ref="J1126">_xlfn.TEXTJOIN(",",TRUE,_xlfn._xlws.FILTER(ARQUIVOS[ARQUIVO],(ARQUIVOS[DOCUMENTO]=LD_01[[#This Row],[DOCUMENTO]])*(ARQUIVOS[REVISÃO]=LD_01[[#This Row],[REVISÃO]])*(ARQUIVOS[EXTENSÃO]="pdf")))</f>
        <v>MSV-163MS-638+600-EDI-EXE-MD-P1-101-R01.pdf</v>
      </c>
      <c r="K1126" s="6" t="str" cm="1">
        <f t="array" ref="K1126">_xlfn.TEXTJOIN(", ",TRUE,_xlfn.UNIQUE(_xlfn._xlws.FILTER(ARQUIVOS_RECEBIDOS!$F$2:$F$5010,ARQUIVOS_RECEBIDOS!$E$2:$E$5010=LD_01[[#This Row],[DOCUMENTO]])))</f>
        <v>R00, R01</v>
      </c>
      <c r="L1126" s="6" t="str" cm="1">
        <f t="array" ref="L1126">_xlfn.TEXTJOIN(",",TRUE,_xlfn._xlws.FILTER(ARQUIVOS[EXTENSÃO],(ARQUIVOS[DOCUMENTO]=LD_01[[#This Row],[DOCUMENTO]])*(ARQUIVOS[REVISÃO]=LD_01[[#This Row],[REVISÃO]])))</f>
        <v>pdf</v>
      </c>
      <c r="M1126" s="12" cm="1">
        <f t="array" ref="M1126">_xlfn.UNIQUE(_xlfn._xlws.FILTER(ARQUIVOS[DATA RECEBIMENTO],(ARQUIVOS[DOCUMENTO]=LD_01[[#This Row],[DOCUMENTO]])*(ARQUIVOS[REVISÃO]=LD_01[[#This Row],[REVISÃO]])))</f>
        <v>45931</v>
      </c>
      <c r="N11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01/MSV-163MS-638-NORTE/03.AQ/MSV-163MS-638+600-EDI-EXE-MD-P1-101-R01.pdf</v>
      </c>
      <c r="P1126" s="6" t="str">
        <f>LD_01[[#This Row],[PASTA]]&amp;"/"&amp;LD_01[[#This Row],[ARQUIVO]]</f>
        <v>MSV-163MS-638-NORTE/03.AQ/MSV-163MS-638+600-EDI-EXE-MD-P1-101-R01.pdf</v>
      </c>
    </row>
    <row r="1127" spans="1:16" ht="28.8" x14ac:dyDescent="0.3">
      <c r="A1127" s="6" t="s">
        <v>3881</v>
      </c>
      <c r="B1127" s="6" t="str">
        <f>VLOOKUP(LD_01[[#This Row],[DOCUMENTO]],_xlfn.SORTBY(ARQUIVOS_RECEBIDOS!$E$2:$F$5010,ARQUIVOS_RECEBIDOS!$F$2:$F$5010,-1),2,)</f>
        <v>R01</v>
      </c>
      <c r="C1127" s="14" t="s">
        <v>5987</v>
      </c>
      <c r="D1127" s="14" t="s">
        <v>7543</v>
      </c>
      <c r="E1127" s="6" t="s">
        <v>4320</v>
      </c>
      <c r="F1127" s="8" t="s">
        <v>4232</v>
      </c>
      <c r="G1127" s="8" t="s">
        <v>4339</v>
      </c>
      <c r="H1127" s="6" t="str">
        <f>_xlfn.XLOOKUP(LD_01[[#This Row],[DISCIPLINA]],'CLASSES DE PROJETOS'!$F$3:$F$37,'CLASSES DE PROJETOS'!$C$3:$C$37)</f>
        <v>AQ</v>
      </c>
      <c r="I1127" t="str">
        <f>_xlfn.TEXTJOIN("/",TRUE,"MSV-163MS-"&amp;LD_01[[#This Row],[OBRA]],_xlfn.XLOOKUP(LD_01[[#This Row],[SIGLA]],'CLASSES DE PROJETOS'!$C$3:$C$37,'CLASSES DE PROJETOS'!$E$3:$E$37))</f>
        <v>MSV-163MS-638-NORTE/03.AQ</v>
      </c>
      <c r="J1127" s="6" t="str" cm="1">
        <f t="array" ref="J1127">_xlfn.TEXTJOIN(",",TRUE,_xlfn._xlws.FILTER(ARQUIVOS[ARQUIVO],(ARQUIVOS[DOCUMENTO]=LD_01[[#This Row],[DOCUMENTO]])*(ARQUIVOS[REVISÃO]=LD_01[[#This Row],[REVISÃO]])*(ARQUIVOS[EXTENSÃO]="pdf")))</f>
        <v>MSV-163MS-638+600-EDI-EXE-MD-P1-201-R01.pdf</v>
      </c>
      <c r="K1127" s="6" t="str" cm="1">
        <f t="array" ref="K1127">_xlfn.TEXTJOIN(", ",TRUE,_xlfn.UNIQUE(_xlfn._xlws.FILTER(ARQUIVOS_RECEBIDOS!$F$2:$F$5010,ARQUIVOS_RECEBIDOS!$E$2:$E$5010=LD_01[[#This Row],[DOCUMENTO]])))</f>
        <v>R00, R01</v>
      </c>
      <c r="L1127" s="6" t="str" cm="1">
        <f t="array" ref="L1127">_xlfn.TEXTJOIN(",",TRUE,_xlfn._xlws.FILTER(ARQUIVOS[EXTENSÃO],(ARQUIVOS[DOCUMENTO]=LD_01[[#This Row],[DOCUMENTO]])*(ARQUIVOS[REVISÃO]=LD_01[[#This Row],[REVISÃO]])))</f>
        <v>pdf</v>
      </c>
      <c r="M1127" s="12" cm="1">
        <f t="array" ref="M1127">_xlfn.UNIQUE(_xlfn._xlws.FILTER(ARQUIVOS[DATA RECEBIMENTO],(ARQUIVOS[DOCUMENTO]=LD_01[[#This Row],[DOCUMENTO]])*(ARQUIVOS[REVISÃO]=LD_01[[#This Row],[REVISÃO]])))</f>
        <v>45931</v>
      </c>
      <c r="N11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01/MSV-163MS-638-NORTE/03.AQ/MSV-163MS-638+600-EDI-EXE-MD-P1-201-R01.pdf</v>
      </c>
      <c r="P1127" s="6" t="str">
        <f>LD_01[[#This Row],[PASTA]]&amp;"/"&amp;LD_01[[#This Row],[ARQUIVO]]</f>
        <v>MSV-163MS-638-NORTE/03.AQ/MSV-163MS-638+600-EDI-EXE-MD-P1-201-R01.pdf</v>
      </c>
    </row>
    <row r="1128" spans="1:16" ht="28.8" x14ac:dyDescent="0.3">
      <c r="A1128" s="6" t="s">
        <v>3882</v>
      </c>
      <c r="B1128" s="6" t="str">
        <f>VLOOKUP(LD_01[[#This Row],[DOCUMENTO]],_xlfn.SORTBY(ARQUIVOS_RECEBIDOS!$E$2:$F$5010,ARQUIVOS_RECEBIDOS!$F$2:$F$5010,-1),2,)</f>
        <v>R01</v>
      </c>
      <c r="C1128" s="14" t="s">
        <v>5987</v>
      </c>
      <c r="D1128" s="14" t="s">
        <v>7543</v>
      </c>
      <c r="E1128" s="6" t="s">
        <v>4320</v>
      </c>
      <c r="F1128" s="8" t="s">
        <v>4233</v>
      </c>
      <c r="G1128" s="8" t="s">
        <v>4339</v>
      </c>
      <c r="H1128" s="6" t="str">
        <f>_xlfn.XLOOKUP(LD_01[[#This Row],[DISCIPLINA]],'CLASSES DE PROJETOS'!$F$3:$F$37,'CLASSES DE PROJETOS'!$C$3:$C$37)</f>
        <v>AQ</v>
      </c>
      <c r="I1128" t="str">
        <f>_xlfn.TEXTJOIN("/",TRUE,"MSV-163MS-"&amp;LD_01[[#This Row],[OBRA]],_xlfn.XLOOKUP(LD_01[[#This Row],[SIGLA]],'CLASSES DE PROJETOS'!$C$3:$C$37,'CLASSES DE PROJETOS'!$E$3:$E$37))</f>
        <v>MSV-163MS-638-NORTE/03.AQ</v>
      </c>
      <c r="J1128" s="6" t="str" cm="1">
        <f t="array" ref="J1128">_xlfn.TEXTJOIN(",",TRUE,_xlfn._xlws.FILTER(ARQUIVOS[ARQUIVO],(ARQUIVOS[DOCUMENTO]=LD_01[[#This Row],[DOCUMENTO]])*(ARQUIVOS[REVISÃO]=LD_01[[#This Row],[REVISÃO]])*(ARQUIVOS[EXTENSÃO]="pdf")))</f>
        <v>MSV-163MS-638+600-EDI-EXE-MD-P1-301-R01.pdf</v>
      </c>
      <c r="K1128" s="6" t="str" cm="1">
        <f t="array" ref="K1128">_xlfn.TEXTJOIN(", ",TRUE,_xlfn.UNIQUE(_xlfn._xlws.FILTER(ARQUIVOS_RECEBIDOS!$F$2:$F$5010,ARQUIVOS_RECEBIDOS!$E$2:$E$5010=LD_01[[#This Row],[DOCUMENTO]])))</f>
        <v>R00, R01</v>
      </c>
      <c r="L1128" s="6" t="str" cm="1">
        <f t="array" ref="L1128">_xlfn.TEXTJOIN(",",TRUE,_xlfn._xlws.FILTER(ARQUIVOS[EXTENSÃO],(ARQUIVOS[DOCUMENTO]=LD_01[[#This Row],[DOCUMENTO]])*(ARQUIVOS[REVISÃO]=LD_01[[#This Row],[REVISÃO]])))</f>
        <v>pdf</v>
      </c>
      <c r="M1128" s="12" cm="1">
        <f t="array" ref="M1128">_xlfn.UNIQUE(_xlfn._xlws.FILTER(ARQUIVOS[DATA RECEBIMENTO],(ARQUIVOS[DOCUMENTO]=LD_01[[#This Row],[DOCUMENTO]])*(ARQUIVOS[REVISÃO]=LD_01[[#This Row],[REVISÃO]])))</f>
        <v>45931</v>
      </c>
      <c r="N11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01/MSV-163MS-638-NORTE/03.AQ/MSV-163MS-638+600-EDI-EXE-MD-P1-301-R01.pdf</v>
      </c>
      <c r="P1128" s="6" t="str">
        <f>LD_01[[#This Row],[PASTA]]&amp;"/"&amp;LD_01[[#This Row],[ARQUIVO]]</f>
        <v>MSV-163MS-638-NORTE/03.AQ/MSV-163MS-638+600-EDI-EXE-MD-P1-301-R01.pdf</v>
      </c>
    </row>
    <row r="1129" spans="1:16" ht="28.8" x14ac:dyDescent="0.3">
      <c r="A1129" s="6" t="s">
        <v>3883</v>
      </c>
      <c r="B1129" s="6" t="str">
        <f>VLOOKUP(LD_01[[#This Row],[DOCUMENTO]],_xlfn.SORTBY(ARQUIVOS_RECEBIDOS!$E$2:$F$5010,ARQUIVOS_RECEBIDOS!$F$2:$F$5010,-1),2,)</f>
        <v>R01</v>
      </c>
      <c r="C1129" s="14" t="s">
        <v>5987</v>
      </c>
      <c r="D1129" s="14" t="s">
        <v>7543</v>
      </c>
      <c r="E1129" s="6" t="s">
        <v>4320</v>
      </c>
      <c r="F1129" s="8" t="s">
        <v>4234</v>
      </c>
      <c r="G1129" s="8" t="s">
        <v>4339</v>
      </c>
      <c r="H1129" s="6" t="str">
        <f>_xlfn.XLOOKUP(LD_01[[#This Row],[DISCIPLINA]],'CLASSES DE PROJETOS'!$F$3:$F$37,'CLASSES DE PROJETOS'!$C$3:$C$37)</f>
        <v>AQ</v>
      </c>
      <c r="I1129" t="str">
        <f>_xlfn.TEXTJOIN("/",TRUE,"MSV-163MS-"&amp;LD_01[[#This Row],[OBRA]],_xlfn.XLOOKUP(LD_01[[#This Row],[SIGLA]],'CLASSES DE PROJETOS'!$C$3:$C$37,'CLASSES DE PROJETOS'!$E$3:$E$37))</f>
        <v>MSV-163MS-638-NORTE/03.AQ</v>
      </c>
      <c r="J1129" s="6" t="str" cm="1">
        <f t="array" ref="J1129">_xlfn.TEXTJOIN(",",TRUE,_xlfn._xlws.FILTER(ARQUIVOS[ARQUIVO],(ARQUIVOS[DOCUMENTO]=LD_01[[#This Row],[DOCUMENTO]])*(ARQUIVOS[REVISÃO]=LD_01[[#This Row],[REVISÃO]])*(ARQUIVOS[EXTENSÃO]="pdf")))</f>
        <v>MSV-163MS-638+600-EDI-EXE-MD-P1-401-R01.pdf</v>
      </c>
      <c r="K1129" s="6" t="str" cm="1">
        <f t="array" ref="K1129">_xlfn.TEXTJOIN(", ",TRUE,_xlfn.UNIQUE(_xlfn._xlws.FILTER(ARQUIVOS_RECEBIDOS!$F$2:$F$5010,ARQUIVOS_RECEBIDOS!$E$2:$E$5010=LD_01[[#This Row],[DOCUMENTO]])))</f>
        <v>R00, R01</v>
      </c>
      <c r="L1129" s="6" t="str" cm="1">
        <f t="array" ref="L1129">_xlfn.TEXTJOIN(",",TRUE,_xlfn._xlws.FILTER(ARQUIVOS[EXTENSÃO],(ARQUIVOS[DOCUMENTO]=LD_01[[#This Row],[DOCUMENTO]])*(ARQUIVOS[REVISÃO]=LD_01[[#This Row],[REVISÃO]])))</f>
        <v>pdf</v>
      </c>
      <c r="M1129" s="12" cm="1">
        <f t="array" ref="M1129">_xlfn.UNIQUE(_xlfn._xlws.FILTER(ARQUIVOS[DATA RECEBIMENTO],(ARQUIVOS[DOCUMENTO]=LD_01[[#This Row],[DOCUMENTO]])*(ARQUIVOS[REVISÃO]=LD_01[[#This Row],[REVISÃO]])))</f>
        <v>45931</v>
      </c>
      <c r="N11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01/MSV-163MS-638-NORTE/03.AQ/MSV-163MS-638+600-EDI-EXE-MD-P1-401-R01.pdf</v>
      </c>
      <c r="P1129" s="6" t="str">
        <f>LD_01[[#This Row],[PASTA]]&amp;"/"&amp;LD_01[[#This Row],[ARQUIVO]]</f>
        <v>MSV-163MS-638-NORTE/03.AQ/MSV-163MS-638+600-EDI-EXE-MD-P1-401-R01.pdf</v>
      </c>
    </row>
    <row r="1130" spans="1:16" ht="43.2" x14ac:dyDescent="0.3">
      <c r="A1130" s="6" t="s">
        <v>3814</v>
      </c>
      <c r="B1130" s="6" t="str">
        <f>VLOOKUP(LD_01[[#This Row],[DOCUMENTO]],_xlfn.SORTBY(ARQUIVOS_RECEBIDOS!$E$2:$F$5010,ARQUIVOS_RECEBIDOS!$F$2:$F$5010,-1),2,)</f>
        <v>R01</v>
      </c>
      <c r="C1130" s="14" t="s">
        <v>5987</v>
      </c>
      <c r="D1130" s="14" t="s">
        <v>7543</v>
      </c>
      <c r="E1130" s="6" t="s">
        <v>4320</v>
      </c>
      <c r="F1130" s="8" t="s">
        <v>4817</v>
      </c>
      <c r="G1130" s="8" t="s">
        <v>4337</v>
      </c>
      <c r="H1130" s="6" t="str">
        <f>_xlfn.XLOOKUP(LD_01[[#This Row],[DISCIPLINA]],'CLASSES DE PROJETOS'!$F$3:$F$37,'CLASSES DE PROJETOS'!$C$3:$C$37)</f>
        <v>EL</v>
      </c>
      <c r="I1130" t="str">
        <f>_xlfn.TEXTJOIN("/",TRUE,"MSV-163MS-"&amp;LD_01[[#This Row],[OBRA]],_xlfn.XLOOKUP(LD_01[[#This Row],[SIGLA]],'CLASSES DE PROJETOS'!$C$3:$C$37,'CLASSES DE PROJETOS'!$E$3:$E$37))</f>
        <v>MSV-163MS-638-NORTE/14.EL</v>
      </c>
      <c r="J1130" s="6" t="str" cm="1">
        <f t="array" ref="J1130">_xlfn.TEXTJOIN(",",TRUE,_xlfn._xlws.FILTER(ARQUIVOS[ARQUIVO],(ARQUIVOS[DOCUMENTO]=LD_01[[#This Row],[DOCUMENTO]])*(ARQUIVOS[REVISÃO]=LD_01[[#This Row],[REVISÃO]])*(ARQUIVOS[EXTENSÃO]="pdf")))</f>
        <v>MSV-163MS-638+600-EDI-EXE-MD-P2-101-R01.pdf</v>
      </c>
      <c r="K1130" s="6" t="str" cm="1">
        <f t="array" ref="K1130">_xlfn.TEXTJOIN(", ",TRUE,_xlfn.UNIQUE(_xlfn._xlws.FILTER(ARQUIVOS_RECEBIDOS!$F$2:$F$5010,ARQUIVOS_RECEBIDOS!$E$2:$E$5010=LD_01[[#This Row],[DOCUMENTO]])))</f>
        <v>R00, R01</v>
      </c>
      <c r="L1130" s="6" t="str" cm="1">
        <f t="array" ref="L1130">_xlfn.TEXTJOIN(",",TRUE,_xlfn._xlws.FILTER(ARQUIVOS[EXTENSÃO],(ARQUIVOS[DOCUMENTO]=LD_01[[#This Row],[DOCUMENTO]])*(ARQUIVOS[REVISÃO]=LD_01[[#This Row],[REVISÃO]])))</f>
        <v>pdf</v>
      </c>
      <c r="M1130" s="12" cm="1">
        <f t="array" ref="M1130">_xlfn.UNIQUE(_xlfn._xlws.FILTER(ARQUIVOS[DATA RECEBIMENTO],(ARQUIVOS[DOCUMENTO]=LD_01[[#This Row],[DOCUMENTO]])*(ARQUIVOS[REVISÃO]=LD_01[[#This Row],[REVISÃO]])))</f>
        <v>45931</v>
      </c>
      <c r="N11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01/MSV-163MS-638-NORTE/14.EL/MSV-163MS-638+600-EDI-EXE-MD-P2-101-R01.pdf</v>
      </c>
      <c r="P1130" s="6" t="str">
        <f>LD_01[[#This Row],[PASTA]]&amp;"/"&amp;LD_01[[#This Row],[ARQUIVO]]</f>
        <v>MSV-163MS-638-NORTE/14.EL/MSV-163MS-638+600-EDI-EXE-MD-P2-101-R01.pdf</v>
      </c>
    </row>
    <row r="1131" spans="1:16" ht="43.2" x14ac:dyDescent="0.3">
      <c r="A1131" s="6" t="s">
        <v>3815</v>
      </c>
      <c r="B1131" s="6" t="str">
        <f>VLOOKUP(LD_01[[#This Row],[DOCUMENTO]],_xlfn.SORTBY(ARQUIVOS_RECEBIDOS!$E$2:$F$5010,ARQUIVOS_RECEBIDOS!$F$2:$F$5010,-1),2,)</f>
        <v>R00</v>
      </c>
      <c r="C1131" s="14" t="s">
        <v>5987</v>
      </c>
      <c r="D1131" s="14" t="s">
        <v>7543</v>
      </c>
      <c r="E1131" s="6" t="s">
        <v>4320</v>
      </c>
      <c r="F1131" s="8" t="s">
        <v>4816</v>
      </c>
      <c r="G1131" s="8" t="s">
        <v>4337</v>
      </c>
      <c r="H1131" s="6" t="str">
        <f>_xlfn.XLOOKUP(LD_01[[#This Row],[DISCIPLINA]],'CLASSES DE PROJETOS'!$F$3:$F$37,'CLASSES DE PROJETOS'!$C$3:$C$37)</f>
        <v>EL</v>
      </c>
      <c r="I1131" t="str">
        <f>_xlfn.TEXTJOIN("/",TRUE,"MSV-163MS-"&amp;LD_01[[#This Row],[OBRA]],_xlfn.XLOOKUP(LD_01[[#This Row],[SIGLA]],'CLASSES DE PROJETOS'!$C$3:$C$37,'CLASSES DE PROJETOS'!$E$3:$E$37))</f>
        <v>MSV-163MS-638-NORTE/14.EL</v>
      </c>
      <c r="J1131" s="6" t="str" cm="1">
        <f t="array" ref="J1131">_xlfn.TEXTJOIN(",",TRUE,_xlfn._xlws.FILTER(ARQUIVOS[ARQUIVO],(ARQUIVOS[DOCUMENTO]=LD_01[[#This Row],[DOCUMENTO]])*(ARQUIVOS[REVISÃO]=LD_01[[#This Row],[REVISÃO]])*(ARQUIVOS[EXTENSÃO]="pdf")))</f>
        <v>MSV-163MS-638+600-EDI-EXE-MD-P2-201-R00.pdf</v>
      </c>
      <c r="K1131" s="6" t="str" cm="1">
        <f t="array" ref="K1131">_xlfn.TEXTJOIN(", ",TRUE,_xlfn.UNIQUE(_xlfn._xlws.FILTER(ARQUIVOS_RECEBIDOS!$F$2:$F$5010,ARQUIVOS_RECEBIDOS!$E$2:$E$5010=LD_01[[#This Row],[DOCUMENTO]])))</f>
        <v>R00</v>
      </c>
      <c r="L1131" s="6" t="str" cm="1">
        <f t="array" ref="L1131">_xlfn.TEXTJOIN(",",TRUE,_xlfn._xlws.FILTER(ARQUIVOS[EXTENSÃO],(ARQUIVOS[DOCUMENTO]=LD_01[[#This Row],[DOCUMENTO]])*(ARQUIVOS[REVISÃO]=LD_01[[#This Row],[REVISÃO]])))</f>
        <v>pdf</v>
      </c>
      <c r="M1131" s="12" cm="1">
        <f t="array" ref="M1131">_xlfn.UNIQUE(_xlfn._xlws.FILTER(ARQUIVOS[DATA RECEBIMENTO],(ARQUIVOS[DOCUMENTO]=LD_01[[#This Row],[DOCUMENTO]])*(ARQUIVOS[REVISÃO]=LD_01[[#This Row],[REVISÃO]])))</f>
        <v>45838</v>
      </c>
      <c r="N11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01/MSV-163MS-638-NORTE/14.EL/MSV-163MS-638+600-EDI-EXE-MD-P2-201-R00.pdf</v>
      </c>
      <c r="P1131" s="6" t="str">
        <f>LD_01[[#This Row],[PASTA]]&amp;"/"&amp;LD_01[[#This Row],[ARQUIVO]]</f>
        <v>MSV-163MS-638-NORTE/14.EL/MSV-163MS-638+600-EDI-EXE-MD-P2-201-R00.pdf</v>
      </c>
    </row>
    <row r="1132" spans="1:16" ht="43.2" x14ac:dyDescent="0.3">
      <c r="A1132" s="6" t="s">
        <v>3816</v>
      </c>
      <c r="B1132" s="6" t="str">
        <f>VLOOKUP(LD_01[[#This Row],[DOCUMENTO]],_xlfn.SORTBY(ARQUIVOS_RECEBIDOS!$E$2:$F$5010,ARQUIVOS_RECEBIDOS!$F$2:$F$5010,-1),2,)</f>
        <v>R00</v>
      </c>
      <c r="C1132" s="14" t="s">
        <v>5987</v>
      </c>
      <c r="D1132" s="14" t="s">
        <v>7543</v>
      </c>
      <c r="E1132" s="6" t="s">
        <v>4320</v>
      </c>
      <c r="F1132" s="8" t="s">
        <v>4818</v>
      </c>
      <c r="G1132" s="8" t="s">
        <v>4337</v>
      </c>
      <c r="H1132" s="6" t="str">
        <f>_xlfn.XLOOKUP(LD_01[[#This Row],[DISCIPLINA]],'CLASSES DE PROJETOS'!$F$3:$F$37,'CLASSES DE PROJETOS'!$C$3:$C$37)</f>
        <v>EL</v>
      </c>
      <c r="I1132" t="str">
        <f>_xlfn.TEXTJOIN("/",TRUE,"MSV-163MS-"&amp;LD_01[[#This Row],[OBRA]],_xlfn.XLOOKUP(LD_01[[#This Row],[SIGLA]],'CLASSES DE PROJETOS'!$C$3:$C$37,'CLASSES DE PROJETOS'!$E$3:$E$37))</f>
        <v>MSV-163MS-638-NORTE/14.EL</v>
      </c>
      <c r="J1132" s="6" t="str" cm="1">
        <f t="array" ref="J1132">_xlfn.TEXTJOIN(",",TRUE,_xlfn._xlws.FILTER(ARQUIVOS[ARQUIVO],(ARQUIVOS[DOCUMENTO]=LD_01[[#This Row],[DOCUMENTO]])*(ARQUIVOS[REVISÃO]=LD_01[[#This Row],[REVISÃO]])*(ARQUIVOS[EXTENSÃO]="pdf")))</f>
        <v>MSV-163MS-638+600-EDI-EXE-MD-P2-301-R00.pdf</v>
      </c>
      <c r="K1132" s="6" t="str" cm="1">
        <f t="array" ref="K1132">_xlfn.TEXTJOIN(", ",TRUE,_xlfn.UNIQUE(_xlfn._xlws.FILTER(ARQUIVOS_RECEBIDOS!$F$2:$F$5010,ARQUIVOS_RECEBIDOS!$E$2:$E$5010=LD_01[[#This Row],[DOCUMENTO]])))</f>
        <v>R00</v>
      </c>
      <c r="L1132" s="6" t="str" cm="1">
        <f t="array" ref="L1132">_xlfn.TEXTJOIN(",",TRUE,_xlfn._xlws.FILTER(ARQUIVOS[EXTENSÃO],(ARQUIVOS[DOCUMENTO]=LD_01[[#This Row],[DOCUMENTO]])*(ARQUIVOS[REVISÃO]=LD_01[[#This Row],[REVISÃO]])))</f>
        <v>pdf</v>
      </c>
      <c r="M1132" s="12" cm="1">
        <f t="array" ref="M1132">_xlfn.UNIQUE(_xlfn._xlws.FILTER(ARQUIVOS[DATA RECEBIMENTO],(ARQUIVOS[DOCUMENTO]=LD_01[[#This Row],[DOCUMENTO]])*(ARQUIVOS[REVISÃO]=LD_01[[#This Row],[REVISÃO]])))</f>
        <v>45838</v>
      </c>
      <c r="N11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01/MSV-163MS-638-NORTE/14.EL/MSV-163MS-638+600-EDI-EXE-MD-P2-301-R00.pdf</v>
      </c>
      <c r="P1132" s="6" t="str">
        <f>LD_01[[#This Row],[PASTA]]&amp;"/"&amp;LD_01[[#This Row],[ARQUIVO]]</f>
        <v>MSV-163MS-638-NORTE/14.EL/MSV-163MS-638+600-EDI-EXE-MD-P2-301-R00.pdf</v>
      </c>
    </row>
    <row r="1133" spans="1:16" ht="43.2" x14ac:dyDescent="0.3">
      <c r="A1133" s="6" t="s">
        <v>3817</v>
      </c>
      <c r="B1133" s="6" t="str">
        <f>VLOOKUP(LD_01[[#This Row],[DOCUMENTO]],_xlfn.SORTBY(ARQUIVOS_RECEBIDOS!$E$2:$F$5010,ARQUIVOS_RECEBIDOS!$F$2:$F$5010,-1),2,)</f>
        <v>R00</v>
      </c>
      <c r="C1133" s="14" t="s">
        <v>5987</v>
      </c>
      <c r="D1133" s="14" t="s">
        <v>7543</v>
      </c>
      <c r="E1133" s="6" t="s">
        <v>4320</v>
      </c>
      <c r="F1133" s="8" t="s">
        <v>4819</v>
      </c>
      <c r="G1133" s="8" t="s">
        <v>4337</v>
      </c>
      <c r="H1133" s="6" t="str">
        <f>_xlfn.XLOOKUP(LD_01[[#This Row],[DISCIPLINA]],'CLASSES DE PROJETOS'!$F$3:$F$37,'CLASSES DE PROJETOS'!$C$3:$C$37)</f>
        <v>EL</v>
      </c>
      <c r="I1133" t="str">
        <f>_xlfn.TEXTJOIN("/",TRUE,"MSV-163MS-"&amp;LD_01[[#This Row],[OBRA]],_xlfn.XLOOKUP(LD_01[[#This Row],[SIGLA]],'CLASSES DE PROJETOS'!$C$3:$C$37,'CLASSES DE PROJETOS'!$E$3:$E$37))</f>
        <v>MSV-163MS-638-NORTE/14.EL</v>
      </c>
      <c r="J1133" s="6" t="str" cm="1">
        <f t="array" ref="J1133">_xlfn.TEXTJOIN(",",TRUE,_xlfn._xlws.FILTER(ARQUIVOS[ARQUIVO],(ARQUIVOS[DOCUMENTO]=LD_01[[#This Row],[DOCUMENTO]])*(ARQUIVOS[REVISÃO]=LD_01[[#This Row],[REVISÃO]])*(ARQUIVOS[EXTENSÃO]="pdf")))</f>
        <v>MSV-163MS-638+600-EDI-EXE-MD-P2-401-R00.pdf</v>
      </c>
      <c r="K1133" s="6" t="str" cm="1">
        <f t="array" ref="K1133">_xlfn.TEXTJOIN(", ",TRUE,_xlfn.UNIQUE(_xlfn._xlws.FILTER(ARQUIVOS_RECEBIDOS!$F$2:$F$5010,ARQUIVOS_RECEBIDOS!$E$2:$E$5010=LD_01[[#This Row],[DOCUMENTO]])))</f>
        <v>R00</v>
      </c>
      <c r="L1133" s="6" t="str" cm="1">
        <f t="array" ref="L1133">_xlfn.TEXTJOIN(",",TRUE,_xlfn._xlws.FILTER(ARQUIVOS[EXTENSÃO],(ARQUIVOS[DOCUMENTO]=LD_01[[#This Row],[DOCUMENTO]])*(ARQUIVOS[REVISÃO]=LD_01[[#This Row],[REVISÃO]])))</f>
        <v>pdf</v>
      </c>
      <c r="M1133" s="12" cm="1">
        <f t="array" ref="M1133">_xlfn.UNIQUE(_xlfn._xlws.FILTER(ARQUIVOS[DATA RECEBIMENTO],(ARQUIVOS[DOCUMENTO]=LD_01[[#This Row],[DOCUMENTO]])*(ARQUIVOS[REVISÃO]=LD_01[[#This Row],[REVISÃO]])))</f>
        <v>45838</v>
      </c>
      <c r="N11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01/MSV-163MS-638-NORTE/14.EL/MSV-163MS-638+600-EDI-EXE-MD-P2-401-R00.pdf</v>
      </c>
      <c r="P1133" s="6" t="str">
        <f>LD_01[[#This Row],[PASTA]]&amp;"/"&amp;LD_01[[#This Row],[ARQUIVO]]</f>
        <v>MSV-163MS-638-NORTE/14.EL/MSV-163MS-638+600-EDI-EXE-MD-P2-401-R00.pdf</v>
      </c>
    </row>
    <row r="1134" spans="1:16" ht="43.2" x14ac:dyDescent="0.3">
      <c r="A1134" s="6" t="s">
        <v>3912</v>
      </c>
      <c r="B1134" s="6" t="str">
        <f>VLOOKUP(LD_01[[#This Row],[DOCUMENTO]],_xlfn.SORTBY(ARQUIVOS_RECEBIDOS!$E$2:$F$5010,ARQUIVOS_RECEBIDOS!$F$2:$F$5010,-1),2,)</f>
        <v>R01</v>
      </c>
      <c r="C1134" s="14" t="s">
        <v>5987</v>
      </c>
      <c r="D1134" s="14" t="s">
        <v>7543</v>
      </c>
      <c r="E1134" s="6" t="s">
        <v>4320</v>
      </c>
      <c r="F1134" s="8" t="s">
        <v>4239</v>
      </c>
      <c r="G1134" s="8" t="s">
        <v>4341</v>
      </c>
      <c r="H1134" s="6" t="str">
        <f>_xlfn.XLOOKUP(LD_01[[#This Row],[DISCIPLINA]],'CLASSES DE PROJETOS'!$F$3:$F$37,'CLASSES DE PROJETOS'!$C$3:$C$37)</f>
        <v>AR</v>
      </c>
      <c r="I1134" t="str">
        <f>_xlfn.TEXTJOIN("/",TRUE,"MSV-163MS-"&amp;LD_01[[#This Row],[OBRA]],_xlfn.XLOOKUP(LD_01[[#This Row],[SIGLA]],'CLASSES DE PROJETOS'!$C$3:$C$37,'CLASSES DE PROJETOS'!$E$3:$E$37))</f>
        <v>MSV-163MS-638-NORTE/04.AR</v>
      </c>
      <c r="J1134" s="6" t="str" cm="1">
        <f t="array" ref="J1134">_xlfn.TEXTJOIN(",",TRUE,_xlfn._xlws.FILTER(ARQUIVOS[ARQUIVO],(ARQUIVOS[DOCUMENTO]=LD_01[[#This Row],[DOCUMENTO]])*(ARQUIVOS[REVISÃO]=LD_01[[#This Row],[REVISÃO]])*(ARQUIVOS[EXTENSÃO]="pdf")))</f>
        <v>MSV-163MS-638+600-EDI-EXE-MD-P5-001-R01.pdf</v>
      </c>
      <c r="K1134" s="6" t="str" cm="1">
        <f t="array" ref="K1134">_xlfn.TEXTJOIN(", ",TRUE,_xlfn.UNIQUE(_xlfn._xlws.FILTER(ARQUIVOS_RECEBIDOS!$F$2:$F$5010,ARQUIVOS_RECEBIDOS!$E$2:$E$5010=LD_01[[#This Row],[DOCUMENTO]])))</f>
        <v>R00, R01</v>
      </c>
      <c r="L1134" s="6" t="str" cm="1">
        <f t="array" ref="L1134">_xlfn.TEXTJOIN(",",TRUE,_xlfn._xlws.FILTER(ARQUIVOS[EXTENSÃO],(ARQUIVOS[DOCUMENTO]=LD_01[[#This Row],[DOCUMENTO]])*(ARQUIVOS[REVISÃO]=LD_01[[#This Row],[REVISÃO]])))</f>
        <v>pdf</v>
      </c>
      <c r="M1134" s="12" cm="1">
        <f t="array" ref="M1134">_xlfn.UNIQUE(_xlfn._xlws.FILTER(ARQUIVOS[DATA RECEBIMENTO],(ARQUIVOS[DOCUMENTO]=LD_01[[#This Row],[DOCUMENTO]])*(ARQUIVOS[REVISÃO]=LD_01[[#This Row],[REVISÃO]])))</f>
        <v>45931</v>
      </c>
      <c r="N11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01/MSV-163MS-638-NORTE/04.AR/MSV-163MS-638+600-EDI-EXE-MD-P5-001-R01.pdf</v>
      </c>
      <c r="P1134" s="6" t="str">
        <f>LD_01[[#This Row],[PASTA]]&amp;"/"&amp;LD_01[[#This Row],[ARQUIVO]]</f>
        <v>MSV-163MS-638-NORTE/04.AR/MSV-163MS-638+600-EDI-EXE-MD-P5-001-R01.pdf</v>
      </c>
    </row>
    <row r="1135" spans="1:16" ht="43.2" x14ac:dyDescent="0.3">
      <c r="A1135" s="6" t="s">
        <v>3913</v>
      </c>
      <c r="B1135" s="6" t="str">
        <f>VLOOKUP(LD_01[[#This Row],[DOCUMENTO]],_xlfn.SORTBY(ARQUIVOS_RECEBIDOS!$E$2:$F$5010,ARQUIVOS_RECEBIDOS!$F$2:$F$5010,-1),2,)</f>
        <v>R01</v>
      </c>
      <c r="C1135" s="14" t="s">
        <v>5987</v>
      </c>
      <c r="D1135" s="14" t="s">
        <v>7543</v>
      </c>
      <c r="E1135" s="6" t="s">
        <v>4320</v>
      </c>
      <c r="F1135" s="8" t="s">
        <v>4240</v>
      </c>
      <c r="G1135" s="8" t="s">
        <v>4341</v>
      </c>
      <c r="H1135" s="6" t="str">
        <f>_xlfn.XLOOKUP(LD_01[[#This Row],[DISCIPLINA]],'CLASSES DE PROJETOS'!$F$3:$F$37,'CLASSES DE PROJETOS'!$C$3:$C$37)</f>
        <v>AR</v>
      </c>
      <c r="I1135" t="str">
        <f>_xlfn.TEXTJOIN("/",TRUE,"MSV-163MS-"&amp;LD_01[[#This Row],[OBRA]],_xlfn.XLOOKUP(LD_01[[#This Row],[SIGLA]],'CLASSES DE PROJETOS'!$C$3:$C$37,'CLASSES DE PROJETOS'!$E$3:$E$37))</f>
        <v>MSV-163MS-638-NORTE/04.AR</v>
      </c>
      <c r="J1135" s="6" t="str" cm="1">
        <f t="array" ref="J1135">_xlfn.TEXTJOIN(",",TRUE,_xlfn._xlws.FILTER(ARQUIVOS[ARQUIVO],(ARQUIVOS[DOCUMENTO]=LD_01[[#This Row],[DOCUMENTO]])*(ARQUIVOS[REVISÃO]=LD_01[[#This Row],[REVISÃO]])*(ARQUIVOS[EXTENSÃO]="pdf")))</f>
        <v>MSV-163MS-638+600-EDI-EXE-MD-P5-201-R01.pdf</v>
      </c>
      <c r="K1135" s="6" t="str" cm="1">
        <f t="array" ref="K1135">_xlfn.TEXTJOIN(", ",TRUE,_xlfn.UNIQUE(_xlfn._xlws.FILTER(ARQUIVOS_RECEBIDOS!$F$2:$F$5010,ARQUIVOS_RECEBIDOS!$E$2:$E$5010=LD_01[[#This Row],[DOCUMENTO]])))</f>
        <v>R00, R01</v>
      </c>
      <c r="L1135" s="6" t="str" cm="1">
        <f t="array" ref="L1135">_xlfn.TEXTJOIN(",",TRUE,_xlfn._xlws.FILTER(ARQUIVOS[EXTENSÃO],(ARQUIVOS[DOCUMENTO]=LD_01[[#This Row],[DOCUMENTO]])*(ARQUIVOS[REVISÃO]=LD_01[[#This Row],[REVISÃO]])))</f>
        <v>pdf</v>
      </c>
      <c r="M1135" s="12" cm="1">
        <f t="array" ref="M1135">_xlfn.UNIQUE(_xlfn._xlws.FILTER(ARQUIVOS[DATA RECEBIMENTO],(ARQUIVOS[DOCUMENTO]=LD_01[[#This Row],[DOCUMENTO]])*(ARQUIVOS[REVISÃO]=LD_01[[#This Row],[REVISÃO]])))</f>
        <v>45931</v>
      </c>
      <c r="N11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01/MSV-163MS-638-NORTE/04.AR/MSV-163MS-638+600-EDI-EXE-MD-P5-201-R01.pdf</v>
      </c>
      <c r="P1135" s="6" t="str">
        <f>LD_01[[#This Row],[PASTA]]&amp;"/"&amp;LD_01[[#This Row],[ARQUIVO]]</f>
        <v>MSV-163MS-638-NORTE/04.AR/MSV-163MS-638+600-EDI-EXE-MD-P5-201-R01.pdf</v>
      </c>
    </row>
    <row r="1136" spans="1:16" ht="43.2" x14ac:dyDescent="0.3">
      <c r="A1136" s="6" t="s">
        <v>3914</v>
      </c>
      <c r="B1136" s="6" t="str">
        <f>VLOOKUP(LD_01[[#This Row],[DOCUMENTO]],_xlfn.SORTBY(ARQUIVOS_RECEBIDOS!$E$2:$F$5010,ARQUIVOS_RECEBIDOS!$F$2:$F$5010,-1),2,)</f>
        <v>R01</v>
      </c>
      <c r="C1136" s="14" t="s">
        <v>5987</v>
      </c>
      <c r="D1136" s="14" t="s">
        <v>7543</v>
      </c>
      <c r="E1136" s="6" t="s">
        <v>4320</v>
      </c>
      <c r="F1136" s="8" t="s">
        <v>4241</v>
      </c>
      <c r="G1136" s="8" t="s">
        <v>4341</v>
      </c>
      <c r="H1136" s="6" t="str">
        <f>_xlfn.XLOOKUP(LD_01[[#This Row],[DISCIPLINA]],'CLASSES DE PROJETOS'!$F$3:$F$37,'CLASSES DE PROJETOS'!$C$3:$C$37)</f>
        <v>AR</v>
      </c>
      <c r="I1136" t="str">
        <f>_xlfn.TEXTJOIN("/",TRUE,"MSV-163MS-"&amp;LD_01[[#This Row],[OBRA]],_xlfn.XLOOKUP(LD_01[[#This Row],[SIGLA]],'CLASSES DE PROJETOS'!$C$3:$C$37,'CLASSES DE PROJETOS'!$E$3:$E$37))</f>
        <v>MSV-163MS-638-NORTE/04.AR</v>
      </c>
      <c r="J1136" s="6" t="str" cm="1">
        <f t="array" ref="J1136">_xlfn.TEXTJOIN(",",TRUE,_xlfn._xlws.FILTER(ARQUIVOS[ARQUIVO],(ARQUIVOS[DOCUMENTO]=LD_01[[#This Row],[DOCUMENTO]])*(ARQUIVOS[REVISÃO]=LD_01[[#This Row],[REVISÃO]])*(ARQUIVOS[EXTENSÃO]="pdf")))</f>
        <v>MSV-163MS-638+600-EDI-EXE-MD-P5-301-R01.pdf</v>
      </c>
      <c r="K1136" s="6" t="str" cm="1">
        <f t="array" ref="K1136">_xlfn.TEXTJOIN(", ",TRUE,_xlfn.UNIQUE(_xlfn._xlws.FILTER(ARQUIVOS_RECEBIDOS!$F$2:$F$5010,ARQUIVOS_RECEBIDOS!$E$2:$E$5010=LD_01[[#This Row],[DOCUMENTO]])))</f>
        <v>R00, R01</v>
      </c>
      <c r="L1136" s="6" t="str" cm="1">
        <f t="array" ref="L1136">_xlfn.TEXTJOIN(",",TRUE,_xlfn._xlws.FILTER(ARQUIVOS[EXTENSÃO],(ARQUIVOS[DOCUMENTO]=LD_01[[#This Row],[DOCUMENTO]])*(ARQUIVOS[REVISÃO]=LD_01[[#This Row],[REVISÃO]])))</f>
        <v>pdf</v>
      </c>
      <c r="M1136" s="12" cm="1">
        <f t="array" ref="M1136">_xlfn.UNIQUE(_xlfn._xlws.FILTER(ARQUIVOS[DATA RECEBIMENTO],(ARQUIVOS[DOCUMENTO]=LD_01[[#This Row],[DOCUMENTO]])*(ARQUIVOS[REVISÃO]=LD_01[[#This Row],[REVISÃO]])))</f>
        <v>45931</v>
      </c>
      <c r="N11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01/MSV-163MS-638-NORTE/04.AR/MSV-163MS-638+600-EDI-EXE-MD-P5-301-R01.pdf</v>
      </c>
      <c r="P1136" s="6" t="str">
        <f>LD_01[[#This Row],[PASTA]]&amp;"/"&amp;LD_01[[#This Row],[ARQUIVO]]</f>
        <v>MSV-163MS-638-NORTE/04.AR/MSV-163MS-638+600-EDI-EXE-MD-P5-301-R01.pdf</v>
      </c>
    </row>
    <row r="1137" spans="1:16" ht="28.8" x14ac:dyDescent="0.3">
      <c r="A1137" s="6" t="s">
        <v>3907</v>
      </c>
      <c r="B1137" s="6" t="str">
        <f>VLOOKUP(LD_01[[#This Row],[DOCUMENTO]],_xlfn.SORTBY(ARQUIVOS_RECEBIDOS!$E$2:$F$5010,ARQUIVOS_RECEBIDOS!$F$2:$F$5010,-1),2,)</f>
        <v>R01</v>
      </c>
      <c r="C1137" s="14" t="s">
        <v>5987</v>
      </c>
      <c r="D1137" s="14" t="s">
        <v>7543</v>
      </c>
      <c r="E1137" s="6" t="s">
        <v>4320</v>
      </c>
      <c r="F1137" s="8" t="s">
        <v>4852</v>
      </c>
      <c r="G1137" s="8" t="s">
        <v>4340</v>
      </c>
      <c r="H1137" s="6" t="str">
        <f>_xlfn.XLOOKUP(LD_01[[#This Row],[DISCIPLINA]],'CLASSES DE PROJETOS'!$F$3:$F$37,'CLASSES DE PROJETOS'!$C$3:$C$37)</f>
        <v>HI</v>
      </c>
      <c r="I1137" t="str">
        <f>_xlfn.TEXTJOIN("/",TRUE,"MSV-163MS-"&amp;LD_01[[#This Row],[OBRA]],_xlfn.XLOOKUP(LD_01[[#This Row],[SIGLA]],'CLASSES DE PROJETOS'!$C$3:$C$37,'CLASSES DE PROJETOS'!$E$3:$E$37))</f>
        <v>MSV-163MS-638-NORTE/21.HI</v>
      </c>
      <c r="J1137" s="6" t="str" cm="1">
        <f t="array" ref="J1137">_xlfn.TEXTJOIN(",",TRUE,_xlfn._xlws.FILTER(ARQUIVOS[ARQUIVO],(ARQUIVOS[DOCUMENTO]=LD_01[[#This Row],[DOCUMENTO]])*(ARQUIVOS[REVISÃO]=LD_01[[#This Row],[REVISÃO]])*(ARQUIVOS[EXTENSÃO]="pdf")))</f>
        <v>MSV-163MS-638+600-EDI-EXE-MD-P8-001-R01.pdf</v>
      </c>
      <c r="K1137" s="6" t="str" cm="1">
        <f t="array" ref="K1137">_xlfn.TEXTJOIN(", ",TRUE,_xlfn.UNIQUE(_xlfn._xlws.FILTER(ARQUIVOS_RECEBIDOS!$F$2:$F$5010,ARQUIVOS_RECEBIDOS!$E$2:$E$5010=LD_01[[#This Row],[DOCUMENTO]])))</f>
        <v>R00, R01</v>
      </c>
      <c r="L1137" s="6" t="str" cm="1">
        <f t="array" ref="L1137">_xlfn.TEXTJOIN(",",TRUE,_xlfn._xlws.FILTER(ARQUIVOS[EXTENSÃO],(ARQUIVOS[DOCUMENTO]=LD_01[[#This Row],[DOCUMENTO]])*(ARQUIVOS[REVISÃO]=LD_01[[#This Row],[REVISÃO]])))</f>
        <v>pdf</v>
      </c>
      <c r="M1137" s="12" cm="1">
        <f t="array" ref="M1137">_xlfn.UNIQUE(_xlfn._xlws.FILTER(ARQUIVOS[DATA RECEBIMENTO],(ARQUIVOS[DOCUMENTO]=LD_01[[#This Row],[DOCUMENTO]])*(ARQUIVOS[REVISÃO]=LD_01[[#This Row],[REVISÃO]])))</f>
        <v>45931</v>
      </c>
      <c r="N11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01/MSV-163MS-638-NORTE/21.HI/MSV-163MS-638+600-EDI-EXE-MD-P8-001-R01.pdf</v>
      </c>
      <c r="P1137" s="6" t="str">
        <f>LD_01[[#This Row],[PASTA]]&amp;"/"&amp;LD_01[[#This Row],[ARQUIVO]]</f>
        <v>MSV-163MS-638-NORTE/21.HI/MSV-163MS-638+600-EDI-EXE-MD-P8-001-R01.pdf</v>
      </c>
    </row>
    <row r="1138" spans="1:16" ht="28.8" x14ac:dyDescent="0.3">
      <c r="A1138" s="6" t="s">
        <v>3716</v>
      </c>
      <c r="B1138" s="6" t="str">
        <f>VLOOKUP(LD_01[[#This Row],[DOCUMENTO]],_xlfn.SORTBY(ARQUIVOS_RECEBIDOS!$E$2:$F$5010,ARQUIVOS_RECEBIDOS!$F$2:$F$5010,-1),2,)</f>
        <v>R03</v>
      </c>
      <c r="C1138" s="14" t="s">
        <v>5987</v>
      </c>
      <c r="D1138" s="14" t="s">
        <v>7543</v>
      </c>
      <c r="E1138" s="6" t="s">
        <v>4320</v>
      </c>
      <c r="F1138" s="8" t="s">
        <v>4960</v>
      </c>
      <c r="G1138" s="8" t="s">
        <v>4330</v>
      </c>
      <c r="H1138" s="6" t="str">
        <f>_xlfn.XLOOKUP(LD_01[[#This Row],[DISCIPLINA]],'CLASSES DE PROJETOS'!$F$3:$F$37,'CLASSES DE PROJETOS'!$C$3:$C$37)</f>
        <v>TE</v>
      </c>
      <c r="I1138" t="str">
        <f>_xlfn.TEXTJOIN("/",TRUE,"MSV-163MS-"&amp;LD_01[[#This Row],[OBRA]],_xlfn.XLOOKUP(LD_01[[#This Row],[SIGLA]],'CLASSES DE PROJETOS'!$C$3:$C$37,'CLASSES DE PROJETOS'!$E$3:$E$37))</f>
        <v>MSV-163MS-638-NORTE/32.TE</v>
      </c>
      <c r="J1138" s="6" t="str" cm="1">
        <f t="array" ref="J1138">_xlfn.TEXTJOIN(",",TRUE,_xlfn._xlws.FILTER(ARQUIVOS[ARQUIVO],(ARQUIVOS[DOCUMENTO]=LD_01[[#This Row],[DOCUMENTO]])*(ARQUIVOS[REVISÃO]=LD_01[[#This Row],[REVISÃO]])*(ARQUIVOS[EXTENSÃO]="pdf")))</f>
        <v>MSV-163MS-638+600-EDI-EXE-NS-C3-001-R03.pdf</v>
      </c>
      <c r="K1138" s="6" t="str" cm="1">
        <f t="array" ref="K1138">_xlfn.TEXTJOIN(", ",TRUE,_xlfn.UNIQUE(_xlfn._xlws.FILTER(ARQUIVOS_RECEBIDOS!$F$2:$F$5010,ARQUIVOS_RECEBIDOS!$E$2:$E$5010=LD_01[[#This Row],[DOCUMENTO]])))</f>
        <v>R00, R01, R02, R03</v>
      </c>
      <c r="L1138" s="6" t="str" cm="1">
        <f t="array" ref="L1138">_xlfn.TEXTJOIN(",",TRUE,_xlfn._xlws.FILTER(ARQUIVOS[EXTENSÃO],(ARQUIVOS[DOCUMENTO]=LD_01[[#This Row],[DOCUMENTO]])*(ARQUIVOS[REVISÃO]=LD_01[[#This Row],[REVISÃO]])))</f>
        <v>dwg,pdf</v>
      </c>
      <c r="M1138" s="12" cm="1">
        <f t="array" ref="M1138">_xlfn.UNIQUE(_xlfn._xlws.FILTER(ARQUIVOS[DATA RECEBIMENTO],(ARQUIVOS[DOCUMENTO]=LD_01[[#This Row],[DOCUMENTO]])*(ARQUIVOS[REVISÃO]=LD_01[[#This Row],[REVISÃO]])))</f>
        <v>45931</v>
      </c>
      <c r="N11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01/MSV-163MS-638-NORTE/32.TE/MSV-163MS-638+600-EDI-EXE-NS-C3-001-R03.pdf</v>
      </c>
      <c r="P1138" s="6" t="str">
        <f>LD_01[[#This Row],[PASTA]]&amp;"/"&amp;LD_01[[#This Row],[ARQUIVO]]</f>
        <v>MSV-163MS-638-NORTE/32.TE/MSV-163MS-638+600-EDI-EXE-NS-C3-001-R03.pdf</v>
      </c>
    </row>
    <row r="1139" spans="1:16" x14ac:dyDescent="0.3">
      <c r="A1139" s="6" t="s">
        <v>3686</v>
      </c>
      <c r="B1139" s="6" t="str">
        <f>VLOOKUP(LD_01[[#This Row],[DOCUMENTO]],_xlfn.SORTBY(ARQUIVOS_RECEBIDOS!$E$2:$F$5010,ARQUIVOS_RECEBIDOS!$F$2:$F$5010,-1),2,)</f>
        <v>R00</v>
      </c>
      <c r="C1139" s="14" t="s">
        <v>5987</v>
      </c>
      <c r="D1139" s="14" t="s">
        <v>7543</v>
      </c>
      <c r="E1139" s="6" t="s">
        <v>4320</v>
      </c>
      <c r="F1139" s="8" t="s">
        <v>4244</v>
      </c>
      <c r="G1139" s="8" t="s">
        <v>4163</v>
      </c>
      <c r="H1139" s="6" t="str">
        <f>_xlfn.XLOOKUP(LD_01[[#This Row],[DISCIPLINA]],'CLASSES DE PROJETOS'!$F$3:$F$37,'CLASSES DE PROJETOS'!$C$3:$C$37)</f>
        <v>TO</v>
      </c>
      <c r="I1139" t="str">
        <f>_xlfn.TEXTJOIN("/",TRUE,"MSV-163MS-"&amp;LD_01[[#This Row],[OBRA]],_xlfn.XLOOKUP(LD_01[[#This Row],[SIGLA]],'CLASSES DE PROJETOS'!$C$3:$C$37,'CLASSES DE PROJETOS'!$E$3:$E$37))</f>
        <v>MSV-163MS-638-NORTE/33.TO</v>
      </c>
      <c r="J1139" s="6" t="str" cm="1">
        <f t="array" ref="J1139">_xlfn.TEXTJOIN(",",TRUE,_xlfn._xlws.FILTER(ARQUIVOS[ARQUIVO],(ARQUIVOS[DOCUMENTO]=LD_01[[#This Row],[DOCUMENTO]])*(ARQUIVOS[REVISÃO]=LD_01[[#This Row],[REVISÃO]])*(ARQUIVOS[EXTENSÃO]="pdf")))</f>
        <v>MSV-163MS-638+600-EDI-EXE-RT-C1-001-R00.pdf</v>
      </c>
      <c r="K1139" s="6" t="str" cm="1">
        <f t="array" ref="K1139">_xlfn.TEXTJOIN(", ",TRUE,_xlfn.UNIQUE(_xlfn._xlws.FILTER(ARQUIVOS_RECEBIDOS!$F$2:$F$5010,ARQUIVOS_RECEBIDOS!$E$2:$E$5010=LD_01[[#This Row],[DOCUMENTO]])))</f>
        <v>R00</v>
      </c>
      <c r="L1139" s="6" t="str" cm="1">
        <f t="array" ref="L1139">_xlfn.TEXTJOIN(",",TRUE,_xlfn._xlws.FILTER(ARQUIVOS[EXTENSÃO],(ARQUIVOS[DOCUMENTO]=LD_01[[#This Row],[DOCUMENTO]])*(ARQUIVOS[REVISÃO]=LD_01[[#This Row],[REVISÃO]])))</f>
        <v>pdf</v>
      </c>
      <c r="M1139" s="12" cm="1">
        <f t="array" ref="M1139">_xlfn.UNIQUE(_xlfn._xlws.FILTER(ARQUIVOS[DATA RECEBIMENTO],(ARQUIVOS[DOCUMENTO]=LD_01[[#This Row],[DOCUMENTO]])*(ARQUIVOS[REVISÃO]=LD_01[[#This Row],[REVISÃO]])))</f>
        <v>45838</v>
      </c>
      <c r="N11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01/MSV-163MS-638-NORTE/33.TO/MSV-163MS-638+600-EDI-EXE-RT-C1-001-R00.pdf</v>
      </c>
      <c r="P1139" s="6" t="str">
        <f>LD_01[[#This Row],[PASTA]]&amp;"/"&amp;LD_01[[#This Row],[ARQUIVO]]</f>
        <v>MSV-163MS-638-NORTE/33.TO/MSV-163MS-638+600-EDI-EXE-RT-C1-001-R00.pdf</v>
      </c>
    </row>
    <row r="1140" spans="1:16" ht="28.8" x14ac:dyDescent="0.3">
      <c r="A1140" s="6" t="s">
        <v>3824</v>
      </c>
      <c r="B1140" s="6" t="str">
        <f>VLOOKUP(LD_01[[#This Row],[DOCUMENTO]],_xlfn.SORTBY(ARQUIVOS_RECEBIDOS!$E$2:$F$5010,ARQUIVOS_RECEBIDOS!$F$2:$F$5010,-1),2,)</f>
        <v>R01</v>
      </c>
      <c r="C1140" s="14" t="s">
        <v>5987</v>
      </c>
      <c r="D1140" s="14" t="s">
        <v>7543</v>
      </c>
      <c r="E1140" s="6" t="s">
        <v>4320</v>
      </c>
      <c r="F1140" s="8" t="s">
        <v>4824</v>
      </c>
      <c r="G1140" s="8" t="s">
        <v>4332</v>
      </c>
      <c r="H1140" s="6" t="str">
        <f>_xlfn.XLOOKUP(LD_01[[#This Row],[DISCIPLINA]],'CLASSES DE PROJETOS'!$F$3:$F$37,'CLASSES DE PROJETOS'!$C$3:$C$37)</f>
        <v>GG</v>
      </c>
      <c r="I1140" t="str">
        <f>_xlfn.TEXTJOIN("/",TRUE,"MSV-163MS-"&amp;LD_01[[#This Row],[OBRA]],_xlfn.XLOOKUP(LD_01[[#This Row],[SIGLA]],'CLASSES DE PROJETOS'!$C$3:$C$37,'CLASSES DE PROJETOS'!$E$3:$E$37))</f>
        <v>MSV-163MS-638-NORTE/19.GG</v>
      </c>
      <c r="J1140" s="6" t="str" cm="1">
        <f t="array" ref="J1140">_xlfn.TEXTJOIN(",",TRUE,_xlfn._xlws.FILTER(ARQUIVOS[ARQUIVO],(ARQUIVOS[DOCUMENTO]=LD_01[[#This Row],[DOCUMENTO]])*(ARQUIVOS[REVISÃO]=LD_01[[#This Row],[REVISÃO]])*(ARQUIVOS[EXTENSÃO]="pdf")))</f>
        <v>MSV-163MS-638+600-EDI-EXE-RT-D3-001-R01.pdf</v>
      </c>
      <c r="K1140" s="6" t="str" cm="1">
        <f t="array" ref="K1140">_xlfn.TEXTJOIN(", ",TRUE,_xlfn.UNIQUE(_xlfn._xlws.FILTER(ARQUIVOS_RECEBIDOS!$F$2:$F$5010,ARQUIVOS_RECEBIDOS!$E$2:$E$5010=LD_01[[#This Row],[DOCUMENTO]])))</f>
        <v>R00, R01</v>
      </c>
      <c r="L1140" s="6" t="str" cm="1">
        <f t="array" ref="L1140">_xlfn.TEXTJOIN(",",TRUE,_xlfn._xlws.FILTER(ARQUIVOS[EXTENSÃO],(ARQUIVOS[DOCUMENTO]=LD_01[[#This Row],[DOCUMENTO]])*(ARQUIVOS[REVISÃO]=LD_01[[#This Row],[REVISÃO]])))</f>
        <v>pdf</v>
      </c>
      <c r="M1140" s="12" cm="1">
        <f t="array" ref="M1140">_xlfn.UNIQUE(_xlfn._xlws.FILTER(ARQUIVOS[DATA RECEBIMENTO],(ARQUIVOS[DOCUMENTO]=LD_01[[#This Row],[DOCUMENTO]])*(ARQUIVOS[REVISÃO]=LD_01[[#This Row],[REVISÃO]])))</f>
        <v>45931</v>
      </c>
      <c r="N11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01/MSV-163MS-638-NORTE/19.GG/MSV-163MS-638+600-EDI-EXE-RT-D3-001-R01.pdf</v>
      </c>
      <c r="P1140" s="6" t="str">
        <f>LD_01[[#This Row],[PASTA]]&amp;"/"&amp;LD_01[[#This Row],[ARQUIVO]]</f>
        <v>MSV-163MS-638-NORTE/19.GG/MSV-163MS-638+600-EDI-EXE-RT-D3-001-R01.pdf</v>
      </c>
    </row>
    <row r="1141" spans="1:16" ht="28.8" x14ac:dyDescent="0.3">
      <c r="A1141" s="6" t="s">
        <v>3920</v>
      </c>
      <c r="B1141" s="6" t="str">
        <f>VLOOKUP(LD_01[[#This Row],[DOCUMENTO]],_xlfn.SORTBY(ARQUIVOS_RECEBIDOS!$E$2:$F$5010,ARQUIVOS_RECEBIDOS!$F$2:$F$5010,-1),2,)</f>
        <v>R01</v>
      </c>
      <c r="C1141" s="14" t="s">
        <v>5987</v>
      </c>
      <c r="D1141" s="14" t="s">
        <v>7543</v>
      </c>
      <c r="E1141" s="6" t="s">
        <v>4320</v>
      </c>
      <c r="F1141" s="8" t="s">
        <v>5027</v>
      </c>
      <c r="G1141" s="8" t="s">
        <v>4335</v>
      </c>
      <c r="H1141" s="6" t="str">
        <f>_xlfn.XLOOKUP(LD_01[[#This Row],[DISCIPLINA]],'CLASSES DE PROJETOS'!$F$3:$F$37,'CLASSES DE PROJETOS'!$C$3:$C$37)</f>
        <v>TR</v>
      </c>
      <c r="I1141" t="str">
        <f>_xlfn.TEXTJOIN("/",TRUE,"MSV-163MS-"&amp;LD_01[[#This Row],[OBRA]],_xlfn.XLOOKUP(LD_01[[#This Row],[SIGLA]],'CLASSES DE PROJETOS'!$C$3:$C$37,'CLASSES DE PROJETOS'!$E$3:$E$37))</f>
        <v>MSV-163MS-638-NORTE/34.TR</v>
      </c>
      <c r="J1141" s="6" t="str" cm="1">
        <f t="array" ref="J1141">_xlfn.TEXTJOIN(",",TRUE,_xlfn._xlws.FILTER(ARQUIVOS[ARQUIVO],(ARQUIVOS[DOCUMENTO]=LD_01[[#This Row],[DOCUMENTO]])*(ARQUIVOS[REVISÃO]=LD_01[[#This Row],[REVISÃO]])*(ARQUIVOS[EXTENSÃO]="pdf")))</f>
        <v>MSV-163MS-638+600-EDI-EXE-RT-E1-001-R01.pdf</v>
      </c>
      <c r="K1141" s="6" t="str" cm="1">
        <f t="array" ref="K1141">_xlfn.TEXTJOIN(", ",TRUE,_xlfn.UNIQUE(_xlfn._xlws.FILTER(ARQUIVOS_RECEBIDOS!$F$2:$F$5010,ARQUIVOS_RECEBIDOS!$E$2:$E$5010=LD_01[[#This Row],[DOCUMENTO]])))</f>
        <v>R01</v>
      </c>
      <c r="L1141" s="6" t="str" cm="1">
        <f t="array" ref="L1141">_xlfn.TEXTJOIN(",",TRUE,_xlfn._xlws.FILTER(ARQUIVOS[EXTENSÃO],(ARQUIVOS[DOCUMENTO]=LD_01[[#This Row],[DOCUMENTO]])*(ARQUIVOS[REVISÃO]=LD_01[[#This Row],[REVISÃO]])))</f>
        <v>pdf</v>
      </c>
      <c r="M1141" s="12" cm="1">
        <f t="array" ref="M1141">_xlfn.UNIQUE(_xlfn._xlws.FILTER(ARQUIVOS[DATA RECEBIMENTO],(ARQUIVOS[DOCUMENTO]=LD_01[[#This Row],[DOCUMENTO]])*(ARQUIVOS[REVISÃO]=LD_01[[#This Row],[REVISÃO]])))</f>
        <v>45838</v>
      </c>
      <c r="N11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01/MSV-163MS-638-NORTE/34.TR/MSV-163MS-638+600-EDI-EXE-RT-E1-001-R01.pdf</v>
      </c>
      <c r="P1141" s="6" t="str">
        <f>LD_01[[#This Row],[PASTA]]&amp;"/"&amp;LD_01[[#This Row],[ARQUIVO]]</f>
        <v>MSV-163MS-638-NORTE/34.TR/MSV-163MS-638+600-EDI-EXE-RT-E1-001-R01.pdf</v>
      </c>
    </row>
    <row r="1142" spans="1:16" ht="28.8" x14ac:dyDescent="0.3">
      <c r="A1142" s="6" t="s">
        <v>3695</v>
      </c>
      <c r="B1142" s="6" t="str">
        <f>VLOOKUP(LD_01[[#This Row],[DOCUMENTO]],_xlfn.SORTBY(ARQUIVOS_RECEBIDOS!$E$2:$F$5010,ARQUIVOS_RECEBIDOS!$F$2:$F$5010,-1),2,)</f>
        <v>R03</v>
      </c>
      <c r="C1142" s="14" t="s">
        <v>5987</v>
      </c>
      <c r="D1142" s="14" t="s">
        <v>7543</v>
      </c>
      <c r="E1142" s="6" t="s">
        <v>4320</v>
      </c>
      <c r="F1142" s="8" t="s">
        <v>4950</v>
      </c>
      <c r="G1142" s="8" t="s">
        <v>4141</v>
      </c>
      <c r="H1142" s="6" t="str">
        <f>_xlfn.XLOOKUP(LD_01[[#This Row],[DISCIPLINA]],'CLASSES DE PROJETOS'!$F$3:$F$37,'CLASSES DE PROJETOS'!$C$3:$C$37)</f>
        <v>GE</v>
      </c>
      <c r="I1142" t="str">
        <f>_xlfn.TEXTJOIN("/",TRUE,"MSV-163MS-"&amp;LD_01[[#This Row],[OBRA]],_xlfn.XLOOKUP(LD_01[[#This Row],[SIGLA]],'CLASSES DE PROJETOS'!$C$3:$C$37,'CLASSES DE PROJETOS'!$E$3:$E$37))</f>
        <v>MSV-163MS-638-NORTE/18.GE</v>
      </c>
      <c r="J1142" s="6" t="str" cm="1">
        <f t="array" ref="J1142">_xlfn.TEXTJOIN(",",TRUE,_xlfn._xlws.FILTER(ARQUIVOS[ARQUIVO],(ARQUIVOS[DOCUMENTO]=LD_01[[#This Row],[DOCUMENTO]])*(ARQUIVOS[REVISÃO]=LD_01[[#This Row],[REVISÃO]])*(ARQUIVOS[EXTENSÃO]="pdf")))</f>
        <v>MSV-163MS-638+600-EDI-EXE-RT-F1-001-R03.pdf</v>
      </c>
      <c r="K1142" s="6" t="str" cm="1">
        <f t="array" ref="K1142">_xlfn.TEXTJOIN(", ",TRUE,_xlfn.UNIQUE(_xlfn._xlws.FILTER(ARQUIVOS_RECEBIDOS!$F$2:$F$5010,ARQUIVOS_RECEBIDOS!$E$2:$E$5010=LD_01[[#This Row],[DOCUMENTO]])))</f>
        <v>R02, R03</v>
      </c>
      <c r="L1142" s="6" t="str" cm="1">
        <f t="array" ref="L1142">_xlfn.TEXTJOIN(",",TRUE,_xlfn._xlws.FILTER(ARQUIVOS[EXTENSÃO],(ARQUIVOS[DOCUMENTO]=LD_01[[#This Row],[DOCUMENTO]])*(ARQUIVOS[REVISÃO]=LD_01[[#This Row],[REVISÃO]])))</f>
        <v>pdf</v>
      </c>
      <c r="M1142" s="12" cm="1">
        <f t="array" ref="M1142">_xlfn.UNIQUE(_xlfn._xlws.FILTER(ARQUIVOS[DATA RECEBIMENTO],(ARQUIVOS[DOCUMENTO]=LD_01[[#This Row],[DOCUMENTO]])*(ARQUIVOS[REVISÃO]=LD_01[[#This Row],[REVISÃO]])))</f>
        <v>45859</v>
      </c>
      <c r="N11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01/MSV-163MS-638-NORTE/18.GE/MSV-163MS-638+600-EDI-EXE-RT-F1-001-R03.pdf</v>
      </c>
      <c r="P1142" s="6" t="str">
        <f>LD_01[[#This Row],[PASTA]]&amp;"/"&amp;LD_01[[#This Row],[ARQUIVO]]</f>
        <v>MSV-163MS-638-NORTE/18.GE/MSV-163MS-638+600-EDI-EXE-RT-F1-001-R03.pdf</v>
      </c>
    </row>
    <row r="1143" spans="1:16" ht="28.8" x14ac:dyDescent="0.3">
      <c r="A1143" s="6" t="s">
        <v>3717</v>
      </c>
      <c r="B1143" s="6" t="str">
        <f>VLOOKUP(LD_01[[#This Row],[DOCUMENTO]],_xlfn.SORTBY(ARQUIVOS_RECEBIDOS!$E$2:$F$5010,ARQUIVOS_RECEBIDOS!$F$2:$F$5010,-1),2,)</f>
        <v>R00</v>
      </c>
      <c r="C1143" s="14" t="s">
        <v>5987</v>
      </c>
      <c r="D1143" s="14" t="s">
        <v>7543</v>
      </c>
      <c r="E1143" s="6" t="s">
        <v>4320</v>
      </c>
      <c r="F1143" s="8" t="s">
        <v>5026</v>
      </c>
      <c r="G1143" s="8" t="s">
        <v>4330</v>
      </c>
      <c r="H1143" s="6" t="str">
        <f>_xlfn.XLOOKUP(LD_01[[#This Row],[DISCIPLINA]],'CLASSES DE PROJETOS'!$F$3:$F$37,'CLASSES DE PROJETOS'!$C$3:$C$37)</f>
        <v>TE</v>
      </c>
      <c r="I1143" t="str">
        <f>_xlfn.TEXTJOIN("/",TRUE,"MSV-163MS-"&amp;LD_01[[#This Row],[OBRA]],_xlfn.XLOOKUP(LD_01[[#This Row],[SIGLA]],'CLASSES DE PROJETOS'!$C$3:$C$37,'CLASSES DE PROJETOS'!$E$3:$E$37))</f>
        <v>MSV-163MS-638-NORTE/32.TE</v>
      </c>
      <c r="J1143" s="6" t="str" cm="1">
        <f t="array" ref="J1143">_xlfn.TEXTJOIN(",",TRUE,_xlfn._xlws.FILTER(ARQUIVOS[ARQUIVO],(ARQUIVOS[DOCUMENTO]=LD_01[[#This Row],[DOCUMENTO]])*(ARQUIVOS[REVISÃO]=LD_01[[#This Row],[REVISÃO]])*(ARQUIVOS[EXTENSÃO]="pdf")))</f>
        <v>MSV-163MS-638+600-EDI-EXE-RT-G1-001-R00.pdf</v>
      </c>
      <c r="K1143" s="6" t="str" cm="1">
        <f t="array" ref="K1143">_xlfn.TEXTJOIN(", ",TRUE,_xlfn.UNIQUE(_xlfn._xlws.FILTER(ARQUIVOS_RECEBIDOS!$F$2:$F$5010,ARQUIVOS_RECEBIDOS!$E$2:$E$5010=LD_01[[#This Row],[DOCUMENTO]])))</f>
        <v>R00</v>
      </c>
      <c r="L1143" s="6" t="str" cm="1">
        <f t="array" ref="L1143">_xlfn.TEXTJOIN(",",TRUE,_xlfn._xlws.FILTER(ARQUIVOS[EXTENSÃO],(ARQUIVOS[DOCUMENTO]=LD_01[[#This Row],[DOCUMENTO]])*(ARQUIVOS[REVISÃO]=LD_01[[#This Row],[REVISÃO]])))</f>
        <v>pdf,xlsx</v>
      </c>
      <c r="M1143" s="12" cm="1">
        <f t="array" ref="M1143">_xlfn.UNIQUE(_xlfn._xlws.FILTER(ARQUIVOS[DATA RECEBIMENTO],(ARQUIVOS[DOCUMENTO]=LD_01[[#This Row],[DOCUMENTO]])*(ARQUIVOS[REVISÃO]=LD_01[[#This Row],[REVISÃO]])))</f>
        <v>45838</v>
      </c>
      <c r="N11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01/MSV-163MS-638-NORTE/32.TE/MSV-163MS-638+600-EDI-EXE-RT-G1-001-R00.pdf</v>
      </c>
      <c r="P1143" s="6" t="str">
        <f>LD_01[[#This Row],[PASTA]]&amp;"/"&amp;LD_01[[#This Row],[ARQUIVO]]</f>
        <v>MSV-163MS-638-NORTE/32.TE/MSV-163MS-638+600-EDI-EXE-RT-G1-001-R00.pdf</v>
      </c>
    </row>
    <row r="1144" spans="1:16" ht="28.8" x14ac:dyDescent="0.3">
      <c r="A1144" s="6" t="s">
        <v>3746</v>
      </c>
      <c r="B1144" s="6" t="str">
        <f>VLOOKUP(LD_01[[#This Row],[DOCUMENTO]],_xlfn.SORTBY(ARQUIVOS_RECEBIDOS!$E$2:$F$5010,ARQUIVOS_RECEBIDOS!$F$2:$F$5010,-1),2,)</f>
        <v>R01</v>
      </c>
      <c r="C1144" s="14" t="s">
        <v>5987</v>
      </c>
      <c r="D1144" s="14" t="s">
        <v>7543</v>
      </c>
      <c r="E1144" s="6" t="s">
        <v>4320</v>
      </c>
      <c r="F1144" s="8" t="s">
        <v>5014</v>
      </c>
      <c r="G1144" s="8" t="s">
        <v>4331</v>
      </c>
      <c r="H1144" s="6" t="str">
        <f>_xlfn.XLOOKUP(LD_01[[#This Row],[DISCIPLINA]],'CLASSES DE PROJETOS'!$F$3:$F$37,'CLASSES DE PROJETOS'!$C$3:$C$37)</f>
        <v>SI</v>
      </c>
      <c r="I1144" t="str">
        <f>_xlfn.TEXTJOIN("/",TRUE,"MSV-163MS-"&amp;LD_01[[#This Row],[OBRA]],_xlfn.XLOOKUP(LD_01[[#This Row],[SIGLA]],'CLASSES DE PROJETOS'!$C$3:$C$37,'CLASSES DE PROJETOS'!$E$3:$E$37))</f>
        <v>MSV-163MS-638-NORTE/31.SI</v>
      </c>
      <c r="J1144" s="6" t="str" cm="1">
        <f t="array" ref="J1144">_xlfn.TEXTJOIN(",",TRUE,_xlfn._xlws.FILTER(ARQUIVOS[ARQUIVO],(ARQUIVOS[DOCUMENTO]=LD_01[[#This Row],[DOCUMENTO]])*(ARQUIVOS[REVISÃO]=LD_01[[#This Row],[REVISÃO]])*(ARQUIVOS[EXTENSÃO]="pdf")))</f>
        <v>MSV-163MS-638+600-EDI-EXE-RT-J1-001-R01.pdf</v>
      </c>
      <c r="K1144" s="6" t="str" cm="1">
        <f t="array" ref="K1144">_xlfn.TEXTJOIN(", ",TRUE,_xlfn.UNIQUE(_xlfn._xlws.FILTER(ARQUIVOS_RECEBIDOS!$F$2:$F$5010,ARQUIVOS_RECEBIDOS!$E$2:$E$5010=LD_01[[#This Row],[DOCUMENTO]])))</f>
        <v>R01</v>
      </c>
      <c r="L1144" s="6" t="str" cm="1">
        <f t="array" ref="L1144">_xlfn.TEXTJOIN(",",TRUE,_xlfn._xlws.FILTER(ARQUIVOS[EXTENSÃO],(ARQUIVOS[DOCUMENTO]=LD_01[[#This Row],[DOCUMENTO]])*(ARQUIVOS[REVISÃO]=LD_01[[#This Row],[REVISÃO]])))</f>
        <v>pdf</v>
      </c>
      <c r="M1144" s="12" cm="1">
        <f t="array" ref="M1144">_xlfn.UNIQUE(_xlfn._xlws.FILTER(ARQUIVOS[DATA RECEBIMENTO],(ARQUIVOS[DOCUMENTO]=LD_01[[#This Row],[DOCUMENTO]])*(ARQUIVOS[REVISÃO]=LD_01[[#This Row],[REVISÃO]])))</f>
        <v>45838</v>
      </c>
      <c r="N11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01/MSV-163MS-638-NORTE/31.SI/MSV-163MS-638+600-EDI-EXE-RT-J1-001-R01.pdf</v>
      </c>
      <c r="P1144" s="6" t="str">
        <f>LD_01[[#This Row],[PASTA]]&amp;"/"&amp;LD_01[[#This Row],[ARQUIVO]]</f>
        <v>MSV-163MS-638-NORTE/31.SI/MSV-163MS-638+600-EDI-EXE-RT-J1-001-R01.pdf</v>
      </c>
    </row>
    <row r="1145" spans="1:16" ht="43.2" x14ac:dyDescent="0.3">
      <c r="A1145" s="6" t="s">
        <v>3818</v>
      </c>
      <c r="B1145" s="6" t="str">
        <f>VLOOKUP(LD_01[[#This Row],[DOCUMENTO]],_xlfn.SORTBY(ARQUIVOS_RECEBIDOS!$E$2:$F$5010,ARQUIVOS_RECEBIDOS!$F$2:$F$5010,-1),2,)</f>
        <v>R03</v>
      </c>
      <c r="C1145" s="14" t="s">
        <v>5987</v>
      </c>
      <c r="D1145" s="14" t="s">
        <v>7543</v>
      </c>
      <c r="E1145" s="6" t="s">
        <v>4320</v>
      </c>
      <c r="F1145" s="8" t="s">
        <v>4814</v>
      </c>
      <c r="G1145" s="8" t="s">
        <v>4337</v>
      </c>
      <c r="H1145" s="6" t="str">
        <f>_xlfn.XLOOKUP(LD_01[[#This Row],[DISCIPLINA]],'CLASSES DE PROJETOS'!$F$3:$F$37,'CLASSES DE PROJETOS'!$C$3:$C$37)</f>
        <v>EL</v>
      </c>
      <c r="I1145" t="str">
        <f>_xlfn.TEXTJOIN("/",TRUE,"MSV-163MS-"&amp;LD_01[[#This Row],[OBRA]],_xlfn.XLOOKUP(LD_01[[#This Row],[SIGLA]],'CLASSES DE PROJETOS'!$C$3:$C$37,'CLASSES DE PROJETOS'!$E$3:$E$37))</f>
        <v>MSV-163MS-638-NORTE/14.EL</v>
      </c>
      <c r="J1145" s="6" t="str" cm="1">
        <f t="array" ref="J1145">_xlfn.TEXTJOIN(",",TRUE,_xlfn._xlws.FILTER(ARQUIVOS[ARQUIVO],(ARQUIVOS[DOCUMENTO]=LD_01[[#This Row],[DOCUMENTO]])*(ARQUIVOS[REVISÃO]=LD_01[[#This Row],[REVISÃO]])*(ARQUIVOS[EXTENSÃO]="pdf")))</f>
        <v>MSV-163MS-638+600-EDI-EXE-RT-K2-001-R03.pdf</v>
      </c>
      <c r="K1145" s="6" t="str" cm="1">
        <f t="array" ref="K1145">_xlfn.TEXTJOIN(", ",TRUE,_xlfn.UNIQUE(_xlfn._xlws.FILTER(ARQUIVOS_RECEBIDOS!$F$2:$F$5010,ARQUIVOS_RECEBIDOS!$E$2:$E$5010=LD_01[[#This Row],[DOCUMENTO]])))</f>
        <v>R02, R03</v>
      </c>
      <c r="L1145" s="6" t="str" cm="1">
        <f t="array" ref="L1145">_xlfn.TEXTJOIN(",",TRUE,_xlfn._xlws.FILTER(ARQUIVOS[EXTENSÃO],(ARQUIVOS[DOCUMENTO]=LD_01[[#This Row],[DOCUMENTO]])*(ARQUIVOS[REVISÃO]=LD_01[[#This Row],[REVISÃO]])))</f>
        <v>pdf</v>
      </c>
      <c r="M1145" s="12" cm="1">
        <f t="array" ref="M1145">_xlfn.UNIQUE(_xlfn._xlws.FILTER(ARQUIVOS[DATA RECEBIMENTO],(ARQUIVOS[DOCUMENTO]=LD_01[[#This Row],[DOCUMENTO]])*(ARQUIVOS[REVISÃO]=LD_01[[#This Row],[REVISÃO]])))</f>
        <v>45931</v>
      </c>
      <c r="N11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01/MSV-163MS-638-NORTE/14.EL/MSV-163MS-638+600-EDI-EXE-RT-K2-001-R03.pdf</v>
      </c>
      <c r="P1145" s="6" t="str">
        <f>LD_01[[#This Row],[PASTA]]&amp;"/"&amp;LD_01[[#This Row],[ARQUIVO]]</f>
        <v>MSV-163MS-638-NORTE/14.EL/MSV-163MS-638+600-EDI-EXE-RT-K2-001-R03.pdf</v>
      </c>
    </row>
    <row r="1146" spans="1:16" ht="43.2" x14ac:dyDescent="0.3">
      <c r="A1146" s="6" t="s">
        <v>3826</v>
      </c>
      <c r="B1146" s="6" t="str">
        <f>VLOOKUP(LD_01[[#This Row],[DOCUMENTO]],_xlfn.SORTBY(ARQUIVOS_RECEBIDOS!$E$2:$F$5010,ARQUIVOS_RECEBIDOS!$F$2:$F$5010,-1),2,)</f>
        <v>R02</v>
      </c>
      <c r="C1146" s="14" t="s">
        <v>5987</v>
      </c>
      <c r="D1146" s="14" t="s">
        <v>7543</v>
      </c>
      <c r="E1146" s="6" t="s">
        <v>4320</v>
      </c>
      <c r="F1146" s="8" t="s">
        <v>4087</v>
      </c>
      <c r="G1146" s="8" t="s">
        <v>4333</v>
      </c>
      <c r="H1146" s="6" t="str">
        <f>_xlfn.XLOOKUP(LD_01[[#This Row],[DISCIPLINA]],'CLASSES DE PROJETOS'!$F$3:$F$37,'CLASSES DE PROJETOS'!$C$3:$C$37)</f>
        <v>IN</v>
      </c>
      <c r="I1146" t="str">
        <f>_xlfn.TEXTJOIN("/",TRUE,"MSV-163MS-"&amp;LD_01[[#This Row],[OBRA]],_xlfn.XLOOKUP(LD_01[[#This Row],[SIGLA]],'CLASSES DE PROJETOS'!$C$3:$C$37,'CLASSES DE PROJETOS'!$E$3:$E$37))</f>
        <v>MSV-163MS-638-NORTE/23.IN</v>
      </c>
      <c r="J1146" s="6" t="str" cm="1">
        <f t="array" ref="J1146">_xlfn.TEXTJOIN(",",TRUE,_xlfn._xlws.FILTER(ARQUIVOS[ARQUIVO],(ARQUIVOS[DOCUMENTO]=LD_01[[#This Row],[DOCUMENTO]])*(ARQUIVOS[REVISÃO]=LD_01[[#This Row],[REVISÃO]])*(ARQUIVOS[EXTENSÃO]="pdf")))</f>
        <v>MSV-163MS-638+600-EDI-EXE-RT-M1-001-R02.pdf</v>
      </c>
      <c r="K1146" s="6" t="str" cm="1">
        <f t="array" ref="K1146">_xlfn.TEXTJOIN(", ",TRUE,_xlfn.UNIQUE(_xlfn._xlws.FILTER(ARQUIVOS_RECEBIDOS!$F$2:$F$5010,ARQUIVOS_RECEBIDOS!$E$2:$E$5010=LD_01[[#This Row],[DOCUMENTO]])))</f>
        <v>R00, R02</v>
      </c>
      <c r="L1146" s="6" t="str" cm="1">
        <f t="array" ref="L1146">_xlfn.TEXTJOIN(",",TRUE,_xlfn._xlws.FILTER(ARQUIVOS[EXTENSÃO],(ARQUIVOS[DOCUMENTO]=LD_01[[#This Row],[DOCUMENTO]])*(ARQUIVOS[REVISÃO]=LD_01[[#This Row],[REVISÃO]])))</f>
        <v>pdf</v>
      </c>
      <c r="M1146" s="12" cm="1">
        <f t="array" ref="M1146">_xlfn.UNIQUE(_xlfn._xlws.FILTER(ARQUIVOS[DATA RECEBIMENTO],(ARQUIVOS[DOCUMENTO]=LD_01[[#This Row],[DOCUMENTO]])*(ARQUIVOS[REVISÃO]=LD_01[[#This Row],[REVISÃO]])))</f>
        <v>45931</v>
      </c>
      <c r="N11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01/MSV-163MS-638-NORTE/23.IN/MSV-163MS-638+600-EDI-EXE-RT-M1-001-R02.pdf</v>
      </c>
      <c r="P1146" s="6" t="str">
        <f>LD_01[[#This Row],[PASTA]]&amp;"/"&amp;LD_01[[#This Row],[ARQUIVO]]</f>
        <v>MSV-163MS-638-NORTE/23.IN/MSV-163MS-638+600-EDI-EXE-RT-M1-001-R02.pdf</v>
      </c>
    </row>
    <row r="1147" spans="1:16" x14ac:dyDescent="0.3">
      <c r="A1147" s="6" t="s">
        <v>3919</v>
      </c>
      <c r="B1147" s="6" t="str">
        <f>VLOOKUP(LD_01[[#This Row],[DOCUMENTO]],_xlfn.SORTBY(ARQUIVOS_RECEBIDOS!$E$2:$F$5010,ARQUIVOS_RECEBIDOS!$F$2:$F$5010,-1),2,)</f>
        <v>R03</v>
      </c>
      <c r="C1147" s="14" t="s">
        <v>5987</v>
      </c>
      <c r="D1147" s="14" t="s">
        <v>7543</v>
      </c>
      <c r="E1147" s="6" t="s">
        <v>4320</v>
      </c>
      <c r="F1147" s="8" t="s">
        <v>5008</v>
      </c>
      <c r="G1147" s="8" t="s">
        <v>4334</v>
      </c>
      <c r="H1147" s="6" t="str">
        <f>_xlfn.XLOOKUP(LD_01[[#This Row],[DISCIPLINA]],'CLASSES DE PROJETOS'!$F$3:$F$37,'CLASSES DE PROJETOS'!$C$3:$C$37)</f>
        <v>PA</v>
      </c>
      <c r="I1147" t="str">
        <f>_xlfn.TEXTJOIN("/",TRUE,"MSV-163MS-"&amp;LD_01[[#This Row],[OBRA]],_xlfn.XLOOKUP(LD_01[[#This Row],[SIGLA]],'CLASSES DE PROJETOS'!$C$3:$C$37,'CLASSES DE PROJETOS'!$E$3:$E$37))</f>
        <v>MSV-163MS-638-NORTE/27.PA</v>
      </c>
      <c r="J1147" s="6" t="str" cm="1">
        <f t="array" ref="J1147">_xlfn.TEXTJOIN(",",TRUE,_xlfn._xlws.FILTER(ARQUIVOS[ARQUIVO],(ARQUIVOS[DOCUMENTO]=LD_01[[#This Row],[DOCUMENTO]])*(ARQUIVOS[REVISÃO]=LD_01[[#This Row],[REVISÃO]])*(ARQUIVOS[EXTENSÃO]="pdf")))</f>
        <v>MSV-163MS-638+600-EDI-EXE-RT-N2-001-R03.pdf</v>
      </c>
      <c r="K1147" s="6" t="str" cm="1">
        <f t="array" ref="K1147">_xlfn.TEXTJOIN(", ",TRUE,_xlfn.UNIQUE(_xlfn._xlws.FILTER(ARQUIVOS_RECEBIDOS!$F$2:$F$5010,ARQUIVOS_RECEBIDOS!$E$2:$E$5010=LD_01[[#This Row],[DOCUMENTO]])))</f>
        <v>R01, R02, R03</v>
      </c>
      <c r="L1147" s="6" t="str" cm="1">
        <f t="array" ref="L1147">_xlfn.TEXTJOIN(",",TRUE,_xlfn._xlws.FILTER(ARQUIVOS[EXTENSÃO],(ARQUIVOS[DOCUMENTO]=LD_01[[#This Row],[DOCUMENTO]])*(ARQUIVOS[REVISÃO]=LD_01[[#This Row],[REVISÃO]])))</f>
        <v>pdf</v>
      </c>
      <c r="M1147" s="12" cm="1">
        <f t="array" ref="M1147">_xlfn.UNIQUE(_xlfn._xlws.FILTER(ARQUIVOS[DATA RECEBIMENTO],(ARQUIVOS[DOCUMENTO]=LD_01[[#This Row],[DOCUMENTO]])*(ARQUIVOS[REVISÃO]=LD_01[[#This Row],[REVISÃO]])))</f>
        <v>45931</v>
      </c>
      <c r="N11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01/MSV-163MS-638-NORTE/27.PA/MSV-163MS-638+600-EDI-EXE-RT-N2-001-R03.pdf</v>
      </c>
      <c r="P1147" s="6" t="str">
        <f>LD_01[[#This Row],[PASTA]]&amp;"/"&amp;LD_01[[#This Row],[ARQUIVO]]</f>
        <v>MSV-163MS-638-NORTE/27.PA/MSV-163MS-638+600-EDI-EXE-RT-N2-001-R03.pdf</v>
      </c>
    </row>
    <row r="1148" spans="1:16" ht="28.8" x14ac:dyDescent="0.3">
      <c r="A1148" s="6" t="s">
        <v>3850</v>
      </c>
      <c r="B1148" s="6" t="str">
        <f>VLOOKUP(LD_01[[#This Row],[DOCUMENTO]],_xlfn.SORTBY(ARQUIVOS_RECEBIDOS!$E$2:$F$5010,ARQUIVOS_RECEBIDOS!$F$2:$F$5010,-1),2,)</f>
        <v>R03</v>
      </c>
      <c r="C1148" s="14" t="s">
        <v>5987</v>
      </c>
      <c r="D1148" s="14" t="s">
        <v>7543</v>
      </c>
      <c r="E1148" s="6" t="s">
        <v>4320</v>
      </c>
      <c r="F1148" s="8" t="s">
        <v>5020</v>
      </c>
      <c r="G1148" s="8" t="s">
        <v>4144</v>
      </c>
      <c r="H1148" s="6" t="str">
        <f>_xlfn.XLOOKUP(LD_01[[#This Row],[DISCIPLINA]],'CLASSES DE PROJETOS'!$F$3:$F$37,'CLASSES DE PROJETOS'!$C$3:$C$37)</f>
        <v>DV</v>
      </c>
      <c r="I1148" t="str">
        <f>_xlfn.TEXTJOIN("/",TRUE,"MSV-163MS-"&amp;LD_01[[#This Row],[OBRA]],_xlfn.XLOOKUP(LD_01[[#This Row],[SIGLA]],'CLASSES DE PROJETOS'!$C$3:$C$37,'CLASSES DE PROJETOS'!$E$3:$E$37))</f>
        <v>MSV-163MS-638-NORTE/12.DV</v>
      </c>
      <c r="J1148" s="6" t="str" cm="1">
        <f t="array" ref="J1148">_xlfn.TEXTJOIN(",",TRUE,_xlfn._xlws.FILTER(ARQUIVOS[ARQUIVO],(ARQUIVOS[DOCUMENTO]=LD_01[[#This Row],[DOCUMENTO]])*(ARQUIVOS[REVISÃO]=LD_01[[#This Row],[REVISÃO]])*(ARQUIVOS[EXTENSÃO]="pdf")))</f>
        <v>MSV-163MS-638+600-EDI-EXE-RT-O2-001-R03.pdf</v>
      </c>
      <c r="K1148" s="6" t="str" cm="1">
        <f t="array" ref="K1148">_xlfn.TEXTJOIN(", ",TRUE,_xlfn.UNIQUE(_xlfn._xlws.FILTER(ARQUIVOS_RECEBIDOS!$F$2:$F$5010,ARQUIVOS_RECEBIDOS!$E$2:$E$5010=LD_01[[#This Row],[DOCUMENTO]])))</f>
        <v>R02, R03</v>
      </c>
      <c r="L1148" s="6" t="str" cm="1">
        <f t="array" ref="L1148">_xlfn.TEXTJOIN(",",TRUE,_xlfn._xlws.FILTER(ARQUIVOS[EXTENSÃO],(ARQUIVOS[DOCUMENTO]=LD_01[[#This Row],[DOCUMENTO]])*(ARQUIVOS[REVISÃO]=LD_01[[#This Row],[REVISÃO]])))</f>
        <v>pdf</v>
      </c>
      <c r="M1148" s="12" cm="1">
        <f t="array" ref="M1148">_xlfn.UNIQUE(_xlfn._xlws.FILTER(ARQUIVOS[DATA RECEBIMENTO],(ARQUIVOS[DOCUMENTO]=LD_01[[#This Row],[DOCUMENTO]])*(ARQUIVOS[REVISÃO]=LD_01[[#This Row],[REVISÃO]])))</f>
        <v>45931</v>
      </c>
      <c r="N11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01/MSV-163MS-638-NORTE/12.DV/MSV-163MS-638+600-EDI-EXE-RT-O2-001-R03.pdf</v>
      </c>
      <c r="P1148" s="6" t="str">
        <f>LD_01[[#This Row],[PASTA]]&amp;"/"&amp;LD_01[[#This Row],[ARQUIVO]]</f>
        <v>MSV-163MS-638-NORTE/12.DV/MSV-163MS-638+600-EDI-EXE-RT-O2-001-R03.pdf</v>
      </c>
    </row>
    <row r="1149" spans="1:16" ht="43.2" x14ac:dyDescent="0.3">
      <c r="A1149" s="6" t="s">
        <v>3819</v>
      </c>
      <c r="B1149" s="6" t="str">
        <f>VLOOKUP(LD_01[[#This Row],[DOCUMENTO]],_xlfn.SORTBY(ARQUIVOS_RECEBIDOS!$E$2:$F$5010,ARQUIVOS_RECEBIDOS!$F$2:$F$5010,-1),2,)</f>
        <v>R02</v>
      </c>
      <c r="C1149" s="14" t="s">
        <v>5987</v>
      </c>
      <c r="D1149" s="14" t="s">
        <v>7543</v>
      </c>
      <c r="E1149" s="6" t="s">
        <v>4320</v>
      </c>
      <c r="F1149" s="8" t="s">
        <v>4820</v>
      </c>
      <c r="G1149" s="8" t="s">
        <v>4337</v>
      </c>
      <c r="H1149" s="6" t="str">
        <f>_xlfn.XLOOKUP(LD_01[[#This Row],[DISCIPLINA]],'CLASSES DE PROJETOS'!$F$3:$F$37,'CLASSES DE PROJETOS'!$C$3:$C$37)</f>
        <v>EL</v>
      </c>
      <c r="I1149" t="str">
        <f>_xlfn.TEXTJOIN("/",TRUE,"MSV-163MS-"&amp;LD_01[[#This Row],[OBRA]],_xlfn.XLOOKUP(LD_01[[#This Row],[SIGLA]],'CLASSES DE PROJETOS'!$C$3:$C$37,'CLASSES DE PROJETOS'!$E$3:$E$37))</f>
        <v>MSV-163MS-638-NORTE/14.EL</v>
      </c>
      <c r="J1149" s="6" t="str" cm="1">
        <f t="array" ref="J1149">_xlfn.TEXTJOIN(",",TRUE,_xlfn._xlws.FILTER(ARQUIVOS[ARQUIVO],(ARQUIVOS[DOCUMENTO]=LD_01[[#This Row],[DOCUMENTO]])*(ARQUIVOS[REVISÃO]=LD_01[[#This Row],[REVISÃO]])*(ARQUIVOS[EXTENSÃO]="pdf")))</f>
        <v>MSV-163MS-638+600-EDI-EXE-RT-P4-001-R02.pdf</v>
      </c>
      <c r="K1149" s="6" t="str" cm="1">
        <f t="array" ref="K1149">_xlfn.TEXTJOIN(", ",TRUE,_xlfn.UNIQUE(_xlfn._xlws.FILTER(ARQUIVOS_RECEBIDOS!$F$2:$F$5010,ARQUIVOS_RECEBIDOS!$E$2:$E$5010=LD_01[[#This Row],[DOCUMENTO]])))</f>
        <v>R02</v>
      </c>
      <c r="L1149" s="6" t="str" cm="1">
        <f t="array" ref="L1149">_xlfn.TEXTJOIN(",",TRUE,_xlfn._xlws.FILTER(ARQUIVOS[EXTENSÃO],(ARQUIVOS[DOCUMENTO]=LD_01[[#This Row],[DOCUMENTO]])*(ARQUIVOS[REVISÃO]=LD_01[[#This Row],[REVISÃO]])))</f>
        <v>pdf</v>
      </c>
      <c r="M1149" s="12" cm="1">
        <f t="array" ref="M1149">_xlfn.UNIQUE(_xlfn._xlws.FILTER(ARQUIVOS[DATA RECEBIMENTO],(ARQUIVOS[DOCUMENTO]=LD_01[[#This Row],[DOCUMENTO]])*(ARQUIVOS[REVISÃO]=LD_01[[#This Row],[REVISÃO]])))</f>
        <v>45838</v>
      </c>
      <c r="N11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01/MSV-163MS-638-NORTE/14.EL/MSV-163MS-638+600-EDI-EXE-RT-P4-001-R02.pdf</v>
      </c>
      <c r="P1149" s="6" t="str">
        <f>LD_01[[#This Row],[PASTA]]&amp;"/"&amp;LD_01[[#This Row],[ARQUIVO]]</f>
        <v>MSV-163MS-638-NORTE/14.EL/MSV-163MS-638+600-EDI-EXE-RT-P4-001-R02.pdf</v>
      </c>
    </row>
    <row r="1150" spans="1:16" ht="28.8" x14ac:dyDescent="0.3">
      <c r="A1150" s="6" t="s">
        <v>3829</v>
      </c>
      <c r="B1150" s="6" t="str">
        <f>VLOOKUP(LD_01[[#This Row],[DOCUMENTO]],_xlfn.SORTBY(ARQUIVOS_RECEBIDOS!$E$2:$F$5010,ARQUIVOS_RECEBIDOS!$F$2:$F$5010,-1),2,)</f>
        <v>R03</v>
      </c>
      <c r="C1150" s="14" t="s">
        <v>5987</v>
      </c>
      <c r="D1150" s="14" t="s">
        <v>7543</v>
      </c>
      <c r="E1150" s="6" t="s">
        <v>4320</v>
      </c>
      <c r="F1150" s="8" t="s">
        <v>4914</v>
      </c>
      <c r="G1150" s="8" t="s">
        <v>4338</v>
      </c>
      <c r="H1150" s="6" t="str">
        <f>_xlfn.XLOOKUP(LD_01[[#This Row],[DISCIPLINA]],'CLASSES DE PROJETOS'!$F$3:$F$37,'CLASSES DE PROJETOS'!$C$3:$C$37)</f>
        <v>DS</v>
      </c>
      <c r="I1150" t="str">
        <f>_xlfn.TEXTJOIN("/",TRUE,"MSV-163MS-"&amp;LD_01[[#This Row],[OBRA]],_xlfn.XLOOKUP(LD_01[[#This Row],[SIGLA]],'CLASSES DE PROJETOS'!$C$3:$C$37,'CLASSES DE PROJETOS'!$E$3:$E$37))</f>
        <v>MSV-163MS-638-NORTE/11.DS</v>
      </c>
      <c r="J1150" s="6" t="str" cm="1">
        <f t="array" ref="J1150">_xlfn.TEXTJOIN(",",TRUE,_xlfn._xlws.FILTER(ARQUIVOS[ARQUIVO],(ARQUIVOS[DOCUMENTO]=LD_01[[#This Row],[DOCUMENTO]])*(ARQUIVOS[REVISÃO]=LD_01[[#This Row],[REVISÃO]])*(ARQUIVOS[EXTENSÃO]="pdf")))</f>
        <v>MSV-163MS-638+600-EDI-EXE-RT-Q1-001-R03.pdf</v>
      </c>
      <c r="K1150" s="6" t="str" cm="1">
        <f t="array" ref="K1150">_xlfn.TEXTJOIN(", ",TRUE,_xlfn.UNIQUE(_xlfn._xlws.FILTER(ARQUIVOS_RECEBIDOS!$F$2:$F$5010,ARQUIVOS_RECEBIDOS!$E$2:$E$5010=LD_01[[#This Row],[DOCUMENTO]])))</f>
        <v>R01, R02, R03</v>
      </c>
      <c r="L1150" s="6" t="str" cm="1">
        <f t="array" ref="L1150">_xlfn.TEXTJOIN(",",TRUE,_xlfn._xlws.FILTER(ARQUIVOS[EXTENSÃO],(ARQUIVOS[DOCUMENTO]=LD_01[[#This Row],[DOCUMENTO]])*(ARQUIVOS[REVISÃO]=LD_01[[#This Row],[REVISÃO]])))</f>
        <v>pdf</v>
      </c>
      <c r="M1150" s="12" cm="1">
        <f t="array" ref="M1150">_xlfn.UNIQUE(_xlfn._xlws.FILTER(ARQUIVOS[DATA RECEBIMENTO],(ARQUIVOS[DOCUMENTO]=LD_01[[#This Row],[DOCUMENTO]])*(ARQUIVOS[REVISÃO]=LD_01[[#This Row],[REVISÃO]])))</f>
        <v>45931</v>
      </c>
      <c r="N11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01/MSV-163MS-638-NORTE/11.DS/MSV-163MS-638+600-EDI-EXE-RT-Q1-001-R03.pdf</v>
      </c>
      <c r="P1150" s="6" t="str">
        <f>LD_01[[#This Row],[PASTA]]&amp;"/"&amp;LD_01[[#This Row],[ARQUIVO]]</f>
        <v>MSV-163MS-638-NORTE/11.DS/MSV-163MS-638+600-EDI-EXE-RT-Q1-001-R03.pdf</v>
      </c>
    </row>
    <row r="1151" spans="1:16" ht="43.2" x14ac:dyDescent="0.3">
      <c r="A1151" s="6" t="s">
        <v>3953</v>
      </c>
      <c r="B1151" s="6" t="str">
        <f>VLOOKUP(LD_01[[#This Row],[DOCUMENTO]],_xlfn.SORTBY(ARQUIVOS_RECEBIDOS!$E$2:$F$5010,ARQUIVOS_RECEBIDOS!$F$2:$F$5010,-1),2,)</f>
        <v>R02</v>
      </c>
      <c r="C1151" s="14" t="s">
        <v>5987</v>
      </c>
      <c r="D1151" s="14" t="s">
        <v>7543</v>
      </c>
      <c r="E1151" s="6" t="s">
        <v>4321</v>
      </c>
      <c r="F1151" s="8" t="s">
        <v>4280</v>
      </c>
      <c r="G1151" s="8" t="s">
        <v>4337</v>
      </c>
      <c r="H1151" s="6" t="str">
        <f>_xlfn.XLOOKUP(LD_01[[#This Row],[DISCIPLINA]],'CLASSES DE PROJETOS'!$F$3:$F$37,'CLASSES DE PROJETOS'!$C$3:$C$37)</f>
        <v>EL</v>
      </c>
      <c r="I1151" t="str">
        <f>_xlfn.TEXTJOIN("/",TRUE,"MSV-163MS-"&amp;LD_01[[#This Row],[OBRA]],_xlfn.XLOOKUP(LD_01[[#This Row],[SIGLA]],'CLASSES DE PROJETOS'!$C$3:$C$37,'CLASSES DE PROJETOS'!$E$3:$E$37))</f>
        <v>MSV-163MS-702-NORTE/14.EL</v>
      </c>
      <c r="J1151" s="6" t="str" cm="1">
        <f t="array" ref="J1151">_xlfn.TEXTJOIN(",",TRUE,_xlfn._xlws.FILTER(ARQUIVOS[ARQUIVO],(ARQUIVOS[DOCUMENTO]=LD_01[[#This Row],[DOCUMENTO]])*(ARQUIVOS[REVISÃO]=LD_01[[#This Row],[REVISÃO]])*(ARQUIVOS[EXTENSÃO]="pdf")))</f>
        <v>MSV-163MS-702+180-ACA-EXE-DE-K2-001-R02.pdf</v>
      </c>
      <c r="K1151" s="6" t="str" cm="1">
        <f t="array" ref="K1151">_xlfn.TEXTJOIN(", ",TRUE,_xlfn.UNIQUE(_xlfn._xlws.FILTER(ARQUIVOS_RECEBIDOS!$F$2:$F$5010,ARQUIVOS_RECEBIDOS!$E$2:$E$5010=LD_01[[#This Row],[DOCUMENTO]])))</f>
        <v>R02</v>
      </c>
      <c r="L1151" s="6" t="str" cm="1">
        <f t="array" ref="L1151">_xlfn.TEXTJOIN(",",TRUE,_xlfn._xlws.FILTER(ARQUIVOS[EXTENSÃO],(ARQUIVOS[DOCUMENTO]=LD_01[[#This Row],[DOCUMENTO]])*(ARQUIVOS[REVISÃO]=LD_01[[#This Row],[REVISÃO]])))</f>
        <v>dwg,pdf</v>
      </c>
      <c r="M1151" s="12" cm="1">
        <f t="array" ref="M1151">_xlfn.UNIQUE(_xlfn._xlws.FILTER(ARQUIVOS[DATA RECEBIMENTO],(ARQUIVOS[DOCUMENTO]=LD_01[[#This Row],[DOCUMENTO]])*(ARQUIVOS[REVISÃO]=LD_01[[#This Row],[REVISÃO]])))</f>
        <v>45838</v>
      </c>
      <c r="N11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01/MSV-163MS-702-NORTE/14.EL/MSV-163MS-702+180-ACA-EXE-DE-K2-001-R02.pdf</v>
      </c>
      <c r="P1151" s="6" t="str">
        <f>LD_01[[#This Row],[PASTA]]&amp;"/"&amp;LD_01[[#This Row],[ARQUIVO]]</f>
        <v>MSV-163MS-702-NORTE/14.EL/MSV-163MS-702+180-ACA-EXE-DE-K2-001-R02.pdf</v>
      </c>
    </row>
    <row r="1152" spans="1:16" ht="43.2" x14ac:dyDescent="0.3">
      <c r="A1152" s="6" t="s">
        <v>3954</v>
      </c>
      <c r="B1152" s="6" t="str">
        <f>VLOOKUP(LD_01[[#This Row],[DOCUMENTO]],_xlfn.SORTBY(ARQUIVOS_RECEBIDOS!$E$2:$F$5010,ARQUIVOS_RECEBIDOS!$F$2:$F$5010,-1),2,)</f>
        <v>R03</v>
      </c>
      <c r="C1152" s="14" t="s">
        <v>5987</v>
      </c>
      <c r="D1152" s="14" t="s">
        <v>7543</v>
      </c>
      <c r="E1152" s="6" t="s">
        <v>4321</v>
      </c>
      <c r="F1152" s="8" t="s">
        <v>4281</v>
      </c>
      <c r="G1152" s="8" t="s">
        <v>4337</v>
      </c>
      <c r="H1152" s="6" t="str">
        <f>_xlfn.XLOOKUP(LD_01[[#This Row],[DISCIPLINA]],'CLASSES DE PROJETOS'!$F$3:$F$37,'CLASSES DE PROJETOS'!$C$3:$C$37)</f>
        <v>EL</v>
      </c>
      <c r="I1152" t="str">
        <f>_xlfn.TEXTJOIN("/",TRUE,"MSV-163MS-"&amp;LD_01[[#This Row],[OBRA]],_xlfn.XLOOKUP(LD_01[[#This Row],[SIGLA]],'CLASSES DE PROJETOS'!$C$3:$C$37,'CLASSES DE PROJETOS'!$E$3:$E$37))</f>
        <v>MSV-163MS-702-NORTE/14.EL</v>
      </c>
      <c r="J1152" s="6" t="str" cm="1">
        <f t="array" ref="J1152">_xlfn.TEXTJOIN(",",TRUE,_xlfn._xlws.FILTER(ARQUIVOS[ARQUIVO],(ARQUIVOS[DOCUMENTO]=LD_01[[#This Row],[DOCUMENTO]])*(ARQUIVOS[REVISÃO]=LD_01[[#This Row],[REVISÃO]])*(ARQUIVOS[EXTENSÃO]="pdf")))</f>
        <v>MSV-163MS-702+180-ACA-EXE-DE-K2-002-R03.pdf</v>
      </c>
      <c r="K1152" s="6" t="str" cm="1">
        <f t="array" ref="K1152">_xlfn.TEXTJOIN(", ",TRUE,_xlfn.UNIQUE(_xlfn._xlws.FILTER(ARQUIVOS_RECEBIDOS!$F$2:$F$5010,ARQUIVOS_RECEBIDOS!$E$2:$E$5010=LD_01[[#This Row],[DOCUMENTO]])))</f>
        <v>R02, R03</v>
      </c>
      <c r="L1152" s="6" t="str" cm="1">
        <f t="array" ref="L1152">_xlfn.TEXTJOIN(",",TRUE,_xlfn._xlws.FILTER(ARQUIVOS[EXTENSÃO],(ARQUIVOS[DOCUMENTO]=LD_01[[#This Row],[DOCUMENTO]])*(ARQUIVOS[REVISÃO]=LD_01[[#This Row],[REVISÃO]])))</f>
        <v>dwg,pdf</v>
      </c>
      <c r="M1152" s="12" cm="1">
        <f t="array" ref="M1152">_xlfn.UNIQUE(_xlfn._xlws.FILTER(ARQUIVOS[DATA RECEBIMENTO],(ARQUIVOS[DOCUMENTO]=LD_01[[#This Row],[DOCUMENTO]])*(ARQUIVOS[REVISÃO]=LD_01[[#This Row],[REVISÃO]])))</f>
        <v>45895</v>
      </c>
      <c r="N11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01/MSV-163MS-702-NORTE/14.EL/MSV-163MS-702+180-ACA-EXE-DE-K2-002-R03.pdf</v>
      </c>
      <c r="P1152" s="6" t="str">
        <f>LD_01[[#This Row],[PASTA]]&amp;"/"&amp;LD_01[[#This Row],[ARQUIVO]]</f>
        <v>MSV-163MS-702-NORTE/14.EL/MSV-163MS-702+180-ACA-EXE-DE-K2-002-R03.pdf</v>
      </c>
    </row>
    <row r="1153" spans="1:16" ht="43.2" x14ac:dyDescent="0.3">
      <c r="A1153" s="6" t="s">
        <v>3955</v>
      </c>
      <c r="B1153" s="6" t="str">
        <f>VLOOKUP(LD_01[[#This Row],[DOCUMENTO]],_xlfn.SORTBY(ARQUIVOS_RECEBIDOS!$E$2:$F$5010,ARQUIVOS_RECEBIDOS!$F$2:$F$5010,-1),2,)</f>
        <v>R04</v>
      </c>
      <c r="C1153" s="14" t="s">
        <v>5987</v>
      </c>
      <c r="D1153" s="14" t="s">
        <v>7543</v>
      </c>
      <c r="E1153" s="6" t="s">
        <v>4321</v>
      </c>
      <c r="F1153" s="8" t="s">
        <v>4282</v>
      </c>
      <c r="G1153" s="8" t="s">
        <v>4337</v>
      </c>
      <c r="H1153" s="6" t="str">
        <f>_xlfn.XLOOKUP(LD_01[[#This Row],[DISCIPLINA]],'CLASSES DE PROJETOS'!$F$3:$F$37,'CLASSES DE PROJETOS'!$C$3:$C$37)</f>
        <v>EL</v>
      </c>
      <c r="I1153" t="str">
        <f>_xlfn.TEXTJOIN("/",TRUE,"MSV-163MS-"&amp;LD_01[[#This Row],[OBRA]],_xlfn.XLOOKUP(LD_01[[#This Row],[SIGLA]],'CLASSES DE PROJETOS'!$C$3:$C$37,'CLASSES DE PROJETOS'!$E$3:$E$37))</f>
        <v>MSV-163MS-702-NORTE/14.EL</v>
      </c>
      <c r="J1153" s="6" t="str" cm="1">
        <f t="array" ref="J1153">_xlfn.TEXTJOIN(",",TRUE,_xlfn._xlws.FILTER(ARQUIVOS[ARQUIVO],(ARQUIVOS[DOCUMENTO]=LD_01[[#This Row],[DOCUMENTO]])*(ARQUIVOS[REVISÃO]=LD_01[[#This Row],[REVISÃO]])*(ARQUIVOS[EXTENSÃO]="pdf")))</f>
        <v>MSV-163MS-702+180-ACA-EXE-DE-K2-003-R04.pdf</v>
      </c>
      <c r="K1153" s="6" t="str" cm="1">
        <f t="array" ref="K1153">_xlfn.TEXTJOIN(", ",TRUE,_xlfn.UNIQUE(_xlfn._xlws.FILTER(ARQUIVOS_RECEBIDOS!$F$2:$F$5010,ARQUIVOS_RECEBIDOS!$E$2:$E$5010=LD_01[[#This Row],[DOCUMENTO]])))</f>
        <v>R04</v>
      </c>
      <c r="L1153" s="6" t="str" cm="1">
        <f t="array" ref="L1153">_xlfn.TEXTJOIN(",",TRUE,_xlfn._xlws.FILTER(ARQUIVOS[EXTENSÃO],(ARQUIVOS[DOCUMENTO]=LD_01[[#This Row],[DOCUMENTO]])*(ARQUIVOS[REVISÃO]=LD_01[[#This Row],[REVISÃO]])))</f>
        <v>dwg,pdf</v>
      </c>
      <c r="M1153" s="12" cm="1">
        <f t="array" ref="M1153">_xlfn.UNIQUE(_xlfn._xlws.FILTER(ARQUIVOS[DATA RECEBIMENTO],(ARQUIVOS[DOCUMENTO]=LD_01[[#This Row],[DOCUMENTO]])*(ARQUIVOS[REVISÃO]=LD_01[[#This Row],[REVISÃO]])))</f>
        <v>45838</v>
      </c>
      <c r="N11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01/MSV-163MS-702-NORTE/14.EL/MSV-163MS-702+180-ACA-EXE-DE-K2-003-R04.pdf</v>
      </c>
      <c r="P1153" s="6" t="str">
        <f>LD_01[[#This Row],[PASTA]]&amp;"/"&amp;LD_01[[#This Row],[ARQUIVO]]</f>
        <v>MSV-163MS-702-NORTE/14.EL/MSV-163MS-702+180-ACA-EXE-DE-K2-003-R04.pdf</v>
      </c>
    </row>
    <row r="1154" spans="1:16" ht="43.2" x14ac:dyDescent="0.3">
      <c r="A1154" s="6" t="s">
        <v>3956</v>
      </c>
      <c r="B1154" s="6" t="str">
        <f>VLOOKUP(LD_01[[#This Row],[DOCUMENTO]],_xlfn.SORTBY(ARQUIVOS_RECEBIDOS!$E$2:$F$5010,ARQUIVOS_RECEBIDOS!$F$2:$F$5010,-1),2,)</f>
        <v>R03</v>
      </c>
      <c r="C1154" s="14" t="s">
        <v>5987</v>
      </c>
      <c r="D1154" s="14" t="s">
        <v>7543</v>
      </c>
      <c r="E1154" s="6" t="s">
        <v>4321</v>
      </c>
      <c r="F1154" s="8" t="s">
        <v>4187</v>
      </c>
      <c r="G1154" s="8" t="s">
        <v>4337</v>
      </c>
      <c r="H1154" s="6" t="str">
        <f>_xlfn.XLOOKUP(LD_01[[#This Row],[DISCIPLINA]],'CLASSES DE PROJETOS'!$F$3:$F$37,'CLASSES DE PROJETOS'!$C$3:$C$37)</f>
        <v>EL</v>
      </c>
      <c r="I1154" t="str">
        <f>_xlfn.TEXTJOIN("/",TRUE,"MSV-163MS-"&amp;LD_01[[#This Row],[OBRA]],_xlfn.XLOOKUP(LD_01[[#This Row],[SIGLA]],'CLASSES DE PROJETOS'!$C$3:$C$37,'CLASSES DE PROJETOS'!$E$3:$E$37))</f>
        <v>MSV-163MS-702-NORTE/14.EL</v>
      </c>
      <c r="J1154" s="6" t="str" cm="1">
        <f t="array" ref="J1154">_xlfn.TEXTJOIN(",",TRUE,_xlfn._xlws.FILTER(ARQUIVOS[ARQUIVO],(ARQUIVOS[DOCUMENTO]=LD_01[[#This Row],[DOCUMENTO]])*(ARQUIVOS[REVISÃO]=LD_01[[#This Row],[REVISÃO]])*(ARQUIVOS[EXTENSÃO]="pdf")))</f>
        <v>MSV-163MS-702+180-ACA-EXE-DE-K2-004-R03.pdf</v>
      </c>
      <c r="K1154" s="6" t="str" cm="1">
        <f t="array" ref="K1154">_xlfn.TEXTJOIN(", ",TRUE,_xlfn.UNIQUE(_xlfn._xlws.FILTER(ARQUIVOS_RECEBIDOS!$F$2:$F$5010,ARQUIVOS_RECEBIDOS!$E$2:$E$5010=LD_01[[#This Row],[DOCUMENTO]])))</f>
        <v>R02, R03</v>
      </c>
      <c r="L1154" s="6" t="str" cm="1">
        <f t="array" ref="L1154">_xlfn.TEXTJOIN(",",TRUE,_xlfn._xlws.FILTER(ARQUIVOS[EXTENSÃO],(ARQUIVOS[DOCUMENTO]=LD_01[[#This Row],[DOCUMENTO]])*(ARQUIVOS[REVISÃO]=LD_01[[#This Row],[REVISÃO]])))</f>
        <v>dwg,pdf</v>
      </c>
      <c r="M1154" s="12" cm="1">
        <f t="array" ref="M1154">_xlfn.UNIQUE(_xlfn._xlws.FILTER(ARQUIVOS[DATA RECEBIMENTO],(ARQUIVOS[DOCUMENTO]=LD_01[[#This Row],[DOCUMENTO]])*(ARQUIVOS[REVISÃO]=LD_01[[#This Row],[REVISÃO]])))</f>
        <v>45895</v>
      </c>
      <c r="N11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01/MSV-163MS-702-NORTE/14.EL/MSV-163MS-702+180-ACA-EXE-DE-K2-004-R03.pdf</v>
      </c>
      <c r="P1154" s="6" t="str">
        <f>LD_01[[#This Row],[PASTA]]&amp;"/"&amp;LD_01[[#This Row],[ARQUIVO]]</f>
        <v>MSV-163MS-702-NORTE/14.EL/MSV-163MS-702+180-ACA-EXE-DE-K2-004-R03.pdf</v>
      </c>
    </row>
    <row r="1155" spans="1:16" ht="43.2" x14ac:dyDescent="0.3">
      <c r="A1155" s="6" t="s">
        <v>3957</v>
      </c>
      <c r="B1155" s="6" t="str">
        <f>VLOOKUP(LD_01[[#This Row],[DOCUMENTO]],_xlfn.SORTBY(ARQUIVOS_RECEBIDOS!$E$2:$F$5010,ARQUIVOS_RECEBIDOS!$F$2:$F$5010,-1),2,)</f>
        <v>R03</v>
      </c>
      <c r="C1155" s="14" t="s">
        <v>5987</v>
      </c>
      <c r="D1155" s="14" t="s">
        <v>7543</v>
      </c>
      <c r="E1155" s="6" t="s">
        <v>4321</v>
      </c>
      <c r="F1155" s="8" t="s">
        <v>4283</v>
      </c>
      <c r="G1155" s="8" t="s">
        <v>4337</v>
      </c>
      <c r="H1155" s="6" t="str">
        <f>_xlfn.XLOOKUP(LD_01[[#This Row],[DISCIPLINA]],'CLASSES DE PROJETOS'!$F$3:$F$37,'CLASSES DE PROJETOS'!$C$3:$C$37)</f>
        <v>EL</v>
      </c>
      <c r="I1155" t="str">
        <f>_xlfn.TEXTJOIN("/",TRUE,"MSV-163MS-"&amp;LD_01[[#This Row],[OBRA]],_xlfn.XLOOKUP(LD_01[[#This Row],[SIGLA]],'CLASSES DE PROJETOS'!$C$3:$C$37,'CLASSES DE PROJETOS'!$E$3:$E$37))</f>
        <v>MSV-163MS-702-NORTE/14.EL</v>
      </c>
      <c r="J1155" s="6" t="str" cm="1">
        <f t="array" ref="J1155">_xlfn.TEXTJOIN(",",TRUE,_xlfn._xlws.FILTER(ARQUIVOS[ARQUIVO],(ARQUIVOS[DOCUMENTO]=LD_01[[#This Row],[DOCUMENTO]])*(ARQUIVOS[REVISÃO]=LD_01[[#This Row],[REVISÃO]])*(ARQUIVOS[EXTENSÃO]="pdf")))</f>
        <v>MSV-163MS-702+180-ACA-EXE-MC-K2-001-R03.pdf</v>
      </c>
      <c r="K1155" s="6" t="str" cm="1">
        <f t="array" ref="K1155">_xlfn.TEXTJOIN(", ",TRUE,_xlfn.UNIQUE(_xlfn._xlws.FILTER(ARQUIVOS_RECEBIDOS!$F$2:$F$5010,ARQUIVOS_RECEBIDOS!$E$2:$E$5010=LD_01[[#This Row],[DOCUMENTO]])))</f>
        <v>R03</v>
      </c>
      <c r="L1155" s="6" t="str" cm="1">
        <f t="array" ref="L1155">_xlfn.TEXTJOIN(",",TRUE,_xlfn._xlws.FILTER(ARQUIVOS[EXTENSÃO],(ARQUIVOS[DOCUMENTO]=LD_01[[#This Row],[DOCUMENTO]])*(ARQUIVOS[REVISÃO]=LD_01[[#This Row],[REVISÃO]])))</f>
        <v>pdf</v>
      </c>
      <c r="M1155" s="12" cm="1">
        <f t="array" ref="M1155">_xlfn.UNIQUE(_xlfn._xlws.FILTER(ARQUIVOS[DATA RECEBIMENTO],(ARQUIVOS[DOCUMENTO]=LD_01[[#This Row],[DOCUMENTO]])*(ARQUIVOS[REVISÃO]=LD_01[[#This Row],[REVISÃO]])))</f>
        <v>45838</v>
      </c>
      <c r="N11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01/MSV-163MS-702-NORTE/14.EL/MSV-163MS-702+180-ACA-EXE-MC-K2-001-R03.pdf</v>
      </c>
      <c r="P1155" s="6" t="str">
        <f>LD_01[[#This Row],[PASTA]]&amp;"/"&amp;LD_01[[#This Row],[ARQUIVO]]</f>
        <v>MSV-163MS-702-NORTE/14.EL/MSV-163MS-702+180-ACA-EXE-MC-K2-001-R03.pdf</v>
      </c>
    </row>
    <row r="1156" spans="1:16" ht="43.2" x14ac:dyDescent="0.3">
      <c r="A1156" s="6" t="s">
        <v>3958</v>
      </c>
      <c r="B1156" s="6" t="str">
        <f>VLOOKUP(LD_01[[#This Row],[DOCUMENTO]],_xlfn.SORTBY(ARQUIVOS_RECEBIDOS!$E$2:$F$5010,ARQUIVOS_RECEBIDOS!$F$2:$F$5010,-1),2,)</f>
        <v>R02</v>
      </c>
      <c r="C1156" s="14" t="s">
        <v>5987</v>
      </c>
      <c r="D1156" s="14" t="s">
        <v>7543</v>
      </c>
      <c r="E1156" s="6" t="s">
        <v>4321</v>
      </c>
      <c r="F1156" s="8" t="s">
        <v>4189</v>
      </c>
      <c r="G1156" s="8" t="s">
        <v>4337</v>
      </c>
      <c r="H1156" s="6" t="str">
        <f>_xlfn.XLOOKUP(LD_01[[#This Row],[DISCIPLINA]],'CLASSES DE PROJETOS'!$F$3:$F$37,'CLASSES DE PROJETOS'!$C$3:$C$37)</f>
        <v>EL</v>
      </c>
      <c r="I1156" t="str">
        <f>_xlfn.TEXTJOIN("/",TRUE,"MSV-163MS-"&amp;LD_01[[#This Row],[OBRA]],_xlfn.XLOOKUP(LD_01[[#This Row],[SIGLA]],'CLASSES DE PROJETOS'!$C$3:$C$37,'CLASSES DE PROJETOS'!$E$3:$E$37))</f>
        <v>MSV-163MS-702-NORTE/14.EL</v>
      </c>
      <c r="J1156" s="6" t="str" cm="1">
        <f t="array" ref="J1156">_xlfn.TEXTJOIN(",",TRUE,_xlfn._xlws.FILTER(ARQUIVOS[ARQUIVO],(ARQUIVOS[DOCUMENTO]=LD_01[[#This Row],[DOCUMENTO]])*(ARQUIVOS[REVISÃO]=LD_01[[#This Row],[REVISÃO]])*(ARQUIVOS[EXTENSÃO]="pdf")))</f>
        <v>MSV-163MS-702+180-ACA-EXE-MC-K2-002-R02.pdf</v>
      </c>
      <c r="K1156" s="6" t="str" cm="1">
        <f t="array" ref="K1156">_xlfn.TEXTJOIN(", ",TRUE,_xlfn.UNIQUE(_xlfn._xlws.FILTER(ARQUIVOS_RECEBIDOS!$F$2:$F$5010,ARQUIVOS_RECEBIDOS!$E$2:$E$5010=LD_01[[#This Row],[DOCUMENTO]])))</f>
        <v>R02</v>
      </c>
      <c r="L1156" s="6" t="str" cm="1">
        <f t="array" ref="L1156">_xlfn.TEXTJOIN(",",TRUE,_xlfn._xlws.FILTER(ARQUIVOS[EXTENSÃO],(ARQUIVOS[DOCUMENTO]=LD_01[[#This Row],[DOCUMENTO]])*(ARQUIVOS[REVISÃO]=LD_01[[#This Row],[REVISÃO]])))</f>
        <v>pdf</v>
      </c>
      <c r="M1156" s="12" cm="1">
        <f t="array" ref="M1156">_xlfn.UNIQUE(_xlfn._xlws.FILTER(ARQUIVOS[DATA RECEBIMENTO],(ARQUIVOS[DOCUMENTO]=LD_01[[#This Row],[DOCUMENTO]])*(ARQUIVOS[REVISÃO]=LD_01[[#This Row],[REVISÃO]])))</f>
        <v>45838</v>
      </c>
      <c r="N11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01/MSV-163MS-702-NORTE/14.EL/MSV-163MS-702+180-ACA-EXE-MC-K2-002-R02.pdf</v>
      </c>
      <c r="P1156" s="6" t="str">
        <f>LD_01[[#This Row],[PASTA]]&amp;"/"&amp;LD_01[[#This Row],[ARQUIVO]]</f>
        <v>MSV-163MS-702-NORTE/14.EL/MSV-163MS-702+180-ACA-EXE-MC-K2-002-R02.pdf</v>
      </c>
    </row>
    <row r="1157" spans="1:16" ht="43.2" x14ac:dyDescent="0.3">
      <c r="A1157" s="6" t="s">
        <v>3959</v>
      </c>
      <c r="B1157" s="6" t="str">
        <f>VLOOKUP(LD_01[[#This Row],[DOCUMENTO]],_xlfn.SORTBY(ARQUIVOS_RECEBIDOS!$E$2:$F$5010,ARQUIVOS_RECEBIDOS!$F$2:$F$5010,-1),2,)</f>
        <v>R04</v>
      </c>
      <c r="C1157" s="14" t="s">
        <v>5987</v>
      </c>
      <c r="D1157" s="14" t="s">
        <v>7543</v>
      </c>
      <c r="E1157" s="6" t="s">
        <v>4321</v>
      </c>
      <c r="F1157" s="8" t="s">
        <v>4190</v>
      </c>
      <c r="G1157" s="8" t="s">
        <v>4337</v>
      </c>
      <c r="H1157" s="6" t="str">
        <f>_xlfn.XLOOKUP(LD_01[[#This Row],[DISCIPLINA]],'CLASSES DE PROJETOS'!$F$3:$F$37,'CLASSES DE PROJETOS'!$C$3:$C$37)</f>
        <v>EL</v>
      </c>
      <c r="I1157" t="str">
        <f>_xlfn.TEXTJOIN("/",TRUE,"MSV-163MS-"&amp;LD_01[[#This Row],[OBRA]],_xlfn.XLOOKUP(LD_01[[#This Row],[SIGLA]],'CLASSES DE PROJETOS'!$C$3:$C$37,'CLASSES DE PROJETOS'!$E$3:$E$37))</f>
        <v>MSV-163MS-702-NORTE/14.EL</v>
      </c>
      <c r="J1157" s="6" t="str" cm="1">
        <f t="array" ref="J1157">_xlfn.TEXTJOIN(",",TRUE,_xlfn._xlws.FILTER(ARQUIVOS[ARQUIVO],(ARQUIVOS[DOCUMENTO]=LD_01[[#This Row],[DOCUMENTO]])*(ARQUIVOS[REVISÃO]=LD_01[[#This Row],[REVISÃO]])*(ARQUIVOS[EXTENSÃO]="pdf")))</f>
        <v>MSV-163MS-702+180-ACA-EXE-MD-K2-001-R04.pdf</v>
      </c>
      <c r="K1157" s="6" t="str" cm="1">
        <f t="array" ref="K1157">_xlfn.TEXTJOIN(", ",TRUE,_xlfn.UNIQUE(_xlfn._xlws.FILTER(ARQUIVOS_RECEBIDOS!$F$2:$F$5010,ARQUIVOS_RECEBIDOS!$E$2:$E$5010=LD_01[[#This Row],[DOCUMENTO]])))</f>
        <v>R02, R04</v>
      </c>
      <c r="L1157" s="6" t="str" cm="1">
        <f t="array" ref="L1157">_xlfn.TEXTJOIN(",",TRUE,_xlfn._xlws.FILTER(ARQUIVOS[EXTENSÃO],(ARQUIVOS[DOCUMENTO]=LD_01[[#This Row],[DOCUMENTO]])*(ARQUIVOS[REVISÃO]=LD_01[[#This Row],[REVISÃO]])))</f>
        <v>pdf</v>
      </c>
      <c r="M1157" s="12" cm="1">
        <f t="array" ref="M1157">_xlfn.UNIQUE(_xlfn._xlws.FILTER(ARQUIVOS[DATA RECEBIMENTO],(ARQUIVOS[DOCUMENTO]=LD_01[[#This Row],[DOCUMENTO]])*(ARQUIVOS[REVISÃO]=LD_01[[#This Row],[REVISÃO]])))</f>
        <v>45946</v>
      </c>
      <c r="N11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01/MSV-163MS-702-NORTE/14.EL/MSV-163MS-702+180-ACA-EXE-MD-K2-001-R04.pdf</v>
      </c>
      <c r="P1157" s="6" t="str">
        <f>LD_01[[#This Row],[PASTA]]&amp;"/"&amp;LD_01[[#This Row],[ARQUIVO]]</f>
        <v>MSV-163MS-702-NORTE/14.EL/MSV-163MS-702+180-ACA-EXE-MD-K2-001-R04.pdf</v>
      </c>
    </row>
    <row r="1158" spans="1:16" x14ac:dyDescent="0.3">
      <c r="A1158" s="6" t="s">
        <v>3921</v>
      </c>
      <c r="B1158" s="6" t="str">
        <f>VLOOKUP(LD_01[[#This Row],[DOCUMENTO]],_xlfn.SORTBY(ARQUIVOS_RECEBIDOS!$E$2:$F$5010,ARQUIVOS_RECEBIDOS!$F$2:$F$5010,-1),2,)</f>
        <v>R00</v>
      </c>
      <c r="C1158" s="14" t="s">
        <v>5987</v>
      </c>
      <c r="D1158" s="14" t="s">
        <v>7543</v>
      </c>
      <c r="E1158" s="6" t="s">
        <v>4321</v>
      </c>
      <c r="F1158" s="8" t="s">
        <v>4164</v>
      </c>
      <c r="G1158" s="8" t="s">
        <v>4163</v>
      </c>
      <c r="H1158" s="6" t="str">
        <f>_xlfn.XLOOKUP(LD_01[[#This Row],[DISCIPLINA]],'CLASSES DE PROJETOS'!$F$3:$F$37,'CLASSES DE PROJETOS'!$C$3:$C$37)</f>
        <v>TO</v>
      </c>
      <c r="I1158" t="str">
        <f>_xlfn.TEXTJOIN("/",TRUE,"MSV-163MS-"&amp;LD_01[[#This Row],[OBRA]],_xlfn.XLOOKUP(LD_01[[#This Row],[SIGLA]],'CLASSES DE PROJETOS'!$C$3:$C$37,'CLASSES DE PROJETOS'!$E$3:$E$37))</f>
        <v>MSV-163MS-702-NORTE/33.TO</v>
      </c>
      <c r="J1158" s="6" t="str" cm="1">
        <f t="array" ref="J1158">_xlfn.TEXTJOIN(",",TRUE,_xlfn._xlws.FILTER(ARQUIVOS[ARQUIVO],(ARQUIVOS[DOCUMENTO]=LD_01[[#This Row],[DOCUMENTO]])*(ARQUIVOS[REVISÃO]=LD_01[[#This Row],[REVISÃO]])*(ARQUIVOS[EXTENSÃO]="pdf")))</f>
        <v>MSV-163MS-702+180-RET-EXE-DE-C1-001-R00.pdf</v>
      </c>
      <c r="K1158" s="6" t="str" cm="1">
        <f t="array" ref="K1158">_xlfn.TEXTJOIN(", ",TRUE,_xlfn.UNIQUE(_xlfn._xlws.FILTER(ARQUIVOS_RECEBIDOS!$F$2:$F$5010,ARQUIVOS_RECEBIDOS!$E$2:$E$5010=LD_01[[#This Row],[DOCUMENTO]])))</f>
        <v>R00</v>
      </c>
      <c r="L1158" s="6" t="str" cm="1">
        <f t="array" ref="L1158">_xlfn.TEXTJOIN(",",TRUE,_xlfn._xlws.FILTER(ARQUIVOS[EXTENSÃO],(ARQUIVOS[DOCUMENTO]=LD_01[[#This Row],[DOCUMENTO]])*(ARQUIVOS[REVISÃO]=LD_01[[#This Row],[REVISÃO]])))</f>
        <v>dwg,pdf</v>
      </c>
      <c r="M1158" s="12" cm="1">
        <f t="array" ref="M1158">_xlfn.UNIQUE(_xlfn._xlws.FILTER(ARQUIVOS[DATA RECEBIMENTO],(ARQUIVOS[DOCUMENTO]=LD_01[[#This Row],[DOCUMENTO]])*(ARQUIVOS[REVISÃO]=LD_01[[#This Row],[REVISÃO]])))</f>
        <v>45838</v>
      </c>
      <c r="N11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01/MSV-163MS-702-NORTE/33.TO/MSV-163MS-702+180-RET-EXE-DE-C1-001-R00.pdf</v>
      </c>
      <c r="P1158" s="6" t="str">
        <f>LD_01[[#This Row],[PASTA]]&amp;"/"&amp;LD_01[[#This Row],[ARQUIVO]]</f>
        <v>MSV-163MS-702-NORTE/33.TO/MSV-163MS-702+180-RET-EXE-DE-C1-001-R00.pdf</v>
      </c>
    </row>
    <row r="1159" spans="1:16" ht="28.8" x14ac:dyDescent="0.3">
      <c r="A1159" s="6" t="s">
        <v>3960</v>
      </c>
      <c r="B1159" s="6" t="str">
        <f>VLOOKUP(LD_01[[#This Row],[DOCUMENTO]],_xlfn.SORTBY(ARQUIVOS_RECEBIDOS!$E$2:$F$5010,ARQUIVOS_RECEBIDOS!$F$2:$F$5010,-1),2,)</f>
        <v>R02</v>
      </c>
      <c r="C1159" s="14" t="s">
        <v>5987</v>
      </c>
      <c r="D1159" s="14" t="s">
        <v>7543</v>
      </c>
      <c r="E1159" s="6" t="s">
        <v>4321</v>
      </c>
      <c r="F1159" s="8" t="s">
        <v>4284</v>
      </c>
      <c r="G1159" s="8" t="s">
        <v>4332</v>
      </c>
      <c r="H1159" s="6" t="str">
        <f>_xlfn.XLOOKUP(LD_01[[#This Row],[DISCIPLINA]],'CLASSES DE PROJETOS'!$F$3:$F$37,'CLASSES DE PROJETOS'!$C$3:$C$37)</f>
        <v>GG</v>
      </c>
      <c r="I1159" t="str">
        <f>_xlfn.TEXTJOIN("/",TRUE,"MSV-163MS-"&amp;LD_01[[#This Row],[OBRA]],_xlfn.XLOOKUP(LD_01[[#This Row],[SIGLA]],'CLASSES DE PROJETOS'!$C$3:$C$37,'CLASSES DE PROJETOS'!$E$3:$E$37))</f>
        <v>MSV-163MS-702-NORTE/19.GG</v>
      </c>
      <c r="J1159" s="6" t="str" cm="1">
        <f t="array" ref="J1159">_xlfn.TEXTJOIN(",",TRUE,_xlfn._xlws.FILTER(ARQUIVOS[ARQUIVO],(ARQUIVOS[DOCUMENTO]=LD_01[[#This Row],[DOCUMENTO]])*(ARQUIVOS[REVISÃO]=LD_01[[#This Row],[REVISÃO]])*(ARQUIVOS[EXTENSÃO]="pdf")))</f>
        <v>MSV-163MS-702+180-RET-EXE-DE-D3-001-R02.pdf</v>
      </c>
      <c r="K1159" s="6" t="str" cm="1">
        <f t="array" ref="K1159">_xlfn.TEXTJOIN(", ",TRUE,_xlfn.UNIQUE(_xlfn._xlws.FILTER(ARQUIVOS_RECEBIDOS!$F$2:$F$5010,ARQUIVOS_RECEBIDOS!$E$2:$E$5010=LD_01[[#This Row],[DOCUMENTO]])))</f>
        <v>R02</v>
      </c>
      <c r="L1159" s="6" t="str" cm="1">
        <f t="array" ref="L1159">_xlfn.TEXTJOIN(",",TRUE,_xlfn._xlws.FILTER(ARQUIVOS[EXTENSÃO],(ARQUIVOS[DOCUMENTO]=LD_01[[#This Row],[DOCUMENTO]])*(ARQUIVOS[REVISÃO]=LD_01[[#This Row],[REVISÃO]])))</f>
        <v>dwg,pdf</v>
      </c>
      <c r="M1159" s="12" cm="1">
        <f t="array" ref="M1159">_xlfn.UNIQUE(_xlfn._xlws.FILTER(ARQUIVOS[DATA RECEBIMENTO],(ARQUIVOS[DOCUMENTO]=LD_01[[#This Row],[DOCUMENTO]])*(ARQUIVOS[REVISÃO]=LD_01[[#This Row],[REVISÃO]])))</f>
        <v>45838</v>
      </c>
      <c r="N11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01/MSV-163MS-702-NORTE/19.GG/MSV-163MS-702+180-RET-EXE-DE-D3-001-R02.pdf</v>
      </c>
      <c r="P1159" s="6" t="str">
        <f>LD_01[[#This Row],[PASTA]]&amp;"/"&amp;LD_01[[#This Row],[ARQUIVO]]</f>
        <v>MSV-163MS-702-NORTE/19.GG/MSV-163MS-702+180-RET-EXE-DE-D3-001-R02.pdf</v>
      </c>
    </row>
    <row r="1160" spans="1:16" ht="28.8" x14ac:dyDescent="0.3">
      <c r="A1160" s="6" t="s">
        <v>3961</v>
      </c>
      <c r="B1160" s="6" t="str">
        <f>VLOOKUP(LD_01[[#This Row],[DOCUMENTO]],_xlfn.SORTBY(ARQUIVOS_RECEBIDOS!$E$2:$F$5010,ARQUIVOS_RECEBIDOS!$F$2:$F$5010,-1),2,)</f>
        <v>R02</v>
      </c>
      <c r="C1160" s="14" t="s">
        <v>5987</v>
      </c>
      <c r="D1160" s="14" t="s">
        <v>7543</v>
      </c>
      <c r="E1160" s="6" t="s">
        <v>4321</v>
      </c>
      <c r="F1160" s="8" t="s">
        <v>4284</v>
      </c>
      <c r="G1160" s="8" t="s">
        <v>4332</v>
      </c>
      <c r="H1160" s="6" t="str">
        <f>_xlfn.XLOOKUP(LD_01[[#This Row],[DISCIPLINA]],'CLASSES DE PROJETOS'!$F$3:$F$37,'CLASSES DE PROJETOS'!$C$3:$C$37)</f>
        <v>GG</v>
      </c>
      <c r="I1160" t="str">
        <f>_xlfn.TEXTJOIN("/",TRUE,"MSV-163MS-"&amp;LD_01[[#This Row],[OBRA]],_xlfn.XLOOKUP(LD_01[[#This Row],[SIGLA]],'CLASSES DE PROJETOS'!$C$3:$C$37,'CLASSES DE PROJETOS'!$E$3:$E$37))</f>
        <v>MSV-163MS-702-NORTE/19.GG</v>
      </c>
      <c r="J1160" s="6" t="str" cm="1">
        <f t="array" ref="J1160">_xlfn.TEXTJOIN(",",TRUE,_xlfn._xlws.FILTER(ARQUIVOS[ARQUIVO],(ARQUIVOS[DOCUMENTO]=LD_01[[#This Row],[DOCUMENTO]])*(ARQUIVOS[REVISÃO]=LD_01[[#This Row],[REVISÃO]])*(ARQUIVOS[EXTENSÃO]="pdf")))</f>
        <v>MSV-163MS-702+180-RET-EXE-DE-D3-002-R02.pdf</v>
      </c>
      <c r="K1160" s="6" t="str" cm="1">
        <f t="array" ref="K1160">_xlfn.TEXTJOIN(", ",TRUE,_xlfn.UNIQUE(_xlfn._xlws.FILTER(ARQUIVOS_RECEBIDOS!$F$2:$F$5010,ARQUIVOS_RECEBIDOS!$E$2:$E$5010=LD_01[[#This Row],[DOCUMENTO]])))</f>
        <v>R02</v>
      </c>
      <c r="L1160" s="6" t="str" cm="1">
        <f t="array" ref="L1160">_xlfn.TEXTJOIN(",",TRUE,_xlfn._xlws.FILTER(ARQUIVOS[EXTENSÃO],(ARQUIVOS[DOCUMENTO]=LD_01[[#This Row],[DOCUMENTO]])*(ARQUIVOS[REVISÃO]=LD_01[[#This Row],[REVISÃO]])))</f>
        <v>dwg,pdf</v>
      </c>
      <c r="M1160" s="12" cm="1">
        <f t="array" ref="M1160">_xlfn.UNIQUE(_xlfn._xlws.FILTER(ARQUIVOS[DATA RECEBIMENTO],(ARQUIVOS[DOCUMENTO]=LD_01[[#This Row],[DOCUMENTO]])*(ARQUIVOS[REVISÃO]=LD_01[[#This Row],[REVISÃO]])))</f>
        <v>45838</v>
      </c>
      <c r="N11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01/MSV-163MS-702-NORTE/19.GG/MSV-163MS-702+180-RET-EXE-DE-D3-002-R02.pdf</v>
      </c>
      <c r="P1160" s="6" t="str">
        <f>LD_01[[#This Row],[PASTA]]&amp;"/"&amp;LD_01[[#This Row],[ARQUIVO]]</f>
        <v>MSV-163MS-702-NORTE/19.GG/MSV-163MS-702+180-RET-EXE-DE-D3-002-R02.pdf</v>
      </c>
    </row>
    <row r="1161" spans="1:16" ht="28.8" x14ac:dyDescent="0.3">
      <c r="A1161" s="6" t="s">
        <v>3923</v>
      </c>
      <c r="B1161" s="6" t="str">
        <f>VLOOKUP(LD_01[[#This Row],[DOCUMENTO]],_xlfn.SORTBY(ARQUIVOS_RECEBIDOS!$E$2:$F$5010,ARQUIVOS_RECEBIDOS!$F$2:$F$5010,-1),2,)</f>
        <v>R03</v>
      </c>
      <c r="C1161" s="14" t="s">
        <v>5987</v>
      </c>
      <c r="D1161" s="14" t="s">
        <v>7543</v>
      </c>
      <c r="E1161" s="6" t="s">
        <v>4321</v>
      </c>
      <c r="F1161" s="8" t="s">
        <v>4305</v>
      </c>
      <c r="G1161" s="8" t="s">
        <v>4141</v>
      </c>
      <c r="H1161" s="6" t="str">
        <f>_xlfn.XLOOKUP(LD_01[[#This Row],[DISCIPLINA]],'CLASSES DE PROJETOS'!$F$3:$F$37,'CLASSES DE PROJETOS'!$C$3:$C$37)</f>
        <v>GE</v>
      </c>
      <c r="I1161" t="str">
        <f>_xlfn.TEXTJOIN("/",TRUE,"MSV-163MS-"&amp;LD_01[[#This Row],[OBRA]],_xlfn.XLOOKUP(LD_01[[#This Row],[SIGLA]],'CLASSES DE PROJETOS'!$C$3:$C$37,'CLASSES DE PROJETOS'!$E$3:$E$37))</f>
        <v>MSV-163MS-702-NORTE/18.GE</v>
      </c>
      <c r="J1161" s="6" t="str" cm="1">
        <f t="array" ref="J1161">_xlfn.TEXTJOIN(",",TRUE,_xlfn._xlws.FILTER(ARQUIVOS[ARQUIVO],(ARQUIVOS[DOCUMENTO]=LD_01[[#This Row],[DOCUMENTO]])*(ARQUIVOS[REVISÃO]=LD_01[[#This Row],[REVISÃO]])*(ARQUIVOS[EXTENSÃO]="pdf")))</f>
        <v>MSV-163MS-702+180-RET-EXE-DE-F1-001-R03.pdf</v>
      </c>
      <c r="K1161" s="6" t="str" cm="1">
        <f t="array" ref="K1161">_xlfn.TEXTJOIN(", ",TRUE,_xlfn.UNIQUE(_xlfn._xlws.FILTER(ARQUIVOS_RECEBIDOS!$F$2:$F$5010,ARQUIVOS_RECEBIDOS!$E$2:$E$5010=LD_01[[#This Row],[DOCUMENTO]])))</f>
        <v>R03</v>
      </c>
      <c r="L1161" s="6" t="str" cm="1">
        <f t="array" ref="L1161">_xlfn.TEXTJOIN(",",TRUE,_xlfn._xlws.FILTER(ARQUIVOS[EXTENSÃO],(ARQUIVOS[DOCUMENTO]=LD_01[[#This Row],[DOCUMENTO]])*(ARQUIVOS[REVISÃO]=LD_01[[#This Row],[REVISÃO]])))</f>
        <v>dwg,pdf</v>
      </c>
      <c r="M1161" s="12" cm="1">
        <f t="array" ref="M1161">_xlfn.UNIQUE(_xlfn._xlws.FILTER(ARQUIVOS[DATA RECEBIMENTO],(ARQUIVOS[DOCUMENTO]=LD_01[[#This Row],[DOCUMENTO]])*(ARQUIVOS[REVISÃO]=LD_01[[#This Row],[REVISÃO]])))</f>
        <v>45838</v>
      </c>
      <c r="N11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01/MSV-163MS-702-NORTE/18.GE/MSV-163MS-702+180-RET-EXE-DE-F1-001-R03.pdf</v>
      </c>
      <c r="P1161" s="6" t="str">
        <f>LD_01[[#This Row],[PASTA]]&amp;"/"&amp;LD_01[[#This Row],[ARQUIVO]]</f>
        <v>MSV-163MS-702-NORTE/18.GE/MSV-163MS-702+180-RET-EXE-DE-F1-001-R03.pdf</v>
      </c>
    </row>
    <row r="1162" spans="1:16" ht="28.8" x14ac:dyDescent="0.3">
      <c r="A1162" s="6" t="s">
        <v>3924</v>
      </c>
      <c r="B1162" s="6" t="str">
        <f>VLOOKUP(LD_01[[#This Row],[DOCUMENTO]],_xlfn.SORTBY(ARQUIVOS_RECEBIDOS!$E$2:$F$5010,ARQUIVOS_RECEBIDOS!$F$2:$F$5010,-1),2,)</f>
        <v>R02</v>
      </c>
      <c r="C1162" s="14" t="s">
        <v>5987</v>
      </c>
      <c r="D1162" s="14" t="s">
        <v>7543</v>
      </c>
      <c r="E1162" s="6" t="s">
        <v>4321</v>
      </c>
      <c r="F1162" s="8" t="s">
        <v>4305</v>
      </c>
      <c r="G1162" s="8" t="s">
        <v>4141</v>
      </c>
      <c r="H1162" s="6" t="str">
        <f>_xlfn.XLOOKUP(LD_01[[#This Row],[DISCIPLINA]],'CLASSES DE PROJETOS'!$F$3:$F$37,'CLASSES DE PROJETOS'!$C$3:$C$37)</f>
        <v>GE</v>
      </c>
      <c r="I1162" t="str">
        <f>_xlfn.TEXTJOIN("/",TRUE,"MSV-163MS-"&amp;LD_01[[#This Row],[OBRA]],_xlfn.XLOOKUP(LD_01[[#This Row],[SIGLA]],'CLASSES DE PROJETOS'!$C$3:$C$37,'CLASSES DE PROJETOS'!$E$3:$E$37))</f>
        <v>MSV-163MS-702-NORTE/18.GE</v>
      </c>
      <c r="J1162" s="6" t="str" cm="1">
        <f t="array" ref="J1162">_xlfn.TEXTJOIN(",",TRUE,_xlfn._xlws.FILTER(ARQUIVOS[ARQUIVO],(ARQUIVOS[DOCUMENTO]=LD_01[[#This Row],[DOCUMENTO]])*(ARQUIVOS[REVISÃO]=LD_01[[#This Row],[REVISÃO]])*(ARQUIVOS[EXTENSÃO]="pdf")))</f>
        <v>MSV-163MS-702+180-RET-EXE-DE-F1-002-R02.pdf</v>
      </c>
      <c r="K1162" s="6" t="str" cm="1">
        <f t="array" ref="K1162">_xlfn.TEXTJOIN(", ",TRUE,_xlfn.UNIQUE(_xlfn._xlws.FILTER(ARQUIVOS_RECEBIDOS!$F$2:$F$5010,ARQUIVOS_RECEBIDOS!$E$2:$E$5010=LD_01[[#This Row],[DOCUMENTO]])))</f>
        <v>R02</v>
      </c>
      <c r="L1162" s="6" t="str" cm="1">
        <f t="array" ref="L1162">_xlfn.TEXTJOIN(",",TRUE,_xlfn._xlws.FILTER(ARQUIVOS[EXTENSÃO],(ARQUIVOS[DOCUMENTO]=LD_01[[#This Row],[DOCUMENTO]])*(ARQUIVOS[REVISÃO]=LD_01[[#This Row],[REVISÃO]])))</f>
        <v>dwg,pdf</v>
      </c>
      <c r="M1162" s="12" cm="1">
        <f t="array" ref="M1162">_xlfn.UNIQUE(_xlfn._xlws.FILTER(ARQUIVOS[DATA RECEBIMENTO],(ARQUIVOS[DOCUMENTO]=LD_01[[#This Row],[DOCUMENTO]])*(ARQUIVOS[REVISÃO]=LD_01[[#This Row],[REVISÃO]])))</f>
        <v>45838</v>
      </c>
      <c r="N11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01/MSV-163MS-702-NORTE/18.GE/MSV-163MS-702+180-RET-EXE-DE-F1-002-R02.pdf</v>
      </c>
      <c r="P1162" s="6" t="str">
        <f>LD_01[[#This Row],[PASTA]]&amp;"/"&amp;LD_01[[#This Row],[ARQUIVO]]</f>
        <v>MSV-163MS-702-NORTE/18.GE/MSV-163MS-702+180-RET-EXE-DE-F1-002-R02.pdf</v>
      </c>
    </row>
    <row r="1163" spans="1:16" ht="28.8" x14ac:dyDescent="0.3">
      <c r="A1163" s="6" t="s">
        <v>3925</v>
      </c>
      <c r="B1163" s="6" t="str">
        <f>VLOOKUP(LD_01[[#This Row],[DOCUMENTO]],_xlfn.SORTBY(ARQUIVOS_RECEBIDOS!$E$2:$F$5010,ARQUIVOS_RECEBIDOS!$F$2:$F$5010,-1),2,)</f>
        <v>R01</v>
      </c>
      <c r="C1163" s="14" t="s">
        <v>5987</v>
      </c>
      <c r="D1163" s="14" t="s">
        <v>7543</v>
      </c>
      <c r="E1163" s="6" t="s">
        <v>4321</v>
      </c>
      <c r="F1163" s="8" t="s">
        <v>4194</v>
      </c>
      <c r="G1163" s="8" t="s">
        <v>4141</v>
      </c>
      <c r="H1163" s="6" t="str">
        <f>_xlfn.XLOOKUP(LD_01[[#This Row],[DISCIPLINA]],'CLASSES DE PROJETOS'!$F$3:$F$37,'CLASSES DE PROJETOS'!$C$3:$C$37)</f>
        <v>GE</v>
      </c>
      <c r="I1163" t="str">
        <f>_xlfn.TEXTJOIN("/",TRUE,"MSV-163MS-"&amp;LD_01[[#This Row],[OBRA]],_xlfn.XLOOKUP(LD_01[[#This Row],[SIGLA]],'CLASSES DE PROJETOS'!$C$3:$C$37,'CLASSES DE PROJETOS'!$E$3:$E$37))</f>
        <v>MSV-163MS-702-NORTE/18.GE</v>
      </c>
      <c r="J1163" s="6" t="str" cm="1">
        <f t="array" ref="J1163">_xlfn.TEXTJOIN(",",TRUE,_xlfn._xlws.FILTER(ARQUIVOS[ARQUIVO],(ARQUIVOS[DOCUMENTO]=LD_01[[#This Row],[DOCUMENTO]])*(ARQUIVOS[REVISÃO]=LD_01[[#This Row],[REVISÃO]])*(ARQUIVOS[EXTENSÃO]="pdf")))</f>
        <v>MSV-163MS-702+180-RET-EXE-DE-F1-003-R01.pdf</v>
      </c>
      <c r="K1163" s="6" t="str" cm="1">
        <f t="array" ref="K1163">_xlfn.TEXTJOIN(", ",TRUE,_xlfn.UNIQUE(_xlfn._xlws.FILTER(ARQUIVOS_RECEBIDOS!$F$2:$F$5010,ARQUIVOS_RECEBIDOS!$E$2:$E$5010=LD_01[[#This Row],[DOCUMENTO]])))</f>
        <v>R01</v>
      </c>
      <c r="L1163" s="6" t="str" cm="1">
        <f t="array" ref="L1163">_xlfn.TEXTJOIN(",",TRUE,_xlfn._xlws.FILTER(ARQUIVOS[EXTENSÃO],(ARQUIVOS[DOCUMENTO]=LD_01[[#This Row],[DOCUMENTO]])*(ARQUIVOS[REVISÃO]=LD_01[[#This Row],[REVISÃO]])))</f>
        <v>dwg,pdf</v>
      </c>
      <c r="M1163" s="12" cm="1">
        <f t="array" ref="M1163">_xlfn.UNIQUE(_xlfn._xlws.FILTER(ARQUIVOS[DATA RECEBIMENTO],(ARQUIVOS[DOCUMENTO]=LD_01[[#This Row],[DOCUMENTO]])*(ARQUIVOS[REVISÃO]=LD_01[[#This Row],[REVISÃO]])))</f>
        <v>45838</v>
      </c>
      <c r="N11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01/MSV-163MS-702-NORTE/18.GE/MSV-163MS-702+180-RET-EXE-DE-F1-003-R01.pdf</v>
      </c>
      <c r="P1163" s="6" t="str">
        <f>LD_01[[#This Row],[PASTA]]&amp;"/"&amp;LD_01[[#This Row],[ARQUIVO]]</f>
        <v>MSV-163MS-702-NORTE/18.GE/MSV-163MS-702+180-RET-EXE-DE-F1-003-R01.pdf</v>
      </c>
    </row>
    <row r="1164" spans="1:16" ht="28.8" x14ac:dyDescent="0.3">
      <c r="A1164" s="6" t="s">
        <v>3927</v>
      </c>
      <c r="B1164" s="6" t="str">
        <f>VLOOKUP(LD_01[[#This Row],[DOCUMENTO]],_xlfn.SORTBY(ARQUIVOS_RECEBIDOS!$E$2:$F$5010,ARQUIVOS_RECEBIDOS!$F$2:$F$5010,-1),2,)</f>
        <v>R02</v>
      </c>
      <c r="C1164" s="14" t="s">
        <v>5987</v>
      </c>
      <c r="D1164" s="14" t="s">
        <v>7543</v>
      </c>
      <c r="E1164" s="6" t="s">
        <v>4321</v>
      </c>
      <c r="F1164" s="8" t="s">
        <v>4260</v>
      </c>
      <c r="G1164" s="8" t="s">
        <v>4330</v>
      </c>
      <c r="H1164" s="6" t="str">
        <f>_xlfn.XLOOKUP(LD_01[[#This Row],[DISCIPLINA]],'CLASSES DE PROJETOS'!$F$3:$F$37,'CLASSES DE PROJETOS'!$C$3:$C$37)</f>
        <v>TE</v>
      </c>
      <c r="I1164" t="str">
        <f>_xlfn.TEXTJOIN("/",TRUE,"MSV-163MS-"&amp;LD_01[[#This Row],[OBRA]],_xlfn.XLOOKUP(LD_01[[#This Row],[SIGLA]],'CLASSES DE PROJETOS'!$C$3:$C$37,'CLASSES DE PROJETOS'!$E$3:$E$37))</f>
        <v>MSV-163MS-702-NORTE/32.TE</v>
      </c>
      <c r="J1164" s="6" t="str" cm="1">
        <f t="array" ref="J1164">_xlfn.TEXTJOIN(",",TRUE,_xlfn._xlws.FILTER(ARQUIVOS[ARQUIVO],(ARQUIVOS[DOCUMENTO]=LD_01[[#This Row],[DOCUMENTO]])*(ARQUIVOS[REVISÃO]=LD_01[[#This Row],[REVISÃO]])*(ARQUIVOS[EXTENSÃO]="pdf")))</f>
        <v>MSV-163MS-702+180-RET-EXE-DE-G1-001-R02.pdf</v>
      </c>
      <c r="K1164" s="6" t="str" cm="1">
        <f t="array" ref="K1164">_xlfn.TEXTJOIN(", ",TRUE,_xlfn.UNIQUE(_xlfn._xlws.FILTER(ARQUIVOS_RECEBIDOS!$F$2:$F$5010,ARQUIVOS_RECEBIDOS!$E$2:$E$5010=LD_01[[#This Row],[DOCUMENTO]])))</f>
        <v>R02</v>
      </c>
      <c r="L1164" s="6" t="str" cm="1">
        <f t="array" ref="L1164">_xlfn.TEXTJOIN(",",TRUE,_xlfn._xlws.FILTER(ARQUIVOS[EXTENSÃO],(ARQUIVOS[DOCUMENTO]=LD_01[[#This Row],[DOCUMENTO]])*(ARQUIVOS[REVISÃO]=LD_01[[#This Row],[REVISÃO]])))</f>
        <v>dwg,pdf</v>
      </c>
      <c r="M1164" s="12" cm="1">
        <f t="array" ref="M1164">_xlfn.UNIQUE(_xlfn._xlws.FILTER(ARQUIVOS[DATA RECEBIMENTO],(ARQUIVOS[DOCUMENTO]=LD_01[[#This Row],[DOCUMENTO]])*(ARQUIVOS[REVISÃO]=LD_01[[#This Row],[REVISÃO]])))</f>
        <v>45838</v>
      </c>
      <c r="N11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01/MSV-163MS-702-NORTE/32.TE/MSV-163MS-702+180-RET-EXE-DE-G1-001-R02.pdf</v>
      </c>
      <c r="P1164" s="6" t="str">
        <f>LD_01[[#This Row],[PASTA]]&amp;"/"&amp;LD_01[[#This Row],[ARQUIVO]]</f>
        <v>MSV-163MS-702-NORTE/32.TE/MSV-163MS-702+180-RET-EXE-DE-G1-001-R02.pdf</v>
      </c>
    </row>
    <row r="1165" spans="1:16" ht="28.8" x14ac:dyDescent="0.3">
      <c r="A1165" s="6" t="s">
        <v>3928</v>
      </c>
      <c r="B1165" s="6" t="str">
        <f>VLOOKUP(LD_01[[#This Row],[DOCUMENTO]],_xlfn.SORTBY(ARQUIVOS_RECEBIDOS!$E$2:$F$5010,ARQUIVOS_RECEBIDOS!$F$2:$F$5010,-1),2,)</f>
        <v>R02</v>
      </c>
      <c r="C1165" s="14" t="s">
        <v>5987</v>
      </c>
      <c r="D1165" s="14" t="s">
        <v>7543</v>
      </c>
      <c r="E1165" s="6" t="s">
        <v>4321</v>
      </c>
      <c r="F1165" s="8" t="s">
        <v>4195</v>
      </c>
      <c r="G1165" s="8" t="s">
        <v>4330</v>
      </c>
      <c r="H1165" s="6" t="str">
        <f>_xlfn.XLOOKUP(LD_01[[#This Row],[DISCIPLINA]],'CLASSES DE PROJETOS'!$F$3:$F$37,'CLASSES DE PROJETOS'!$C$3:$C$37)</f>
        <v>TE</v>
      </c>
      <c r="I1165" t="str">
        <f>_xlfn.TEXTJOIN("/",TRUE,"MSV-163MS-"&amp;LD_01[[#This Row],[OBRA]],_xlfn.XLOOKUP(LD_01[[#This Row],[SIGLA]],'CLASSES DE PROJETOS'!$C$3:$C$37,'CLASSES DE PROJETOS'!$E$3:$E$37))</f>
        <v>MSV-163MS-702-NORTE/32.TE</v>
      </c>
      <c r="J1165" s="6" t="str" cm="1">
        <f t="array" ref="J1165">_xlfn.TEXTJOIN(",",TRUE,_xlfn._xlws.FILTER(ARQUIVOS[ARQUIVO],(ARQUIVOS[DOCUMENTO]=LD_01[[#This Row],[DOCUMENTO]])*(ARQUIVOS[REVISÃO]=LD_01[[#This Row],[REVISÃO]])*(ARQUIVOS[EXTENSÃO]="pdf")))</f>
        <v>MSV-163MS-702+180-RET-EXE-DE-G1-002-R02.pdf</v>
      </c>
      <c r="K1165" s="6" t="str" cm="1">
        <f t="array" ref="K1165">_xlfn.TEXTJOIN(", ",TRUE,_xlfn.UNIQUE(_xlfn._xlws.FILTER(ARQUIVOS_RECEBIDOS!$F$2:$F$5010,ARQUIVOS_RECEBIDOS!$E$2:$E$5010=LD_01[[#This Row],[DOCUMENTO]])))</f>
        <v>R02</v>
      </c>
      <c r="L1165" s="6" t="str" cm="1">
        <f t="array" ref="L1165">_xlfn.TEXTJOIN(",",TRUE,_xlfn._xlws.FILTER(ARQUIVOS[EXTENSÃO],(ARQUIVOS[DOCUMENTO]=LD_01[[#This Row],[DOCUMENTO]])*(ARQUIVOS[REVISÃO]=LD_01[[#This Row],[REVISÃO]])))</f>
        <v>dwg,pdf</v>
      </c>
      <c r="M1165" s="12" cm="1">
        <f t="array" ref="M1165">_xlfn.UNIQUE(_xlfn._xlws.FILTER(ARQUIVOS[DATA RECEBIMENTO],(ARQUIVOS[DOCUMENTO]=LD_01[[#This Row],[DOCUMENTO]])*(ARQUIVOS[REVISÃO]=LD_01[[#This Row],[REVISÃO]])))</f>
        <v>45838</v>
      </c>
      <c r="N11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01/MSV-163MS-702-NORTE/32.TE/MSV-163MS-702+180-RET-EXE-DE-G1-002-R02.pdf</v>
      </c>
      <c r="P1165" s="6" t="str">
        <f>LD_01[[#This Row],[PASTA]]&amp;"/"&amp;LD_01[[#This Row],[ARQUIVO]]</f>
        <v>MSV-163MS-702-NORTE/32.TE/MSV-163MS-702+180-RET-EXE-DE-G1-002-R02.pdf</v>
      </c>
    </row>
    <row r="1166" spans="1:16" ht="28.8" x14ac:dyDescent="0.3">
      <c r="A1166" s="6" t="s">
        <v>3929</v>
      </c>
      <c r="B1166" s="6" t="str">
        <f>VLOOKUP(LD_01[[#This Row],[DOCUMENTO]],_xlfn.SORTBY(ARQUIVOS_RECEBIDOS!$E$2:$F$5010,ARQUIVOS_RECEBIDOS!$F$2:$F$5010,-1),2,)</f>
        <v>R01</v>
      </c>
      <c r="C1166" s="14" t="s">
        <v>5987</v>
      </c>
      <c r="D1166" s="14" t="s">
        <v>7543</v>
      </c>
      <c r="E1166" s="6" t="s">
        <v>4321</v>
      </c>
      <c r="F1166" s="8" t="s">
        <v>4195</v>
      </c>
      <c r="G1166" s="8" t="s">
        <v>4330</v>
      </c>
      <c r="H1166" s="6" t="str">
        <f>_xlfn.XLOOKUP(LD_01[[#This Row],[DISCIPLINA]],'CLASSES DE PROJETOS'!$F$3:$F$37,'CLASSES DE PROJETOS'!$C$3:$C$37)</f>
        <v>TE</v>
      </c>
      <c r="I1166" t="str">
        <f>_xlfn.TEXTJOIN("/",TRUE,"MSV-163MS-"&amp;LD_01[[#This Row],[OBRA]],_xlfn.XLOOKUP(LD_01[[#This Row],[SIGLA]],'CLASSES DE PROJETOS'!$C$3:$C$37,'CLASSES DE PROJETOS'!$E$3:$E$37))</f>
        <v>MSV-163MS-702-NORTE/32.TE</v>
      </c>
      <c r="J1166" s="6" t="str" cm="1">
        <f t="array" ref="J1166">_xlfn.TEXTJOIN(",",TRUE,_xlfn._xlws.FILTER(ARQUIVOS[ARQUIVO],(ARQUIVOS[DOCUMENTO]=LD_01[[#This Row],[DOCUMENTO]])*(ARQUIVOS[REVISÃO]=LD_01[[#This Row],[REVISÃO]])*(ARQUIVOS[EXTENSÃO]="pdf")))</f>
        <v>MSV-163MS-702+180-RET-EXE-DE-G1-003-R01.pdf</v>
      </c>
      <c r="K1166" s="6" t="str" cm="1">
        <f t="array" ref="K1166">_xlfn.TEXTJOIN(", ",TRUE,_xlfn.UNIQUE(_xlfn._xlws.FILTER(ARQUIVOS_RECEBIDOS!$F$2:$F$5010,ARQUIVOS_RECEBIDOS!$E$2:$E$5010=LD_01[[#This Row],[DOCUMENTO]])))</f>
        <v>R01</v>
      </c>
      <c r="L1166" s="6" t="str" cm="1">
        <f t="array" ref="L1166">_xlfn.TEXTJOIN(",",TRUE,_xlfn._xlws.FILTER(ARQUIVOS[EXTENSÃO],(ARQUIVOS[DOCUMENTO]=LD_01[[#This Row],[DOCUMENTO]])*(ARQUIVOS[REVISÃO]=LD_01[[#This Row],[REVISÃO]])))</f>
        <v>dwg,pdf</v>
      </c>
      <c r="M1166" s="12" cm="1">
        <f t="array" ref="M1166">_xlfn.UNIQUE(_xlfn._xlws.FILTER(ARQUIVOS[DATA RECEBIMENTO],(ARQUIVOS[DOCUMENTO]=LD_01[[#This Row],[DOCUMENTO]])*(ARQUIVOS[REVISÃO]=LD_01[[#This Row],[REVISÃO]])))</f>
        <v>45838</v>
      </c>
      <c r="N11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01/MSV-163MS-702-NORTE/32.TE/MSV-163MS-702+180-RET-EXE-DE-G1-003-R01.pdf</v>
      </c>
      <c r="P1166" s="6" t="str">
        <f>LD_01[[#This Row],[PASTA]]&amp;"/"&amp;LD_01[[#This Row],[ARQUIVO]]</f>
        <v>MSV-163MS-702-NORTE/32.TE/MSV-163MS-702+180-RET-EXE-DE-G1-003-R01.pdf</v>
      </c>
    </row>
    <row r="1167" spans="1:16" ht="28.8" x14ac:dyDescent="0.3">
      <c r="A1167" s="6" t="s">
        <v>3930</v>
      </c>
      <c r="B1167" s="6" t="str">
        <f>VLOOKUP(LD_01[[#This Row],[DOCUMENTO]],_xlfn.SORTBY(ARQUIVOS_RECEBIDOS!$E$2:$F$5010,ARQUIVOS_RECEBIDOS!$F$2:$F$5010,-1),2,)</f>
        <v>R01</v>
      </c>
      <c r="C1167" s="14" t="s">
        <v>5987</v>
      </c>
      <c r="D1167" s="14" t="s">
        <v>7543</v>
      </c>
      <c r="E1167" s="6" t="s">
        <v>4321</v>
      </c>
      <c r="F1167" s="8" t="s">
        <v>4195</v>
      </c>
      <c r="G1167" s="8" t="s">
        <v>4330</v>
      </c>
      <c r="H1167" s="6" t="str">
        <f>_xlfn.XLOOKUP(LD_01[[#This Row],[DISCIPLINA]],'CLASSES DE PROJETOS'!$F$3:$F$37,'CLASSES DE PROJETOS'!$C$3:$C$37)</f>
        <v>TE</v>
      </c>
      <c r="I1167" t="str">
        <f>_xlfn.TEXTJOIN("/",TRUE,"MSV-163MS-"&amp;LD_01[[#This Row],[OBRA]],_xlfn.XLOOKUP(LD_01[[#This Row],[SIGLA]],'CLASSES DE PROJETOS'!$C$3:$C$37,'CLASSES DE PROJETOS'!$E$3:$E$37))</f>
        <v>MSV-163MS-702-NORTE/32.TE</v>
      </c>
      <c r="J1167" s="6" t="str" cm="1">
        <f t="array" ref="J1167">_xlfn.TEXTJOIN(",",TRUE,_xlfn._xlws.FILTER(ARQUIVOS[ARQUIVO],(ARQUIVOS[DOCUMENTO]=LD_01[[#This Row],[DOCUMENTO]])*(ARQUIVOS[REVISÃO]=LD_01[[#This Row],[REVISÃO]])*(ARQUIVOS[EXTENSÃO]="pdf")))</f>
        <v>MSV-163MS-702+180-RET-EXE-DE-G1-004-R01.pdf</v>
      </c>
      <c r="K1167" s="6" t="str" cm="1">
        <f t="array" ref="K1167">_xlfn.TEXTJOIN(", ",TRUE,_xlfn.UNIQUE(_xlfn._xlws.FILTER(ARQUIVOS_RECEBIDOS!$F$2:$F$5010,ARQUIVOS_RECEBIDOS!$E$2:$E$5010=LD_01[[#This Row],[DOCUMENTO]])))</f>
        <v>R01</v>
      </c>
      <c r="L1167" s="6" t="str" cm="1">
        <f t="array" ref="L1167">_xlfn.TEXTJOIN(",",TRUE,_xlfn._xlws.FILTER(ARQUIVOS[EXTENSÃO],(ARQUIVOS[DOCUMENTO]=LD_01[[#This Row],[DOCUMENTO]])*(ARQUIVOS[REVISÃO]=LD_01[[#This Row],[REVISÃO]])))</f>
        <v>dwg,pdf</v>
      </c>
      <c r="M1167" s="12" cm="1">
        <f t="array" ref="M1167">_xlfn.UNIQUE(_xlfn._xlws.FILTER(ARQUIVOS[DATA RECEBIMENTO],(ARQUIVOS[DOCUMENTO]=LD_01[[#This Row],[DOCUMENTO]])*(ARQUIVOS[REVISÃO]=LD_01[[#This Row],[REVISÃO]])))</f>
        <v>45838</v>
      </c>
      <c r="N11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01/MSV-163MS-702-NORTE/32.TE/MSV-163MS-702+180-RET-EXE-DE-G1-004-R01.pdf</v>
      </c>
      <c r="P1167" s="6" t="str">
        <f>LD_01[[#This Row],[PASTA]]&amp;"/"&amp;LD_01[[#This Row],[ARQUIVO]]</f>
        <v>MSV-163MS-702-NORTE/32.TE/MSV-163MS-702+180-RET-EXE-DE-G1-004-R01.pdf</v>
      </c>
    </row>
    <row r="1168" spans="1:16" ht="28.8" x14ac:dyDescent="0.3">
      <c r="A1168" s="6" t="s">
        <v>3931</v>
      </c>
      <c r="B1168" s="6" t="str">
        <f>VLOOKUP(LD_01[[#This Row],[DOCUMENTO]],_xlfn.SORTBY(ARQUIVOS_RECEBIDOS!$E$2:$F$5010,ARQUIVOS_RECEBIDOS!$F$2:$F$5010,-1),2,)</f>
        <v>R02</v>
      </c>
      <c r="C1168" s="14" t="s">
        <v>5987</v>
      </c>
      <c r="D1168" s="14" t="s">
        <v>7543</v>
      </c>
      <c r="E1168" s="6" t="s">
        <v>4321</v>
      </c>
      <c r="F1168" s="8" t="s">
        <v>4261</v>
      </c>
      <c r="G1168" s="8" t="s">
        <v>4330</v>
      </c>
      <c r="H1168" s="6" t="str">
        <f>_xlfn.XLOOKUP(LD_01[[#This Row],[DISCIPLINA]],'CLASSES DE PROJETOS'!$F$3:$F$37,'CLASSES DE PROJETOS'!$C$3:$C$37)</f>
        <v>TE</v>
      </c>
      <c r="I1168" t="str">
        <f>_xlfn.TEXTJOIN("/",TRUE,"MSV-163MS-"&amp;LD_01[[#This Row],[OBRA]],_xlfn.XLOOKUP(LD_01[[#This Row],[SIGLA]],'CLASSES DE PROJETOS'!$C$3:$C$37,'CLASSES DE PROJETOS'!$E$3:$E$37))</f>
        <v>MSV-163MS-702-NORTE/32.TE</v>
      </c>
      <c r="J1168" s="6" t="str" cm="1">
        <f t="array" ref="J1168">_xlfn.TEXTJOIN(",",TRUE,_xlfn._xlws.FILTER(ARQUIVOS[ARQUIVO],(ARQUIVOS[DOCUMENTO]=LD_01[[#This Row],[DOCUMENTO]])*(ARQUIVOS[REVISÃO]=LD_01[[#This Row],[REVISÃO]])*(ARQUIVOS[EXTENSÃO]="pdf")))</f>
        <v>MSV-163MS-702+180-RET-EXE-DE-G1-101-R02.pdf</v>
      </c>
      <c r="K1168" s="6" t="str" cm="1">
        <f t="array" ref="K1168">_xlfn.TEXTJOIN(", ",TRUE,_xlfn.UNIQUE(_xlfn._xlws.FILTER(ARQUIVOS_RECEBIDOS!$F$2:$F$5010,ARQUIVOS_RECEBIDOS!$E$2:$E$5010=LD_01[[#This Row],[DOCUMENTO]])))</f>
        <v>R02</v>
      </c>
      <c r="L1168" s="6" t="str" cm="1">
        <f t="array" ref="L1168">_xlfn.TEXTJOIN(",",TRUE,_xlfn._xlws.FILTER(ARQUIVOS[EXTENSÃO],(ARQUIVOS[DOCUMENTO]=LD_01[[#This Row],[DOCUMENTO]])*(ARQUIVOS[REVISÃO]=LD_01[[#This Row],[REVISÃO]])))</f>
        <v>dwg,pdf</v>
      </c>
      <c r="M1168" s="12" cm="1">
        <f t="array" ref="M1168">_xlfn.UNIQUE(_xlfn._xlws.FILTER(ARQUIVOS[DATA RECEBIMENTO],(ARQUIVOS[DOCUMENTO]=LD_01[[#This Row],[DOCUMENTO]])*(ARQUIVOS[REVISÃO]=LD_01[[#This Row],[REVISÃO]])))</f>
        <v>45838</v>
      </c>
      <c r="N11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01/MSV-163MS-702-NORTE/32.TE/MSV-163MS-702+180-RET-EXE-DE-G1-101-R02.pdf</v>
      </c>
      <c r="P1168" s="6" t="str">
        <f>LD_01[[#This Row],[PASTA]]&amp;"/"&amp;LD_01[[#This Row],[ARQUIVO]]</f>
        <v>MSV-163MS-702-NORTE/32.TE/MSV-163MS-702+180-RET-EXE-DE-G1-101-R02.pdf</v>
      </c>
    </row>
    <row r="1169" spans="1:16" ht="28.8" x14ac:dyDescent="0.3">
      <c r="A1169" s="6" t="s">
        <v>3933</v>
      </c>
      <c r="B1169" s="6" t="str">
        <f>VLOOKUP(LD_01[[#This Row],[DOCUMENTO]],_xlfn.SORTBY(ARQUIVOS_RECEBIDOS!$E$2:$F$5010,ARQUIVOS_RECEBIDOS!$F$2:$F$5010,-1),2,)</f>
        <v>R04</v>
      </c>
      <c r="C1169" s="14" t="s">
        <v>5987</v>
      </c>
      <c r="D1169" s="14" t="s">
        <v>7543</v>
      </c>
      <c r="E1169" s="6" t="s">
        <v>4321</v>
      </c>
      <c r="F1169" s="8" t="s">
        <v>4263</v>
      </c>
      <c r="G1169" s="8" t="s">
        <v>4142</v>
      </c>
      <c r="H1169" s="6" t="str">
        <f>_xlfn.XLOOKUP(LD_01[[#This Row],[DISCIPLINA]],'CLASSES DE PROJETOS'!$F$3:$F$37,'CLASSES DE PROJETOS'!$C$3:$C$37)</f>
        <v>DR</v>
      </c>
      <c r="I1169" t="str">
        <f>_xlfn.TEXTJOIN("/",TRUE,"MSV-163MS-"&amp;LD_01[[#This Row],[OBRA]],_xlfn.XLOOKUP(LD_01[[#This Row],[SIGLA]],'CLASSES DE PROJETOS'!$C$3:$C$37,'CLASSES DE PROJETOS'!$E$3:$E$37))</f>
        <v>MSV-163MS-702-NORTE/10.DR</v>
      </c>
      <c r="J1169" s="6" t="str" cm="1">
        <f t="array" ref="J1169">_xlfn.TEXTJOIN(",",TRUE,_xlfn._xlws.FILTER(ARQUIVOS[ARQUIVO],(ARQUIVOS[DOCUMENTO]=LD_01[[#This Row],[DOCUMENTO]])*(ARQUIVOS[REVISÃO]=LD_01[[#This Row],[REVISÃO]])*(ARQUIVOS[EXTENSÃO]="pdf")))</f>
        <v>MSV-163MS-702+180-RET-EXE-DE-H2-001-R04.pdf</v>
      </c>
      <c r="K1169" s="6" t="str" cm="1">
        <f t="array" ref="K1169">_xlfn.TEXTJOIN(", ",TRUE,_xlfn.UNIQUE(_xlfn._xlws.FILTER(ARQUIVOS_RECEBIDOS!$F$2:$F$5010,ARQUIVOS_RECEBIDOS!$E$2:$E$5010=LD_01[[#This Row],[DOCUMENTO]])))</f>
        <v>R03, R04</v>
      </c>
      <c r="L1169" s="6" t="str" cm="1">
        <f t="array" ref="L1169">_xlfn.TEXTJOIN(",",TRUE,_xlfn._xlws.FILTER(ARQUIVOS[EXTENSÃO],(ARQUIVOS[DOCUMENTO]=LD_01[[#This Row],[DOCUMENTO]])*(ARQUIVOS[REVISÃO]=LD_01[[#This Row],[REVISÃO]])))</f>
        <v>dwg,pdf</v>
      </c>
      <c r="M1169" s="12" cm="1">
        <f t="array" ref="M1169">_xlfn.UNIQUE(_xlfn._xlws.FILTER(ARQUIVOS[DATA RECEBIMENTO],(ARQUIVOS[DOCUMENTO]=LD_01[[#This Row],[DOCUMENTO]])*(ARQUIVOS[REVISÃO]=LD_01[[#This Row],[REVISÃO]])))</f>
        <v>45895</v>
      </c>
      <c r="N11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01/MSV-163MS-702-NORTE/10.DR/MSV-163MS-702+180-RET-EXE-DE-H2-001-R04.pdf</v>
      </c>
      <c r="P1169" s="6" t="str">
        <f>LD_01[[#This Row],[PASTA]]&amp;"/"&amp;LD_01[[#This Row],[ARQUIVO]]</f>
        <v>MSV-163MS-702-NORTE/10.DR/MSV-163MS-702+180-RET-EXE-DE-H2-001-R04.pdf</v>
      </c>
    </row>
    <row r="1170" spans="1:16" ht="28.8" x14ac:dyDescent="0.3">
      <c r="A1170" s="6" t="s">
        <v>3934</v>
      </c>
      <c r="B1170" s="6" t="str">
        <f>VLOOKUP(LD_01[[#This Row],[DOCUMENTO]],_xlfn.SORTBY(ARQUIVOS_RECEBIDOS!$E$2:$F$5010,ARQUIVOS_RECEBIDOS!$F$2:$F$5010,-1),2,)</f>
        <v>R04</v>
      </c>
      <c r="C1170" s="14" t="s">
        <v>5987</v>
      </c>
      <c r="D1170" s="14" t="s">
        <v>7543</v>
      </c>
      <c r="E1170" s="6" t="s">
        <v>4321</v>
      </c>
      <c r="F1170" s="8" t="s">
        <v>4263</v>
      </c>
      <c r="G1170" s="8" t="s">
        <v>4142</v>
      </c>
      <c r="H1170" s="6" t="str">
        <f>_xlfn.XLOOKUP(LD_01[[#This Row],[DISCIPLINA]],'CLASSES DE PROJETOS'!$F$3:$F$37,'CLASSES DE PROJETOS'!$C$3:$C$37)</f>
        <v>DR</v>
      </c>
      <c r="I1170" t="str">
        <f>_xlfn.TEXTJOIN("/",TRUE,"MSV-163MS-"&amp;LD_01[[#This Row],[OBRA]],_xlfn.XLOOKUP(LD_01[[#This Row],[SIGLA]],'CLASSES DE PROJETOS'!$C$3:$C$37,'CLASSES DE PROJETOS'!$E$3:$E$37))</f>
        <v>MSV-163MS-702-NORTE/10.DR</v>
      </c>
      <c r="J1170" s="6" t="str" cm="1">
        <f t="array" ref="J1170">_xlfn.TEXTJOIN(",",TRUE,_xlfn._xlws.FILTER(ARQUIVOS[ARQUIVO],(ARQUIVOS[DOCUMENTO]=LD_01[[#This Row],[DOCUMENTO]])*(ARQUIVOS[REVISÃO]=LD_01[[#This Row],[REVISÃO]])*(ARQUIVOS[EXTENSÃO]="pdf")))</f>
        <v>MSV-163MS-702+180-RET-EXE-DE-H2-002-R04.pdf</v>
      </c>
      <c r="K1170" s="6" t="str" cm="1">
        <f t="array" ref="K1170">_xlfn.TEXTJOIN(", ",TRUE,_xlfn.UNIQUE(_xlfn._xlws.FILTER(ARQUIVOS_RECEBIDOS!$F$2:$F$5010,ARQUIVOS_RECEBIDOS!$E$2:$E$5010=LD_01[[#This Row],[DOCUMENTO]])))</f>
        <v>R03, R04</v>
      </c>
      <c r="L1170" s="6" t="str" cm="1">
        <f t="array" ref="L1170">_xlfn.TEXTJOIN(",",TRUE,_xlfn._xlws.FILTER(ARQUIVOS[EXTENSÃO],(ARQUIVOS[DOCUMENTO]=LD_01[[#This Row],[DOCUMENTO]])*(ARQUIVOS[REVISÃO]=LD_01[[#This Row],[REVISÃO]])))</f>
        <v>dwg,pdf</v>
      </c>
      <c r="M1170" s="12" cm="1">
        <f t="array" ref="M1170">_xlfn.UNIQUE(_xlfn._xlws.FILTER(ARQUIVOS[DATA RECEBIMENTO],(ARQUIVOS[DOCUMENTO]=LD_01[[#This Row],[DOCUMENTO]])*(ARQUIVOS[REVISÃO]=LD_01[[#This Row],[REVISÃO]])))</f>
        <v>45895</v>
      </c>
      <c r="N11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01/MSV-163MS-702-NORTE/10.DR/MSV-163MS-702+180-RET-EXE-DE-H2-002-R04.pdf</v>
      </c>
      <c r="P1170" s="6" t="str">
        <f>LD_01[[#This Row],[PASTA]]&amp;"/"&amp;LD_01[[#This Row],[ARQUIVO]]</f>
        <v>MSV-163MS-702-NORTE/10.DR/MSV-163MS-702+180-RET-EXE-DE-H2-002-R04.pdf</v>
      </c>
    </row>
    <row r="1171" spans="1:16" ht="28.8" x14ac:dyDescent="0.3">
      <c r="A1171" s="6" t="s">
        <v>3935</v>
      </c>
      <c r="B1171" s="6" t="str">
        <f>VLOOKUP(LD_01[[#This Row],[DOCUMENTO]],_xlfn.SORTBY(ARQUIVOS_RECEBIDOS!$E$2:$F$5010,ARQUIVOS_RECEBIDOS!$F$2:$F$5010,-1),2,)</f>
        <v>R02</v>
      </c>
      <c r="C1171" s="14" t="s">
        <v>5987</v>
      </c>
      <c r="D1171" s="14" t="s">
        <v>7543</v>
      </c>
      <c r="E1171" s="6" t="s">
        <v>4321</v>
      </c>
      <c r="F1171" s="8" t="s">
        <v>4264</v>
      </c>
      <c r="G1171" s="8" t="s">
        <v>4142</v>
      </c>
      <c r="H1171" s="6" t="str">
        <f>_xlfn.XLOOKUP(LD_01[[#This Row],[DISCIPLINA]],'CLASSES DE PROJETOS'!$F$3:$F$37,'CLASSES DE PROJETOS'!$C$3:$C$37)</f>
        <v>DR</v>
      </c>
      <c r="I1171" t="str">
        <f>_xlfn.TEXTJOIN("/",TRUE,"MSV-163MS-"&amp;LD_01[[#This Row],[OBRA]],_xlfn.XLOOKUP(LD_01[[#This Row],[SIGLA]],'CLASSES DE PROJETOS'!$C$3:$C$37,'CLASSES DE PROJETOS'!$E$3:$E$37))</f>
        <v>MSV-163MS-702-NORTE/10.DR</v>
      </c>
      <c r="J1171" s="6" t="str" cm="1">
        <f t="array" ref="J1171">_xlfn.TEXTJOIN(",",TRUE,_xlfn._xlws.FILTER(ARQUIVOS[ARQUIVO],(ARQUIVOS[DOCUMENTO]=LD_01[[#This Row],[DOCUMENTO]])*(ARQUIVOS[REVISÃO]=LD_01[[#This Row],[REVISÃO]])*(ARQUIVOS[EXTENSÃO]="pdf")))</f>
        <v>MSV-163MS-702+180-RET-EXE-DE-H2-003-R02.pdf</v>
      </c>
      <c r="K1171" s="6" t="str" cm="1">
        <f t="array" ref="K1171">_xlfn.TEXTJOIN(", ",TRUE,_xlfn.UNIQUE(_xlfn._xlws.FILTER(ARQUIVOS_RECEBIDOS!$F$2:$F$5010,ARQUIVOS_RECEBIDOS!$E$2:$E$5010=LD_01[[#This Row],[DOCUMENTO]])))</f>
        <v>R02</v>
      </c>
      <c r="L1171" s="6" t="str" cm="1">
        <f t="array" ref="L1171">_xlfn.TEXTJOIN(",",TRUE,_xlfn._xlws.FILTER(ARQUIVOS[EXTENSÃO],(ARQUIVOS[DOCUMENTO]=LD_01[[#This Row],[DOCUMENTO]])*(ARQUIVOS[REVISÃO]=LD_01[[#This Row],[REVISÃO]])))</f>
        <v>dwg,pdf</v>
      </c>
      <c r="M1171" s="12" cm="1">
        <f t="array" ref="M1171">_xlfn.UNIQUE(_xlfn._xlws.FILTER(ARQUIVOS[DATA RECEBIMENTO],(ARQUIVOS[DOCUMENTO]=LD_01[[#This Row],[DOCUMENTO]])*(ARQUIVOS[REVISÃO]=LD_01[[#This Row],[REVISÃO]])))</f>
        <v>45838</v>
      </c>
      <c r="N11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01/MSV-163MS-702-NORTE/10.DR/MSV-163MS-702+180-RET-EXE-DE-H2-003-R02.pdf</v>
      </c>
      <c r="P1171" s="6" t="str">
        <f>LD_01[[#This Row],[PASTA]]&amp;"/"&amp;LD_01[[#This Row],[ARQUIVO]]</f>
        <v>MSV-163MS-702-NORTE/10.DR/MSV-163MS-702+180-RET-EXE-DE-H2-003-R02.pdf</v>
      </c>
    </row>
    <row r="1172" spans="1:16" ht="43.2" x14ac:dyDescent="0.3">
      <c r="A1172" s="6" t="s">
        <v>3936</v>
      </c>
      <c r="B1172" s="6" t="str">
        <f>VLOOKUP(LD_01[[#This Row],[DOCUMENTO]],_xlfn.SORTBY(ARQUIVOS_RECEBIDOS!$E$2:$F$5010,ARQUIVOS_RECEBIDOS!$F$2:$F$5010,-1),2,)</f>
        <v>R01</v>
      </c>
      <c r="C1172" s="14" t="s">
        <v>5987</v>
      </c>
      <c r="D1172" s="14" t="s">
        <v>7543</v>
      </c>
      <c r="E1172" s="6" t="s">
        <v>4321</v>
      </c>
      <c r="F1172" s="8" t="s">
        <v>4265</v>
      </c>
      <c r="G1172" s="8" t="s">
        <v>4142</v>
      </c>
      <c r="H1172" s="6" t="str">
        <f>_xlfn.XLOOKUP(LD_01[[#This Row],[DISCIPLINA]],'CLASSES DE PROJETOS'!$F$3:$F$37,'CLASSES DE PROJETOS'!$C$3:$C$37)</f>
        <v>DR</v>
      </c>
      <c r="I1172" t="str">
        <f>_xlfn.TEXTJOIN("/",TRUE,"MSV-163MS-"&amp;LD_01[[#This Row],[OBRA]],_xlfn.XLOOKUP(LD_01[[#This Row],[SIGLA]],'CLASSES DE PROJETOS'!$C$3:$C$37,'CLASSES DE PROJETOS'!$E$3:$E$37))</f>
        <v>MSV-163MS-702-NORTE/10.DR</v>
      </c>
      <c r="J1172" s="6" t="str" cm="1">
        <f t="array" ref="J1172">_xlfn.TEXTJOIN(",",TRUE,_xlfn._xlws.FILTER(ARQUIVOS[ARQUIVO],(ARQUIVOS[DOCUMENTO]=LD_01[[#This Row],[DOCUMENTO]])*(ARQUIVOS[REVISÃO]=LD_01[[#This Row],[REVISÃO]])*(ARQUIVOS[EXTENSÃO]="pdf")))</f>
        <v>MSV-163MS-702+180-RET-EXE-DE-H2-101-R01.pdf</v>
      </c>
      <c r="K1172" s="6" t="str" cm="1">
        <f t="array" ref="K1172">_xlfn.TEXTJOIN(", ",TRUE,_xlfn.UNIQUE(_xlfn._xlws.FILTER(ARQUIVOS_RECEBIDOS!$F$2:$F$5010,ARQUIVOS_RECEBIDOS!$E$2:$E$5010=LD_01[[#This Row],[DOCUMENTO]])))</f>
        <v>R01</v>
      </c>
      <c r="L1172" s="6" t="str" cm="1">
        <f t="array" ref="L1172">_xlfn.TEXTJOIN(",",TRUE,_xlfn._xlws.FILTER(ARQUIVOS[EXTENSÃO],(ARQUIVOS[DOCUMENTO]=LD_01[[#This Row],[DOCUMENTO]])*(ARQUIVOS[REVISÃO]=LD_01[[#This Row],[REVISÃO]])))</f>
        <v>dwg,pdf</v>
      </c>
      <c r="M1172" s="12" cm="1">
        <f t="array" ref="M1172">_xlfn.UNIQUE(_xlfn._xlws.FILTER(ARQUIVOS[DATA RECEBIMENTO],(ARQUIVOS[DOCUMENTO]=LD_01[[#This Row],[DOCUMENTO]])*(ARQUIVOS[REVISÃO]=LD_01[[#This Row],[REVISÃO]])))</f>
        <v>45838</v>
      </c>
      <c r="N11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01/MSV-163MS-702-NORTE/10.DR/MSV-163MS-702+180-RET-EXE-DE-H2-101-R01.pdf</v>
      </c>
      <c r="P1172" s="6" t="str">
        <f>LD_01[[#This Row],[PASTA]]&amp;"/"&amp;LD_01[[#This Row],[ARQUIVO]]</f>
        <v>MSV-163MS-702-NORTE/10.DR/MSV-163MS-702+180-RET-EXE-DE-H2-101-R01.pdf</v>
      </c>
    </row>
    <row r="1173" spans="1:16" ht="43.2" x14ac:dyDescent="0.3">
      <c r="A1173" s="6" t="s">
        <v>3937</v>
      </c>
      <c r="B1173" s="6" t="str">
        <f>VLOOKUP(LD_01[[#This Row],[DOCUMENTO]],_xlfn.SORTBY(ARQUIVOS_RECEBIDOS!$E$2:$F$5010,ARQUIVOS_RECEBIDOS!$F$2:$F$5010,-1),2,)</f>
        <v>R00</v>
      </c>
      <c r="C1173" s="14" t="s">
        <v>5987</v>
      </c>
      <c r="D1173" s="14" t="s">
        <v>7543</v>
      </c>
      <c r="E1173" s="6" t="s">
        <v>4321</v>
      </c>
      <c r="F1173" s="8" t="s">
        <v>4266</v>
      </c>
      <c r="G1173" s="8" t="s">
        <v>4142</v>
      </c>
      <c r="H1173" s="6" t="str">
        <f>_xlfn.XLOOKUP(LD_01[[#This Row],[DISCIPLINA]],'CLASSES DE PROJETOS'!$F$3:$F$37,'CLASSES DE PROJETOS'!$C$3:$C$37)</f>
        <v>DR</v>
      </c>
      <c r="I1173" t="str">
        <f>_xlfn.TEXTJOIN("/",TRUE,"MSV-163MS-"&amp;LD_01[[#This Row],[OBRA]],_xlfn.XLOOKUP(LD_01[[#This Row],[SIGLA]],'CLASSES DE PROJETOS'!$C$3:$C$37,'CLASSES DE PROJETOS'!$E$3:$E$37))</f>
        <v>MSV-163MS-702-NORTE/10.DR</v>
      </c>
      <c r="J1173" s="6" t="str" cm="1">
        <f t="array" ref="J1173">_xlfn.TEXTJOIN(",",TRUE,_xlfn._xlws.FILTER(ARQUIVOS[ARQUIVO],(ARQUIVOS[DOCUMENTO]=LD_01[[#This Row],[DOCUMENTO]])*(ARQUIVOS[REVISÃO]=LD_01[[#This Row],[REVISÃO]])*(ARQUIVOS[EXTENSÃO]="pdf")))</f>
        <v>MSV-163MS-702+180-RET-EXE-DE-H2-102-R00.pdf</v>
      </c>
      <c r="K1173" s="6" t="str" cm="1">
        <f t="array" ref="K1173">_xlfn.TEXTJOIN(", ",TRUE,_xlfn.UNIQUE(_xlfn._xlws.FILTER(ARQUIVOS_RECEBIDOS!$F$2:$F$5010,ARQUIVOS_RECEBIDOS!$E$2:$E$5010=LD_01[[#This Row],[DOCUMENTO]])))</f>
        <v>R00</v>
      </c>
      <c r="L1173" s="6" t="str" cm="1">
        <f t="array" ref="L1173">_xlfn.TEXTJOIN(",",TRUE,_xlfn._xlws.FILTER(ARQUIVOS[EXTENSÃO],(ARQUIVOS[DOCUMENTO]=LD_01[[#This Row],[DOCUMENTO]])*(ARQUIVOS[REVISÃO]=LD_01[[#This Row],[REVISÃO]])))</f>
        <v>dwg,pdf</v>
      </c>
      <c r="M1173" s="12" cm="1">
        <f t="array" ref="M1173">_xlfn.UNIQUE(_xlfn._xlws.FILTER(ARQUIVOS[DATA RECEBIMENTO],(ARQUIVOS[DOCUMENTO]=LD_01[[#This Row],[DOCUMENTO]])*(ARQUIVOS[REVISÃO]=LD_01[[#This Row],[REVISÃO]])))</f>
        <v>45838</v>
      </c>
      <c r="N11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01/MSV-163MS-702-NORTE/10.DR/MSV-163MS-702+180-RET-EXE-DE-H2-102-R00.pdf</v>
      </c>
      <c r="P1173" s="6" t="str">
        <f>LD_01[[#This Row],[PASTA]]&amp;"/"&amp;LD_01[[#This Row],[ARQUIVO]]</f>
        <v>MSV-163MS-702-NORTE/10.DR/MSV-163MS-702+180-RET-EXE-DE-H2-102-R00.pdf</v>
      </c>
    </row>
    <row r="1174" spans="1:16" ht="43.2" x14ac:dyDescent="0.3">
      <c r="A1174" s="6" t="s">
        <v>3938</v>
      </c>
      <c r="B1174" s="6" t="str">
        <f>VLOOKUP(LD_01[[#This Row],[DOCUMENTO]],_xlfn.SORTBY(ARQUIVOS_RECEBIDOS!$E$2:$F$5010,ARQUIVOS_RECEBIDOS!$F$2:$F$5010,-1),2,)</f>
        <v>R00</v>
      </c>
      <c r="C1174" s="14" t="s">
        <v>5987</v>
      </c>
      <c r="D1174" s="14" t="s">
        <v>7543</v>
      </c>
      <c r="E1174" s="6" t="s">
        <v>4321</v>
      </c>
      <c r="F1174" s="8" t="s">
        <v>4267</v>
      </c>
      <c r="G1174" s="8" t="s">
        <v>4142</v>
      </c>
      <c r="H1174" s="6" t="str">
        <f>_xlfn.XLOOKUP(LD_01[[#This Row],[DISCIPLINA]],'CLASSES DE PROJETOS'!$F$3:$F$37,'CLASSES DE PROJETOS'!$C$3:$C$37)</f>
        <v>DR</v>
      </c>
      <c r="I1174" t="str">
        <f>_xlfn.TEXTJOIN("/",TRUE,"MSV-163MS-"&amp;LD_01[[#This Row],[OBRA]],_xlfn.XLOOKUP(LD_01[[#This Row],[SIGLA]],'CLASSES DE PROJETOS'!$C$3:$C$37,'CLASSES DE PROJETOS'!$E$3:$E$37))</f>
        <v>MSV-163MS-702-NORTE/10.DR</v>
      </c>
      <c r="J1174" s="6" t="str" cm="1">
        <f t="array" ref="J1174">_xlfn.TEXTJOIN(",",TRUE,_xlfn._xlws.FILTER(ARQUIVOS[ARQUIVO],(ARQUIVOS[DOCUMENTO]=LD_01[[#This Row],[DOCUMENTO]])*(ARQUIVOS[REVISÃO]=LD_01[[#This Row],[REVISÃO]])*(ARQUIVOS[EXTENSÃO]="pdf")))</f>
        <v>MSV-163MS-702+180-RET-EXE-DE-H2-103-R00.pdf</v>
      </c>
      <c r="K1174" s="6" t="str" cm="1">
        <f t="array" ref="K1174">_xlfn.TEXTJOIN(", ",TRUE,_xlfn.UNIQUE(_xlfn._xlws.FILTER(ARQUIVOS_RECEBIDOS!$F$2:$F$5010,ARQUIVOS_RECEBIDOS!$E$2:$E$5010=LD_01[[#This Row],[DOCUMENTO]])))</f>
        <v>R00</v>
      </c>
      <c r="L1174" s="6" t="str" cm="1">
        <f t="array" ref="L1174">_xlfn.TEXTJOIN(",",TRUE,_xlfn._xlws.FILTER(ARQUIVOS[EXTENSÃO],(ARQUIVOS[DOCUMENTO]=LD_01[[#This Row],[DOCUMENTO]])*(ARQUIVOS[REVISÃO]=LD_01[[#This Row],[REVISÃO]])))</f>
        <v>dwg,pdf</v>
      </c>
      <c r="M1174" s="12" cm="1">
        <f t="array" ref="M1174">_xlfn.UNIQUE(_xlfn._xlws.FILTER(ARQUIVOS[DATA RECEBIMENTO],(ARQUIVOS[DOCUMENTO]=LD_01[[#This Row],[DOCUMENTO]])*(ARQUIVOS[REVISÃO]=LD_01[[#This Row],[REVISÃO]])))</f>
        <v>45838</v>
      </c>
      <c r="N11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01/MSV-163MS-702-NORTE/10.DR/MSV-163MS-702+180-RET-EXE-DE-H2-103-R00.pdf</v>
      </c>
      <c r="P1174" s="6" t="str">
        <f>LD_01[[#This Row],[PASTA]]&amp;"/"&amp;LD_01[[#This Row],[ARQUIVO]]</f>
        <v>MSV-163MS-702-NORTE/10.DR/MSV-163MS-702+180-RET-EXE-DE-H2-103-R00.pdf</v>
      </c>
    </row>
    <row r="1175" spans="1:16" ht="43.2" x14ac:dyDescent="0.3">
      <c r="A1175" s="6" t="s">
        <v>3939</v>
      </c>
      <c r="B1175" s="6" t="str">
        <f>VLOOKUP(LD_01[[#This Row],[DOCUMENTO]],_xlfn.SORTBY(ARQUIVOS_RECEBIDOS!$E$2:$F$5010,ARQUIVOS_RECEBIDOS!$F$2:$F$5010,-1),2,)</f>
        <v>R00</v>
      </c>
      <c r="C1175" s="14" t="s">
        <v>5987</v>
      </c>
      <c r="D1175" s="14" t="s">
        <v>7543</v>
      </c>
      <c r="E1175" s="6" t="s">
        <v>4321</v>
      </c>
      <c r="F1175" s="8" t="s">
        <v>4268</v>
      </c>
      <c r="G1175" s="8" t="s">
        <v>4142</v>
      </c>
      <c r="H1175" s="6" t="str">
        <f>_xlfn.XLOOKUP(LD_01[[#This Row],[DISCIPLINA]],'CLASSES DE PROJETOS'!$F$3:$F$37,'CLASSES DE PROJETOS'!$C$3:$C$37)</f>
        <v>DR</v>
      </c>
      <c r="I1175" t="str">
        <f>_xlfn.TEXTJOIN("/",TRUE,"MSV-163MS-"&amp;LD_01[[#This Row],[OBRA]],_xlfn.XLOOKUP(LD_01[[#This Row],[SIGLA]],'CLASSES DE PROJETOS'!$C$3:$C$37,'CLASSES DE PROJETOS'!$E$3:$E$37))</f>
        <v>MSV-163MS-702-NORTE/10.DR</v>
      </c>
      <c r="J1175" s="6" t="str" cm="1">
        <f t="array" ref="J1175">_xlfn.TEXTJOIN(",",TRUE,_xlfn._xlws.FILTER(ARQUIVOS[ARQUIVO],(ARQUIVOS[DOCUMENTO]=LD_01[[#This Row],[DOCUMENTO]])*(ARQUIVOS[REVISÃO]=LD_01[[#This Row],[REVISÃO]])*(ARQUIVOS[EXTENSÃO]="pdf")))</f>
        <v>MSV-163MS-702+180-RET-EXE-DE-H2-104-R00.pdf</v>
      </c>
      <c r="K1175" s="6" t="str" cm="1">
        <f t="array" ref="K1175">_xlfn.TEXTJOIN(", ",TRUE,_xlfn.UNIQUE(_xlfn._xlws.FILTER(ARQUIVOS_RECEBIDOS!$F$2:$F$5010,ARQUIVOS_RECEBIDOS!$E$2:$E$5010=LD_01[[#This Row],[DOCUMENTO]])))</f>
        <v>R00</v>
      </c>
      <c r="L1175" s="6" t="str" cm="1">
        <f t="array" ref="L1175">_xlfn.TEXTJOIN(",",TRUE,_xlfn._xlws.FILTER(ARQUIVOS[EXTENSÃO],(ARQUIVOS[DOCUMENTO]=LD_01[[#This Row],[DOCUMENTO]])*(ARQUIVOS[REVISÃO]=LD_01[[#This Row],[REVISÃO]])))</f>
        <v>dwg,pdf</v>
      </c>
      <c r="M1175" s="12" cm="1">
        <f t="array" ref="M1175">_xlfn.UNIQUE(_xlfn._xlws.FILTER(ARQUIVOS[DATA RECEBIMENTO],(ARQUIVOS[DOCUMENTO]=LD_01[[#This Row],[DOCUMENTO]])*(ARQUIVOS[REVISÃO]=LD_01[[#This Row],[REVISÃO]])))</f>
        <v>45838</v>
      </c>
      <c r="N11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01/MSV-163MS-702-NORTE/10.DR/MSV-163MS-702+180-RET-EXE-DE-H2-104-R00.pdf</v>
      </c>
      <c r="P1175" s="6" t="str">
        <f>LD_01[[#This Row],[PASTA]]&amp;"/"&amp;LD_01[[#This Row],[ARQUIVO]]</f>
        <v>MSV-163MS-702-NORTE/10.DR/MSV-163MS-702+180-RET-EXE-DE-H2-104-R00.pdf</v>
      </c>
    </row>
    <row r="1176" spans="1:16" ht="43.2" x14ac:dyDescent="0.3">
      <c r="A1176" s="6" t="s">
        <v>3940</v>
      </c>
      <c r="B1176" s="6" t="str">
        <f>VLOOKUP(LD_01[[#This Row],[DOCUMENTO]],_xlfn.SORTBY(ARQUIVOS_RECEBIDOS!$E$2:$F$5010,ARQUIVOS_RECEBIDOS!$F$2:$F$5010,-1),2,)</f>
        <v>R00</v>
      </c>
      <c r="C1176" s="14" t="s">
        <v>5987</v>
      </c>
      <c r="D1176" s="14" t="s">
        <v>7543</v>
      </c>
      <c r="E1176" s="6" t="s">
        <v>4321</v>
      </c>
      <c r="F1176" s="8" t="s">
        <v>4269</v>
      </c>
      <c r="G1176" s="8" t="s">
        <v>4142</v>
      </c>
      <c r="H1176" s="6" t="str">
        <f>_xlfn.XLOOKUP(LD_01[[#This Row],[DISCIPLINA]],'CLASSES DE PROJETOS'!$F$3:$F$37,'CLASSES DE PROJETOS'!$C$3:$C$37)</f>
        <v>DR</v>
      </c>
      <c r="I1176" t="str">
        <f>_xlfn.TEXTJOIN("/",TRUE,"MSV-163MS-"&amp;LD_01[[#This Row],[OBRA]],_xlfn.XLOOKUP(LD_01[[#This Row],[SIGLA]],'CLASSES DE PROJETOS'!$C$3:$C$37,'CLASSES DE PROJETOS'!$E$3:$E$37))</f>
        <v>MSV-163MS-702-NORTE/10.DR</v>
      </c>
      <c r="J1176" s="6" t="str" cm="1">
        <f t="array" ref="J1176">_xlfn.TEXTJOIN(",",TRUE,_xlfn._xlws.FILTER(ARQUIVOS[ARQUIVO],(ARQUIVOS[DOCUMENTO]=LD_01[[#This Row],[DOCUMENTO]])*(ARQUIVOS[REVISÃO]=LD_01[[#This Row],[REVISÃO]])*(ARQUIVOS[EXTENSÃO]="pdf")))</f>
        <v>MSV-163MS-702+180-RET-EXE-DE-H2-105-R00.pdf</v>
      </c>
      <c r="K1176" s="6" t="str" cm="1">
        <f t="array" ref="K1176">_xlfn.TEXTJOIN(", ",TRUE,_xlfn.UNIQUE(_xlfn._xlws.FILTER(ARQUIVOS_RECEBIDOS!$F$2:$F$5010,ARQUIVOS_RECEBIDOS!$E$2:$E$5010=LD_01[[#This Row],[DOCUMENTO]])))</f>
        <v>R00</v>
      </c>
      <c r="L1176" s="6" t="str" cm="1">
        <f t="array" ref="L1176">_xlfn.TEXTJOIN(",",TRUE,_xlfn._xlws.FILTER(ARQUIVOS[EXTENSÃO],(ARQUIVOS[DOCUMENTO]=LD_01[[#This Row],[DOCUMENTO]])*(ARQUIVOS[REVISÃO]=LD_01[[#This Row],[REVISÃO]])))</f>
        <v>dwg,pdf</v>
      </c>
      <c r="M1176" s="12" cm="1">
        <f t="array" ref="M1176">_xlfn.UNIQUE(_xlfn._xlws.FILTER(ARQUIVOS[DATA RECEBIMENTO],(ARQUIVOS[DOCUMENTO]=LD_01[[#This Row],[DOCUMENTO]])*(ARQUIVOS[REVISÃO]=LD_01[[#This Row],[REVISÃO]])))</f>
        <v>45838</v>
      </c>
      <c r="N11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01/MSV-163MS-702-NORTE/10.DR/MSV-163MS-702+180-RET-EXE-DE-H2-105-R00.pdf</v>
      </c>
      <c r="P1176" s="6" t="str">
        <f>LD_01[[#This Row],[PASTA]]&amp;"/"&amp;LD_01[[#This Row],[ARQUIVO]]</f>
        <v>MSV-163MS-702-NORTE/10.DR/MSV-163MS-702+180-RET-EXE-DE-H2-105-R00.pdf</v>
      </c>
    </row>
    <row r="1177" spans="1:16" ht="28.8" x14ac:dyDescent="0.3">
      <c r="A1177" s="6" t="s">
        <v>3947</v>
      </c>
      <c r="B1177" s="6" t="str">
        <f>VLOOKUP(LD_01[[#This Row],[DOCUMENTO]],_xlfn.SORTBY(ARQUIVOS_RECEBIDOS!$E$2:$F$5010,ARQUIVOS_RECEBIDOS!$F$2:$F$5010,-1),2,)</f>
        <v>R01</v>
      </c>
      <c r="C1177" s="14" t="s">
        <v>5987</v>
      </c>
      <c r="D1177" s="14" t="s">
        <v>7543</v>
      </c>
      <c r="E1177" s="6" t="s">
        <v>4321</v>
      </c>
      <c r="F1177" s="8" t="s">
        <v>4275</v>
      </c>
      <c r="G1177" s="8" t="s">
        <v>4143</v>
      </c>
      <c r="H1177" s="6" t="str">
        <f>_xlfn.XLOOKUP(LD_01[[#This Row],[DISCIPLINA]],'CLASSES DE PROJETOS'!$F$3:$F$37,'CLASSES DE PROJETOS'!$C$3:$C$37)</f>
        <v>PV</v>
      </c>
      <c r="I1177" t="str">
        <f>_xlfn.TEXTJOIN("/",TRUE,"MSV-163MS-"&amp;LD_01[[#This Row],[OBRA]],_xlfn.XLOOKUP(LD_01[[#This Row],[SIGLA]],'CLASSES DE PROJETOS'!$C$3:$C$37,'CLASSES DE PROJETOS'!$E$3:$E$37))</f>
        <v>MSV-163MS-702-NORTE/28.PV</v>
      </c>
      <c r="J1177" s="6" t="str" cm="1">
        <f t="array" ref="J1177">_xlfn.TEXTJOIN(",",TRUE,_xlfn._xlws.FILTER(ARQUIVOS[ARQUIVO],(ARQUIVOS[DOCUMENTO]=LD_01[[#This Row],[DOCUMENTO]])*(ARQUIVOS[REVISÃO]=LD_01[[#This Row],[REVISÃO]])*(ARQUIVOS[EXTENSÃO]="pdf")))</f>
        <v>MSV-163MS-702+180-RET-EXE-DE-I2-001-R01.pdf</v>
      </c>
      <c r="K1177" s="6" t="str" cm="1">
        <f t="array" ref="K1177">_xlfn.TEXTJOIN(", ",TRUE,_xlfn.UNIQUE(_xlfn._xlws.FILTER(ARQUIVOS_RECEBIDOS!$F$2:$F$5010,ARQUIVOS_RECEBIDOS!$E$2:$E$5010=LD_01[[#This Row],[DOCUMENTO]])))</f>
        <v>R01</v>
      </c>
      <c r="L1177" s="6" t="str" cm="1">
        <f t="array" ref="L1177">_xlfn.TEXTJOIN(",",TRUE,_xlfn._xlws.FILTER(ARQUIVOS[EXTENSÃO],(ARQUIVOS[DOCUMENTO]=LD_01[[#This Row],[DOCUMENTO]])*(ARQUIVOS[REVISÃO]=LD_01[[#This Row],[REVISÃO]])))</f>
        <v>dwg,pdf</v>
      </c>
      <c r="M1177" s="12" cm="1">
        <f t="array" ref="M1177">_xlfn.UNIQUE(_xlfn._xlws.FILTER(ARQUIVOS[DATA RECEBIMENTO],(ARQUIVOS[DOCUMENTO]=LD_01[[#This Row],[DOCUMENTO]])*(ARQUIVOS[REVISÃO]=LD_01[[#This Row],[REVISÃO]])))</f>
        <v>45838</v>
      </c>
      <c r="N11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01/MSV-163MS-702-NORTE/28.PV/MSV-163MS-702+180-RET-EXE-DE-I2-001-R01.pdf</v>
      </c>
      <c r="P1177" s="6" t="str">
        <f>LD_01[[#This Row],[PASTA]]&amp;"/"&amp;LD_01[[#This Row],[ARQUIVO]]</f>
        <v>MSV-163MS-702-NORTE/28.PV/MSV-163MS-702+180-RET-EXE-DE-I2-001-R01.pdf</v>
      </c>
    </row>
    <row r="1178" spans="1:16" ht="28.8" x14ac:dyDescent="0.3">
      <c r="A1178" s="6" t="s">
        <v>3948</v>
      </c>
      <c r="B1178" s="6" t="str">
        <f>VLOOKUP(LD_01[[#This Row],[DOCUMENTO]],_xlfn.SORTBY(ARQUIVOS_RECEBIDOS!$E$2:$F$5010,ARQUIVOS_RECEBIDOS!$F$2:$F$5010,-1),2,)</f>
        <v>R01</v>
      </c>
      <c r="C1178" s="14" t="s">
        <v>5987</v>
      </c>
      <c r="D1178" s="14" t="s">
        <v>7543</v>
      </c>
      <c r="E1178" s="6" t="s">
        <v>4321</v>
      </c>
      <c r="F1178" s="8" t="s">
        <v>4275</v>
      </c>
      <c r="G1178" s="8" t="s">
        <v>4143</v>
      </c>
      <c r="H1178" s="6" t="str">
        <f>_xlfn.XLOOKUP(LD_01[[#This Row],[DISCIPLINA]],'CLASSES DE PROJETOS'!$F$3:$F$37,'CLASSES DE PROJETOS'!$C$3:$C$37)</f>
        <v>PV</v>
      </c>
      <c r="I1178" t="str">
        <f>_xlfn.TEXTJOIN("/",TRUE,"MSV-163MS-"&amp;LD_01[[#This Row],[OBRA]],_xlfn.XLOOKUP(LD_01[[#This Row],[SIGLA]],'CLASSES DE PROJETOS'!$C$3:$C$37,'CLASSES DE PROJETOS'!$E$3:$E$37))</f>
        <v>MSV-163MS-702-NORTE/28.PV</v>
      </c>
      <c r="J1178" s="6" t="str" cm="1">
        <f t="array" ref="J1178">_xlfn.TEXTJOIN(",",TRUE,_xlfn._xlws.FILTER(ARQUIVOS[ARQUIVO],(ARQUIVOS[DOCUMENTO]=LD_01[[#This Row],[DOCUMENTO]])*(ARQUIVOS[REVISÃO]=LD_01[[#This Row],[REVISÃO]])*(ARQUIVOS[EXTENSÃO]="pdf")))</f>
        <v>MSV-163MS-702+180-RET-EXE-DE-I2-002-R01.pdf</v>
      </c>
      <c r="K1178" s="6" t="str" cm="1">
        <f t="array" ref="K1178">_xlfn.TEXTJOIN(", ",TRUE,_xlfn.UNIQUE(_xlfn._xlws.FILTER(ARQUIVOS_RECEBIDOS!$F$2:$F$5010,ARQUIVOS_RECEBIDOS!$E$2:$E$5010=LD_01[[#This Row],[DOCUMENTO]])))</f>
        <v>R01</v>
      </c>
      <c r="L1178" s="6" t="str" cm="1">
        <f t="array" ref="L1178">_xlfn.TEXTJOIN(",",TRUE,_xlfn._xlws.FILTER(ARQUIVOS[EXTENSÃO],(ARQUIVOS[DOCUMENTO]=LD_01[[#This Row],[DOCUMENTO]])*(ARQUIVOS[REVISÃO]=LD_01[[#This Row],[REVISÃO]])))</f>
        <v>dwg,pdf</v>
      </c>
      <c r="M1178" s="12" cm="1">
        <f t="array" ref="M1178">_xlfn.UNIQUE(_xlfn._xlws.FILTER(ARQUIVOS[DATA RECEBIMENTO],(ARQUIVOS[DOCUMENTO]=LD_01[[#This Row],[DOCUMENTO]])*(ARQUIVOS[REVISÃO]=LD_01[[#This Row],[REVISÃO]])))</f>
        <v>45838</v>
      </c>
      <c r="N11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01/MSV-163MS-702-NORTE/28.PV/MSV-163MS-702+180-RET-EXE-DE-I2-002-R01.pdf</v>
      </c>
      <c r="P1178" s="6" t="str">
        <f>LD_01[[#This Row],[PASTA]]&amp;"/"&amp;LD_01[[#This Row],[ARQUIVO]]</f>
        <v>MSV-163MS-702-NORTE/28.PV/MSV-163MS-702+180-RET-EXE-DE-I2-002-R01.pdf</v>
      </c>
    </row>
    <row r="1179" spans="1:16" ht="28.8" x14ac:dyDescent="0.3">
      <c r="A1179" s="6" t="s">
        <v>3949</v>
      </c>
      <c r="B1179" s="6" t="str">
        <f>VLOOKUP(LD_01[[#This Row],[DOCUMENTO]],_xlfn.SORTBY(ARQUIVOS_RECEBIDOS!$E$2:$F$5010,ARQUIVOS_RECEBIDOS!$F$2:$F$5010,-1),2,)</f>
        <v>R04</v>
      </c>
      <c r="C1179" s="14" t="s">
        <v>5987</v>
      </c>
      <c r="D1179" s="14" t="s">
        <v>7543</v>
      </c>
      <c r="E1179" s="6" t="s">
        <v>4321</v>
      </c>
      <c r="F1179" s="8" t="s">
        <v>4276</v>
      </c>
      <c r="G1179" s="8" t="s">
        <v>4143</v>
      </c>
      <c r="H1179" s="6" t="str">
        <f>_xlfn.XLOOKUP(LD_01[[#This Row],[DISCIPLINA]],'CLASSES DE PROJETOS'!$F$3:$F$37,'CLASSES DE PROJETOS'!$C$3:$C$37)</f>
        <v>PV</v>
      </c>
      <c r="I1179" t="str">
        <f>_xlfn.TEXTJOIN("/",TRUE,"MSV-163MS-"&amp;LD_01[[#This Row],[OBRA]],_xlfn.XLOOKUP(LD_01[[#This Row],[SIGLA]],'CLASSES DE PROJETOS'!$C$3:$C$37,'CLASSES DE PROJETOS'!$E$3:$E$37))</f>
        <v>MSV-163MS-702-NORTE/28.PV</v>
      </c>
      <c r="J1179" s="6" t="str" cm="1">
        <f t="array" ref="J1179">_xlfn.TEXTJOIN(",",TRUE,_xlfn._xlws.FILTER(ARQUIVOS[ARQUIVO],(ARQUIVOS[DOCUMENTO]=LD_01[[#This Row],[DOCUMENTO]])*(ARQUIVOS[REVISÃO]=LD_01[[#This Row],[REVISÃO]])*(ARQUIVOS[EXTENSÃO]="pdf")))</f>
        <v>MSV-163MS-702+180-RET-EXE-DE-I2-003-R04.pdf</v>
      </c>
      <c r="K1179" s="6" t="str" cm="1">
        <f t="array" ref="K1179">_xlfn.TEXTJOIN(", ",TRUE,_xlfn.UNIQUE(_xlfn._xlws.FILTER(ARQUIVOS_RECEBIDOS!$F$2:$F$5010,ARQUIVOS_RECEBIDOS!$E$2:$E$5010=LD_01[[#This Row],[DOCUMENTO]])))</f>
        <v>R03, R04</v>
      </c>
      <c r="L1179" s="6" t="str" cm="1">
        <f t="array" ref="L1179">_xlfn.TEXTJOIN(",",TRUE,_xlfn._xlws.FILTER(ARQUIVOS[EXTENSÃO],(ARQUIVOS[DOCUMENTO]=LD_01[[#This Row],[DOCUMENTO]])*(ARQUIVOS[REVISÃO]=LD_01[[#This Row],[REVISÃO]])))</f>
        <v>dwg,pdf</v>
      </c>
      <c r="M1179" s="12" cm="1">
        <f t="array" ref="M1179">_xlfn.UNIQUE(_xlfn._xlws.FILTER(ARQUIVOS[DATA RECEBIMENTO],(ARQUIVOS[DOCUMENTO]=LD_01[[#This Row],[DOCUMENTO]])*(ARQUIVOS[REVISÃO]=LD_01[[#This Row],[REVISÃO]])))</f>
        <v>45895</v>
      </c>
      <c r="N11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01/MSV-163MS-702-NORTE/28.PV/MSV-163MS-702+180-RET-EXE-DE-I2-003-R04.pdf</v>
      </c>
      <c r="P1179" s="6" t="str">
        <f>LD_01[[#This Row],[PASTA]]&amp;"/"&amp;LD_01[[#This Row],[ARQUIVO]]</f>
        <v>MSV-163MS-702-NORTE/28.PV/MSV-163MS-702+180-RET-EXE-DE-I2-003-R04.pdf</v>
      </c>
    </row>
    <row r="1180" spans="1:16" ht="28.8" x14ac:dyDescent="0.3">
      <c r="A1180" s="6" t="s">
        <v>3950</v>
      </c>
      <c r="B1180" s="6" t="str">
        <f>VLOOKUP(LD_01[[#This Row],[DOCUMENTO]],_xlfn.SORTBY(ARQUIVOS_RECEBIDOS!$E$2:$F$5010,ARQUIVOS_RECEBIDOS!$F$2:$F$5010,-1),2,)</f>
        <v>R03</v>
      </c>
      <c r="C1180" s="14" t="s">
        <v>5987</v>
      </c>
      <c r="D1180" s="14" t="s">
        <v>7543</v>
      </c>
      <c r="E1180" s="6" t="s">
        <v>4321</v>
      </c>
      <c r="F1180" s="8" t="s">
        <v>4277</v>
      </c>
      <c r="G1180" s="8" t="s">
        <v>4143</v>
      </c>
      <c r="H1180" s="6" t="str">
        <f>_xlfn.XLOOKUP(LD_01[[#This Row],[DISCIPLINA]],'CLASSES DE PROJETOS'!$F$3:$F$37,'CLASSES DE PROJETOS'!$C$3:$C$37)</f>
        <v>PV</v>
      </c>
      <c r="I1180" t="str">
        <f>_xlfn.TEXTJOIN("/",TRUE,"MSV-163MS-"&amp;LD_01[[#This Row],[OBRA]],_xlfn.XLOOKUP(LD_01[[#This Row],[SIGLA]],'CLASSES DE PROJETOS'!$C$3:$C$37,'CLASSES DE PROJETOS'!$E$3:$E$37))</f>
        <v>MSV-163MS-702-NORTE/28.PV</v>
      </c>
      <c r="J1180" s="6" t="str" cm="1">
        <f t="array" ref="J1180">_xlfn.TEXTJOIN(",",TRUE,_xlfn._xlws.FILTER(ARQUIVOS[ARQUIVO],(ARQUIVOS[DOCUMENTO]=LD_01[[#This Row],[DOCUMENTO]])*(ARQUIVOS[REVISÃO]=LD_01[[#This Row],[REVISÃO]])*(ARQUIVOS[EXTENSÃO]="pdf")))</f>
        <v>MSV-163MS-702+180-RET-EXE-DE-I2-004-R03.pdf</v>
      </c>
      <c r="K1180" s="6" t="str" cm="1">
        <f t="array" ref="K1180">_xlfn.TEXTJOIN(", ",TRUE,_xlfn.UNIQUE(_xlfn._xlws.FILTER(ARQUIVOS_RECEBIDOS!$F$2:$F$5010,ARQUIVOS_RECEBIDOS!$E$2:$E$5010=LD_01[[#This Row],[DOCUMENTO]])))</f>
        <v>R03</v>
      </c>
      <c r="L1180" s="6" t="str" cm="1">
        <f t="array" ref="L1180">_xlfn.TEXTJOIN(",",TRUE,_xlfn._xlws.FILTER(ARQUIVOS[EXTENSÃO],(ARQUIVOS[DOCUMENTO]=LD_01[[#This Row],[DOCUMENTO]])*(ARQUIVOS[REVISÃO]=LD_01[[#This Row],[REVISÃO]])))</f>
        <v>dwg,pdf</v>
      </c>
      <c r="M1180" s="12" cm="1">
        <f t="array" ref="M1180">_xlfn.UNIQUE(_xlfn._xlws.FILTER(ARQUIVOS[DATA RECEBIMENTO],(ARQUIVOS[DOCUMENTO]=LD_01[[#This Row],[DOCUMENTO]])*(ARQUIVOS[REVISÃO]=LD_01[[#This Row],[REVISÃO]])))</f>
        <v>45838</v>
      </c>
      <c r="N11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01/MSV-163MS-702-NORTE/28.PV/MSV-163MS-702+180-RET-EXE-DE-I2-004-R03.pdf</v>
      </c>
      <c r="P1180" s="6" t="str">
        <f>LD_01[[#This Row],[PASTA]]&amp;"/"&amp;LD_01[[#This Row],[ARQUIVO]]</f>
        <v>MSV-163MS-702-NORTE/28.PV/MSV-163MS-702+180-RET-EXE-DE-I2-004-R03.pdf</v>
      </c>
    </row>
    <row r="1181" spans="1:16" x14ac:dyDescent="0.3">
      <c r="A1181" s="6" t="s">
        <v>3943</v>
      </c>
      <c r="B1181" s="6" t="str">
        <f>VLOOKUP(LD_01[[#This Row],[DOCUMENTO]],_xlfn.SORTBY(ARQUIVOS_RECEBIDOS!$E$2:$F$5010,ARQUIVOS_RECEBIDOS!$F$2:$F$5010,-1),2,)</f>
        <v>R04</v>
      </c>
      <c r="C1181" s="14" t="s">
        <v>5987</v>
      </c>
      <c r="D1181" s="14" t="s">
        <v>7543</v>
      </c>
      <c r="E1181" s="6" t="s">
        <v>4321</v>
      </c>
      <c r="F1181" s="8" t="s">
        <v>4083</v>
      </c>
      <c r="G1181" s="8" t="s">
        <v>4331</v>
      </c>
      <c r="H1181" s="6" t="str">
        <f>_xlfn.XLOOKUP(LD_01[[#This Row],[DISCIPLINA]],'CLASSES DE PROJETOS'!$F$3:$F$37,'CLASSES DE PROJETOS'!$C$3:$C$37)</f>
        <v>SI</v>
      </c>
      <c r="I1181" t="str">
        <f>_xlfn.TEXTJOIN("/",TRUE,"MSV-163MS-"&amp;LD_01[[#This Row],[OBRA]],_xlfn.XLOOKUP(LD_01[[#This Row],[SIGLA]],'CLASSES DE PROJETOS'!$C$3:$C$37,'CLASSES DE PROJETOS'!$E$3:$E$37))</f>
        <v>MSV-163MS-702-NORTE/31.SI</v>
      </c>
      <c r="J1181" s="6" t="str" cm="1">
        <f t="array" ref="J1181">_xlfn.TEXTJOIN(",",TRUE,_xlfn._xlws.FILTER(ARQUIVOS[ARQUIVO],(ARQUIVOS[DOCUMENTO]=LD_01[[#This Row],[DOCUMENTO]])*(ARQUIVOS[REVISÃO]=LD_01[[#This Row],[REVISÃO]])*(ARQUIVOS[EXTENSÃO]="pdf")))</f>
        <v>MSV-163MS-702+180-RET-EXE-DE-J1-001-R04.pdf</v>
      </c>
      <c r="K1181" s="6" t="str" cm="1">
        <f t="array" ref="K1181">_xlfn.TEXTJOIN(", ",TRUE,_xlfn.UNIQUE(_xlfn._xlws.FILTER(ARQUIVOS_RECEBIDOS!$F$2:$F$5010,ARQUIVOS_RECEBIDOS!$E$2:$E$5010=LD_01[[#This Row],[DOCUMENTO]])))</f>
        <v>R04</v>
      </c>
      <c r="L1181" s="6" t="str" cm="1">
        <f t="array" ref="L1181">_xlfn.TEXTJOIN(",",TRUE,_xlfn._xlws.FILTER(ARQUIVOS[EXTENSÃO],(ARQUIVOS[DOCUMENTO]=LD_01[[#This Row],[DOCUMENTO]])*(ARQUIVOS[REVISÃO]=LD_01[[#This Row],[REVISÃO]])))</f>
        <v>dwg,pdf</v>
      </c>
      <c r="M1181" s="12" cm="1">
        <f t="array" ref="M1181">_xlfn.UNIQUE(_xlfn._xlws.FILTER(ARQUIVOS[DATA RECEBIMENTO],(ARQUIVOS[DOCUMENTO]=LD_01[[#This Row],[DOCUMENTO]])*(ARQUIVOS[REVISÃO]=LD_01[[#This Row],[REVISÃO]])))</f>
        <v>45838</v>
      </c>
      <c r="N11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01/MSV-163MS-702-NORTE/31.SI/MSV-163MS-702+180-RET-EXE-DE-J1-001-R04.pdf</v>
      </c>
      <c r="P1181" s="6" t="str">
        <f>LD_01[[#This Row],[PASTA]]&amp;"/"&amp;LD_01[[#This Row],[ARQUIVO]]</f>
        <v>MSV-163MS-702-NORTE/31.SI/MSV-163MS-702+180-RET-EXE-DE-J1-001-R04.pdf</v>
      </c>
    </row>
    <row r="1182" spans="1:16" ht="28.8" x14ac:dyDescent="0.3">
      <c r="A1182" s="6" t="s">
        <v>3944</v>
      </c>
      <c r="B1182" s="6" t="str">
        <f>VLOOKUP(LD_01[[#This Row],[DOCUMENTO]],_xlfn.SORTBY(ARQUIVOS_RECEBIDOS!$E$2:$F$5010,ARQUIVOS_RECEBIDOS!$F$2:$F$5010,-1),2,)</f>
        <v>R01</v>
      </c>
      <c r="C1182" s="14" t="s">
        <v>5987</v>
      </c>
      <c r="D1182" s="14" t="s">
        <v>7543</v>
      </c>
      <c r="E1182" s="6" t="s">
        <v>4321</v>
      </c>
      <c r="F1182" s="8" t="s">
        <v>4272</v>
      </c>
      <c r="G1182" s="8" t="s">
        <v>4331</v>
      </c>
      <c r="H1182" s="6" t="str">
        <f>_xlfn.XLOOKUP(LD_01[[#This Row],[DISCIPLINA]],'CLASSES DE PROJETOS'!$F$3:$F$37,'CLASSES DE PROJETOS'!$C$3:$C$37)</f>
        <v>SI</v>
      </c>
      <c r="I1182" t="str">
        <f>_xlfn.TEXTJOIN("/",TRUE,"MSV-163MS-"&amp;LD_01[[#This Row],[OBRA]],_xlfn.XLOOKUP(LD_01[[#This Row],[SIGLA]],'CLASSES DE PROJETOS'!$C$3:$C$37,'CLASSES DE PROJETOS'!$E$3:$E$37))</f>
        <v>MSV-163MS-702-NORTE/31.SI</v>
      </c>
      <c r="J1182" s="6" t="str" cm="1">
        <f t="array" ref="J1182">_xlfn.TEXTJOIN(",",TRUE,_xlfn._xlws.FILTER(ARQUIVOS[ARQUIVO],(ARQUIVOS[DOCUMENTO]=LD_01[[#This Row],[DOCUMENTO]])*(ARQUIVOS[REVISÃO]=LD_01[[#This Row],[REVISÃO]])*(ARQUIVOS[EXTENSÃO]="pdf")))</f>
        <v>MSV-163MS-702+180-RET-EXE-DE-J1-002-R01.pdf</v>
      </c>
      <c r="K1182" s="6" t="str" cm="1">
        <f t="array" ref="K1182">_xlfn.TEXTJOIN(", ",TRUE,_xlfn.UNIQUE(_xlfn._xlws.FILTER(ARQUIVOS_RECEBIDOS!$F$2:$F$5010,ARQUIVOS_RECEBIDOS!$E$2:$E$5010=LD_01[[#This Row],[DOCUMENTO]])))</f>
        <v>R01</v>
      </c>
      <c r="L1182" s="6" t="str" cm="1">
        <f t="array" ref="L1182">_xlfn.TEXTJOIN(",",TRUE,_xlfn._xlws.FILTER(ARQUIVOS[EXTENSÃO],(ARQUIVOS[DOCUMENTO]=LD_01[[#This Row],[DOCUMENTO]])*(ARQUIVOS[REVISÃO]=LD_01[[#This Row],[REVISÃO]])))</f>
        <v>dwg,pdf</v>
      </c>
      <c r="M1182" s="12" cm="1">
        <f t="array" ref="M1182">_xlfn.UNIQUE(_xlfn._xlws.FILTER(ARQUIVOS[DATA RECEBIMENTO],(ARQUIVOS[DOCUMENTO]=LD_01[[#This Row],[DOCUMENTO]])*(ARQUIVOS[REVISÃO]=LD_01[[#This Row],[REVISÃO]])))</f>
        <v>45838</v>
      </c>
      <c r="N11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01/MSV-163MS-702-NORTE/31.SI/MSV-163MS-702+180-RET-EXE-DE-J1-002-R01.pdf</v>
      </c>
      <c r="P1182" s="6" t="str">
        <f>LD_01[[#This Row],[PASTA]]&amp;"/"&amp;LD_01[[#This Row],[ARQUIVO]]</f>
        <v>MSV-163MS-702-NORTE/31.SI/MSV-163MS-702+180-RET-EXE-DE-J1-002-R01.pdf</v>
      </c>
    </row>
    <row r="1183" spans="1:16" ht="28.8" x14ac:dyDescent="0.3">
      <c r="A1183" s="6" t="s">
        <v>3945</v>
      </c>
      <c r="B1183" s="6" t="str">
        <f>VLOOKUP(LD_01[[#This Row],[DOCUMENTO]],_xlfn.SORTBY(ARQUIVOS_RECEBIDOS!$E$2:$F$5010,ARQUIVOS_RECEBIDOS!$F$2:$F$5010,-1),2,)</f>
        <v>R01</v>
      </c>
      <c r="C1183" s="14" t="s">
        <v>5987</v>
      </c>
      <c r="D1183" s="14" t="s">
        <v>7543</v>
      </c>
      <c r="E1183" s="6" t="s">
        <v>4321</v>
      </c>
      <c r="F1183" s="8" t="s">
        <v>4273</v>
      </c>
      <c r="G1183" s="8" t="s">
        <v>4331</v>
      </c>
      <c r="H1183" s="6" t="str">
        <f>_xlfn.XLOOKUP(LD_01[[#This Row],[DISCIPLINA]],'CLASSES DE PROJETOS'!$F$3:$F$37,'CLASSES DE PROJETOS'!$C$3:$C$37)</f>
        <v>SI</v>
      </c>
      <c r="I1183" t="str">
        <f>_xlfn.TEXTJOIN("/",TRUE,"MSV-163MS-"&amp;LD_01[[#This Row],[OBRA]],_xlfn.XLOOKUP(LD_01[[#This Row],[SIGLA]],'CLASSES DE PROJETOS'!$C$3:$C$37,'CLASSES DE PROJETOS'!$E$3:$E$37))</f>
        <v>MSV-163MS-702-NORTE/31.SI</v>
      </c>
      <c r="J1183" s="6" t="str" cm="1">
        <f t="array" ref="J1183">_xlfn.TEXTJOIN(",",TRUE,_xlfn._xlws.FILTER(ARQUIVOS[ARQUIVO],(ARQUIVOS[DOCUMENTO]=LD_01[[#This Row],[DOCUMENTO]])*(ARQUIVOS[REVISÃO]=LD_01[[#This Row],[REVISÃO]])*(ARQUIVOS[EXTENSÃO]="pdf")))</f>
        <v>MSV-163MS-702+180-RET-EXE-DE-J1-003-R01.pdf</v>
      </c>
      <c r="K1183" s="6" t="str" cm="1">
        <f t="array" ref="K1183">_xlfn.TEXTJOIN(", ",TRUE,_xlfn.UNIQUE(_xlfn._xlws.FILTER(ARQUIVOS_RECEBIDOS!$F$2:$F$5010,ARQUIVOS_RECEBIDOS!$E$2:$E$5010=LD_01[[#This Row],[DOCUMENTO]])))</f>
        <v>R01</v>
      </c>
      <c r="L1183" s="6" t="str" cm="1">
        <f t="array" ref="L1183">_xlfn.TEXTJOIN(",",TRUE,_xlfn._xlws.FILTER(ARQUIVOS[EXTENSÃO],(ARQUIVOS[DOCUMENTO]=LD_01[[#This Row],[DOCUMENTO]])*(ARQUIVOS[REVISÃO]=LD_01[[#This Row],[REVISÃO]])))</f>
        <v>dwg,pdf</v>
      </c>
      <c r="M1183" s="12" cm="1">
        <f t="array" ref="M1183">_xlfn.UNIQUE(_xlfn._xlws.FILTER(ARQUIVOS[DATA RECEBIMENTO],(ARQUIVOS[DOCUMENTO]=LD_01[[#This Row],[DOCUMENTO]])*(ARQUIVOS[REVISÃO]=LD_01[[#This Row],[REVISÃO]])))</f>
        <v>45838</v>
      </c>
      <c r="N11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01/MSV-163MS-702-NORTE/31.SI/MSV-163MS-702+180-RET-EXE-DE-J1-003-R01.pdf</v>
      </c>
      <c r="P1183" s="6" t="str">
        <f>LD_01[[#This Row],[PASTA]]&amp;"/"&amp;LD_01[[#This Row],[ARQUIVO]]</f>
        <v>MSV-163MS-702-NORTE/31.SI/MSV-163MS-702+180-RET-EXE-DE-J1-003-R01.pdf</v>
      </c>
    </row>
    <row r="1184" spans="1:16" ht="28.8" x14ac:dyDescent="0.3">
      <c r="A1184" s="6" t="s">
        <v>3946</v>
      </c>
      <c r="B1184" s="6" t="str">
        <f>VLOOKUP(LD_01[[#This Row],[DOCUMENTO]],_xlfn.SORTBY(ARQUIVOS_RECEBIDOS!$E$2:$F$5010,ARQUIVOS_RECEBIDOS!$F$2:$F$5010,-1),2,)</f>
        <v>R01</v>
      </c>
      <c r="C1184" s="14" t="s">
        <v>5987</v>
      </c>
      <c r="D1184" s="14" t="s">
        <v>7543</v>
      </c>
      <c r="E1184" s="6" t="s">
        <v>4321</v>
      </c>
      <c r="F1184" s="8" t="s">
        <v>4274</v>
      </c>
      <c r="G1184" s="8" t="s">
        <v>4331</v>
      </c>
      <c r="H1184" s="6" t="str">
        <f>_xlfn.XLOOKUP(LD_01[[#This Row],[DISCIPLINA]],'CLASSES DE PROJETOS'!$F$3:$F$37,'CLASSES DE PROJETOS'!$C$3:$C$37)</f>
        <v>SI</v>
      </c>
      <c r="I1184" t="str">
        <f>_xlfn.TEXTJOIN("/",TRUE,"MSV-163MS-"&amp;LD_01[[#This Row],[OBRA]],_xlfn.XLOOKUP(LD_01[[#This Row],[SIGLA]],'CLASSES DE PROJETOS'!$C$3:$C$37,'CLASSES DE PROJETOS'!$E$3:$E$37))</f>
        <v>MSV-163MS-702-NORTE/31.SI</v>
      </c>
      <c r="J1184" s="6" t="str" cm="1">
        <f t="array" ref="J1184">_xlfn.TEXTJOIN(",",TRUE,_xlfn._xlws.FILTER(ARQUIVOS[ARQUIVO],(ARQUIVOS[DOCUMENTO]=LD_01[[#This Row],[DOCUMENTO]])*(ARQUIVOS[REVISÃO]=LD_01[[#This Row],[REVISÃO]])*(ARQUIVOS[EXTENSÃO]="pdf")))</f>
        <v>MSV-163MS-702+180-RET-EXE-DE-J1-004-R01.pdf</v>
      </c>
      <c r="K1184" s="6" t="str" cm="1">
        <f t="array" ref="K1184">_xlfn.TEXTJOIN(", ",TRUE,_xlfn.UNIQUE(_xlfn._xlws.FILTER(ARQUIVOS_RECEBIDOS!$F$2:$F$5010,ARQUIVOS_RECEBIDOS!$E$2:$E$5010=LD_01[[#This Row],[DOCUMENTO]])))</f>
        <v>R01</v>
      </c>
      <c r="L1184" s="6" t="str" cm="1">
        <f t="array" ref="L1184">_xlfn.TEXTJOIN(",",TRUE,_xlfn._xlws.FILTER(ARQUIVOS[EXTENSÃO],(ARQUIVOS[DOCUMENTO]=LD_01[[#This Row],[DOCUMENTO]])*(ARQUIVOS[REVISÃO]=LD_01[[#This Row],[REVISÃO]])))</f>
        <v>dwg,pdf</v>
      </c>
      <c r="M1184" s="12" cm="1">
        <f t="array" ref="M1184">_xlfn.UNIQUE(_xlfn._xlws.FILTER(ARQUIVOS[DATA RECEBIMENTO],(ARQUIVOS[DOCUMENTO]=LD_01[[#This Row],[DOCUMENTO]])*(ARQUIVOS[REVISÃO]=LD_01[[#This Row],[REVISÃO]])))</f>
        <v>45838</v>
      </c>
      <c r="N11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01/MSV-163MS-702-NORTE/31.SI/MSV-163MS-702+180-RET-EXE-DE-J1-004-R01.pdf</v>
      </c>
      <c r="P1184" s="6" t="str">
        <f>LD_01[[#This Row],[PASTA]]&amp;"/"&amp;LD_01[[#This Row],[ARQUIVO]]</f>
        <v>MSV-163MS-702-NORTE/31.SI/MSV-163MS-702+180-RET-EXE-DE-J1-004-R01.pdf</v>
      </c>
    </row>
    <row r="1185" spans="1:16" ht="43.2" x14ac:dyDescent="0.3">
      <c r="A1185" s="6" t="s">
        <v>3964</v>
      </c>
      <c r="B1185" s="6" t="str">
        <f>VLOOKUP(LD_01[[#This Row],[DOCUMENTO]],_xlfn.SORTBY(ARQUIVOS_RECEBIDOS!$E$2:$F$5010,ARQUIVOS_RECEBIDOS!$F$2:$F$5010,-1),2,)</f>
        <v>R03</v>
      </c>
      <c r="C1185" s="14" t="s">
        <v>5987</v>
      </c>
      <c r="D1185" s="14" t="s">
        <v>7543</v>
      </c>
      <c r="E1185" s="6" t="s">
        <v>4321</v>
      </c>
      <c r="F1185" s="8" t="s">
        <v>4258</v>
      </c>
      <c r="G1185" s="8" t="s">
        <v>4333</v>
      </c>
      <c r="H1185" s="6" t="str">
        <f>_xlfn.XLOOKUP(LD_01[[#This Row],[DISCIPLINA]],'CLASSES DE PROJETOS'!$F$3:$F$37,'CLASSES DE PROJETOS'!$C$3:$C$37)</f>
        <v>IN</v>
      </c>
      <c r="I1185" t="str">
        <f>_xlfn.TEXTJOIN("/",TRUE,"MSV-163MS-"&amp;LD_01[[#This Row],[OBRA]],_xlfn.XLOOKUP(LD_01[[#This Row],[SIGLA]],'CLASSES DE PROJETOS'!$C$3:$C$37,'CLASSES DE PROJETOS'!$E$3:$E$37))</f>
        <v>MSV-163MS-702-NORTE/23.IN</v>
      </c>
      <c r="J1185" s="6" t="str" cm="1">
        <f t="array" ref="J1185">_xlfn.TEXTJOIN(",",TRUE,_xlfn._xlws.FILTER(ARQUIVOS[ARQUIVO],(ARQUIVOS[DOCUMENTO]=LD_01[[#This Row],[DOCUMENTO]])*(ARQUIVOS[REVISÃO]=LD_01[[#This Row],[REVISÃO]])*(ARQUIVOS[EXTENSÃO]="pdf")))</f>
        <v>MSV-163MS-702+180-RET-EXE-DE-M1-001-R03.pdf</v>
      </c>
      <c r="K1185" s="6" t="str" cm="1">
        <f t="array" ref="K1185">_xlfn.TEXTJOIN(", ",TRUE,_xlfn.UNIQUE(_xlfn._xlws.FILTER(ARQUIVOS_RECEBIDOS!$F$2:$F$5010,ARQUIVOS_RECEBIDOS!$E$2:$E$5010=LD_01[[#This Row],[DOCUMENTO]])))</f>
        <v>R03</v>
      </c>
      <c r="L1185" s="6" t="str" cm="1">
        <f t="array" ref="L1185">_xlfn.TEXTJOIN(",",TRUE,_xlfn._xlws.FILTER(ARQUIVOS[EXTENSÃO],(ARQUIVOS[DOCUMENTO]=LD_01[[#This Row],[DOCUMENTO]])*(ARQUIVOS[REVISÃO]=LD_01[[#This Row],[REVISÃO]])))</f>
        <v>dwg,pdf</v>
      </c>
      <c r="M1185" s="12" cm="1">
        <f t="array" ref="M1185">_xlfn.UNIQUE(_xlfn._xlws.FILTER(ARQUIVOS[DATA RECEBIMENTO],(ARQUIVOS[DOCUMENTO]=LD_01[[#This Row],[DOCUMENTO]])*(ARQUIVOS[REVISÃO]=LD_01[[#This Row],[REVISÃO]])))</f>
        <v>45838</v>
      </c>
      <c r="N11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01/MSV-163MS-702-NORTE/23.IN/MSV-163MS-702+180-RET-EXE-DE-M1-001-R03.pdf</v>
      </c>
      <c r="P1185" s="6" t="str">
        <f>LD_01[[#This Row],[PASTA]]&amp;"/"&amp;LD_01[[#This Row],[ARQUIVO]]</f>
        <v>MSV-163MS-702-NORTE/23.IN/MSV-163MS-702+180-RET-EXE-DE-M1-001-R03.pdf</v>
      </c>
    </row>
    <row r="1186" spans="1:16" ht="28.8" x14ac:dyDescent="0.3">
      <c r="A1186" s="6" t="s">
        <v>3970</v>
      </c>
      <c r="B1186" s="6" t="str">
        <f>VLOOKUP(LD_01[[#This Row],[DOCUMENTO]],_xlfn.SORTBY(ARQUIVOS_RECEBIDOS!$E$2:$F$5010,ARQUIVOS_RECEBIDOS!$F$2:$F$5010,-1),2,)</f>
        <v>R03</v>
      </c>
      <c r="C1186" s="14" t="s">
        <v>5987</v>
      </c>
      <c r="D1186" s="14" t="s">
        <v>7543</v>
      </c>
      <c r="E1186" s="6" t="s">
        <v>4321</v>
      </c>
      <c r="F1186" s="8" t="s">
        <v>4168</v>
      </c>
      <c r="G1186" s="8" t="s">
        <v>4334</v>
      </c>
      <c r="H1186" s="6" t="str">
        <f>_xlfn.XLOOKUP(LD_01[[#This Row],[DISCIPLINA]],'CLASSES DE PROJETOS'!$F$3:$F$37,'CLASSES DE PROJETOS'!$C$3:$C$37)</f>
        <v>PA</v>
      </c>
      <c r="I1186" t="str">
        <f>_xlfn.TEXTJOIN("/",TRUE,"MSV-163MS-"&amp;LD_01[[#This Row],[OBRA]],_xlfn.XLOOKUP(LD_01[[#This Row],[SIGLA]],'CLASSES DE PROJETOS'!$C$3:$C$37,'CLASSES DE PROJETOS'!$E$3:$E$37))</f>
        <v>MSV-163MS-702-NORTE/27.PA</v>
      </c>
      <c r="J1186" s="6" t="str" cm="1">
        <f t="array" ref="J1186">_xlfn.TEXTJOIN(",",TRUE,_xlfn._xlws.FILTER(ARQUIVOS[ARQUIVO],(ARQUIVOS[DOCUMENTO]=LD_01[[#This Row],[DOCUMENTO]])*(ARQUIVOS[REVISÃO]=LD_01[[#This Row],[REVISÃO]])*(ARQUIVOS[EXTENSÃO]="pdf")))</f>
        <v>MSV-163MS-702+180-RET-EXE-DE-N2-001-R03.pdf</v>
      </c>
      <c r="K1186" s="6" t="str" cm="1">
        <f t="array" ref="K1186">_xlfn.TEXTJOIN(", ",TRUE,_xlfn.UNIQUE(_xlfn._xlws.FILTER(ARQUIVOS_RECEBIDOS!$F$2:$F$5010,ARQUIVOS_RECEBIDOS!$E$2:$E$5010=LD_01[[#This Row],[DOCUMENTO]])))</f>
        <v>R03</v>
      </c>
      <c r="L1186" s="6" t="str" cm="1">
        <f t="array" ref="L1186">_xlfn.TEXTJOIN(",",TRUE,_xlfn._xlws.FILTER(ARQUIVOS[EXTENSÃO],(ARQUIVOS[DOCUMENTO]=LD_01[[#This Row],[DOCUMENTO]])*(ARQUIVOS[REVISÃO]=LD_01[[#This Row],[REVISÃO]])))</f>
        <v>dwg,pdf</v>
      </c>
      <c r="M1186" s="12" cm="1">
        <f t="array" ref="M1186">_xlfn.UNIQUE(_xlfn._xlws.FILTER(ARQUIVOS[DATA RECEBIMENTO],(ARQUIVOS[DOCUMENTO]=LD_01[[#This Row],[DOCUMENTO]])*(ARQUIVOS[REVISÃO]=LD_01[[#This Row],[REVISÃO]])))</f>
        <v>45838</v>
      </c>
      <c r="N11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01/MSV-163MS-702-NORTE/27.PA/MSV-163MS-702+180-RET-EXE-DE-N2-001-R03.pdf</v>
      </c>
      <c r="P1186" s="6" t="str">
        <f>LD_01[[#This Row],[PASTA]]&amp;"/"&amp;LD_01[[#This Row],[ARQUIVO]]</f>
        <v>MSV-163MS-702-NORTE/27.PA/MSV-163MS-702+180-RET-EXE-DE-N2-001-R03.pdf</v>
      </c>
    </row>
    <row r="1187" spans="1:16" ht="28.8" x14ac:dyDescent="0.3">
      <c r="A1187" s="6" t="s">
        <v>3966</v>
      </c>
      <c r="B1187" s="6" t="str">
        <f>VLOOKUP(LD_01[[#This Row],[DOCUMENTO]],_xlfn.SORTBY(ARQUIVOS_RECEBIDOS!$E$2:$F$5010,ARQUIVOS_RECEBIDOS!$F$2:$F$5010,-1),2,)</f>
        <v>R02</v>
      </c>
      <c r="C1187" s="14" t="s">
        <v>5987</v>
      </c>
      <c r="D1187" s="14" t="s">
        <v>7543</v>
      </c>
      <c r="E1187" s="6" t="s">
        <v>4321</v>
      </c>
      <c r="F1187" s="8" t="s">
        <v>4286</v>
      </c>
      <c r="G1187" s="8" t="s">
        <v>4144</v>
      </c>
      <c r="H1187" s="6" t="str">
        <f>_xlfn.XLOOKUP(LD_01[[#This Row],[DISCIPLINA]],'CLASSES DE PROJETOS'!$F$3:$F$37,'CLASSES DE PROJETOS'!$C$3:$C$37)</f>
        <v>DV</v>
      </c>
      <c r="I1187" t="str">
        <f>_xlfn.TEXTJOIN("/",TRUE,"MSV-163MS-"&amp;LD_01[[#This Row],[OBRA]],_xlfn.XLOOKUP(LD_01[[#This Row],[SIGLA]],'CLASSES DE PROJETOS'!$C$3:$C$37,'CLASSES DE PROJETOS'!$E$3:$E$37))</f>
        <v>MSV-163MS-702-NORTE/12.DV</v>
      </c>
      <c r="J1187" s="6" t="str" cm="1">
        <f t="array" ref="J1187">_xlfn.TEXTJOIN(",",TRUE,_xlfn._xlws.FILTER(ARQUIVOS[ARQUIVO],(ARQUIVOS[DOCUMENTO]=LD_01[[#This Row],[DOCUMENTO]])*(ARQUIVOS[REVISÃO]=LD_01[[#This Row],[REVISÃO]])*(ARQUIVOS[EXTENSÃO]="pdf")))</f>
        <v>MSV-163MS-702+180-RET-EXE-DE-O2-001-R02.pdf</v>
      </c>
      <c r="K1187" s="6" t="str" cm="1">
        <f t="array" ref="K1187">_xlfn.TEXTJOIN(", ",TRUE,_xlfn.UNIQUE(_xlfn._xlws.FILTER(ARQUIVOS_RECEBIDOS!$F$2:$F$5010,ARQUIVOS_RECEBIDOS!$E$2:$E$5010=LD_01[[#This Row],[DOCUMENTO]])))</f>
        <v>R02</v>
      </c>
      <c r="L1187" s="6" t="str" cm="1">
        <f t="array" ref="L1187">_xlfn.TEXTJOIN(",",TRUE,_xlfn._xlws.FILTER(ARQUIVOS[EXTENSÃO],(ARQUIVOS[DOCUMENTO]=LD_01[[#This Row],[DOCUMENTO]])*(ARQUIVOS[REVISÃO]=LD_01[[#This Row],[REVISÃO]])))</f>
        <v>dwg,pdf</v>
      </c>
      <c r="M1187" s="12" cm="1">
        <f t="array" ref="M1187">_xlfn.UNIQUE(_xlfn._xlws.FILTER(ARQUIVOS[DATA RECEBIMENTO],(ARQUIVOS[DOCUMENTO]=LD_01[[#This Row],[DOCUMENTO]])*(ARQUIVOS[REVISÃO]=LD_01[[#This Row],[REVISÃO]])))</f>
        <v>45838</v>
      </c>
      <c r="N11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01/MSV-163MS-702-NORTE/12.DV/MSV-163MS-702+180-RET-EXE-DE-O2-001-R02.pdf</v>
      </c>
      <c r="P1187" s="6" t="str">
        <f>LD_01[[#This Row],[PASTA]]&amp;"/"&amp;LD_01[[#This Row],[ARQUIVO]]</f>
        <v>MSV-163MS-702-NORTE/12.DV/MSV-163MS-702+180-RET-EXE-DE-O2-001-R02.pdf</v>
      </c>
    </row>
    <row r="1188" spans="1:16" ht="28.8" x14ac:dyDescent="0.3">
      <c r="A1188" s="6" t="s">
        <v>3967</v>
      </c>
      <c r="B1188" s="6" t="str">
        <f>VLOOKUP(LD_01[[#This Row],[DOCUMENTO]],_xlfn.SORTBY(ARQUIVOS_RECEBIDOS!$E$2:$F$5010,ARQUIVOS_RECEBIDOS!$F$2:$F$5010,-1),2,)</f>
        <v>R02</v>
      </c>
      <c r="C1188" s="14" t="s">
        <v>5987</v>
      </c>
      <c r="D1188" s="14" t="s">
        <v>7543</v>
      </c>
      <c r="E1188" s="6" t="s">
        <v>4321</v>
      </c>
      <c r="F1188" s="8" t="s">
        <v>4171</v>
      </c>
      <c r="G1188" s="8" t="s">
        <v>4144</v>
      </c>
      <c r="H1188" s="6" t="str">
        <f>_xlfn.XLOOKUP(LD_01[[#This Row],[DISCIPLINA]],'CLASSES DE PROJETOS'!$F$3:$F$37,'CLASSES DE PROJETOS'!$C$3:$C$37)</f>
        <v>DV</v>
      </c>
      <c r="I1188" t="str">
        <f>_xlfn.TEXTJOIN("/",TRUE,"MSV-163MS-"&amp;LD_01[[#This Row],[OBRA]],_xlfn.XLOOKUP(LD_01[[#This Row],[SIGLA]],'CLASSES DE PROJETOS'!$C$3:$C$37,'CLASSES DE PROJETOS'!$E$3:$E$37))</f>
        <v>MSV-163MS-702-NORTE/12.DV</v>
      </c>
      <c r="J1188" s="6" t="str" cm="1">
        <f t="array" ref="J1188">_xlfn.TEXTJOIN(",",TRUE,_xlfn._xlws.FILTER(ARQUIVOS[ARQUIVO],(ARQUIVOS[DOCUMENTO]=LD_01[[#This Row],[DOCUMENTO]])*(ARQUIVOS[REVISÃO]=LD_01[[#This Row],[REVISÃO]])*(ARQUIVOS[EXTENSÃO]="pdf")))</f>
        <v>MSV-163MS-702+180-RET-EXE-DE-O2-002-R02.pdf</v>
      </c>
      <c r="K1188" s="6" t="str" cm="1">
        <f t="array" ref="K1188">_xlfn.TEXTJOIN(", ",TRUE,_xlfn.UNIQUE(_xlfn._xlws.FILTER(ARQUIVOS_RECEBIDOS!$F$2:$F$5010,ARQUIVOS_RECEBIDOS!$E$2:$E$5010=LD_01[[#This Row],[DOCUMENTO]])))</f>
        <v>R02</v>
      </c>
      <c r="L1188" s="6" t="str" cm="1">
        <f t="array" ref="L1188">_xlfn.TEXTJOIN(",",TRUE,_xlfn._xlws.FILTER(ARQUIVOS[EXTENSÃO],(ARQUIVOS[DOCUMENTO]=LD_01[[#This Row],[DOCUMENTO]])*(ARQUIVOS[REVISÃO]=LD_01[[#This Row],[REVISÃO]])))</f>
        <v>dwg,pdf</v>
      </c>
      <c r="M1188" s="12" cm="1">
        <f t="array" ref="M1188">_xlfn.UNIQUE(_xlfn._xlws.FILTER(ARQUIVOS[DATA RECEBIMENTO],(ARQUIVOS[DOCUMENTO]=LD_01[[#This Row],[DOCUMENTO]])*(ARQUIVOS[REVISÃO]=LD_01[[#This Row],[REVISÃO]])))</f>
        <v>45838</v>
      </c>
      <c r="N11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01/MSV-163MS-702-NORTE/12.DV/MSV-163MS-702+180-RET-EXE-DE-O2-002-R02.pdf</v>
      </c>
      <c r="P1188" s="6" t="str">
        <f>LD_01[[#This Row],[PASTA]]&amp;"/"&amp;LD_01[[#This Row],[ARQUIVO]]</f>
        <v>MSV-163MS-702-NORTE/12.DV/MSV-163MS-702+180-RET-EXE-DE-O2-002-R02.pdf</v>
      </c>
    </row>
    <row r="1189" spans="1:16" ht="28.8" x14ac:dyDescent="0.3">
      <c r="A1189" s="6" t="s">
        <v>3968</v>
      </c>
      <c r="B1189" s="6" t="str">
        <f>VLOOKUP(LD_01[[#This Row],[DOCUMENTO]],_xlfn.SORTBY(ARQUIVOS_RECEBIDOS!$E$2:$F$5010,ARQUIVOS_RECEBIDOS!$F$2:$F$5010,-1),2,)</f>
        <v>R02</v>
      </c>
      <c r="C1189" s="14" t="s">
        <v>5987</v>
      </c>
      <c r="D1189" s="14" t="s">
        <v>7543</v>
      </c>
      <c r="E1189" s="6" t="s">
        <v>4321</v>
      </c>
      <c r="F1189" s="8" t="s">
        <v>4172</v>
      </c>
      <c r="G1189" s="8" t="s">
        <v>4144</v>
      </c>
      <c r="H1189" s="6" t="str">
        <f>_xlfn.XLOOKUP(LD_01[[#This Row],[DISCIPLINA]],'CLASSES DE PROJETOS'!$F$3:$F$37,'CLASSES DE PROJETOS'!$C$3:$C$37)</f>
        <v>DV</v>
      </c>
      <c r="I1189" t="str">
        <f>_xlfn.TEXTJOIN("/",TRUE,"MSV-163MS-"&amp;LD_01[[#This Row],[OBRA]],_xlfn.XLOOKUP(LD_01[[#This Row],[SIGLA]],'CLASSES DE PROJETOS'!$C$3:$C$37,'CLASSES DE PROJETOS'!$E$3:$E$37))</f>
        <v>MSV-163MS-702-NORTE/12.DV</v>
      </c>
      <c r="J1189" s="6" t="str" cm="1">
        <f t="array" ref="J1189">_xlfn.TEXTJOIN(",",TRUE,_xlfn._xlws.FILTER(ARQUIVOS[ARQUIVO],(ARQUIVOS[DOCUMENTO]=LD_01[[#This Row],[DOCUMENTO]])*(ARQUIVOS[REVISÃO]=LD_01[[#This Row],[REVISÃO]])*(ARQUIVOS[EXTENSÃO]="pdf")))</f>
        <v>MSV-163MS-702+180-RET-EXE-DE-O2-003-R02.pdf</v>
      </c>
      <c r="K1189" s="6" t="str" cm="1">
        <f t="array" ref="K1189">_xlfn.TEXTJOIN(", ",TRUE,_xlfn.UNIQUE(_xlfn._xlws.FILTER(ARQUIVOS_RECEBIDOS!$F$2:$F$5010,ARQUIVOS_RECEBIDOS!$E$2:$E$5010=LD_01[[#This Row],[DOCUMENTO]])))</f>
        <v>R02</v>
      </c>
      <c r="L1189" s="6" t="str" cm="1">
        <f t="array" ref="L1189">_xlfn.TEXTJOIN(",",TRUE,_xlfn._xlws.FILTER(ARQUIVOS[EXTENSÃO],(ARQUIVOS[DOCUMENTO]=LD_01[[#This Row],[DOCUMENTO]])*(ARQUIVOS[REVISÃO]=LD_01[[#This Row],[REVISÃO]])))</f>
        <v>dwg,pdf</v>
      </c>
      <c r="M1189" s="12" cm="1">
        <f t="array" ref="M1189">_xlfn.UNIQUE(_xlfn._xlws.FILTER(ARQUIVOS[DATA RECEBIMENTO],(ARQUIVOS[DOCUMENTO]=LD_01[[#This Row],[DOCUMENTO]])*(ARQUIVOS[REVISÃO]=LD_01[[#This Row],[REVISÃO]])))</f>
        <v>45838</v>
      </c>
      <c r="N11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8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01/MSV-163MS-702-NORTE/12.DV/MSV-163MS-702+180-RET-EXE-DE-O2-003-R02.pdf</v>
      </c>
      <c r="P1189" s="6" t="str">
        <f>LD_01[[#This Row],[PASTA]]&amp;"/"&amp;LD_01[[#This Row],[ARQUIVO]]</f>
        <v>MSV-163MS-702-NORTE/12.DV/MSV-163MS-702+180-RET-EXE-DE-O2-003-R02.pdf</v>
      </c>
    </row>
    <row r="1190" spans="1:16" ht="28.8" x14ac:dyDescent="0.3">
      <c r="A1190" s="6" t="s">
        <v>3932</v>
      </c>
      <c r="B1190" s="6" t="str">
        <f>VLOOKUP(LD_01[[#This Row],[DOCUMENTO]],_xlfn.SORTBY(ARQUIVOS_RECEBIDOS!$E$2:$F$5010,ARQUIVOS_RECEBIDOS!$F$2:$F$5010,-1),2,)</f>
        <v>R06</v>
      </c>
      <c r="C1190" s="14" t="s">
        <v>5987</v>
      </c>
      <c r="D1190" s="14" t="s">
        <v>7543</v>
      </c>
      <c r="E1190" s="6" t="s">
        <v>4321</v>
      </c>
      <c r="F1190" s="8" t="s">
        <v>4262</v>
      </c>
      <c r="G1190" s="8" t="s">
        <v>4330</v>
      </c>
      <c r="H1190" s="6" t="str">
        <f>_xlfn.XLOOKUP(LD_01[[#This Row],[DISCIPLINA]],'CLASSES DE PROJETOS'!$F$3:$F$37,'CLASSES DE PROJETOS'!$C$3:$C$37)</f>
        <v>TE</v>
      </c>
      <c r="I1190" t="str">
        <f>_xlfn.TEXTJOIN("/",TRUE,"MSV-163MS-"&amp;LD_01[[#This Row],[OBRA]],_xlfn.XLOOKUP(LD_01[[#This Row],[SIGLA]],'CLASSES DE PROJETOS'!$C$3:$C$37,'CLASSES DE PROJETOS'!$E$3:$E$37))</f>
        <v>MSV-163MS-702-NORTE/32.TE</v>
      </c>
      <c r="J1190" s="6" t="str" cm="1">
        <f t="array" ref="J1190">_xlfn.TEXTJOIN(",",TRUE,_xlfn._xlws.FILTER(ARQUIVOS[ARQUIVO],(ARQUIVOS[DOCUMENTO]=LD_01[[#This Row],[DOCUMENTO]])*(ARQUIVOS[REVISÃO]=LD_01[[#This Row],[REVISÃO]])*(ARQUIVOS[EXTENSÃO]="pdf")))</f>
        <v>MSV-163MS-702+180-RET-EXE-MC-G1-001-R06.pdf</v>
      </c>
      <c r="K1190" s="6" t="str" cm="1">
        <f t="array" ref="K1190">_xlfn.TEXTJOIN(", ",TRUE,_xlfn.UNIQUE(_xlfn._xlws.FILTER(ARQUIVOS_RECEBIDOS!$F$2:$F$5010,ARQUIVOS_RECEBIDOS!$E$2:$E$5010=LD_01[[#This Row],[DOCUMENTO]])))</f>
        <v>R06</v>
      </c>
      <c r="L1190" s="6" t="str" cm="1">
        <f t="array" ref="L1190">_xlfn.TEXTJOIN(",",TRUE,_xlfn._xlws.FILTER(ARQUIVOS[EXTENSÃO],(ARQUIVOS[DOCUMENTO]=LD_01[[#This Row],[DOCUMENTO]])*(ARQUIVOS[REVISÃO]=LD_01[[#This Row],[REVISÃO]])))</f>
        <v>pdf,zip</v>
      </c>
      <c r="M1190" s="12" cm="1">
        <f t="array" ref="M1190">_xlfn.UNIQUE(_xlfn._xlws.FILTER(ARQUIVOS[DATA RECEBIMENTO],(ARQUIVOS[DOCUMENTO]=LD_01[[#This Row],[DOCUMENTO]])*(ARQUIVOS[REVISÃO]=LD_01[[#This Row],[REVISÃO]])))</f>
        <v>45838</v>
      </c>
      <c r="N11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01/MSV-163MS-702-NORTE/32.TE/MSV-163MS-702+180-RET-EXE-MC-G1-001-R06.pdf</v>
      </c>
      <c r="P1190" s="6" t="str">
        <f>LD_01[[#This Row],[PASTA]]&amp;"/"&amp;LD_01[[#This Row],[ARQUIVO]]</f>
        <v>MSV-163MS-702-NORTE/32.TE/MSV-163MS-702+180-RET-EXE-MC-G1-001-R06.pdf</v>
      </c>
    </row>
    <row r="1191" spans="1:16" ht="28.8" x14ac:dyDescent="0.3">
      <c r="A1191" s="6" t="s">
        <v>3941</v>
      </c>
      <c r="B1191" s="6" t="str">
        <f>VLOOKUP(LD_01[[#This Row],[DOCUMENTO]],_xlfn.SORTBY(ARQUIVOS_RECEBIDOS!$E$2:$F$5010,ARQUIVOS_RECEBIDOS!$F$2:$F$5010,-1),2,)</f>
        <v>R04</v>
      </c>
      <c r="C1191" s="14" t="s">
        <v>5987</v>
      </c>
      <c r="D1191" s="14" t="s">
        <v>7543</v>
      </c>
      <c r="E1191" s="6" t="s">
        <v>4321</v>
      </c>
      <c r="F1191" s="8" t="s">
        <v>4270</v>
      </c>
      <c r="G1191" s="8" t="s">
        <v>4142</v>
      </c>
      <c r="H1191" s="6" t="str">
        <f>_xlfn.XLOOKUP(LD_01[[#This Row],[DISCIPLINA]],'CLASSES DE PROJETOS'!$F$3:$F$37,'CLASSES DE PROJETOS'!$C$3:$C$37)</f>
        <v>DR</v>
      </c>
      <c r="I1191" t="str">
        <f>_xlfn.TEXTJOIN("/",TRUE,"MSV-163MS-"&amp;LD_01[[#This Row],[OBRA]],_xlfn.XLOOKUP(LD_01[[#This Row],[SIGLA]],'CLASSES DE PROJETOS'!$C$3:$C$37,'CLASSES DE PROJETOS'!$E$3:$E$37))</f>
        <v>MSV-163MS-702-NORTE/10.DR</v>
      </c>
      <c r="J1191" s="6" t="str" cm="1">
        <f t="array" ref="J1191">_xlfn.TEXTJOIN(",",TRUE,_xlfn._xlws.FILTER(ARQUIVOS[ARQUIVO],(ARQUIVOS[DOCUMENTO]=LD_01[[#This Row],[DOCUMENTO]])*(ARQUIVOS[REVISÃO]=LD_01[[#This Row],[REVISÃO]])*(ARQUIVOS[EXTENSÃO]="pdf")))</f>
        <v>MSV-163MS-702+180-RET-EXE-MC-H2-001-R04.pdf</v>
      </c>
      <c r="K1191" s="6" t="str" cm="1">
        <f t="array" ref="K1191">_xlfn.TEXTJOIN(", ",TRUE,_xlfn.UNIQUE(_xlfn._xlws.FILTER(ARQUIVOS_RECEBIDOS!$F$2:$F$5010,ARQUIVOS_RECEBIDOS!$E$2:$E$5010=LD_01[[#This Row],[DOCUMENTO]])))</f>
        <v>R03, R04</v>
      </c>
      <c r="L1191" s="6" t="str" cm="1">
        <f t="array" ref="L1191">_xlfn.TEXTJOIN(",",TRUE,_xlfn._xlws.FILTER(ARQUIVOS[EXTENSÃO],(ARQUIVOS[DOCUMENTO]=LD_01[[#This Row],[DOCUMENTO]])*(ARQUIVOS[REVISÃO]=LD_01[[#This Row],[REVISÃO]])))</f>
        <v>pdf</v>
      </c>
      <c r="M1191" s="12" cm="1">
        <f t="array" ref="M1191">_xlfn.UNIQUE(_xlfn._xlws.FILTER(ARQUIVOS[DATA RECEBIMENTO],(ARQUIVOS[DOCUMENTO]=LD_01[[#This Row],[DOCUMENTO]])*(ARQUIVOS[REVISÃO]=LD_01[[#This Row],[REVISÃO]])))</f>
        <v>45895</v>
      </c>
      <c r="N11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01/MSV-163MS-702-NORTE/10.DR/MSV-163MS-702+180-RET-EXE-MC-H2-001-R04.pdf</v>
      </c>
      <c r="P1191" s="6" t="str">
        <f>LD_01[[#This Row],[PASTA]]&amp;"/"&amp;LD_01[[#This Row],[ARQUIVO]]</f>
        <v>MSV-163MS-702-NORTE/10.DR/MSV-163MS-702+180-RET-EXE-MC-H2-001-R04.pdf</v>
      </c>
    </row>
    <row r="1192" spans="1:16" ht="28.8" x14ac:dyDescent="0.3">
      <c r="A1192" s="6" t="s">
        <v>3942</v>
      </c>
      <c r="B1192" s="6" t="str">
        <f>VLOOKUP(LD_01[[#This Row],[DOCUMENTO]],_xlfn.SORTBY(ARQUIVOS_RECEBIDOS!$E$2:$F$5010,ARQUIVOS_RECEBIDOS!$F$2:$F$5010,-1),2,)</f>
        <v>R01</v>
      </c>
      <c r="C1192" s="14" t="s">
        <v>5987</v>
      </c>
      <c r="D1192" s="14" t="s">
        <v>7543</v>
      </c>
      <c r="E1192" s="6" t="s">
        <v>4321</v>
      </c>
      <c r="F1192" s="8" t="s">
        <v>4271</v>
      </c>
      <c r="G1192" s="8" t="s">
        <v>4142</v>
      </c>
      <c r="H1192" s="6" t="str">
        <f>_xlfn.XLOOKUP(LD_01[[#This Row],[DISCIPLINA]],'CLASSES DE PROJETOS'!$F$3:$F$37,'CLASSES DE PROJETOS'!$C$3:$C$37)</f>
        <v>DR</v>
      </c>
      <c r="I1192" t="str">
        <f>_xlfn.TEXTJOIN("/",TRUE,"MSV-163MS-"&amp;LD_01[[#This Row],[OBRA]],_xlfn.XLOOKUP(LD_01[[#This Row],[SIGLA]],'CLASSES DE PROJETOS'!$C$3:$C$37,'CLASSES DE PROJETOS'!$E$3:$E$37))</f>
        <v>MSV-163MS-702-NORTE/10.DR</v>
      </c>
      <c r="J1192" s="6" t="str" cm="1">
        <f t="array" ref="J1192">_xlfn.TEXTJOIN(",",TRUE,_xlfn._xlws.FILTER(ARQUIVOS[ARQUIVO],(ARQUIVOS[DOCUMENTO]=LD_01[[#This Row],[DOCUMENTO]])*(ARQUIVOS[REVISÃO]=LD_01[[#This Row],[REVISÃO]])*(ARQUIVOS[EXTENSÃO]="pdf")))</f>
        <v>MSV-163MS-702+180-RET-EXE-MD-H1-001-R01.pdf</v>
      </c>
      <c r="K1192" s="6" t="str" cm="1">
        <f t="array" ref="K1192">_xlfn.TEXTJOIN(", ",TRUE,_xlfn.UNIQUE(_xlfn._xlws.FILTER(ARQUIVOS_RECEBIDOS!$F$2:$F$5010,ARQUIVOS_RECEBIDOS!$E$2:$E$5010=LD_01[[#This Row],[DOCUMENTO]])))</f>
        <v>R01</v>
      </c>
      <c r="L1192" s="6" t="str" cm="1">
        <f t="array" ref="L1192">_xlfn.TEXTJOIN(",",TRUE,_xlfn._xlws.FILTER(ARQUIVOS[EXTENSÃO],(ARQUIVOS[DOCUMENTO]=LD_01[[#This Row],[DOCUMENTO]])*(ARQUIVOS[REVISÃO]=LD_01[[#This Row],[REVISÃO]])))</f>
        <v>pdf</v>
      </c>
      <c r="M1192" s="12" cm="1">
        <f t="array" ref="M1192">_xlfn.UNIQUE(_xlfn._xlws.FILTER(ARQUIVOS[DATA RECEBIMENTO],(ARQUIVOS[DOCUMENTO]=LD_01[[#This Row],[DOCUMENTO]])*(ARQUIVOS[REVISÃO]=LD_01[[#This Row],[REVISÃO]])))</f>
        <v>45838</v>
      </c>
      <c r="N11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01/MSV-163MS-702-NORTE/10.DR/MSV-163MS-702+180-RET-EXE-MD-H1-001-R01.pdf</v>
      </c>
      <c r="P1192" s="6" t="str">
        <f>LD_01[[#This Row],[PASTA]]&amp;"/"&amp;LD_01[[#This Row],[ARQUIVO]]</f>
        <v>MSV-163MS-702-NORTE/10.DR/MSV-163MS-702+180-RET-EXE-MD-H1-001-R01.pdf</v>
      </c>
    </row>
    <row r="1193" spans="1:16" ht="28.8" x14ac:dyDescent="0.3">
      <c r="A1193" s="6" t="s">
        <v>3951</v>
      </c>
      <c r="B1193" s="6" t="str">
        <f>VLOOKUP(LD_01[[#This Row],[DOCUMENTO]],_xlfn.SORTBY(ARQUIVOS_RECEBIDOS!$E$2:$F$5010,ARQUIVOS_RECEBIDOS!$F$2:$F$5010,-1),2,)</f>
        <v>R04</v>
      </c>
      <c r="C1193" s="14" t="s">
        <v>5987</v>
      </c>
      <c r="D1193" s="14" t="s">
        <v>7543</v>
      </c>
      <c r="E1193" s="6" t="s">
        <v>4321</v>
      </c>
      <c r="F1193" s="8" t="s">
        <v>4278</v>
      </c>
      <c r="G1193" s="8" t="s">
        <v>4143</v>
      </c>
      <c r="H1193" s="6" t="str">
        <f>_xlfn.XLOOKUP(LD_01[[#This Row],[DISCIPLINA]],'CLASSES DE PROJETOS'!$F$3:$F$37,'CLASSES DE PROJETOS'!$C$3:$C$37)</f>
        <v>PV</v>
      </c>
      <c r="I1193" t="str">
        <f>_xlfn.TEXTJOIN("/",TRUE,"MSV-163MS-"&amp;LD_01[[#This Row],[OBRA]],_xlfn.XLOOKUP(LD_01[[#This Row],[SIGLA]],'CLASSES DE PROJETOS'!$C$3:$C$37,'CLASSES DE PROJETOS'!$E$3:$E$37))</f>
        <v>MSV-163MS-702-NORTE/28.PV</v>
      </c>
      <c r="J1193" s="6" t="str" cm="1">
        <f t="array" ref="J1193">_xlfn.TEXTJOIN(",",TRUE,_xlfn._xlws.FILTER(ARQUIVOS[ARQUIVO],(ARQUIVOS[DOCUMENTO]=LD_01[[#This Row],[DOCUMENTO]])*(ARQUIVOS[REVISÃO]=LD_01[[#This Row],[REVISÃO]])*(ARQUIVOS[EXTENSÃO]="pdf")))</f>
        <v>MSV-163MS-702+180-RET-EXE-MD-I2-001-R04.pdf</v>
      </c>
      <c r="K1193" s="6" t="str" cm="1">
        <f t="array" ref="K1193">_xlfn.TEXTJOIN(", ",TRUE,_xlfn.UNIQUE(_xlfn._xlws.FILTER(ARQUIVOS_RECEBIDOS!$F$2:$F$5010,ARQUIVOS_RECEBIDOS!$E$2:$E$5010=LD_01[[#This Row],[DOCUMENTO]])))</f>
        <v>R03, R04</v>
      </c>
      <c r="L1193" s="6" t="str" cm="1">
        <f t="array" ref="L1193">_xlfn.TEXTJOIN(",",TRUE,_xlfn._xlws.FILTER(ARQUIVOS[EXTENSÃO],(ARQUIVOS[DOCUMENTO]=LD_01[[#This Row],[DOCUMENTO]])*(ARQUIVOS[REVISÃO]=LD_01[[#This Row],[REVISÃO]])))</f>
        <v>pdf</v>
      </c>
      <c r="M1193" s="12" cm="1">
        <f t="array" ref="M1193">_xlfn.UNIQUE(_xlfn._xlws.FILTER(ARQUIVOS[DATA RECEBIMENTO],(ARQUIVOS[DOCUMENTO]=LD_01[[#This Row],[DOCUMENTO]])*(ARQUIVOS[REVISÃO]=LD_01[[#This Row],[REVISÃO]])))</f>
        <v>45895</v>
      </c>
      <c r="N11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01/MSV-163MS-702-NORTE/28.PV/MSV-163MS-702+180-RET-EXE-MD-I2-001-R04.pdf</v>
      </c>
      <c r="P1193" s="6" t="str">
        <f>LD_01[[#This Row],[PASTA]]&amp;"/"&amp;LD_01[[#This Row],[ARQUIVO]]</f>
        <v>MSV-163MS-702-NORTE/28.PV/MSV-163MS-702+180-RET-EXE-MD-I2-001-R04.pdf</v>
      </c>
    </row>
    <row r="1194" spans="1:16" ht="28.8" x14ac:dyDescent="0.3">
      <c r="A1194" s="6" t="s">
        <v>4074</v>
      </c>
      <c r="B1194" s="6" t="str">
        <f>VLOOKUP(LD_01[[#This Row],[DOCUMENTO]],_xlfn.SORTBY(ARQUIVOS_RECEBIDOS!$E$2:$F$5010,ARQUIVOS_RECEBIDOS!$F$2:$F$5010,-1),2,)</f>
        <v>R00</v>
      </c>
      <c r="C1194" s="14" t="s">
        <v>5987</v>
      </c>
      <c r="D1194" s="14" t="s">
        <v>7543</v>
      </c>
      <c r="E1194" s="6" t="s">
        <v>4321</v>
      </c>
      <c r="F1194" s="8" t="s">
        <v>4245</v>
      </c>
      <c r="G1194" s="8" t="s">
        <v>4331</v>
      </c>
      <c r="H1194" s="6" t="str">
        <f>_xlfn.XLOOKUP(LD_01[[#This Row],[DISCIPLINA]],'CLASSES DE PROJETOS'!$F$3:$F$37,'CLASSES DE PROJETOS'!$C$3:$C$37)</f>
        <v>SI</v>
      </c>
      <c r="I1194" t="str">
        <f>_xlfn.TEXTJOIN("/",TRUE,"MSV-163MS-"&amp;LD_01[[#This Row],[OBRA]],_xlfn.XLOOKUP(LD_01[[#This Row],[SIGLA]],'CLASSES DE PROJETOS'!$C$3:$C$37,'CLASSES DE PROJETOS'!$E$3:$E$37))</f>
        <v>MSV-163MS-702-NORTE/31.SI</v>
      </c>
      <c r="J1194" s="6" t="str" cm="1">
        <f t="array" ref="J1194">_xlfn.TEXTJOIN(",",TRUE,_xlfn._xlws.FILTER(ARQUIVOS[ARQUIVO],(ARQUIVOS[DOCUMENTO]=LD_01[[#This Row],[DOCUMENTO]])*(ARQUIVOS[REVISÃO]=LD_01[[#This Row],[REVISÃO]])*(ARQUIVOS[EXTENSÃO]="pdf")))</f>
        <v>MSV-163MS-702+180-RET-EXE-MD-J1-001-R00.pdf</v>
      </c>
      <c r="K1194" s="6" t="str" cm="1">
        <f t="array" ref="K1194">_xlfn.TEXTJOIN(", ",TRUE,_xlfn.UNIQUE(_xlfn._xlws.FILTER(ARQUIVOS_RECEBIDOS!$F$2:$F$5010,ARQUIVOS_RECEBIDOS!$E$2:$E$5010=LD_01[[#This Row],[DOCUMENTO]])))</f>
        <v>R00</v>
      </c>
      <c r="L1194" s="6" t="str" cm="1">
        <f t="array" ref="L1194">_xlfn.TEXTJOIN(",",TRUE,_xlfn._xlws.FILTER(ARQUIVOS[EXTENSÃO],(ARQUIVOS[DOCUMENTO]=LD_01[[#This Row],[DOCUMENTO]])*(ARQUIVOS[REVISÃO]=LD_01[[#This Row],[REVISÃO]])))</f>
        <v>pdf</v>
      </c>
      <c r="M1194" s="12" cm="1">
        <f t="array" ref="M1194">_xlfn.UNIQUE(_xlfn._xlws.FILTER(ARQUIVOS[DATA RECEBIMENTO],(ARQUIVOS[DOCUMENTO]=LD_01[[#This Row],[DOCUMENTO]])*(ARQUIVOS[REVISÃO]=LD_01[[#This Row],[REVISÃO]])))</f>
        <v>45895</v>
      </c>
      <c r="N11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01/MSV-163MS-702-NORTE/31.SI/MSV-163MS-702+180-RET-EXE-MD-J1-001-R00.pdf</v>
      </c>
      <c r="P1194" s="6" t="str">
        <f>LD_01[[#This Row],[PASTA]]&amp;"/"&amp;LD_01[[#This Row],[ARQUIVO]]</f>
        <v>MSV-163MS-702-NORTE/31.SI/MSV-163MS-702+180-RET-EXE-MD-J1-001-R00.pdf</v>
      </c>
    </row>
    <row r="1195" spans="1:16" ht="28.8" x14ac:dyDescent="0.3">
      <c r="A1195" s="6" t="s">
        <v>3971</v>
      </c>
      <c r="B1195" s="6" t="str">
        <f>VLOOKUP(LD_01[[#This Row],[DOCUMENTO]],_xlfn.SORTBY(ARQUIVOS_RECEBIDOS!$E$2:$F$5010,ARQUIVOS_RECEBIDOS!$F$2:$F$5010,-1),2,)</f>
        <v>R00</v>
      </c>
      <c r="C1195" s="14" t="s">
        <v>5987</v>
      </c>
      <c r="D1195" s="14" t="s">
        <v>7543</v>
      </c>
      <c r="E1195" s="6" t="s">
        <v>4321</v>
      </c>
      <c r="F1195" s="8" t="s">
        <v>4169</v>
      </c>
      <c r="G1195" s="8" t="s">
        <v>4334</v>
      </c>
      <c r="H1195" s="6" t="str">
        <f>_xlfn.XLOOKUP(LD_01[[#This Row],[DISCIPLINA]],'CLASSES DE PROJETOS'!$F$3:$F$37,'CLASSES DE PROJETOS'!$C$3:$C$37)</f>
        <v>PA</v>
      </c>
      <c r="I1195" t="str">
        <f>_xlfn.TEXTJOIN("/",TRUE,"MSV-163MS-"&amp;LD_01[[#This Row],[OBRA]],_xlfn.XLOOKUP(LD_01[[#This Row],[SIGLA]],'CLASSES DE PROJETOS'!$C$3:$C$37,'CLASSES DE PROJETOS'!$E$3:$E$37))</f>
        <v>MSV-163MS-702-NORTE/27.PA</v>
      </c>
      <c r="J1195" s="6" t="str" cm="1">
        <f t="array" ref="J1195">_xlfn.TEXTJOIN(",",TRUE,_xlfn._xlws.FILTER(ARQUIVOS[ARQUIVO],(ARQUIVOS[DOCUMENTO]=LD_01[[#This Row],[DOCUMENTO]])*(ARQUIVOS[REVISÃO]=LD_01[[#This Row],[REVISÃO]])*(ARQUIVOS[EXTENSÃO]="pdf")))</f>
        <v>MSV-163MS-702+180-RET-EXE-MD-N2-001-R00.pdf</v>
      </c>
      <c r="K1195" s="6" t="str" cm="1">
        <f t="array" ref="K1195">_xlfn.TEXTJOIN(", ",TRUE,_xlfn.UNIQUE(_xlfn._xlws.FILTER(ARQUIVOS_RECEBIDOS!$F$2:$F$5010,ARQUIVOS_RECEBIDOS!$E$2:$E$5010=LD_01[[#This Row],[DOCUMENTO]])))</f>
        <v>R00</v>
      </c>
      <c r="L1195" s="6" t="str" cm="1">
        <f t="array" ref="L1195">_xlfn.TEXTJOIN(",",TRUE,_xlfn._xlws.FILTER(ARQUIVOS[EXTENSÃO],(ARQUIVOS[DOCUMENTO]=LD_01[[#This Row],[DOCUMENTO]])*(ARQUIVOS[REVISÃO]=LD_01[[#This Row],[REVISÃO]])))</f>
        <v>pdf</v>
      </c>
      <c r="M1195" s="12" cm="1">
        <f t="array" ref="M1195">_xlfn.UNIQUE(_xlfn._xlws.FILTER(ARQUIVOS[DATA RECEBIMENTO],(ARQUIVOS[DOCUMENTO]=LD_01[[#This Row],[DOCUMENTO]])*(ARQUIVOS[REVISÃO]=LD_01[[#This Row],[REVISÃO]])))</f>
        <v>45838</v>
      </c>
      <c r="N11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01/MSV-163MS-702-NORTE/27.PA/MSV-163MS-702+180-RET-EXE-MD-N2-001-R00.pdf</v>
      </c>
      <c r="P1195" s="6" t="str">
        <f>LD_01[[#This Row],[PASTA]]&amp;"/"&amp;LD_01[[#This Row],[ARQUIVO]]</f>
        <v>MSV-163MS-702-NORTE/27.PA/MSV-163MS-702+180-RET-EXE-MD-N2-001-R00.pdf</v>
      </c>
    </row>
    <row r="1196" spans="1:16" ht="28.8" x14ac:dyDescent="0.3">
      <c r="A1196" s="6" t="s">
        <v>3969</v>
      </c>
      <c r="B1196" s="6" t="str">
        <f>VLOOKUP(LD_01[[#This Row],[DOCUMENTO]],_xlfn.SORTBY(ARQUIVOS_RECEBIDOS!$E$2:$F$5010,ARQUIVOS_RECEBIDOS!$F$2:$F$5010,-1),2,)</f>
        <v>R00</v>
      </c>
      <c r="C1196" s="14" t="s">
        <v>5987</v>
      </c>
      <c r="D1196" s="14" t="s">
        <v>7543</v>
      </c>
      <c r="E1196" s="6" t="s">
        <v>4321</v>
      </c>
      <c r="F1196" s="8" t="s">
        <v>4167</v>
      </c>
      <c r="G1196" s="8" t="s">
        <v>4144</v>
      </c>
      <c r="H1196" s="6" t="str">
        <f>_xlfn.XLOOKUP(LD_01[[#This Row],[DISCIPLINA]],'CLASSES DE PROJETOS'!$F$3:$F$37,'CLASSES DE PROJETOS'!$C$3:$C$37)</f>
        <v>DV</v>
      </c>
      <c r="I1196" t="str">
        <f>_xlfn.TEXTJOIN("/",TRUE,"MSV-163MS-"&amp;LD_01[[#This Row],[OBRA]],_xlfn.XLOOKUP(LD_01[[#This Row],[SIGLA]],'CLASSES DE PROJETOS'!$C$3:$C$37,'CLASSES DE PROJETOS'!$E$3:$E$37))</f>
        <v>MSV-163MS-702-NORTE/12.DV</v>
      </c>
      <c r="J1196" s="6" t="str" cm="1">
        <f t="array" ref="J1196">_xlfn.TEXTJOIN(",",TRUE,_xlfn._xlws.FILTER(ARQUIVOS[ARQUIVO],(ARQUIVOS[DOCUMENTO]=LD_01[[#This Row],[DOCUMENTO]])*(ARQUIVOS[REVISÃO]=LD_01[[#This Row],[REVISÃO]])*(ARQUIVOS[EXTENSÃO]="pdf")))</f>
        <v>MSV-163MS-702+180-RET-EXE-MD-O2-001-R00.pdf</v>
      </c>
      <c r="K1196" s="6" t="str" cm="1">
        <f t="array" ref="K1196">_xlfn.TEXTJOIN(", ",TRUE,_xlfn.UNIQUE(_xlfn._xlws.FILTER(ARQUIVOS_RECEBIDOS!$F$2:$F$5010,ARQUIVOS_RECEBIDOS!$E$2:$E$5010=LD_01[[#This Row],[DOCUMENTO]])))</f>
        <v>R00</v>
      </c>
      <c r="L1196" s="6" t="str" cm="1">
        <f t="array" ref="L1196">_xlfn.TEXTJOIN(",",TRUE,_xlfn._xlws.FILTER(ARQUIVOS[EXTENSÃO],(ARQUIVOS[DOCUMENTO]=LD_01[[#This Row],[DOCUMENTO]])*(ARQUIVOS[REVISÃO]=LD_01[[#This Row],[REVISÃO]])))</f>
        <v>pdf</v>
      </c>
      <c r="M1196" s="12" cm="1">
        <f t="array" ref="M1196">_xlfn.UNIQUE(_xlfn._xlws.FILTER(ARQUIVOS[DATA RECEBIMENTO],(ARQUIVOS[DOCUMENTO]=LD_01[[#This Row],[DOCUMENTO]])*(ARQUIVOS[REVISÃO]=LD_01[[#This Row],[REVISÃO]])))</f>
        <v>45838</v>
      </c>
      <c r="N11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01/MSV-163MS-702-NORTE/12.DV/MSV-163MS-702+180-RET-EXE-MD-O2-001-R00.pdf</v>
      </c>
      <c r="P1196" s="6" t="str">
        <f>LD_01[[#This Row],[PASTA]]&amp;"/"&amp;LD_01[[#This Row],[ARQUIVO]]</f>
        <v>MSV-163MS-702-NORTE/12.DV/MSV-163MS-702+180-RET-EXE-MD-O2-001-R00.pdf</v>
      </c>
    </row>
    <row r="1197" spans="1:16" ht="28.8" x14ac:dyDescent="0.3">
      <c r="A1197" s="6" t="s">
        <v>3952</v>
      </c>
      <c r="B1197" s="6" t="str">
        <f>VLOOKUP(LD_01[[#This Row],[DOCUMENTO]],_xlfn.SORTBY(ARQUIVOS_RECEBIDOS!$E$2:$F$5010,ARQUIVOS_RECEBIDOS!$F$2:$F$5010,-1),2,)</f>
        <v>R01</v>
      </c>
      <c r="C1197" s="14" t="s">
        <v>5987</v>
      </c>
      <c r="D1197" s="14" t="s">
        <v>7543</v>
      </c>
      <c r="E1197" s="6" t="s">
        <v>4321</v>
      </c>
      <c r="F1197" s="8" t="s">
        <v>4279</v>
      </c>
      <c r="G1197" s="8" t="s">
        <v>4143</v>
      </c>
      <c r="H1197" s="6" t="str">
        <f>_xlfn.XLOOKUP(LD_01[[#This Row],[DISCIPLINA]],'CLASSES DE PROJETOS'!$F$3:$F$37,'CLASSES DE PROJETOS'!$C$3:$C$37)</f>
        <v>PV</v>
      </c>
      <c r="I1197" t="str">
        <f>_xlfn.TEXTJOIN("/",TRUE,"MSV-163MS-"&amp;LD_01[[#This Row],[OBRA]],_xlfn.XLOOKUP(LD_01[[#This Row],[SIGLA]],'CLASSES DE PROJETOS'!$C$3:$C$37,'CLASSES DE PROJETOS'!$E$3:$E$37))</f>
        <v>MSV-163MS-702-NORTE/28.PV</v>
      </c>
      <c r="J1197" s="6" t="str" cm="1">
        <f t="array" ref="J1197">_xlfn.TEXTJOIN(",",TRUE,_xlfn._xlws.FILTER(ARQUIVOS[ARQUIVO],(ARQUIVOS[DOCUMENTO]=LD_01[[#This Row],[DOCUMENTO]])*(ARQUIVOS[REVISÃO]=LD_01[[#This Row],[REVISÃO]])*(ARQUIVOS[EXTENSÃO]="pdf")))</f>
        <v>MSV-163MS-702+180-RET-EXE-NS-C3-001-R01.pdf</v>
      </c>
      <c r="K1197" s="6" t="str" cm="1">
        <f t="array" ref="K1197">_xlfn.TEXTJOIN(", ",TRUE,_xlfn.UNIQUE(_xlfn._xlws.FILTER(ARQUIVOS_RECEBIDOS!$F$2:$F$5010,ARQUIVOS_RECEBIDOS!$E$2:$E$5010=LD_01[[#This Row],[DOCUMENTO]])))</f>
        <v>R01</v>
      </c>
      <c r="L1197" s="6" t="str" cm="1">
        <f t="array" ref="L1197">_xlfn.TEXTJOIN(",",TRUE,_xlfn._xlws.FILTER(ARQUIVOS[EXTENSÃO],(ARQUIVOS[DOCUMENTO]=LD_01[[#This Row],[DOCUMENTO]])*(ARQUIVOS[REVISÃO]=LD_01[[#This Row],[REVISÃO]])))</f>
        <v>pdf,zip</v>
      </c>
      <c r="M1197" s="12" cm="1">
        <f t="array" ref="M1197">_xlfn.UNIQUE(_xlfn._xlws.FILTER(ARQUIVOS[DATA RECEBIMENTO],(ARQUIVOS[DOCUMENTO]=LD_01[[#This Row],[DOCUMENTO]])*(ARQUIVOS[REVISÃO]=LD_01[[#This Row],[REVISÃO]])))</f>
        <v>45838</v>
      </c>
      <c r="N11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01/MSV-163MS-702-NORTE/28.PV/MSV-163MS-702+180-RET-EXE-NS-C3-001-R01.pdf</v>
      </c>
      <c r="P1197" s="6" t="str">
        <f>LD_01[[#This Row],[PASTA]]&amp;"/"&amp;LD_01[[#This Row],[ARQUIVO]]</f>
        <v>MSV-163MS-702-NORTE/28.PV/MSV-163MS-702+180-RET-EXE-NS-C3-001-R01.pdf</v>
      </c>
    </row>
    <row r="1198" spans="1:16" x14ac:dyDescent="0.3">
      <c r="A1198" s="6" t="s">
        <v>3922</v>
      </c>
      <c r="B1198" s="6" t="str">
        <f>VLOOKUP(LD_01[[#This Row],[DOCUMENTO]],_xlfn.SORTBY(ARQUIVOS_RECEBIDOS!$E$2:$F$5010,ARQUIVOS_RECEBIDOS!$F$2:$F$5010,-1),2,)</f>
        <v>R01</v>
      </c>
      <c r="C1198" s="14" t="s">
        <v>5987</v>
      </c>
      <c r="D1198" s="14" t="s">
        <v>7543</v>
      </c>
      <c r="E1198" s="6" t="s">
        <v>4321</v>
      </c>
      <c r="F1198" s="8" t="s">
        <v>4165</v>
      </c>
      <c r="G1198" s="8" t="s">
        <v>4163</v>
      </c>
      <c r="H1198" s="6" t="str">
        <f>_xlfn.XLOOKUP(LD_01[[#This Row],[DISCIPLINA]],'CLASSES DE PROJETOS'!$F$3:$F$37,'CLASSES DE PROJETOS'!$C$3:$C$37)</f>
        <v>TO</v>
      </c>
      <c r="I1198" t="str">
        <f>_xlfn.TEXTJOIN("/",TRUE,"MSV-163MS-"&amp;LD_01[[#This Row],[OBRA]],_xlfn.XLOOKUP(LD_01[[#This Row],[SIGLA]],'CLASSES DE PROJETOS'!$C$3:$C$37,'CLASSES DE PROJETOS'!$E$3:$E$37))</f>
        <v>MSV-163MS-702-NORTE/33.TO</v>
      </c>
      <c r="J1198" s="6" t="str" cm="1">
        <f t="array" ref="J1198">_xlfn.TEXTJOIN(",",TRUE,_xlfn._xlws.FILTER(ARQUIVOS[ARQUIVO],(ARQUIVOS[DOCUMENTO]=LD_01[[#This Row],[DOCUMENTO]])*(ARQUIVOS[REVISÃO]=LD_01[[#This Row],[REVISÃO]])*(ARQUIVOS[EXTENSÃO]="pdf")))</f>
        <v>MSV-163MS-702+180-RET-EXE-RT-C1-001-R01.pdf</v>
      </c>
      <c r="K1198" s="6" t="str" cm="1">
        <f t="array" ref="K1198">_xlfn.TEXTJOIN(", ",TRUE,_xlfn.UNIQUE(_xlfn._xlws.FILTER(ARQUIVOS_RECEBIDOS!$F$2:$F$5010,ARQUIVOS_RECEBIDOS!$E$2:$E$5010=LD_01[[#This Row],[DOCUMENTO]])))</f>
        <v>R01</v>
      </c>
      <c r="L1198" s="6" t="str" cm="1">
        <f t="array" ref="L1198">_xlfn.TEXTJOIN(",",TRUE,_xlfn._xlws.FILTER(ARQUIVOS[EXTENSÃO],(ARQUIVOS[DOCUMENTO]=LD_01[[#This Row],[DOCUMENTO]])*(ARQUIVOS[REVISÃO]=LD_01[[#This Row],[REVISÃO]])))</f>
        <v>pdf</v>
      </c>
      <c r="M1198" s="12" cm="1">
        <f t="array" ref="M1198">_xlfn.UNIQUE(_xlfn._xlws.FILTER(ARQUIVOS[DATA RECEBIMENTO],(ARQUIVOS[DOCUMENTO]=LD_01[[#This Row],[DOCUMENTO]])*(ARQUIVOS[REVISÃO]=LD_01[[#This Row],[REVISÃO]])))</f>
        <v>45838</v>
      </c>
      <c r="N11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01/MSV-163MS-702-NORTE/33.TO/MSV-163MS-702+180-RET-EXE-RT-C1-001-R01.pdf</v>
      </c>
      <c r="P1198" s="6" t="str">
        <f>LD_01[[#This Row],[PASTA]]&amp;"/"&amp;LD_01[[#This Row],[ARQUIVO]]</f>
        <v>MSV-163MS-702-NORTE/33.TO/MSV-163MS-702+180-RET-EXE-RT-C1-001-R01.pdf</v>
      </c>
    </row>
    <row r="1199" spans="1:16" ht="28.8" x14ac:dyDescent="0.3">
      <c r="A1199" s="6" t="s">
        <v>3962</v>
      </c>
      <c r="B1199" s="6" t="str">
        <f>VLOOKUP(LD_01[[#This Row],[DOCUMENTO]],_xlfn.SORTBY(ARQUIVOS_RECEBIDOS!$E$2:$F$5010,ARQUIVOS_RECEBIDOS!$F$2:$F$5010,-1),2,)</f>
        <v>R01</v>
      </c>
      <c r="C1199" s="14" t="s">
        <v>5987</v>
      </c>
      <c r="D1199" s="14" t="s">
        <v>7543</v>
      </c>
      <c r="E1199" s="6" t="s">
        <v>4321</v>
      </c>
      <c r="F1199" s="8" t="s">
        <v>4092</v>
      </c>
      <c r="G1199" s="8" t="s">
        <v>4332</v>
      </c>
      <c r="H1199" s="6" t="str">
        <f>_xlfn.XLOOKUP(LD_01[[#This Row],[DISCIPLINA]],'CLASSES DE PROJETOS'!$F$3:$F$37,'CLASSES DE PROJETOS'!$C$3:$C$37)</f>
        <v>GG</v>
      </c>
      <c r="I1199" t="str">
        <f>_xlfn.TEXTJOIN("/",TRUE,"MSV-163MS-"&amp;LD_01[[#This Row],[OBRA]],_xlfn.XLOOKUP(LD_01[[#This Row],[SIGLA]],'CLASSES DE PROJETOS'!$C$3:$C$37,'CLASSES DE PROJETOS'!$E$3:$E$37))</f>
        <v>MSV-163MS-702-NORTE/19.GG</v>
      </c>
      <c r="J1199" s="6" t="str" cm="1">
        <f t="array" ref="J1199">_xlfn.TEXTJOIN(",",TRUE,_xlfn._xlws.FILTER(ARQUIVOS[ARQUIVO],(ARQUIVOS[DOCUMENTO]=LD_01[[#This Row],[DOCUMENTO]])*(ARQUIVOS[REVISÃO]=LD_01[[#This Row],[REVISÃO]])*(ARQUIVOS[EXTENSÃO]="pdf")))</f>
        <v>MSV-163MS-702+180-RET-EXE-RT-D3-001-R01.pdf</v>
      </c>
      <c r="K1199" s="6" t="str" cm="1">
        <f t="array" ref="K1199">_xlfn.TEXTJOIN(", ",TRUE,_xlfn.UNIQUE(_xlfn._xlws.FILTER(ARQUIVOS_RECEBIDOS!$F$2:$F$5010,ARQUIVOS_RECEBIDOS!$E$2:$E$5010=LD_01[[#This Row],[DOCUMENTO]])))</f>
        <v>R01</v>
      </c>
      <c r="L1199" s="6" t="str" cm="1">
        <f t="array" ref="L1199">_xlfn.TEXTJOIN(",",TRUE,_xlfn._xlws.FILTER(ARQUIVOS[EXTENSÃO],(ARQUIVOS[DOCUMENTO]=LD_01[[#This Row],[DOCUMENTO]])*(ARQUIVOS[REVISÃO]=LD_01[[#This Row],[REVISÃO]])))</f>
        <v>pdf</v>
      </c>
      <c r="M1199" s="12" cm="1">
        <f t="array" ref="M1199">_xlfn.UNIQUE(_xlfn._xlws.FILTER(ARQUIVOS[DATA RECEBIMENTO],(ARQUIVOS[DOCUMENTO]=LD_01[[#This Row],[DOCUMENTO]])*(ARQUIVOS[REVISÃO]=LD_01[[#This Row],[REVISÃO]])))</f>
        <v>45838</v>
      </c>
      <c r="N11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19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01/MSV-163MS-702-NORTE/19.GG/MSV-163MS-702+180-RET-EXE-RT-D3-001-R01.pdf</v>
      </c>
      <c r="P1199" s="6" t="str">
        <f>LD_01[[#This Row],[PASTA]]&amp;"/"&amp;LD_01[[#This Row],[ARQUIVO]]</f>
        <v>MSV-163MS-702-NORTE/19.GG/MSV-163MS-702+180-RET-EXE-RT-D3-001-R01.pdf</v>
      </c>
    </row>
    <row r="1200" spans="1:16" ht="28.8" x14ac:dyDescent="0.3">
      <c r="A1200" s="6" t="s">
        <v>3963</v>
      </c>
      <c r="B1200" s="6" t="str">
        <f>VLOOKUP(LD_01[[#This Row],[DOCUMENTO]],_xlfn.SORTBY(ARQUIVOS_RECEBIDOS!$E$2:$F$5010,ARQUIVOS_RECEBIDOS!$F$2:$F$5010,-1),2,)</f>
        <v>R00</v>
      </c>
      <c r="C1200" s="14" t="s">
        <v>5987</v>
      </c>
      <c r="D1200" s="14" t="s">
        <v>7543</v>
      </c>
      <c r="E1200" s="6" t="s">
        <v>4321</v>
      </c>
      <c r="F1200" s="8" t="s">
        <v>4285</v>
      </c>
      <c r="G1200" s="8" t="s">
        <v>4332</v>
      </c>
      <c r="H1200" s="6" t="str">
        <f>_xlfn.XLOOKUP(LD_01[[#This Row],[DISCIPLINA]],'CLASSES DE PROJETOS'!$F$3:$F$37,'CLASSES DE PROJETOS'!$C$3:$C$37)</f>
        <v>GG</v>
      </c>
      <c r="I1200" t="str">
        <f>_xlfn.TEXTJOIN("/",TRUE,"MSV-163MS-"&amp;LD_01[[#This Row],[OBRA]],_xlfn.XLOOKUP(LD_01[[#This Row],[SIGLA]],'CLASSES DE PROJETOS'!$C$3:$C$37,'CLASSES DE PROJETOS'!$E$3:$E$37))</f>
        <v>MSV-163MS-702-NORTE/19.GG</v>
      </c>
      <c r="J1200" s="6" t="str" cm="1">
        <f t="array" ref="J1200">_xlfn.TEXTJOIN(",",TRUE,_xlfn._xlws.FILTER(ARQUIVOS[ARQUIVO],(ARQUIVOS[DOCUMENTO]=LD_01[[#This Row],[DOCUMENTO]])*(ARQUIVOS[REVISÃO]=LD_01[[#This Row],[REVISÃO]])*(ARQUIVOS[EXTENSÃO]="pdf")))</f>
        <v>MSV-163MS-702+180-RET-EXE-RT-D3-101-R00.pdf</v>
      </c>
      <c r="K1200" s="6" t="str" cm="1">
        <f t="array" ref="K1200">_xlfn.TEXTJOIN(", ",TRUE,_xlfn.UNIQUE(_xlfn._xlws.FILTER(ARQUIVOS_RECEBIDOS!$F$2:$F$5010,ARQUIVOS_RECEBIDOS!$E$2:$E$5010=LD_01[[#This Row],[DOCUMENTO]])))</f>
        <v>R00</v>
      </c>
      <c r="L1200" s="6" t="str" cm="1">
        <f t="array" ref="L1200">_xlfn.TEXTJOIN(",",TRUE,_xlfn._xlws.FILTER(ARQUIVOS[EXTENSÃO],(ARQUIVOS[DOCUMENTO]=LD_01[[#This Row],[DOCUMENTO]])*(ARQUIVOS[REVISÃO]=LD_01[[#This Row],[REVISÃO]])))</f>
        <v>pdf</v>
      </c>
      <c r="M1200" s="12" cm="1">
        <f t="array" ref="M1200">_xlfn.UNIQUE(_xlfn._xlws.FILTER(ARQUIVOS[DATA RECEBIMENTO],(ARQUIVOS[DOCUMENTO]=LD_01[[#This Row],[DOCUMENTO]])*(ARQUIVOS[REVISÃO]=LD_01[[#This Row],[REVISÃO]])))</f>
        <v>45838</v>
      </c>
      <c r="N12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01/MSV-163MS-702-NORTE/19.GG/MSV-163MS-702+180-RET-EXE-RT-D3-101-R00.pdf</v>
      </c>
      <c r="P1200" s="6" t="str">
        <f>LD_01[[#This Row],[PASTA]]&amp;"/"&amp;LD_01[[#This Row],[ARQUIVO]]</f>
        <v>MSV-163MS-702-NORTE/19.GG/MSV-163MS-702+180-RET-EXE-RT-D3-101-R00.pdf</v>
      </c>
    </row>
    <row r="1201" spans="1:16" ht="28.8" x14ac:dyDescent="0.3">
      <c r="A1201" s="6" t="s">
        <v>3972</v>
      </c>
      <c r="B1201" s="6" t="str">
        <f>VLOOKUP(LD_01[[#This Row],[DOCUMENTO]],_xlfn.SORTBY(ARQUIVOS_RECEBIDOS!$E$2:$F$5010,ARQUIVOS_RECEBIDOS!$F$2:$F$5010,-1),2,)</f>
        <v>R00</v>
      </c>
      <c r="C1201" s="14" t="s">
        <v>5987</v>
      </c>
      <c r="D1201" s="14" t="s">
        <v>7543</v>
      </c>
      <c r="E1201" s="6" t="s">
        <v>4321</v>
      </c>
      <c r="F1201" s="8" t="s">
        <v>4173</v>
      </c>
      <c r="G1201" s="8" t="s">
        <v>4335</v>
      </c>
      <c r="H1201" s="6" t="str">
        <f>_xlfn.XLOOKUP(LD_01[[#This Row],[DISCIPLINA]],'CLASSES DE PROJETOS'!$F$3:$F$37,'CLASSES DE PROJETOS'!$C$3:$C$37)</f>
        <v>TR</v>
      </c>
      <c r="I1201" t="str">
        <f>_xlfn.TEXTJOIN("/",TRUE,"MSV-163MS-"&amp;LD_01[[#This Row],[OBRA]],_xlfn.XLOOKUP(LD_01[[#This Row],[SIGLA]],'CLASSES DE PROJETOS'!$C$3:$C$37,'CLASSES DE PROJETOS'!$E$3:$E$37))</f>
        <v>MSV-163MS-702-NORTE/34.TR</v>
      </c>
      <c r="J1201" s="6" t="str" cm="1">
        <f t="array" ref="J1201">_xlfn.TEXTJOIN(",",TRUE,_xlfn._xlws.FILTER(ARQUIVOS[ARQUIVO],(ARQUIVOS[DOCUMENTO]=LD_01[[#This Row],[DOCUMENTO]])*(ARQUIVOS[REVISÃO]=LD_01[[#This Row],[REVISÃO]])*(ARQUIVOS[EXTENSÃO]="pdf")))</f>
        <v>MSV-163MS-702+180-RET-EXE-RT-E1-001-R00.pdf</v>
      </c>
      <c r="K1201" s="6" t="str" cm="1">
        <f t="array" ref="K1201">_xlfn.TEXTJOIN(", ",TRUE,_xlfn.UNIQUE(_xlfn._xlws.FILTER(ARQUIVOS_RECEBIDOS!$F$2:$F$5010,ARQUIVOS_RECEBIDOS!$E$2:$E$5010=LD_01[[#This Row],[DOCUMENTO]])))</f>
        <v>R00</v>
      </c>
      <c r="L1201" s="6" t="str" cm="1">
        <f t="array" ref="L1201">_xlfn.TEXTJOIN(",",TRUE,_xlfn._xlws.FILTER(ARQUIVOS[EXTENSÃO],(ARQUIVOS[DOCUMENTO]=LD_01[[#This Row],[DOCUMENTO]])*(ARQUIVOS[REVISÃO]=LD_01[[#This Row],[REVISÃO]])))</f>
        <v>pdf</v>
      </c>
      <c r="M1201" s="12" cm="1">
        <f t="array" ref="M1201">_xlfn.UNIQUE(_xlfn._xlws.FILTER(ARQUIVOS[DATA RECEBIMENTO],(ARQUIVOS[DOCUMENTO]=LD_01[[#This Row],[DOCUMENTO]])*(ARQUIVOS[REVISÃO]=LD_01[[#This Row],[REVISÃO]])))</f>
        <v>45838</v>
      </c>
      <c r="N12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01/MSV-163MS-702-NORTE/34.TR/MSV-163MS-702+180-RET-EXE-RT-E1-001-R00.pdf</v>
      </c>
      <c r="P1201" s="6" t="str">
        <f>LD_01[[#This Row],[PASTA]]&amp;"/"&amp;LD_01[[#This Row],[ARQUIVO]]</f>
        <v>MSV-163MS-702-NORTE/34.TR/MSV-163MS-702+180-RET-EXE-RT-E1-001-R00.pdf</v>
      </c>
    </row>
    <row r="1202" spans="1:16" ht="43.2" x14ac:dyDescent="0.3">
      <c r="A1202" s="6" t="s">
        <v>3965</v>
      </c>
      <c r="B1202" s="6" t="str">
        <f>VLOOKUP(LD_01[[#This Row],[DOCUMENTO]],_xlfn.SORTBY(ARQUIVOS_RECEBIDOS!$E$2:$F$5010,ARQUIVOS_RECEBIDOS!$F$2:$F$5010,-1),2,)</f>
        <v>R01</v>
      </c>
      <c r="C1202" s="14" t="s">
        <v>5987</v>
      </c>
      <c r="D1202" s="14" t="s">
        <v>7543</v>
      </c>
      <c r="E1202" s="6" t="s">
        <v>4321</v>
      </c>
      <c r="F1202" s="8" t="s">
        <v>4166</v>
      </c>
      <c r="G1202" s="8" t="s">
        <v>4333</v>
      </c>
      <c r="H1202" s="6" t="str">
        <f>_xlfn.XLOOKUP(LD_01[[#This Row],[DISCIPLINA]],'CLASSES DE PROJETOS'!$F$3:$F$37,'CLASSES DE PROJETOS'!$C$3:$C$37)</f>
        <v>IN</v>
      </c>
      <c r="I1202" t="str">
        <f>_xlfn.TEXTJOIN("/",TRUE,"MSV-163MS-"&amp;LD_01[[#This Row],[OBRA]],_xlfn.XLOOKUP(LD_01[[#This Row],[SIGLA]],'CLASSES DE PROJETOS'!$C$3:$C$37,'CLASSES DE PROJETOS'!$E$3:$E$37))</f>
        <v>MSV-163MS-702-NORTE/23.IN</v>
      </c>
      <c r="J1202" s="6" t="str" cm="1">
        <f t="array" ref="J1202">_xlfn.TEXTJOIN(",",TRUE,_xlfn._xlws.FILTER(ARQUIVOS[ARQUIVO],(ARQUIVOS[DOCUMENTO]=LD_01[[#This Row],[DOCUMENTO]])*(ARQUIVOS[REVISÃO]=LD_01[[#This Row],[REVISÃO]])*(ARQUIVOS[EXTENSÃO]="pdf")))</f>
        <v>MSV-163MS-702+180-RET-EXE-RT-M1-001-R01.pdf</v>
      </c>
      <c r="K1202" s="6" t="str" cm="1">
        <f t="array" ref="K1202">_xlfn.TEXTJOIN(", ",TRUE,_xlfn.UNIQUE(_xlfn._xlws.FILTER(ARQUIVOS_RECEBIDOS!$F$2:$F$5010,ARQUIVOS_RECEBIDOS!$E$2:$E$5010=LD_01[[#This Row],[DOCUMENTO]])))</f>
        <v>R01</v>
      </c>
      <c r="L1202" s="6" t="str" cm="1">
        <f t="array" ref="L1202">_xlfn.TEXTJOIN(",",TRUE,_xlfn._xlws.FILTER(ARQUIVOS[EXTENSÃO],(ARQUIVOS[DOCUMENTO]=LD_01[[#This Row],[DOCUMENTO]])*(ARQUIVOS[REVISÃO]=LD_01[[#This Row],[REVISÃO]])))</f>
        <v>pdf</v>
      </c>
      <c r="M1202" s="12" cm="1">
        <f t="array" ref="M1202">_xlfn.UNIQUE(_xlfn._xlws.FILTER(ARQUIVOS[DATA RECEBIMENTO],(ARQUIVOS[DOCUMENTO]=LD_01[[#This Row],[DOCUMENTO]])*(ARQUIVOS[REVISÃO]=LD_01[[#This Row],[REVISÃO]])))</f>
        <v>45838</v>
      </c>
      <c r="N12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01/MSV-163MS-702-NORTE/23.IN/MSV-163MS-702+180-RET-EXE-RT-M1-001-R01.pdf</v>
      </c>
      <c r="P1202" s="6" t="str">
        <f>LD_01[[#This Row],[PASTA]]&amp;"/"&amp;LD_01[[#This Row],[ARQUIVO]]</f>
        <v>MSV-163MS-702-NORTE/23.IN/MSV-163MS-702+180-RET-EXE-RT-M1-001-R01.pdf</v>
      </c>
    </row>
    <row r="1203" spans="1:16" ht="28.8" x14ac:dyDescent="0.3">
      <c r="A1203" s="6" t="s">
        <v>3926</v>
      </c>
      <c r="B1203" s="6" t="str">
        <f>VLOOKUP(LD_01[[#This Row],[DOCUMENTO]],_xlfn.SORTBY(ARQUIVOS_RECEBIDOS!$E$2:$F$5010,ARQUIVOS_RECEBIDOS!$F$2:$F$5010,-1),2,)</f>
        <v>R01</v>
      </c>
      <c r="C1203" s="14" t="s">
        <v>5987</v>
      </c>
      <c r="D1203" s="14" t="s">
        <v>7543</v>
      </c>
      <c r="E1203" s="6" t="s">
        <v>4321</v>
      </c>
      <c r="F1203" s="8" t="s">
        <v>4259</v>
      </c>
      <c r="G1203" s="8" t="s">
        <v>4141</v>
      </c>
      <c r="H1203" s="6" t="str">
        <f>_xlfn.XLOOKUP(LD_01[[#This Row],[DISCIPLINA]],'CLASSES DE PROJETOS'!$F$3:$F$37,'CLASSES DE PROJETOS'!$C$3:$C$37)</f>
        <v>GE</v>
      </c>
      <c r="I1203" t="str">
        <f>_xlfn.TEXTJOIN("/",TRUE,"MSV-163MS-"&amp;LD_01[[#This Row],[OBRA]],_xlfn.XLOOKUP(LD_01[[#This Row],[SIGLA]],'CLASSES DE PROJETOS'!$C$3:$C$37,'CLASSES DE PROJETOS'!$E$3:$E$37))</f>
        <v>MSV-163MS-702-NORTE/18.GE</v>
      </c>
      <c r="J1203" s="6" t="str" cm="1">
        <f t="array" ref="J1203">_xlfn.TEXTJOIN(",",TRUE,_xlfn._xlws.FILTER(ARQUIVOS[ARQUIVO],(ARQUIVOS[DOCUMENTO]=LD_01[[#This Row],[DOCUMENTO]])*(ARQUIVOS[REVISÃO]=LD_01[[#This Row],[REVISÃO]])*(ARQUIVOS[EXTENSÃO]="pdf")))</f>
        <v>MSV-163MS-703+000-RET-EXE-RT-F1-001-R01.pdf</v>
      </c>
      <c r="K1203" s="6" t="str" cm="1">
        <f t="array" ref="K1203">_xlfn.TEXTJOIN(", ",TRUE,_xlfn.UNIQUE(_xlfn._xlws.FILTER(ARQUIVOS_RECEBIDOS!$F$2:$F$5010,ARQUIVOS_RECEBIDOS!$E$2:$E$5010=LD_01[[#This Row],[DOCUMENTO]])))</f>
        <v>R01</v>
      </c>
      <c r="L1203" s="6" t="str" cm="1">
        <f t="array" ref="L1203">_xlfn.TEXTJOIN(",",TRUE,_xlfn._xlws.FILTER(ARQUIVOS[EXTENSÃO],(ARQUIVOS[DOCUMENTO]=LD_01[[#This Row],[DOCUMENTO]])*(ARQUIVOS[REVISÃO]=LD_01[[#This Row],[REVISÃO]])))</f>
        <v>pdf</v>
      </c>
      <c r="M1203" s="12" cm="1">
        <f t="array" ref="M1203">_xlfn.UNIQUE(_xlfn._xlws.FILTER(ARQUIVOS[DATA RECEBIMENTO],(ARQUIVOS[DOCUMENTO]=LD_01[[#This Row],[DOCUMENTO]])*(ARQUIVOS[REVISÃO]=LD_01[[#This Row],[REVISÃO]])))</f>
        <v>45838</v>
      </c>
      <c r="N12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01/MSV-163MS-702-NORTE/18.GE/MSV-163MS-703+000-RET-EXE-RT-F1-001-R01.pdf</v>
      </c>
      <c r="P1203" s="6" t="str">
        <f>LD_01[[#This Row],[PASTA]]&amp;"/"&amp;LD_01[[#This Row],[ARQUIVO]]</f>
        <v>MSV-163MS-702-NORTE/18.GE/MSV-163MS-703+000-RET-EXE-RT-F1-001-R01.pdf</v>
      </c>
    </row>
    <row r="1204" spans="1:16" x14ac:dyDescent="0.3">
      <c r="A1204" s="6" t="s">
        <v>3973</v>
      </c>
      <c r="B1204" s="6" t="str">
        <f>VLOOKUP(LD_01[[#This Row],[DOCUMENTO]],_xlfn.SORTBY(ARQUIVOS_RECEBIDOS!$E$2:$F$5010,ARQUIVOS_RECEBIDOS!$F$2:$F$5010,-1),2,)</f>
        <v>R00</v>
      </c>
      <c r="C1204" s="14" t="s">
        <v>5987</v>
      </c>
      <c r="D1204" s="14" t="s">
        <v>7543</v>
      </c>
      <c r="E1204" s="6" t="s">
        <v>4322</v>
      </c>
      <c r="F1204" s="8" t="s">
        <v>4164</v>
      </c>
      <c r="G1204" s="8" t="s">
        <v>4163</v>
      </c>
      <c r="H1204" s="6" t="str">
        <f>_xlfn.XLOOKUP(LD_01[[#This Row],[DISCIPLINA]],'CLASSES DE PROJETOS'!$F$3:$F$37,'CLASSES DE PROJETOS'!$C$3:$C$37)</f>
        <v>TO</v>
      </c>
      <c r="I1204" t="str">
        <f>_xlfn.TEXTJOIN("/",TRUE,"MSV-163MS-"&amp;LD_01[[#This Row],[OBRA]],_xlfn.XLOOKUP(LD_01[[#This Row],[SIGLA]],'CLASSES DE PROJETOS'!$C$3:$C$37,'CLASSES DE PROJETOS'!$E$3:$E$37))</f>
        <v>MSV-163MS-730-732/33.TO</v>
      </c>
      <c r="J1204" s="6" t="str" cm="1">
        <f t="array" ref="J1204">_xlfn.TEXTJOIN(",",TRUE,_xlfn._xlws.FILTER(ARQUIVOS[ARQUIVO],(ARQUIVOS[DOCUMENTO]=LD_01[[#This Row],[DOCUMENTO]])*(ARQUIVOS[REVISÃO]=LD_01[[#This Row],[REVISÃO]])*(ARQUIVOS[EXTENSÃO]="pdf")))</f>
        <v>MSV-163MS-730-732-ACA-EXE-DE-C1-001-R00.pdf</v>
      </c>
      <c r="K1204" s="6" t="str" cm="1">
        <f t="array" ref="K1204">_xlfn.TEXTJOIN(", ",TRUE,_xlfn.UNIQUE(_xlfn._xlws.FILTER(ARQUIVOS_RECEBIDOS!$F$2:$F$5010,ARQUIVOS_RECEBIDOS!$E$2:$E$5010=LD_01[[#This Row],[DOCUMENTO]])))</f>
        <v>R00</v>
      </c>
      <c r="L1204" s="6" t="str" cm="1">
        <f t="array" ref="L1204">_xlfn.TEXTJOIN(",",TRUE,_xlfn._xlws.FILTER(ARQUIVOS[EXTENSÃO],(ARQUIVOS[DOCUMENTO]=LD_01[[#This Row],[DOCUMENTO]])*(ARQUIVOS[REVISÃO]=LD_01[[#This Row],[REVISÃO]])))</f>
        <v>dwg,pdf</v>
      </c>
      <c r="M1204" s="12" cm="1">
        <f t="array" ref="M1204">_xlfn.UNIQUE(_xlfn._xlws.FILTER(ARQUIVOS[DATA RECEBIMENTO],(ARQUIVOS[DOCUMENTO]=LD_01[[#This Row],[DOCUMENTO]])*(ARQUIVOS[REVISÃO]=LD_01[[#This Row],[REVISÃO]])))</f>
        <v>45838</v>
      </c>
      <c r="N12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01/MSV-163MS-730-732/33.TO/MSV-163MS-730-732-ACA-EXE-DE-C1-001-R00.pdf</v>
      </c>
      <c r="P1204" s="6" t="str">
        <f>LD_01[[#This Row],[PASTA]]&amp;"/"&amp;LD_01[[#This Row],[ARQUIVO]]</f>
        <v>MSV-163MS-730-732/33.TO/MSV-163MS-730-732-ACA-EXE-DE-C1-001-R00.pdf</v>
      </c>
    </row>
    <row r="1205" spans="1:16" x14ac:dyDescent="0.3">
      <c r="A1205" s="6" t="s">
        <v>3974</v>
      </c>
      <c r="B1205" s="6" t="str">
        <f>VLOOKUP(LD_01[[#This Row],[DOCUMENTO]],_xlfn.SORTBY(ARQUIVOS_RECEBIDOS!$E$2:$F$5010,ARQUIVOS_RECEBIDOS!$F$2:$F$5010,-1),2,)</f>
        <v>R00</v>
      </c>
      <c r="C1205" s="14" t="s">
        <v>5987</v>
      </c>
      <c r="D1205" s="14" t="s">
        <v>7543</v>
      </c>
      <c r="E1205" s="6" t="s">
        <v>4322</v>
      </c>
      <c r="F1205" s="8" t="s">
        <v>4164</v>
      </c>
      <c r="G1205" s="8" t="s">
        <v>4163</v>
      </c>
      <c r="H1205" s="6" t="str">
        <f>_xlfn.XLOOKUP(LD_01[[#This Row],[DISCIPLINA]],'CLASSES DE PROJETOS'!$F$3:$F$37,'CLASSES DE PROJETOS'!$C$3:$C$37)</f>
        <v>TO</v>
      </c>
      <c r="I1205" t="str">
        <f>_xlfn.TEXTJOIN("/",TRUE,"MSV-163MS-"&amp;LD_01[[#This Row],[OBRA]],_xlfn.XLOOKUP(LD_01[[#This Row],[SIGLA]],'CLASSES DE PROJETOS'!$C$3:$C$37,'CLASSES DE PROJETOS'!$E$3:$E$37))</f>
        <v>MSV-163MS-730-732/33.TO</v>
      </c>
      <c r="J1205" s="6" t="str" cm="1">
        <f t="array" ref="J1205">_xlfn.TEXTJOIN(",",TRUE,_xlfn._xlws.FILTER(ARQUIVOS[ARQUIVO],(ARQUIVOS[DOCUMENTO]=LD_01[[#This Row],[DOCUMENTO]])*(ARQUIVOS[REVISÃO]=LD_01[[#This Row],[REVISÃO]])*(ARQUIVOS[EXTENSÃO]="pdf")))</f>
        <v>MSV-163MS-730-732-ACA-EXE-DE-C1-002-R00.pdf</v>
      </c>
      <c r="K1205" s="6" t="str" cm="1">
        <f t="array" ref="K1205">_xlfn.TEXTJOIN(", ",TRUE,_xlfn.UNIQUE(_xlfn._xlws.FILTER(ARQUIVOS_RECEBIDOS!$F$2:$F$5010,ARQUIVOS_RECEBIDOS!$E$2:$E$5010=LD_01[[#This Row],[DOCUMENTO]])))</f>
        <v>R00</v>
      </c>
      <c r="L1205" s="6" t="str" cm="1">
        <f t="array" ref="L1205">_xlfn.TEXTJOIN(",",TRUE,_xlfn._xlws.FILTER(ARQUIVOS[EXTENSÃO],(ARQUIVOS[DOCUMENTO]=LD_01[[#This Row],[DOCUMENTO]])*(ARQUIVOS[REVISÃO]=LD_01[[#This Row],[REVISÃO]])))</f>
        <v>dwg,pdf</v>
      </c>
      <c r="M1205" s="12" cm="1">
        <f t="array" ref="M1205">_xlfn.UNIQUE(_xlfn._xlws.FILTER(ARQUIVOS[DATA RECEBIMENTO],(ARQUIVOS[DOCUMENTO]=LD_01[[#This Row],[DOCUMENTO]])*(ARQUIVOS[REVISÃO]=LD_01[[#This Row],[REVISÃO]])))</f>
        <v>45838</v>
      </c>
      <c r="N12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01/MSV-163MS-730-732/33.TO/MSV-163MS-730-732-ACA-EXE-DE-C1-002-R00.pdf</v>
      </c>
      <c r="P1205" s="6" t="str">
        <f>LD_01[[#This Row],[PASTA]]&amp;"/"&amp;LD_01[[#This Row],[ARQUIVO]]</f>
        <v>MSV-163MS-730-732/33.TO/MSV-163MS-730-732-ACA-EXE-DE-C1-002-R00.pdf</v>
      </c>
    </row>
    <row r="1206" spans="1:16" ht="28.8" x14ac:dyDescent="0.3">
      <c r="A1206" s="6" t="s">
        <v>5407</v>
      </c>
      <c r="B1206" s="6" t="str">
        <f>VLOOKUP(LD_01[[#This Row],[DOCUMENTO]],_xlfn.SORTBY(ARQUIVOS_RECEBIDOS!$E$2:$F$5010,ARQUIVOS_RECEBIDOS!$F$2:$F$5010,-1),2,)</f>
        <v>R03</v>
      </c>
      <c r="C1206" s="14" t="s">
        <v>5987</v>
      </c>
      <c r="D1206" s="14" t="s">
        <v>7543</v>
      </c>
      <c r="E1206" s="6" t="s">
        <v>4322</v>
      </c>
      <c r="F1206" s="8" t="s">
        <v>4087</v>
      </c>
      <c r="G1206" s="8" t="s">
        <v>4332</v>
      </c>
      <c r="H1206" s="6" t="str">
        <f>_xlfn.XLOOKUP(LD_01[[#This Row],[DISCIPLINA]],'CLASSES DE PROJETOS'!$F$3:$F$37,'CLASSES DE PROJETOS'!$C$3:$C$37)</f>
        <v>GG</v>
      </c>
      <c r="I1206" t="str">
        <f>_xlfn.TEXTJOIN("/",TRUE,"MSV-163MS-"&amp;LD_01[[#This Row],[OBRA]],_xlfn.XLOOKUP(LD_01[[#This Row],[SIGLA]],'CLASSES DE PROJETOS'!$C$3:$C$37,'CLASSES DE PROJETOS'!$E$3:$E$37))</f>
        <v>MSV-163MS-730-732/19.GG</v>
      </c>
      <c r="J1206" s="6" t="str" cm="1">
        <f t="array" ref="J1206">_xlfn.TEXTJOIN(",",TRUE,_xlfn._xlws.FILTER(ARQUIVOS[ARQUIVO],(ARQUIVOS[DOCUMENTO]=LD_01[[#This Row],[DOCUMENTO]])*(ARQUIVOS[REVISÃO]=LD_01[[#This Row],[REVISÃO]])*(ARQUIVOS[EXTENSÃO]="pdf")))</f>
        <v>MSV-163MS-730-731-ACA-EXE-DE-D3-001-R03.pdf</v>
      </c>
      <c r="K1206" s="6" t="str" cm="1">
        <f t="array" ref="K1206">_xlfn.TEXTJOIN(", ",TRUE,_xlfn.UNIQUE(_xlfn._xlws.FILTER(ARQUIVOS_RECEBIDOS!$F$2:$F$5010,ARQUIVOS_RECEBIDOS!$E$2:$E$5010=LD_01[[#This Row],[DOCUMENTO]])))</f>
        <v>R02, R03</v>
      </c>
      <c r="L1206" s="6" t="str" cm="1">
        <f t="array" ref="L1206">_xlfn.TEXTJOIN(",",TRUE,_xlfn._xlws.FILTER(ARQUIVOS[EXTENSÃO],(ARQUIVOS[DOCUMENTO]=LD_01[[#This Row],[DOCUMENTO]])*(ARQUIVOS[REVISÃO]=LD_01[[#This Row],[REVISÃO]])))</f>
        <v>dwg,pdf</v>
      </c>
      <c r="M1206" s="12" cm="1">
        <f t="array" ref="M1206">_xlfn.UNIQUE(_xlfn._xlws.FILTER(ARQUIVOS[DATA RECEBIMENTO],(ARQUIVOS[DOCUMENTO]=LD_01[[#This Row],[DOCUMENTO]])*(ARQUIVOS[REVISÃO]=LD_01[[#This Row],[REVISÃO]])))</f>
        <v>45895</v>
      </c>
      <c r="N12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01/MSV-163MS-730-732/19.GG/MSV-163MS-730-731-ACA-EXE-DE-D3-001-R03.pdf</v>
      </c>
      <c r="P1206" s="6" t="str">
        <f>LD_01[[#This Row],[PASTA]]&amp;"/"&amp;LD_01[[#This Row],[ARQUIVO]]</f>
        <v>MSV-163MS-730-732/19.GG/MSV-163MS-730-731-ACA-EXE-DE-D3-001-R03.pdf</v>
      </c>
    </row>
    <row r="1207" spans="1:16" ht="28.8" x14ac:dyDescent="0.3">
      <c r="A1207" s="6" t="s">
        <v>5408</v>
      </c>
      <c r="B1207" s="6" t="str">
        <f>VLOOKUP(LD_01[[#This Row],[DOCUMENTO]],_xlfn.SORTBY(ARQUIVOS_RECEBIDOS!$E$2:$F$5010,ARQUIVOS_RECEBIDOS!$F$2:$F$5010,-1),2,)</f>
        <v>R03</v>
      </c>
      <c r="C1207" s="14" t="s">
        <v>5987</v>
      </c>
      <c r="D1207" s="14" t="s">
        <v>7543</v>
      </c>
      <c r="E1207" s="6" t="s">
        <v>4322</v>
      </c>
      <c r="F1207" s="8" t="s">
        <v>4087</v>
      </c>
      <c r="G1207" s="8" t="s">
        <v>4332</v>
      </c>
      <c r="H1207" s="6" t="str">
        <f>_xlfn.XLOOKUP(LD_01[[#This Row],[DISCIPLINA]],'CLASSES DE PROJETOS'!$F$3:$F$37,'CLASSES DE PROJETOS'!$C$3:$C$37)</f>
        <v>GG</v>
      </c>
      <c r="I1207" t="str">
        <f>_xlfn.TEXTJOIN("/",TRUE,"MSV-163MS-"&amp;LD_01[[#This Row],[OBRA]],_xlfn.XLOOKUP(LD_01[[#This Row],[SIGLA]],'CLASSES DE PROJETOS'!$C$3:$C$37,'CLASSES DE PROJETOS'!$E$3:$E$37))</f>
        <v>MSV-163MS-730-732/19.GG</v>
      </c>
      <c r="J1207" s="6" t="str" cm="1">
        <f t="array" ref="J1207">_xlfn.TEXTJOIN(",",TRUE,_xlfn._xlws.FILTER(ARQUIVOS[ARQUIVO],(ARQUIVOS[DOCUMENTO]=LD_01[[#This Row],[DOCUMENTO]])*(ARQUIVOS[REVISÃO]=LD_01[[#This Row],[REVISÃO]])*(ARQUIVOS[EXTENSÃO]="pdf")))</f>
        <v>MSV-163MS-730-731-ACA-EXE-DE-D3-002-R03.pdf</v>
      </c>
      <c r="K1207" s="6" t="str" cm="1">
        <f t="array" ref="K1207">_xlfn.TEXTJOIN(", ",TRUE,_xlfn.UNIQUE(_xlfn._xlws.FILTER(ARQUIVOS_RECEBIDOS!$F$2:$F$5010,ARQUIVOS_RECEBIDOS!$E$2:$E$5010=LD_01[[#This Row],[DOCUMENTO]])))</f>
        <v>R02, R03</v>
      </c>
      <c r="L1207" s="6" t="str" cm="1">
        <f t="array" ref="L1207">_xlfn.TEXTJOIN(",",TRUE,_xlfn._xlws.FILTER(ARQUIVOS[EXTENSÃO],(ARQUIVOS[DOCUMENTO]=LD_01[[#This Row],[DOCUMENTO]])*(ARQUIVOS[REVISÃO]=LD_01[[#This Row],[REVISÃO]])))</f>
        <v>dwg,pdf</v>
      </c>
      <c r="M1207" s="12" cm="1">
        <f t="array" ref="M1207">_xlfn.UNIQUE(_xlfn._xlws.FILTER(ARQUIVOS[DATA RECEBIMENTO],(ARQUIVOS[DOCUMENTO]=LD_01[[#This Row],[DOCUMENTO]])*(ARQUIVOS[REVISÃO]=LD_01[[#This Row],[REVISÃO]])))</f>
        <v>45895</v>
      </c>
      <c r="N12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01/MSV-163MS-730-732/19.GG/MSV-163MS-730-731-ACA-EXE-DE-D3-002-R03.pdf</v>
      </c>
      <c r="P1207" s="6" t="str">
        <f>LD_01[[#This Row],[PASTA]]&amp;"/"&amp;LD_01[[#This Row],[ARQUIVO]]</f>
        <v>MSV-163MS-730-732/19.GG/MSV-163MS-730-731-ACA-EXE-DE-D3-002-R03.pdf</v>
      </c>
    </row>
    <row r="1208" spans="1:16" ht="28.8" x14ac:dyDescent="0.3">
      <c r="A1208" s="6" t="s">
        <v>4035</v>
      </c>
      <c r="B1208" s="6" t="str">
        <f>VLOOKUP(LD_01[[#This Row],[DOCUMENTO]],_xlfn.SORTBY(ARQUIVOS_RECEBIDOS!$E$2:$F$5010,ARQUIVOS_RECEBIDOS!$F$2:$F$5010,-1),2,)</f>
        <v>R00</v>
      </c>
      <c r="C1208" s="14" t="s">
        <v>5987</v>
      </c>
      <c r="D1208" s="14" t="s">
        <v>7543</v>
      </c>
      <c r="E1208" s="6" t="s">
        <v>4322</v>
      </c>
      <c r="F1208" s="8" t="s">
        <v>4095</v>
      </c>
      <c r="G1208" s="8" t="s">
        <v>4332</v>
      </c>
      <c r="H1208" s="6" t="str">
        <f>_xlfn.XLOOKUP(LD_01[[#This Row],[DISCIPLINA]],'CLASSES DE PROJETOS'!$F$3:$F$37,'CLASSES DE PROJETOS'!$C$3:$C$37)</f>
        <v>GG</v>
      </c>
      <c r="I1208" t="str">
        <f>_xlfn.TEXTJOIN("/",TRUE,"MSV-163MS-"&amp;LD_01[[#This Row],[OBRA]],_xlfn.XLOOKUP(LD_01[[#This Row],[SIGLA]],'CLASSES DE PROJETOS'!$C$3:$C$37,'CLASSES DE PROJETOS'!$E$3:$E$37))</f>
        <v>MSV-163MS-730-732/19.GG</v>
      </c>
      <c r="J1208" s="6" t="str" cm="1">
        <f t="array" ref="J1208">_xlfn.TEXTJOIN(",",TRUE,_xlfn._xlws.FILTER(ARQUIVOS[ARQUIVO],(ARQUIVOS[DOCUMENTO]=LD_01[[#This Row],[DOCUMENTO]])*(ARQUIVOS[REVISÃO]=LD_01[[#This Row],[REVISÃO]])*(ARQUIVOS[EXTENSÃO]="pdf")))</f>
        <v>MSV-163MS-730-732-ACA-EXE-DE-D3-003-R00.pdf</v>
      </c>
      <c r="K1208" s="6" t="str" cm="1">
        <f t="array" ref="K1208">_xlfn.TEXTJOIN(", ",TRUE,_xlfn.UNIQUE(_xlfn._xlws.FILTER(ARQUIVOS_RECEBIDOS!$F$2:$F$5010,ARQUIVOS_RECEBIDOS!$E$2:$E$5010=LD_01[[#This Row],[DOCUMENTO]])))</f>
        <v>R00</v>
      </c>
      <c r="L1208" s="6" t="str" cm="1">
        <f t="array" ref="L1208">_xlfn.TEXTJOIN(",",TRUE,_xlfn._xlws.FILTER(ARQUIVOS[EXTENSÃO],(ARQUIVOS[DOCUMENTO]=LD_01[[#This Row],[DOCUMENTO]])*(ARQUIVOS[REVISÃO]=LD_01[[#This Row],[REVISÃO]])))</f>
        <v>dwg,pdf</v>
      </c>
      <c r="M1208" s="12" cm="1">
        <f t="array" ref="M1208">_xlfn.UNIQUE(_xlfn._xlws.FILTER(ARQUIVOS[DATA RECEBIMENTO],(ARQUIVOS[DOCUMENTO]=LD_01[[#This Row],[DOCUMENTO]])*(ARQUIVOS[REVISÃO]=LD_01[[#This Row],[REVISÃO]])))</f>
        <v>45838</v>
      </c>
      <c r="N12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01/MSV-163MS-730-732/19.GG/MSV-163MS-730-732-ACA-EXE-DE-D3-003-R00.pdf</v>
      </c>
      <c r="P1208" s="6" t="str">
        <f>LD_01[[#This Row],[PASTA]]&amp;"/"&amp;LD_01[[#This Row],[ARQUIVO]]</f>
        <v>MSV-163MS-730-732/19.GG/MSV-163MS-730-732-ACA-EXE-DE-D3-003-R00.pdf</v>
      </c>
    </row>
    <row r="1209" spans="1:16" ht="28.8" x14ac:dyDescent="0.3">
      <c r="A1209" s="6" t="s">
        <v>4036</v>
      </c>
      <c r="B1209" s="6" t="str">
        <f>VLOOKUP(LD_01[[#This Row],[DOCUMENTO]],_xlfn.SORTBY(ARQUIVOS_RECEBIDOS!$E$2:$F$5010,ARQUIVOS_RECEBIDOS!$F$2:$F$5010,-1),2,)</f>
        <v>R01</v>
      </c>
      <c r="C1209" s="14" t="s">
        <v>5987</v>
      </c>
      <c r="D1209" s="14" t="s">
        <v>7543</v>
      </c>
      <c r="E1209" s="6" t="s">
        <v>4322</v>
      </c>
      <c r="F1209" s="8" t="s">
        <v>4095</v>
      </c>
      <c r="G1209" s="8" t="s">
        <v>4332</v>
      </c>
      <c r="H1209" s="6" t="str">
        <f>_xlfn.XLOOKUP(LD_01[[#This Row],[DISCIPLINA]],'CLASSES DE PROJETOS'!$F$3:$F$37,'CLASSES DE PROJETOS'!$C$3:$C$37)</f>
        <v>GG</v>
      </c>
      <c r="I1209" t="str">
        <f>_xlfn.TEXTJOIN("/",TRUE,"MSV-163MS-"&amp;LD_01[[#This Row],[OBRA]],_xlfn.XLOOKUP(LD_01[[#This Row],[SIGLA]],'CLASSES DE PROJETOS'!$C$3:$C$37,'CLASSES DE PROJETOS'!$E$3:$E$37))</f>
        <v>MSV-163MS-730-732/19.GG</v>
      </c>
      <c r="J1209" s="6" t="str" cm="1">
        <f t="array" ref="J1209">_xlfn.TEXTJOIN(",",TRUE,_xlfn._xlws.FILTER(ARQUIVOS[ARQUIVO],(ARQUIVOS[DOCUMENTO]=LD_01[[#This Row],[DOCUMENTO]])*(ARQUIVOS[REVISÃO]=LD_01[[#This Row],[REVISÃO]])*(ARQUIVOS[EXTENSÃO]="pdf")))</f>
        <v>MSV-163MS-730-732-ACA-EXE-DE-D3-004-R01.pdf</v>
      </c>
      <c r="K1209" s="6" t="str" cm="1">
        <f t="array" ref="K1209">_xlfn.TEXTJOIN(", ",TRUE,_xlfn.UNIQUE(_xlfn._xlws.FILTER(ARQUIVOS_RECEBIDOS!$F$2:$F$5010,ARQUIVOS_RECEBIDOS!$E$2:$E$5010=LD_01[[#This Row],[DOCUMENTO]])))</f>
        <v>R01</v>
      </c>
      <c r="L1209" s="6" t="str" cm="1">
        <f t="array" ref="L1209">_xlfn.TEXTJOIN(",",TRUE,_xlfn._xlws.FILTER(ARQUIVOS[EXTENSÃO],(ARQUIVOS[DOCUMENTO]=LD_01[[#This Row],[DOCUMENTO]])*(ARQUIVOS[REVISÃO]=LD_01[[#This Row],[REVISÃO]])))</f>
        <v>dwg,pdf</v>
      </c>
      <c r="M1209" s="12" cm="1">
        <f t="array" ref="M1209">_xlfn.UNIQUE(_xlfn._xlws.FILTER(ARQUIVOS[DATA RECEBIMENTO],(ARQUIVOS[DOCUMENTO]=LD_01[[#This Row],[DOCUMENTO]])*(ARQUIVOS[REVISÃO]=LD_01[[#This Row],[REVISÃO]])))</f>
        <v>45838</v>
      </c>
      <c r="N12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0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01/MSV-163MS-730-732/19.GG/MSV-163MS-730-732-ACA-EXE-DE-D3-004-R01.pdf</v>
      </c>
      <c r="P1209" s="6" t="str">
        <f>LD_01[[#This Row],[PASTA]]&amp;"/"&amp;LD_01[[#This Row],[ARQUIVO]]</f>
        <v>MSV-163MS-730-732/19.GG/MSV-163MS-730-732-ACA-EXE-DE-D3-004-R01.pdf</v>
      </c>
    </row>
    <row r="1210" spans="1:16" ht="28.8" x14ac:dyDescent="0.3">
      <c r="A1210" s="6" t="s">
        <v>4037</v>
      </c>
      <c r="B1210" s="6" t="str">
        <f>VLOOKUP(LD_01[[#This Row],[DOCUMENTO]],_xlfn.SORTBY(ARQUIVOS_RECEBIDOS!$E$2:$F$5010,ARQUIVOS_RECEBIDOS!$F$2:$F$5010,-1),2,)</f>
        <v>R00</v>
      </c>
      <c r="C1210" s="14" t="s">
        <v>5987</v>
      </c>
      <c r="D1210" s="14" t="s">
        <v>7543</v>
      </c>
      <c r="E1210" s="6" t="s">
        <v>4322</v>
      </c>
      <c r="F1210" s="8" t="s">
        <v>4095</v>
      </c>
      <c r="G1210" s="8" t="s">
        <v>4332</v>
      </c>
      <c r="H1210" s="6" t="str">
        <f>_xlfn.XLOOKUP(LD_01[[#This Row],[DISCIPLINA]],'CLASSES DE PROJETOS'!$F$3:$F$37,'CLASSES DE PROJETOS'!$C$3:$C$37)</f>
        <v>GG</v>
      </c>
      <c r="I1210" t="str">
        <f>_xlfn.TEXTJOIN("/",TRUE,"MSV-163MS-"&amp;LD_01[[#This Row],[OBRA]],_xlfn.XLOOKUP(LD_01[[#This Row],[SIGLA]],'CLASSES DE PROJETOS'!$C$3:$C$37,'CLASSES DE PROJETOS'!$E$3:$E$37))</f>
        <v>MSV-163MS-730-732/19.GG</v>
      </c>
      <c r="J1210" s="6" t="str" cm="1">
        <f t="array" ref="J1210">_xlfn.TEXTJOIN(",",TRUE,_xlfn._xlws.FILTER(ARQUIVOS[ARQUIVO],(ARQUIVOS[DOCUMENTO]=LD_01[[#This Row],[DOCUMENTO]])*(ARQUIVOS[REVISÃO]=LD_01[[#This Row],[REVISÃO]])*(ARQUIVOS[EXTENSÃO]="pdf")))</f>
        <v>MSV-163MS-730-732-ACA-EXE-DE-D3-005-R00.pdf</v>
      </c>
      <c r="K1210" s="6" t="str" cm="1">
        <f t="array" ref="K1210">_xlfn.TEXTJOIN(", ",TRUE,_xlfn.UNIQUE(_xlfn._xlws.FILTER(ARQUIVOS_RECEBIDOS!$F$2:$F$5010,ARQUIVOS_RECEBIDOS!$E$2:$E$5010=LD_01[[#This Row],[DOCUMENTO]])))</f>
        <v>R00</v>
      </c>
      <c r="L1210" s="6" t="str" cm="1">
        <f t="array" ref="L1210">_xlfn.TEXTJOIN(",",TRUE,_xlfn._xlws.FILTER(ARQUIVOS[EXTENSÃO],(ARQUIVOS[DOCUMENTO]=LD_01[[#This Row],[DOCUMENTO]])*(ARQUIVOS[REVISÃO]=LD_01[[#This Row],[REVISÃO]])))</f>
        <v>dwg,pdf</v>
      </c>
      <c r="M1210" s="12" cm="1">
        <f t="array" ref="M1210">_xlfn.UNIQUE(_xlfn._xlws.FILTER(ARQUIVOS[DATA RECEBIMENTO],(ARQUIVOS[DOCUMENTO]=LD_01[[#This Row],[DOCUMENTO]])*(ARQUIVOS[REVISÃO]=LD_01[[#This Row],[REVISÃO]])))</f>
        <v>45838</v>
      </c>
      <c r="N12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01/MSV-163MS-730-732/19.GG/MSV-163MS-730-732-ACA-EXE-DE-D3-005-R00.pdf</v>
      </c>
      <c r="P1210" s="6" t="str">
        <f>LD_01[[#This Row],[PASTA]]&amp;"/"&amp;LD_01[[#This Row],[ARQUIVO]]</f>
        <v>MSV-163MS-730-732/19.GG/MSV-163MS-730-732-ACA-EXE-DE-D3-005-R00.pdf</v>
      </c>
    </row>
    <row r="1211" spans="1:16" ht="28.8" x14ac:dyDescent="0.3">
      <c r="A1211" s="6" t="s">
        <v>3976</v>
      </c>
      <c r="B1211" s="6" t="str">
        <f>VLOOKUP(LD_01[[#This Row],[DOCUMENTO]],_xlfn.SORTBY(ARQUIVOS_RECEBIDOS!$E$2:$F$5010,ARQUIVOS_RECEBIDOS!$F$2:$F$5010,-1),2,)</f>
        <v>R07</v>
      </c>
      <c r="C1211" s="14" t="s">
        <v>5987</v>
      </c>
      <c r="D1211" s="14" t="s">
        <v>7543</v>
      </c>
      <c r="E1211" s="6" t="s">
        <v>4322</v>
      </c>
      <c r="F1211" s="8" t="s">
        <v>4307</v>
      </c>
      <c r="G1211" s="8" t="s">
        <v>4141</v>
      </c>
      <c r="H1211" s="6" t="str">
        <f>_xlfn.XLOOKUP(LD_01[[#This Row],[DISCIPLINA]],'CLASSES DE PROJETOS'!$F$3:$F$37,'CLASSES DE PROJETOS'!$C$3:$C$37)</f>
        <v>GE</v>
      </c>
      <c r="I1211" t="str">
        <f>_xlfn.TEXTJOIN("/",TRUE,"MSV-163MS-"&amp;LD_01[[#This Row],[OBRA]],_xlfn.XLOOKUP(LD_01[[#This Row],[SIGLA]],'CLASSES DE PROJETOS'!$C$3:$C$37,'CLASSES DE PROJETOS'!$E$3:$E$37))</f>
        <v>MSV-163MS-730-732/18.GE</v>
      </c>
      <c r="J1211" s="6" t="str" cm="1">
        <f t="array" ref="J1211">_xlfn.TEXTJOIN(",",TRUE,_xlfn._xlws.FILTER(ARQUIVOS[ARQUIVO],(ARQUIVOS[DOCUMENTO]=LD_01[[#This Row],[DOCUMENTO]])*(ARQUIVOS[REVISÃO]=LD_01[[#This Row],[REVISÃO]])*(ARQUIVOS[EXTENSÃO]="pdf")))</f>
        <v>MSV-163MS-730-732-ACA-EXE-DE-F1-001-R07.pdf</v>
      </c>
      <c r="K1211" s="6" t="str" cm="1">
        <f t="array" ref="K1211">_xlfn.TEXTJOIN(", ",TRUE,_xlfn.UNIQUE(_xlfn._xlws.FILTER(ARQUIVOS_RECEBIDOS!$F$2:$F$5010,ARQUIVOS_RECEBIDOS!$E$2:$E$5010=LD_01[[#This Row],[DOCUMENTO]])))</f>
        <v>R06, R07</v>
      </c>
      <c r="L1211" s="6" t="str" cm="1">
        <f t="array" ref="L1211">_xlfn.TEXTJOIN(",",TRUE,_xlfn._xlws.FILTER(ARQUIVOS[EXTENSÃO],(ARQUIVOS[DOCUMENTO]=LD_01[[#This Row],[DOCUMENTO]])*(ARQUIVOS[REVISÃO]=LD_01[[#This Row],[REVISÃO]])))</f>
        <v>dwg,pdf</v>
      </c>
      <c r="M1211" s="12" cm="1">
        <f t="array" ref="M1211">_xlfn.UNIQUE(_xlfn._xlws.FILTER(ARQUIVOS[DATA RECEBIMENTO],(ARQUIVOS[DOCUMENTO]=LD_01[[#This Row],[DOCUMENTO]])*(ARQUIVOS[REVISÃO]=LD_01[[#This Row],[REVISÃO]])))</f>
        <v>45895</v>
      </c>
      <c r="N12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01/MSV-163MS-730-732/18.GE/MSV-163MS-730-732-ACA-EXE-DE-F1-001-R07.pdf</v>
      </c>
      <c r="P1211" s="6" t="str">
        <f>LD_01[[#This Row],[PASTA]]&amp;"/"&amp;LD_01[[#This Row],[ARQUIVO]]</f>
        <v>MSV-163MS-730-732/18.GE/MSV-163MS-730-732-ACA-EXE-DE-F1-001-R07.pdf</v>
      </c>
    </row>
    <row r="1212" spans="1:16" ht="28.8" x14ac:dyDescent="0.3">
      <c r="A1212" s="6" t="s">
        <v>3977</v>
      </c>
      <c r="B1212" s="6" t="str">
        <f>VLOOKUP(LD_01[[#This Row],[DOCUMENTO]],_xlfn.SORTBY(ARQUIVOS_RECEBIDOS!$E$2:$F$5010,ARQUIVOS_RECEBIDOS!$F$2:$F$5010,-1),2,)</f>
        <v>R06</v>
      </c>
      <c r="C1212" s="14" t="s">
        <v>5987</v>
      </c>
      <c r="D1212" s="14" t="s">
        <v>7543</v>
      </c>
      <c r="E1212" s="6" t="s">
        <v>4322</v>
      </c>
      <c r="F1212" s="8" t="s">
        <v>4307</v>
      </c>
      <c r="G1212" s="8" t="s">
        <v>4141</v>
      </c>
      <c r="H1212" s="6" t="str">
        <f>_xlfn.XLOOKUP(LD_01[[#This Row],[DISCIPLINA]],'CLASSES DE PROJETOS'!$F$3:$F$37,'CLASSES DE PROJETOS'!$C$3:$C$37)</f>
        <v>GE</v>
      </c>
      <c r="I1212" t="str">
        <f>_xlfn.TEXTJOIN("/",TRUE,"MSV-163MS-"&amp;LD_01[[#This Row],[OBRA]],_xlfn.XLOOKUP(LD_01[[#This Row],[SIGLA]],'CLASSES DE PROJETOS'!$C$3:$C$37,'CLASSES DE PROJETOS'!$E$3:$E$37))</f>
        <v>MSV-163MS-730-732/18.GE</v>
      </c>
      <c r="J1212" s="6" t="str" cm="1">
        <f t="array" ref="J1212">_xlfn.TEXTJOIN(",",TRUE,_xlfn._xlws.FILTER(ARQUIVOS[ARQUIVO],(ARQUIVOS[DOCUMENTO]=LD_01[[#This Row],[DOCUMENTO]])*(ARQUIVOS[REVISÃO]=LD_01[[#This Row],[REVISÃO]])*(ARQUIVOS[EXTENSÃO]="pdf")))</f>
        <v>MSV-163MS-730-732-ACA-EXE-DE-F1-002-R06.pdf</v>
      </c>
      <c r="K1212" s="6" t="str" cm="1">
        <f t="array" ref="K1212">_xlfn.TEXTJOIN(", ",TRUE,_xlfn.UNIQUE(_xlfn._xlws.FILTER(ARQUIVOS_RECEBIDOS!$F$2:$F$5010,ARQUIVOS_RECEBIDOS!$E$2:$E$5010=LD_01[[#This Row],[DOCUMENTO]])))</f>
        <v>R05, R06</v>
      </c>
      <c r="L1212" s="6" t="str" cm="1">
        <f t="array" ref="L1212">_xlfn.TEXTJOIN(",",TRUE,_xlfn._xlws.FILTER(ARQUIVOS[EXTENSÃO],(ARQUIVOS[DOCUMENTO]=LD_01[[#This Row],[DOCUMENTO]])*(ARQUIVOS[REVISÃO]=LD_01[[#This Row],[REVISÃO]])))</f>
        <v>dwg,pdf</v>
      </c>
      <c r="M1212" s="12" cm="1">
        <f t="array" ref="M1212">_xlfn.UNIQUE(_xlfn._xlws.FILTER(ARQUIVOS[DATA RECEBIMENTO],(ARQUIVOS[DOCUMENTO]=LD_01[[#This Row],[DOCUMENTO]])*(ARQUIVOS[REVISÃO]=LD_01[[#This Row],[REVISÃO]])))</f>
        <v>45895</v>
      </c>
      <c r="N12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01/MSV-163MS-730-732/18.GE/MSV-163MS-730-732-ACA-EXE-DE-F1-002-R06.pdf</v>
      </c>
      <c r="P1212" s="6" t="str">
        <f>LD_01[[#This Row],[PASTA]]&amp;"/"&amp;LD_01[[#This Row],[ARQUIVO]]</f>
        <v>MSV-163MS-730-732/18.GE/MSV-163MS-730-732-ACA-EXE-DE-F1-002-R06.pdf</v>
      </c>
    </row>
    <row r="1213" spans="1:16" x14ac:dyDescent="0.3">
      <c r="A1213" s="6" t="s">
        <v>3978</v>
      </c>
      <c r="B1213" s="6" t="str">
        <f>VLOOKUP(LD_01[[#This Row],[DOCUMENTO]],_xlfn.SORTBY(ARQUIVOS_RECEBIDOS!$E$2:$F$5010,ARQUIVOS_RECEBIDOS!$F$2:$F$5010,-1),2,)</f>
        <v>R03</v>
      </c>
      <c r="C1213" s="14" t="s">
        <v>5987</v>
      </c>
      <c r="D1213" s="14" t="s">
        <v>7543</v>
      </c>
      <c r="E1213" s="6" t="s">
        <v>4322</v>
      </c>
      <c r="F1213" s="8" t="s">
        <v>4308</v>
      </c>
      <c r="G1213" s="8" t="s">
        <v>4141</v>
      </c>
      <c r="H1213" s="6" t="str">
        <f>_xlfn.XLOOKUP(LD_01[[#This Row],[DISCIPLINA]],'CLASSES DE PROJETOS'!$F$3:$F$37,'CLASSES DE PROJETOS'!$C$3:$C$37)</f>
        <v>GE</v>
      </c>
      <c r="I1213" t="str">
        <f>_xlfn.TEXTJOIN("/",TRUE,"MSV-163MS-"&amp;LD_01[[#This Row],[OBRA]],_xlfn.XLOOKUP(LD_01[[#This Row],[SIGLA]],'CLASSES DE PROJETOS'!$C$3:$C$37,'CLASSES DE PROJETOS'!$E$3:$E$37))</f>
        <v>MSV-163MS-730-732/18.GE</v>
      </c>
      <c r="J1213" s="6" t="str" cm="1">
        <f t="array" ref="J1213">_xlfn.TEXTJOIN(",",TRUE,_xlfn._xlws.FILTER(ARQUIVOS[ARQUIVO],(ARQUIVOS[DOCUMENTO]=LD_01[[#This Row],[DOCUMENTO]])*(ARQUIVOS[REVISÃO]=LD_01[[#This Row],[REVISÃO]])*(ARQUIVOS[EXTENSÃO]="pdf")))</f>
        <v>MSV-163MS-730-732-ACA-EXE-DE-F1-003-R03.pdf</v>
      </c>
      <c r="K1213" s="6" t="str" cm="1">
        <f t="array" ref="K1213">_xlfn.TEXTJOIN(", ",TRUE,_xlfn.UNIQUE(_xlfn._xlws.FILTER(ARQUIVOS_RECEBIDOS!$F$2:$F$5010,ARQUIVOS_RECEBIDOS!$E$2:$E$5010=LD_01[[#This Row],[DOCUMENTO]])))</f>
        <v>R02, R03</v>
      </c>
      <c r="L1213" s="6" t="str" cm="1">
        <f t="array" ref="L1213">_xlfn.TEXTJOIN(",",TRUE,_xlfn._xlws.FILTER(ARQUIVOS[EXTENSÃO],(ARQUIVOS[DOCUMENTO]=LD_01[[#This Row],[DOCUMENTO]])*(ARQUIVOS[REVISÃO]=LD_01[[#This Row],[REVISÃO]])))</f>
        <v>dwg,pdf</v>
      </c>
      <c r="M1213" s="12" cm="1">
        <f t="array" ref="M1213">_xlfn.UNIQUE(_xlfn._xlws.FILTER(ARQUIVOS[DATA RECEBIMENTO],(ARQUIVOS[DOCUMENTO]=LD_01[[#This Row],[DOCUMENTO]])*(ARQUIVOS[REVISÃO]=LD_01[[#This Row],[REVISÃO]])))</f>
        <v>45895</v>
      </c>
      <c r="N12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01/MSV-163MS-730-732/18.GE/MSV-163MS-730-732-ACA-EXE-DE-F1-003-R03.pdf</v>
      </c>
      <c r="P1213" s="6" t="str">
        <f>LD_01[[#This Row],[PASTA]]&amp;"/"&amp;LD_01[[#This Row],[ARQUIVO]]</f>
        <v>MSV-163MS-730-732/18.GE/MSV-163MS-730-732-ACA-EXE-DE-F1-003-R03.pdf</v>
      </c>
    </row>
    <row r="1214" spans="1:16" x14ac:dyDescent="0.3">
      <c r="A1214" s="6" t="s">
        <v>3980</v>
      </c>
      <c r="B1214" s="6" t="str">
        <f>VLOOKUP(LD_01[[#This Row],[DOCUMENTO]],_xlfn.SORTBY(ARQUIVOS_RECEBIDOS!$E$2:$F$5010,ARQUIVOS_RECEBIDOS!$F$2:$F$5010,-1),2,)</f>
        <v>R04</v>
      </c>
      <c r="C1214" s="14" t="s">
        <v>5987</v>
      </c>
      <c r="D1214" s="14" t="s">
        <v>7543</v>
      </c>
      <c r="E1214" s="6" t="s">
        <v>4322</v>
      </c>
      <c r="F1214" s="8" t="s">
        <v>4308</v>
      </c>
      <c r="G1214" s="8" t="s">
        <v>4141</v>
      </c>
      <c r="H1214" s="6" t="str">
        <f>_xlfn.XLOOKUP(LD_01[[#This Row],[DISCIPLINA]],'CLASSES DE PROJETOS'!$F$3:$F$37,'CLASSES DE PROJETOS'!$C$3:$C$37)</f>
        <v>GE</v>
      </c>
      <c r="I1214" t="str">
        <f>_xlfn.TEXTJOIN("/",TRUE,"MSV-163MS-"&amp;LD_01[[#This Row],[OBRA]],_xlfn.XLOOKUP(LD_01[[#This Row],[SIGLA]],'CLASSES DE PROJETOS'!$C$3:$C$37,'CLASSES DE PROJETOS'!$E$3:$E$37))</f>
        <v>MSV-163MS-730-732/18.GE</v>
      </c>
      <c r="J1214" s="6" t="str" cm="1">
        <f t="array" ref="J1214">_xlfn.TEXTJOIN(",",TRUE,_xlfn._xlws.FILTER(ARQUIVOS[ARQUIVO],(ARQUIVOS[DOCUMENTO]=LD_01[[#This Row],[DOCUMENTO]])*(ARQUIVOS[REVISÃO]=LD_01[[#This Row],[REVISÃO]])*(ARQUIVOS[EXTENSÃO]="pdf")))</f>
        <v>MSV-163MS-730-732-ACA-EXE-DE-F1-004-R04.pdf</v>
      </c>
      <c r="K1214" s="6" t="str" cm="1">
        <f t="array" ref="K1214">_xlfn.TEXTJOIN(", ",TRUE,_xlfn.UNIQUE(_xlfn._xlws.FILTER(ARQUIVOS_RECEBIDOS!$F$2:$F$5010,ARQUIVOS_RECEBIDOS!$E$2:$E$5010=LD_01[[#This Row],[DOCUMENTO]])))</f>
        <v>R03, R04</v>
      </c>
      <c r="L1214" s="6" t="str" cm="1">
        <f t="array" ref="L1214">_xlfn.TEXTJOIN(",",TRUE,_xlfn._xlws.FILTER(ARQUIVOS[EXTENSÃO],(ARQUIVOS[DOCUMENTO]=LD_01[[#This Row],[DOCUMENTO]])*(ARQUIVOS[REVISÃO]=LD_01[[#This Row],[REVISÃO]])))</f>
        <v>dwg,pdf</v>
      </c>
      <c r="M1214" s="12" cm="1">
        <f t="array" ref="M1214">_xlfn.UNIQUE(_xlfn._xlws.FILTER(ARQUIVOS[DATA RECEBIMENTO],(ARQUIVOS[DOCUMENTO]=LD_01[[#This Row],[DOCUMENTO]])*(ARQUIVOS[REVISÃO]=LD_01[[#This Row],[REVISÃO]])))</f>
        <v>45895</v>
      </c>
      <c r="N12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01/MSV-163MS-730-732/18.GE/MSV-163MS-730-732-ACA-EXE-DE-F1-004-R04.pdf</v>
      </c>
      <c r="P1214" s="6" t="str">
        <f>LD_01[[#This Row],[PASTA]]&amp;"/"&amp;LD_01[[#This Row],[ARQUIVO]]</f>
        <v>MSV-163MS-730-732/18.GE/MSV-163MS-730-732-ACA-EXE-DE-F1-004-R04.pdf</v>
      </c>
    </row>
    <row r="1215" spans="1:16" x14ac:dyDescent="0.3">
      <c r="A1215" s="6" t="s">
        <v>3981</v>
      </c>
      <c r="B1215" s="6" t="str">
        <f>VLOOKUP(LD_01[[#This Row],[DOCUMENTO]],_xlfn.SORTBY(ARQUIVOS_RECEBIDOS!$E$2:$F$5010,ARQUIVOS_RECEBIDOS!$F$2:$F$5010,-1),2,)</f>
        <v>R01</v>
      </c>
      <c r="C1215" s="14" t="s">
        <v>5987</v>
      </c>
      <c r="D1215" s="14" t="s">
        <v>7543</v>
      </c>
      <c r="E1215" s="6" t="s">
        <v>4322</v>
      </c>
      <c r="F1215" s="8" t="s">
        <v>4308</v>
      </c>
      <c r="G1215" s="8" t="s">
        <v>4141</v>
      </c>
      <c r="H1215" s="6" t="str">
        <f>_xlfn.XLOOKUP(LD_01[[#This Row],[DISCIPLINA]],'CLASSES DE PROJETOS'!$F$3:$F$37,'CLASSES DE PROJETOS'!$C$3:$C$37)</f>
        <v>GE</v>
      </c>
      <c r="I1215" t="str">
        <f>_xlfn.TEXTJOIN("/",TRUE,"MSV-163MS-"&amp;LD_01[[#This Row],[OBRA]],_xlfn.XLOOKUP(LD_01[[#This Row],[SIGLA]],'CLASSES DE PROJETOS'!$C$3:$C$37,'CLASSES DE PROJETOS'!$E$3:$E$37))</f>
        <v>MSV-163MS-730-732/18.GE</v>
      </c>
      <c r="J1215" s="6" t="str" cm="1">
        <f t="array" ref="J1215">_xlfn.TEXTJOIN(",",TRUE,_xlfn._xlws.FILTER(ARQUIVOS[ARQUIVO],(ARQUIVOS[DOCUMENTO]=LD_01[[#This Row],[DOCUMENTO]])*(ARQUIVOS[REVISÃO]=LD_01[[#This Row],[REVISÃO]])*(ARQUIVOS[EXTENSÃO]="pdf")))</f>
        <v>MSV-163MS-730-732-ACA-EXE-DE-F1-005-R01.pdf</v>
      </c>
      <c r="K1215" s="6" t="str" cm="1">
        <f t="array" ref="K1215">_xlfn.TEXTJOIN(", ",TRUE,_xlfn.UNIQUE(_xlfn._xlws.FILTER(ARQUIVOS_RECEBIDOS!$F$2:$F$5010,ARQUIVOS_RECEBIDOS!$E$2:$E$5010=LD_01[[#This Row],[DOCUMENTO]])))</f>
        <v>R01</v>
      </c>
      <c r="L1215" s="6" t="str" cm="1">
        <f t="array" ref="L1215">_xlfn.TEXTJOIN(",",TRUE,_xlfn._xlws.FILTER(ARQUIVOS[EXTENSÃO],(ARQUIVOS[DOCUMENTO]=LD_01[[#This Row],[DOCUMENTO]])*(ARQUIVOS[REVISÃO]=LD_01[[#This Row],[REVISÃO]])))</f>
        <v>DWG,pdf</v>
      </c>
      <c r="M1215" s="12" cm="1">
        <f t="array" ref="M1215">_xlfn.UNIQUE(_xlfn._xlws.FILTER(ARQUIVOS[DATA RECEBIMENTO],(ARQUIVOS[DOCUMENTO]=LD_01[[#This Row],[DOCUMENTO]])*(ARQUIVOS[REVISÃO]=LD_01[[#This Row],[REVISÃO]])))</f>
        <v>45838</v>
      </c>
      <c r="N12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01/MSV-163MS-730-732/18.GE/MSV-163MS-730-732-ACA-EXE-DE-F1-005-R01.pdf</v>
      </c>
      <c r="P1215" s="6" t="str">
        <f>LD_01[[#This Row],[PASTA]]&amp;"/"&amp;LD_01[[#This Row],[ARQUIVO]]</f>
        <v>MSV-163MS-730-732/18.GE/MSV-163MS-730-732-ACA-EXE-DE-F1-005-R01.pdf</v>
      </c>
    </row>
    <row r="1216" spans="1:16" ht="28.8" x14ac:dyDescent="0.3">
      <c r="A1216" s="6" t="s">
        <v>3982</v>
      </c>
      <c r="B1216" s="6" t="str">
        <f>VLOOKUP(LD_01[[#This Row],[DOCUMENTO]],_xlfn.SORTBY(ARQUIVOS_RECEBIDOS!$E$2:$F$5010,ARQUIVOS_RECEBIDOS!$F$2:$F$5010,-1),2,)</f>
        <v>R03</v>
      </c>
      <c r="C1216" s="14" t="s">
        <v>5987</v>
      </c>
      <c r="D1216" s="14" t="s">
        <v>7543</v>
      </c>
      <c r="E1216" s="6" t="s">
        <v>4322</v>
      </c>
      <c r="F1216" s="8" t="s">
        <v>4194</v>
      </c>
      <c r="G1216" s="8" t="s">
        <v>4141</v>
      </c>
      <c r="H1216" s="6" t="str">
        <f>_xlfn.XLOOKUP(LD_01[[#This Row],[DISCIPLINA]],'CLASSES DE PROJETOS'!$F$3:$F$37,'CLASSES DE PROJETOS'!$C$3:$C$37)</f>
        <v>GE</v>
      </c>
      <c r="I1216" t="str">
        <f>_xlfn.TEXTJOIN("/",TRUE,"MSV-163MS-"&amp;LD_01[[#This Row],[OBRA]],_xlfn.XLOOKUP(LD_01[[#This Row],[SIGLA]],'CLASSES DE PROJETOS'!$C$3:$C$37,'CLASSES DE PROJETOS'!$E$3:$E$37))</f>
        <v>MSV-163MS-730-732/18.GE</v>
      </c>
      <c r="J1216" s="6" t="str" cm="1">
        <f t="array" ref="J1216">_xlfn.TEXTJOIN(",",TRUE,_xlfn._xlws.FILTER(ARQUIVOS[ARQUIVO],(ARQUIVOS[DOCUMENTO]=LD_01[[#This Row],[DOCUMENTO]])*(ARQUIVOS[REVISÃO]=LD_01[[#This Row],[REVISÃO]])*(ARQUIVOS[EXTENSÃO]="pdf")))</f>
        <v>MSV-163MS-730-732-ACA-EXE-DE-F1-006-R03.pdf</v>
      </c>
      <c r="K1216" s="6" t="str" cm="1">
        <f t="array" ref="K1216">_xlfn.TEXTJOIN(", ",TRUE,_xlfn.UNIQUE(_xlfn._xlws.FILTER(ARQUIVOS_RECEBIDOS!$F$2:$F$5010,ARQUIVOS_RECEBIDOS!$E$2:$E$5010=LD_01[[#This Row],[DOCUMENTO]])))</f>
        <v>R02, R03</v>
      </c>
      <c r="L1216" s="6" t="str" cm="1">
        <f t="array" ref="L1216">_xlfn.TEXTJOIN(",",TRUE,_xlfn._xlws.FILTER(ARQUIVOS[EXTENSÃO],(ARQUIVOS[DOCUMENTO]=LD_01[[#This Row],[DOCUMENTO]])*(ARQUIVOS[REVISÃO]=LD_01[[#This Row],[REVISÃO]])))</f>
        <v>dwg,pdf</v>
      </c>
      <c r="M1216" s="12" cm="1">
        <f t="array" ref="M1216">_xlfn.UNIQUE(_xlfn._xlws.FILTER(ARQUIVOS[DATA RECEBIMENTO],(ARQUIVOS[DOCUMENTO]=LD_01[[#This Row],[DOCUMENTO]])*(ARQUIVOS[REVISÃO]=LD_01[[#This Row],[REVISÃO]])))</f>
        <v>45895</v>
      </c>
      <c r="N12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01/MSV-163MS-730-732/18.GE/MSV-163MS-730-732-ACA-EXE-DE-F1-006-R03.pdf</v>
      </c>
      <c r="P1216" s="6" t="str">
        <f>LD_01[[#This Row],[PASTA]]&amp;"/"&amp;LD_01[[#This Row],[ARQUIVO]]</f>
        <v>MSV-163MS-730-732/18.GE/MSV-163MS-730-732-ACA-EXE-DE-F1-006-R03.pdf</v>
      </c>
    </row>
    <row r="1217" spans="1:16" ht="28.8" x14ac:dyDescent="0.3">
      <c r="A1217" s="6" t="s">
        <v>3984</v>
      </c>
      <c r="B1217" s="6" t="str">
        <f>VLOOKUP(LD_01[[#This Row],[DOCUMENTO]],_xlfn.SORTBY(ARQUIVOS_RECEBIDOS!$E$2:$F$5010,ARQUIVOS_RECEBIDOS!$F$2:$F$5010,-1),2,)</f>
        <v>R02</v>
      </c>
      <c r="C1217" s="14" t="s">
        <v>5987</v>
      </c>
      <c r="D1217" s="14" t="s">
        <v>7543</v>
      </c>
      <c r="E1217" s="6" t="s">
        <v>4322</v>
      </c>
      <c r="F1217" s="8" t="s">
        <v>4077</v>
      </c>
      <c r="G1217" s="8" t="s">
        <v>4330</v>
      </c>
      <c r="H1217" s="6" t="str">
        <f>_xlfn.XLOOKUP(LD_01[[#This Row],[DISCIPLINA]],'CLASSES DE PROJETOS'!$F$3:$F$37,'CLASSES DE PROJETOS'!$C$3:$C$37)</f>
        <v>TE</v>
      </c>
      <c r="I1217" t="str">
        <f>_xlfn.TEXTJOIN("/",TRUE,"MSV-163MS-"&amp;LD_01[[#This Row],[OBRA]],_xlfn.XLOOKUP(LD_01[[#This Row],[SIGLA]],'CLASSES DE PROJETOS'!$C$3:$C$37,'CLASSES DE PROJETOS'!$E$3:$E$37))</f>
        <v>MSV-163MS-730-732/32.TE</v>
      </c>
      <c r="J1217" s="6" t="str" cm="1">
        <f t="array" ref="J1217">_xlfn.TEXTJOIN(",",TRUE,_xlfn._xlws.FILTER(ARQUIVOS[ARQUIVO],(ARQUIVOS[DOCUMENTO]=LD_01[[#This Row],[DOCUMENTO]])*(ARQUIVOS[REVISÃO]=LD_01[[#This Row],[REVISÃO]])*(ARQUIVOS[EXTENSÃO]="pdf")))</f>
        <v>MSV-163MS-730-732-ACA-EXE-DE-G1-001-R02.pdf</v>
      </c>
      <c r="K1217" s="6" t="str" cm="1">
        <f t="array" ref="K1217">_xlfn.TEXTJOIN(", ",TRUE,_xlfn.UNIQUE(_xlfn._xlws.FILTER(ARQUIVOS_RECEBIDOS!$F$2:$F$5010,ARQUIVOS_RECEBIDOS!$E$2:$E$5010=LD_01[[#This Row],[DOCUMENTO]])))</f>
        <v>R02</v>
      </c>
      <c r="L1217" s="6" t="str" cm="1">
        <f t="array" ref="L1217">_xlfn.TEXTJOIN(",",TRUE,_xlfn._xlws.FILTER(ARQUIVOS[EXTENSÃO],(ARQUIVOS[DOCUMENTO]=LD_01[[#This Row],[DOCUMENTO]])*(ARQUIVOS[REVISÃO]=LD_01[[#This Row],[REVISÃO]])))</f>
        <v>dwg,pdf</v>
      </c>
      <c r="M1217" s="12" cm="1">
        <f t="array" ref="M1217">_xlfn.UNIQUE(_xlfn._xlws.FILTER(ARQUIVOS[DATA RECEBIMENTO],(ARQUIVOS[DOCUMENTO]=LD_01[[#This Row],[DOCUMENTO]])*(ARQUIVOS[REVISÃO]=LD_01[[#This Row],[REVISÃO]])))</f>
        <v>45838</v>
      </c>
      <c r="N12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01/MSV-163MS-730-732/32.TE/MSV-163MS-730-732-ACA-EXE-DE-G1-001-R02.pdf</v>
      </c>
      <c r="P1217" s="6" t="str">
        <f>LD_01[[#This Row],[PASTA]]&amp;"/"&amp;LD_01[[#This Row],[ARQUIVO]]</f>
        <v>MSV-163MS-730-732/32.TE/MSV-163MS-730-732-ACA-EXE-DE-G1-001-R02.pdf</v>
      </c>
    </row>
    <row r="1218" spans="1:16" ht="28.8" x14ac:dyDescent="0.3">
      <c r="A1218" s="6" t="s">
        <v>3985</v>
      </c>
      <c r="B1218" s="6" t="str">
        <f>VLOOKUP(LD_01[[#This Row],[DOCUMENTO]],_xlfn.SORTBY(ARQUIVOS_RECEBIDOS!$E$2:$F$5010,ARQUIVOS_RECEBIDOS!$F$2:$F$5010,-1),2,)</f>
        <v>R02</v>
      </c>
      <c r="C1218" s="14" t="s">
        <v>5987</v>
      </c>
      <c r="D1218" s="14" t="s">
        <v>7543</v>
      </c>
      <c r="E1218" s="6" t="s">
        <v>4322</v>
      </c>
      <c r="F1218" s="8" t="s">
        <v>4077</v>
      </c>
      <c r="G1218" s="8" t="s">
        <v>4330</v>
      </c>
      <c r="H1218" s="6" t="str">
        <f>_xlfn.XLOOKUP(LD_01[[#This Row],[DISCIPLINA]],'CLASSES DE PROJETOS'!$F$3:$F$37,'CLASSES DE PROJETOS'!$C$3:$C$37)</f>
        <v>TE</v>
      </c>
      <c r="I1218" t="str">
        <f>_xlfn.TEXTJOIN("/",TRUE,"MSV-163MS-"&amp;LD_01[[#This Row],[OBRA]],_xlfn.XLOOKUP(LD_01[[#This Row],[SIGLA]],'CLASSES DE PROJETOS'!$C$3:$C$37,'CLASSES DE PROJETOS'!$E$3:$E$37))</f>
        <v>MSV-163MS-730-732/32.TE</v>
      </c>
      <c r="J1218" s="6" t="str" cm="1">
        <f t="array" ref="J1218">_xlfn.TEXTJOIN(",",TRUE,_xlfn._xlws.FILTER(ARQUIVOS[ARQUIVO],(ARQUIVOS[DOCUMENTO]=LD_01[[#This Row],[DOCUMENTO]])*(ARQUIVOS[REVISÃO]=LD_01[[#This Row],[REVISÃO]])*(ARQUIVOS[EXTENSÃO]="pdf")))</f>
        <v>MSV-163MS-730-732-ACA-EXE-DE-G1-002-R02.pdf</v>
      </c>
      <c r="K1218" s="6" t="str" cm="1">
        <f t="array" ref="K1218">_xlfn.TEXTJOIN(", ",TRUE,_xlfn.UNIQUE(_xlfn._xlws.FILTER(ARQUIVOS_RECEBIDOS!$F$2:$F$5010,ARQUIVOS_RECEBIDOS!$E$2:$E$5010=LD_01[[#This Row],[DOCUMENTO]])))</f>
        <v>R02</v>
      </c>
      <c r="L1218" s="6" t="str" cm="1">
        <f t="array" ref="L1218">_xlfn.TEXTJOIN(",",TRUE,_xlfn._xlws.FILTER(ARQUIVOS[EXTENSÃO],(ARQUIVOS[DOCUMENTO]=LD_01[[#This Row],[DOCUMENTO]])*(ARQUIVOS[REVISÃO]=LD_01[[#This Row],[REVISÃO]])))</f>
        <v>dwg,pdf</v>
      </c>
      <c r="M1218" s="12" cm="1">
        <f t="array" ref="M1218">_xlfn.UNIQUE(_xlfn._xlws.FILTER(ARQUIVOS[DATA RECEBIMENTO],(ARQUIVOS[DOCUMENTO]=LD_01[[#This Row],[DOCUMENTO]])*(ARQUIVOS[REVISÃO]=LD_01[[#This Row],[REVISÃO]])))</f>
        <v>45838</v>
      </c>
      <c r="N12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01/MSV-163MS-730-732/32.TE/MSV-163MS-730-732-ACA-EXE-DE-G1-002-R02.pdf</v>
      </c>
      <c r="P1218" s="6" t="str">
        <f>LD_01[[#This Row],[PASTA]]&amp;"/"&amp;LD_01[[#This Row],[ARQUIVO]]</f>
        <v>MSV-163MS-730-732/32.TE/MSV-163MS-730-732-ACA-EXE-DE-G1-002-R02.pdf</v>
      </c>
    </row>
    <row r="1219" spans="1:16" ht="28.8" x14ac:dyDescent="0.3">
      <c r="A1219" s="6" t="s">
        <v>3986</v>
      </c>
      <c r="B1219" s="6" t="str">
        <f>VLOOKUP(LD_01[[#This Row],[DOCUMENTO]],_xlfn.SORTBY(ARQUIVOS_RECEBIDOS!$E$2:$F$5010,ARQUIVOS_RECEBIDOS!$F$2:$F$5010,-1),2,)</f>
        <v>R02</v>
      </c>
      <c r="C1219" s="14" t="s">
        <v>5987</v>
      </c>
      <c r="D1219" s="14" t="s">
        <v>7543</v>
      </c>
      <c r="E1219" s="6" t="s">
        <v>4322</v>
      </c>
      <c r="F1219" s="8" t="s">
        <v>4077</v>
      </c>
      <c r="G1219" s="8" t="s">
        <v>4330</v>
      </c>
      <c r="H1219" s="6" t="str">
        <f>_xlfn.XLOOKUP(LD_01[[#This Row],[DISCIPLINA]],'CLASSES DE PROJETOS'!$F$3:$F$37,'CLASSES DE PROJETOS'!$C$3:$C$37)</f>
        <v>TE</v>
      </c>
      <c r="I1219" t="str">
        <f>_xlfn.TEXTJOIN("/",TRUE,"MSV-163MS-"&amp;LD_01[[#This Row],[OBRA]],_xlfn.XLOOKUP(LD_01[[#This Row],[SIGLA]],'CLASSES DE PROJETOS'!$C$3:$C$37,'CLASSES DE PROJETOS'!$E$3:$E$37))</f>
        <v>MSV-163MS-730-732/32.TE</v>
      </c>
      <c r="J1219" s="6" t="str" cm="1">
        <f t="array" ref="J1219">_xlfn.TEXTJOIN(",",TRUE,_xlfn._xlws.FILTER(ARQUIVOS[ARQUIVO],(ARQUIVOS[DOCUMENTO]=LD_01[[#This Row],[DOCUMENTO]])*(ARQUIVOS[REVISÃO]=LD_01[[#This Row],[REVISÃO]])*(ARQUIVOS[EXTENSÃO]="pdf")))</f>
        <v>MSV-163MS-730-732-ACA-EXE-DE-G1-003-R02.pdf</v>
      </c>
      <c r="K1219" s="6" t="str" cm="1">
        <f t="array" ref="K1219">_xlfn.TEXTJOIN(", ",TRUE,_xlfn.UNIQUE(_xlfn._xlws.FILTER(ARQUIVOS_RECEBIDOS!$F$2:$F$5010,ARQUIVOS_RECEBIDOS!$E$2:$E$5010=LD_01[[#This Row],[DOCUMENTO]])))</f>
        <v>R02</v>
      </c>
      <c r="L1219" s="6" t="str" cm="1">
        <f t="array" ref="L1219">_xlfn.TEXTJOIN(",",TRUE,_xlfn._xlws.FILTER(ARQUIVOS[EXTENSÃO],(ARQUIVOS[DOCUMENTO]=LD_01[[#This Row],[DOCUMENTO]])*(ARQUIVOS[REVISÃO]=LD_01[[#This Row],[REVISÃO]])))</f>
        <v>dwg,pdf</v>
      </c>
      <c r="M1219" s="12" cm="1">
        <f t="array" ref="M1219">_xlfn.UNIQUE(_xlfn._xlws.FILTER(ARQUIVOS[DATA RECEBIMENTO],(ARQUIVOS[DOCUMENTO]=LD_01[[#This Row],[DOCUMENTO]])*(ARQUIVOS[REVISÃO]=LD_01[[#This Row],[REVISÃO]])))</f>
        <v>45838</v>
      </c>
      <c r="N12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1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01/MSV-163MS-730-732/32.TE/MSV-163MS-730-732-ACA-EXE-DE-G1-003-R02.pdf</v>
      </c>
      <c r="P1219" s="6" t="str">
        <f>LD_01[[#This Row],[PASTA]]&amp;"/"&amp;LD_01[[#This Row],[ARQUIVO]]</f>
        <v>MSV-163MS-730-732/32.TE/MSV-163MS-730-732-ACA-EXE-DE-G1-003-R02.pdf</v>
      </c>
    </row>
    <row r="1220" spans="1:16" ht="28.8" x14ac:dyDescent="0.3">
      <c r="A1220" s="6" t="s">
        <v>3987</v>
      </c>
      <c r="B1220" s="6" t="str">
        <f>VLOOKUP(LD_01[[#This Row],[DOCUMENTO]],_xlfn.SORTBY(ARQUIVOS_RECEBIDOS!$E$2:$F$5010,ARQUIVOS_RECEBIDOS!$F$2:$F$5010,-1),2,)</f>
        <v>R04</v>
      </c>
      <c r="C1220" s="14" t="s">
        <v>5987</v>
      </c>
      <c r="D1220" s="14" t="s">
        <v>7543</v>
      </c>
      <c r="E1220" s="6" t="s">
        <v>4322</v>
      </c>
      <c r="F1220" s="8" t="s">
        <v>4077</v>
      </c>
      <c r="G1220" s="8" t="s">
        <v>4330</v>
      </c>
      <c r="H1220" s="6" t="str">
        <f>_xlfn.XLOOKUP(LD_01[[#This Row],[DISCIPLINA]],'CLASSES DE PROJETOS'!$F$3:$F$37,'CLASSES DE PROJETOS'!$C$3:$C$37)</f>
        <v>TE</v>
      </c>
      <c r="I1220" t="str">
        <f>_xlfn.TEXTJOIN("/",TRUE,"MSV-163MS-"&amp;LD_01[[#This Row],[OBRA]],_xlfn.XLOOKUP(LD_01[[#This Row],[SIGLA]],'CLASSES DE PROJETOS'!$C$3:$C$37,'CLASSES DE PROJETOS'!$E$3:$E$37))</f>
        <v>MSV-163MS-730-732/32.TE</v>
      </c>
      <c r="J1220" s="6" t="str" cm="1">
        <f t="array" ref="J1220">_xlfn.TEXTJOIN(",",TRUE,_xlfn._xlws.FILTER(ARQUIVOS[ARQUIVO],(ARQUIVOS[DOCUMENTO]=LD_01[[#This Row],[DOCUMENTO]])*(ARQUIVOS[REVISÃO]=LD_01[[#This Row],[REVISÃO]])*(ARQUIVOS[EXTENSÃO]="pdf")))</f>
        <v>MSV-163MS-730-732-ACA-EXE-DE-G1-004-R04.pdf</v>
      </c>
      <c r="K1220" s="6" t="str" cm="1">
        <f t="array" ref="K1220">_xlfn.TEXTJOIN(", ",TRUE,_xlfn.UNIQUE(_xlfn._xlws.FILTER(ARQUIVOS_RECEBIDOS!$F$2:$F$5010,ARQUIVOS_RECEBIDOS!$E$2:$E$5010=LD_01[[#This Row],[DOCUMENTO]])))</f>
        <v>R03, R04</v>
      </c>
      <c r="L1220" s="6" t="str" cm="1">
        <f t="array" ref="L1220">_xlfn.TEXTJOIN(",",TRUE,_xlfn._xlws.FILTER(ARQUIVOS[EXTENSÃO],(ARQUIVOS[DOCUMENTO]=LD_01[[#This Row],[DOCUMENTO]])*(ARQUIVOS[REVISÃO]=LD_01[[#This Row],[REVISÃO]])))</f>
        <v>dwg,pdf</v>
      </c>
      <c r="M1220" s="12" cm="1">
        <f t="array" ref="M1220">_xlfn.UNIQUE(_xlfn._xlws.FILTER(ARQUIVOS[DATA RECEBIMENTO],(ARQUIVOS[DOCUMENTO]=LD_01[[#This Row],[DOCUMENTO]])*(ARQUIVOS[REVISÃO]=LD_01[[#This Row],[REVISÃO]])))</f>
        <v>45895</v>
      </c>
      <c r="N12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01/MSV-163MS-730-732/32.TE/MSV-163MS-730-732-ACA-EXE-DE-G1-004-R04.pdf</v>
      </c>
      <c r="P1220" s="6" t="str">
        <f>LD_01[[#This Row],[PASTA]]&amp;"/"&amp;LD_01[[#This Row],[ARQUIVO]]</f>
        <v>MSV-163MS-730-732/32.TE/MSV-163MS-730-732-ACA-EXE-DE-G1-004-R04.pdf</v>
      </c>
    </row>
    <row r="1221" spans="1:16" ht="28.8" x14ac:dyDescent="0.3">
      <c r="A1221" s="6" t="s">
        <v>3988</v>
      </c>
      <c r="B1221" s="6" t="str">
        <f>VLOOKUP(LD_01[[#This Row],[DOCUMENTO]],_xlfn.SORTBY(ARQUIVOS_RECEBIDOS!$E$2:$F$5010,ARQUIVOS_RECEBIDOS!$F$2:$F$5010,-1),2,)</f>
        <v>R04</v>
      </c>
      <c r="C1221" s="14" t="s">
        <v>5987</v>
      </c>
      <c r="D1221" s="14" t="s">
        <v>7543</v>
      </c>
      <c r="E1221" s="6" t="s">
        <v>4322</v>
      </c>
      <c r="F1221" s="8" t="s">
        <v>4077</v>
      </c>
      <c r="G1221" s="8" t="s">
        <v>4330</v>
      </c>
      <c r="H1221" s="6" t="str">
        <f>_xlfn.XLOOKUP(LD_01[[#This Row],[DISCIPLINA]],'CLASSES DE PROJETOS'!$F$3:$F$37,'CLASSES DE PROJETOS'!$C$3:$C$37)</f>
        <v>TE</v>
      </c>
      <c r="I1221" t="str">
        <f>_xlfn.TEXTJOIN("/",TRUE,"MSV-163MS-"&amp;LD_01[[#This Row],[OBRA]],_xlfn.XLOOKUP(LD_01[[#This Row],[SIGLA]],'CLASSES DE PROJETOS'!$C$3:$C$37,'CLASSES DE PROJETOS'!$E$3:$E$37))</f>
        <v>MSV-163MS-730-732/32.TE</v>
      </c>
      <c r="J1221" s="6" t="str" cm="1">
        <f t="array" ref="J1221">_xlfn.TEXTJOIN(",",TRUE,_xlfn._xlws.FILTER(ARQUIVOS[ARQUIVO],(ARQUIVOS[DOCUMENTO]=LD_01[[#This Row],[DOCUMENTO]])*(ARQUIVOS[REVISÃO]=LD_01[[#This Row],[REVISÃO]])*(ARQUIVOS[EXTENSÃO]="pdf")))</f>
        <v>MSV-163MS-730-732-ACA-EXE-DE-G1-005-R04.pdf</v>
      </c>
      <c r="K1221" s="6" t="str" cm="1">
        <f t="array" ref="K1221">_xlfn.TEXTJOIN(", ",TRUE,_xlfn.UNIQUE(_xlfn._xlws.FILTER(ARQUIVOS_RECEBIDOS!$F$2:$F$5010,ARQUIVOS_RECEBIDOS!$E$2:$E$5010=LD_01[[#This Row],[DOCUMENTO]])))</f>
        <v>R03, R04</v>
      </c>
      <c r="L1221" s="6" t="str" cm="1">
        <f t="array" ref="L1221">_xlfn.TEXTJOIN(",",TRUE,_xlfn._xlws.FILTER(ARQUIVOS[EXTENSÃO],(ARQUIVOS[DOCUMENTO]=LD_01[[#This Row],[DOCUMENTO]])*(ARQUIVOS[REVISÃO]=LD_01[[#This Row],[REVISÃO]])))</f>
        <v>dwg,pdf</v>
      </c>
      <c r="M1221" s="12" cm="1">
        <f t="array" ref="M1221">_xlfn.UNIQUE(_xlfn._xlws.FILTER(ARQUIVOS[DATA RECEBIMENTO],(ARQUIVOS[DOCUMENTO]=LD_01[[#This Row],[DOCUMENTO]])*(ARQUIVOS[REVISÃO]=LD_01[[#This Row],[REVISÃO]])))</f>
        <v>45895</v>
      </c>
      <c r="N12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01/MSV-163MS-730-732/32.TE/MSV-163MS-730-732-ACA-EXE-DE-G1-005-R04.pdf</v>
      </c>
      <c r="P1221" s="6" t="str">
        <f>LD_01[[#This Row],[PASTA]]&amp;"/"&amp;LD_01[[#This Row],[ARQUIVO]]</f>
        <v>MSV-163MS-730-732/32.TE/MSV-163MS-730-732-ACA-EXE-DE-G1-005-R04.pdf</v>
      </c>
    </row>
    <row r="1222" spans="1:16" ht="28.8" x14ac:dyDescent="0.3">
      <c r="A1222" s="6" t="s">
        <v>3989</v>
      </c>
      <c r="B1222" s="6" t="str">
        <f>VLOOKUP(LD_01[[#This Row],[DOCUMENTO]],_xlfn.SORTBY(ARQUIVOS_RECEBIDOS!$E$2:$F$5010,ARQUIVOS_RECEBIDOS!$F$2:$F$5010,-1),2,)</f>
        <v>R04</v>
      </c>
      <c r="C1222" s="14" t="s">
        <v>5987</v>
      </c>
      <c r="D1222" s="14" t="s">
        <v>7543</v>
      </c>
      <c r="E1222" s="6" t="s">
        <v>4322</v>
      </c>
      <c r="F1222" s="8" t="s">
        <v>4077</v>
      </c>
      <c r="G1222" s="8" t="s">
        <v>4330</v>
      </c>
      <c r="H1222" s="6" t="str">
        <f>_xlfn.XLOOKUP(LD_01[[#This Row],[DISCIPLINA]],'CLASSES DE PROJETOS'!$F$3:$F$37,'CLASSES DE PROJETOS'!$C$3:$C$37)</f>
        <v>TE</v>
      </c>
      <c r="I1222" t="str">
        <f>_xlfn.TEXTJOIN("/",TRUE,"MSV-163MS-"&amp;LD_01[[#This Row],[OBRA]],_xlfn.XLOOKUP(LD_01[[#This Row],[SIGLA]],'CLASSES DE PROJETOS'!$C$3:$C$37,'CLASSES DE PROJETOS'!$E$3:$E$37))</f>
        <v>MSV-163MS-730-732/32.TE</v>
      </c>
      <c r="J1222" s="6" t="str" cm="1">
        <f t="array" ref="J1222">_xlfn.TEXTJOIN(",",TRUE,_xlfn._xlws.FILTER(ARQUIVOS[ARQUIVO],(ARQUIVOS[DOCUMENTO]=LD_01[[#This Row],[DOCUMENTO]])*(ARQUIVOS[REVISÃO]=LD_01[[#This Row],[REVISÃO]])*(ARQUIVOS[EXTENSÃO]="pdf")))</f>
        <v>MSV-163MS-730-732-ACA-EXE-DE-G1-006-R04.pdf</v>
      </c>
      <c r="K1222" s="6" t="str" cm="1">
        <f t="array" ref="K1222">_xlfn.TEXTJOIN(", ",TRUE,_xlfn.UNIQUE(_xlfn._xlws.FILTER(ARQUIVOS_RECEBIDOS!$F$2:$F$5010,ARQUIVOS_RECEBIDOS!$E$2:$E$5010=LD_01[[#This Row],[DOCUMENTO]])))</f>
        <v>R03, R04</v>
      </c>
      <c r="L1222" s="6" t="str" cm="1">
        <f t="array" ref="L1222">_xlfn.TEXTJOIN(",",TRUE,_xlfn._xlws.FILTER(ARQUIVOS[EXTENSÃO],(ARQUIVOS[DOCUMENTO]=LD_01[[#This Row],[DOCUMENTO]])*(ARQUIVOS[REVISÃO]=LD_01[[#This Row],[REVISÃO]])))</f>
        <v>dwg,pdf</v>
      </c>
      <c r="M1222" s="12" cm="1">
        <f t="array" ref="M1222">_xlfn.UNIQUE(_xlfn._xlws.FILTER(ARQUIVOS[DATA RECEBIMENTO],(ARQUIVOS[DOCUMENTO]=LD_01[[#This Row],[DOCUMENTO]])*(ARQUIVOS[REVISÃO]=LD_01[[#This Row],[REVISÃO]])))</f>
        <v>45895</v>
      </c>
      <c r="N12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01/MSV-163MS-730-732/32.TE/MSV-163MS-730-732-ACA-EXE-DE-G1-006-R04.pdf</v>
      </c>
      <c r="P1222" s="6" t="str">
        <f>LD_01[[#This Row],[PASTA]]&amp;"/"&amp;LD_01[[#This Row],[ARQUIVO]]</f>
        <v>MSV-163MS-730-732/32.TE/MSV-163MS-730-732-ACA-EXE-DE-G1-006-R04.pdf</v>
      </c>
    </row>
    <row r="1223" spans="1:16" ht="28.8" x14ac:dyDescent="0.3">
      <c r="A1223" s="6" t="s">
        <v>3990</v>
      </c>
      <c r="B1223" s="6" t="str">
        <f>VLOOKUP(LD_01[[#This Row],[DOCUMENTO]],_xlfn.SORTBY(ARQUIVOS_RECEBIDOS!$E$2:$F$5010,ARQUIVOS_RECEBIDOS!$F$2:$F$5010,-1),2,)</f>
        <v>R04</v>
      </c>
      <c r="C1223" s="14" t="s">
        <v>5987</v>
      </c>
      <c r="D1223" s="14" t="s">
        <v>7543</v>
      </c>
      <c r="E1223" s="6" t="s">
        <v>4322</v>
      </c>
      <c r="F1223" s="8" t="s">
        <v>4077</v>
      </c>
      <c r="G1223" s="8" t="s">
        <v>4330</v>
      </c>
      <c r="H1223" s="6" t="str">
        <f>_xlfn.XLOOKUP(LD_01[[#This Row],[DISCIPLINA]],'CLASSES DE PROJETOS'!$F$3:$F$37,'CLASSES DE PROJETOS'!$C$3:$C$37)</f>
        <v>TE</v>
      </c>
      <c r="I1223" t="str">
        <f>_xlfn.TEXTJOIN("/",TRUE,"MSV-163MS-"&amp;LD_01[[#This Row],[OBRA]],_xlfn.XLOOKUP(LD_01[[#This Row],[SIGLA]],'CLASSES DE PROJETOS'!$C$3:$C$37,'CLASSES DE PROJETOS'!$E$3:$E$37))</f>
        <v>MSV-163MS-730-732/32.TE</v>
      </c>
      <c r="J1223" s="6" t="str" cm="1">
        <f t="array" ref="J1223">_xlfn.TEXTJOIN(",",TRUE,_xlfn._xlws.FILTER(ARQUIVOS[ARQUIVO],(ARQUIVOS[DOCUMENTO]=LD_01[[#This Row],[DOCUMENTO]])*(ARQUIVOS[REVISÃO]=LD_01[[#This Row],[REVISÃO]])*(ARQUIVOS[EXTENSÃO]="pdf")))</f>
        <v>MSV-163MS-730-732-ACA-EXE-DE-G1-007-R04.pdf</v>
      </c>
      <c r="K1223" s="6" t="str" cm="1">
        <f t="array" ref="K1223">_xlfn.TEXTJOIN(", ",TRUE,_xlfn.UNIQUE(_xlfn._xlws.FILTER(ARQUIVOS_RECEBIDOS!$F$2:$F$5010,ARQUIVOS_RECEBIDOS!$E$2:$E$5010=LD_01[[#This Row],[DOCUMENTO]])))</f>
        <v>R03, R04</v>
      </c>
      <c r="L1223" s="6" t="str" cm="1">
        <f t="array" ref="L1223">_xlfn.TEXTJOIN(",",TRUE,_xlfn._xlws.FILTER(ARQUIVOS[EXTENSÃO],(ARQUIVOS[DOCUMENTO]=LD_01[[#This Row],[DOCUMENTO]])*(ARQUIVOS[REVISÃO]=LD_01[[#This Row],[REVISÃO]])))</f>
        <v>dwg,pdf</v>
      </c>
      <c r="M1223" s="12" cm="1">
        <f t="array" ref="M1223">_xlfn.UNIQUE(_xlfn._xlws.FILTER(ARQUIVOS[DATA RECEBIMENTO],(ARQUIVOS[DOCUMENTO]=LD_01[[#This Row],[DOCUMENTO]])*(ARQUIVOS[REVISÃO]=LD_01[[#This Row],[REVISÃO]])))</f>
        <v>45895</v>
      </c>
      <c r="N12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01/MSV-163MS-730-732/32.TE/MSV-163MS-730-732-ACA-EXE-DE-G1-007-R04.pdf</v>
      </c>
      <c r="P1223" s="6" t="str">
        <f>LD_01[[#This Row],[PASTA]]&amp;"/"&amp;LD_01[[#This Row],[ARQUIVO]]</f>
        <v>MSV-163MS-730-732/32.TE/MSV-163MS-730-732-ACA-EXE-DE-G1-007-R04.pdf</v>
      </c>
    </row>
    <row r="1224" spans="1:16" ht="28.8" x14ac:dyDescent="0.3">
      <c r="A1224" s="6" t="s">
        <v>3991</v>
      </c>
      <c r="B1224" s="6" t="str">
        <f>VLOOKUP(LD_01[[#This Row],[DOCUMENTO]],_xlfn.SORTBY(ARQUIVOS_RECEBIDOS!$E$2:$F$5010,ARQUIVOS_RECEBIDOS!$F$2:$F$5010,-1),2,)</f>
        <v>R02</v>
      </c>
      <c r="C1224" s="14" t="s">
        <v>5987</v>
      </c>
      <c r="D1224" s="14" t="s">
        <v>7543</v>
      </c>
      <c r="E1224" s="6" t="s">
        <v>4322</v>
      </c>
      <c r="F1224" s="8" t="s">
        <v>4174</v>
      </c>
      <c r="G1224" s="8" t="s">
        <v>4330</v>
      </c>
      <c r="H1224" s="6" t="str">
        <f>_xlfn.XLOOKUP(LD_01[[#This Row],[DISCIPLINA]],'CLASSES DE PROJETOS'!$F$3:$F$37,'CLASSES DE PROJETOS'!$C$3:$C$37)</f>
        <v>TE</v>
      </c>
      <c r="I1224" t="str">
        <f>_xlfn.TEXTJOIN("/",TRUE,"MSV-163MS-"&amp;LD_01[[#This Row],[OBRA]],_xlfn.XLOOKUP(LD_01[[#This Row],[SIGLA]],'CLASSES DE PROJETOS'!$C$3:$C$37,'CLASSES DE PROJETOS'!$E$3:$E$37))</f>
        <v>MSV-163MS-730-732/32.TE</v>
      </c>
      <c r="J1224" s="6" t="str" cm="1">
        <f t="array" ref="J1224">_xlfn.TEXTJOIN(",",TRUE,_xlfn._xlws.FILTER(ARQUIVOS[ARQUIVO],(ARQUIVOS[DOCUMENTO]=LD_01[[#This Row],[DOCUMENTO]])*(ARQUIVOS[REVISÃO]=LD_01[[#This Row],[REVISÃO]])*(ARQUIVOS[EXTENSÃO]="pdf")))</f>
        <v>MSV-163MS-730-732-ACA-EXE-DE-G1-101-R02.pdf</v>
      </c>
      <c r="K1224" s="6" t="str" cm="1">
        <f t="array" ref="K1224">_xlfn.TEXTJOIN(", ",TRUE,_xlfn.UNIQUE(_xlfn._xlws.FILTER(ARQUIVOS_RECEBIDOS!$F$2:$F$5010,ARQUIVOS_RECEBIDOS!$E$2:$E$5010=LD_01[[#This Row],[DOCUMENTO]])))</f>
        <v>R02</v>
      </c>
      <c r="L1224" s="6" t="str" cm="1">
        <f t="array" ref="L1224">_xlfn.TEXTJOIN(",",TRUE,_xlfn._xlws.FILTER(ARQUIVOS[EXTENSÃO],(ARQUIVOS[DOCUMENTO]=LD_01[[#This Row],[DOCUMENTO]])*(ARQUIVOS[REVISÃO]=LD_01[[#This Row],[REVISÃO]])))</f>
        <v>dwg,pdf</v>
      </c>
      <c r="M1224" s="12" cm="1">
        <f t="array" ref="M1224">_xlfn.UNIQUE(_xlfn._xlws.FILTER(ARQUIVOS[DATA RECEBIMENTO],(ARQUIVOS[DOCUMENTO]=LD_01[[#This Row],[DOCUMENTO]])*(ARQUIVOS[REVISÃO]=LD_01[[#This Row],[REVISÃO]])))</f>
        <v>45838</v>
      </c>
      <c r="N12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01/MSV-163MS-730-732/32.TE/MSV-163MS-730-732-ACA-EXE-DE-G1-101-R02.pdf</v>
      </c>
      <c r="P1224" s="6" t="str">
        <f>LD_01[[#This Row],[PASTA]]&amp;"/"&amp;LD_01[[#This Row],[ARQUIVO]]</f>
        <v>MSV-163MS-730-732/32.TE/MSV-163MS-730-732-ACA-EXE-DE-G1-101-R02.pdf</v>
      </c>
    </row>
    <row r="1225" spans="1:16" ht="28.8" x14ac:dyDescent="0.3">
      <c r="A1225" s="6" t="s">
        <v>3992</v>
      </c>
      <c r="B1225" s="6" t="str">
        <f>VLOOKUP(LD_01[[#This Row],[DOCUMENTO]],_xlfn.SORTBY(ARQUIVOS_RECEBIDOS!$E$2:$F$5010,ARQUIVOS_RECEBIDOS!$F$2:$F$5010,-1),2,)</f>
        <v>R02</v>
      </c>
      <c r="C1225" s="14" t="s">
        <v>5987</v>
      </c>
      <c r="D1225" s="14" t="s">
        <v>7543</v>
      </c>
      <c r="E1225" s="6" t="s">
        <v>4322</v>
      </c>
      <c r="F1225" s="8" t="s">
        <v>4174</v>
      </c>
      <c r="G1225" s="8" t="s">
        <v>4330</v>
      </c>
      <c r="H1225" s="6" t="str">
        <f>_xlfn.XLOOKUP(LD_01[[#This Row],[DISCIPLINA]],'CLASSES DE PROJETOS'!$F$3:$F$37,'CLASSES DE PROJETOS'!$C$3:$C$37)</f>
        <v>TE</v>
      </c>
      <c r="I1225" t="str">
        <f>_xlfn.TEXTJOIN("/",TRUE,"MSV-163MS-"&amp;LD_01[[#This Row],[OBRA]],_xlfn.XLOOKUP(LD_01[[#This Row],[SIGLA]],'CLASSES DE PROJETOS'!$C$3:$C$37,'CLASSES DE PROJETOS'!$E$3:$E$37))</f>
        <v>MSV-163MS-730-732/32.TE</v>
      </c>
      <c r="J1225" s="6" t="str" cm="1">
        <f t="array" ref="J1225">_xlfn.TEXTJOIN(",",TRUE,_xlfn._xlws.FILTER(ARQUIVOS[ARQUIVO],(ARQUIVOS[DOCUMENTO]=LD_01[[#This Row],[DOCUMENTO]])*(ARQUIVOS[REVISÃO]=LD_01[[#This Row],[REVISÃO]])*(ARQUIVOS[EXTENSÃO]="pdf")))</f>
        <v>MSV-163MS-730-732-ACA-EXE-DE-G1-102-R02.pdf</v>
      </c>
      <c r="K1225" s="6" t="str" cm="1">
        <f t="array" ref="K1225">_xlfn.TEXTJOIN(", ",TRUE,_xlfn.UNIQUE(_xlfn._xlws.FILTER(ARQUIVOS_RECEBIDOS!$F$2:$F$5010,ARQUIVOS_RECEBIDOS!$E$2:$E$5010=LD_01[[#This Row],[DOCUMENTO]])))</f>
        <v>R02</v>
      </c>
      <c r="L1225" s="6" t="str" cm="1">
        <f t="array" ref="L1225">_xlfn.TEXTJOIN(",",TRUE,_xlfn._xlws.FILTER(ARQUIVOS[EXTENSÃO],(ARQUIVOS[DOCUMENTO]=LD_01[[#This Row],[DOCUMENTO]])*(ARQUIVOS[REVISÃO]=LD_01[[#This Row],[REVISÃO]])))</f>
        <v>dwg,pdf</v>
      </c>
      <c r="M1225" s="12" cm="1">
        <f t="array" ref="M1225">_xlfn.UNIQUE(_xlfn._xlws.FILTER(ARQUIVOS[DATA RECEBIMENTO],(ARQUIVOS[DOCUMENTO]=LD_01[[#This Row],[DOCUMENTO]])*(ARQUIVOS[REVISÃO]=LD_01[[#This Row],[REVISÃO]])))</f>
        <v>45838</v>
      </c>
      <c r="N12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01/MSV-163MS-730-732/32.TE/MSV-163MS-730-732-ACA-EXE-DE-G1-102-R02.pdf</v>
      </c>
      <c r="P1225" s="6" t="str">
        <f>LD_01[[#This Row],[PASTA]]&amp;"/"&amp;LD_01[[#This Row],[ARQUIVO]]</f>
        <v>MSV-163MS-730-732/32.TE/MSV-163MS-730-732-ACA-EXE-DE-G1-102-R02.pdf</v>
      </c>
    </row>
    <row r="1226" spans="1:16" x14ac:dyDescent="0.3">
      <c r="A1226" s="6" t="s">
        <v>3994</v>
      </c>
      <c r="B1226" s="6" t="str">
        <f>VLOOKUP(LD_01[[#This Row],[DOCUMENTO]],_xlfn.SORTBY(ARQUIVOS_RECEBIDOS!$E$2:$F$5010,ARQUIVOS_RECEBIDOS!$F$2:$F$5010,-1),2,)</f>
        <v>R06</v>
      </c>
      <c r="C1226" s="14" t="s">
        <v>5987</v>
      </c>
      <c r="D1226" s="14" t="s">
        <v>7543</v>
      </c>
      <c r="E1226" s="6" t="s">
        <v>4322</v>
      </c>
      <c r="F1226" s="8" t="s">
        <v>4129</v>
      </c>
      <c r="G1226" s="8" t="s">
        <v>4142</v>
      </c>
      <c r="H1226" s="6" t="str">
        <f>_xlfn.XLOOKUP(LD_01[[#This Row],[DISCIPLINA]],'CLASSES DE PROJETOS'!$F$3:$F$37,'CLASSES DE PROJETOS'!$C$3:$C$37)</f>
        <v>DR</v>
      </c>
      <c r="I1226" t="str">
        <f>_xlfn.TEXTJOIN("/",TRUE,"MSV-163MS-"&amp;LD_01[[#This Row],[OBRA]],_xlfn.XLOOKUP(LD_01[[#This Row],[SIGLA]],'CLASSES DE PROJETOS'!$C$3:$C$37,'CLASSES DE PROJETOS'!$E$3:$E$37))</f>
        <v>MSV-163MS-730-732/10.DR</v>
      </c>
      <c r="J1226" s="6" t="str" cm="1">
        <f t="array" ref="J1226">_xlfn.TEXTJOIN(",",TRUE,_xlfn._xlws.FILTER(ARQUIVOS[ARQUIVO],(ARQUIVOS[DOCUMENTO]=LD_01[[#This Row],[DOCUMENTO]])*(ARQUIVOS[REVISÃO]=LD_01[[#This Row],[REVISÃO]])*(ARQUIVOS[EXTENSÃO]="pdf")))</f>
        <v>MSV-163MS-730-732-ACA-EXE-DE-H2-001-R06.pdf</v>
      </c>
      <c r="K1226" s="6" t="str" cm="1">
        <f t="array" ref="K1226">_xlfn.TEXTJOIN(", ",TRUE,_xlfn.UNIQUE(_xlfn._xlws.FILTER(ARQUIVOS_RECEBIDOS!$F$2:$F$5010,ARQUIVOS_RECEBIDOS!$E$2:$E$5010=LD_01[[#This Row],[DOCUMENTO]])))</f>
        <v>R05, R06</v>
      </c>
      <c r="L1226" s="6" t="str" cm="1">
        <f t="array" ref="L1226">_xlfn.TEXTJOIN(",",TRUE,_xlfn._xlws.FILTER(ARQUIVOS[EXTENSÃO],(ARQUIVOS[DOCUMENTO]=LD_01[[#This Row],[DOCUMENTO]])*(ARQUIVOS[REVISÃO]=LD_01[[#This Row],[REVISÃO]])))</f>
        <v>dwg,pdf</v>
      </c>
      <c r="M1226" s="12" cm="1">
        <f t="array" ref="M1226">_xlfn.UNIQUE(_xlfn._xlws.FILTER(ARQUIVOS[DATA RECEBIMENTO],(ARQUIVOS[DOCUMENTO]=LD_01[[#This Row],[DOCUMENTO]])*(ARQUIVOS[REVISÃO]=LD_01[[#This Row],[REVISÃO]])))</f>
        <v>45895</v>
      </c>
      <c r="N12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01/MSV-163MS-730-732/10.DR/MSV-163MS-730-732-ACA-EXE-DE-H2-001-R06.pdf</v>
      </c>
      <c r="P1226" s="6" t="str">
        <f>LD_01[[#This Row],[PASTA]]&amp;"/"&amp;LD_01[[#This Row],[ARQUIVO]]</f>
        <v>MSV-163MS-730-732/10.DR/MSV-163MS-730-732-ACA-EXE-DE-H2-001-R06.pdf</v>
      </c>
    </row>
    <row r="1227" spans="1:16" x14ac:dyDescent="0.3">
      <c r="A1227" s="6" t="s">
        <v>3995</v>
      </c>
      <c r="B1227" s="6" t="str">
        <f>VLOOKUP(LD_01[[#This Row],[DOCUMENTO]],_xlfn.SORTBY(ARQUIVOS_RECEBIDOS!$E$2:$F$5010,ARQUIVOS_RECEBIDOS!$F$2:$F$5010,-1),2,)</f>
        <v>R08</v>
      </c>
      <c r="C1227" s="14" t="s">
        <v>5987</v>
      </c>
      <c r="D1227" s="14" t="s">
        <v>7543</v>
      </c>
      <c r="E1227" s="6" t="s">
        <v>4322</v>
      </c>
      <c r="F1227" s="8" t="s">
        <v>4129</v>
      </c>
      <c r="G1227" s="8" t="s">
        <v>4142</v>
      </c>
      <c r="H1227" s="6" t="str">
        <f>_xlfn.XLOOKUP(LD_01[[#This Row],[DISCIPLINA]],'CLASSES DE PROJETOS'!$F$3:$F$37,'CLASSES DE PROJETOS'!$C$3:$C$37)</f>
        <v>DR</v>
      </c>
      <c r="I1227" t="str">
        <f>_xlfn.TEXTJOIN("/",TRUE,"MSV-163MS-"&amp;LD_01[[#This Row],[OBRA]],_xlfn.XLOOKUP(LD_01[[#This Row],[SIGLA]],'CLASSES DE PROJETOS'!$C$3:$C$37,'CLASSES DE PROJETOS'!$E$3:$E$37))</f>
        <v>MSV-163MS-730-732/10.DR</v>
      </c>
      <c r="J1227" s="6" t="str" cm="1">
        <f t="array" ref="J1227">_xlfn.TEXTJOIN(",",TRUE,_xlfn._xlws.FILTER(ARQUIVOS[ARQUIVO],(ARQUIVOS[DOCUMENTO]=LD_01[[#This Row],[DOCUMENTO]])*(ARQUIVOS[REVISÃO]=LD_01[[#This Row],[REVISÃO]])*(ARQUIVOS[EXTENSÃO]="pdf")))</f>
        <v>MSV-163MS-730-732-ACA-EXE-DE-H2-002-R08.pdf</v>
      </c>
      <c r="K1227" s="6" t="str" cm="1">
        <f t="array" ref="K1227">_xlfn.TEXTJOIN(", ",TRUE,_xlfn.UNIQUE(_xlfn._xlws.FILTER(ARQUIVOS_RECEBIDOS!$F$2:$F$5010,ARQUIVOS_RECEBIDOS!$E$2:$E$5010=LD_01[[#This Row],[DOCUMENTO]])))</f>
        <v>R06, R08</v>
      </c>
      <c r="L1227" s="6" t="str" cm="1">
        <f t="array" ref="L1227">_xlfn.TEXTJOIN(",",TRUE,_xlfn._xlws.FILTER(ARQUIVOS[EXTENSÃO],(ARQUIVOS[DOCUMENTO]=LD_01[[#This Row],[DOCUMENTO]])*(ARQUIVOS[REVISÃO]=LD_01[[#This Row],[REVISÃO]])))</f>
        <v>dwg,pdf</v>
      </c>
      <c r="M1227" s="12" cm="1">
        <f t="array" ref="M1227">_xlfn.UNIQUE(_xlfn._xlws.FILTER(ARQUIVOS[DATA RECEBIMENTO],(ARQUIVOS[DOCUMENTO]=LD_01[[#This Row],[DOCUMENTO]])*(ARQUIVOS[REVISÃO]=LD_01[[#This Row],[REVISÃO]])))</f>
        <v>45895</v>
      </c>
      <c r="N12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01/MSV-163MS-730-732/10.DR/MSV-163MS-730-732-ACA-EXE-DE-H2-002-R08.pdf</v>
      </c>
      <c r="P1227" s="6" t="str">
        <f>LD_01[[#This Row],[PASTA]]&amp;"/"&amp;LD_01[[#This Row],[ARQUIVO]]</f>
        <v>MSV-163MS-730-732/10.DR/MSV-163MS-730-732-ACA-EXE-DE-H2-002-R08.pdf</v>
      </c>
    </row>
    <row r="1228" spans="1:16" x14ac:dyDescent="0.3">
      <c r="A1228" s="6" t="s">
        <v>3996</v>
      </c>
      <c r="B1228" s="6" t="str">
        <f>VLOOKUP(LD_01[[#This Row],[DOCUMENTO]],_xlfn.SORTBY(ARQUIVOS_RECEBIDOS!$E$2:$F$5010,ARQUIVOS_RECEBIDOS!$F$2:$F$5010,-1),2,)</f>
        <v>R02</v>
      </c>
      <c r="C1228" s="14" t="s">
        <v>5987</v>
      </c>
      <c r="D1228" s="14" t="s">
        <v>7543</v>
      </c>
      <c r="E1228" s="6" t="s">
        <v>4322</v>
      </c>
      <c r="F1228" s="8" t="s">
        <v>4130</v>
      </c>
      <c r="G1228" s="8" t="s">
        <v>4142</v>
      </c>
      <c r="H1228" s="6" t="str">
        <f>_xlfn.XLOOKUP(LD_01[[#This Row],[DISCIPLINA]],'CLASSES DE PROJETOS'!$F$3:$F$37,'CLASSES DE PROJETOS'!$C$3:$C$37)</f>
        <v>DR</v>
      </c>
      <c r="I1228" t="str">
        <f>_xlfn.TEXTJOIN("/",TRUE,"MSV-163MS-"&amp;LD_01[[#This Row],[OBRA]],_xlfn.XLOOKUP(LD_01[[#This Row],[SIGLA]],'CLASSES DE PROJETOS'!$C$3:$C$37,'CLASSES DE PROJETOS'!$E$3:$E$37))</f>
        <v>MSV-163MS-730-732/10.DR</v>
      </c>
      <c r="J1228" s="6" t="str" cm="1">
        <f t="array" ref="J1228">_xlfn.TEXTJOIN(",",TRUE,_xlfn._xlws.FILTER(ARQUIVOS[ARQUIVO],(ARQUIVOS[DOCUMENTO]=LD_01[[#This Row],[DOCUMENTO]])*(ARQUIVOS[REVISÃO]=LD_01[[#This Row],[REVISÃO]])*(ARQUIVOS[EXTENSÃO]="pdf")))</f>
        <v>MSV-163MS-730-732-ACA-EXE-DE-H2-003-R02.pdf</v>
      </c>
      <c r="K1228" s="6" t="str" cm="1">
        <f t="array" ref="K1228">_xlfn.TEXTJOIN(", ",TRUE,_xlfn.UNIQUE(_xlfn._xlws.FILTER(ARQUIVOS_RECEBIDOS!$F$2:$F$5010,ARQUIVOS_RECEBIDOS!$E$2:$E$5010=LD_01[[#This Row],[DOCUMENTO]])))</f>
        <v>R02</v>
      </c>
      <c r="L1228" s="6" t="str" cm="1">
        <f t="array" ref="L1228">_xlfn.TEXTJOIN(",",TRUE,_xlfn._xlws.FILTER(ARQUIVOS[EXTENSÃO],(ARQUIVOS[DOCUMENTO]=LD_01[[#This Row],[DOCUMENTO]])*(ARQUIVOS[REVISÃO]=LD_01[[#This Row],[REVISÃO]])))</f>
        <v>dwg,pdf</v>
      </c>
      <c r="M1228" s="12" cm="1">
        <f t="array" ref="M1228">_xlfn.UNIQUE(_xlfn._xlws.FILTER(ARQUIVOS[DATA RECEBIMENTO],(ARQUIVOS[DOCUMENTO]=LD_01[[#This Row],[DOCUMENTO]])*(ARQUIVOS[REVISÃO]=LD_01[[#This Row],[REVISÃO]])))</f>
        <v>45838</v>
      </c>
      <c r="N12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01/MSV-163MS-730-732/10.DR/MSV-163MS-730-732-ACA-EXE-DE-H2-003-R02.pdf</v>
      </c>
      <c r="P1228" s="6" t="str">
        <f>LD_01[[#This Row],[PASTA]]&amp;"/"&amp;LD_01[[#This Row],[ARQUIVO]]</f>
        <v>MSV-163MS-730-732/10.DR/MSV-163MS-730-732-ACA-EXE-DE-H2-003-R02.pdf</v>
      </c>
    </row>
    <row r="1229" spans="1:16" x14ac:dyDescent="0.3">
      <c r="A1229" s="6" t="s">
        <v>3997</v>
      </c>
      <c r="B1229" s="6" t="str">
        <f>VLOOKUP(LD_01[[#This Row],[DOCUMENTO]],_xlfn.SORTBY(ARQUIVOS_RECEBIDOS!$E$2:$F$5010,ARQUIVOS_RECEBIDOS!$F$2:$F$5010,-1),2,)</f>
        <v>R05</v>
      </c>
      <c r="C1229" s="14" t="s">
        <v>5987</v>
      </c>
      <c r="D1229" s="14" t="s">
        <v>7543</v>
      </c>
      <c r="E1229" s="6" t="s">
        <v>4322</v>
      </c>
      <c r="F1229" s="8" t="s">
        <v>4130</v>
      </c>
      <c r="G1229" s="8" t="s">
        <v>4142</v>
      </c>
      <c r="H1229" s="6" t="str">
        <f>_xlfn.XLOOKUP(LD_01[[#This Row],[DISCIPLINA]],'CLASSES DE PROJETOS'!$F$3:$F$37,'CLASSES DE PROJETOS'!$C$3:$C$37)</f>
        <v>DR</v>
      </c>
      <c r="I1229" t="str">
        <f>_xlfn.TEXTJOIN("/",TRUE,"MSV-163MS-"&amp;LD_01[[#This Row],[OBRA]],_xlfn.XLOOKUP(LD_01[[#This Row],[SIGLA]],'CLASSES DE PROJETOS'!$C$3:$C$37,'CLASSES DE PROJETOS'!$E$3:$E$37))</f>
        <v>MSV-163MS-730-732/10.DR</v>
      </c>
      <c r="J1229" s="6" t="str" cm="1">
        <f t="array" ref="J1229">_xlfn.TEXTJOIN(",",TRUE,_xlfn._xlws.FILTER(ARQUIVOS[ARQUIVO],(ARQUIVOS[DOCUMENTO]=LD_01[[#This Row],[DOCUMENTO]])*(ARQUIVOS[REVISÃO]=LD_01[[#This Row],[REVISÃO]])*(ARQUIVOS[EXTENSÃO]="pdf")))</f>
        <v>MSV-163MS-730-732-ACA-EXE-DE-H2-004-R05.pdf</v>
      </c>
      <c r="K1229" s="6" t="str" cm="1">
        <f t="array" ref="K1229">_xlfn.TEXTJOIN(", ",TRUE,_xlfn.UNIQUE(_xlfn._xlws.FILTER(ARQUIVOS_RECEBIDOS!$F$2:$F$5010,ARQUIVOS_RECEBIDOS!$E$2:$E$5010=LD_01[[#This Row],[DOCUMENTO]])))</f>
        <v>R05</v>
      </c>
      <c r="L1229" s="6" t="str" cm="1">
        <f t="array" ref="L1229">_xlfn.TEXTJOIN(",",TRUE,_xlfn._xlws.FILTER(ARQUIVOS[EXTENSÃO],(ARQUIVOS[DOCUMENTO]=LD_01[[#This Row],[DOCUMENTO]])*(ARQUIVOS[REVISÃO]=LD_01[[#This Row],[REVISÃO]])))</f>
        <v>dwg,pdf</v>
      </c>
      <c r="M1229" s="12" cm="1">
        <f t="array" ref="M1229">_xlfn.UNIQUE(_xlfn._xlws.FILTER(ARQUIVOS[DATA RECEBIMENTO],(ARQUIVOS[DOCUMENTO]=LD_01[[#This Row],[DOCUMENTO]])*(ARQUIVOS[REVISÃO]=LD_01[[#This Row],[REVISÃO]])))</f>
        <v>45838</v>
      </c>
      <c r="N12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2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01/MSV-163MS-730-732/10.DR/MSV-163MS-730-732-ACA-EXE-DE-H2-004-R05.pdf</v>
      </c>
      <c r="P1229" s="6" t="str">
        <f>LD_01[[#This Row],[PASTA]]&amp;"/"&amp;LD_01[[#This Row],[ARQUIVO]]</f>
        <v>MSV-163MS-730-732/10.DR/MSV-163MS-730-732-ACA-EXE-DE-H2-004-R05.pdf</v>
      </c>
    </row>
    <row r="1230" spans="1:16" x14ac:dyDescent="0.3">
      <c r="A1230" s="6" t="s">
        <v>3998</v>
      </c>
      <c r="B1230" s="6" t="str">
        <f>VLOOKUP(LD_01[[#This Row],[DOCUMENTO]],_xlfn.SORTBY(ARQUIVOS_RECEBIDOS!$E$2:$F$5010,ARQUIVOS_RECEBIDOS!$F$2:$F$5010,-1),2,)</f>
        <v>R04</v>
      </c>
      <c r="C1230" s="14" t="s">
        <v>5987</v>
      </c>
      <c r="D1230" s="14" t="s">
        <v>7543</v>
      </c>
      <c r="E1230" s="6" t="s">
        <v>4322</v>
      </c>
      <c r="F1230" s="8" t="s">
        <v>4130</v>
      </c>
      <c r="G1230" s="8" t="s">
        <v>4142</v>
      </c>
      <c r="H1230" s="6" t="str">
        <f>_xlfn.XLOOKUP(LD_01[[#This Row],[DISCIPLINA]],'CLASSES DE PROJETOS'!$F$3:$F$37,'CLASSES DE PROJETOS'!$C$3:$C$37)</f>
        <v>DR</v>
      </c>
      <c r="I1230" t="str">
        <f>_xlfn.TEXTJOIN("/",TRUE,"MSV-163MS-"&amp;LD_01[[#This Row],[OBRA]],_xlfn.XLOOKUP(LD_01[[#This Row],[SIGLA]],'CLASSES DE PROJETOS'!$C$3:$C$37,'CLASSES DE PROJETOS'!$E$3:$E$37))</f>
        <v>MSV-163MS-730-732/10.DR</v>
      </c>
      <c r="J1230" s="6" t="str" cm="1">
        <f t="array" ref="J1230">_xlfn.TEXTJOIN(",",TRUE,_xlfn._xlws.FILTER(ARQUIVOS[ARQUIVO],(ARQUIVOS[DOCUMENTO]=LD_01[[#This Row],[DOCUMENTO]])*(ARQUIVOS[REVISÃO]=LD_01[[#This Row],[REVISÃO]])*(ARQUIVOS[EXTENSÃO]="pdf")))</f>
        <v>MSV-163MS-730-732-ACA-EXE-DE-H2-005-R04.pdf</v>
      </c>
      <c r="K1230" s="6" t="str" cm="1">
        <f t="array" ref="K1230">_xlfn.TEXTJOIN(", ",TRUE,_xlfn.UNIQUE(_xlfn._xlws.FILTER(ARQUIVOS_RECEBIDOS!$F$2:$F$5010,ARQUIVOS_RECEBIDOS!$E$2:$E$5010=LD_01[[#This Row],[DOCUMENTO]])))</f>
        <v>R04</v>
      </c>
      <c r="L1230" s="6" t="str" cm="1">
        <f t="array" ref="L1230">_xlfn.TEXTJOIN(",",TRUE,_xlfn._xlws.FILTER(ARQUIVOS[EXTENSÃO],(ARQUIVOS[DOCUMENTO]=LD_01[[#This Row],[DOCUMENTO]])*(ARQUIVOS[REVISÃO]=LD_01[[#This Row],[REVISÃO]])))</f>
        <v>dwg,pdf</v>
      </c>
      <c r="M1230" s="12" cm="1">
        <f t="array" ref="M1230">_xlfn.UNIQUE(_xlfn._xlws.FILTER(ARQUIVOS[DATA RECEBIMENTO],(ARQUIVOS[DOCUMENTO]=LD_01[[#This Row],[DOCUMENTO]])*(ARQUIVOS[REVISÃO]=LD_01[[#This Row],[REVISÃO]])))</f>
        <v>45838</v>
      </c>
      <c r="N12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01/MSV-163MS-730-732/10.DR/MSV-163MS-730-732-ACA-EXE-DE-H2-005-R04.pdf</v>
      </c>
      <c r="P1230" s="6" t="str">
        <f>LD_01[[#This Row],[PASTA]]&amp;"/"&amp;LD_01[[#This Row],[ARQUIVO]]</f>
        <v>MSV-163MS-730-732/10.DR/MSV-163MS-730-732-ACA-EXE-DE-H2-005-R04.pdf</v>
      </c>
    </row>
    <row r="1231" spans="1:16" x14ac:dyDescent="0.3">
      <c r="A1231" s="6" t="s">
        <v>3999</v>
      </c>
      <c r="B1231" s="6" t="str">
        <f>VLOOKUP(LD_01[[#This Row],[DOCUMENTO]],_xlfn.SORTBY(ARQUIVOS_RECEBIDOS!$E$2:$F$5010,ARQUIVOS_RECEBIDOS!$F$2:$F$5010,-1),2,)</f>
        <v>R03</v>
      </c>
      <c r="C1231" s="14" t="s">
        <v>5987</v>
      </c>
      <c r="D1231" s="14" t="s">
        <v>7543</v>
      </c>
      <c r="E1231" s="6" t="s">
        <v>4322</v>
      </c>
      <c r="F1231" s="8" t="s">
        <v>4130</v>
      </c>
      <c r="G1231" s="8" t="s">
        <v>4142</v>
      </c>
      <c r="H1231" s="6" t="str">
        <f>_xlfn.XLOOKUP(LD_01[[#This Row],[DISCIPLINA]],'CLASSES DE PROJETOS'!$F$3:$F$37,'CLASSES DE PROJETOS'!$C$3:$C$37)</f>
        <v>DR</v>
      </c>
      <c r="I1231" t="str">
        <f>_xlfn.TEXTJOIN("/",TRUE,"MSV-163MS-"&amp;LD_01[[#This Row],[OBRA]],_xlfn.XLOOKUP(LD_01[[#This Row],[SIGLA]],'CLASSES DE PROJETOS'!$C$3:$C$37,'CLASSES DE PROJETOS'!$E$3:$E$37))</f>
        <v>MSV-163MS-730-732/10.DR</v>
      </c>
      <c r="J1231" s="6" t="str" cm="1">
        <f t="array" ref="J1231">_xlfn.TEXTJOIN(",",TRUE,_xlfn._xlws.FILTER(ARQUIVOS[ARQUIVO],(ARQUIVOS[DOCUMENTO]=LD_01[[#This Row],[DOCUMENTO]])*(ARQUIVOS[REVISÃO]=LD_01[[#This Row],[REVISÃO]])*(ARQUIVOS[EXTENSÃO]="pdf")))</f>
        <v>MSV-163MS-730-732-ACA-EXE-DE-H2-006-R03.pdf</v>
      </c>
      <c r="K1231" s="6" t="str" cm="1">
        <f t="array" ref="K1231">_xlfn.TEXTJOIN(", ",TRUE,_xlfn.UNIQUE(_xlfn._xlws.FILTER(ARQUIVOS_RECEBIDOS!$F$2:$F$5010,ARQUIVOS_RECEBIDOS!$E$2:$E$5010=LD_01[[#This Row],[DOCUMENTO]])))</f>
        <v>R03</v>
      </c>
      <c r="L1231" s="6" t="str" cm="1">
        <f t="array" ref="L1231">_xlfn.TEXTJOIN(",",TRUE,_xlfn._xlws.FILTER(ARQUIVOS[EXTENSÃO],(ARQUIVOS[DOCUMENTO]=LD_01[[#This Row],[DOCUMENTO]])*(ARQUIVOS[REVISÃO]=LD_01[[#This Row],[REVISÃO]])))</f>
        <v>dwg,pdf</v>
      </c>
      <c r="M1231" s="12" cm="1">
        <f t="array" ref="M1231">_xlfn.UNIQUE(_xlfn._xlws.FILTER(ARQUIVOS[DATA RECEBIMENTO],(ARQUIVOS[DOCUMENTO]=LD_01[[#This Row],[DOCUMENTO]])*(ARQUIVOS[REVISÃO]=LD_01[[#This Row],[REVISÃO]])))</f>
        <v>45838</v>
      </c>
      <c r="N12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01/MSV-163MS-730-732/10.DR/MSV-163MS-730-732-ACA-EXE-DE-H2-006-R03.pdf</v>
      </c>
      <c r="P1231" s="6" t="str">
        <f>LD_01[[#This Row],[PASTA]]&amp;"/"&amp;LD_01[[#This Row],[ARQUIVO]]</f>
        <v>MSV-163MS-730-732/10.DR/MSV-163MS-730-732-ACA-EXE-DE-H2-006-R03.pdf</v>
      </c>
    </row>
    <row r="1232" spans="1:16" ht="28.8" x14ac:dyDescent="0.3">
      <c r="A1232" s="6" t="s">
        <v>4000</v>
      </c>
      <c r="B1232" s="6" t="str">
        <f>VLOOKUP(LD_01[[#This Row],[DOCUMENTO]],_xlfn.SORTBY(ARQUIVOS_RECEBIDOS!$E$2:$F$5010,ARQUIVOS_RECEBIDOS!$F$2:$F$5010,-1),2,)</f>
        <v>R00</v>
      </c>
      <c r="C1232" s="14" t="s">
        <v>5987</v>
      </c>
      <c r="D1232" s="14" t="s">
        <v>7543</v>
      </c>
      <c r="E1232" s="6" t="s">
        <v>4322</v>
      </c>
      <c r="F1232" s="8" t="s">
        <v>4131</v>
      </c>
      <c r="G1232" s="8" t="s">
        <v>4142</v>
      </c>
      <c r="H1232" s="6" t="str">
        <f>_xlfn.XLOOKUP(LD_01[[#This Row],[DISCIPLINA]],'CLASSES DE PROJETOS'!$F$3:$F$37,'CLASSES DE PROJETOS'!$C$3:$C$37)</f>
        <v>DR</v>
      </c>
      <c r="I1232" t="str">
        <f>_xlfn.TEXTJOIN("/",TRUE,"MSV-163MS-"&amp;LD_01[[#This Row],[OBRA]],_xlfn.XLOOKUP(LD_01[[#This Row],[SIGLA]],'CLASSES DE PROJETOS'!$C$3:$C$37,'CLASSES DE PROJETOS'!$E$3:$E$37))</f>
        <v>MSV-163MS-730-732/10.DR</v>
      </c>
      <c r="J1232" s="6" t="str" cm="1">
        <f t="array" ref="J1232">_xlfn.TEXTJOIN(",",TRUE,_xlfn._xlws.FILTER(ARQUIVOS[ARQUIVO],(ARQUIVOS[DOCUMENTO]=LD_01[[#This Row],[DOCUMENTO]])*(ARQUIVOS[REVISÃO]=LD_01[[#This Row],[REVISÃO]])*(ARQUIVOS[EXTENSÃO]="pdf")))</f>
        <v>MSV-163MS-730-732-ACA-EXE-DE-H2-101-R00.pdf</v>
      </c>
      <c r="K1232" s="6" t="str" cm="1">
        <f t="array" ref="K1232">_xlfn.TEXTJOIN(", ",TRUE,_xlfn.UNIQUE(_xlfn._xlws.FILTER(ARQUIVOS_RECEBIDOS!$F$2:$F$5010,ARQUIVOS_RECEBIDOS!$E$2:$E$5010=LD_01[[#This Row],[DOCUMENTO]])))</f>
        <v>R00</v>
      </c>
      <c r="L1232" s="6" t="str" cm="1">
        <f t="array" ref="L1232">_xlfn.TEXTJOIN(",",TRUE,_xlfn._xlws.FILTER(ARQUIVOS[EXTENSÃO],(ARQUIVOS[DOCUMENTO]=LD_01[[#This Row],[DOCUMENTO]])*(ARQUIVOS[REVISÃO]=LD_01[[#This Row],[REVISÃO]])))</f>
        <v>dwg,pdf</v>
      </c>
      <c r="M1232" s="12" cm="1">
        <f t="array" ref="M1232">_xlfn.UNIQUE(_xlfn._xlws.FILTER(ARQUIVOS[DATA RECEBIMENTO],(ARQUIVOS[DOCUMENTO]=LD_01[[#This Row],[DOCUMENTO]])*(ARQUIVOS[REVISÃO]=LD_01[[#This Row],[REVISÃO]])))</f>
        <v>45838</v>
      </c>
      <c r="N12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01/MSV-163MS-730-732/10.DR/MSV-163MS-730-732-ACA-EXE-DE-H2-101-R00.pdf</v>
      </c>
      <c r="P1232" s="6" t="str">
        <f>LD_01[[#This Row],[PASTA]]&amp;"/"&amp;LD_01[[#This Row],[ARQUIVO]]</f>
        <v>MSV-163MS-730-732/10.DR/MSV-163MS-730-732-ACA-EXE-DE-H2-101-R00.pdf</v>
      </c>
    </row>
    <row r="1233" spans="1:16" ht="43.2" x14ac:dyDescent="0.3">
      <c r="A1233" s="6" t="s">
        <v>4001</v>
      </c>
      <c r="B1233" s="6" t="str">
        <f>VLOOKUP(LD_01[[#This Row],[DOCUMENTO]],_xlfn.SORTBY(ARQUIVOS_RECEBIDOS!$E$2:$F$5010,ARQUIVOS_RECEBIDOS!$F$2:$F$5010,-1),2,)</f>
        <v>R02</v>
      </c>
      <c r="C1233" s="14" t="s">
        <v>5987</v>
      </c>
      <c r="D1233" s="14" t="s">
        <v>7543</v>
      </c>
      <c r="E1233" s="6" t="s">
        <v>4322</v>
      </c>
      <c r="F1233" s="8" t="s">
        <v>4132</v>
      </c>
      <c r="G1233" s="8" t="s">
        <v>4142</v>
      </c>
      <c r="H1233" s="6" t="str">
        <f>_xlfn.XLOOKUP(LD_01[[#This Row],[DISCIPLINA]],'CLASSES DE PROJETOS'!$F$3:$F$37,'CLASSES DE PROJETOS'!$C$3:$C$37)</f>
        <v>DR</v>
      </c>
      <c r="I1233" t="str">
        <f>_xlfn.TEXTJOIN("/",TRUE,"MSV-163MS-"&amp;LD_01[[#This Row],[OBRA]],_xlfn.XLOOKUP(LD_01[[#This Row],[SIGLA]],'CLASSES DE PROJETOS'!$C$3:$C$37,'CLASSES DE PROJETOS'!$E$3:$E$37))</f>
        <v>MSV-163MS-730-732/10.DR</v>
      </c>
      <c r="J1233" s="6" t="str" cm="1">
        <f t="array" ref="J1233">_xlfn.TEXTJOIN(",",TRUE,_xlfn._xlws.FILTER(ARQUIVOS[ARQUIVO],(ARQUIVOS[DOCUMENTO]=LD_01[[#This Row],[DOCUMENTO]])*(ARQUIVOS[REVISÃO]=LD_01[[#This Row],[REVISÃO]])*(ARQUIVOS[EXTENSÃO]="pdf")))</f>
        <v>MSV-163MS-730-732-ACA-EXE-DE-H2-102-R02.pdf</v>
      </c>
      <c r="K1233" s="6" t="str" cm="1">
        <f t="array" ref="K1233">_xlfn.TEXTJOIN(", ",TRUE,_xlfn.UNIQUE(_xlfn._xlws.FILTER(ARQUIVOS_RECEBIDOS!$F$2:$F$5010,ARQUIVOS_RECEBIDOS!$E$2:$E$5010=LD_01[[#This Row],[DOCUMENTO]])))</f>
        <v>R01, R02</v>
      </c>
      <c r="L1233" s="6" t="str" cm="1">
        <f t="array" ref="L1233">_xlfn.TEXTJOIN(",",TRUE,_xlfn._xlws.FILTER(ARQUIVOS[EXTENSÃO],(ARQUIVOS[DOCUMENTO]=LD_01[[#This Row],[DOCUMENTO]])*(ARQUIVOS[REVISÃO]=LD_01[[#This Row],[REVISÃO]])))</f>
        <v>dwg,pdf</v>
      </c>
      <c r="M1233" s="12" cm="1">
        <f t="array" ref="M1233">_xlfn.UNIQUE(_xlfn._xlws.FILTER(ARQUIVOS[DATA RECEBIMENTO],(ARQUIVOS[DOCUMENTO]=LD_01[[#This Row],[DOCUMENTO]])*(ARQUIVOS[REVISÃO]=LD_01[[#This Row],[REVISÃO]])))</f>
        <v>45895</v>
      </c>
      <c r="N12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01/MSV-163MS-730-732/10.DR/MSV-163MS-730-732-ACA-EXE-DE-H2-102-R02.pdf</v>
      </c>
      <c r="P1233" s="6" t="str">
        <f>LD_01[[#This Row],[PASTA]]&amp;"/"&amp;LD_01[[#This Row],[ARQUIVO]]</f>
        <v>MSV-163MS-730-732/10.DR/MSV-163MS-730-732-ACA-EXE-DE-H2-102-R02.pdf</v>
      </c>
    </row>
    <row r="1234" spans="1:16" ht="28.8" x14ac:dyDescent="0.3">
      <c r="A1234" s="6" t="s">
        <v>4002</v>
      </c>
      <c r="B1234" s="6" t="str">
        <f>VLOOKUP(LD_01[[#This Row],[DOCUMENTO]],_xlfn.SORTBY(ARQUIVOS_RECEBIDOS!$E$2:$F$5010,ARQUIVOS_RECEBIDOS!$F$2:$F$5010,-1),2,)</f>
        <v>R00</v>
      </c>
      <c r="C1234" s="14" t="s">
        <v>5987</v>
      </c>
      <c r="D1234" s="14" t="s">
        <v>7543</v>
      </c>
      <c r="E1234" s="6" t="s">
        <v>4322</v>
      </c>
      <c r="F1234" s="8" t="s">
        <v>4133</v>
      </c>
      <c r="G1234" s="8" t="s">
        <v>4142</v>
      </c>
      <c r="H1234" s="6" t="str">
        <f>_xlfn.XLOOKUP(LD_01[[#This Row],[DISCIPLINA]],'CLASSES DE PROJETOS'!$F$3:$F$37,'CLASSES DE PROJETOS'!$C$3:$C$37)</f>
        <v>DR</v>
      </c>
      <c r="I1234" t="str">
        <f>_xlfn.TEXTJOIN("/",TRUE,"MSV-163MS-"&amp;LD_01[[#This Row],[OBRA]],_xlfn.XLOOKUP(LD_01[[#This Row],[SIGLA]],'CLASSES DE PROJETOS'!$C$3:$C$37,'CLASSES DE PROJETOS'!$E$3:$E$37))</f>
        <v>MSV-163MS-730-732/10.DR</v>
      </c>
      <c r="J1234" s="6" t="str" cm="1">
        <f t="array" ref="J1234">_xlfn.TEXTJOIN(",",TRUE,_xlfn._xlws.FILTER(ARQUIVOS[ARQUIVO],(ARQUIVOS[DOCUMENTO]=LD_01[[#This Row],[DOCUMENTO]])*(ARQUIVOS[REVISÃO]=LD_01[[#This Row],[REVISÃO]])*(ARQUIVOS[EXTENSÃO]="pdf")))</f>
        <v>MSV-163MS-730-732-ACA-EXE-DE-H2-103-R00.pdf</v>
      </c>
      <c r="K1234" s="6" t="str" cm="1">
        <f t="array" ref="K1234">_xlfn.TEXTJOIN(", ",TRUE,_xlfn.UNIQUE(_xlfn._xlws.FILTER(ARQUIVOS_RECEBIDOS!$F$2:$F$5010,ARQUIVOS_RECEBIDOS!$E$2:$E$5010=LD_01[[#This Row],[DOCUMENTO]])))</f>
        <v>R00</v>
      </c>
      <c r="L1234" s="6" t="str" cm="1">
        <f t="array" ref="L1234">_xlfn.TEXTJOIN(",",TRUE,_xlfn._xlws.FILTER(ARQUIVOS[EXTENSÃO],(ARQUIVOS[DOCUMENTO]=LD_01[[#This Row],[DOCUMENTO]])*(ARQUIVOS[REVISÃO]=LD_01[[#This Row],[REVISÃO]])))</f>
        <v>dwg,pdf</v>
      </c>
      <c r="M1234" s="12" cm="1">
        <f t="array" ref="M1234">_xlfn.UNIQUE(_xlfn._xlws.FILTER(ARQUIVOS[DATA RECEBIMENTO],(ARQUIVOS[DOCUMENTO]=LD_01[[#This Row],[DOCUMENTO]])*(ARQUIVOS[REVISÃO]=LD_01[[#This Row],[REVISÃO]])))</f>
        <v>45838</v>
      </c>
      <c r="N12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01/MSV-163MS-730-732/10.DR/MSV-163MS-730-732-ACA-EXE-DE-H2-103-R00.pdf</v>
      </c>
      <c r="P1234" s="6" t="str">
        <f>LD_01[[#This Row],[PASTA]]&amp;"/"&amp;LD_01[[#This Row],[ARQUIVO]]</f>
        <v>MSV-163MS-730-732/10.DR/MSV-163MS-730-732-ACA-EXE-DE-H2-103-R00.pdf</v>
      </c>
    </row>
    <row r="1235" spans="1:16" ht="28.8" x14ac:dyDescent="0.3">
      <c r="A1235" s="6" t="s">
        <v>4003</v>
      </c>
      <c r="B1235" s="6" t="str">
        <f>VLOOKUP(LD_01[[#This Row],[DOCUMENTO]],_xlfn.SORTBY(ARQUIVOS_RECEBIDOS!$E$2:$F$5010,ARQUIVOS_RECEBIDOS!$F$2:$F$5010,-1),2,)</f>
        <v>R01</v>
      </c>
      <c r="C1235" s="14" t="s">
        <v>5987</v>
      </c>
      <c r="D1235" s="14" t="s">
        <v>7543</v>
      </c>
      <c r="E1235" s="6" t="s">
        <v>4322</v>
      </c>
      <c r="F1235" s="8" t="s">
        <v>4134</v>
      </c>
      <c r="G1235" s="8" t="s">
        <v>4142</v>
      </c>
      <c r="H1235" s="6" t="str">
        <f>_xlfn.XLOOKUP(LD_01[[#This Row],[DISCIPLINA]],'CLASSES DE PROJETOS'!$F$3:$F$37,'CLASSES DE PROJETOS'!$C$3:$C$37)</f>
        <v>DR</v>
      </c>
      <c r="I1235" t="str">
        <f>_xlfn.TEXTJOIN("/",TRUE,"MSV-163MS-"&amp;LD_01[[#This Row],[OBRA]],_xlfn.XLOOKUP(LD_01[[#This Row],[SIGLA]],'CLASSES DE PROJETOS'!$C$3:$C$37,'CLASSES DE PROJETOS'!$E$3:$E$37))</f>
        <v>MSV-163MS-730-732/10.DR</v>
      </c>
      <c r="J1235" s="6" t="str" cm="1">
        <f t="array" ref="J1235">_xlfn.TEXTJOIN(",",TRUE,_xlfn._xlws.FILTER(ARQUIVOS[ARQUIVO],(ARQUIVOS[DOCUMENTO]=LD_01[[#This Row],[DOCUMENTO]])*(ARQUIVOS[REVISÃO]=LD_01[[#This Row],[REVISÃO]])*(ARQUIVOS[EXTENSÃO]="pdf")))</f>
        <v>MSV-163MS-730-732-ACA-EXE-DE-H2-104-R01.pdf</v>
      </c>
      <c r="K1235" s="6" t="str" cm="1">
        <f t="array" ref="K1235">_xlfn.TEXTJOIN(", ",TRUE,_xlfn.UNIQUE(_xlfn._xlws.FILTER(ARQUIVOS_RECEBIDOS!$F$2:$F$5010,ARQUIVOS_RECEBIDOS!$E$2:$E$5010=LD_01[[#This Row],[DOCUMENTO]])))</f>
        <v>R01</v>
      </c>
      <c r="L1235" s="6" t="str" cm="1">
        <f t="array" ref="L1235">_xlfn.TEXTJOIN(",",TRUE,_xlfn._xlws.FILTER(ARQUIVOS[EXTENSÃO],(ARQUIVOS[DOCUMENTO]=LD_01[[#This Row],[DOCUMENTO]])*(ARQUIVOS[REVISÃO]=LD_01[[#This Row],[REVISÃO]])))</f>
        <v>dwg,pdf</v>
      </c>
      <c r="M1235" s="12" cm="1">
        <f t="array" ref="M1235">_xlfn.UNIQUE(_xlfn._xlws.FILTER(ARQUIVOS[DATA RECEBIMENTO],(ARQUIVOS[DOCUMENTO]=LD_01[[#This Row],[DOCUMENTO]])*(ARQUIVOS[REVISÃO]=LD_01[[#This Row],[REVISÃO]])))</f>
        <v>45838</v>
      </c>
      <c r="N12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01/MSV-163MS-730-732/10.DR/MSV-163MS-730-732-ACA-EXE-DE-H2-104-R01.pdf</v>
      </c>
      <c r="P1235" s="6" t="str">
        <f>LD_01[[#This Row],[PASTA]]&amp;"/"&amp;LD_01[[#This Row],[ARQUIVO]]</f>
        <v>MSV-163MS-730-732/10.DR/MSV-163MS-730-732-ACA-EXE-DE-H2-104-R01.pdf</v>
      </c>
    </row>
    <row r="1236" spans="1:16" ht="28.8" x14ac:dyDescent="0.3">
      <c r="A1236" s="6" t="s">
        <v>4004</v>
      </c>
      <c r="B1236" s="6" t="str">
        <f>VLOOKUP(LD_01[[#This Row],[DOCUMENTO]],_xlfn.SORTBY(ARQUIVOS_RECEBIDOS!$E$2:$F$5010,ARQUIVOS_RECEBIDOS!$F$2:$F$5010,-1),2,)</f>
        <v>R00</v>
      </c>
      <c r="C1236" s="14" t="s">
        <v>5987</v>
      </c>
      <c r="D1236" s="14" t="s">
        <v>7543</v>
      </c>
      <c r="E1236" s="6" t="s">
        <v>4322</v>
      </c>
      <c r="F1236" s="8" t="s">
        <v>4135</v>
      </c>
      <c r="G1236" s="8" t="s">
        <v>4142</v>
      </c>
      <c r="H1236" s="6" t="str">
        <f>_xlfn.XLOOKUP(LD_01[[#This Row],[DISCIPLINA]],'CLASSES DE PROJETOS'!$F$3:$F$37,'CLASSES DE PROJETOS'!$C$3:$C$37)</f>
        <v>DR</v>
      </c>
      <c r="I1236" t="str">
        <f>_xlfn.TEXTJOIN("/",TRUE,"MSV-163MS-"&amp;LD_01[[#This Row],[OBRA]],_xlfn.XLOOKUP(LD_01[[#This Row],[SIGLA]],'CLASSES DE PROJETOS'!$C$3:$C$37,'CLASSES DE PROJETOS'!$E$3:$E$37))</f>
        <v>MSV-163MS-730-732/10.DR</v>
      </c>
      <c r="J1236" s="6" t="str" cm="1">
        <f t="array" ref="J1236">_xlfn.TEXTJOIN(",",TRUE,_xlfn._xlws.FILTER(ARQUIVOS[ARQUIVO],(ARQUIVOS[DOCUMENTO]=LD_01[[#This Row],[DOCUMENTO]])*(ARQUIVOS[REVISÃO]=LD_01[[#This Row],[REVISÃO]])*(ARQUIVOS[EXTENSÃO]="pdf")))</f>
        <v>MSV-163MS-730-732-ACA-EXE-DE-H2-105-R00.pdf</v>
      </c>
      <c r="K1236" s="6" t="str" cm="1">
        <f t="array" ref="K1236">_xlfn.TEXTJOIN(", ",TRUE,_xlfn.UNIQUE(_xlfn._xlws.FILTER(ARQUIVOS_RECEBIDOS!$F$2:$F$5010,ARQUIVOS_RECEBIDOS!$E$2:$E$5010=LD_01[[#This Row],[DOCUMENTO]])))</f>
        <v>R00</v>
      </c>
      <c r="L1236" s="6" t="str" cm="1">
        <f t="array" ref="L1236">_xlfn.TEXTJOIN(",",TRUE,_xlfn._xlws.FILTER(ARQUIVOS[EXTENSÃO],(ARQUIVOS[DOCUMENTO]=LD_01[[#This Row],[DOCUMENTO]])*(ARQUIVOS[REVISÃO]=LD_01[[#This Row],[REVISÃO]])))</f>
        <v>dwg,pdf</v>
      </c>
      <c r="M1236" s="12" cm="1">
        <f t="array" ref="M1236">_xlfn.UNIQUE(_xlfn._xlws.FILTER(ARQUIVOS[DATA RECEBIMENTO],(ARQUIVOS[DOCUMENTO]=LD_01[[#This Row],[DOCUMENTO]])*(ARQUIVOS[REVISÃO]=LD_01[[#This Row],[REVISÃO]])))</f>
        <v>45838</v>
      </c>
      <c r="N12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01/MSV-163MS-730-732/10.DR/MSV-163MS-730-732-ACA-EXE-DE-H2-105-R00.pdf</v>
      </c>
      <c r="P1236" s="6" t="str">
        <f>LD_01[[#This Row],[PASTA]]&amp;"/"&amp;LD_01[[#This Row],[ARQUIVO]]</f>
        <v>MSV-163MS-730-732/10.DR/MSV-163MS-730-732-ACA-EXE-DE-H2-105-R00.pdf</v>
      </c>
    </row>
    <row r="1237" spans="1:16" ht="43.2" x14ac:dyDescent="0.3">
      <c r="A1237" s="6" t="s">
        <v>4005</v>
      </c>
      <c r="B1237" s="6" t="str">
        <f>VLOOKUP(LD_01[[#This Row],[DOCUMENTO]],_xlfn.SORTBY(ARQUIVOS_RECEBIDOS!$E$2:$F$5010,ARQUIVOS_RECEBIDOS!$F$2:$F$5010,-1),2,)</f>
        <v>R00</v>
      </c>
      <c r="C1237" s="14" t="s">
        <v>5987</v>
      </c>
      <c r="D1237" s="14" t="s">
        <v>7543</v>
      </c>
      <c r="E1237" s="6" t="s">
        <v>4322</v>
      </c>
      <c r="F1237" s="8" t="s">
        <v>4136</v>
      </c>
      <c r="G1237" s="8" t="s">
        <v>4142</v>
      </c>
      <c r="H1237" s="6" t="str">
        <f>_xlfn.XLOOKUP(LD_01[[#This Row],[DISCIPLINA]],'CLASSES DE PROJETOS'!$F$3:$F$37,'CLASSES DE PROJETOS'!$C$3:$C$37)</f>
        <v>DR</v>
      </c>
      <c r="I1237" t="str">
        <f>_xlfn.TEXTJOIN("/",TRUE,"MSV-163MS-"&amp;LD_01[[#This Row],[OBRA]],_xlfn.XLOOKUP(LD_01[[#This Row],[SIGLA]],'CLASSES DE PROJETOS'!$C$3:$C$37,'CLASSES DE PROJETOS'!$E$3:$E$37))</f>
        <v>MSV-163MS-730-732/10.DR</v>
      </c>
      <c r="J1237" s="6" t="str" cm="1">
        <f t="array" ref="J1237">_xlfn.TEXTJOIN(",",TRUE,_xlfn._xlws.FILTER(ARQUIVOS[ARQUIVO],(ARQUIVOS[DOCUMENTO]=LD_01[[#This Row],[DOCUMENTO]])*(ARQUIVOS[REVISÃO]=LD_01[[#This Row],[REVISÃO]])*(ARQUIVOS[EXTENSÃO]="pdf")))</f>
        <v>MSV-163MS-730-732-ACA-EXE-DE-H2-106-R00.pdf</v>
      </c>
      <c r="K1237" s="6" t="str" cm="1">
        <f t="array" ref="K1237">_xlfn.TEXTJOIN(", ",TRUE,_xlfn.UNIQUE(_xlfn._xlws.FILTER(ARQUIVOS_RECEBIDOS!$F$2:$F$5010,ARQUIVOS_RECEBIDOS!$E$2:$E$5010=LD_01[[#This Row],[DOCUMENTO]])))</f>
        <v>R00</v>
      </c>
      <c r="L1237" s="6" t="str" cm="1">
        <f t="array" ref="L1237">_xlfn.TEXTJOIN(",",TRUE,_xlfn._xlws.FILTER(ARQUIVOS[EXTENSÃO],(ARQUIVOS[DOCUMENTO]=LD_01[[#This Row],[DOCUMENTO]])*(ARQUIVOS[REVISÃO]=LD_01[[#This Row],[REVISÃO]])))</f>
        <v>dwg,pdf</v>
      </c>
      <c r="M1237" s="12" cm="1">
        <f t="array" ref="M1237">_xlfn.UNIQUE(_xlfn._xlws.FILTER(ARQUIVOS[DATA RECEBIMENTO],(ARQUIVOS[DOCUMENTO]=LD_01[[#This Row],[DOCUMENTO]])*(ARQUIVOS[REVISÃO]=LD_01[[#This Row],[REVISÃO]])))</f>
        <v>45838</v>
      </c>
      <c r="N12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01/MSV-163MS-730-732/10.DR/MSV-163MS-730-732-ACA-EXE-DE-H2-106-R00.pdf</v>
      </c>
      <c r="P1237" s="6" t="str">
        <f>LD_01[[#This Row],[PASTA]]&amp;"/"&amp;LD_01[[#This Row],[ARQUIVO]]</f>
        <v>MSV-163MS-730-732/10.DR/MSV-163MS-730-732-ACA-EXE-DE-H2-106-R00.pdf</v>
      </c>
    </row>
    <row r="1238" spans="1:16" ht="57.6" x14ac:dyDescent="0.3">
      <c r="A1238" s="6" t="s">
        <v>4006</v>
      </c>
      <c r="B1238" s="6" t="str">
        <f>VLOOKUP(LD_01[[#This Row],[DOCUMENTO]],_xlfn.SORTBY(ARQUIVOS_RECEBIDOS!$E$2:$F$5010,ARQUIVOS_RECEBIDOS!$F$2:$F$5010,-1),2,)</f>
        <v>R01</v>
      </c>
      <c r="C1238" s="14" t="s">
        <v>5987</v>
      </c>
      <c r="D1238" s="14" t="s">
        <v>7543</v>
      </c>
      <c r="E1238" s="6" t="s">
        <v>4322</v>
      </c>
      <c r="F1238" s="8" t="s">
        <v>4137</v>
      </c>
      <c r="G1238" s="8" t="s">
        <v>4142</v>
      </c>
      <c r="H1238" s="6" t="str">
        <f>_xlfn.XLOOKUP(LD_01[[#This Row],[DISCIPLINA]],'CLASSES DE PROJETOS'!$F$3:$F$37,'CLASSES DE PROJETOS'!$C$3:$C$37)</f>
        <v>DR</v>
      </c>
      <c r="I1238" t="str">
        <f>_xlfn.TEXTJOIN("/",TRUE,"MSV-163MS-"&amp;LD_01[[#This Row],[OBRA]],_xlfn.XLOOKUP(LD_01[[#This Row],[SIGLA]],'CLASSES DE PROJETOS'!$C$3:$C$37,'CLASSES DE PROJETOS'!$E$3:$E$37))</f>
        <v>MSV-163MS-730-732/10.DR</v>
      </c>
      <c r="J1238" s="6" t="str" cm="1">
        <f t="array" ref="J1238">_xlfn.TEXTJOIN(",",TRUE,_xlfn._xlws.FILTER(ARQUIVOS[ARQUIVO],(ARQUIVOS[DOCUMENTO]=LD_01[[#This Row],[DOCUMENTO]])*(ARQUIVOS[REVISÃO]=LD_01[[#This Row],[REVISÃO]])*(ARQUIVOS[EXTENSÃO]="pdf")))</f>
        <v>MSV-163MS-730-732-ACA-EXE-DE-H2-107-R01.pdf</v>
      </c>
      <c r="K1238" s="6" t="str" cm="1">
        <f t="array" ref="K1238">_xlfn.TEXTJOIN(", ",TRUE,_xlfn.UNIQUE(_xlfn._xlws.FILTER(ARQUIVOS_RECEBIDOS!$F$2:$F$5010,ARQUIVOS_RECEBIDOS!$E$2:$E$5010=LD_01[[#This Row],[DOCUMENTO]])))</f>
        <v>R01</v>
      </c>
      <c r="L1238" s="6" t="str" cm="1">
        <f t="array" ref="L1238">_xlfn.TEXTJOIN(",",TRUE,_xlfn._xlws.FILTER(ARQUIVOS[EXTENSÃO],(ARQUIVOS[DOCUMENTO]=LD_01[[#This Row],[DOCUMENTO]])*(ARQUIVOS[REVISÃO]=LD_01[[#This Row],[REVISÃO]])))</f>
        <v>dwg,pdf</v>
      </c>
      <c r="M1238" s="12" cm="1">
        <f t="array" ref="M1238">_xlfn.UNIQUE(_xlfn._xlws.FILTER(ARQUIVOS[DATA RECEBIMENTO],(ARQUIVOS[DOCUMENTO]=LD_01[[#This Row],[DOCUMENTO]])*(ARQUIVOS[REVISÃO]=LD_01[[#This Row],[REVISÃO]])))</f>
        <v>45838</v>
      </c>
      <c r="N12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01/MSV-163MS-730-732/10.DR/MSV-163MS-730-732-ACA-EXE-DE-H2-107-R01.pdf</v>
      </c>
      <c r="P1238" s="6" t="str">
        <f>LD_01[[#This Row],[PASTA]]&amp;"/"&amp;LD_01[[#This Row],[ARQUIVO]]</f>
        <v>MSV-163MS-730-732/10.DR/MSV-163MS-730-732-ACA-EXE-DE-H2-107-R01.pdf</v>
      </c>
    </row>
    <row r="1239" spans="1:16" x14ac:dyDescent="0.3">
      <c r="A1239" s="6" t="s">
        <v>4014</v>
      </c>
      <c r="B1239" s="6" t="str">
        <f>VLOOKUP(LD_01[[#This Row],[DOCUMENTO]],_xlfn.SORTBY(ARQUIVOS_RECEBIDOS!$E$2:$F$5010,ARQUIVOS_RECEBIDOS!$F$2:$F$5010,-1),2,)</f>
        <v>R02</v>
      </c>
      <c r="C1239" s="14" t="s">
        <v>5987</v>
      </c>
      <c r="D1239" s="14" t="s">
        <v>7543</v>
      </c>
      <c r="E1239" s="6" t="s">
        <v>4322</v>
      </c>
      <c r="F1239" s="8" t="s">
        <v>4087</v>
      </c>
      <c r="G1239" s="8" t="s">
        <v>4143</v>
      </c>
      <c r="H1239" s="6" t="str">
        <f>_xlfn.XLOOKUP(LD_01[[#This Row],[DISCIPLINA]],'CLASSES DE PROJETOS'!$F$3:$F$37,'CLASSES DE PROJETOS'!$C$3:$C$37)</f>
        <v>PV</v>
      </c>
      <c r="I1239" t="str">
        <f>_xlfn.TEXTJOIN("/",TRUE,"MSV-163MS-"&amp;LD_01[[#This Row],[OBRA]],_xlfn.XLOOKUP(LD_01[[#This Row],[SIGLA]],'CLASSES DE PROJETOS'!$C$3:$C$37,'CLASSES DE PROJETOS'!$E$3:$E$37))</f>
        <v>MSV-163MS-730-732/28.PV</v>
      </c>
      <c r="J1239" s="6" t="str" cm="1">
        <f t="array" ref="J1239">_xlfn.TEXTJOIN(",",TRUE,_xlfn._xlws.FILTER(ARQUIVOS[ARQUIVO],(ARQUIVOS[DOCUMENTO]=LD_01[[#This Row],[DOCUMENTO]])*(ARQUIVOS[REVISÃO]=LD_01[[#This Row],[REVISÃO]])*(ARQUIVOS[EXTENSÃO]="pdf")))</f>
        <v>MSV-163MS-730-732-ACA-EXE-DE-I2-001-R02.pdf</v>
      </c>
      <c r="K1239" s="6" t="str" cm="1">
        <f t="array" ref="K1239">_xlfn.TEXTJOIN(", ",TRUE,_xlfn.UNIQUE(_xlfn._xlws.FILTER(ARQUIVOS_RECEBIDOS!$F$2:$F$5010,ARQUIVOS_RECEBIDOS!$E$2:$E$5010=LD_01[[#This Row],[DOCUMENTO]])))</f>
        <v>R01, R02</v>
      </c>
      <c r="L1239" s="6" t="str" cm="1">
        <f t="array" ref="L1239">_xlfn.TEXTJOIN(",",TRUE,_xlfn._xlws.FILTER(ARQUIVOS[EXTENSÃO],(ARQUIVOS[DOCUMENTO]=LD_01[[#This Row],[DOCUMENTO]])*(ARQUIVOS[REVISÃO]=LD_01[[#This Row],[REVISÃO]])))</f>
        <v>dwg,pdf</v>
      </c>
      <c r="M1239" s="12" cm="1">
        <f t="array" ref="M1239">_xlfn.UNIQUE(_xlfn._xlws.FILTER(ARQUIVOS[DATA RECEBIMENTO],(ARQUIVOS[DOCUMENTO]=LD_01[[#This Row],[DOCUMENTO]])*(ARQUIVOS[REVISÃO]=LD_01[[#This Row],[REVISÃO]])))</f>
        <v>45895</v>
      </c>
      <c r="N12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3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01/MSV-163MS-730-732/28.PV/MSV-163MS-730-732-ACA-EXE-DE-I2-001-R02.pdf</v>
      </c>
      <c r="P1239" s="6" t="str">
        <f>LD_01[[#This Row],[PASTA]]&amp;"/"&amp;LD_01[[#This Row],[ARQUIVO]]</f>
        <v>MSV-163MS-730-732/28.PV/MSV-163MS-730-732-ACA-EXE-DE-I2-001-R02.pdf</v>
      </c>
    </row>
    <row r="1240" spans="1:16" x14ac:dyDescent="0.3">
      <c r="A1240" s="6" t="s">
        <v>4015</v>
      </c>
      <c r="B1240" s="6" t="str">
        <f>VLOOKUP(LD_01[[#This Row],[DOCUMENTO]],_xlfn.SORTBY(ARQUIVOS_RECEBIDOS!$E$2:$F$5010,ARQUIVOS_RECEBIDOS!$F$2:$F$5010,-1),2,)</f>
        <v>R02</v>
      </c>
      <c r="C1240" s="14" t="s">
        <v>5987</v>
      </c>
      <c r="D1240" s="14" t="s">
        <v>7543</v>
      </c>
      <c r="E1240" s="6" t="s">
        <v>4322</v>
      </c>
      <c r="F1240" s="8" t="s">
        <v>4087</v>
      </c>
      <c r="G1240" s="8" t="s">
        <v>4143</v>
      </c>
      <c r="H1240" s="6" t="str">
        <f>_xlfn.XLOOKUP(LD_01[[#This Row],[DISCIPLINA]],'CLASSES DE PROJETOS'!$F$3:$F$37,'CLASSES DE PROJETOS'!$C$3:$C$37)</f>
        <v>PV</v>
      </c>
      <c r="I1240" t="str">
        <f>_xlfn.TEXTJOIN("/",TRUE,"MSV-163MS-"&amp;LD_01[[#This Row],[OBRA]],_xlfn.XLOOKUP(LD_01[[#This Row],[SIGLA]],'CLASSES DE PROJETOS'!$C$3:$C$37,'CLASSES DE PROJETOS'!$E$3:$E$37))</f>
        <v>MSV-163MS-730-732/28.PV</v>
      </c>
      <c r="J1240" s="6" t="str" cm="1">
        <f t="array" ref="J1240">_xlfn.TEXTJOIN(",",TRUE,_xlfn._xlws.FILTER(ARQUIVOS[ARQUIVO],(ARQUIVOS[DOCUMENTO]=LD_01[[#This Row],[DOCUMENTO]])*(ARQUIVOS[REVISÃO]=LD_01[[#This Row],[REVISÃO]])*(ARQUIVOS[EXTENSÃO]="pdf")))</f>
        <v>MSV-163MS-730-732-ACA-EXE-DE-I2-002-R02.pdf</v>
      </c>
      <c r="K1240" s="6" t="str" cm="1">
        <f t="array" ref="K1240">_xlfn.TEXTJOIN(", ",TRUE,_xlfn.UNIQUE(_xlfn._xlws.FILTER(ARQUIVOS_RECEBIDOS!$F$2:$F$5010,ARQUIVOS_RECEBIDOS!$E$2:$E$5010=LD_01[[#This Row],[DOCUMENTO]])))</f>
        <v>R01, R02</v>
      </c>
      <c r="L1240" s="6" t="str" cm="1">
        <f t="array" ref="L1240">_xlfn.TEXTJOIN(",",TRUE,_xlfn._xlws.FILTER(ARQUIVOS[EXTENSÃO],(ARQUIVOS[DOCUMENTO]=LD_01[[#This Row],[DOCUMENTO]])*(ARQUIVOS[REVISÃO]=LD_01[[#This Row],[REVISÃO]])))</f>
        <v>dwg,pdf</v>
      </c>
      <c r="M1240" s="12" cm="1">
        <f t="array" ref="M1240">_xlfn.UNIQUE(_xlfn._xlws.FILTER(ARQUIVOS[DATA RECEBIMENTO],(ARQUIVOS[DOCUMENTO]=LD_01[[#This Row],[DOCUMENTO]])*(ARQUIVOS[REVISÃO]=LD_01[[#This Row],[REVISÃO]])))</f>
        <v>45895</v>
      </c>
      <c r="N12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01/MSV-163MS-730-732/28.PV/MSV-163MS-730-732-ACA-EXE-DE-I2-002-R02.pdf</v>
      </c>
      <c r="P1240" s="6" t="str">
        <f>LD_01[[#This Row],[PASTA]]&amp;"/"&amp;LD_01[[#This Row],[ARQUIVO]]</f>
        <v>MSV-163MS-730-732/28.PV/MSV-163MS-730-732-ACA-EXE-DE-I2-002-R02.pdf</v>
      </c>
    </row>
    <row r="1241" spans="1:16" x14ac:dyDescent="0.3">
      <c r="A1241" s="6" t="s">
        <v>4016</v>
      </c>
      <c r="B1241" s="6" t="str">
        <f>VLOOKUP(LD_01[[#This Row],[DOCUMENTO]],_xlfn.SORTBY(ARQUIVOS_RECEBIDOS!$E$2:$F$5010,ARQUIVOS_RECEBIDOS!$F$2:$F$5010,-1),2,)</f>
        <v>R02</v>
      </c>
      <c r="C1241" s="14" t="s">
        <v>5987</v>
      </c>
      <c r="D1241" s="14" t="s">
        <v>7543</v>
      </c>
      <c r="E1241" s="6" t="s">
        <v>4322</v>
      </c>
      <c r="F1241" s="8" t="s">
        <v>4087</v>
      </c>
      <c r="G1241" s="8" t="s">
        <v>4143</v>
      </c>
      <c r="H1241" s="6" t="str">
        <f>_xlfn.XLOOKUP(LD_01[[#This Row],[DISCIPLINA]],'CLASSES DE PROJETOS'!$F$3:$F$37,'CLASSES DE PROJETOS'!$C$3:$C$37)</f>
        <v>PV</v>
      </c>
      <c r="I1241" t="str">
        <f>_xlfn.TEXTJOIN("/",TRUE,"MSV-163MS-"&amp;LD_01[[#This Row],[OBRA]],_xlfn.XLOOKUP(LD_01[[#This Row],[SIGLA]],'CLASSES DE PROJETOS'!$C$3:$C$37,'CLASSES DE PROJETOS'!$E$3:$E$37))</f>
        <v>MSV-163MS-730-732/28.PV</v>
      </c>
      <c r="J1241" s="6" t="str" cm="1">
        <f t="array" ref="J1241">_xlfn.TEXTJOIN(",",TRUE,_xlfn._xlws.FILTER(ARQUIVOS[ARQUIVO],(ARQUIVOS[DOCUMENTO]=LD_01[[#This Row],[DOCUMENTO]])*(ARQUIVOS[REVISÃO]=LD_01[[#This Row],[REVISÃO]])*(ARQUIVOS[EXTENSÃO]="pdf")))</f>
        <v>MSV-163MS-730-732-ACA-EXE-DE-I2-003-R02.pdf</v>
      </c>
      <c r="K1241" s="6" t="str" cm="1">
        <f t="array" ref="K1241">_xlfn.TEXTJOIN(", ",TRUE,_xlfn.UNIQUE(_xlfn._xlws.FILTER(ARQUIVOS_RECEBIDOS!$F$2:$F$5010,ARQUIVOS_RECEBIDOS!$E$2:$E$5010=LD_01[[#This Row],[DOCUMENTO]])))</f>
        <v>R01, R02</v>
      </c>
      <c r="L1241" s="6" t="str" cm="1">
        <f t="array" ref="L1241">_xlfn.TEXTJOIN(",",TRUE,_xlfn._xlws.FILTER(ARQUIVOS[EXTENSÃO],(ARQUIVOS[DOCUMENTO]=LD_01[[#This Row],[DOCUMENTO]])*(ARQUIVOS[REVISÃO]=LD_01[[#This Row],[REVISÃO]])))</f>
        <v>dwg,pdf</v>
      </c>
      <c r="M1241" s="12" cm="1">
        <f t="array" ref="M1241">_xlfn.UNIQUE(_xlfn._xlws.FILTER(ARQUIVOS[DATA RECEBIMENTO],(ARQUIVOS[DOCUMENTO]=LD_01[[#This Row],[DOCUMENTO]])*(ARQUIVOS[REVISÃO]=LD_01[[#This Row],[REVISÃO]])))</f>
        <v>45895</v>
      </c>
      <c r="N12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01/MSV-163MS-730-732/28.PV/MSV-163MS-730-732-ACA-EXE-DE-I2-003-R02.pdf</v>
      </c>
      <c r="P1241" s="6" t="str">
        <f>LD_01[[#This Row],[PASTA]]&amp;"/"&amp;LD_01[[#This Row],[ARQUIVO]]</f>
        <v>MSV-163MS-730-732/28.PV/MSV-163MS-730-732-ACA-EXE-DE-I2-003-R02.pdf</v>
      </c>
    </row>
    <row r="1242" spans="1:16" x14ac:dyDescent="0.3">
      <c r="A1242" s="6" t="s">
        <v>4017</v>
      </c>
      <c r="B1242" s="6" t="str">
        <f>VLOOKUP(LD_01[[#This Row],[DOCUMENTO]],_xlfn.SORTBY(ARQUIVOS_RECEBIDOS!$E$2:$F$5010,ARQUIVOS_RECEBIDOS!$F$2:$F$5010,-1),2,)</f>
        <v>R02</v>
      </c>
      <c r="C1242" s="14" t="s">
        <v>5987</v>
      </c>
      <c r="D1242" s="14" t="s">
        <v>7543</v>
      </c>
      <c r="E1242" s="6" t="s">
        <v>4322</v>
      </c>
      <c r="F1242" s="8" t="s">
        <v>4087</v>
      </c>
      <c r="G1242" s="8" t="s">
        <v>4143</v>
      </c>
      <c r="H1242" s="6" t="str">
        <f>_xlfn.XLOOKUP(LD_01[[#This Row],[DISCIPLINA]],'CLASSES DE PROJETOS'!$F$3:$F$37,'CLASSES DE PROJETOS'!$C$3:$C$37)</f>
        <v>PV</v>
      </c>
      <c r="I1242" t="str">
        <f>_xlfn.TEXTJOIN("/",TRUE,"MSV-163MS-"&amp;LD_01[[#This Row],[OBRA]],_xlfn.XLOOKUP(LD_01[[#This Row],[SIGLA]],'CLASSES DE PROJETOS'!$C$3:$C$37,'CLASSES DE PROJETOS'!$E$3:$E$37))</f>
        <v>MSV-163MS-730-732/28.PV</v>
      </c>
      <c r="J1242" s="6" t="str" cm="1">
        <f t="array" ref="J1242">_xlfn.TEXTJOIN(",",TRUE,_xlfn._xlws.FILTER(ARQUIVOS[ARQUIVO],(ARQUIVOS[DOCUMENTO]=LD_01[[#This Row],[DOCUMENTO]])*(ARQUIVOS[REVISÃO]=LD_01[[#This Row],[REVISÃO]])*(ARQUIVOS[EXTENSÃO]="pdf")))</f>
        <v>MSV-163MS-730-732-ACA-EXE-DE-I2-004-R02.pdf</v>
      </c>
      <c r="K1242" s="6" t="str" cm="1">
        <f t="array" ref="K1242">_xlfn.TEXTJOIN(", ",TRUE,_xlfn.UNIQUE(_xlfn._xlws.FILTER(ARQUIVOS_RECEBIDOS!$F$2:$F$5010,ARQUIVOS_RECEBIDOS!$E$2:$E$5010=LD_01[[#This Row],[DOCUMENTO]])))</f>
        <v>R02</v>
      </c>
      <c r="L1242" s="6" t="str" cm="1">
        <f t="array" ref="L1242">_xlfn.TEXTJOIN(",",TRUE,_xlfn._xlws.FILTER(ARQUIVOS[EXTENSÃO],(ARQUIVOS[DOCUMENTO]=LD_01[[#This Row],[DOCUMENTO]])*(ARQUIVOS[REVISÃO]=LD_01[[#This Row],[REVISÃO]])))</f>
        <v>dwg,pdf</v>
      </c>
      <c r="M1242" s="12" cm="1">
        <f t="array" ref="M1242">_xlfn.UNIQUE(_xlfn._xlws.FILTER(ARQUIVOS[DATA RECEBIMENTO],(ARQUIVOS[DOCUMENTO]=LD_01[[#This Row],[DOCUMENTO]])*(ARQUIVOS[REVISÃO]=LD_01[[#This Row],[REVISÃO]])))</f>
        <v>45838</v>
      </c>
      <c r="N12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01/MSV-163MS-730-732/28.PV/MSV-163MS-730-732-ACA-EXE-DE-I2-004-R02.pdf</v>
      </c>
      <c r="P1242" s="6" t="str">
        <f>LD_01[[#This Row],[PASTA]]&amp;"/"&amp;LD_01[[#This Row],[ARQUIVO]]</f>
        <v>MSV-163MS-730-732/28.PV/MSV-163MS-730-732-ACA-EXE-DE-I2-004-R02.pdf</v>
      </c>
    </row>
    <row r="1243" spans="1:16" x14ac:dyDescent="0.3">
      <c r="A1243" s="6" t="s">
        <v>4018</v>
      </c>
      <c r="B1243" s="6" t="str">
        <f>VLOOKUP(LD_01[[#This Row],[DOCUMENTO]],_xlfn.SORTBY(ARQUIVOS_RECEBIDOS!$E$2:$F$5010,ARQUIVOS_RECEBIDOS!$F$2:$F$5010,-1),2,)</f>
        <v>R05</v>
      </c>
      <c r="C1243" s="14" t="s">
        <v>5987</v>
      </c>
      <c r="D1243" s="14" t="s">
        <v>7543</v>
      </c>
      <c r="E1243" s="6" t="s">
        <v>4322</v>
      </c>
      <c r="F1243" s="8" t="s">
        <v>4109</v>
      </c>
      <c r="G1243" s="8" t="s">
        <v>4143</v>
      </c>
      <c r="H1243" s="6" t="str">
        <f>_xlfn.XLOOKUP(LD_01[[#This Row],[DISCIPLINA]],'CLASSES DE PROJETOS'!$F$3:$F$37,'CLASSES DE PROJETOS'!$C$3:$C$37)</f>
        <v>PV</v>
      </c>
      <c r="I1243" t="str">
        <f>_xlfn.TEXTJOIN("/",TRUE,"MSV-163MS-"&amp;LD_01[[#This Row],[OBRA]],_xlfn.XLOOKUP(LD_01[[#This Row],[SIGLA]],'CLASSES DE PROJETOS'!$C$3:$C$37,'CLASSES DE PROJETOS'!$E$3:$E$37))</f>
        <v>MSV-163MS-730-732/28.PV</v>
      </c>
      <c r="J1243" s="6" t="str" cm="1">
        <f t="array" ref="J1243">_xlfn.TEXTJOIN(",",TRUE,_xlfn._xlws.FILTER(ARQUIVOS[ARQUIVO],(ARQUIVOS[DOCUMENTO]=LD_01[[#This Row],[DOCUMENTO]])*(ARQUIVOS[REVISÃO]=LD_01[[#This Row],[REVISÃO]])*(ARQUIVOS[EXTENSÃO]="pdf")))</f>
        <v>MSV-163MS-730-732-ACA-EXE-DE-I2-005-R05.pdf</v>
      </c>
      <c r="K1243" s="6" t="str" cm="1">
        <f t="array" ref="K1243">_xlfn.TEXTJOIN(", ",TRUE,_xlfn.UNIQUE(_xlfn._xlws.FILTER(ARQUIVOS_RECEBIDOS!$F$2:$F$5010,ARQUIVOS_RECEBIDOS!$E$2:$E$5010=LD_01[[#This Row],[DOCUMENTO]])))</f>
        <v>R04, R05</v>
      </c>
      <c r="L1243" s="6" t="str" cm="1">
        <f t="array" ref="L1243">_xlfn.TEXTJOIN(",",TRUE,_xlfn._xlws.FILTER(ARQUIVOS[EXTENSÃO],(ARQUIVOS[DOCUMENTO]=LD_01[[#This Row],[DOCUMENTO]])*(ARQUIVOS[REVISÃO]=LD_01[[#This Row],[REVISÃO]])))</f>
        <v>dwg,pdf</v>
      </c>
      <c r="M1243" s="12" cm="1">
        <f t="array" ref="M1243">_xlfn.UNIQUE(_xlfn._xlws.FILTER(ARQUIVOS[DATA RECEBIMENTO],(ARQUIVOS[DOCUMENTO]=LD_01[[#This Row],[DOCUMENTO]])*(ARQUIVOS[REVISÃO]=LD_01[[#This Row],[REVISÃO]])))</f>
        <v>45895</v>
      </c>
      <c r="N12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01/MSV-163MS-730-732/28.PV/MSV-163MS-730-732-ACA-EXE-DE-I2-005-R05.pdf</v>
      </c>
      <c r="P1243" s="6" t="str">
        <f>LD_01[[#This Row],[PASTA]]&amp;"/"&amp;LD_01[[#This Row],[ARQUIVO]]</f>
        <v>MSV-163MS-730-732/28.PV/MSV-163MS-730-732-ACA-EXE-DE-I2-005-R05.pdf</v>
      </c>
    </row>
    <row r="1244" spans="1:16" x14ac:dyDescent="0.3">
      <c r="A1244" s="6" t="s">
        <v>4019</v>
      </c>
      <c r="B1244" s="6" t="str">
        <f>VLOOKUP(LD_01[[#This Row],[DOCUMENTO]],_xlfn.SORTBY(ARQUIVOS_RECEBIDOS!$E$2:$F$5010,ARQUIVOS_RECEBIDOS!$F$2:$F$5010,-1),2,)</f>
        <v>R04</v>
      </c>
      <c r="C1244" s="14" t="s">
        <v>5987</v>
      </c>
      <c r="D1244" s="14" t="s">
        <v>7543</v>
      </c>
      <c r="E1244" s="6" t="s">
        <v>4322</v>
      </c>
      <c r="F1244" s="8" t="s">
        <v>4088</v>
      </c>
      <c r="G1244" s="8" t="s">
        <v>4143</v>
      </c>
      <c r="H1244" s="6" t="str">
        <f>_xlfn.XLOOKUP(LD_01[[#This Row],[DISCIPLINA]],'CLASSES DE PROJETOS'!$F$3:$F$37,'CLASSES DE PROJETOS'!$C$3:$C$37)</f>
        <v>PV</v>
      </c>
      <c r="I1244" t="str">
        <f>_xlfn.TEXTJOIN("/",TRUE,"MSV-163MS-"&amp;LD_01[[#This Row],[OBRA]],_xlfn.XLOOKUP(LD_01[[#This Row],[SIGLA]],'CLASSES DE PROJETOS'!$C$3:$C$37,'CLASSES DE PROJETOS'!$E$3:$E$37))</f>
        <v>MSV-163MS-730-732/28.PV</v>
      </c>
      <c r="J1244" s="6" t="str" cm="1">
        <f t="array" ref="J1244">_xlfn.TEXTJOIN(",",TRUE,_xlfn._xlws.FILTER(ARQUIVOS[ARQUIVO],(ARQUIVOS[DOCUMENTO]=LD_01[[#This Row],[DOCUMENTO]])*(ARQUIVOS[REVISÃO]=LD_01[[#This Row],[REVISÃO]])*(ARQUIVOS[EXTENSÃO]="pdf")))</f>
        <v>MSV-163MS-730-732-ACA-EXE-DE-I2-006-R04.pdf</v>
      </c>
      <c r="K1244" s="6" t="str" cm="1">
        <f t="array" ref="K1244">_xlfn.TEXTJOIN(", ",TRUE,_xlfn.UNIQUE(_xlfn._xlws.FILTER(ARQUIVOS_RECEBIDOS!$F$2:$F$5010,ARQUIVOS_RECEBIDOS!$E$2:$E$5010=LD_01[[#This Row],[DOCUMENTO]])))</f>
        <v>R04</v>
      </c>
      <c r="L1244" s="6" t="str" cm="1">
        <f t="array" ref="L1244">_xlfn.TEXTJOIN(",",TRUE,_xlfn._xlws.FILTER(ARQUIVOS[EXTENSÃO],(ARQUIVOS[DOCUMENTO]=LD_01[[#This Row],[DOCUMENTO]])*(ARQUIVOS[REVISÃO]=LD_01[[#This Row],[REVISÃO]])))</f>
        <v>dwg,pdf</v>
      </c>
      <c r="M1244" s="12" cm="1">
        <f t="array" ref="M1244">_xlfn.UNIQUE(_xlfn._xlws.FILTER(ARQUIVOS[DATA RECEBIMENTO],(ARQUIVOS[DOCUMENTO]=LD_01[[#This Row],[DOCUMENTO]])*(ARQUIVOS[REVISÃO]=LD_01[[#This Row],[REVISÃO]])))</f>
        <v>45838</v>
      </c>
      <c r="N12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01/MSV-163MS-730-732/28.PV/MSV-163MS-730-732-ACA-EXE-DE-I2-006-R04.pdf</v>
      </c>
      <c r="P1244" s="6" t="str">
        <f>LD_01[[#This Row],[PASTA]]&amp;"/"&amp;LD_01[[#This Row],[ARQUIVO]]</f>
        <v>MSV-163MS-730-732/28.PV/MSV-163MS-730-732-ACA-EXE-DE-I2-006-R04.pdf</v>
      </c>
    </row>
    <row r="1245" spans="1:16" x14ac:dyDescent="0.3">
      <c r="A1245" s="6" t="s">
        <v>4020</v>
      </c>
      <c r="B1245" s="6" t="str">
        <f>VLOOKUP(LD_01[[#This Row],[DOCUMENTO]],_xlfn.SORTBY(ARQUIVOS_RECEBIDOS!$E$2:$F$5010,ARQUIVOS_RECEBIDOS!$F$2:$F$5010,-1),2,)</f>
        <v>R04</v>
      </c>
      <c r="C1245" s="14" t="s">
        <v>5987</v>
      </c>
      <c r="D1245" s="14" t="s">
        <v>7543</v>
      </c>
      <c r="E1245" s="6" t="s">
        <v>4322</v>
      </c>
      <c r="F1245" s="8" t="s">
        <v>4088</v>
      </c>
      <c r="G1245" s="8" t="s">
        <v>4143</v>
      </c>
      <c r="H1245" s="6" t="str">
        <f>_xlfn.XLOOKUP(LD_01[[#This Row],[DISCIPLINA]],'CLASSES DE PROJETOS'!$F$3:$F$37,'CLASSES DE PROJETOS'!$C$3:$C$37)</f>
        <v>PV</v>
      </c>
      <c r="I1245" t="str">
        <f>_xlfn.TEXTJOIN("/",TRUE,"MSV-163MS-"&amp;LD_01[[#This Row],[OBRA]],_xlfn.XLOOKUP(LD_01[[#This Row],[SIGLA]],'CLASSES DE PROJETOS'!$C$3:$C$37,'CLASSES DE PROJETOS'!$E$3:$E$37))</f>
        <v>MSV-163MS-730-732/28.PV</v>
      </c>
      <c r="J1245" s="6" t="str" cm="1">
        <f t="array" ref="J1245">_xlfn.TEXTJOIN(",",TRUE,_xlfn._xlws.FILTER(ARQUIVOS[ARQUIVO],(ARQUIVOS[DOCUMENTO]=LD_01[[#This Row],[DOCUMENTO]])*(ARQUIVOS[REVISÃO]=LD_01[[#This Row],[REVISÃO]])*(ARQUIVOS[EXTENSÃO]="pdf")))</f>
        <v>MSV-163MS-730-732-ACA-EXE-DE-I2-007-R04.pdf</v>
      </c>
      <c r="K1245" s="6" t="str" cm="1">
        <f t="array" ref="K1245">_xlfn.TEXTJOIN(", ",TRUE,_xlfn.UNIQUE(_xlfn._xlws.FILTER(ARQUIVOS_RECEBIDOS!$F$2:$F$5010,ARQUIVOS_RECEBIDOS!$E$2:$E$5010=LD_01[[#This Row],[DOCUMENTO]])))</f>
        <v>R04</v>
      </c>
      <c r="L1245" s="6" t="str" cm="1">
        <f t="array" ref="L1245">_xlfn.TEXTJOIN(",",TRUE,_xlfn._xlws.FILTER(ARQUIVOS[EXTENSÃO],(ARQUIVOS[DOCUMENTO]=LD_01[[#This Row],[DOCUMENTO]])*(ARQUIVOS[REVISÃO]=LD_01[[#This Row],[REVISÃO]])))</f>
        <v>dwg,pdf</v>
      </c>
      <c r="M1245" s="12" cm="1">
        <f t="array" ref="M1245">_xlfn.UNIQUE(_xlfn._xlws.FILTER(ARQUIVOS[DATA RECEBIMENTO],(ARQUIVOS[DOCUMENTO]=LD_01[[#This Row],[DOCUMENTO]])*(ARQUIVOS[REVISÃO]=LD_01[[#This Row],[REVISÃO]])))</f>
        <v>45838</v>
      </c>
      <c r="N12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01/MSV-163MS-730-732/28.PV/MSV-163MS-730-732-ACA-EXE-DE-I2-007-R04.pdf</v>
      </c>
      <c r="P1245" s="6" t="str">
        <f>LD_01[[#This Row],[PASTA]]&amp;"/"&amp;LD_01[[#This Row],[ARQUIVO]]</f>
        <v>MSV-163MS-730-732/28.PV/MSV-163MS-730-732-ACA-EXE-DE-I2-007-R04.pdf</v>
      </c>
    </row>
    <row r="1246" spans="1:16" x14ac:dyDescent="0.3">
      <c r="A1246" s="6" t="s">
        <v>4009</v>
      </c>
      <c r="B1246" s="6" t="str">
        <f>VLOOKUP(LD_01[[#This Row],[DOCUMENTO]],_xlfn.SORTBY(ARQUIVOS_RECEBIDOS!$E$2:$F$5010,ARQUIVOS_RECEBIDOS!$F$2:$F$5010,-1),2,)</f>
        <v>R05</v>
      </c>
      <c r="C1246" s="14" t="s">
        <v>5987</v>
      </c>
      <c r="D1246" s="14" t="s">
        <v>7543</v>
      </c>
      <c r="E1246" s="6" t="s">
        <v>4322</v>
      </c>
      <c r="F1246" s="8" t="s">
        <v>4083</v>
      </c>
      <c r="G1246" s="8" t="s">
        <v>4331</v>
      </c>
      <c r="H1246" s="6" t="str">
        <f>_xlfn.XLOOKUP(LD_01[[#This Row],[DISCIPLINA]],'CLASSES DE PROJETOS'!$F$3:$F$37,'CLASSES DE PROJETOS'!$C$3:$C$37)</f>
        <v>SI</v>
      </c>
      <c r="I1246" t="str">
        <f>_xlfn.TEXTJOIN("/",TRUE,"MSV-163MS-"&amp;LD_01[[#This Row],[OBRA]],_xlfn.XLOOKUP(LD_01[[#This Row],[SIGLA]],'CLASSES DE PROJETOS'!$C$3:$C$37,'CLASSES DE PROJETOS'!$E$3:$E$37))</f>
        <v>MSV-163MS-730-732/31.SI</v>
      </c>
      <c r="J1246" s="6" t="str" cm="1">
        <f t="array" ref="J1246">_xlfn.TEXTJOIN(",",TRUE,_xlfn._xlws.FILTER(ARQUIVOS[ARQUIVO],(ARQUIVOS[DOCUMENTO]=LD_01[[#This Row],[DOCUMENTO]])*(ARQUIVOS[REVISÃO]=LD_01[[#This Row],[REVISÃO]])*(ARQUIVOS[EXTENSÃO]="pdf")))</f>
        <v>MSV-163MS-730-732-ACA-EXE-DE-J1-001-R05.pdf</v>
      </c>
      <c r="K1246" s="6" t="str" cm="1">
        <f t="array" ref="K1246">_xlfn.TEXTJOIN(", ",TRUE,_xlfn.UNIQUE(_xlfn._xlws.FILTER(ARQUIVOS_RECEBIDOS!$F$2:$F$5010,ARQUIVOS_RECEBIDOS!$E$2:$E$5010=LD_01[[#This Row],[DOCUMENTO]])))</f>
        <v>R04, R05</v>
      </c>
      <c r="L1246" s="6" t="str" cm="1">
        <f t="array" ref="L1246">_xlfn.TEXTJOIN(",",TRUE,_xlfn._xlws.FILTER(ARQUIVOS[EXTENSÃO],(ARQUIVOS[DOCUMENTO]=LD_01[[#This Row],[DOCUMENTO]])*(ARQUIVOS[REVISÃO]=LD_01[[#This Row],[REVISÃO]])))</f>
        <v>dwg,pdf</v>
      </c>
      <c r="M1246" s="12" cm="1">
        <f t="array" ref="M1246">_xlfn.UNIQUE(_xlfn._xlws.FILTER(ARQUIVOS[DATA RECEBIMENTO],(ARQUIVOS[DOCUMENTO]=LD_01[[#This Row],[DOCUMENTO]])*(ARQUIVOS[REVISÃO]=LD_01[[#This Row],[REVISÃO]])))</f>
        <v>45895</v>
      </c>
      <c r="N12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01/MSV-163MS-730-732/31.SI/MSV-163MS-730-732-ACA-EXE-DE-J1-001-R05.pdf</v>
      </c>
      <c r="P1246" s="6" t="str">
        <f>LD_01[[#This Row],[PASTA]]&amp;"/"&amp;LD_01[[#This Row],[ARQUIVO]]</f>
        <v>MSV-163MS-730-732/31.SI/MSV-163MS-730-732-ACA-EXE-DE-J1-001-R05.pdf</v>
      </c>
    </row>
    <row r="1247" spans="1:16" x14ac:dyDescent="0.3">
      <c r="A1247" s="6" t="s">
        <v>4010</v>
      </c>
      <c r="B1247" s="6" t="str">
        <f>VLOOKUP(LD_01[[#This Row],[DOCUMENTO]],_xlfn.SORTBY(ARQUIVOS_RECEBIDOS!$E$2:$F$5010,ARQUIVOS_RECEBIDOS!$F$2:$F$5010,-1),2,)</f>
        <v>R08</v>
      </c>
      <c r="C1247" s="14" t="s">
        <v>5987</v>
      </c>
      <c r="D1247" s="14" t="s">
        <v>7543</v>
      </c>
      <c r="E1247" s="6" t="s">
        <v>4322</v>
      </c>
      <c r="F1247" s="8" t="s">
        <v>4083</v>
      </c>
      <c r="G1247" s="8" t="s">
        <v>4331</v>
      </c>
      <c r="H1247" s="6" t="str">
        <f>_xlfn.XLOOKUP(LD_01[[#This Row],[DISCIPLINA]],'CLASSES DE PROJETOS'!$F$3:$F$37,'CLASSES DE PROJETOS'!$C$3:$C$37)</f>
        <v>SI</v>
      </c>
      <c r="I1247" t="str">
        <f>_xlfn.TEXTJOIN("/",TRUE,"MSV-163MS-"&amp;LD_01[[#This Row],[OBRA]],_xlfn.XLOOKUP(LD_01[[#This Row],[SIGLA]],'CLASSES DE PROJETOS'!$C$3:$C$37,'CLASSES DE PROJETOS'!$E$3:$E$37))</f>
        <v>MSV-163MS-730-732/31.SI</v>
      </c>
      <c r="J1247" s="6" t="str" cm="1">
        <f t="array" ref="J1247">_xlfn.TEXTJOIN(",",TRUE,_xlfn._xlws.FILTER(ARQUIVOS[ARQUIVO],(ARQUIVOS[DOCUMENTO]=LD_01[[#This Row],[DOCUMENTO]])*(ARQUIVOS[REVISÃO]=LD_01[[#This Row],[REVISÃO]])*(ARQUIVOS[EXTENSÃO]="pdf")))</f>
        <v>MSV-163MS-730-732-ACA-EXE-DE-J1-002-R08.pdf</v>
      </c>
      <c r="K1247" s="6" t="str" cm="1">
        <f t="array" ref="K1247">_xlfn.TEXTJOIN(", ",TRUE,_xlfn.UNIQUE(_xlfn._xlws.FILTER(ARQUIVOS_RECEBIDOS!$F$2:$F$5010,ARQUIVOS_RECEBIDOS!$E$2:$E$5010=LD_01[[#This Row],[DOCUMENTO]])))</f>
        <v>R06, R08</v>
      </c>
      <c r="L1247" s="6" t="str" cm="1">
        <f t="array" ref="L1247">_xlfn.TEXTJOIN(",",TRUE,_xlfn._xlws.FILTER(ARQUIVOS[EXTENSÃO],(ARQUIVOS[DOCUMENTO]=LD_01[[#This Row],[DOCUMENTO]])*(ARQUIVOS[REVISÃO]=LD_01[[#This Row],[REVISÃO]])))</f>
        <v>dwg,pdf</v>
      </c>
      <c r="M1247" s="12" cm="1">
        <f t="array" ref="M1247">_xlfn.UNIQUE(_xlfn._xlws.FILTER(ARQUIVOS[DATA RECEBIMENTO],(ARQUIVOS[DOCUMENTO]=LD_01[[#This Row],[DOCUMENTO]])*(ARQUIVOS[REVISÃO]=LD_01[[#This Row],[REVISÃO]])))</f>
        <v>45895</v>
      </c>
      <c r="N12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01/MSV-163MS-730-732/31.SI/MSV-163MS-730-732-ACA-EXE-DE-J1-002-R08.pdf</v>
      </c>
      <c r="P1247" s="6" t="str">
        <f>LD_01[[#This Row],[PASTA]]&amp;"/"&amp;LD_01[[#This Row],[ARQUIVO]]</f>
        <v>MSV-163MS-730-732/31.SI/MSV-163MS-730-732-ACA-EXE-DE-J1-002-R08.pdf</v>
      </c>
    </row>
    <row r="1248" spans="1:16" x14ac:dyDescent="0.3">
      <c r="A1248" s="6" t="s">
        <v>4011</v>
      </c>
      <c r="B1248" s="6" t="str">
        <f>VLOOKUP(LD_01[[#This Row],[DOCUMENTO]],_xlfn.SORTBY(ARQUIVOS_RECEBIDOS!$E$2:$F$5010,ARQUIVOS_RECEBIDOS!$F$2:$F$5010,-1),2,)</f>
        <v>R01</v>
      </c>
      <c r="C1248" s="14" t="s">
        <v>5987</v>
      </c>
      <c r="D1248" s="14" t="s">
        <v>7543</v>
      </c>
      <c r="E1248" s="6" t="s">
        <v>4322</v>
      </c>
      <c r="F1248" s="8" t="s">
        <v>4084</v>
      </c>
      <c r="G1248" s="8" t="s">
        <v>4331</v>
      </c>
      <c r="H1248" s="6" t="str">
        <f>_xlfn.XLOOKUP(LD_01[[#This Row],[DISCIPLINA]],'CLASSES DE PROJETOS'!$F$3:$F$37,'CLASSES DE PROJETOS'!$C$3:$C$37)</f>
        <v>SI</v>
      </c>
      <c r="I1248" t="str">
        <f>_xlfn.TEXTJOIN("/",TRUE,"MSV-163MS-"&amp;LD_01[[#This Row],[OBRA]],_xlfn.XLOOKUP(LD_01[[#This Row],[SIGLA]],'CLASSES DE PROJETOS'!$C$3:$C$37,'CLASSES DE PROJETOS'!$E$3:$E$37))</f>
        <v>MSV-163MS-730-732/31.SI</v>
      </c>
      <c r="J1248" s="6" t="str" cm="1">
        <f t="array" ref="J1248">_xlfn.TEXTJOIN(",",TRUE,_xlfn._xlws.FILTER(ARQUIVOS[ARQUIVO],(ARQUIVOS[DOCUMENTO]=LD_01[[#This Row],[DOCUMENTO]])*(ARQUIVOS[REVISÃO]=LD_01[[#This Row],[REVISÃO]])*(ARQUIVOS[EXTENSÃO]="pdf")))</f>
        <v>MSV-163MS-730-732-ACA-EXE-DE-J1-003-R01.pdf</v>
      </c>
      <c r="K1248" s="6" t="str" cm="1">
        <f t="array" ref="K1248">_xlfn.TEXTJOIN(", ",TRUE,_xlfn.UNIQUE(_xlfn._xlws.FILTER(ARQUIVOS_RECEBIDOS!$F$2:$F$5010,ARQUIVOS_RECEBIDOS!$E$2:$E$5010=LD_01[[#This Row],[DOCUMENTO]])))</f>
        <v>R01</v>
      </c>
      <c r="L1248" s="6" t="str" cm="1">
        <f t="array" ref="L1248">_xlfn.TEXTJOIN(",",TRUE,_xlfn._xlws.FILTER(ARQUIVOS[EXTENSÃO],(ARQUIVOS[DOCUMENTO]=LD_01[[#This Row],[DOCUMENTO]])*(ARQUIVOS[REVISÃO]=LD_01[[#This Row],[REVISÃO]])))</f>
        <v>dwg,pdf</v>
      </c>
      <c r="M1248" s="12" cm="1">
        <f t="array" ref="M1248">_xlfn.UNIQUE(_xlfn._xlws.FILTER(ARQUIVOS[DATA RECEBIMENTO],(ARQUIVOS[DOCUMENTO]=LD_01[[#This Row],[DOCUMENTO]])*(ARQUIVOS[REVISÃO]=LD_01[[#This Row],[REVISÃO]])))</f>
        <v>45838</v>
      </c>
      <c r="N12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01/MSV-163MS-730-732/31.SI/MSV-163MS-730-732-ACA-EXE-DE-J1-003-R01.pdf</v>
      </c>
      <c r="P1248" s="6" t="str">
        <f>LD_01[[#This Row],[PASTA]]&amp;"/"&amp;LD_01[[#This Row],[ARQUIVO]]</f>
        <v>MSV-163MS-730-732/31.SI/MSV-163MS-730-732-ACA-EXE-DE-J1-003-R01.pdf</v>
      </c>
    </row>
    <row r="1249" spans="1:16" x14ac:dyDescent="0.3">
      <c r="A1249" s="6" t="s">
        <v>4012</v>
      </c>
      <c r="B1249" s="6" t="str">
        <f>VLOOKUP(LD_01[[#This Row],[DOCUMENTO]],_xlfn.SORTBY(ARQUIVOS_RECEBIDOS!$E$2:$F$5010,ARQUIVOS_RECEBIDOS!$F$2:$F$5010,-1),2,)</f>
        <v>R01</v>
      </c>
      <c r="C1249" s="14" t="s">
        <v>5987</v>
      </c>
      <c r="D1249" s="14" t="s">
        <v>7543</v>
      </c>
      <c r="E1249" s="6" t="s">
        <v>4322</v>
      </c>
      <c r="F1249" s="8" t="s">
        <v>4085</v>
      </c>
      <c r="G1249" s="8" t="s">
        <v>4331</v>
      </c>
      <c r="H1249" s="6" t="str">
        <f>_xlfn.XLOOKUP(LD_01[[#This Row],[DISCIPLINA]],'CLASSES DE PROJETOS'!$F$3:$F$37,'CLASSES DE PROJETOS'!$C$3:$C$37)</f>
        <v>SI</v>
      </c>
      <c r="I1249" t="str">
        <f>_xlfn.TEXTJOIN("/",TRUE,"MSV-163MS-"&amp;LD_01[[#This Row],[OBRA]],_xlfn.XLOOKUP(LD_01[[#This Row],[SIGLA]],'CLASSES DE PROJETOS'!$C$3:$C$37,'CLASSES DE PROJETOS'!$E$3:$E$37))</f>
        <v>MSV-163MS-730-732/31.SI</v>
      </c>
      <c r="J1249" s="6" t="str" cm="1">
        <f t="array" ref="J1249">_xlfn.TEXTJOIN(",",TRUE,_xlfn._xlws.FILTER(ARQUIVOS[ARQUIVO],(ARQUIVOS[DOCUMENTO]=LD_01[[#This Row],[DOCUMENTO]])*(ARQUIVOS[REVISÃO]=LD_01[[#This Row],[REVISÃO]])*(ARQUIVOS[EXTENSÃO]="pdf")))</f>
        <v>MSV-163MS-730-732-ACA-EXE-DE-J1-004-R01.pdf</v>
      </c>
      <c r="K1249" s="6" t="str" cm="1">
        <f t="array" ref="K1249">_xlfn.TEXTJOIN(", ",TRUE,_xlfn.UNIQUE(_xlfn._xlws.FILTER(ARQUIVOS_RECEBIDOS!$F$2:$F$5010,ARQUIVOS_RECEBIDOS!$E$2:$E$5010=LD_01[[#This Row],[DOCUMENTO]])))</f>
        <v>R01</v>
      </c>
      <c r="L1249" s="6" t="str" cm="1">
        <f t="array" ref="L1249">_xlfn.TEXTJOIN(",",TRUE,_xlfn._xlws.FILTER(ARQUIVOS[EXTENSÃO],(ARQUIVOS[DOCUMENTO]=LD_01[[#This Row],[DOCUMENTO]])*(ARQUIVOS[REVISÃO]=LD_01[[#This Row],[REVISÃO]])))</f>
        <v>dwg,pdf</v>
      </c>
      <c r="M1249" s="12" cm="1">
        <f t="array" ref="M1249">_xlfn.UNIQUE(_xlfn._xlws.FILTER(ARQUIVOS[DATA RECEBIMENTO],(ARQUIVOS[DOCUMENTO]=LD_01[[#This Row],[DOCUMENTO]])*(ARQUIVOS[REVISÃO]=LD_01[[#This Row],[REVISÃO]])))</f>
        <v>45838</v>
      </c>
      <c r="N12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4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01/MSV-163MS-730-732/31.SI/MSV-163MS-730-732-ACA-EXE-DE-J1-004-R01.pdf</v>
      </c>
      <c r="P1249" s="6" t="str">
        <f>LD_01[[#This Row],[PASTA]]&amp;"/"&amp;LD_01[[#This Row],[ARQUIVO]]</f>
        <v>MSV-163MS-730-732/31.SI/MSV-163MS-730-732-ACA-EXE-DE-J1-004-R01.pdf</v>
      </c>
    </row>
    <row r="1250" spans="1:16" x14ac:dyDescent="0.3">
      <c r="A1250" s="6" t="s">
        <v>4013</v>
      </c>
      <c r="B1250" s="6" t="str">
        <f>VLOOKUP(LD_01[[#This Row],[DOCUMENTO]],_xlfn.SORTBY(ARQUIVOS_RECEBIDOS!$E$2:$F$5010,ARQUIVOS_RECEBIDOS!$F$2:$F$5010,-1),2,)</f>
        <v>R01</v>
      </c>
      <c r="C1250" s="14" t="s">
        <v>5987</v>
      </c>
      <c r="D1250" s="14" t="s">
        <v>7543</v>
      </c>
      <c r="E1250" s="6" t="s">
        <v>4322</v>
      </c>
      <c r="F1250" s="8" t="s">
        <v>4086</v>
      </c>
      <c r="G1250" s="8" t="s">
        <v>4331</v>
      </c>
      <c r="H1250" s="6" t="str">
        <f>_xlfn.XLOOKUP(LD_01[[#This Row],[DISCIPLINA]],'CLASSES DE PROJETOS'!$F$3:$F$37,'CLASSES DE PROJETOS'!$C$3:$C$37)</f>
        <v>SI</v>
      </c>
      <c r="I1250" t="str">
        <f>_xlfn.TEXTJOIN("/",TRUE,"MSV-163MS-"&amp;LD_01[[#This Row],[OBRA]],_xlfn.XLOOKUP(LD_01[[#This Row],[SIGLA]],'CLASSES DE PROJETOS'!$C$3:$C$37,'CLASSES DE PROJETOS'!$E$3:$E$37))</f>
        <v>MSV-163MS-730-732/31.SI</v>
      </c>
      <c r="J1250" s="6" t="str" cm="1">
        <f t="array" ref="J1250">_xlfn.TEXTJOIN(",",TRUE,_xlfn._xlws.FILTER(ARQUIVOS[ARQUIVO],(ARQUIVOS[DOCUMENTO]=LD_01[[#This Row],[DOCUMENTO]])*(ARQUIVOS[REVISÃO]=LD_01[[#This Row],[REVISÃO]])*(ARQUIVOS[EXTENSÃO]="pdf")))</f>
        <v>MSV-163MS-730-732-ACA-EXE-DE-J1-005-R01.pdf</v>
      </c>
      <c r="K1250" s="6" t="str" cm="1">
        <f t="array" ref="K1250">_xlfn.TEXTJOIN(", ",TRUE,_xlfn.UNIQUE(_xlfn._xlws.FILTER(ARQUIVOS_RECEBIDOS!$F$2:$F$5010,ARQUIVOS_RECEBIDOS!$E$2:$E$5010=LD_01[[#This Row],[DOCUMENTO]])))</f>
        <v>R01</v>
      </c>
      <c r="L1250" s="6" t="str" cm="1">
        <f t="array" ref="L1250">_xlfn.TEXTJOIN(",",TRUE,_xlfn._xlws.FILTER(ARQUIVOS[EXTENSÃO],(ARQUIVOS[DOCUMENTO]=LD_01[[#This Row],[DOCUMENTO]])*(ARQUIVOS[REVISÃO]=LD_01[[#This Row],[REVISÃO]])))</f>
        <v>dwg,pdf</v>
      </c>
      <c r="M1250" s="12" cm="1">
        <f t="array" ref="M1250">_xlfn.UNIQUE(_xlfn._xlws.FILTER(ARQUIVOS[DATA RECEBIMENTO],(ARQUIVOS[DOCUMENTO]=LD_01[[#This Row],[DOCUMENTO]])*(ARQUIVOS[REVISÃO]=LD_01[[#This Row],[REVISÃO]])))</f>
        <v>45838</v>
      </c>
      <c r="N12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01/MSV-163MS-730-732/31.SI/MSV-163MS-730-732-ACA-EXE-DE-J1-005-R01.pdf</v>
      </c>
      <c r="P1250" s="6" t="str">
        <f>LD_01[[#This Row],[PASTA]]&amp;"/"&amp;LD_01[[#This Row],[ARQUIVO]]</f>
        <v>MSV-163MS-730-732/31.SI/MSV-163MS-730-732-ACA-EXE-DE-J1-005-R01.pdf</v>
      </c>
    </row>
    <row r="1251" spans="1:16" ht="43.2" x14ac:dyDescent="0.3">
      <c r="A1251" s="6" t="s">
        <v>4023</v>
      </c>
      <c r="B1251" s="6" t="str">
        <f>VLOOKUP(LD_01[[#This Row],[DOCUMENTO]],_xlfn.SORTBY(ARQUIVOS_RECEBIDOS!$E$2:$F$5010,ARQUIVOS_RECEBIDOS!$F$2:$F$5010,-1),2,)</f>
        <v>R02</v>
      </c>
      <c r="C1251" s="14" t="s">
        <v>5987</v>
      </c>
      <c r="D1251" s="14" t="s">
        <v>7543</v>
      </c>
      <c r="E1251" s="6" t="s">
        <v>4322</v>
      </c>
      <c r="F1251" s="8" t="s">
        <v>4287</v>
      </c>
      <c r="G1251" s="8" t="s">
        <v>4337</v>
      </c>
      <c r="H1251" s="6" t="str">
        <f>_xlfn.XLOOKUP(LD_01[[#This Row],[DISCIPLINA]],'CLASSES DE PROJETOS'!$F$3:$F$37,'CLASSES DE PROJETOS'!$C$3:$C$37)</f>
        <v>EL</v>
      </c>
      <c r="I1251" t="str">
        <f>_xlfn.TEXTJOIN("/",TRUE,"MSV-163MS-"&amp;LD_01[[#This Row],[OBRA]],_xlfn.XLOOKUP(LD_01[[#This Row],[SIGLA]],'CLASSES DE PROJETOS'!$C$3:$C$37,'CLASSES DE PROJETOS'!$E$3:$E$37))</f>
        <v>MSV-163MS-730-732/14.EL</v>
      </c>
      <c r="J1251" s="6" t="str" cm="1">
        <f t="array" ref="J1251">_xlfn.TEXTJOIN(",",TRUE,_xlfn._xlws.FILTER(ARQUIVOS[ARQUIVO],(ARQUIVOS[DOCUMENTO]=LD_01[[#This Row],[DOCUMENTO]])*(ARQUIVOS[REVISÃO]=LD_01[[#This Row],[REVISÃO]])*(ARQUIVOS[EXTENSÃO]="pdf")))</f>
        <v>MSV-163MS-730-732-ACA-EXE-DE-K2-001-R02.pdf</v>
      </c>
      <c r="K1251" s="6" t="str" cm="1">
        <f t="array" ref="K1251">_xlfn.TEXTJOIN(", ",TRUE,_xlfn.UNIQUE(_xlfn._xlws.FILTER(ARQUIVOS_RECEBIDOS!$F$2:$F$5010,ARQUIVOS_RECEBIDOS!$E$2:$E$5010=LD_01[[#This Row],[DOCUMENTO]])))</f>
        <v>R02</v>
      </c>
      <c r="L1251" s="6" t="str" cm="1">
        <f t="array" ref="L1251">_xlfn.TEXTJOIN(",",TRUE,_xlfn._xlws.FILTER(ARQUIVOS[EXTENSÃO],(ARQUIVOS[DOCUMENTO]=LD_01[[#This Row],[DOCUMENTO]])*(ARQUIVOS[REVISÃO]=LD_01[[#This Row],[REVISÃO]])))</f>
        <v>dwg,pdf</v>
      </c>
      <c r="M1251" s="12" cm="1">
        <f t="array" ref="M1251">_xlfn.UNIQUE(_xlfn._xlws.FILTER(ARQUIVOS[DATA RECEBIMENTO],(ARQUIVOS[DOCUMENTO]=LD_01[[#This Row],[DOCUMENTO]])*(ARQUIVOS[REVISÃO]=LD_01[[#This Row],[REVISÃO]])))</f>
        <v>45838</v>
      </c>
      <c r="N12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01/MSV-163MS-730-732/14.EL/MSV-163MS-730-732-ACA-EXE-DE-K2-001-R02.pdf</v>
      </c>
      <c r="P1251" s="6" t="str">
        <f>LD_01[[#This Row],[PASTA]]&amp;"/"&amp;LD_01[[#This Row],[ARQUIVO]]</f>
        <v>MSV-163MS-730-732/14.EL/MSV-163MS-730-732-ACA-EXE-DE-K2-001-R02.pdf</v>
      </c>
    </row>
    <row r="1252" spans="1:16" ht="43.2" x14ac:dyDescent="0.3">
      <c r="A1252" s="6" t="s">
        <v>4024</v>
      </c>
      <c r="B1252" s="6" t="str">
        <f>VLOOKUP(LD_01[[#This Row],[DOCUMENTO]],_xlfn.SORTBY(ARQUIVOS_RECEBIDOS!$E$2:$F$5010,ARQUIVOS_RECEBIDOS!$F$2:$F$5010,-1),2,)</f>
        <v>R03</v>
      </c>
      <c r="C1252" s="14" t="s">
        <v>5987</v>
      </c>
      <c r="D1252" s="14" t="s">
        <v>7543</v>
      </c>
      <c r="E1252" s="6" t="s">
        <v>4322</v>
      </c>
      <c r="F1252" s="8" t="s">
        <v>4288</v>
      </c>
      <c r="G1252" s="8" t="s">
        <v>4337</v>
      </c>
      <c r="H1252" s="6" t="str">
        <f>_xlfn.XLOOKUP(LD_01[[#This Row],[DISCIPLINA]],'CLASSES DE PROJETOS'!$F$3:$F$37,'CLASSES DE PROJETOS'!$C$3:$C$37)</f>
        <v>EL</v>
      </c>
      <c r="I1252" t="str">
        <f>_xlfn.TEXTJOIN("/",TRUE,"MSV-163MS-"&amp;LD_01[[#This Row],[OBRA]],_xlfn.XLOOKUP(LD_01[[#This Row],[SIGLA]],'CLASSES DE PROJETOS'!$C$3:$C$37,'CLASSES DE PROJETOS'!$E$3:$E$37))</f>
        <v>MSV-163MS-730-732/14.EL</v>
      </c>
      <c r="J1252" s="6" t="str" cm="1">
        <f t="array" ref="J1252">_xlfn.TEXTJOIN(",",TRUE,_xlfn._xlws.FILTER(ARQUIVOS[ARQUIVO],(ARQUIVOS[DOCUMENTO]=LD_01[[#This Row],[DOCUMENTO]])*(ARQUIVOS[REVISÃO]=LD_01[[#This Row],[REVISÃO]])*(ARQUIVOS[EXTENSÃO]="pdf")))</f>
        <v>MSV-163MS-730-732-ACA-EXE-DE-K2-002-R03.pdf</v>
      </c>
      <c r="K1252" s="6" t="str" cm="1">
        <f t="array" ref="K1252">_xlfn.TEXTJOIN(", ",TRUE,_xlfn.UNIQUE(_xlfn._xlws.FILTER(ARQUIVOS_RECEBIDOS!$F$2:$F$5010,ARQUIVOS_RECEBIDOS!$E$2:$E$5010=LD_01[[#This Row],[DOCUMENTO]])))</f>
        <v>R02, R03</v>
      </c>
      <c r="L1252" s="6" t="str" cm="1">
        <f t="array" ref="L1252">_xlfn.TEXTJOIN(",",TRUE,_xlfn._xlws.FILTER(ARQUIVOS[EXTENSÃO],(ARQUIVOS[DOCUMENTO]=LD_01[[#This Row],[DOCUMENTO]])*(ARQUIVOS[REVISÃO]=LD_01[[#This Row],[REVISÃO]])))</f>
        <v>dwg,pdf</v>
      </c>
      <c r="M1252" s="12" cm="1">
        <f t="array" ref="M1252">_xlfn.UNIQUE(_xlfn._xlws.FILTER(ARQUIVOS[DATA RECEBIMENTO],(ARQUIVOS[DOCUMENTO]=LD_01[[#This Row],[DOCUMENTO]])*(ARQUIVOS[REVISÃO]=LD_01[[#This Row],[REVISÃO]])))</f>
        <v>45895</v>
      </c>
      <c r="N12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01/MSV-163MS-730-732/14.EL/MSV-163MS-730-732-ACA-EXE-DE-K2-002-R03.pdf</v>
      </c>
      <c r="P1252" s="6" t="str">
        <f>LD_01[[#This Row],[PASTA]]&amp;"/"&amp;LD_01[[#This Row],[ARQUIVO]]</f>
        <v>MSV-163MS-730-732/14.EL/MSV-163MS-730-732-ACA-EXE-DE-K2-002-R03.pdf</v>
      </c>
    </row>
    <row r="1253" spans="1:16" ht="43.2" x14ac:dyDescent="0.3">
      <c r="A1253" s="6" t="s">
        <v>4025</v>
      </c>
      <c r="B1253" s="6" t="str">
        <f>VLOOKUP(LD_01[[#This Row],[DOCUMENTO]],_xlfn.SORTBY(ARQUIVOS_RECEBIDOS!$E$2:$F$5010,ARQUIVOS_RECEBIDOS!$F$2:$F$5010,-1),2,)</f>
        <v>R03</v>
      </c>
      <c r="C1253" s="14" t="s">
        <v>5987</v>
      </c>
      <c r="D1253" s="14" t="s">
        <v>7543</v>
      </c>
      <c r="E1253" s="6" t="s">
        <v>4322</v>
      </c>
      <c r="F1253" s="8" t="s">
        <v>4289</v>
      </c>
      <c r="G1253" s="8" t="s">
        <v>4337</v>
      </c>
      <c r="H1253" s="6" t="str">
        <f>_xlfn.XLOOKUP(LD_01[[#This Row],[DISCIPLINA]],'CLASSES DE PROJETOS'!$F$3:$F$37,'CLASSES DE PROJETOS'!$C$3:$C$37)</f>
        <v>EL</v>
      </c>
      <c r="I1253" t="str">
        <f>_xlfn.TEXTJOIN("/",TRUE,"MSV-163MS-"&amp;LD_01[[#This Row],[OBRA]],_xlfn.XLOOKUP(LD_01[[#This Row],[SIGLA]],'CLASSES DE PROJETOS'!$C$3:$C$37,'CLASSES DE PROJETOS'!$E$3:$E$37))</f>
        <v>MSV-163MS-730-732/14.EL</v>
      </c>
      <c r="J1253" s="6" t="str" cm="1">
        <f t="array" ref="J1253">_xlfn.TEXTJOIN(",",TRUE,_xlfn._xlws.FILTER(ARQUIVOS[ARQUIVO],(ARQUIVOS[DOCUMENTO]=LD_01[[#This Row],[DOCUMENTO]])*(ARQUIVOS[REVISÃO]=LD_01[[#This Row],[REVISÃO]])*(ARQUIVOS[EXTENSÃO]="pdf")))</f>
        <v>MSV-163MS-730-732-ACA-EXE-DE-K2-003-R03.pdf</v>
      </c>
      <c r="K1253" s="6" t="str" cm="1">
        <f t="array" ref="K1253">_xlfn.TEXTJOIN(", ",TRUE,_xlfn.UNIQUE(_xlfn._xlws.FILTER(ARQUIVOS_RECEBIDOS!$F$2:$F$5010,ARQUIVOS_RECEBIDOS!$E$2:$E$5010=LD_01[[#This Row],[DOCUMENTO]])))</f>
        <v>R03</v>
      </c>
      <c r="L1253" s="6" t="str" cm="1">
        <f t="array" ref="L1253">_xlfn.TEXTJOIN(",",TRUE,_xlfn._xlws.FILTER(ARQUIVOS[EXTENSÃO],(ARQUIVOS[DOCUMENTO]=LD_01[[#This Row],[DOCUMENTO]])*(ARQUIVOS[REVISÃO]=LD_01[[#This Row],[REVISÃO]])))</f>
        <v>dwg,pdf</v>
      </c>
      <c r="M1253" s="12" cm="1">
        <f t="array" ref="M1253">_xlfn.UNIQUE(_xlfn._xlws.FILTER(ARQUIVOS[DATA RECEBIMENTO],(ARQUIVOS[DOCUMENTO]=LD_01[[#This Row],[DOCUMENTO]])*(ARQUIVOS[REVISÃO]=LD_01[[#This Row],[REVISÃO]])))</f>
        <v>45838</v>
      </c>
      <c r="N12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01/MSV-163MS-730-732/14.EL/MSV-163MS-730-732-ACA-EXE-DE-K2-003-R03.pdf</v>
      </c>
      <c r="P1253" s="6" t="str">
        <f>LD_01[[#This Row],[PASTA]]&amp;"/"&amp;LD_01[[#This Row],[ARQUIVO]]</f>
        <v>MSV-163MS-730-732/14.EL/MSV-163MS-730-732-ACA-EXE-DE-K2-003-R03.pdf</v>
      </c>
    </row>
    <row r="1254" spans="1:16" ht="43.2" x14ac:dyDescent="0.3">
      <c r="A1254" s="6" t="s">
        <v>4026</v>
      </c>
      <c r="B1254" s="6" t="str">
        <f>VLOOKUP(LD_01[[#This Row],[DOCUMENTO]],_xlfn.SORTBY(ARQUIVOS_RECEBIDOS!$E$2:$F$5010,ARQUIVOS_RECEBIDOS!$F$2:$F$5010,-1),2,)</f>
        <v>R03</v>
      </c>
      <c r="C1254" s="14" t="s">
        <v>5987</v>
      </c>
      <c r="D1254" s="14" t="s">
        <v>7543</v>
      </c>
      <c r="E1254" s="6" t="s">
        <v>4322</v>
      </c>
      <c r="F1254" s="8" t="s">
        <v>4289</v>
      </c>
      <c r="G1254" s="8" t="s">
        <v>4337</v>
      </c>
      <c r="H1254" s="6" t="str">
        <f>_xlfn.XLOOKUP(LD_01[[#This Row],[DISCIPLINA]],'CLASSES DE PROJETOS'!$F$3:$F$37,'CLASSES DE PROJETOS'!$C$3:$C$37)</f>
        <v>EL</v>
      </c>
      <c r="I1254" t="str">
        <f>_xlfn.TEXTJOIN("/",TRUE,"MSV-163MS-"&amp;LD_01[[#This Row],[OBRA]],_xlfn.XLOOKUP(LD_01[[#This Row],[SIGLA]],'CLASSES DE PROJETOS'!$C$3:$C$37,'CLASSES DE PROJETOS'!$E$3:$E$37))</f>
        <v>MSV-163MS-730-732/14.EL</v>
      </c>
      <c r="J1254" s="6" t="str" cm="1">
        <f t="array" ref="J1254">_xlfn.TEXTJOIN(",",TRUE,_xlfn._xlws.FILTER(ARQUIVOS[ARQUIVO],(ARQUIVOS[DOCUMENTO]=LD_01[[#This Row],[DOCUMENTO]])*(ARQUIVOS[REVISÃO]=LD_01[[#This Row],[REVISÃO]])*(ARQUIVOS[EXTENSÃO]="pdf")))</f>
        <v>MSV-163MS-730-732-ACA-EXE-DE-K2-004-R03.pdf</v>
      </c>
      <c r="K1254" s="6" t="str" cm="1">
        <f t="array" ref="K1254">_xlfn.TEXTJOIN(", ",TRUE,_xlfn.UNIQUE(_xlfn._xlws.FILTER(ARQUIVOS_RECEBIDOS!$F$2:$F$5010,ARQUIVOS_RECEBIDOS!$E$2:$E$5010=LD_01[[#This Row],[DOCUMENTO]])))</f>
        <v>R03</v>
      </c>
      <c r="L1254" s="6" t="str" cm="1">
        <f t="array" ref="L1254">_xlfn.TEXTJOIN(",",TRUE,_xlfn._xlws.FILTER(ARQUIVOS[EXTENSÃO],(ARQUIVOS[DOCUMENTO]=LD_01[[#This Row],[DOCUMENTO]])*(ARQUIVOS[REVISÃO]=LD_01[[#This Row],[REVISÃO]])))</f>
        <v>dwg,pdf</v>
      </c>
      <c r="M1254" s="12" cm="1">
        <f t="array" ref="M1254">_xlfn.UNIQUE(_xlfn._xlws.FILTER(ARQUIVOS[DATA RECEBIMENTO],(ARQUIVOS[DOCUMENTO]=LD_01[[#This Row],[DOCUMENTO]])*(ARQUIVOS[REVISÃO]=LD_01[[#This Row],[REVISÃO]])))</f>
        <v>45838</v>
      </c>
      <c r="N12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01/MSV-163MS-730-732/14.EL/MSV-163MS-730-732-ACA-EXE-DE-K2-004-R03.pdf</v>
      </c>
      <c r="P1254" s="6" t="str">
        <f>LD_01[[#This Row],[PASTA]]&amp;"/"&amp;LD_01[[#This Row],[ARQUIVO]]</f>
        <v>MSV-163MS-730-732/14.EL/MSV-163MS-730-732-ACA-EXE-DE-K2-004-R03.pdf</v>
      </c>
    </row>
    <row r="1255" spans="1:16" ht="43.2" x14ac:dyDescent="0.3">
      <c r="A1255" s="6" t="s">
        <v>4027</v>
      </c>
      <c r="B1255" s="6" t="str">
        <f>VLOOKUP(LD_01[[#This Row],[DOCUMENTO]],_xlfn.SORTBY(ARQUIVOS_RECEBIDOS!$E$2:$F$5010,ARQUIVOS_RECEBIDOS!$F$2:$F$5010,-1),2,)</f>
        <v>R04</v>
      </c>
      <c r="C1255" s="14" t="s">
        <v>5987</v>
      </c>
      <c r="D1255" s="14" t="s">
        <v>7543</v>
      </c>
      <c r="E1255" s="6" t="s">
        <v>4322</v>
      </c>
      <c r="F1255" s="8" t="s">
        <v>4289</v>
      </c>
      <c r="G1255" s="8" t="s">
        <v>4337</v>
      </c>
      <c r="H1255" s="6" t="str">
        <f>_xlfn.XLOOKUP(LD_01[[#This Row],[DISCIPLINA]],'CLASSES DE PROJETOS'!$F$3:$F$37,'CLASSES DE PROJETOS'!$C$3:$C$37)</f>
        <v>EL</v>
      </c>
      <c r="I1255" t="str">
        <f>_xlfn.TEXTJOIN("/",TRUE,"MSV-163MS-"&amp;LD_01[[#This Row],[OBRA]],_xlfn.XLOOKUP(LD_01[[#This Row],[SIGLA]],'CLASSES DE PROJETOS'!$C$3:$C$37,'CLASSES DE PROJETOS'!$E$3:$E$37))</f>
        <v>MSV-163MS-730-732/14.EL</v>
      </c>
      <c r="J1255" s="6" t="str" cm="1">
        <f t="array" ref="J1255">_xlfn.TEXTJOIN(",",TRUE,_xlfn._xlws.FILTER(ARQUIVOS[ARQUIVO],(ARQUIVOS[DOCUMENTO]=LD_01[[#This Row],[DOCUMENTO]])*(ARQUIVOS[REVISÃO]=LD_01[[#This Row],[REVISÃO]])*(ARQUIVOS[EXTENSÃO]="pdf")))</f>
        <v>MSV-163MS-730-732-ACA-EXE-DE-K2-005-R04.pdf</v>
      </c>
      <c r="K1255" s="6" t="str" cm="1">
        <f t="array" ref="K1255">_xlfn.TEXTJOIN(", ",TRUE,_xlfn.UNIQUE(_xlfn._xlws.FILTER(ARQUIVOS_RECEBIDOS!$F$2:$F$5010,ARQUIVOS_RECEBIDOS!$E$2:$E$5010=LD_01[[#This Row],[DOCUMENTO]])))</f>
        <v>R04</v>
      </c>
      <c r="L1255" s="6" t="str" cm="1">
        <f t="array" ref="L1255">_xlfn.TEXTJOIN(",",TRUE,_xlfn._xlws.FILTER(ARQUIVOS[EXTENSÃO],(ARQUIVOS[DOCUMENTO]=LD_01[[#This Row],[DOCUMENTO]])*(ARQUIVOS[REVISÃO]=LD_01[[#This Row],[REVISÃO]])))</f>
        <v>dwg,pdf</v>
      </c>
      <c r="M1255" s="12" cm="1">
        <f t="array" ref="M1255">_xlfn.UNIQUE(_xlfn._xlws.FILTER(ARQUIVOS[DATA RECEBIMENTO],(ARQUIVOS[DOCUMENTO]=LD_01[[#This Row],[DOCUMENTO]])*(ARQUIVOS[REVISÃO]=LD_01[[#This Row],[REVISÃO]])))</f>
        <v>45838</v>
      </c>
      <c r="N12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01/MSV-163MS-730-732/14.EL/MSV-163MS-730-732-ACA-EXE-DE-K2-005-R04.pdf</v>
      </c>
      <c r="P1255" s="6" t="str">
        <f>LD_01[[#This Row],[PASTA]]&amp;"/"&amp;LD_01[[#This Row],[ARQUIVO]]</f>
        <v>MSV-163MS-730-732/14.EL/MSV-163MS-730-732-ACA-EXE-DE-K2-005-R04.pdf</v>
      </c>
    </row>
    <row r="1256" spans="1:16" ht="43.2" x14ac:dyDescent="0.3">
      <c r="A1256" s="6" t="s">
        <v>4028</v>
      </c>
      <c r="B1256" s="6" t="str">
        <f>VLOOKUP(LD_01[[#This Row],[DOCUMENTO]],_xlfn.SORTBY(ARQUIVOS_RECEBIDOS!$E$2:$F$5010,ARQUIVOS_RECEBIDOS!$F$2:$F$5010,-1),2,)</f>
        <v>R02</v>
      </c>
      <c r="C1256" s="14" t="s">
        <v>5987</v>
      </c>
      <c r="D1256" s="14" t="s">
        <v>7543</v>
      </c>
      <c r="E1256" s="6" t="s">
        <v>4322</v>
      </c>
      <c r="F1256" s="8" t="s">
        <v>4290</v>
      </c>
      <c r="G1256" s="8" t="s">
        <v>4337</v>
      </c>
      <c r="H1256" s="6" t="str">
        <f>_xlfn.XLOOKUP(LD_01[[#This Row],[DISCIPLINA]],'CLASSES DE PROJETOS'!$F$3:$F$37,'CLASSES DE PROJETOS'!$C$3:$C$37)</f>
        <v>EL</v>
      </c>
      <c r="I1256" t="str">
        <f>_xlfn.TEXTJOIN("/",TRUE,"MSV-163MS-"&amp;LD_01[[#This Row],[OBRA]],_xlfn.XLOOKUP(LD_01[[#This Row],[SIGLA]],'CLASSES DE PROJETOS'!$C$3:$C$37,'CLASSES DE PROJETOS'!$E$3:$E$37))</f>
        <v>MSV-163MS-730-732/14.EL</v>
      </c>
      <c r="J1256" s="6" t="str" cm="1">
        <f t="array" ref="J1256">_xlfn.TEXTJOIN(",",TRUE,_xlfn._xlws.FILTER(ARQUIVOS[ARQUIVO],(ARQUIVOS[DOCUMENTO]=LD_01[[#This Row],[DOCUMENTO]])*(ARQUIVOS[REVISÃO]=LD_01[[#This Row],[REVISÃO]])*(ARQUIVOS[EXTENSÃO]="pdf")))</f>
        <v>MSV-163MS-730-732-ACA-EXE-DE-K2-006-R02.pdf</v>
      </c>
      <c r="K1256" s="6" t="str" cm="1">
        <f t="array" ref="K1256">_xlfn.TEXTJOIN(", ",TRUE,_xlfn.UNIQUE(_xlfn._xlws.FILTER(ARQUIVOS_RECEBIDOS!$F$2:$F$5010,ARQUIVOS_RECEBIDOS!$E$2:$E$5010=LD_01[[#This Row],[DOCUMENTO]])))</f>
        <v>R02</v>
      </c>
      <c r="L1256" s="6" t="str" cm="1">
        <f t="array" ref="L1256">_xlfn.TEXTJOIN(",",TRUE,_xlfn._xlws.FILTER(ARQUIVOS[EXTENSÃO],(ARQUIVOS[DOCUMENTO]=LD_01[[#This Row],[DOCUMENTO]])*(ARQUIVOS[REVISÃO]=LD_01[[#This Row],[REVISÃO]])))</f>
        <v>dwg,pdf</v>
      </c>
      <c r="M1256" s="12" cm="1">
        <f t="array" ref="M1256">_xlfn.UNIQUE(_xlfn._xlws.FILTER(ARQUIVOS[DATA RECEBIMENTO],(ARQUIVOS[DOCUMENTO]=LD_01[[#This Row],[DOCUMENTO]])*(ARQUIVOS[REVISÃO]=LD_01[[#This Row],[REVISÃO]])))</f>
        <v>45838</v>
      </c>
      <c r="N12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01/MSV-163MS-730-732/14.EL/MSV-163MS-730-732-ACA-EXE-DE-K2-006-R02.pdf</v>
      </c>
      <c r="P1256" s="6" t="str">
        <f>LD_01[[#This Row],[PASTA]]&amp;"/"&amp;LD_01[[#This Row],[ARQUIVO]]</f>
        <v>MSV-163MS-730-732/14.EL/MSV-163MS-730-732-ACA-EXE-DE-K2-006-R02.pdf</v>
      </c>
    </row>
    <row r="1257" spans="1:16" ht="43.2" x14ac:dyDescent="0.3">
      <c r="A1257" s="6" t="s">
        <v>4029</v>
      </c>
      <c r="B1257" s="6" t="str">
        <f>VLOOKUP(LD_01[[#This Row],[DOCUMENTO]],_xlfn.SORTBY(ARQUIVOS_RECEBIDOS!$E$2:$F$5010,ARQUIVOS_RECEBIDOS!$F$2:$F$5010,-1),2,)</f>
        <v>R01</v>
      </c>
      <c r="C1257" s="14" t="s">
        <v>5987</v>
      </c>
      <c r="D1257" s="14" t="s">
        <v>7543</v>
      </c>
      <c r="E1257" s="6" t="s">
        <v>4322</v>
      </c>
      <c r="F1257" s="8" t="s">
        <v>4291</v>
      </c>
      <c r="G1257" s="8" t="s">
        <v>4337</v>
      </c>
      <c r="H1257" s="6" t="str">
        <f>_xlfn.XLOOKUP(LD_01[[#This Row],[DISCIPLINA]],'CLASSES DE PROJETOS'!$F$3:$F$37,'CLASSES DE PROJETOS'!$C$3:$C$37)</f>
        <v>EL</v>
      </c>
      <c r="I1257" t="str">
        <f>_xlfn.TEXTJOIN("/",TRUE,"MSV-163MS-"&amp;LD_01[[#This Row],[OBRA]],_xlfn.XLOOKUP(LD_01[[#This Row],[SIGLA]],'CLASSES DE PROJETOS'!$C$3:$C$37,'CLASSES DE PROJETOS'!$E$3:$E$37))</f>
        <v>MSV-163MS-730-732/14.EL</v>
      </c>
      <c r="J1257" s="6" t="str" cm="1">
        <f t="array" ref="J1257">_xlfn.TEXTJOIN(",",TRUE,_xlfn._xlws.FILTER(ARQUIVOS[ARQUIVO],(ARQUIVOS[DOCUMENTO]=LD_01[[#This Row],[DOCUMENTO]])*(ARQUIVOS[REVISÃO]=LD_01[[#This Row],[REVISÃO]])*(ARQUIVOS[EXTENSÃO]="pdf")))</f>
        <v>MSV-163MS-730-732-ACA-EXE-DE-K2-007-R01.pdf</v>
      </c>
      <c r="K1257" s="6" t="str" cm="1">
        <f t="array" ref="K1257">_xlfn.TEXTJOIN(", ",TRUE,_xlfn.UNIQUE(_xlfn._xlws.FILTER(ARQUIVOS_RECEBIDOS!$F$2:$F$5010,ARQUIVOS_RECEBIDOS!$E$2:$E$5010=LD_01[[#This Row],[DOCUMENTO]])))</f>
        <v>R01</v>
      </c>
      <c r="L1257" s="6" t="str" cm="1">
        <f t="array" ref="L1257">_xlfn.TEXTJOIN(",",TRUE,_xlfn._xlws.FILTER(ARQUIVOS[EXTENSÃO],(ARQUIVOS[DOCUMENTO]=LD_01[[#This Row],[DOCUMENTO]])*(ARQUIVOS[REVISÃO]=LD_01[[#This Row],[REVISÃO]])))</f>
        <v>dwg,pdf</v>
      </c>
      <c r="M1257" s="12" cm="1">
        <f t="array" ref="M1257">_xlfn.UNIQUE(_xlfn._xlws.FILTER(ARQUIVOS[DATA RECEBIMENTO],(ARQUIVOS[DOCUMENTO]=LD_01[[#This Row],[DOCUMENTO]])*(ARQUIVOS[REVISÃO]=LD_01[[#This Row],[REVISÃO]])))</f>
        <v>45838</v>
      </c>
      <c r="N12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01/MSV-163MS-730-732/14.EL/MSV-163MS-730-732-ACA-EXE-DE-K2-007-R01.pdf</v>
      </c>
      <c r="P1257" s="6" t="str">
        <f>LD_01[[#This Row],[PASTA]]&amp;"/"&amp;LD_01[[#This Row],[ARQUIVO]]</f>
        <v>MSV-163MS-730-732/14.EL/MSV-163MS-730-732-ACA-EXE-DE-K2-007-R01.pdf</v>
      </c>
    </row>
    <row r="1258" spans="1:16" ht="43.2" x14ac:dyDescent="0.3">
      <c r="A1258" s="6" t="s">
        <v>4030</v>
      </c>
      <c r="B1258" s="6" t="str">
        <f>VLOOKUP(LD_01[[#This Row],[DOCUMENTO]],_xlfn.SORTBY(ARQUIVOS_RECEBIDOS!$E$2:$F$5010,ARQUIVOS_RECEBIDOS!$F$2:$F$5010,-1),2,)</f>
        <v>R03</v>
      </c>
      <c r="C1258" s="14" t="s">
        <v>5987</v>
      </c>
      <c r="D1258" s="14" t="s">
        <v>7543</v>
      </c>
      <c r="E1258" s="6" t="s">
        <v>4322</v>
      </c>
      <c r="F1258" s="8" t="s">
        <v>4292</v>
      </c>
      <c r="G1258" s="8" t="s">
        <v>4337</v>
      </c>
      <c r="H1258" s="6" t="str">
        <f>_xlfn.XLOOKUP(LD_01[[#This Row],[DISCIPLINA]],'CLASSES DE PROJETOS'!$F$3:$F$37,'CLASSES DE PROJETOS'!$C$3:$C$37)</f>
        <v>EL</v>
      </c>
      <c r="I1258" t="str">
        <f>_xlfn.TEXTJOIN("/",TRUE,"MSV-163MS-"&amp;LD_01[[#This Row],[OBRA]],_xlfn.XLOOKUP(LD_01[[#This Row],[SIGLA]],'CLASSES DE PROJETOS'!$C$3:$C$37,'CLASSES DE PROJETOS'!$E$3:$E$37))</f>
        <v>MSV-163MS-730-732/14.EL</v>
      </c>
      <c r="J1258" s="6" t="str" cm="1">
        <f t="array" ref="J1258">_xlfn.TEXTJOIN(",",TRUE,_xlfn._xlws.FILTER(ARQUIVOS[ARQUIVO],(ARQUIVOS[DOCUMENTO]=LD_01[[#This Row],[DOCUMENTO]])*(ARQUIVOS[REVISÃO]=LD_01[[#This Row],[REVISÃO]])*(ARQUIVOS[EXTENSÃO]="pdf")))</f>
        <v>MSV-163MS-730-732-ACA-EXE-DE-K2-008-R03.pdf</v>
      </c>
      <c r="K1258" s="6" t="str" cm="1">
        <f t="array" ref="K1258">_xlfn.TEXTJOIN(", ",TRUE,_xlfn.UNIQUE(_xlfn._xlws.FILTER(ARQUIVOS_RECEBIDOS!$F$2:$F$5010,ARQUIVOS_RECEBIDOS!$E$2:$E$5010=LD_01[[#This Row],[DOCUMENTO]])))</f>
        <v>R03</v>
      </c>
      <c r="L1258" s="6" t="str" cm="1">
        <f t="array" ref="L1258">_xlfn.TEXTJOIN(",",TRUE,_xlfn._xlws.FILTER(ARQUIVOS[EXTENSÃO],(ARQUIVOS[DOCUMENTO]=LD_01[[#This Row],[DOCUMENTO]])*(ARQUIVOS[REVISÃO]=LD_01[[#This Row],[REVISÃO]])))</f>
        <v>dwg,pdf</v>
      </c>
      <c r="M1258" s="12" cm="1">
        <f t="array" ref="M1258">_xlfn.UNIQUE(_xlfn._xlws.FILTER(ARQUIVOS[DATA RECEBIMENTO],(ARQUIVOS[DOCUMENTO]=LD_01[[#This Row],[DOCUMENTO]])*(ARQUIVOS[REVISÃO]=LD_01[[#This Row],[REVISÃO]])))</f>
        <v>45838</v>
      </c>
      <c r="N12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01/MSV-163MS-730-732/14.EL/MSV-163MS-730-732-ACA-EXE-DE-K2-008-R03.pdf</v>
      </c>
      <c r="P1258" s="6" t="str">
        <f>LD_01[[#This Row],[PASTA]]&amp;"/"&amp;LD_01[[#This Row],[ARQUIVO]]</f>
        <v>MSV-163MS-730-732/14.EL/MSV-163MS-730-732-ACA-EXE-DE-K2-008-R03.pdf</v>
      </c>
    </row>
    <row r="1259" spans="1:16" ht="43.2" x14ac:dyDescent="0.3">
      <c r="A1259" s="6" t="s">
        <v>4031</v>
      </c>
      <c r="B1259" s="6" t="str">
        <f>VLOOKUP(LD_01[[#This Row],[DOCUMENTO]],_xlfn.SORTBY(ARQUIVOS_RECEBIDOS!$E$2:$F$5010,ARQUIVOS_RECEBIDOS!$F$2:$F$5010,-1),2,)</f>
        <v>R03</v>
      </c>
      <c r="C1259" s="14" t="s">
        <v>5987</v>
      </c>
      <c r="D1259" s="14" t="s">
        <v>7543</v>
      </c>
      <c r="E1259" s="6" t="s">
        <v>4322</v>
      </c>
      <c r="F1259" s="8" t="s">
        <v>4187</v>
      </c>
      <c r="G1259" s="8" t="s">
        <v>4337</v>
      </c>
      <c r="H1259" s="6" t="str">
        <f>_xlfn.XLOOKUP(LD_01[[#This Row],[DISCIPLINA]],'CLASSES DE PROJETOS'!$F$3:$F$37,'CLASSES DE PROJETOS'!$C$3:$C$37)</f>
        <v>EL</v>
      </c>
      <c r="I1259" t="str">
        <f>_xlfn.TEXTJOIN("/",TRUE,"MSV-163MS-"&amp;LD_01[[#This Row],[OBRA]],_xlfn.XLOOKUP(LD_01[[#This Row],[SIGLA]],'CLASSES DE PROJETOS'!$C$3:$C$37,'CLASSES DE PROJETOS'!$E$3:$E$37))</f>
        <v>MSV-163MS-730-732/14.EL</v>
      </c>
      <c r="J1259" s="6" t="str" cm="1">
        <f t="array" ref="J1259">_xlfn.TEXTJOIN(",",TRUE,_xlfn._xlws.FILTER(ARQUIVOS[ARQUIVO],(ARQUIVOS[DOCUMENTO]=LD_01[[#This Row],[DOCUMENTO]])*(ARQUIVOS[REVISÃO]=LD_01[[#This Row],[REVISÃO]])*(ARQUIVOS[EXTENSÃO]="pdf")))</f>
        <v>MSV-163MS-730-732-ACA-EXE-DE-K2-009-R03.pdf</v>
      </c>
      <c r="K1259" s="6" t="str" cm="1">
        <f t="array" ref="K1259">_xlfn.TEXTJOIN(", ",TRUE,_xlfn.UNIQUE(_xlfn._xlws.FILTER(ARQUIVOS_RECEBIDOS!$F$2:$F$5010,ARQUIVOS_RECEBIDOS!$E$2:$E$5010=LD_01[[#This Row],[DOCUMENTO]])))</f>
        <v>R02, R03</v>
      </c>
      <c r="L1259" s="6" t="str" cm="1">
        <f t="array" ref="L1259">_xlfn.TEXTJOIN(",",TRUE,_xlfn._xlws.FILTER(ARQUIVOS[EXTENSÃO],(ARQUIVOS[DOCUMENTO]=LD_01[[#This Row],[DOCUMENTO]])*(ARQUIVOS[REVISÃO]=LD_01[[#This Row],[REVISÃO]])))</f>
        <v>dwg,pdf</v>
      </c>
      <c r="M1259" s="12" cm="1">
        <f t="array" ref="M1259">_xlfn.UNIQUE(_xlfn._xlws.FILTER(ARQUIVOS[DATA RECEBIMENTO],(ARQUIVOS[DOCUMENTO]=LD_01[[#This Row],[DOCUMENTO]])*(ARQUIVOS[REVISÃO]=LD_01[[#This Row],[REVISÃO]])))</f>
        <v>45895</v>
      </c>
      <c r="N12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5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01/MSV-163MS-730-732/14.EL/MSV-163MS-730-732-ACA-EXE-DE-K2-009-R03.pdf</v>
      </c>
      <c r="P1259" s="6" t="str">
        <f>LD_01[[#This Row],[PASTA]]&amp;"/"&amp;LD_01[[#This Row],[ARQUIVO]]</f>
        <v>MSV-163MS-730-732/14.EL/MSV-163MS-730-732-ACA-EXE-DE-K2-009-R03.pdf</v>
      </c>
    </row>
    <row r="1260" spans="1:16" ht="43.2" x14ac:dyDescent="0.3">
      <c r="A1260" s="6" t="s">
        <v>4040</v>
      </c>
      <c r="B1260" s="6" t="str">
        <f>VLOOKUP(LD_01[[#This Row],[DOCUMENTO]],_xlfn.SORTBY(ARQUIVOS_RECEBIDOS!$E$2:$F$5010,ARQUIVOS_RECEBIDOS!$F$2:$F$5010,-1),2,)</f>
        <v>R05</v>
      </c>
      <c r="C1260" s="14" t="s">
        <v>5987</v>
      </c>
      <c r="D1260" s="14" t="s">
        <v>7543</v>
      </c>
      <c r="E1260" s="6" t="s">
        <v>4322</v>
      </c>
      <c r="F1260" s="8" t="s">
        <v>4258</v>
      </c>
      <c r="G1260" s="8" t="s">
        <v>4333</v>
      </c>
      <c r="H1260" s="6" t="str">
        <f>_xlfn.XLOOKUP(LD_01[[#This Row],[DISCIPLINA]],'CLASSES DE PROJETOS'!$F$3:$F$37,'CLASSES DE PROJETOS'!$C$3:$C$37)</f>
        <v>IN</v>
      </c>
      <c r="I1260" t="str">
        <f>_xlfn.TEXTJOIN("/",TRUE,"MSV-163MS-"&amp;LD_01[[#This Row],[OBRA]],_xlfn.XLOOKUP(LD_01[[#This Row],[SIGLA]],'CLASSES DE PROJETOS'!$C$3:$C$37,'CLASSES DE PROJETOS'!$E$3:$E$37))</f>
        <v>MSV-163MS-730-732/23.IN</v>
      </c>
      <c r="J1260" s="6" t="str" cm="1">
        <f t="array" ref="J1260">_xlfn.TEXTJOIN(",",TRUE,_xlfn._xlws.FILTER(ARQUIVOS[ARQUIVO],(ARQUIVOS[DOCUMENTO]=LD_01[[#This Row],[DOCUMENTO]])*(ARQUIVOS[REVISÃO]=LD_01[[#This Row],[REVISÃO]])*(ARQUIVOS[EXTENSÃO]="pdf")))</f>
        <v>MSV-163MS-730-732-ACA-EXE-DE-M1-001-R05.pdf</v>
      </c>
      <c r="K1260" s="6" t="str" cm="1">
        <f t="array" ref="K1260">_xlfn.TEXTJOIN(", ",TRUE,_xlfn.UNIQUE(_xlfn._xlws.FILTER(ARQUIVOS_RECEBIDOS!$F$2:$F$5010,ARQUIVOS_RECEBIDOS!$E$2:$E$5010=LD_01[[#This Row],[DOCUMENTO]])))</f>
        <v>R04, R05</v>
      </c>
      <c r="L1260" s="6" t="str" cm="1">
        <f t="array" ref="L1260">_xlfn.TEXTJOIN(",",TRUE,_xlfn._xlws.FILTER(ARQUIVOS[EXTENSÃO],(ARQUIVOS[DOCUMENTO]=LD_01[[#This Row],[DOCUMENTO]])*(ARQUIVOS[REVISÃO]=LD_01[[#This Row],[REVISÃO]])))</f>
        <v>dwg,pdf</v>
      </c>
      <c r="M1260" s="12" cm="1">
        <f t="array" ref="M1260">_xlfn.UNIQUE(_xlfn._xlws.FILTER(ARQUIVOS[DATA RECEBIMENTO],(ARQUIVOS[DOCUMENTO]=LD_01[[#This Row],[DOCUMENTO]])*(ARQUIVOS[REVISÃO]=LD_01[[#This Row],[REVISÃO]])))</f>
        <v>45895</v>
      </c>
      <c r="N12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01/MSV-163MS-730-732/23.IN/MSV-163MS-730-732-ACA-EXE-DE-M1-001-R05.pdf</v>
      </c>
      <c r="P1260" s="6" t="str">
        <f>LD_01[[#This Row],[PASTA]]&amp;"/"&amp;LD_01[[#This Row],[ARQUIVO]]</f>
        <v>MSV-163MS-730-732/23.IN/MSV-163MS-730-732-ACA-EXE-DE-M1-001-R05.pdf</v>
      </c>
    </row>
    <row r="1261" spans="1:16" ht="43.2" x14ac:dyDescent="0.3">
      <c r="A1261" s="6" t="s">
        <v>4041</v>
      </c>
      <c r="B1261" s="6" t="str">
        <f>VLOOKUP(LD_01[[#This Row],[DOCUMENTO]],_xlfn.SORTBY(ARQUIVOS_RECEBIDOS!$E$2:$F$5010,ARQUIVOS_RECEBIDOS!$F$2:$F$5010,-1),2,)</f>
        <v>R05</v>
      </c>
      <c r="C1261" s="14" t="s">
        <v>5987</v>
      </c>
      <c r="D1261" s="14" t="s">
        <v>7543</v>
      </c>
      <c r="E1261" s="6" t="s">
        <v>4322</v>
      </c>
      <c r="F1261" s="8" t="s">
        <v>4258</v>
      </c>
      <c r="G1261" s="8" t="s">
        <v>4333</v>
      </c>
      <c r="H1261" s="6" t="str">
        <f>_xlfn.XLOOKUP(LD_01[[#This Row],[DISCIPLINA]],'CLASSES DE PROJETOS'!$F$3:$F$37,'CLASSES DE PROJETOS'!$C$3:$C$37)</f>
        <v>IN</v>
      </c>
      <c r="I1261" t="str">
        <f>_xlfn.TEXTJOIN("/",TRUE,"MSV-163MS-"&amp;LD_01[[#This Row],[OBRA]],_xlfn.XLOOKUP(LD_01[[#This Row],[SIGLA]],'CLASSES DE PROJETOS'!$C$3:$C$37,'CLASSES DE PROJETOS'!$E$3:$E$37))</f>
        <v>MSV-163MS-730-732/23.IN</v>
      </c>
      <c r="J1261" s="6" t="str" cm="1">
        <f t="array" ref="J1261">_xlfn.TEXTJOIN(",",TRUE,_xlfn._xlws.FILTER(ARQUIVOS[ARQUIVO],(ARQUIVOS[DOCUMENTO]=LD_01[[#This Row],[DOCUMENTO]])*(ARQUIVOS[REVISÃO]=LD_01[[#This Row],[REVISÃO]])*(ARQUIVOS[EXTENSÃO]="pdf")))</f>
        <v>MSV-163MS-730-732-ACA-EXE-DE-M1-002-R05.pdf</v>
      </c>
      <c r="K1261" s="6" t="str" cm="1">
        <f t="array" ref="K1261">_xlfn.TEXTJOIN(", ",TRUE,_xlfn.UNIQUE(_xlfn._xlws.FILTER(ARQUIVOS_RECEBIDOS!$F$2:$F$5010,ARQUIVOS_RECEBIDOS!$E$2:$E$5010=LD_01[[#This Row],[DOCUMENTO]])))</f>
        <v>R04, R05</v>
      </c>
      <c r="L1261" s="6" t="str" cm="1">
        <f t="array" ref="L1261">_xlfn.TEXTJOIN(",",TRUE,_xlfn._xlws.FILTER(ARQUIVOS[EXTENSÃO],(ARQUIVOS[DOCUMENTO]=LD_01[[#This Row],[DOCUMENTO]])*(ARQUIVOS[REVISÃO]=LD_01[[#This Row],[REVISÃO]])))</f>
        <v>dwg,pdf</v>
      </c>
      <c r="M1261" s="12" cm="1">
        <f t="array" ref="M1261">_xlfn.UNIQUE(_xlfn._xlws.FILTER(ARQUIVOS[DATA RECEBIMENTO],(ARQUIVOS[DOCUMENTO]=LD_01[[#This Row],[DOCUMENTO]])*(ARQUIVOS[REVISÃO]=LD_01[[#This Row],[REVISÃO]])))</f>
        <v>45895</v>
      </c>
      <c r="N12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01/MSV-163MS-730-732/23.IN/MSV-163MS-730-732-ACA-EXE-DE-M1-002-R05.pdf</v>
      </c>
      <c r="P1261" s="6" t="str">
        <f>LD_01[[#This Row],[PASTA]]&amp;"/"&amp;LD_01[[#This Row],[ARQUIVO]]</f>
        <v>MSV-163MS-730-732/23.IN/MSV-163MS-730-732-ACA-EXE-DE-M1-002-R05.pdf</v>
      </c>
    </row>
    <row r="1262" spans="1:16" ht="28.8" x14ac:dyDescent="0.3">
      <c r="A1262" s="6" t="s">
        <v>4050</v>
      </c>
      <c r="B1262" s="6" t="str">
        <f>VLOOKUP(LD_01[[#This Row],[DOCUMENTO]],_xlfn.SORTBY(ARQUIVOS_RECEBIDOS!$E$2:$F$5010,ARQUIVOS_RECEBIDOS!$F$2:$F$5010,-1),2,)</f>
        <v>R04</v>
      </c>
      <c r="C1262" s="14" t="s">
        <v>5987</v>
      </c>
      <c r="D1262" s="14" t="s">
        <v>7543</v>
      </c>
      <c r="E1262" s="6" t="s">
        <v>4322</v>
      </c>
      <c r="F1262" s="8" t="s">
        <v>4168</v>
      </c>
      <c r="G1262" s="8" t="s">
        <v>4334</v>
      </c>
      <c r="H1262" s="6" t="str">
        <f>_xlfn.XLOOKUP(LD_01[[#This Row],[DISCIPLINA]],'CLASSES DE PROJETOS'!$F$3:$F$37,'CLASSES DE PROJETOS'!$C$3:$C$37)</f>
        <v>PA</v>
      </c>
      <c r="I1262" t="str">
        <f>_xlfn.TEXTJOIN("/",TRUE,"MSV-163MS-"&amp;LD_01[[#This Row],[OBRA]],_xlfn.XLOOKUP(LD_01[[#This Row],[SIGLA]],'CLASSES DE PROJETOS'!$C$3:$C$37,'CLASSES DE PROJETOS'!$E$3:$E$37))</f>
        <v>MSV-163MS-730-732/27.PA</v>
      </c>
      <c r="J1262" s="6" t="str" cm="1">
        <f t="array" ref="J1262">_xlfn.TEXTJOIN(",",TRUE,_xlfn._xlws.FILTER(ARQUIVOS[ARQUIVO],(ARQUIVOS[DOCUMENTO]=LD_01[[#This Row],[DOCUMENTO]])*(ARQUIVOS[REVISÃO]=LD_01[[#This Row],[REVISÃO]])*(ARQUIVOS[EXTENSÃO]="pdf")))</f>
        <v>MSV-163MS-730-732-ACA-EXE-DE-N2-001-R04.pdf</v>
      </c>
      <c r="K1262" s="6" t="str" cm="1">
        <f t="array" ref="K1262">_xlfn.TEXTJOIN(", ",TRUE,_xlfn.UNIQUE(_xlfn._xlws.FILTER(ARQUIVOS_RECEBIDOS!$F$2:$F$5010,ARQUIVOS_RECEBIDOS!$E$2:$E$5010=LD_01[[#This Row],[DOCUMENTO]])))</f>
        <v>R03, R04</v>
      </c>
      <c r="L1262" s="6" t="str" cm="1">
        <f t="array" ref="L1262">_xlfn.TEXTJOIN(",",TRUE,_xlfn._xlws.FILTER(ARQUIVOS[EXTENSÃO],(ARQUIVOS[DOCUMENTO]=LD_01[[#This Row],[DOCUMENTO]])*(ARQUIVOS[REVISÃO]=LD_01[[#This Row],[REVISÃO]])))</f>
        <v>dwg,pdf</v>
      </c>
      <c r="M1262" s="12" cm="1">
        <f t="array" ref="M1262">_xlfn.UNIQUE(_xlfn._xlws.FILTER(ARQUIVOS[DATA RECEBIMENTO],(ARQUIVOS[DOCUMENTO]=LD_01[[#This Row],[DOCUMENTO]])*(ARQUIVOS[REVISÃO]=LD_01[[#This Row],[REVISÃO]])))</f>
        <v>45895</v>
      </c>
      <c r="N12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01/MSV-163MS-730-732/27.PA/MSV-163MS-730-732-ACA-EXE-DE-N2-001-R04.pdf</v>
      </c>
      <c r="P1262" s="6" t="str">
        <f>LD_01[[#This Row],[PASTA]]&amp;"/"&amp;LD_01[[#This Row],[ARQUIVO]]</f>
        <v>MSV-163MS-730-732/27.PA/MSV-163MS-730-732-ACA-EXE-DE-N2-001-R04.pdf</v>
      </c>
    </row>
    <row r="1263" spans="1:16" ht="28.8" x14ac:dyDescent="0.3">
      <c r="A1263" s="6" t="s">
        <v>4051</v>
      </c>
      <c r="B1263" s="6" t="str">
        <f>VLOOKUP(LD_01[[#This Row],[DOCUMENTO]],_xlfn.SORTBY(ARQUIVOS_RECEBIDOS!$E$2:$F$5010,ARQUIVOS_RECEBIDOS!$F$2:$F$5010,-1),2,)</f>
        <v>R04</v>
      </c>
      <c r="C1263" s="14" t="s">
        <v>5987</v>
      </c>
      <c r="D1263" s="14" t="s">
        <v>7543</v>
      </c>
      <c r="E1263" s="6" t="s">
        <v>4322</v>
      </c>
      <c r="F1263" s="8" t="s">
        <v>4168</v>
      </c>
      <c r="G1263" s="8" t="s">
        <v>4334</v>
      </c>
      <c r="H1263" s="6" t="str">
        <f>_xlfn.XLOOKUP(LD_01[[#This Row],[DISCIPLINA]],'CLASSES DE PROJETOS'!$F$3:$F$37,'CLASSES DE PROJETOS'!$C$3:$C$37)</f>
        <v>PA</v>
      </c>
      <c r="I1263" t="str">
        <f>_xlfn.TEXTJOIN("/",TRUE,"MSV-163MS-"&amp;LD_01[[#This Row],[OBRA]],_xlfn.XLOOKUP(LD_01[[#This Row],[SIGLA]],'CLASSES DE PROJETOS'!$C$3:$C$37,'CLASSES DE PROJETOS'!$E$3:$E$37))</f>
        <v>MSV-163MS-730-732/27.PA</v>
      </c>
      <c r="J1263" s="6" t="str" cm="1">
        <f t="array" ref="J1263">_xlfn.TEXTJOIN(",",TRUE,_xlfn._xlws.FILTER(ARQUIVOS[ARQUIVO],(ARQUIVOS[DOCUMENTO]=LD_01[[#This Row],[DOCUMENTO]])*(ARQUIVOS[REVISÃO]=LD_01[[#This Row],[REVISÃO]])*(ARQUIVOS[EXTENSÃO]="pdf")))</f>
        <v>MSV-163MS-730-732-ACA-EXE-DE-N2-002-R04.pdf</v>
      </c>
      <c r="K1263" s="6" t="str" cm="1">
        <f t="array" ref="K1263">_xlfn.TEXTJOIN(", ",TRUE,_xlfn.UNIQUE(_xlfn._xlws.FILTER(ARQUIVOS_RECEBIDOS!$F$2:$F$5010,ARQUIVOS_RECEBIDOS!$E$2:$E$5010=LD_01[[#This Row],[DOCUMENTO]])))</f>
        <v>R03, R04</v>
      </c>
      <c r="L1263" s="6" t="str" cm="1">
        <f t="array" ref="L1263">_xlfn.TEXTJOIN(",",TRUE,_xlfn._xlws.FILTER(ARQUIVOS[EXTENSÃO],(ARQUIVOS[DOCUMENTO]=LD_01[[#This Row],[DOCUMENTO]])*(ARQUIVOS[REVISÃO]=LD_01[[#This Row],[REVISÃO]])))</f>
        <v>dwg,pdf</v>
      </c>
      <c r="M1263" s="12" cm="1">
        <f t="array" ref="M1263">_xlfn.UNIQUE(_xlfn._xlws.FILTER(ARQUIVOS[DATA RECEBIMENTO],(ARQUIVOS[DOCUMENTO]=LD_01[[#This Row],[DOCUMENTO]])*(ARQUIVOS[REVISÃO]=LD_01[[#This Row],[REVISÃO]])))</f>
        <v>45895</v>
      </c>
      <c r="N12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01/MSV-163MS-730-732/27.PA/MSV-163MS-730-732-ACA-EXE-DE-N2-002-R04.pdf</v>
      </c>
      <c r="P1263" s="6" t="str">
        <f>LD_01[[#This Row],[PASTA]]&amp;"/"&amp;LD_01[[#This Row],[ARQUIVO]]</f>
        <v>MSV-163MS-730-732/27.PA/MSV-163MS-730-732-ACA-EXE-DE-N2-002-R04.pdf</v>
      </c>
    </row>
    <row r="1264" spans="1:16" ht="28.8" x14ac:dyDescent="0.3">
      <c r="A1264" s="6" t="s">
        <v>4043</v>
      </c>
      <c r="B1264" s="6" t="str">
        <f>VLOOKUP(LD_01[[#This Row],[DOCUMENTO]],_xlfn.SORTBY(ARQUIVOS_RECEBIDOS!$E$2:$F$5010,ARQUIVOS_RECEBIDOS!$F$2:$F$5010,-1),2,)</f>
        <v>R02</v>
      </c>
      <c r="C1264" s="14" t="s">
        <v>5987</v>
      </c>
      <c r="D1264" s="14" t="s">
        <v>7543</v>
      </c>
      <c r="E1264" s="6" t="s">
        <v>4322</v>
      </c>
      <c r="F1264" s="8" t="s">
        <v>4094</v>
      </c>
      <c r="G1264" s="8" t="s">
        <v>4144</v>
      </c>
      <c r="H1264" s="6" t="str">
        <f>_xlfn.XLOOKUP(LD_01[[#This Row],[DISCIPLINA]],'CLASSES DE PROJETOS'!$F$3:$F$37,'CLASSES DE PROJETOS'!$C$3:$C$37)</f>
        <v>DV</v>
      </c>
      <c r="I1264" t="str">
        <f>_xlfn.TEXTJOIN("/",TRUE,"MSV-163MS-"&amp;LD_01[[#This Row],[OBRA]],_xlfn.XLOOKUP(LD_01[[#This Row],[SIGLA]],'CLASSES DE PROJETOS'!$C$3:$C$37,'CLASSES DE PROJETOS'!$E$3:$E$37))</f>
        <v>MSV-163MS-730-732/12.DV</v>
      </c>
      <c r="J1264" s="6" t="str" cm="1">
        <f t="array" ref="J1264">_xlfn.TEXTJOIN(",",TRUE,_xlfn._xlws.FILTER(ARQUIVOS[ARQUIVO],(ARQUIVOS[DOCUMENTO]=LD_01[[#This Row],[DOCUMENTO]])*(ARQUIVOS[REVISÃO]=LD_01[[#This Row],[REVISÃO]])*(ARQUIVOS[EXTENSÃO]="pdf")))</f>
        <v>MSV-163MS-730-732-ACA-EXE-DE-O2-001-R02.pdf</v>
      </c>
      <c r="K1264" s="6" t="str" cm="1">
        <f t="array" ref="K1264">_xlfn.TEXTJOIN(", ",TRUE,_xlfn.UNIQUE(_xlfn._xlws.FILTER(ARQUIVOS_RECEBIDOS!$F$2:$F$5010,ARQUIVOS_RECEBIDOS!$E$2:$E$5010=LD_01[[#This Row],[DOCUMENTO]])))</f>
        <v>R02</v>
      </c>
      <c r="L1264" s="6" t="str" cm="1">
        <f t="array" ref="L1264">_xlfn.TEXTJOIN(",",TRUE,_xlfn._xlws.FILTER(ARQUIVOS[EXTENSÃO],(ARQUIVOS[DOCUMENTO]=LD_01[[#This Row],[DOCUMENTO]])*(ARQUIVOS[REVISÃO]=LD_01[[#This Row],[REVISÃO]])))</f>
        <v>dwg,pdf</v>
      </c>
      <c r="M1264" s="12" cm="1">
        <f t="array" ref="M1264">_xlfn.UNIQUE(_xlfn._xlws.FILTER(ARQUIVOS[DATA RECEBIMENTO],(ARQUIVOS[DOCUMENTO]=LD_01[[#This Row],[DOCUMENTO]])*(ARQUIVOS[REVISÃO]=LD_01[[#This Row],[REVISÃO]])))</f>
        <v>45838</v>
      </c>
      <c r="N12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01/MSV-163MS-730-732/12.DV/MSV-163MS-730-732-ACA-EXE-DE-O2-001-R02.pdf</v>
      </c>
      <c r="P1264" s="6" t="str">
        <f>LD_01[[#This Row],[PASTA]]&amp;"/"&amp;LD_01[[#This Row],[ARQUIVO]]</f>
        <v>MSV-163MS-730-732/12.DV/MSV-163MS-730-732-ACA-EXE-DE-O2-001-R02.pdf</v>
      </c>
    </row>
    <row r="1265" spans="1:16" ht="28.8" x14ac:dyDescent="0.3">
      <c r="A1265" s="6" t="s">
        <v>4044</v>
      </c>
      <c r="B1265" s="6" t="str">
        <f>VLOOKUP(LD_01[[#This Row],[DOCUMENTO]],_xlfn.SORTBY(ARQUIVOS_RECEBIDOS!$E$2:$F$5010,ARQUIVOS_RECEBIDOS!$F$2:$F$5010,-1),2,)</f>
        <v>R02</v>
      </c>
      <c r="C1265" s="14" t="s">
        <v>5987</v>
      </c>
      <c r="D1265" s="14" t="s">
        <v>7543</v>
      </c>
      <c r="E1265" s="6" t="s">
        <v>4322</v>
      </c>
      <c r="F1265" s="8" t="s">
        <v>4094</v>
      </c>
      <c r="G1265" s="8" t="s">
        <v>4144</v>
      </c>
      <c r="H1265" s="6" t="str">
        <f>_xlfn.XLOOKUP(LD_01[[#This Row],[DISCIPLINA]],'CLASSES DE PROJETOS'!$F$3:$F$37,'CLASSES DE PROJETOS'!$C$3:$C$37)</f>
        <v>DV</v>
      </c>
      <c r="I1265" t="str">
        <f>_xlfn.TEXTJOIN("/",TRUE,"MSV-163MS-"&amp;LD_01[[#This Row],[OBRA]],_xlfn.XLOOKUP(LD_01[[#This Row],[SIGLA]],'CLASSES DE PROJETOS'!$C$3:$C$37,'CLASSES DE PROJETOS'!$E$3:$E$37))</f>
        <v>MSV-163MS-730-732/12.DV</v>
      </c>
      <c r="J1265" s="6" t="str" cm="1">
        <f t="array" ref="J1265">_xlfn.TEXTJOIN(",",TRUE,_xlfn._xlws.FILTER(ARQUIVOS[ARQUIVO],(ARQUIVOS[DOCUMENTO]=LD_01[[#This Row],[DOCUMENTO]])*(ARQUIVOS[REVISÃO]=LD_01[[#This Row],[REVISÃO]])*(ARQUIVOS[EXTENSÃO]="pdf")))</f>
        <v>MSV-163MS-730-732-ACA-EXE-DE-O2-002-R02.pdf</v>
      </c>
      <c r="K1265" s="6" t="str" cm="1">
        <f t="array" ref="K1265">_xlfn.TEXTJOIN(", ",TRUE,_xlfn.UNIQUE(_xlfn._xlws.FILTER(ARQUIVOS_RECEBIDOS!$F$2:$F$5010,ARQUIVOS_RECEBIDOS!$E$2:$E$5010=LD_01[[#This Row],[DOCUMENTO]])))</f>
        <v>R02</v>
      </c>
      <c r="L1265" s="6" t="str" cm="1">
        <f t="array" ref="L1265">_xlfn.TEXTJOIN(",",TRUE,_xlfn._xlws.FILTER(ARQUIVOS[EXTENSÃO],(ARQUIVOS[DOCUMENTO]=LD_01[[#This Row],[DOCUMENTO]])*(ARQUIVOS[REVISÃO]=LD_01[[#This Row],[REVISÃO]])))</f>
        <v>dwg,pdf</v>
      </c>
      <c r="M1265" s="12" cm="1">
        <f t="array" ref="M1265">_xlfn.UNIQUE(_xlfn._xlws.FILTER(ARQUIVOS[DATA RECEBIMENTO],(ARQUIVOS[DOCUMENTO]=LD_01[[#This Row],[DOCUMENTO]])*(ARQUIVOS[REVISÃO]=LD_01[[#This Row],[REVISÃO]])))</f>
        <v>45838</v>
      </c>
      <c r="N12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01/MSV-163MS-730-732/12.DV/MSV-163MS-730-732-ACA-EXE-DE-O2-002-R02.pdf</v>
      </c>
      <c r="P1265" s="6" t="str">
        <f>LD_01[[#This Row],[PASTA]]&amp;"/"&amp;LD_01[[#This Row],[ARQUIVO]]</f>
        <v>MSV-163MS-730-732/12.DV/MSV-163MS-730-732-ACA-EXE-DE-O2-002-R02.pdf</v>
      </c>
    </row>
    <row r="1266" spans="1:16" ht="28.8" x14ac:dyDescent="0.3">
      <c r="A1266" s="6" t="s">
        <v>4045</v>
      </c>
      <c r="B1266" s="6" t="str">
        <f>VLOOKUP(LD_01[[#This Row],[DOCUMENTO]],_xlfn.SORTBY(ARQUIVOS_RECEBIDOS!$E$2:$F$5010,ARQUIVOS_RECEBIDOS!$F$2:$F$5010,-1),2,)</f>
        <v>R01</v>
      </c>
      <c r="C1266" s="14" t="s">
        <v>5987</v>
      </c>
      <c r="D1266" s="14" t="s">
        <v>7543</v>
      </c>
      <c r="E1266" s="6" t="s">
        <v>4322</v>
      </c>
      <c r="F1266" s="8" t="s">
        <v>4125</v>
      </c>
      <c r="G1266" s="8" t="s">
        <v>4144</v>
      </c>
      <c r="H1266" s="6" t="str">
        <f>_xlfn.XLOOKUP(LD_01[[#This Row],[DISCIPLINA]],'CLASSES DE PROJETOS'!$F$3:$F$37,'CLASSES DE PROJETOS'!$C$3:$C$37)</f>
        <v>DV</v>
      </c>
      <c r="I1266" t="str">
        <f>_xlfn.TEXTJOIN("/",TRUE,"MSV-163MS-"&amp;LD_01[[#This Row],[OBRA]],_xlfn.XLOOKUP(LD_01[[#This Row],[SIGLA]],'CLASSES DE PROJETOS'!$C$3:$C$37,'CLASSES DE PROJETOS'!$E$3:$E$37))</f>
        <v>MSV-163MS-730-732/12.DV</v>
      </c>
      <c r="J1266" s="6" t="str" cm="1">
        <f t="array" ref="J1266">_xlfn.TEXTJOIN(",",TRUE,_xlfn._xlws.FILTER(ARQUIVOS[ARQUIVO],(ARQUIVOS[DOCUMENTO]=LD_01[[#This Row],[DOCUMENTO]])*(ARQUIVOS[REVISÃO]=LD_01[[#This Row],[REVISÃO]])*(ARQUIVOS[EXTENSÃO]="pdf")))</f>
        <v>MSV-163MS-730-732-ACA-EXE-DE-O2-003-R01.pdf</v>
      </c>
      <c r="K1266" s="6" t="str" cm="1">
        <f t="array" ref="K1266">_xlfn.TEXTJOIN(", ",TRUE,_xlfn.UNIQUE(_xlfn._xlws.FILTER(ARQUIVOS_RECEBIDOS!$F$2:$F$5010,ARQUIVOS_RECEBIDOS!$E$2:$E$5010=LD_01[[#This Row],[DOCUMENTO]])))</f>
        <v>R01</v>
      </c>
      <c r="L1266" s="6" t="str" cm="1">
        <f t="array" ref="L1266">_xlfn.TEXTJOIN(",",TRUE,_xlfn._xlws.FILTER(ARQUIVOS[EXTENSÃO],(ARQUIVOS[DOCUMENTO]=LD_01[[#This Row],[DOCUMENTO]])*(ARQUIVOS[REVISÃO]=LD_01[[#This Row],[REVISÃO]])))</f>
        <v>dwg,pdf</v>
      </c>
      <c r="M1266" s="12" cm="1">
        <f t="array" ref="M1266">_xlfn.UNIQUE(_xlfn._xlws.FILTER(ARQUIVOS[DATA RECEBIMENTO],(ARQUIVOS[DOCUMENTO]=LD_01[[#This Row],[DOCUMENTO]])*(ARQUIVOS[REVISÃO]=LD_01[[#This Row],[REVISÃO]])))</f>
        <v>45838</v>
      </c>
      <c r="N12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01/MSV-163MS-730-732/12.DV/MSV-163MS-730-732-ACA-EXE-DE-O2-003-R01.pdf</v>
      </c>
      <c r="P1266" s="6" t="str">
        <f>LD_01[[#This Row],[PASTA]]&amp;"/"&amp;LD_01[[#This Row],[ARQUIVO]]</f>
        <v>MSV-163MS-730-732/12.DV/MSV-163MS-730-732-ACA-EXE-DE-O2-003-R01.pdf</v>
      </c>
    </row>
    <row r="1267" spans="1:16" ht="28.8" x14ac:dyDescent="0.3">
      <c r="A1267" s="6" t="s">
        <v>4046</v>
      </c>
      <c r="B1267" s="6" t="str">
        <f>VLOOKUP(LD_01[[#This Row],[DOCUMENTO]],_xlfn.SORTBY(ARQUIVOS_RECEBIDOS!$E$2:$F$5010,ARQUIVOS_RECEBIDOS!$F$2:$F$5010,-1),2,)</f>
        <v>R01</v>
      </c>
      <c r="C1267" s="14" t="s">
        <v>5987</v>
      </c>
      <c r="D1267" s="14" t="s">
        <v>7543</v>
      </c>
      <c r="E1267" s="6" t="s">
        <v>4322</v>
      </c>
      <c r="F1267" s="8" t="s">
        <v>4125</v>
      </c>
      <c r="G1267" s="8" t="s">
        <v>4144</v>
      </c>
      <c r="H1267" s="6" t="str">
        <f>_xlfn.XLOOKUP(LD_01[[#This Row],[DISCIPLINA]],'CLASSES DE PROJETOS'!$F$3:$F$37,'CLASSES DE PROJETOS'!$C$3:$C$37)</f>
        <v>DV</v>
      </c>
      <c r="I1267" t="str">
        <f>_xlfn.TEXTJOIN("/",TRUE,"MSV-163MS-"&amp;LD_01[[#This Row],[OBRA]],_xlfn.XLOOKUP(LD_01[[#This Row],[SIGLA]],'CLASSES DE PROJETOS'!$C$3:$C$37,'CLASSES DE PROJETOS'!$E$3:$E$37))</f>
        <v>MSV-163MS-730-732/12.DV</v>
      </c>
      <c r="J1267" s="6" t="str" cm="1">
        <f t="array" ref="J1267">_xlfn.TEXTJOIN(",",TRUE,_xlfn._xlws.FILTER(ARQUIVOS[ARQUIVO],(ARQUIVOS[DOCUMENTO]=LD_01[[#This Row],[DOCUMENTO]])*(ARQUIVOS[REVISÃO]=LD_01[[#This Row],[REVISÃO]])*(ARQUIVOS[EXTENSÃO]="pdf")))</f>
        <v>MSV-163MS-730-732-ACA-EXE-DE-O2-004-R01.pdf</v>
      </c>
      <c r="K1267" s="6" t="str" cm="1">
        <f t="array" ref="K1267">_xlfn.TEXTJOIN(", ",TRUE,_xlfn.UNIQUE(_xlfn._xlws.FILTER(ARQUIVOS_RECEBIDOS!$F$2:$F$5010,ARQUIVOS_RECEBIDOS!$E$2:$E$5010=LD_01[[#This Row],[DOCUMENTO]])))</f>
        <v>R01</v>
      </c>
      <c r="L1267" s="6" t="str" cm="1">
        <f t="array" ref="L1267">_xlfn.TEXTJOIN(",",TRUE,_xlfn._xlws.FILTER(ARQUIVOS[EXTENSÃO],(ARQUIVOS[DOCUMENTO]=LD_01[[#This Row],[DOCUMENTO]])*(ARQUIVOS[REVISÃO]=LD_01[[#This Row],[REVISÃO]])))</f>
        <v>dwg,pdf</v>
      </c>
      <c r="M1267" s="12" cm="1">
        <f t="array" ref="M1267">_xlfn.UNIQUE(_xlfn._xlws.FILTER(ARQUIVOS[DATA RECEBIMENTO],(ARQUIVOS[DOCUMENTO]=LD_01[[#This Row],[DOCUMENTO]])*(ARQUIVOS[REVISÃO]=LD_01[[#This Row],[REVISÃO]])))</f>
        <v>45838</v>
      </c>
      <c r="N12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01/MSV-163MS-730-732/12.DV/MSV-163MS-730-732-ACA-EXE-DE-O2-004-R01.pdf</v>
      </c>
      <c r="P1267" s="6" t="str">
        <f>LD_01[[#This Row],[PASTA]]&amp;"/"&amp;LD_01[[#This Row],[ARQUIVO]]</f>
        <v>MSV-163MS-730-732/12.DV/MSV-163MS-730-732-ACA-EXE-DE-O2-004-R01.pdf</v>
      </c>
    </row>
    <row r="1268" spans="1:16" ht="28.8" x14ac:dyDescent="0.3">
      <c r="A1268" s="6" t="s">
        <v>4047</v>
      </c>
      <c r="B1268" s="6" t="str">
        <f>VLOOKUP(LD_01[[#This Row],[DOCUMENTO]],_xlfn.SORTBY(ARQUIVOS_RECEBIDOS!$E$2:$F$5010,ARQUIVOS_RECEBIDOS!$F$2:$F$5010,-1),2,)</f>
        <v>R01</v>
      </c>
      <c r="C1268" s="14" t="s">
        <v>5987</v>
      </c>
      <c r="D1268" s="14" t="s">
        <v>7543</v>
      </c>
      <c r="E1268" s="6" t="s">
        <v>4322</v>
      </c>
      <c r="F1268" s="8" t="s">
        <v>4126</v>
      </c>
      <c r="G1268" s="8" t="s">
        <v>4144</v>
      </c>
      <c r="H1268" s="6" t="str">
        <f>_xlfn.XLOOKUP(LD_01[[#This Row],[DISCIPLINA]],'CLASSES DE PROJETOS'!$F$3:$F$37,'CLASSES DE PROJETOS'!$C$3:$C$37)</f>
        <v>DV</v>
      </c>
      <c r="I1268" t="str">
        <f>_xlfn.TEXTJOIN("/",TRUE,"MSV-163MS-"&amp;LD_01[[#This Row],[OBRA]],_xlfn.XLOOKUP(LD_01[[#This Row],[SIGLA]],'CLASSES DE PROJETOS'!$C$3:$C$37,'CLASSES DE PROJETOS'!$E$3:$E$37))</f>
        <v>MSV-163MS-730-732/12.DV</v>
      </c>
      <c r="J1268" s="6" t="str" cm="1">
        <f t="array" ref="J1268">_xlfn.TEXTJOIN(",",TRUE,_xlfn._xlws.FILTER(ARQUIVOS[ARQUIVO],(ARQUIVOS[DOCUMENTO]=LD_01[[#This Row],[DOCUMENTO]])*(ARQUIVOS[REVISÃO]=LD_01[[#This Row],[REVISÃO]])*(ARQUIVOS[EXTENSÃO]="pdf")))</f>
        <v>MSV-163MS-730-732-ACA-EXE-DE-O2-005-R01.pdf</v>
      </c>
      <c r="K1268" s="6" t="str" cm="1">
        <f t="array" ref="K1268">_xlfn.TEXTJOIN(", ",TRUE,_xlfn.UNIQUE(_xlfn._xlws.FILTER(ARQUIVOS_RECEBIDOS!$F$2:$F$5010,ARQUIVOS_RECEBIDOS!$E$2:$E$5010=LD_01[[#This Row],[DOCUMENTO]])))</f>
        <v>R01</v>
      </c>
      <c r="L1268" s="6" t="str" cm="1">
        <f t="array" ref="L1268">_xlfn.TEXTJOIN(",",TRUE,_xlfn._xlws.FILTER(ARQUIVOS[EXTENSÃO],(ARQUIVOS[DOCUMENTO]=LD_01[[#This Row],[DOCUMENTO]])*(ARQUIVOS[REVISÃO]=LD_01[[#This Row],[REVISÃO]])))</f>
        <v>dwg,pdf</v>
      </c>
      <c r="M1268" s="12" cm="1">
        <f t="array" ref="M1268">_xlfn.UNIQUE(_xlfn._xlws.FILTER(ARQUIVOS[DATA RECEBIMENTO],(ARQUIVOS[DOCUMENTO]=LD_01[[#This Row],[DOCUMENTO]])*(ARQUIVOS[REVISÃO]=LD_01[[#This Row],[REVISÃO]])))</f>
        <v>45838</v>
      </c>
      <c r="N12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01/MSV-163MS-730-732/12.DV/MSV-163MS-730-732-ACA-EXE-DE-O2-005-R01.pdf</v>
      </c>
      <c r="P1268" s="6" t="str">
        <f>LD_01[[#This Row],[PASTA]]&amp;"/"&amp;LD_01[[#This Row],[ARQUIVO]]</f>
        <v>MSV-163MS-730-732/12.DV/MSV-163MS-730-732-ACA-EXE-DE-O2-005-R01.pdf</v>
      </c>
    </row>
    <row r="1269" spans="1:16" ht="28.8" x14ac:dyDescent="0.3">
      <c r="A1269" s="6" t="s">
        <v>4048</v>
      </c>
      <c r="B1269" s="6" t="str">
        <f>VLOOKUP(LD_01[[#This Row],[DOCUMENTO]],_xlfn.SORTBY(ARQUIVOS_RECEBIDOS!$E$2:$F$5010,ARQUIVOS_RECEBIDOS!$F$2:$F$5010,-1),2,)</f>
        <v>R02</v>
      </c>
      <c r="C1269" s="14" t="s">
        <v>5987</v>
      </c>
      <c r="D1269" s="14" t="s">
        <v>7543</v>
      </c>
      <c r="E1269" s="6" t="s">
        <v>4322</v>
      </c>
      <c r="F1269" s="8" t="s">
        <v>4089</v>
      </c>
      <c r="G1269" s="8" t="s">
        <v>4144</v>
      </c>
      <c r="H1269" s="6" t="str">
        <f>_xlfn.XLOOKUP(LD_01[[#This Row],[DISCIPLINA]],'CLASSES DE PROJETOS'!$F$3:$F$37,'CLASSES DE PROJETOS'!$C$3:$C$37)</f>
        <v>DV</v>
      </c>
      <c r="I1269" t="str">
        <f>_xlfn.TEXTJOIN("/",TRUE,"MSV-163MS-"&amp;LD_01[[#This Row],[OBRA]],_xlfn.XLOOKUP(LD_01[[#This Row],[SIGLA]],'CLASSES DE PROJETOS'!$C$3:$C$37,'CLASSES DE PROJETOS'!$E$3:$E$37))</f>
        <v>MSV-163MS-730-732/12.DV</v>
      </c>
      <c r="J1269" s="6" t="str" cm="1">
        <f t="array" ref="J1269">_xlfn.TEXTJOIN(",",TRUE,_xlfn._xlws.FILTER(ARQUIVOS[ARQUIVO],(ARQUIVOS[DOCUMENTO]=LD_01[[#This Row],[DOCUMENTO]])*(ARQUIVOS[REVISÃO]=LD_01[[#This Row],[REVISÃO]])*(ARQUIVOS[EXTENSÃO]="pdf")))</f>
        <v>MSV-163MS-730-732-ACA-EXE-DE-O2-006-R02.pdf</v>
      </c>
      <c r="K1269" s="6" t="str" cm="1">
        <f t="array" ref="K1269">_xlfn.TEXTJOIN(", ",TRUE,_xlfn.UNIQUE(_xlfn._xlws.FILTER(ARQUIVOS_RECEBIDOS!$F$2:$F$5010,ARQUIVOS_RECEBIDOS!$E$2:$E$5010=LD_01[[#This Row],[DOCUMENTO]])))</f>
        <v>R02</v>
      </c>
      <c r="L1269" s="6" t="str" cm="1">
        <f t="array" ref="L1269">_xlfn.TEXTJOIN(",",TRUE,_xlfn._xlws.FILTER(ARQUIVOS[EXTENSÃO],(ARQUIVOS[DOCUMENTO]=LD_01[[#This Row],[DOCUMENTO]])*(ARQUIVOS[REVISÃO]=LD_01[[#This Row],[REVISÃO]])))</f>
        <v>dwg,pdf</v>
      </c>
      <c r="M1269" s="12" cm="1">
        <f t="array" ref="M1269">_xlfn.UNIQUE(_xlfn._xlws.FILTER(ARQUIVOS[DATA RECEBIMENTO],(ARQUIVOS[DOCUMENTO]=LD_01[[#This Row],[DOCUMENTO]])*(ARQUIVOS[REVISÃO]=LD_01[[#This Row],[REVISÃO]])))</f>
        <v>45838</v>
      </c>
      <c r="N12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6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01/MSV-163MS-730-732/12.DV/MSV-163MS-730-732-ACA-EXE-DE-O2-006-R02.pdf</v>
      </c>
      <c r="P1269" s="6" t="str">
        <f>LD_01[[#This Row],[PASTA]]&amp;"/"&amp;LD_01[[#This Row],[ARQUIVO]]</f>
        <v>MSV-163MS-730-732/12.DV/MSV-163MS-730-732-ACA-EXE-DE-O2-006-R02.pdf</v>
      </c>
    </row>
    <row r="1270" spans="1:16" ht="28.8" x14ac:dyDescent="0.3">
      <c r="A1270" s="6" t="s">
        <v>3993</v>
      </c>
      <c r="B1270" s="6" t="str">
        <f>VLOOKUP(LD_01[[#This Row],[DOCUMENTO]],_xlfn.SORTBY(ARQUIVOS_RECEBIDOS!$E$2:$F$5010,ARQUIVOS_RECEBIDOS!$F$2:$F$5010,-1),2,)</f>
        <v>R09</v>
      </c>
      <c r="C1270" s="14" t="s">
        <v>5987</v>
      </c>
      <c r="D1270" s="14" t="s">
        <v>7543</v>
      </c>
      <c r="E1270" s="6" t="s">
        <v>4322</v>
      </c>
      <c r="F1270" s="8" t="s">
        <v>4323</v>
      </c>
      <c r="G1270" s="8" t="s">
        <v>4330</v>
      </c>
      <c r="H1270" s="6" t="str">
        <f>_xlfn.XLOOKUP(LD_01[[#This Row],[DISCIPLINA]],'CLASSES DE PROJETOS'!$F$3:$F$37,'CLASSES DE PROJETOS'!$C$3:$C$37)</f>
        <v>TE</v>
      </c>
      <c r="I1270" t="str">
        <f>_xlfn.TEXTJOIN("/",TRUE,"MSV-163MS-"&amp;LD_01[[#This Row],[OBRA]],_xlfn.XLOOKUP(LD_01[[#This Row],[SIGLA]],'CLASSES DE PROJETOS'!$C$3:$C$37,'CLASSES DE PROJETOS'!$E$3:$E$37))</f>
        <v>MSV-163MS-730-732/32.TE</v>
      </c>
      <c r="J1270" s="6" t="str" cm="1">
        <f t="array" ref="J1270">_xlfn.TEXTJOIN(",",TRUE,_xlfn._xlws.FILTER(ARQUIVOS[ARQUIVO],(ARQUIVOS[DOCUMENTO]=LD_01[[#This Row],[DOCUMENTO]])*(ARQUIVOS[REVISÃO]=LD_01[[#This Row],[REVISÃO]])*(ARQUIVOS[EXTENSÃO]="pdf")))</f>
        <v>MSV-163MS-730-732-ACA-EXE-MC-G1-001-R09.pdf</v>
      </c>
      <c r="K1270" s="6" t="str" cm="1">
        <f t="array" ref="K1270">_xlfn.TEXTJOIN(", ",TRUE,_xlfn.UNIQUE(_xlfn._xlws.FILTER(ARQUIVOS_RECEBIDOS!$F$2:$F$5010,ARQUIVOS_RECEBIDOS!$E$2:$E$5010=LD_01[[#This Row],[DOCUMENTO]])))</f>
        <v>R08, R09</v>
      </c>
      <c r="L1270" s="6" t="str" cm="1">
        <f t="array" ref="L1270">_xlfn.TEXTJOIN(",",TRUE,_xlfn._xlws.FILTER(ARQUIVOS[EXTENSÃO],(ARQUIVOS[DOCUMENTO]=LD_01[[#This Row],[DOCUMENTO]])*(ARQUIVOS[REVISÃO]=LD_01[[#This Row],[REVISÃO]])))</f>
        <v>pdf,zip</v>
      </c>
      <c r="M1270" s="12" cm="1">
        <f t="array" ref="M1270">_xlfn.UNIQUE(_xlfn._xlws.FILTER(ARQUIVOS[DATA RECEBIMENTO],(ARQUIVOS[DOCUMENTO]=LD_01[[#This Row],[DOCUMENTO]])*(ARQUIVOS[REVISÃO]=LD_01[[#This Row],[REVISÃO]])))</f>
        <v>45895</v>
      </c>
      <c r="N12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01/MSV-163MS-730-732/32.TE/MSV-163MS-730-732-ACA-EXE-MC-G1-001-R09.pdf</v>
      </c>
      <c r="P1270" s="6" t="str">
        <f>LD_01[[#This Row],[PASTA]]&amp;"/"&amp;LD_01[[#This Row],[ARQUIVO]]</f>
        <v>MSV-163MS-730-732/32.TE/MSV-163MS-730-732-ACA-EXE-MC-G1-001-R09.pdf</v>
      </c>
    </row>
    <row r="1271" spans="1:16" ht="28.8" x14ac:dyDescent="0.3">
      <c r="A1271" s="6" t="s">
        <v>4007</v>
      </c>
      <c r="B1271" s="6" t="str">
        <f>VLOOKUP(LD_01[[#This Row],[DOCUMENTO]],_xlfn.SORTBY(ARQUIVOS_RECEBIDOS!$E$2:$F$5010,ARQUIVOS_RECEBIDOS!$F$2:$F$5010,-1),2,)</f>
        <v>R05</v>
      </c>
      <c r="C1271" s="14" t="s">
        <v>5987</v>
      </c>
      <c r="D1271" s="14" t="s">
        <v>7543</v>
      </c>
      <c r="E1271" s="6" t="s">
        <v>4322</v>
      </c>
      <c r="F1271" s="8" t="s">
        <v>4081</v>
      </c>
      <c r="G1271" s="8" t="s">
        <v>4142</v>
      </c>
      <c r="H1271" s="6" t="str">
        <f>_xlfn.XLOOKUP(LD_01[[#This Row],[DISCIPLINA]],'CLASSES DE PROJETOS'!$F$3:$F$37,'CLASSES DE PROJETOS'!$C$3:$C$37)</f>
        <v>DR</v>
      </c>
      <c r="I1271" t="str">
        <f>_xlfn.TEXTJOIN("/",TRUE,"MSV-163MS-"&amp;LD_01[[#This Row],[OBRA]],_xlfn.XLOOKUP(LD_01[[#This Row],[SIGLA]],'CLASSES DE PROJETOS'!$C$3:$C$37,'CLASSES DE PROJETOS'!$E$3:$E$37))</f>
        <v>MSV-163MS-730-732/10.DR</v>
      </c>
      <c r="J1271" s="6" t="str" cm="1">
        <f t="array" ref="J1271">_xlfn.TEXTJOIN(",",TRUE,_xlfn._xlws.FILTER(ARQUIVOS[ARQUIVO],(ARQUIVOS[DOCUMENTO]=LD_01[[#This Row],[DOCUMENTO]])*(ARQUIVOS[REVISÃO]=LD_01[[#This Row],[REVISÃO]])*(ARQUIVOS[EXTENSÃO]="pdf")))</f>
        <v>MSV-163MS-730-732-ACA-EXE-MC-H2-001-R05.pdf</v>
      </c>
      <c r="K1271" s="6" t="str" cm="1">
        <f t="array" ref="K1271">_xlfn.TEXTJOIN(", ",TRUE,_xlfn.UNIQUE(_xlfn._xlws.FILTER(ARQUIVOS_RECEBIDOS!$F$2:$F$5010,ARQUIVOS_RECEBIDOS!$E$2:$E$5010=LD_01[[#This Row],[DOCUMENTO]])))</f>
        <v>R04, R05</v>
      </c>
      <c r="L1271" s="6" t="str" cm="1">
        <f t="array" ref="L1271">_xlfn.TEXTJOIN(",",TRUE,_xlfn._xlws.FILTER(ARQUIVOS[EXTENSÃO],(ARQUIVOS[DOCUMENTO]=LD_01[[#This Row],[DOCUMENTO]])*(ARQUIVOS[REVISÃO]=LD_01[[#This Row],[REVISÃO]])))</f>
        <v>docx,pdf</v>
      </c>
      <c r="M1271" s="12" cm="1">
        <f t="array" ref="M1271">_xlfn.UNIQUE(_xlfn._xlws.FILTER(ARQUIVOS[DATA RECEBIMENTO],(ARQUIVOS[DOCUMENTO]=LD_01[[#This Row],[DOCUMENTO]])*(ARQUIVOS[REVISÃO]=LD_01[[#This Row],[REVISÃO]])))</f>
        <v>45895</v>
      </c>
      <c r="N12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01/MSV-163MS-730-732/10.DR/MSV-163MS-730-732-ACA-EXE-MC-H2-001-R05.pdf</v>
      </c>
      <c r="P1271" s="6" t="str">
        <f>LD_01[[#This Row],[PASTA]]&amp;"/"&amp;LD_01[[#This Row],[ARQUIVO]]</f>
        <v>MSV-163MS-730-732/10.DR/MSV-163MS-730-732-ACA-EXE-MC-H2-001-R05.pdf</v>
      </c>
    </row>
    <row r="1272" spans="1:16" ht="43.2" x14ac:dyDescent="0.3">
      <c r="A1272" s="6" t="s">
        <v>4032</v>
      </c>
      <c r="B1272" s="6" t="str">
        <f>VLOOKUP(LD_01[[#This Row],[DOCUMENTO]],_xlfn.SORTBY(ARQUIVOS_RECEBIDOS!$E$2:$F$5010,ARQUIVOS_RECEBIDOS!$F$2:$F$5010,-1),2,)</f>
        <v>R04</v>
      </c>
      <c r="C1272" s="14" t="s">
        <v>5987</v>
      </c>
      <c r="D1272" s="14" t="s">
        <v>7543</v>
      </c>
      <c r="E1272" s="6" t="s">
        <v>4322</v>
      </c>
      <c r="F1272" s="8" t="s">
        <v>4188</v>
      </c>
      <c r="G1272" s="8" t="s">
        <v>4337</v>
      </c>
      <c r="H1272" s="6" t="str">
        <f>_xlfn.XLOOKUP(LD_01[[#This Row],[DISCIPLINA]],'CLASSES DE PROJETOS'!$F$3:$F$37,'CLASSES DE PROJETOS'!$C$3:$C$37)</f>
        <v>EL</v>
      </c>
      <c r="I1272" t="str">
        <f>_xlfn.TEXTJOIN("/",TRUE,"MSV-163MS-"&amp;LD_01[[#This Row],[OBRA]],_xlfn.XLOOKUP(LD_01[[#This Row],[SIGLA]],'CLASSES DE PROJETOS'!$C$3:$C$37,'CLASSES DE PROJETOS'!$E$3:$E$37))</f>
        <v>MSV-163MS-730-732/14.EL</v>
      </c>
      <c r="J1272" s="6" t="str" cm="1">
        <f t="array" ref="J1272">_xlfn.TEXTJOIN(",",TRUE,_xlfn._xlws.FILTER(ARQUIVOS[ARQUIVO],(ARQUIVOS[DOCUMENTO]=LD_01[[#This Row],[DOCUMENTO]])*(ARQUIVOS[REVISÃO]=LD_01[[#This Row],[REVISÃO]])*(ARQUIVOS[EXTENSÃO]="pdf")))</f>
        <v>MSV-163MS-730-732-ACA-EXE-MC-K2-001-R04.pdf</v>
      </c>
      <c r="K1272" s="6" t="str" cm="1">
        <f t="array" ref="K1272">_xlfn.TEXTJOIN(", ",TRUE,_xlfn.UNIQUE(_xlfn._xlws.FILTER(ARQUIVOS_RECEBIDOS!$F$2:$F$5010,ARQUIVOS_RECEBIDOS!$E$2:$E$5010=LD_01[[#This Row],[DOCUMENTO]])))</f>
        <v>R03, R04</v>
      </c>
      <c r="L1272" s="6" t="str" cm="1">
        <f t="array" ref="L1272">_xlfn.TEXTJOIN(",",TRUE,_xlfn._xlws.FILTER(ARQUIVOS[EXTENSÃO],(ARQUIVOS[DOCUMENTO]=LD_01[[#This Row],[DOCUMENTO]])*(ARQUIVOS[REVISÃO]=LD_01[[#This Row],[REVISÃO]])))</f>
        <v>pdf</v>
      </c>
      <c r="M1272" s="12" cm="1">
        <f t="array" ref="M1272">_xlfn.UNIQUE(_xlfn._xlws.FILTER(ARQUIVOS[DATA RECEBIMENTO],(ARQUIVOS[DOCUMENTO]=LD_01[[#This Row],[DOCUMENTO]])*(ARQUIVOS[REVISÃO]=LD_01[[#This Row],[REVISÃO]])))</f>
        <v>45946</v>
      </c>
      <c r="N12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01/MSV-163MS-730-732/14.EL/MSV-163MS-730-732-ACA-EXE-MC-K2-001-R04.pdf</v>
      </c>
      <c r="P1272" s="6" t="str">
        <f>LD_01[[#This Row],[PASTA]]&amp;"/"&amp;LD_01[[#This Row],[ARQUIVO]]</f>
        <v>MSV-163MS-730-732/14.EL/MSV-163MS-730-732-ACA-EXE-MC-K2-001-R04.pdf</v>
      </c>
    </row>
    <row r="1273" spans="1:16" ht="43.2" x14ac:dyDescent="0.3">
      <c r="A1273" s="6" t="s">
        <v>4033</v>
      </c>
      <c r="B1273" s="6" t="str">
        <f>VLOOKUP(LD_01[[#This Row],[DOCUMENTO]],_xlfn.SORTBY(ARQUIVOS_RECEBIDOS!$E$2:$F$5010,ARQUIVOS_RECEBIDOS!$F$2:$F$5010,-1),2,)</f>
        <v>R04</v>
      </c>
      <c r="C1273" s="14" t="s">
        <v>5987</v>
      </c>
      <c r="D1273" s="14" t="s">
        <v>7543</v>
      </c>
      <c r="E1273" s="6" t="s">
        <v>4322</v>
      </c>
      <c r="F1273" s="8" t="s">
        <v>4189</v>
      </c>
      <c r="G1273" s="8" t="s">
        <v>4337</v>
      </c>
      <c r="H1273" s="6" t="str">
        <f>_xlfn.XLOOKUP(LD_01[[#This Row],[DISCIPLINA]],'CLASSES DE PROJETOS'!$F$3:$F$37,'CLASSES DE PROJETOS'!$C$3:$C$37)</f>
        <v>EL</v>
      </c>
      <c r="I1273" t="str">
        <f>_xlfn.TEXTJOIN("/",TRUE,"MSV-163MS-"&amp;LD_01[[#This Row],[OBRA]],_xlfn.XLOOKUP(LD_01[[#This Row],[SIGLA]],'CLASSES DE PROJETOS'!$C$3:$C$37,'CLASSES DE PROJETOS'!$E$3:$E$37))</f>
        <v>MSV-163MS-730-732/14.EL</v>
      </c>
      <c r="J1273" s="6" t="str" cm="1">
        <f t="array" ref="J1273">_xlfn.TEXTJOIN(",",TRUE,_xlfn._xlws.FILTER(ARQUIVOS[ARQUIVO],(ARQUIVOS[DOCUMENTO]=LD_01[[#This Row],[DOCUMENTO]])*(ARQUIVOS[REVISÃO]=LD_01[[#This Row],[REVISÃO]])*(ARQUIVOS[EXTENSÃO]="pdf")))</f>
        <v>MSV-163MS-730-732-ACA-EXE-MC-K2-002-R04.pdf</v>
      </c>
      <c r="K1273" s="6" t="str" cm="1">
        <f t="array" ref="K1273">_xlfn.TEXTJOIN(", ",TRUE,_xlfn.UNIQUE(_xlfn._xlws.FILTER(ARQUIVOS_RECEBIDOS!$F$2:$F$5010,ARQUIVOS_RECEBIDOS!$E$2:$E$5010=LD_01[[#This Row],[DOCUMENTO]])))</f>
        <v>R03, R04</v>
      </c>
      <c r="L1273" s="6" t="str" cm="1">
        <f t="array" ref="L1273">_xlfn.TEXTJOIN(",",TRUE,_xlfn._xlws.FILTER(ARQUIVOS[EXTENSÃO],(ARQUIVOS[DOCUMENTO]=LD_01[[#This Row],[DOCUMENTO]])*(ARQUIVOS[REVISÃO]=LD_01[[#This Row],[REVISÃO]])))</f>
        <v>pdf</v>
      </c>
      <c r="M1273" s="12" cm="1">
        <f t="array" ref="M1273">_xlfn.UNIQUE(_xlfn._xlws.FILTER(ARQUIVOS[DATA RECEBIMENTO],(ARQUIVOS[DOCUMENTO]=LD_01[[#This Row],[DOCUMENTO]])*(ARQUIVOS[REVISÃO]=LD_01[[#This Row],[REVISÃO]])))</f>
        <v>45946</v>
      </c>
      <c r="N12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01/MSV-163MS-730-732/14.EL/MSV-163MS-730-732-ACA-EXE-MC-K2-002-R04.pdf</v>
      </c>
      <c r="P1273" s="6" t="str">
        <f>LD_01[[#This Row],[PASTA]]&amp;"/"&amp;LD_01[[#This Row],[ARQUIVO]]</f>
        <v>MSV-163MS-730-732/14.EL/MSV-163MS-730-732-ACA-EXE-MC-K2-002-R04.pdf</v>
      </c>
    </row>
    <row r="1274" spans="1:16" ht="28.8" x14ac:dyDescent="0.3">
      <c r="A1274" s="6" t="s">
        <v>4008</v>
      </c>
      <c r="B1274" s="6" t="str">
        <f>VLOOKUP(LD_01[[#This Row],[DOCUMENTO]],_xlfn.SORTBY(ARQUIVOS_RECEBIDOS!$E$2:$F$5010,ARQUIVOS_RECEBIDOS!$F$2:$F$5010,-1),2,)</f>
        <v>R01</v>
      </c>
      <c r="C1274" s="14" t="s">
        <v>5987</v>
      </c>
      <c r="D1274" s="14" t="s">
        <v>7543</v>
      </c>
      <c r="E1274" s="6" t="s">
        <v>4322</v>
      </c>
      <c r="F1274" s="8" t="s">
        <v>4082</v>
      </c>
      <c r="G1274" s="8" t="s">
        <v>4142</v>
      </c>
      <c r="H1274" s="6" t="str">
        <f>_xlfn.XLOOKUP(LD_01[[#This Row],[DISCIPLINA]],'CLASSES DE PROJETOS'!$F$3:$F$37,'CLASSES DE PROJETOS'!$C$3:$C$37)</f>
        <v>DR</v>
      </c>
      <c r="I1274" t="str">
        <f>_xlfn.TEXTJOIN("/",TRUE,"MSV-163MS-"&amp;LD_01[[#This Row],[OBRA]],_xlfn.XLOOKUP(LD_01[[#This Row],[SIGLA]],'CLASSES DE PROJETOS'!$C$3:$C$37,'CLASSES DE PROJETOS'!$E$3:$E$37))</f>
        <v>MSV-163MS-730-732/10.DR</v>
      </c>
      <c r="J1274" s="6" t="str" cm="1">
        <f t="array" ref="J1274">_xlfn.TEXTJOIN(",",TRUE,_xlfn._xlws.FILTER(ARQUIVOS[ARQUIVO],(ARQUIVOS[DOCUMENTO]=LD_01[[#This Row],[DOCUMENTO]])*(ARQUIVOS[REVISÃO]=LD_01[[#This Row],[REVISÃO]])*(ARQUIVOS[EXTENSÃO]="pdf")))</f>
        <v>MSV-163MS-730-732-ACA-EXE-MD-H1-001-R01.pdf</v>
      </c>
      <c r="K1274" s="6" t="str" cm="1">
        <f t="array" ref="K1274">_xlfn.TEXTJOIN(", ",TRUE,_xlfn.UNIQUE(_xlfn._xlws.FILTER(ARQUIVOS_RECEBIDOS!$F$2:$F$5010,ARQUIVOS_RECEBIDOS!$E$2:$E$5010=LD_01[[#This Row],[DOCUMENTO]])))</f>
        <v>R01</v>
      </c>
      <c r="L1274" s="6" t="str" cm="1">
        <f t="array" ref="L1274">_xlfn.TEXTJOIN(",",TRUE,_xlfn._xlws.FILTER(ARQUIVOS[EXTENSÃO],(ARQUIVOS[DOCUMENTO]=LD_01[[#This Row],[DOCUMENTO]])*(ARQUIVOS[REVISÃO]=LD_01[[#This Row],[REVISÃO]])))</f>
        <v>pdf</v>
      </c>
      <c r="M1274" s="12" cm="1">
        <f t="array" ref="M1274">_xlfn.UNIQUE(_xlfn._xlws.FILTER(ARQUIVOS[DATA RECEBIMENTO],(ARQUIVOS[DOCUMENTO]=LD_01[[#This Row],[DOCUMENTO]])*(ARQUIVOS[REVISÃO]=LD_01[[#This Row],[REVISÃO]])))</f>
        <v>45838</v>
      </c>
      <c r="N12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01/MSV-163MS-730-732/10.DR/MSV-163MS-730-732-ACA-EXE-MD-H1-001-R01.pdf</v>
      </c>
      <c r="P1274" s="6" t="str">
        <f>LD_01[[#This Row],[PASTA]]&amp;"/"&amp;LD_01[[#This Row],[ARQUIVO]]</f>
        <v>MSV-163MS-730-732/10.DR/MSV-163MS-730-732-ACA-EXE-MD-H1-001-R01.pdf</v>
      </c>
    </row>
    <row r="1275" spans="1:16" x14ac:dyDescent="0.3">
      <c r="A1275" s="6" t="s">
        <v>4021</v>
      </c>
      <c r="B1275" s="6" t="str">
        <f>VLOOKUP(LD_01[[#This Row],[DOCUMENTO]],_xlfn.SORTBY(ARQUIVOS_RECEBIDOS!$E$2:$F$5010,ARQUIVOS_RECEBIDOS!$F$2:$F$5010,-1),2,)</f>
        <v>R05</v>
      </c>
      <c r="C1275" s="14" t="s">
        <v>5987</v>
      </c>
      <c r="D1275" s="14" t="s">
        <v>7543</v>
      </c>
      <c r="E1275" s="6" t="s">
        <v>4322</v>
      </c>
      <c r="F1275" s="8" t="s">
        <v>4090</v>
      </c>
      <c r="G1275" s="8" t="s">
        <v>4143</v>
      </c>
      <c r="H1275" s="6" t="str">
        <f>_xlfn.XLOOKUP(LD_01[[#This Row],[DISCIPLINA]],'CLASSES DE PROJETOS'!$F$3:$F$37,'CLASSES DE PROJETOS'!$C$3:$C$37)</f>
        <v>PV</v>
      </c>
      <c r="I1275" t="str">
        <f>_xlfn.TEXTJOIN("/",TRUE,"MSV-163MS-"&amp;LD_01[[#This Row],[OBRA]],_xlfn.XLOOKUP(LD_01[[#This Row],[SIGLA]],'CLASSES DE PROJETOS'!$C$3:$C$37,'CLASSES DE PROJETOS'!$E$3:$E$37))</f>
        <v>MSV-163MS-730-732/28.PV</v>
      </c>
      <c r="J1275" s="6" t="str" cm="1">
        <f t="array" ref="J1275">_xlfn.TEXTJOIN(",",TRUE,_xlfn._xlws.FILTER(ARQUIVOS[ARQUIVO],(ARQUIVOS[DOCUMENTO]=LD_01[[#This Row],[DOCUMENTO]])*(ARQUIVOS[REVISÃO]=LD_01[[#This Row],[REVISÃO]])*(ARQUIVOS[EXTENSÃO]="pdf")))</f>
        <v>MSV-163MS-730-732-ACA-EXE-MD-I2-001-R05.pdf</v>
      </c>
      <c r="K1275" s="6" t="str" cm="1">
        <f t="array" ref="K1275">_xlfn.TEXTJOIN(", ",TRUE,_xlfn.UNIQUE(_xlfn._xlws.FILTER(ARQUIVOS_RECEBIDOS!$F$2:$F$5010,ARQUIVOS_RECEBIDOS!$E$2:$E$5010=LD_01[[#This Row],[DOCUMENTO]])))</f>
        <v>R04, R05</v>
      </c>
      <c r="L1275" s="6" t="str" cm="1">
        <f t="array" ref="L1275">_xlfn.TEXTJOIN(",",TRUE,_xlfn._xlws.FILTER(ARQUIVOS[EXTENSÃO],(ARQUIVOS[DOCUMENTO]=LD_01[[#This Row],[DOCUMENTO]])*(ARQUIVOS[REVISÃO]=LD_01[[#This Row],[REVISÃO]])))</f>
        <v>pdf</v>
      </c>
      <c r="M1275" s="12" cm="1">
        <f t="array" ref="M1275">_xlfn.UNIQUE(_xlfn._xlws.FILTER(ARQUIVOS[DATA RECEBIMENTO],(ARQUIVOS[DOCUMENTO]=LD_01[[#This Row],[DOCUMENTO]])*(ARQUIVOS[REVISÃO]=LD_01[[#This Row],[REVISÃO]])))</f>
        <v>45895</v>
      </c>
      <c r="N12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01/MSV-163MS-730-732/28.PV/MSV-163MS-730-732-ACA-EXE-MD-I2-001-R05.pdf</v>
      </c>
      <c r="P1275" s="6" t="str">
        <f>LD_01[[#This Row],[PASTA]]&amp;"/"&amp;LD_01[[#This Row],[ARQUIVO]]</f>
        <v>MSV-163MS-730-732/28.PV/MSV-163MS-730-732-ACA-EXE-MD-I2-001-R05.pdf</v>
      </c>
    </row>
    <row r="1276" spans="1:16" ht="28.8" x14ac:dyDescent="0.3">
      <c r="A1276" s="6" t="s">
        <v>4075</v>
      </c>
      <c r="B1276" s="6" t="str">
        <f>VLOOKUP(LD_01[[#This Row],[DOCUMENTO]],_xlfn.SORTBY(ARQUIVOS_RECEBIDOS!$E$2:$F$5010,ARQUIVOS_RECEBIDOS!$F$2:$F$5010,-1),2,)</f>
        <v>R00</v>
      </c>
      <c r="C1276" s="14" t="s">
        <v>5987</v>
      </c>
      <c r="D1276" s="14" t="s">
        <v>7543</v>
      </c>
      <c r="E1276" s="6" t="s">
        <v>4322</v>
      </c>
      <c r="F1276" s="8" t="s">
        <v>4245</v>
      </c>
      <c r="G1276" s="8" t="s">
        <v>4331</v>
      </c>
      <c r="H1276" s="6" t="str">
        <f>_xlfn.XLOOKUP(LD_01[[#This Row],[DISCIPLINA]],'CLASSES DE PROJETOS'!$F$3:$F$37,'CLASSES DE PROJETOS'!$C$3:$C$37)</f>
        <v>SI</v>
      </c>
      <c r="I1276" t="str">
        <f>_xlfn.TEXTJOIN("/",TRUE,"MSV-163MS-"&amp;LD_01[[#This Row],[OBRA]],_xlfn.XLOOKUP(LD_01[[#This Row],[SIGLA]],'CLASSES DE PROJETOS'!$C$3:$C$37,'CLASSES DE PROJETOS'!$E$3:$E$37))</f>
        <v>MSV-163MS-730-732/31.SI</v>
      </c>
      <c r="J1276" s="6" t="str" cm="1">
        <f t="array" ref="J1276">_xlfn.TEXTJOIN(",",TRUE,_xlfn._xlws.FILTER(ARQUIVOS[ARQUIVO],(ARQUIVOS[DOCUMENTO]=LD_01[[#This Row],[DOCUMENTO]])*(ARQUIVOS[REVISÃO]=LD_01[[#This Row],[REVISÃO]])*(ARQUIVOS[EXTENSÃO]="pdf")))</f>
        <v>MSV-163MS-730-732-ACA-EXE-MD-J1-001-R00.pdf</v>
      </c>
      <c r="K1276" s="6" t="str" cm="1">
        <f t="array" ref="K1276">_xlfn.TEXTJOIN(", ",TRUE,_xlfn.UNIQUE(_xlfn._xlws.FILTER(ARQUIVOS_RECEBIDOS!$F$2:$F$5010,ARQUIVOS_RECEBIDOS!$E$2:$E$5010=LD_01[[#This Row],[DOCUMENTO]])))</f>
        <v>R00</v>
      </c>
      <c r="L1276" s="6" t="str" cm="1">
        <f t="array" ref="L1276">_xlfn.TEXTJOIN(",",TRUE,_xlfn._xlws.FILTER(ARQUIVOS[EXTENSÃO],(ARQUIVOS[DOCUMENTO]=LD_01[[#This Row],[DOCUMENTO]])*(ARQUIVOS[REVISÃO]=LD_01[[#This Row],[REVISÃO]])))</f>
        <v>pdf</v>
      </c>
      <c r="M1276" s="12" cm="1">
        <f t="array" ref="M1276">_xlfn.UNIQUE(_xlfn._xlws.FILTER(ARQUIVOS[DATA RECEBIMENTO],(ARQUIVOS[DOCUMENTO]=LD_01[[#This Row],[DOCUMENTO]])*(ARQUIVOS[REVISÃO]=LD_01[[#This Row],[REVISÃO]])))</f>
        <v>45895</v>
      </c>
      <c r="N12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01/MSV-163MS-730-732/31.SI/MSV-163MS-730-732-ACA-EXE-MD-J1-001-R00.pdf</v>
      </c>
      <c r="P1276" s="6" t="str">
        <f>LD_01[[#This Row],[PASTA]]&amp;"/"&amp;LD_01[[#This Row],[ARQUIVO]]</f>
        <v>MSV-163MS-730-732/31.SI/MSV-163MS-730-732-ACA-EXE-MD-J1-001-R00.pdf</v>
      </c>
    </row>
    <row r="1277" spans="1:16" ht="43.2" x14ac:dyDescent="0.3">
      <c r="A1277" s="6" t="s">
        <v>4034</v>
      </c>
      <c r="B1277" s="6" t="str">
        <f>VLOOKUP(LD_01[[#This Row],[DOCUMENTO]],_xlfn.SORTBY(ARQUIVOS_RECEBIDOS!$E$2:$F$5010,ARQUIVOS_RECEBIDOS!$F$2:$F$5010,-1),2,)</f>
        <v>R04</v>
      </c>
      <c r="C1277" s="14" t="s">
        <v>5987</v>
      </c>
      <c r="D1277" s="14" t="s">
        <v>7543</v>
      </c>
      <c r="E1277" s="6" t="s">
        <v>4322</v>
      </c>
      <c r="F1277" s="8" t="s">
        <v>4190</v>
      </c>
      <c r="G1277" s="8" t="s">
        <v>4337</v>
      </c>
      <c r="H1277" s="6" t="str">
        <f>_xlfn.XLOOKUP(LD_01[[#This Row],[DISCIPLINA]],'CLASSES DE PROJETOS'!$F$3:$F$37,'CLASSES DE PROJETOS'!$C$3:$C$37)</f>
        <v>EL</v>
      </c>
      <c r="I1277" t="str">
        <f>_xlfn.TEXTJOIN("/",TRUE,"MSV-163MS-"&amp;LD_01[[#This Row],[OBRA]],_xlfn.XLOOKUP(LD_01[[#This Row],[SIGLA]],'CLASSES DE PROJETOS'!$C$3:$C$37,'CLASSES DE PROJETOS'!$E$3:$E$37))</f>
        <v>MSV-163MS-730-732/14.EL</v>
      </c>
      <c r="J1277" s="6" t="str" cm="1">
        <f t="array" ref="J1277">_xlfn.TEXTJOIN(",",TRUE,_xlfn._xlws.FILTER(ARQUIVOS[ARQUIVO],(ARQUIVOS[DOCUMENTO]=LD_01[[#This Row],[DOCUMENTO]])*(ARQUIVOS[REVISÃO]=LD_01[[#This Row],[REVISÃO]])*(ARQUIVOS[EXTENSÃO]="pdf")))</f>
        <v>MSV-163MS-730-732-ACA-EXE-MD-K2-001-R04.pdf</v>
      </c>
      <c r="K1277" s="6" t="str" cm="1">
        <f t="array" ref="K1277">_xlfn.TEXTJOIN(", ",TRUE,_xlfn.UNIQUE(_xlfn._xlws.FILTER(ARQUIVOS_RECEBIDOS!$F$2:$F$5010,ARQUIVOS_RECEBIDOS!$E$2:$E$5010=LD_01[[#This Row],[DOCUMENTO]])))</f>
        <v>R02, R04</v>
      </c>
      <c r="L1277" s="6" t="str" cm="1">
        <f t="array" ref="L1277">_xlfn.TEXTJOIN(",",TRUE,_xlfn._xlws.FILTER(ARQUIVOS[EXTENSÃO],(ARQUIVOS[DOCUMENTO]=LD_01[[#This Row],[DOCUMENTO]])*(ARQUIVOS[REVISÃO]=LD_01[[#This Row],[REVISÃO]])))</f>
        <v>pdf</v>
      </c>
      <c r="M1277" s="12" cm="1">
        <f t="array" ref="M1277">_xlfn.UNIQUE(_xlfn._xlws.FILTER(ARQUIVOS[DATA RECEBIMENTO],(ARQUIVOS[DOCUMENTO]=LD_01[[#This Row],[DOCUMENTO]])*(ARQUIVOS[REVISÃO]=LD_01[[#This Row],[REVISÃO]])))</f>
        <v>45946</v>
      </c>
      <c r="N12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7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01/MSV-163MS-730-732/14.EL/MSV-163MS-730-732-ACA-EXE-MD-K2-001-R04.pdf</v>
      </c>
      <c r="P1277" s="6" t="str">
        <f>LD_01[[#This Row],[PASTA]]&amp;"/"&amp;LD_01[[#This Row],[ARQUIVO]]</f>
        <v>MSV-163MS-730-732/14.EL/MSV-163MS-730-732-ACA-EXE-MD-K2-001-R04.pdf</v>
      </c>
    </row>
    <row r="1278" spans="1:16" ht="28.8" x14ac:dyDescent="0.3">
      <c r="A1278" s="6" t="s">
        <v>4052</v>
      </c>
      <c r="B1278" s="6" t="str">
        <f>VLOOKUP(LD_01[[#This Row],[DOCUMENTO]],_xlfn.SORTBY(ARQUIVOS_RECEBIDOS!$E$2:$F$5010,ARQUIVOS_RECEBIDOS!$F$2:$F$5010,-1),2,)</f>
        <v>R00</v>
      </c>
      <c r="C1278" s="14" t="s">
        <v>5987</v>
      </c>
      <c r="D1278" s="14" t="s">
        <v>7543</v>
      </c>
      <c r="E1278" s="6" t="s">
        <v>4322</v>
      </c>
      <c r="F1278" s="8" t="s">
        <v>4169</v>
      </c>
      <c r="G1278" s="8" t="s">
        <v>4334</v>
      </c>
      <c r="H1278" s="6" t="str">
        <f>_xlfn.XLOOKUP(LD_01[[#This Row],[DISCIPLINA]],'CLASSES DE PROJETOS'!$F$3:$F$37,'CLASSES DE PROJETOS'!$C$3:$C$37)</f>
        <v>PA</v>
      </c>
      <c r="I1278" t="str">
        <f>_xlfn.TEXTJOIN("/",TRUE,"MSV-163MS-"&amp;LD_01[[#This Row],[OBRA]],_xlfn.XLOOKUP(LD_01[[#This Row],[SIGLA]],'CLASSES DE PROJETOS'!$C$3:$C$37,'CLASSES DE PROJETOS'!$E$3:$E$37))</f>
        <v>MSV-163MS-730-732/27.PA</v>
      </c>
      <c r="J1278" s="6" t="str" cm="1">
        <f t="array" ref="J1278">_xlfn.TEXTJOIN(",",TRUE,_xlfn._xlws.FILTER(ARQUIVOS[ARQUIVO],(ARQUIVOS[DOCUMENTO]=LD_01[[#This Row],[DOCUMENTO]])*(ARQUIVOS[REVISÃO]=LD_01[[#This Row],[REVISÃO]])*(ARQUIVOS[EXTENSÃO]="pdf")))</f>
        <v>MSV-163MS-730-732-ACA-EXE-MD-N2-001-R00.pdf</v>
      </c>
      <c r="K1278" s="6" t="str" cm="1">
        <f t="array" ref="K1278">_xlfn.TEXTJOIN(", ",TRUE,_xlfn.UNIQUE(_xlfn._xlws.FILTER(ARQUIVOS_RECEBIDOS!$F$2:$F$5010,ARQUIVOS_RECEBIDOS!$E$2:$E$5010=LD_01[[#This Row],[DOCUMENTO]])))</f>
        <v>R00</v>
      </c>
      <c r="L1278" s="6" t="str" cm="1">
        <f t="array" ref="L1278">_xlfn.TEXTJOIN(",",TRUE,_xlfn._xlws.FILTER(ARQUIVOS[EXTENSÃO],(ARQUIVOS[DOCUMENTO]=LD_01[[#This Row],[DOCUMENTO]])*(ARQUIVOS[REVISÃO]=LD_01[[#This Row],[REVISÃO]])))</f>
        <v>pdf</v>
      </c>
      <c r="M1278" s="12" cm="1">
        <f t="array" ref="M1278">_xlfn.UNIQUE(_xlfn._xlws.FILTER(ARQUIVOS[DATA RECEBIMENTO],(ARQUIVOS[DOCUMENTO]=LD_01[[#This Row],[DOCUMENTO]])*(ARQUIVOS[REVISÃO]=LD_01[[#This Row],[REVISÃO]])))</f>
        <v>45838</v>
      </c>
      <c r="N12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8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01/MSV-163MS-730-732/27.PA/MSV-163MS-730-732-ACA-EXE-MD-N2-001-R00.pdf</v>
      </c>
      <c r="P1278" s="6" t="str">
        <f>LD_01[[#This Row],[PASTA]]&amp;"/"&amp;LD_01[[#This Row],[ARQUIVO]]</f>
        <v>MSV-163MS-730-732/27.PA/MSV-163MS-730-732-ACA-EXE-MD-N2-001-R00.pdf</v>
      </c>
    </row>
    <row r="1279" spans="1:16" ht="28.8" x14ac:dyDescent="0.3">
      <c r="A1279" s="6" t="s">
        <v>4049</v>
      </c>
      <c r="B1279" s="6" t="str">
        <f>VLOOKUP(LD_01[[#This Row],[DOCUMENTO]],_xlfn.SORTBY(ARQUIVOS_RECEBIDOS!$E$2:$F$5010,ARQUIVOS_RECEBIDOS!$F$2:$F$5010,-1),2,)</f>
        <v>R00</v>
      </c>
      <c r="C1279" s="14" t="s">
        <v>5987</v>
      </c>
      <c r="D1279" s="14" t="s">
        <v>7543</v>
      </c>
      <c r="E1279" s="6" t="s">
        <v>4322</v>
      </c>
      <c r="F1279" s="8" t="s">
        <v>4167</v>
      </c>
      <c r="G1279" s="8" t="s">
        <v>4144</v>
      </c>
      <c r="H1279" s="6" t="str">
        <f>_xlfn.XLOOKUP(LD_01[[#This Row],[DISCIPLINA]],'CLASSES DE PROJETOS'!$F$3:$F$37,'CLASSES DE PROJETOS'!$C$3:$C$37)</f>
        <v>DV</v>
      </c>
      <c r="I1279" t="str">
        <f>_xlfn.TEXTJOIN("/",TRUE,"MSV-163MS-"&amp;LD_01[[#This Row],[OBRA]],_xlfn.XLOOKUP(LD_01[[#This Row],[SIGLA]],'CLASSES DE PROJETOS'!$C$3:$C$37,'CLASSES DE PROJETOS'!$E$3:$E$37))</f>
        <v>MSV-163MS-730-732/12.DV</v>
      </c>
      <c r="J1279" s="6" t="str" cm="1">
        <f t="array" ref="J1279">_xlfn.TEXTJOIN(",",TRUE,_xlfn._xlws.FILTER(ARQUIVOS[ARQUIVO],(ARQUIVOS[DOCUMENTO]=LD_01[[#This Row],[DOCUMENTO]])*(ARQUIVOS[REVISÃO]=LD_01[[#This Row],[REVISÃO]])*(ARQUIVOS[EXTENSÃO]="pdf")))</f>
        <v>MSV-163MS-730-732-ACA-EXE-MD-O2-001-R00.pdf</v>
      </c>
      <c r="K1279" s="6" t="str" cm="1">
        <f t="array" ref="K1279">_xlfn.TEXTJOIN(", ",TRUE,_xlfn.UNIQUE(_xlfn._xlws.FILTER(ARQUIVOS_RECEBIDOS!$F$2:$F$5010,ARQUIVOS_RECEBIDOS!$E$2:$E$5010=LD_01[[#This Row],[DOCUMENTO]])))</f>
        <v>R00</v>
      </c>
      <c r="L1279" s="6" t="str" cm="1">
        <f t="array" ref="L1279">_xlfn.TEXTJOIN(",",TRUE,_xlfn._xlws.FILTER(ARQUIVOS[EXTENSÃO],(ARQUIVOS[DOCUMENTO]=LD_01[[#This Row],[DOCUMENTO]])*(ARQUIVOS[REVISÃO]=LD_01[[#This Row],[REVISÃO]])))</f>
        <v>pdf</v>
      </c>
      <c r="M1279" s="12" cm="1">
        <f t="array" ref="M1279">_xlfn.UNIQUE(_xlfn._xlws.FILTER(ARQUIVOS[DATA RECEBIMENTO],(ARQUIVOS[DOCUMENTO]=LD_01[[#This Row],[DOCUMENTO]])*(ARQUIVOS[REVISÃO]=LD_01[[#This Row],[REVISÃO]])))</f>
        <v>45838</v>
      </c>
      <c r="N12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79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01/MSV-163MS-730-732/12.DV/MSV-163MS-730-732-ACA-EXE-MD-O2-001-R00.pdf</v>
      </c>
      <c r="P1279" s="6" t="str">
        <f>LD_01[[#This Row],[PASTA]]&amp;"/"&amp;LD_01[[#This Row],[ARQUIVO]]</f>
        <v>MSV-163MS-730-732/12.DV/MSV-163MS-730-732-ACA-EXE-MD-O2-001-R00.pdf</v>
      </c>
    </row>
    <row r="1280" spans="1:16" x14ac:dyDescent="0.3">
      <c r="A1280" s="6" t="s">
        <v>4022</v>
      </c>
      <c r="B1280" s="6" t="str">
        <f>VLOOKUP(LD_01[[#This Row],[DOCUMENTO]],_xlfn.SORTBY(ARQUIVOS_RECEBIDOS!$E$2:$F$5010,ARQUIVOS_RECEBIDOS!$F$2:$F$5010,-1),2,)</f>
        <v>R03</v>
      </c>
      <c r="C1280" s="14" t="s">
        <v>5987</v>
      </c>
      <c r="D1280" s="14" t="s">
        <v>7543</v>
      </c>
      <c r="E1280" s="6" t="s">
        <v>4322</v>
      </c>
      <c r="F1280" s="8" t="s">
        <v>4091</v>
      </c>
      <c r="G1280" s="8" t="s">
        <v>4143</v>
      </c>
      <c r="H1280" s="6" t="str">
        <f>_xlfn.XLOOKUP(LD_01[[#This Row],[DISCIPLINA]],'CLASSES DE PROJETOS'!$F$3:$F$37,'CLASSES DE PROJETOS'!$C$3:$C$37)</f>
        <v>PV</v>
      </c>
      <c r="I1280" t="str">
        <f>_xlfn.TEXTJOIN("/",TRUE,"MSV-163MS-"&amp;LD_01[[#This Row],[OBRA]],_xlfn.XLOOKUP(LD_01[[#This Row],[SIGLA]],'CLASSES DE PROJETOS'!$C$3:$C$37,'CLASSES DE PROJETOS'!$E$3:$E$37))</f>
        <v>MSV-163MS-730-732/28.PV</v>
      </c>
      <c r="J1280" s="6" t="str" cm="1">
        <f t="array" ref="J1280">_xlfn.TEXTJOIN(",",TRUE,_xlfn._xlws.FILTER(ARQUIVOS[ARQUIVO],(ARQUIVOS[DOCUMENTO]=LD_01[[#This Row],[DOCUMENTO]])*(ARQUIVOS[REVISÃO]=LD_01[[#This Row],[REVISÃO]])*(ARQUIVOS[EXTENSÃO]="pdf")))</f>
        <v>MSV-163MS-730-732-ACA-EXE-NS-C3-001-R03.pdf</v>
      </c>
      <c r="K1280" s="6" t="str" cm="1">
        <f t="array" ref="K1280">_xlfn.TEXTJOIN(", ",TRUE,_xlfn.UNIQUE(_xlfn._xlws.FILTER(ARQUIVOS_RECEBIDOS!$F$2:$F$5010,ARQUIVOS_RECEBIDOS!$E$2:$E$5010=LD_01[[#This Row],[DOCUMENTO]])))</f>
        <v>R02, R03</v>
      </c>
      <c r="L1280" s="6" t="str" cm="1">
        <f t="array" ref="L1280">_xlfn.TEXTJOIN(",",TRUE,_xlfn._xlws.FILTER(ARQUIVOS[EXTENSÃO],(ARQUIVOS[DOCUMENTO]=LD_01[[#This Row],[DOCUMENTO]])*(ARQUIVOS[REVISÃO]=LD_01[[#This Row],[REVISÃO]])))</f>
        <v>pdf,zip</v>
      </c>
      <c r="M1280" s="12" cm="1">
        <f t="array" ref="M1280">_xlfn.UNIQUE(_xlfn._xlws.FILTER(ARQUIVOS[DATA RECEBIMENTO],(ARQUIVOS[DOCUMENTO]=LD_01[[#This Row],[DOCUMENTO]])*(ARQUIVOS[REVISÃO]=LD_01[[#This Row],[REVISÃO]])))</f>
        <v>45895</v>
      </c>
      <c r="N12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0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01/MSV-163MS-730-732/28.PV/MSV-163MS-730-732-ACA-EXE-NS-C3-001-R03.pdf</v>
      </c>
      <c r="P1280" s="6" t="str">
        <f>LD_01[[#This Row],[PASTA]]&amp;"/"&amp;LD_01[[#This Row],[ARQUIVO]]</f>
        <v>MSV-163MS-730-732/28.PV/MSV-163MS-730-732-ACA-EXE-NS-C3-001-R03.pdf</v>
      </c>
    </row>
    <row r="1281" spans="1:16" x14ac:dyDescent="0.3">
      <c r="A1281" s="6" t="s">
        <v>3975</v>
      </c>
      <c r="B1281" s="6" t="str">
        <f>VLOOKUP(LD_01[[#This Row],[DOCUMENTO]],_xlfn.SORTBY(ARQUIVOS_RECEBIDOS!$E$2:$F$5010,ARQUIVOS_RECEBIDOS!$F$2:$F$5010,-1),2,)</f>
        <v>R01</v>
      </c>
      <c r="C1281" s="14" t="s">
        <v>5987</v>
      </c>
      <c r="D1281" s="14" t="s">
        <v>7543</v>
      </c>
      <c r="E1281" s="6" t="s">
        <v>4322</v>
      </c>
      <c r="F1281" s="8" t="s">
        <v>4165</v>
      </c>
      <c r="G1281" s="8" t="s">
        <v>4163</v>
      </c>
      <c r="H1281" s="6" t="str">
        <f>_xlfn.XLOOKUP(LD_01[[#This Row],[DISCIPLINA]],'CLASSES DE PROJETOS'!$F$3:$F$37,'CLASSES DE PROJETOS'!$C$3:$C$37)</f>
        <v>TO</v>
      </c>
      <c r="I1281" t="str">
        <f>_xlfn.TEXTJOIN("/",TRUE,"MSV-163MS-"&amp;LD_01[[#This Row],[OBRA]],_xlfn.XLOOKUP(LD_01[[#This Row],[SIGLA]],'CLASSES DE PROJETOS'!$C$3:$C$37,'CLASSES DE PROJETOS'!$E$3:$E$37))</f>
        <v>MSV-163MS-730-732/33.TO</v>
      </c>
      <c r="J1281" s="6" t="str" cm="1">
        <f t="array" ref="J1281">_xlfn.TEXTJOIN(",",TRUE,_xlfn._xlws.FILTER(ARQUIVOS[ARQUIVO],(ARQUIVOS[DOCUMENTO]=LD_01[[#This Row],[DOCUMENTO]])*(ARQUIVOS[REVISÃO]=LD_01[[#This Row],[REVISÃO]])*(ARQUIVOS[EXTENSÃO]="pdf")))</f>
        <v>MSV-163MS-730-732-ACA-EXE-RT-C1-001-R01.pdf</v>
      </c>
      <c r="K1281" s="6" t="str" cm="1">
        <f t="array" ref="K1281">_xlfn.TEXTJOIN(", ",TRUE,_xlfn.UNIQUE(_xlfn._xlws.FILTER(ARQUIVOS_RECEBIDOS!$F$2:$F$5010,ARQUIVOS_RECEBIDOS!$E$2:$E$5010=LD_01[[#This Row],[DOCUMENTO]])))</f>
        <v>R01</v>
      </c>
      <c r="L1281" s="6" t="str" cm="1">
        <f t="array" ref="L1281">_xlfn.TEXTJOIN(",",TRUE,_xlfn._xlws.FILTER(ARQUIVOS[EXTENSÃO],(ARQUIVOS[DOCUMENTO]=LD_01[[#This Row],[DOCUMENTO]])*(ARQUIVOS[REVISÃO]=LD_01[[#This Row],[REVISÃO]])))</f>
        <v>pdf</v>
      </c>
      <c r="M1281" s="12" cm="1">
        <f t="array" ref="M1281">_xlfn.UNIQUE(_xlfn._xlws.FILTER(ARQUIVOS[DATA RECEBIMENTO],(ARQUIVOS[DOCUMENTO]=LD_01[[#This Row],[DOCUMENTO]])*(ARQUIVOS[REVISÃO]=LD_01[[#This Row],[REVISÃO]])))</f>
        <v>45838</v>
      </c>
      <c r="N12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1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01/MSV-163MS-730-732/33.TO/MSV-163MS-730-732-ACA-EXE-RT-C1-001-R01.pdf</v>
      </c>
      <c r="P1281" s="6" t="str">
        <f>LD_01[[#This Row],[PASTA]]&amp;"/"&amp;LD_01[[#This Row],[ARQUIVO]]</f>
        <v>MSV-163MS-730-732/33.TO/MSV-163MS-730-732-ACA-EXE-RT-C1-001-R01.pdf</v>
      </c>
    </row>
    <row r="1282" spans="1:16" ht="28.8" x14ac:dyDescent="0.3">
      <c r="A1282" s="6" t="s">
        <v>4038</v>
      </c>
      <c r="B1282" s="6" t="str">
        <f>VLOOKUP(LD_01[[#This Row],[DOCUMENTO]],_xlfn.SORTBY(ARQUIVOS_RECEBIDOS!$E$2:$F$5010,ARQUIVOS_RECEBIDOS!$F$2:$F$5010,-1),2,)</f>
        <v>R02</v>
      </c>
      <c r="C1282" s="14" t="s">
        <v>5987</v>
      </c>
      <c r="D1282" s="14" t="s">
        <v>7543</v>
      </c>
      <c r="E1282" s="6" t="s">
        <v>4322</v>
      </c>
      <c r="F1282" s="8" t="s">
        <v>4092</v>
      </c>
      <c r="G1282" s="8" t="s">
        <v>4332</v>
      </c>
      <c r="H1282" s="6" t="str">
        <f>_xlfn.XLOOKUP(LD_01[[#This Row],[DISCIPLINA]],'CLASSES DE PROJETOS'!$F$3:$F$37,'CLASSES DE PROJETOS'!$C$3:$C$37)</f>
        <v>GG</v>
      </c>
      <c r="I1282" t="str">
        <f>_xlfn.TEXTJOIN("/",TRUE,"MSV-163MS-"&amp;LD_01[[#This Row],[OBRA]],_xlfn.XLOOKUP(LD_01[[#This Row],[SIGLA]],'CLASSES DE PROJETOS'!$C$3:$C$37,'CLASSES DE PROJETOS'!$E$3:$E$37))</f>
        <v>MSV-163MS-730-732/19.GG</v>
      </c>
      <c r="J1282" s="6" t="str" cm="1">
        <f t="array" ref="J1282">_xlfn.TEXTJOIN(",",TRUE,_xlfn._xlws.FILTER(ARQUIVOS[ARQUIVO],(ARQUIVOS[DOCUMENTO]=LD_01[[#This Row],[DOCUMENTO]])*(ARQUIVOS[REVISÃO]=LD_01[[#This Row],[REVISÃO]])*(ARQUIVOS[EXTENSÃO]="pdf")))</f>
        <v>MSV-163MS-730-732-ACA-EXE-RT-D3-001-R02.pdf</v>
      </c>
      <c r="K1282" s="6" t="str" cm="1">
        <f t="array" ref="K1282">_xlfn.TEXTJOIN(", ",TRUE,_xlfn.UNIQUE(_xlfn._xlws.FILTER(ARQUIVOS_RECEBIDOS!$F$2:$F$5010,ARQUIVOS_RECEBIDOS!$E$2:$E$5010=LD_01[[#This Row],[DOCUMENTO]])))</f>
        <v>R02</v>
      </c>
      <c r="L1282" s="6" t="str" cm="1">
        <f t="array" ref="L1282">_xlfn.TEXTJOIN(",",TRUE,_xlfn._xlws.FILTER(ARQUIVOS[EXTENSÃO],(ARQUIVOS[DOCUMENTO]=LD_01[[#This Row],[DOCUMENTO]])*(ARQUIVOS[REVISÃO]=LD_01[[#This Row],[REVISÃO]])))</f>
        <v>pdf</v>
      </c>
      <c r="M1282" s="12" cm="1">
        <f t="array" ref="M1282">_xlfn.UNIQUE(_xlfn._xlws.FILTER(ARQUIVOS[DATA RECEBIMENTO],(ARQUIVOS[DOCUMENTO]=LD_01[[#This Row],[DOCUMENTO]])*(ARQUIVOS[REVISÃO]=LD_01[[#This Row],[REVISÃO]])))</f>
        <v>45838</v>
      </c>
      <c r="N12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2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01/MSV-163MS-730-732/19.GG/MSV-163MS-730-732-ACA-EXE-RT-D3-001-R02.pdf</v>
      </c>
      <c r="P1282" s="6" t="str">
        <f>LD_01[[#This Row],[PASTA]]&amp;"/"&amp;LD_01[[#This Row],[ARQUIVO]]</f>
        <v>MSV-163MS-730-732/19.GG/MSV-163MS-730-732-ACA-EXE-RT-D3-001-R02.pdf</v>
      </c>
    </row>
    <row r="1283" spans="1:16" ht="28.8" x14ac:dyDescent="0.3">
      <c r="A1283" s="6" t="s">
        <v>4039</v>
      </c>
      <c r="B1283" s="6" t="str">
        <f>VLOOKUP(LD_01[[#This Row],[DOCUMENTO]],_xlfn.SORTBY(ARQUIVOS_RECEBIDOS!$E$2:$F$5010,ARQUIVOS_RECEBIDOS!$F$2:$F$5010,-1),2,)</f>
        <v>R00</v>
      </c>
      <c r="C1283" s="14" t="s">
        <v>5987</v>
      </c>
      <c r="D1283" s="14" t="s">
        <v>7543</v>
      </c>
      <c r="E1283" s="6" t="s">
        <v>4322</v>
      </c>
      <c r="F1283" s="8" t="s">
        <v>4103</v>
      </c>
      <c r="G1283" s="8" t="s">
        <v>4332</v>
      </c>
      <c r="H1283" s="6" t="str">
        <f>_xlfn.XLOOKUP(LD_01[[#This Row],[DISCIPLINA]],'CLASSES DE PROJETOS'!$F$3:$F$37,'CLASSES DE PROJETOS'!$C$3:$C$37)</f>
        <v>GG</v>
      </c>
      <c r="I1283" t="str">
        <f>_xlfn.TEXTJOIN("/",TRUE,"MSV-163MS-"&amp;LD_01[[#This Row],[OBRA]],_xlfn.XLOOKUP(LD_01[[#This Row],[SIGLA]],'CLASSES DE PROJETOS'!$C$3:$C$37,'CLASSES DE PROJETOS'!$E$3:$E$37))</f>
        <v>MSV-163MS-730-732/19.GG</v>
      </c>
      <c r="J1283" s="6" t="str" cm="1">
        <f t="array" ref="J1283">_xlfn.TEXTJOIN(",",TRUE,_xlfn._xlws.FILTER(ARQUIVOS[ARQUIVO],(ARQUIVOS[DOCUMENTO]=LD_01[[#This Row],[DOCUMENTO]])*(ARQUIVOS[REVISÃO]=LD_01[[#This Row],[REVISÃO]])*(ARQUIVOS[EXTENSÃO]="pdf")))</f>
        <v>MSV-163MS-730-732-ACA-EXE-RT-D3-101-R00.pdf</v>
      </c>
      <c r="K1283" s="6" t="str" cm="1">
        <f t="array" ref="K1283">_xlfn.TEXTJOIN(", ",TRUE,_xlfn.UNIQUE(_xlfn._xlws.FILTER(ARQUIVOS_RECEBIDOS!$F$2:$F$5010,ARQUIVOS_RECEBIDOS!$E$2:$E$5010=LD_01[[#This Row],[DOCUMENTO]])))</f>
        <v>R00</v>
      </c>
      <c r="L1283" s="6" t="str" cm="1">
        <f t="array" ref="L1283">_xlfn.TEXTJOIN(",",TRUE,_xlfn._xlws.FILTER(ARQUIVOS[EXTENSÃO],(ARQUIVOS[DOCUMENTO]=LD_01[[#This Row],[DOCUMENTO]])*(ARQUIVOS[REVISÃO]=LD_01[[#This Row],[REVISÃO]])))</f>
        <v>pdf</v>
      </c>
      <c r="M1283" s="12" cm="1">
        <f t="array" ref="M1283">_xlfn.UNIQUE(_xlfn._xlws.FILTER(ARQUIVOS[DATA RECEBIMENTO],(ARQUIVOS[DOCUMENTO]=LD_01[[#This Row],[DOCUMENTO]])*(ARQUIVOS[REVISÃO]=LD_01[[#This Row],[REVISÃO]])))</f>
        <v>45838</v>
      </c>
      <c r="N12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3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01/MSV-163MS-730-732/19.GG/MSV-163MS-730-732-ACA-EXE-RT-D3-101-R00.pdf</v>
      </c>
      <c r="P1283" s="6" t="str">
        <f>LD_01[[#This Row],[PASTA]]&amp;"/"&amp;LD_01[[#This Row],[ARQUIVO]]</f>
        <v>MSV-163MS-730-732/19.GG/MSV-163MS-730-732-ACA-EXE-RT-D3-101-R00.pdf</v>
      </c>
    </row>
    <row r="1284" spans="1:16" ht="28.8" x14ac:dyDescent="0.3">
      <c r="A1284" s="6" t="s">
        <v>4053</v>
      </c>
      <c r="B1284" s="6" t="str">
        <f>VLOOKUP(LD_01[[#This Row],[DOCUMENTO]],_xlfn.SORTBY(ARQUIVOS_RECEBIDOS!$E$2:$F$5010,ARQUIVOS_RECEBIDOS!$F$2:$F$5010,-1),2,)</f>
        <v>R00</v>
      </c>
      <c r="C1284" s="14" t="s">
        <v>5987</v>
      </c>
      <c r="D1284" s="14" t="s">
        <v>7543</v>
      </c>
      <c r="E1284" s="6" t="s">
        <v>4322</v>
      </c>
      <c r="F1284" s="8" t="s">
        <v>4173</v>
      </c>
      <c r="G1284" s="8" t="s">
        <v>4335</v>
      </c>
      <c r="H1284" s="6" t="str">
        <f>_xlfn.XLOOKUP(LD_01[[#This Row],[DISCIPLINA]],'CLASSES DE PROJETOS'!$F$3:$F$37,'CLASSES DE PROJETOS'!$C$3:$C$37)</f>
        <v>TR</v>
      </c>
      <c r="I1284" t="str">
        <f>_xlfn.TEXTJOIN("/",TRUE,"MSV-163MS-"&amp;LD_01[[#This Row],[OBRA]],_xlfn.XLOOKUP(LD_01[[#This Row],[SIGLA]],'CLASSES DE PROJETOS'!$C$3:$C$37,'CLASSES DE PROJETOS'!$E$3:$E$37))</f>
        <v>MSV-163MS-730-732/34.TR</v>
      </c>
      <c r="J1284" s="6" t="str" cm="1">
        <f t="array" ref="J1284">_xlfn.TEXTJOIN(",",TRUE,_xlfn._xlws.FILTER(ARQUIVOS[ARQUIVO],(ARQUIVOS[DOCUMENTO]=LD_01[[#This Row],[DOCUMENTO]])*(ARQUIVOS[REVISÃO]=LD_01[[#This Row],[REVISÃO]])*(ARQUIVOS[EXTENSÃO]="pdf")))</f>
        <v>MSV-163MS-730-732-ACA-EXE-RT-E1-001-R00.pdf</v>
      </c>
      <c r="K1284" s="6" t="str" cm="1">
        <f t="array" ref="K1284">_xlfn.TEXTJOIN(", ",TRUE,_xlfn.UNIQUE(_xlfn._xlws.FILTER(ARQUIVOS_RECEBIDOS!$F$2:$F$5010,ARQUIVOS_RECEBIDOS!$E$2:$E$5010=LD_01[[#This Row],[DOCUMENTO]])))</f>
        <v>R00</v>
      </c>
      <c r="L1284" s="6" t="str" cm="1">
        <f t="array" ref="L1284">_xlfn.TEXTJOIN(",",TRUE,_xlfn._xlws.FILTER(ARQUIVOS[EXTENSÃO],(ARQUIVOS[DOCUMENTO]=LD_01[[#This Row],[DOCUMENTO]])*(ARQUIVOS[REVISÃO]=LD_01[[#This Row],[REVISÃO]])))</f>
        <v>pdf</v>
      </c>
      <c r="M1284" s="12" cm="1">
        <f t="array" ref="M1284">_xlfn.UNIQUE(_xlfn._xlws.FILTER(ARQUIVOS[DATA RECEBIMENTO],(ARQUIVOS[DOCUMENTO]=LD_01[[#This Row],[DOCUMENTO]])*(ARQUIVOS[REVISÃO]=LD_01[[#This Row],[REVISÃO]])))</f>
        <v>45838</v>
      </c>
      <c r="N12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4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01/MSV-163MS-730-732/34.TR/MSV-163MS-730-732-ACA-EXE-RT-E1-001-R00.pdf</v>
      </c>
      <c r="P1284" s="6" t="str">
        <f>LD_01[[#This Row],[PASTA]]&amp;"/"&amp;LD_01[[#This Row],[ARQUIVO]]</f>
        <v>MSV-163MS-730-732/34.TR/MSV-163MS-730-732-ACA-EXE-RT-E1-001-R00.pdf</v>
      </c>
    </row>
    <row r="1285" spans="1:16" ht="28.8" x14ac:dyDescent="0.3">
      <c r="A1285" s="6" t="s">
        <v>3983</v>
      </c>
      <c r="B1285" s="6" t="str">
        <f>VLOOKUP(LD_01[[#This Row],[DOCUMENTO]],_xlfn.SORTBY(ARQUIVOS_RECEBIDOS!$E$2:$F$5010,ARQUIVOS_RECEBIDOS!$F$2:$F$5010,-1),2,)</f>
        <v>R03</v>
      </c>
      <c r="C1285" s="14" t="s">
        <v>5987</v>
      </c>
      <c r="D1285" s="14" t="s">
        <v>7543</v>
      </c>
      <c r="E1285" s="6" t="s">
        <v>4322</v>
      </c>
      <c r="F1285" s="8" t="s">
        <v>4259</v>
      </c>
      <c r="G1285" s="8" t="s">
        <v>4141</v>
      </c>
      <c r="H1285" s="6" t="str">
        <f>_xlfn.XLOOKUP(LD_01[[#This Row],[DISCIPLINA]],'CLASSES DE PROJETOS'!$F$3:$F$37,'CLASSES DE PROJETOS'!$C$3:$C$37)</f>
        <v>GE</v>
      </c>
      <c r="I1285" t="str">
        <f>_xlfn.TEXTJOIN("/",TRUE,"MSV-163MS-"&amp;LD_01[[#This Row],[OBRA]],_xlfn.XLOOKUP(LD_01[[#This Row],[SIGLA]],'CLASSES DE PROJETOS'!$C$3:$C$37,'CLASSES DE PROJETOS'!$E$3:$E$37))</f>
        <v>MSV-163MS-730-732/18.GE</v>
      </c>
      <c r="J1285" s="6" t="str" cm="1">
        <f t="array" ref="J1285">_xlfn.TEXTJOIN(",",TRUE,_xlfn._xlws.FILTER(ARQUIVOS[ARQUIVO],(ARQUIVOS[DOCUMENTO]=LD_01[[#This Row],[DOCUMENTO]])*(ARQUIVOS[REVISÃO]=LD_01[[#This Row],[REVISÃO]])*(ARQUIVOS[EXTENSÃO]="pdf")))</f>
        <v>MSV-163MS-730-732-ACA-EXE-RT-F1-001-R03.pdf</v>
      </c>
      <c r="K1285" s="6" t="str" cm="1">
        <f t="array" ref="K1285">_xlfn.TEXTJOIN(", ",TRUE,_xlfn.UNIQUE(_xlfn._xlws.FILTER(ARQUIVOS_RECEBIDOS!$F$2:$F$5010,ARQUIVOS_RECEBIDOS!$E$2:$E$5010=LD_01[[#This Row],[DOCUMENTO]])))</f>
        <v>R02, R03</v>
      </c>
      <c r="L1285" s="6" t="str" cm="1">
        <f t="array" ref="L1285">_xlfn.TEXTJOIN(",",TRUE,_xlfn._xlws.FILTER(ARQUIVOS[EXTENSÃO],(ARQUIVOS[DOCUMENTO]=LD_01[[#This Row],[DOCUMENTO]])*(ARQUIVOS[REVISÃO]=LD_01[[#This Row],[REVISÃO]])))</f>
        <v>pdf</v>
      </c>
      <c r="M1285" s="12" cm="1">
        <f t="array" ref="M1285">_xlfn.UNIQUE(_xlfn._xlws.FILTER(ARQUIVOS[DATA RECEBIMENTO],(ARQUIVOS[DOCUMENTO]=LD_01[[#This Row],[DOCUMENTO]])*(ARQUIVOS[REVISÃO]=LD_01[[#This Row],[REVISÃO]])))</f>
        <v>45895</v>
      </c>
      <c r="N12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5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01/MSV-163MS-730-732/18.GE/MSV-163MS-730-732-ACA-EXE-RT-F1-001-R03.pdf</v>
      </c>
      <c r="P1285" s="6" t="str">
        <f>LD_01[[#This Row],[PASTA]]&amp;"/"&amp;LD_01[[#This Row],[ARQUIVO]]</f>
        <v>MSV-163MS-730-732/18.GE/MSV-163MS-730-732-ACA-EXE-RT-F1-001-R03.pdf</v>
      </c>
    </row>
    <row r="1286" spans="1:16" ht="43.2" x14ac:dyDescent="0.3">
      <c r="A1286" s="6" t="s">
        <v>4042</v>
      </c>
      <c r="B1286" s="6" t="str">
        <f>VLOOKUP(LD_01[[#This Row],[DOCUMENTO]],_xlfn.SORTBY(ARQUIVOS_RECEBIDOS!$E$2:$F$5010,ARQUIVOS_RECEBIDOS!$F$2:$F$5010,-1),2,)</f>
        <v>R01</v>
      </c>
      <c r="C1286" s="14" t="s">
        <v>5987</v>
      </c>
      <c r="D1286" s="14" t="s">
        <v>7543</v>
      </c>
      <c r="E1286" s="6" t="s">
        <v>4322</v>
      </c>
      <c r="F1286" s="8" t="s">
        <v>4166</v>
      </c>
      <c r="G1286" s="8" t="s">
        <v>4333</v>
      </c>
      <c r="H1286" s="6" t="str">
        <f>_xlfn.XLOOKUP(LD_01[[#This Row],[DISCIPLINA]],'CLASSES DE PROJETOS'!$F$3:$F$37,'CLASSES DE PROJETOS'!$C$3:$C$37)</f>
        <v>IN</v>
      </c>
      <c r="I1286" s="6" t="str">
        <f>_xlfn.TEXTJOIN("/",TRUE,"MSV-163MS-"&amp;LD_01[[#This Row],[OBRA]],_xlfn.XLOOKUP(LD_01[[#This Row],[SIGLA]],'CLASSES DE PROJETOS'!$C$3:$C$37,'CLASSES DE PROJETOS'!$E$3:$E$37))</f>
        <v>MSV-163MS-730-732/23.IN</v>
      </c>
      <c r="J1286" s="6" t="str" cm="1">
        <f t="array" ref="J1286">_xlfn.TEXTJOIN(",",TRUE,_xlfn._xlws.FILTER(ARQUIVOS[ARQUIVO],(ARQUIVOS[DOCUMENTO]=LD_01[[#This Row],[DOCUMENTO]])*(ARQUIVOS[REVISÃO]=LD_01[[#This Row],[REVISÃO]])*(ARQUIVOS[EXTENSÃO]="pdf")))</f>
        <v>MSV-163MS-730-732-ACA-EXE-RT-M1-001-R01.pdf</v>
      </c>
      <c r="K1286" s="6" t="str" cm="1">
        <f t="array" ref="K1286">_xlfn.TEXTJOIN(", ",TRUE,_xlfn.UNIQUE(_xlfn._xlws.FILTER(ARQUIVOS_RECEBIDOS!$F$2:$F$5010,ARQUIVOS_RECEBIDOS!$E$2:$E$5010=LD_01[[#This Row],[DOCUMENTO]])))</f>
        <v>R01</v>
      </c>
      <c r="L1286" s="6" t="str" cm="1">
        <f t="array" ref="L1286">_xlfn.TEXTJOIN(",",TRUE,_xlfn._xlws.FILTER(ARQUIVOS[EXTENSÃO],(ARQUIVOS[DOCUMENTO]=LD_01[[#This Row],[DOCUMENTO]])*(ARQUIVOS[REVISÃO]=LD_01[[#This Row],[REVISÃO]])))</f>
        <v>pdf</v>
      </c>
      <c r="M1286" s="12" cm="1">
        <f t="array" ref="M1286">_xlfn.UNIQUE(_xlfn._xlws.FILTER(ARQUIVOS[DATA RECEBIMENTO],(ARQUIVOS[DOCUMENTO]=LD_01[[#This Row],[DOCUMENTO]])*(ARQUIVOS[REVISÃO]=LD_01[[#This Row],[REVISÃO]])))</f>
        <v>45838</v>
      </c>
      <c r="N12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01</v>
      </c>
      <c r="O1286" s="6" t="str">
        <f>_xlfn.TEXTJOIN("/",TRUE,LD_01[[#This Row],[RAIZ SHAREPOINT]],LD_01[[#This Row],[PASTA]],LD_01[[#This Row],[ARQUIVO]])</f>
        <v>https://aterpa.sharepoint.com//sites/A373_Projetos/Documentos Compartilhados/11.Sala Tecnica/01.PROJETOS/ANO 01/MSV-163MS-730-732/23.IN/MSV-163MS-730-732-ACA-EXE-RT-M1-001-R01.pdf</v>
      </c>
      <c r="P1286" s="6" t="str">
        <f>LD_01[[#This Row],[PASTA]]&amp;"/"&amp;LD_01[[#This Row],[ARQUIVO]]</f>
        <v>MSV-163MS-730-732/23.IN/MSV-163MS-730-732-ACA-EXE-RT-M1-001-R01.pdf</v>
      </c>
    </row>
    <row r="1287" spans="1:16" ht="28.8" x14ac:dyDescent="0.3">
      <c r="A1287" s="6" t="s">
        <v>5898</v>
      </c>
      <c r="B1287" s="6" t="str">
        <f>VLOOKUP(LD_01[[#This Row],[DOCUMENTO]],_xlfn.SORTBY(ARQUIVOS_RECEBIDOS!$E$2:$F$5010,ARQUIVOS_RECEBIDOS!$F$2:$F$5010,-1),2,)</f>
        <v>R00.2</v>
      </c>
      <c r="C1287" s="14" t="s">
        <v>5988</v>
      </c>
      <c r="D1287" s="14" t="s">
        <v>7543</v>
      </c>
      <c r="E1287" s="6" t="s">
        <v>5914</v>
      </c>
      <c r="F1287" s="8" t="s">
        <v>5916</v>
      </c>
      <c r="G1287" s="8" t="s">
        <v>4163</v>
      </c>
      <c r="H1287" s="6" t="str">
        <f>_xlfn.XLOOKUP(LD_01[[#This Row],[DISCIPLINA]],'CLASSES DE PROJETOS'!$F$3:$F$37,'CLASSES DE PROJETOS'!$C$3:$C$37)</f>
        <v>TO</v>
      </c>
      <c r="I1287" s="6" t="str">
        <f>_xlfn.TEXTJOIN("/",TRUE,"MSV-163MS-"&amp;LD_01[[#This Row],[OBRA]],_xlfn.XLOOKUP(LD_01[[#This Row],[SIGLA]],'CLASSES DE PROJETOS'!$C$3:$C$37,'CLASSES DE PROJETOS'!$E$3:$E$37))</f>
        <v>MSV-163MS-647-650/33.TO</v>
      </c>
      <c r="J1287" s="6" t="str" cm="1">
        <f t="array" ref="J1287">_xlfn.TEXTJOIN(",",TRUE,_xlfn._xlws.FILTER(ARQUIVOS[ARQUIVO],(ARQUIVOS[DOCUMENTO]=LD_01[[#This Row],[DOCUMENTO]])*(ARQUIVOS[REVISÃO]=LD_01[[#This Row],[REVISÃO]])*(ARQUIVOS[EXTENSÃO]="pdf")))</f>
        <v>MSV-163MS-647-650-ACA-EXE-DE-C1-001-R00.2.pdf</v>
      </c>
      <c r="K1287" s="6" t="str" cm="1">
        <f t="array" ref="K1287">_xlfn.TEXTJOIN(", ",TRUE,_xlfn.UNIQUE(_xlfn._xlws.FILTER(ARQUIVOS_RECEBIDOS!$F$2:$F$5010,ARQUIVOS_RECEBIDOS!$E$2:$E$5010=LD_01[[#This Row],[DOCUMENTO]])))</f>
        <v>R00.2</v>
      </c>
      <c r="L1287" s="6" t="str" cm="1">
        <f t="array" ref="L1287">_xlfn.TEXTJOIN(",",TRUE,_xlfn._xlws.FILTER(ARQUIVOS[EXTENSÃO],(ARQUIVOS[DOCUMENTO]=LD_01[[#This Row],[DOCUMENTO]])*(ARQUIVOS[REVISÃO]=LD_01[[#This Row],[REVISÃO]])))</f>
        <v>dwg,pdf</v>
      </c>
      <c r="M1287" s="12" cm="1">
        <f t="array" ref="M1287">_xlfn.UNIQUE(_xlfn._xlws.FILTER(ARQUIVOS[DATA RECEBIMENTO],(ARQUIVOS[DOCUMENTO]=LD_01[[#This Row],[DOCUMENTO]])*(ARQUIVOS[REVISÃO]=LD_01[[#This Row],[REVISÃO]])))</f>
        <v>46043</v>
      </c>
      <c r="N12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02/MSV-163MS-647-650/33.TO/MSV-163MS-647-650-ACA-EXE-DE-C1-001-R00.2.pdf</v>
      </c>
      <c r="P1287" s="6" t="str">
        <f>LD_01[[#This Row],[PASTA]]&amp;"/"&amp;LD_01[[#This Row],[ARQUIVO]]</f>
        <v>MSV-163MS-647-650/33.TO/MSV-163MS-647-650-ACA-EXE-DE-C1-001-R00.2.pdf</v>
      </c>
    </row>
    <row r="1288" spans="1:16" ht="28.8" x14ac:dyDescent="0.3">
      <c r="A1288" s="6" t="s">
        <v>5899</v>
      </c>
      <c r="B1288" s="6" t="str">
        <f>VLOOKUP(LD_01[[#This Row],[DOCUMENTO]],_xlfn.SORTBY(ARQUIVOS_RECEBIDOS!$E$2:$F$5010,ARQUIVOS_RECEBIDOS!$F$2:$F$5010,-1),2,)</f>
        <v>R00.2</v>
      </c>
      <c r="C1288" s="14" t="s">
        <v>5988</v>
      </c>
      <c r="D1288" s="14" t="s">
        <v>7543</v>
      </c>
      <c r="E1288" s="6" t="s">
        <v>5914</v>
      </c>
      <c r="F1288" s="8" t="s">
        <v>5916</v>
      </c>
      <c r="G1288" s="8" t="s">
        <v>4163</v>
      </c>
      <c r="H1288" s="6" t="str">
        <f>_xlfn.XLOOKUP(LD_01[[#This Row],[DISCIPLINA]],'CLASSES DE PROJETOS'!$F$3:$F$37,'CLASSES DE PROJETOS'!$C$3:$C$37)</f>
        <v>TO</v>
      </c>
      <c r="I1288" s="6" t="str">
        <f>_xlfn.TEXTJOIN("/",TRUE,"MSV-163MS-"&amp;LD_01[[#This Row],[OBRA]],_xlfn.XLOOKUP(LD_01[[#This Row],[SIGLA]],'CLASSES DE PROJETOS'!$C$3:$C$37,'CLASSES DE PROJETOS'!$E$3:$E$37))</f>
        <v>MSV-163MS-647-650/33.TO</v>
      </c>
      <c r="J1288" s="6" t="str" cm="1">
        <f t="array" ref="J1288">_xlfn.TEXTJOIN(",",TRUE,_xlfn._xlws.FILTER(ARQUIVOS[ARQUIVO],(ARQUIVOS[DOCUMENTO]=LD_01[[#This Row],[DOCUMENTO]])*(ARQUIVOS[REVISÃO]=LD_01[[#This Row],[REVISÃO]])*(ARQUIVOS[EXTENSÃO]="pdf")))</f>
        <v>MSV-163MS-647-650-ACA-EXE-DE-C1-002-R00.2.pdf</v>
      </c>
      <c r="K1288" s="6" t="str" cm="1">
        <f t="array" ref="K1288">_xlfn.TEXTJOIN(", ",TRUE,_xlfn.UNIQUE(_xlfn._xlws.FILTER(ARQUIVOS_RECEBIDOS!$F$2:$F$5010,ARQUIVOS_RECEBIDOS!$E$2:$E$5010=LD_01[[#This Row],[DOCUMENTO]])))</f>
        <v>R00.2</v>
      </c>
      <c r="L1288" s="6" t="str" cm="1">
        <f t="array" ref="L1288">_xlfn.TEXTJOIN(",",TRUE,_xlfn._xlws.FILTER(ARQUIVOS[EXTENSÃO],(ARQUIVOS[DOCUMENTO]=LD_01[[#This Row],[DOCUMENTO]])*(ARQUIVOS[REVISÃO]=LD_01[[#This Row],[REVISÃO]])))</f>
        <v>dwg,pdf</v>
      </c>
      <c r="M1288" s="12" cm="1">
        <f t="array" ref="M1288">_xlfn.UNIQUE(_xlfn._xlws.FILTER(ARQUIVOS[DATA RECEBIMENTO],(ARQUIVOS[DOCUMENTO]=LD_01[[#This Row],[DOCUMENTO]])*(ARQUIVOS[REVISÃO]=LD_01[[#This Row],[REVISÃO]])))</f>
        <v>46043</v>
      </c>
      <c r="N12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02/MSV-163MS-647-650/33.TO/MSV-163MS-647-650-ACA-EXE-DE-C1-002-R00.2.pdf</v>
      </c>
      <c r="P1288" s="6" t="str">
        <f>LD_01[[#This Row],[PASTA]]&amp;"/"&amp;LD_01[[#This Row],[ARQUIVO]]</f>
        <v>MSV-163MS-647-650/33.TO/MSV-163MS-647-650-ACA-EXE-DE-C1-002-R00.2.pdf</v>
      </c>
    </row>
    <row r="1289" spans="1:16" ht="28.8" x14ac:dyDescent="0.3">
      <c r="A1289" s="6" t="s">
        <v>5900</v>
      </c>
      <c r="B1289" s="6" t="str">
        <f>VLOOKUP(LD_01[[#This Row],[DOCUMENTO]],_xlfn.SORTBY(ARQUIVOS_RECEBIDOS!$E$2:$F$5010,ARQUIVOS_RECEBIDOS!$F$2:$F$5010,-1),2,)</f>
        <v>R00.2</v>
      </c>
      <c r="C1289" s="14" t="s">
        <v>5988</v>
      </c>
      <c r="D1289" s="14" t="s">
        <v>7543</v>
      </c>
      <c r="E1289" s="6" t="s">
        <v>5914</v>
      </c>
      <c r="F1289" s="8" t="s">
        <v>5916</v>
      </c>
      <c r="G1289" s="8" t="s">
        <v>4163</v>
      </c>
      <c r="H1289" s="6" t="str">
        <f>_xlfn.XLOOKUP(LD_01[[#This Row],[DISCIPLINA]],'CLASSES DE PROJETOS'!$F$3:$F$37,'CLASSES DE PROJETOS'!$C$3:$C$37)</f>
        <v>TO</v>
      </c>
      <c r="I1289" s="6" t="str">
        <f>_xlfn.TEXTJOIN("/",TRUE,"MSV-163MS-"&amp;LD_01[[#This Row],[OBRA]],_xlfn.XLOOKUP(LD_01[[#This Row],[SIGLA]],'CLASSES DE PROJETOS'!$C$3:$C$37,'CLASSES DE PROJETOS'!$E$3:$E$37))</f>
        <v>MSV-163MS-647-650/33.TO</v>
      </c>
      <c r="J1289" s="6" t="str" cm="1">
        <f t="array" ref="J1289">_xlfn.TEXTJOIN(",",TRUE,_xlfn._xlws.FILTER(ARQUIVOS[ARQUIVO],(ARQUIVOS[DOCUMENTO]=LD_01[[#This Row],[DOCUMENTO]])*(ARQUIVOS[REVISÃO]=LD_01[[#This Row],[REVISÃO]])*(ARQUIVOS[EXTENSÃO]="pdf")))</f>
        <v>MSV-163MS-647-650-ACA-EXE-DE-C1-003-R00.2.pdf</v>
      </c>
      <c r="K1289" s="6" t="str" cm="1">
        <f t="array" ref="K1289">_xlfn.TEXTJOIN(", ",TRUE,_xlfn.UNIQUE(_xlfn._xlws.FILTER(ARQUIVOS_RECEBIDOS!$F$2:$F$5010,ARQUIVOS_RECEBIDOS!$E$2:$E$5010=LD_01[[#This Row],[DOCUMENTO]])))</f>
        <v>R00.2</v>
      </c>
      <c r="L1289" s="6" t="str" cm="1">
        <f t="array" ref="L1289">_xlfn.TEXTJOIN(",",TRUE,_xlfn._xlws.FILTER(ARQUIVOS[EXTENSÃO],(ARQUIVOS[DOCUMENTO]=LD_01[[#This Row],[DOCUMENTO]])*(ARQUIVOS[REVISÃO]=LD_01[[#This Row],[REVISÃO]])))</f>
        <v>dwg,pdf</v>
      </c>
      <c r="M1289" s="12" cm="1">
        <f t="array" ref="M1289">_xlfn.UNIQUE(_xlfn._xlws.FILTER(ARQUIVOS[DATA RECEBIMENTO],(ARQUIVOS[DOCUMENTO]=LD_01[[#This Row],[DOCUMENTO]])*(ARQUIVOS[REVISÃO]=LD_01[[#This Row],[REVISÃO]])))</f>
        <v>46043</v>
      </c>
      <c r="N12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02/MSV-163MS-647-650/33.TO/MSV-163MS-647-650-ACA-EXE-DE-C1-003-R00.2.pdf</v>
      </c>
      <c r="P1289" s="6" t="str">
        <f>LD_01[[#This Row],[PASTA]]&amp;"/"&amp;LD_01[[#This Row],[ARQUIVO]]</f>
        <v>MSV-163MS-647-650/33.TO/MSV-163MS-647-650-ACA-EXE-DE-C1-003-R00.2.pdf</v>
      </c>
    </row>
    <row r="1290" spans="1:16" ht="28.8" x14ac:dyDescent="0.3">
      <c r="A1290" s="6" t="s">
        <v>5901</v>
      </c>
      <c r="B1290" s="6" t="str">
        <f>VLOOKUP(LD_01[[#This Row],[DOCUMENTO]],_xlfn.SORTBY(ARQUIVOS_RECEBIDOS!$E$2:$F$5010,ARQUIVOS_RECEBIDOS!$F$2:$F$5010,-1),2,)</f>
        <v>R00.2</v>
      </c>
      <c r="C1290" s="14" t="s">
        <v>5988</v>
      </c>
      <c r="D1290" s="14" t="s">
        <v>7543</v>
      </c>
      <c r="E1290" s="6" t="s">
        <v>5914</v>
      </c>
      <c r="F1290" s="8" t="s">
        <v>5916</v>
      </c>
      <c r="G1290" s="8" t="s">
        <v>4163</v>
      </c>
      <c r="H1290" s="6" t="str">
        <f>_xlfn.XLOOKUP(LD_01[[#This Row],[DISCIPLINA]],'CLASSES DE PROJETOS'!$F$3:$F$37,'CLASSES DE PROJETOS'!$C$3:$C$37)</f>
        <v>TO</v>
      </c>
      <c r="I1290" s="6" t="str">
        <f>_xlfn.TEXTJOIN("/",TRUE,"MSV-163MS-"&amp;LD_01[[#This Row],[OBRA]],_xlfn.XLOOKUP(LD_01[[#This Row],[SIGLA]],'CLASSES DE PROJETOS'!$C$3:$C$37,'CLASSES DE PROJETOS'!$E$3:$E$37))</f>
        <v>MSV-163MS-647-650/33.TO</v>
      </c>
      <c r="J1290" s="6" t="str" cm="1">
        <f t="array" ref="J1290">_xlfn.TEXTJOIN(",",TRUE,_xlfn._xlws.FILTER(ARQUIVOS[ARQUIVO],(ARQUIVOS[DOCUMENTO]=LD_01[[#This Row],[DOCUMENTO]])*(ARQUIVOS[REVISÃO]=LD_01[[#This Row],[REVISÃO]])*(ARQUIVOS[EXTENSÃO]="pdf")))</f>
        <v>MSV-163MS-647-650-ACA-EXE-DE-C1-004-R00.2.pdf</v>
      </c>
      <c r="K1290" s="6" t="str" cm="1">
        <f t="array" ref="K1290">_xlfn.TEXTJOIN(", ",TRUE,_xlfn.UNIQUE(_xlfn._xlws.FILTER(ARQUIVOS_RECEBIDOS!$F$2:$F$5010,ARQUIVOS_RECEBIDOS!$E$2:$E$5010=LD_01[[#This Row],[DOCUMENTO]])))</f>
        <v>R00.2</v>
      </c>
      <c r="L1290" s="6" t="str" cm="1">
        <f t="array" ref="L1290">_xlfn.TEXTJOIN(",",TRUE,_xlfn._xlws.FILTER(ARQUIVOS[EXTENSÃO],(ARQUIVOS[DOCUMENTO]=LD_01[[#This Row],[DOCUMENTO]])*(ARQUIVOS[REVISÃO]=LD_01[[#This Row],[REVISÃO]])))</f>
        <v>dwg,pdf</v>
      </c>
      <c r="M1290" s="12" cm="1">
        <f t="array" ref="M1290">_xlfn.UNIQUE(_xlfn._xlws.FILTER(ARQUIVOS[DATA RECEBIMENTO],(ARQUIVOS[DOCUMENTO]=LD_01[[#This Row],[DOCUMENTO]])*(ARQUIVOS[REVISÃO]=LD_01[[#This Row],[REVISÃO]])))</f>
        <v>46043</v>
      </c>
      <c r="N12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02/MSV-163MS-647-650/33.TO/MSV-163MS-647-650-ACA-EXE-DE-C1-004-R00.2.pdf</v>
      </c>
      <c r="P1290" s="6" t="str">
        <f>LD_01[[#This Row],[PASTA]]&amp;"/"&amp;LD_01[[#This Row],[ARQUIVO]]</f>
        <v>MSV-163MS-647-650/33.TO/MSV-163MS-647-650-ACA-EXE-DE-C1-004-R00.2.pdf</v>
      </c>
    </row>
    <row r="1291" spans="1:16" ht="28.8" x14ac:dyDescent="0.3">
      <c r="A1291" s="6" t="s">
        <v>5816</v>
      </c>
      <c r="B1291" s="6" t="str">
        <f>VLOOKUP(LD_01[[#This Row],[DOCUMENTO]],_xlfn.SORTBY(ARQUIVOS_RECEBIDOS!$E$2:$F$5010,ARQUIVOS_RECEBIDOS!$F$2:$F$5010,-1),2,)</f>
        <v>R00.3</v>
      </c>
      <c r="C1291" s="14" t="s">
        <v>5988</v>
      </c>
      <c r="D1291" s="14" t="s">
        <v>7543</v>
      </c>
      <c r="E1291" s="6" t="s">
        <v>5914</v>
      </c>
      <c r="F1291" s="8" t="s">
        <v>5917</v>
      </c>
      <c r="G1291" s="8" t="s">
        <v>4332</v>
      </c>
      <c r="H1291" s="6" t="str">
        <f>_xlfn.XLOOKUP(LD_01[[#This Row],[DISCIPLINA]],'CLASSES DE PROJETOS'!$F$3:$F$37,'CLASSES DE PROJETOS'!$C$3:$C$37)</f>
        <v>GG</v>
      </c>
      <c r="I1291" s="6" t="str">
        <f>_xlfn.TEXTJOIN("/",TRUE,"MSV-163MS-"&amp;LD_01[[#This Row],[OBRA]],_xlfn.XLOOKUP(LD_01[[#This Row],[SIGLA]],'CLASSES DE PROJETOS'!$C$3:$C$37,'CLASSES DE PROJETOS'!$E$3:$E$37))</f>
        <v>MSV-163MS-647-650/19.GG</v>
      </c>
      <c r="J1291" s="6" t="str" cm="1">
        <f t="array" ref="J1291">_xlfn.TEXTJOIN(",",TRUE,_xlfn._xlws.FILTER(ARQUIVOS[ARQUIVO],(ARQUIVOS[DOCUMENTO]=LD_01[[#This Row],[DOCUMENTO]])*(ARQUIVOS[REVISÃO]=LD_01[[#This Row],[REVISÃO]])*(ARQUIVOS[EXTENSÃO]="pdf")))</f>
        <v>MSV-163MS-647-650-ACA-EXE-DE-D3-001-R00.3.pdf</v>
      </c>
      <c r="K1291" s="6" t="str" cm="1">
        <f t="array" ref="K1291">_xlfn.TEXTJOIN(", ",TRUE,_xlfn.UNIQUE(_xlfn._xlws.FILTER(ARQUIVOS_RECEBIDOS!$F$2:$F$5010,ARQUIVOS_RECEBIDOS!$E$2:$E$5010=LD_01[[#This Row],[DOCUMENTO]])))</f>
        <v>R00.3</v>
      </c>
      <c r="L1291" s="6" t="str" cm="1">
        <f t="array" ref="L1291">_xlfn.TEXTJOIN(",",TRUE,_xlfn._xlws.FILTER(ARQUIVOS[EXTENSÃO],(ARQUIVOS[DOCUMENTO]=LD_01[[#This Row],[DOCUMENTO]])*(ARQUIVOS[REVISÃO]=LD_01[[#This Row],[REVISÃO]])))</f>
        <v>dwg,pdf</v>
      </c>
      <c r="M1291" s="12" cm="1">
        <f t="array" ref="M1291">_xlfn.UNIQUE(_xlfn._xlws.FILTER(ARQUIVOS[DATA RECEBIMENTO],(ARQUIVOS[DOCUMENTO]=LD_01[[#This Row],[DOCUMENTO]])*(ARQUIVOS[REVISÃO]=LD_01[[#This Row],[REVISÃO]])))</f>
        <v>46043</v>
      </c>
      <c r="N12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02/MSV-163MS-647-650/19.GG/MSV-163MS-647-650-ACA-EXE-DE-D3-001-R00.3.pdf</v>
      </c>
      <c r="P1291" s="6" t="str">
        <f>LD_01[[#This Row],[PASTA]]&amp;"/"&amp;LD_01[[#This Row],[ARQUIVO]]</f>
        <v>MSV-163MS-647-650/19.GG/MSV-163MS-647-650-ACA-EXE-DE-D3-001-R00.3.pdf</v>
      </c>
    </row>
    <row r="1292" spans="1:16" ht="28.8" x14ac:dyDescent="0.3">
      <c r="A1292" s="6" t="s">
        <v>5817</v>
      </c>
      <c r="B1292" s="6" t="str">
        <f>VLOOKUP(LD_01[[#This Row],[DOCUMENTO]],_xlfn.SORTBY(ARQUIVOS_RECEBIDOS!$E$2:$F$5010,ARQUIVOS_RECEBIDOS!$F$2:$F$5010,-1),2,)</f>
        <v>R00.3</v>
      </c>
      <c r="C1292" s="14" t="s">
        <v>5988</v>
      </c>
      <c r="D1292" s="14" t="s">
        <v>7543</v>
      </c>
      <c r="E1292" s="6" t="s">
        <v>5914</v>
      </c>
      <c r="F1292" s="8" t="s">
        <v>5917</v>
      </c>
      <c r="G1292" s="8" t="s">
        <v>4332</v>
      </c>
      <c r="H1292" s="6" t="str">
        <f>_xlfn.XLOOKUP(LD_01[[#This Row],[DISCIPLINA]],'CLASSES DE PROJETOS'!$F$3:$F$37,'CLASSES DE PROJETOS'!$C$3:$C$37)</f>
        <v>GG</v>
      </c>
      <c r="I1292" s="6" t="str">
        <f>_xlfn.TEXTJOIN("/",TRUE,"MSV-163MS-"&amp;LD_01[[#This Row],[OBRA]],_xlfn.XLOOKUP(LD_01[[#This Row],[SIGLA]],'CLASSES DE PROJETOS'!$C$3:$C$37,'CLASSES DE PROJETOS'!$E$3:$E$37))</f>
        <v>MSV-163MS-647-650/19.GG</v>
      </c>
      <c r="J1292" s="6" t="str" cm="1">
        <f t="array" ref="J1292">_xlfn.TEXTJOIN(",",TRUE,_xlfn._xlws.FILTER(ARQUIVOS[ARQUIVO],(ARQUIVOS[DOCUMENTO]=LD_01[[#This Row],[DOCUMENTO]])*(ARQUIVOS[REVISÃO]=LD_01[[#This Row],[REVISÃO]])*(ARQUIVOS[EXTENSÃO]="pdf")))</f>
        <v>MSV-163MS-647-650-ACA-EXE-DE-D3-002-R00.3.pdf</v>
      </c>
      <c r="K1292" s="6" t="str" cm="1">
        <f t="array" ref="K1292">_xlfn.TEXTJOIN(", ",TRUE,_xlfn.UNIQUE(_xlfn._xlws.FILTER(ARQUIVOS_RECEBIDOS!$F$2:$F$5010,ARQUIVOS_RECEBIDOS!$E$2:$E$5010=LD_01[[#This Row],[DOCUMENTO]])))</f>
        <v>R00.3</v>
      </c>
      <c r="L1292" s="6" t="str" cm="1">
        <f t="array" ref="L1292">_xlfn.TEXTJOIN(",",TRUE,_xlfn._xlws.FILTER(ARQUIVOS[EXTENSÃO],(ARQUIVOS[DOCUMENTO]=LD_01[[#This Row],[DOCUMENTO]])*(ARQUIVOS[REVISÃO]=LD_01[[#This Row],[REVISÃO]])))</f>
        <v>dwg,pdf</v>
      </c>
      <c r="M1292" s="12" cm="1">
        <f t="array" ref="M1292">_xlfn.UNIQUE(_xlfn._xlws.FILTER(ARQUIVOS[DATA RECEBIMENTO],(ARQUIVOS[DOCUMENTO]=LD_01[[#This Row],[DOCUMENTO]])*(ARQUIVOS[REVISÃO]=LD_01[[#This Row],[REVISÃO]])))</f>
        <v>46043</v>
      </c>
      <c r="N12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02/MSV-163MS-647-650/19.GG/MSV-163MS-647-650-ACA-EXE-DE-D3-002-R00.3.pdf</v>
      </c>
      <c r="P1292" s="6" t="str">
        <f>LD_01[[#This Row],[PASTA]]&amp;"/"&amp;LD_01[[#This Row],[ARQUIVO]]</f>
        <v>MSV-163MS-647-650/19.GG/MSV-163MS-647-650-ACA-EXE-DE-D3-002-R00.3.pdf</v>
      </c>
    </row>
    <row r="1293" spans="1:16" ht="28.8" x14ac:dyDescent="0.3">
      <c r="A1293" s="6" t="s">
        <v>5818</v>
      </c>
      <c r="B1293" s="6" t="str">
        <f>VLOOKUP(LD_01[[#This Row],[DOCUMENTO]],_xlfn.SORTBY(ARQUIVOS_RECEBIDOS!$E$2:$F$5010,ARQUIVOS_RECEBIDOS!$F$2:$F$5010,-1),2,)</f>
        <v>R00.3</v>
      </c>
      <c r="C1293" s="14" t="s">
        <v>5988</v>
      </c>
      <c r="D1293" s="14" t="s">
        <v>7543</v>
      </c>
      <c r="E1293" s="6" t="s">
        <v>5914</v>
      </c>
      <c r="F1293" s="8" t="s">
        <v>5917</v>
      </c>
      <c r="G1293" s="8" t="s">
        <v>4332</v>
      </c>
      <c r="H1293" s="6" t="str">
        <f>_xlfn.XLOOKUP(LD_01[[#This Row],[DISCIPLINA]],'CLASSES DE PROJETOS'!$F$3:$F$37,'CLASSES DE PROJETOS'!$C$3:$C$37)</f>
        <v>GG</v>
      </c>
      <c r="I1293" s="6" t="str">
        <f>_xlfn.TEXTJOIN("/",TRUE,"MSV-163MS-"&amp;LD_01[[#This Row],[OBRA]],_xlfn.XLOOKUP(LD_01[[#This Row],[SIGLA]],'CLASSES DE PROJETOS'!$C$3:$C$37,'CLASSES DE PROJETOS'!$E$3:$E$37))</f>
        <v>MSV-163MS-647-650/19.GG</v>
      </c>
      <c r="J1293" s="6" t="str" cm="1">
        <f t="array" ref="J1293">_xlfn.TEXTJOIN(",",TRUE,_xlfn._xlws.FILTER(ARQUIVOS[ARQUIVO],(ARQUIVOS[DOCUMENTO]=LD_01[[#This Row],[DOCUMENTO]])*(ARQUIVOS[REVISÃO]=LD_01[[#This Row],[REVISÃO]])*(ARQUIVOS[EXTENSÃO]="pdf")))</f>
        <v>MSV-163MS-647-650-ACA-EXE-DE-D3-003-R00.3.pdf</v>
      </c>
      <c r="K1293" s="6" t="str" cm="1">
        <f t="array" ref="K1293">_xlfn.TEXTJOIN(", ",TRUE,_xlfn.UNIQUE(_xlfn._xlws.FILTER(ARQUIVOS_RECEBIDOS!$F$2:$F$5010,ARQUIVOS_RECEBIDOS!$E$2:$E$5010=LD_01[[#This Row],[DOCUMENTO]])))</f>
        <v>R00.3</v>
      </c>
      <c r="L1293" s="6" t="str" cm="1">
        <f t="array" ref="L1293">_xlfn.TEXTJOIN(",",TRUE,_xlfn._xlws.FILTER(ARQUIVOS[EXTENSÃO],(ARQUIVOS[DOCUMENTO]=LD_01[[#This Row],[DOCUMENTO]])*(ARQUIVOS[REVISÃO]=LD_01[[#This Row],[REVISÃO]])))</f>
        <v>dwg,pdf</v>
      </c>
      <c r="M1293" s="12" cm="1">
        <f t="array" ref="M1293">_xlfn.UNIQUE(_xlfn._xlws.FILTER(ARQUIVOS[DATA RECEBIMENTO],(ARQUIVOS[DOCUMENTO]=LD_01[[#This Row],[DOCUMENTO]])*(ARQUIVOS[REVISÃO]=LD_01[[#This Row],[REVISÃO]])))</f>
        <v>46043</v>
      </c>
      <c r="N12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02/MSV-163MS-647-650/19.GG/MSV-163MS-647-650-ACA-EXE-DE-D3-003-R00.3.pdf</v>
      </c>
      <c r="P1293" s="6" t="str">
        <f>LD_01[[#This Row],[PASTA]]&amp;"/"&amp;LD_01[[#This Row],[ARQUIVO]]</f>
        <v>MSV-163MS-647-650/19.GG/MSV-163MS-647-650-ACA-EXE-DE-D3-003-R00.3.pdf</v>
      </c>
    </row>
    <row r="1294" spans="1:16" ht="28.8" x14ac:dyDescent="0.3">
      <c r="A1294" s="6" t="s">
        <v>5819</v>
      </c>
      <c r="B1294" s="6" t="str">
        <f>VLOOKUP(LD_01[[#This Row],[DOCUMENTO]],_xlfn.SORTBY(ARQUIVOS_RECEBIDOS!$E$2:$F$5010,ARQUIVOS_RECEBIDOS!$F$2:$F$5010,-1),2,)</f>
        <v>R00.3</v>
      </c>
      <c r="C1294" s="14" t="s">
        <v>5988</v>
      </c>
      <c r="D1294" s="14" t="s">
        <v>7543</v>
      </c>
      <c r="E1294" s="6" t="s">
        <v>5914</v>
      </c>
      <c r="F1294" s="8" t="s">
        <v>5917</v>
      </c>
      <c r="G1294" s="8" t="s">
        <v>4332</v>
      </c>
      <c r="H1294" s="6" t="str">
        <f>_xlfn.XLOOKUP(LD_01[[#This Row],[DISCIPLINA]],'CLASSES DE PROJETOS'!$F$3:$F$37,'CLASSES DE PROJETOS'!$C$3:$C$37)</f>
        <v>GG</v>
      </c>
      <c r="I1294" s="6" t="str">
        <f>_xlfn.TEXTJOIN("/",TRUE,"MSV-163MS-"&amp;LD_01[[#This Row],[OBRA]],_xlfn.XLOOKUP(LD_01[[#This Row],[SIGLA]],'CLASSES DE PROJETOS'!$C$3:$C$37,'CLASSES DE PROJETOS'!$E$3:$E$37))</f>
        <v>MSV-163MS-647-650/19.GG</v>
      </c>
      <c r="J1294" s="6" t="str" cm="1">
        <f t="array" ref="J1294">_xlfn.TEXTJOIN(",",TRUE,_xlfn._xlws.FILTER(ARQUIVOS[ARQUIVO],(ARQUIVOS[DOCUMENTO]=LD_01[[#This Row],[DOCUMENTO]])*(ARQUIVOS[REVISÃO]=LD_01[[#This Row],[REVISÃO]])*(ARQUIVOS[EXTENSÃO]="pdf")))</f>
        <v>MSV-163MS-647-650-ACA-EXE-DE-D3-004-R00.3.pdf</v>
      </c>
      <c r="K1294" s="6" t="str" cm="1">
        <f t="array" ref="K1294">_xlfn.TEXTJOIN(", ",TRUE,_xlfn.UNIQUE(_xlfn._xlws.FILTER(ARQUIVOS_RECEBIDOS!$F$2:$F$5010,ARQUIVOS_RECEBIDOS!$E$2:$E$5010=LD_01[[#This Row],[DOCUMENTO]])))</f>
        <v>R00.3</v>
      </c>
      <c r="L1294" s="6" t="str" cm="1">
        <f t="array" ref="L1294">_xlfn.TEXTJOIN(",",TRUE,_xlfn._xlws.FILTER(ARQUIVOS[EXTENSÃO],(ARQUIVOS[DOCUMENTO]=LD_01[[#This Row],[DOCUMENTO]])*(ARQUIVOS[REVISÃO]=LD_01[[#This Row],[REVISÃO]])))</f>
        <v>dwg,pdf</v>
      </c>
      <c r="M1294" s="12" cm="1">
        <f t="array" ref="M1294">_xlfn.UNIQUE(_xlfn._xlws.FILTER(ARQUIVOS[DATA RECEBIMENTO],(ARQUIVOS[DOCUMENTO]=LD_01[[#This Row],[DOCUMENTO]])*(ARQUIVOS[REVISÃO]=LD_01[[#This Row],[REVISÃO]])))</f>
        <v>46043</v>
      </c>
      <c r="N12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02/MSV-163MS-647-650/19.GG/MSV-163MS-647-650-ACA-EXE-DE-D3-004-R00.3.pdf</v>
      </c>
      <c r="P1294" s="6" t="str">
        <f>LD_01[[#This Row],[PASTA]]&amp;"/"&amp;LD_01[[#This Row],[ARQUIVO]]</f>
        <v>MSV-163MS-647-650/19.GG/MSV-163MS-647-650-ACA-EXE-DE-D3-004-R00.3.pdf</v>
      </c>
    </row>
    <row r="1295" spans="1:16" ht="28.8" x14ac:dyDescent="0.3">
      <c r="A1295" s="6" t="s">
        <v>5820</v>
      </c>
      <c r="B1295" s="6" t="str">
        <f>VLOOKUP(LD_01[[#This Row],[DOCUMENTO]],_xlfn.SORTBY(ARQUIVOS_RECEBIDOS!$E$2:$F$5010,ARQUIVOS_RECEBIDOS!$F$2:$F$5010,-1),2,)</f>
        <v>R00.3</v>
      </c>
      <c r="C1295" s="14" t="s">
        <v>5988</v>
      </c>
      <c r="D1295" s="14" t="s">
        <v>7543</v>
      </c>
      <c r="E1295" s="6" t="s">
        <v>5914</v>
      </c>
      <c r="F1295" s="8" t="s">
        <v>5917</v>
      </c>
      <c r="G1295" s="8" t="s">
        <v>4332</v>
      </c>
      <c r="H1295" s="6" t="str">
        <f>_xlfn.XLOOKUP(LD_01[[#This Row],[DISCIPLINA]],'CLASSES DE PROJETOS'!$F$3:$F$37,'CLASSES DE PROJETOS'!$C$3:$C$37)</f>
        <v>GG</v>
      </c>
      <c r="I1295" s="6" t="str">
        <f>_xlfn.TEXTJOIN("/",TRUE,"MSV-163MS-"&amp;LD_01[[#This Row],[OBRA]],_xlfn.XLOOKUP(LD_01[[#This Row],[SIGLA]],'CLASSES DE PROJETOS'!$C$3:$C$37,'CLASSES DE PROJETOS'!$E$3:$E$37))</f>
        <v>MSV-163MS-647-650/19.GG</v>
      </c>
      <c r="J1295" s="6" t="str" cm="1">
        <f t="array" ref="J1295">_xlfn.TEXTJOIN(",",TRUE,_xlfn._xlws.FILTER(ARQUIVOS[ARQUIVO],(ARQUIVOS[DOCUMENTO]=LD_01[[#This Row],[DOCUMENTO]])*(ARQUIVOS[REVISÃO]=LD_01[[#This Row],[REVISÃO]])*(ARQUIVOS[EXTENSÃO]="pdf")))</f>
        <v>MSV-163MS-647-650-ACA-EXE-DE-D3-005-R00.3.pdf</v>
      </c>
      <c r="K1295" s="6" t="str" cm="1">
        <f t="array" ref="K1295">_xlfn.TEXTJOIN(", ",TRUE,_xlfn.UNIQUE(_xlfn._xlws.FILTER(ARQUIVOS_RECEBIDOS!$F$2:$F$5010,ARQUIVOS_RECEBIDOS!$E$2:$E$5010=LD_01[[#This Row],[DOCUMENTO]])))</f>
        <v>R00.3</v>
      </c>
      <c r="L1295" s="6" t="str" cm="1">
        <f t="array" ref="L1295">_xlfn.TEXTJOIN(",",TRUE,_xlfn._xlws.FILTER(ARQUIVOS[EXTENSÃO],(ARQUIVOS[DOCUMENTO]=LD_01[[#This Row],[DOCUMENTO]])*(ARQUIVOS[REVISÃO]=LD_01[[#This Row],[REVISÃO]])))</f>
        <v>dwg,pdf</v>
      </c>
      <c r="M1295" s="12" cm="1">
        <f t="array" ref="M1295">_xlfn.UNIQUE(_xlfn._xlws.FILTER(ARQUIVOS[DATA RECEBIMENTO],(ARQUIVOS[DOCUMENTO]=LD_01[[#This Row],[DOCUMENTO]])*(ARQUIVOS[REVISÃO]=LD_01[[#This Row],[REVISÃO]])))</f>
        <v>46043</v>
      </c>
      <c r="N12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02/MSV-163MS-647-650/19.GG/MSV-163MS-647-650-ACA-EXE-DE-D3-005-R00.3.pdf</v>
      </c>
      <c r="P1295" s="6" t="str">
        <f>LD_01[[#This Row],[PASTA]]&amp;"/"&amp;LD_01[[#This Row],[ARQUIVO]]</f>
        <v>MSV-163MS-647-650/19.GG/MSV-163MS-647-650-ACA-EXE-DE-D3-005-R00.3.pdf</v>
      </c>
    </row>
    <row r="1296" spans="1:16" ht="28.8" x14ac:dyDescent="0.3">
      <c r="A1296" s="6" t="s">
        <v>5821</v>
      </c>
      <c r="B1296" s="6" t="str">
        <f>VLOOKUP(LD_01[[#This Row],[DOCUMENTO]],_xlfn.SORTBY(ARQUIVOS_RECEBIDOS!$E$2:$F$5010,ARQUIVOS_RECEBIDOS!$F$2:$F$5010,-1),2,)</f>
        <v>R00.3</v>
      </c>
      <c r="C1296" s="14" t="s">
        <v>5988</v>
      </c>
      <c r="D1296" s="14" t="s">
        <v>7543</v>
      </c>
      <c r="E1296" s="6" t="s">
        <v>5914</v>
      </c>
      <c r="F1296" s="8" t="s">
        <v>5917</v>
      </c>
      <c r="G1296" s="8" t="s">
        <v>4332</v>
      </c>
      <c r="H1296" s="6" t="str">
        <f>_xlfn.XLOOKUP(LD_01[[#This Row],[DISCIPLINA]],'CLASSES DE PROJETOS'!$F$3:$F$37,'CLASSES DE PROJETOS'!$C$3:$C$37)</f>
        <v>GG</v>
      </c>
      <c r="I1296" s="6" t="str">
        <f>_xlfn.TEXTJOIN("/",TRUE,"MSV-163MS-"&amp;LD_01[[#This Row],[OBRA]],_xlfn.XLOOKUP(LD_01[[#This Row],[SIGLA]],'CLASSES DE PROJETOS'!$C$3:$C$37,'CLASSES DE PROJETOS'!$E$3:$E$37))</f>
        <v>MSV-163MS-647-650/19.GG</v>
      </c>
      <c r="J1296" s="6" t="str" cm="1">
        <f t="array" ref="J1296">_xlfn.TEXTJOIN(",",TRUE,_xlfn._xlws.FILTER(ARQUIVOS[ARQUIVO],(ARQUIVOS[DOCUMENTO]=LD_01[[#This Row],[DOCUMENTO]])*(ARQUIVOS[REVISÃO]=LD_01[[#This Row],[REVISÃO]])*(ARQUIVOS[EXTENSÃO]="pdf")))</f>
        <v>MSV-163MS-647-650-ACA-EXE-DE-D3-006-R00.3.pdf</v>
      </c>
      <c r="K1296" s="6" t="str" cm="1">
        <f t="array" ref="K1296">_xlfn.TEXTJOIN(", ",TRUE,_xlfn.UNIQUE(_xlfn._xlws.FILTER(ARQUIVOS_RECEBIDOS!$F$2:$F$5010,ARQUIVOS_RECEBIDOS!$E$2:$E$5010=LD_01[[#This Row],[DOCUMENTO]])))</f>
        <v>R00.3</v>
      </c>
      <c r="L1296" s="6" t="str" cm="1">
        <f t="array" ref="L1296">_xlfn.TEXTJOIN(",",TRUE,_xlfn._xlws.FILTER(ARQUIVOS[EXTENSÃO],(ARQUIVOS[DOCUMENTO]=LD_01[[#This Row],[DOCUMENTO]])*(ARQUIVOS[REVISÃO]=LD_01[[#This Row],[REVISÃO]])))</f>
        <v>dwg,pdf</v>
      </c>
      <c r="M1296" s="12" cm="1">
        <f t="array" ref="M1296">_xlfn.UNIQUE(_xlfn._xlws.FILTER(ARQUIVOS[DATA RECEBIMENTO],(ARQUIVOS[DOCUMENTO]=LD_01[[#This Row],[DOCUMENTO]])*(ARQUIVOS[REVISÃO]=LD_01[[#This Row],[REVISÃO]])))</f>
        <v>46043</v>
      </c>
      <c r="N12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02/MSV-163MS-647-650/19.GG/MSV-163MS-647-650-ACA-EXE-DE-D3-006-R00.3.pdf</v>
      </c>
      <c r="P1296" s="6" t="str">
        <f>LD_01[[#This Row],[PASTA]]&amp;"/"&amp;LD_01[[#This Row],[ARQUIVO]]</f>
        <v>MSV-163MS-647-650/19.GG/MSV-163MS-647-650-ACA-EXE-DE-D3-006-R00.3.pdf</v>
      </c>
    </row>
    <row r="1297" spans="1:16" ht="28.8" x14ac:dyDescent="0.3">
      <c r="A1297" s="6" t="s">
        <v>5822</v>
      </c>
      <c r="B1297" s="6" t="str">
        <f>VLOOKUP(LD_01[[#This Row],[DOCUMENTO]],_xlfn.SORTBY(ARQUIVOS_RECEBIDOS!$E$2:$F$5010,ARQUIVOS_RECEBIDOS!$F$2:$F$5010,-1),2,)</f>
        <v>R00.3</v>
      </c>
      <c r="C1297" s="14" t="s">
        <v>5988</v>
      </c>
      <c r="D1297" s="14" t="s">
        <v>7543</v>
      </c>
      <c r="E1297" s="6" t="s">
        <v>5914</v>
      </c>
      <c r="F1297" s="8" t="s">
        <v>5917</v>
      </c>
      <c r="G1297" s="8" t="s">
        <v>4332</v>
      </c>
      <c r="H1297" s="6" t="str">
        <f>_xlfn.XLOOKUP(LD_01[[#This Row],[DISCIPLINA]],'CLASSES DE PROJETOS'!$F$3:$F$37,'CLASSES DE PROJETOS'!$C$3:$C$37)</f>
        <v>GG</v>
      </c>
      <c r="I1297" s="6" t="str">
        <f>_xlfn.TEXTJOIN("/",TRUE,"MSV-163MS-"&amp;LD_01[[#This Row],[OBRA]],_xlfn.XLOOKUP(LD_01[[#This Row],[SIGLA]],'CLASSES DE PROJETOS'!$C$3:$C$37,'CLASSES DE PROJETOS'!$E$3:$E$37))</f>
        <v>MSV-163MS-647-650/19.GG</v>
      </c>
      <c r="J1297" s="6" t="str" cm="1">
        <f t="array" ref="J1297">_xlfn.TEXTJOIN(",",TRUE,_xlfn._xlws.FILTER(ARQUIVOS[ARQUIVO],(ARQUIVOS[DOCUMENTO]=LD_01[[#This Row],[DOCUMENTO]])*(ARQUIVOS[REVISÃO]=LD_01[[#This Row],[REVISÃO]])*(ARQUIVOS[EXTENSÃO]="pdf")))</f>
        <v>MSV-163MS-647-650-ACA-EXE-DE-D3-007-R00.3.pdf</v>
      </c>
      <c r="K1297" s="6" t="str" cm="1">
        <f t="array" ref="K1297">_xlfn.TEXTJOIN(", ",TRUE,_xlfn.UNIQUE(_xlfn._xlws.FILTER(ARQUIVOS_RECEBIDOS!$F$2:$F$5010,ARQUIVOS_RECEBIDOS!$E$2:$E$5010=LD_01[[#This Row],[DOCUMENTO]])))</f>
        <v>R00.3</v>
      </c>
      <c r="L1297" s="6" t="str" cm="1">
        <f t="array" ref="L1297">_xlfn.TEXTJOIN(",",TRUE,_xlfn._xlws.FILTER(ARQUIVOS[EXTENSÃO],(ARQUIVOS[DOCUMENTO]=LD_01[[#This Row],[DOCUMENTO]])*(ARQUIVOS[REVISÃO]=LD_01[[#This Row],[REVISÃO]])))</f>
        <v>dwg,pdf</v>
      </c>
      <c r="M1297" s="12" cm="1">
        <f t="array" ref="M1297">_xlfn.UNIQUE(_xlfn._xlws.FILTER(ARQUIVOS[DATA RECEBIMENTO],(ARQUIVOS[DOCUMENTO]=LD_01[[#This Row],[DOCUMENTO]])*(ARQUIVOS[REVISÃO]=LD_01[[#This Row],[REVISÃO]])))</f>
        <v>46043</v>
      </c>
      <c r="N12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02/MSV-163MS-647-650/19.GG/MSV-163MS-647-650-ACA-EXE-DE-D3-007-R00.3.pdf</v>
      </c>
      <c r="P1297" s="6" t="str">
        <f>LD_01[[#This Row],[PASTA]]&amp;"/"&amp;LD_01[[#This Row],[ARQUIVO]]</f>
        <v>MSV-163MS-647-650/19.GG/MSV-163MS-647-650-ACA-EXE-DE-D3-007-R00.3.pdf</v>
      </c>
    </row>
    <row r="1298" spans="1:16" ht="28.8" x14ac:dyDescent="0.3">
      <c r="A1298" s="6" t="s">
        <v>5823</v>
      </c>
      <c r="B1298" s="6" t="str">
        <f>VLOOKUP(LD_01[[#This Row],[DOCUMENTO]],_xlfn.SORTBY(ARQUIVOS_RECEBIDOS!$E$2:$F$5010,ARQUIVOS_RECEBIDOS!$F$2:$F$5010,-1),2,)</f>
        <v>R00.3</v>
      </c>
      <c r="C1298" s="14" t="s">
        <v>5988</v>
      </c>
      <c r="D1298" s="14" t="s">
        <v>7543</v>
      </c>
      <c r="E1298" s="6" t="s">
        <v>5914</v>
      </c>
      <c r="F1298" s="8" t="s">
        <v>5917</v>
      </c>
      <c r="G1298" s="8" t="s">
        <v>4332</v>
      </c>
      <c r="H1298" s="6" t="str">
        <f>_xlfn.XLOOKUP(LD_01[[#This Row],[DISCIPLINA]],'CLASSES DE PROJETOS'!$F$3:$F$37,'CLASSES DE PROJETOS'!$C$3:$C$37)</f>
        <v>GG</v>
      </c>
      <c r="I1298" s="6" t="str">
        <f>_xlfn.TEXTJOIN("/",TRUE,"MSV-163MS-"&amp;LD_01[[#This Row],[OBRA]],_xlfn.XLOOKUP(LD_01[[#This Row],[SIGLA]],'CLASSES DE PROJETOS'!$C$3:$C$37,'CLASSES DE PROJETOS'!$E$3:$E$37))</f>
        <v>MSV-163MS-647-650/19.GG</v>
      </c>
      <c r="J1298" s="6" t="str" cm="1">
        <f t="array" ref="J1298">_xlfn.TEXTJOIN(",",TRUE,_xlfn._xlws.FILTER(ARQUIVOS[ARQUIVO],(ARQUIVOS[DOCUMENTO]=LD_01[[#This Row],[DOCUMENTO]])*(ARQUIVOS[REVISÃO]=LD_01[[#This Row],[REVISÃO]])*(ARQUIVOS[EXTENSÃO]="pdf")))</f>
        <v>MSV-163MS-647-650-ACA-EXE-DE-D3-008-R00.3.pdf</v>
      </c>
      <c r="K1298" s="6" t="str" cm="1">
        <f t="array" ref="K1298">_xlfn.TEXTJOIN(", ",TRUE,_xlfn.UNIQUE(_xlfn._xlws.FILTER(ARQUIVOS_RECEBIDOS!$F$2:$F$5010,ARQUIVOS_RECEBIDOS!$E$2:$E$5010=LD_01[[#This Row],[DOCUMENTO]])))</f>
        <v>R00.3</v>
      </c>
      <c r="L1298" s="6" t="str" cm="1">
        <f t="array" ref="L1298">_xlfn.TEXTJOIN(",",TRUE,_xlfn._xlws.FILTER(ARQUIVOS[EXTENSÃO],(ARQUIVOS[DOCUMENTO]=LD_01[[#This Row],[DOCUMENTO]])*(ARQUIVOS[REVISÃO]=LD_01[[#This Row],[REVISÃO]])))</f>
        <v>dwg,pdf</v>
      </c>
      <c r="M1298" s="12" cm="1">
        <f t="array" ref="M1298">_xlfn.UNIQUE(_xlfn._xlws.FILTER(ARQUIVOS[DATA RECEBIMENTO],(ARQUIVOS[DOCUMENTO]=LD_01[[#This Row],[DOCUMENTO]])*(ARQUIVOS[REVISÃO]=LD_01[[#This Row],[REVISÃO]])))</f>
        <v>46043</v>
      </c>
      <c r="N12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02/MSV-163MS-647-650/19.GG/MSV-163MS-647-650-ACA-EXE-DE-D3-008-R00.3.pdf</v>
      </c>
      <c r="P1298" s="6" t="str">
        <f>LD_01[[#This Row],[PASTA]]&amp;"/"&amp;LD_01[[#This Row],[ARQUIVO]]</f>
        <v>MSV-163MS-647-650/19.GG/MSV-163MS-647-650-ACA-EXE-DE-D3-008-R00.3.pdf</v>
      </c>
    </row>
    <row r="1299" spans="1:16" ht="28.8" x14ac:dyDescent="0.3">
      <c r="A1299" s="6" t="s">
        <v>5824</v>
      </c>
      <c r="B1299" s="6" t="str">
        <f>VLOOKUP(LD_01[[#This Row],[DOCUMENTO]],_xlfn.SORTBY(ARQUIVOS_RECEBIDOS!$E$2:$F$5010,ARQUIVOS_RECEBIDOS!$F$2:$F$5010,-1),2,)</f>
        <v>R00.4</v>
      </c>
      <c r="C1299" s="14" t="s">
        <v>5988</v>
      </c>
      <c r="D1299" s="14" t="s">
        <v>7543</v>
      </c>
      <c r="E1299" s="6" t="s">
        <v>5914</v>
      </c>
      <c r="F1299" s="8" t="s">
        <v>5918</v>
      </c>
      <c r="G1299" s="8" t="s">
        <v>4332</v>
      </c>
      <c r="H1299" s="6" t="str">
        <f>_xlfn.XLOOKUP(LD_01[[#This Row],[DISCIPLINA]],'CLASSES DE PROJETOS'!$F$3:$F$37,'CLASSES DE PROJETOS'!$C$3:$C$37)</f>
        <v>GG</v>
      </c>
      <c r="I1299" s="6" t="str">
        <f>_xlfn.TEXTJOIN("/",TRUE,"MSV-163MS-"&amp;LD_01[[#This Row],[OBRA]],_xlfn.XLOOKUP(LD_01[[#This Row],[SIGLA]],'CLASSES DE PROJETOS'!$C$3:$C$37,'CLASSES DE PROJETOS'!$E$3:$E$37))</f>
        <v>MSV-163MS-647-650/19.GG</v>
      </c>
      <c r="J1299" s="6" t="str" cm="1">
        <f t="array" ref="J1299">_xlfn.TEXTJOIN(",",TRUE,_xlfn._xlws.FILTER(ARQUIVOS[ARQUIVO],(ARQUIVOS[DOCUMENTO]=LD_01[[#This Row],[DOCUMENTO]])*(ARQUIVOS[REVISÃO]=LD_01[[#This Row],[REVISÃO]])*(ARQUIVOS[EXTENSÃO]="pdf")))</f>
        <v>MSV-163MS-647-650-ACA-EXE-DE-D3-009-R00.4.pdf</v>
      </c>
      <c r="K1299" s="6" t="str" cm="1">
        <f t="array" ref="K1299">_xlfn.TEXTJOIN(", ",TRUE,_xlfn.UNIQUE(_xlfn._xlws.FILTER(ARQUIVOS_RECEBIDOS!$F$2:$F$5010,ARQUIVOS_RECEBIDOS!$E$2:$E$5010=LD_01[[#This Row],[DOCUMENTO]])))</f>
        <v>R00.4</v>
      </c>
      <c r="L1299" s="6" t="str" cm="1">
        <f t="array" ref="L1299">_xlfn.TEXTJOIN(",",TRUE,_xlfn._xlws.FILTER(ARQUIVOS[EXTENSÃO],(ARQUIVOS[DOCUMENTO]=LD_01[[#This Row],[DOCUMENTO]])*(ARQUIVOS[REVISÃO]=LD_01[[#This Row],[REVISÃO]])))</f>
        <v>dwg,pdf</v>
      </c>
      <c r="M1299" s="12" cm="1">
        <f t="array" ref="M1299">_xlfn.UNIQUE(_xlfn._xlws.FILTER(ARQUIVOS[DATA RECEBIMENTO],(ARQUIVOS[DOCUMENTO]=LD_01[[#This Row],[DOCUMENTO]])*(ARQUIVOS[REVISÃO]=LD_01[[#This Row],[REVISÃO]])))</f>
        <v>46043</v>
      </c>
      <c r="N12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2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02/MSV-163MS-647-650/19.GG/MSV-163MS-647-650-ACA-EXE-DE-D3-009-R00.4.pdf</v>
      </c>
      <c r="P1299" s="6" t="str">
        <f>LD_01[[#This Row],[PASTA]]&amp;"/"&amp;LD_01[[#This Row],[ARQUIVO]]</f>
        <v>MSV-163MS-647-650/19.GG/MSV-163MS-647-650-ACA-EXE-DE-D3-009-R00.4.pdf</v>
      </c>
    </row>
    <row r="1300" spans="1:16" ht="28.8" x14ac:dyDescent="0.3">
      <c r="A1300" s="6" t="s">
        <v>5825</v>
      </c>
      <c r="B1300" s="6" t="str">
        <f>VLOOKUP(LD_01[[#This Row],[DOCUMENTO]],_xlfn.SORTBY(ARQUIVOS_RECEBIDOS!$E$2:$F$5010,ARQUIVOS_RECEBIDOS!$F$2:$F$5010,-1),2,)</f>
        <v>R00.4</v>
      </c>
      <c r="C1300" s="14" t="s">
        <v>5988</v>
      </c>
      <c r="D1300" s="14" t="s">
        <v>7543</v>
      </c>
      <c r="E1300" s="6" t="s">
        <v>5914</v>
      </c>
      <c r="F1300" s="8" t="s">
        <v>5918</v>
      </c>
      <c r="G1300" s="8" t="s">
        <v>4332</v>
      </c>
      <c r="H1300" s="6" t="str">
        <f>_xlfn.XLOOKUP(LD_01[[#This Row],[DISCIPLINA]],'CLASSES DE PROJETOS'!$F$3:$F$37,'CLASSES DE PROJETOS'!$C$3:$C$37)</f>
        <v>GG</v>
      </c>
      <c r="I1300" s="6" t="str">
        <f>_xlfn.TEXTJOIN("/",TRUE,"MSV-163MS-"&amp;LD_01[[#This Row],[OBRA]],_xlfn.XLOOKUP(LD_01[[#This Row],[SIGLA]],'CLASSES DE PROJETOS'!$C$3:$C$37,'CLASSES DE PROJETOS'!$E$3:$E$37))</f>
        <v>MSV-163MS-647-650/19.GG</v>
      </c>
      <c r="J1300" s="6" t="str" cm="1">
        <f t="array" ref="J1300">_xlfn.TEXTJOIN(",",TRUE,_xlfn._xlws.FILTER(ARQUIVOS[ARQUIVO],(ARQUIVOS[DOCUMENTO]=LD_01[[#This Row],[DOCUMENTO]])*(ARQUIVOS[REVISÃO]=LD_01[[#This Row],[REVISÃO]])*(ARQUIVOS[EXTENSÃO]="pdf")))</f>
        <v>MSV-163MS-647-650-ACA-EXE-DE-D3-010-R00.4.pdf</v>
      </c>
      <c r="K1300" s="6" t="str" cm="1">
        <f t="array" ref="K1300">_xlfn.TEXTJOIN(", ",TRUE,_xlfn.UNIQUE(_xlfn._xlws.FILTER(ARQUIVOS_RECEBIDOS!$F$2:$F$5010,ARQUIVOS_RECEBIDOS!$E$2:$E$5010=LD_01[[#This Row],[DOCUMENTO]])))</f>
        <v>R00.4</v>
      </c>
      <c r="L1300" s="6" t="str" cm="1">
        <f t="array" ref="L1300">_xlfn.TEXTJOIN(",",TRUE,_xlfn._xlws.FILTER(ARQUIVOS[EXTENSÃO],(ARQUIVOS[DOCUMENTO]=LD_01[[#This Row],[DOCUMENTO]])*(ARQUIVOS[REVISÃO]=LD_01[[#This Row],[REVISÃO]])))</f>
        <v>dwg,pdf</v>
      </c>
      <c r="M1300" s="12" cm="1">
        <f t="array" ref="M1300">_xlfn.UNIQUE(_xlfn._xlws.FILTER(ARQUIVOS[DATA RECEBIMENTO],(ARQUIVOS[DOCUMENTO]=LD_01[[#This Row],[DOCUMENTO]])*(ARQUIVOS[REVISÃO]=LD_01[[#This Row],[REVISÃO]])))</f>
        <v>46043</v>
      </c>
      <c r="N13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02/MSV-163MS-647-650/19.GG/MSV-163MS-647-650-ACA-EXE-DE-D3-010-R00.4.pdf</v>
      </c>
      <c r="P1300" s="6" t="str">
        <f>LD_01[[#This Row],[PASTA]]&amp;"/"&amp;LD_01[[#This Row],[ARQUIVO]]</f>
        <v>MSV-163MS-647-650/19.GG/MSV-163MS-647-650-ACA-EXE-DE-D3-010-R00.4.pdf</v>
      </c>
    </row>
    <row r="1301" spans="1:16" ht="28.8" x14ac:dyDescent="0.3">
      <c r="A1301" s="6" t="s">
        <v>5826</v>
      </c>
      <c r="B1301" s="6" t="str">
        <f>VLOOKUP(LD_01[[#This Row],[DOCUMENTO]],_xlfn.SORTBY(ARQUIVOS_RECEBIDOS!$E$2:$F$5010,ARQUIVOS_RECEBIDOS!$F$2:$F$5010,-1),2,)</f>
        <v>R00.4</v>
      </c>
      <c r="C1301" s="14" t="s">
        <v>5988</v>
      </c>
      <c r="D1301" s="14" t="s">
        <v>7543</v>
      </c>
      <c r="E1301" s="6" t="s">
        <v>5914</v>
      </c>
      <c r="F1301" s="8" t="s">
        <v>5918</v>
      </c>
      <c r="G1301" s="8" t="s">
        <v>4332</v>
      </c>
      <c r="H1301" s="6" t="str">
        <f>_xlfn.XLOOKUP(LD_01[[#This Row],[DISCIPLINA]],'CLASSES DE PROJETOS'!$F$3:$F$37,'CLASSES DE PROJETOS'!$C$3:$C$37)</f>
        <v>GG</v>
      </c>
      <c r="I1301" s="6" t="str">
        <f>_xlfn.TEXTJOIN("/",TRUE,"MSV-163MS-"&amp;LD_01[[#This Row],[OBRA]],_xlfn.XLOOKUP(LD_01[[#This Row],[SIGLA]],'CLASSES DE PROJETOS'!$C$3:$C$37,'CLASSES DE PROJETOS'!$E$3:$E$37))</f>
        <v>MSV-163MS-647-650/19.GG</v>
      </c>
      <c r="J1301" s="6" t="str" cm="1">
        <f t="array" ref="J1301">_xlfn.TEXTJOIN(",",TRUE,_xlfn._xlws.FILTER(ARQUIVOS[ARQUIVO],(ARQUIVOS[DOCUMENTO]=LD_01[[#This Row],[DOCUMENTO]])*(ARQUIVOS[REVISÃO]=LD_01[[#This Row],[REVISÃO]])*(ARQUIVOS[EXTENSÃO]="pdf")))</f>
        <v>MSV-163MS-647-650-ACA-EXE-DE-D3-011-R00.4.pdf</v>
      </c>
      <c r="K1301" s="6" t="str" cm="1">
        <f t="array" ref="K1301">_xlfn.TEXTJOIN(", ",TRUE,_xlfn.UNIQUE(_xlfn._xlws.FILTER(ARQUIVOS_RECEBIDOS!$F$2:$F$5010,ARQUIVOS_RECEBIDOS!$E$2:$E$5010=LD_01[[#This Row],[DOCUMENTO]])))</f>
        <v>R00.4</v>
      </c>
      <c r="L1301" s="6" t="str" cm="1">
        <f t="array" ref="L1301">_xlfn.TEXTJOIN(",",TRUE,_xlfn._xlws.FILTER(ARQUIVOS[EXTENSÃO],(ARQUIVOS[DOCUMENTO]=LD_01[[#This Row],[DOCUMENTO]])*(ARQUIVOS[REVISÃO]=LD_01[[#This Row],[REVISÃO]])))</f>
        <v>dwg,pdf</v>
      </c>
      <c r="M1301" s="12" cm="1">
        <f t="array" ref="M1301">_xlfn.UNIQUE(_xlfn._xlws.FILTER(ARQUIVOS[DATA RECEBIMENTO],(ARQUIVOS[DOCUMENTO]=LD_01[[#This Row],[DOCUMENTO]])*(ARQUIVOS[REVISÃO]=LD_01[[#This Row],[REVISÃO]])))</f>
        <v>46043</v>
      </c>
      <c r="N13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02/MSV-163MS-647-650/19.GG/MSV-163MS-647-650-ACA-EXE-DE-D3-011-R00.4.pdf</v>
      </c>
      <c r="P1301" s="6" t="str">
        <f>LD_01[[#This Row],[PASTA]]&amp;"/"&amp;LD_01[[#This Row],[ARQUIVO]]</f>
        <v>MSV-163MS-647-650/19.GG/MSV-163MS-647-650-ACA-EXE-DE-D3-011-R00.4.pdf</v>
      </c>
    </row>
    <row r="1302" spans="1:16" ht="28.8" x14ac:dyDescent="0.3">
      <c r="A1302" s="6" t="s">
        <v>5827</v>
      </c>
      <c r="B1302" s="6" t="str">
        <f>VLOOKUP(LD_01[[#This Row],[DOCUMENTO]],_xlfn.SORTBY(ARQUIVOS_RECEBIDOS!$E$2:$F$5010,ARQUIVOS_RECEBIDOS!$F$2:$F$5010,-1),2,)</f>
        <v>R00.4</v>
      </c>
      <c r="C1302" s="14" t="s">
        <v>5988</v>
      </c>
      <c r="D1302" s="14" t="s">
        <v>7543</v>
      </c>
      <c r="E1302" s="6" t="s">
        <v>5914</v>
      </c>
      <c r="F1302" s="8" t="s">
        <v>5918</v>
      </c>
      <c r="G1302" s="8" t="s">
        <v>4332</v>
      </c>
      <c r="H1302" s="6" t="str">
        <f>_xlfn.XLOOKUP(LD_01[[#This Row],[DISCIPLINA]],'CLASSES DE PROJETOS'!$F$3:$F$37,'CLASSES DE PROJETOS'!$C$3:$C$37)</f>
        <v>GG</v>
      </c>
      <c r="I1302" s="6" t="str">
        <f>_xlfn.TEXTJOIN("/",TRUE,"MSV-163MS-"&amp;LD_01[[#This Row],[OBRA]],_xlfn.XLOOKUP(LD_01[[#This Row],[SIGLA]],'CLASSES DE PROJETOS'!$C$3:$C$37,'CLASSES DE PROJETOS'!$E$3:$E$37))</f>
        <v>MSV-163MS-647-650/19.GG</v>
      </c>
      <c r="J1302" s="6" t="str" cm="1">
        <f t="array" ref="J1302">_xlfn.TEXTJOIN(",",TRUE,_xlfn._xlws.FILTER(ARQUIVOS[ARQUIVO],(ARQUIVOS[DOCUMENTO]=LD_01[[#This Row],[DOCUMENTO]])*(ARQUIVOS[REVISÃO]=LD_01[[#This Row],[REVISÃO]])*(ARQUIVOS[EXTENSÃO]="pdf")))</f>
        <v>MSV-163MS-647-650-ACA-EXE-DE-D3-012-R00.4.pdf</v>
      </c>
      <c r="K1302" s="6" t="str" cm="1">
        <f t="array" ref="K1302">_xlfn.TEXTJOIN(", ",TRUE,_xlfn.UNIQUE(_xlfn._xlws.FILTER(ARQUIVOS_RECEBIDOS!$F$2:$F$5010,ARQUIVOS_RECEBIDOS!$E$2:$E$5010=LD_01[[#This Row],[DOCUMENTO]])))</f>
        <v>R00.4</v>
      </c>
      <c r="L1302" s="6" t="str" cm="1">
        <f t="array" ref="L1302">_xlfn.TEXTJOIN(",",TRUE,_xlfn._xlws.FILTER(ARQUIVOS[EXTENSÃO],(ARQUIVOS[DOCUMENTO]=LD_01[[#This Row],[DOCUMENTO]])*(ARQUIVOS[REVISÃO]=LD_01[[#This Row],[REVISÃO]])))</f>
        <v>dwg,pdf</v>
      </c>
      <c r="M1302" s="12" cm="1">
        <f t="array" ref="M1302">_xlfn.UNIQUE(_xlfn._xlws.FILTER(ARQUIVOS[DATA RECEBIMENTO],(ARQUIVOS[DOCUMENTO]=LD_01[[#This Row],[DOCUMENTO]])*(ARQUIVOS[REVISÃO]=LD_01[[#This Row],[REVISÃO]])))</f>
        <v>46043</v>
      </c>
      <c r="N13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02/MSV-163MS-647-650/19.GG/MSV-163MS-647-650-ACA-EXE-DE-D3-012-R00.4.pdf</v>
      </c>
      <c r="P1302" s="6" t="str">
        <f>LD_01[[#This Row],[PASTA]]&amp;"/"&amp;LD_01[[#This Row],[ARQUIVO]]</f>
        <v>MSV-163MS-647-650/19.GG/MSV-163MS-647-650-ACA-EXE-DE-D3-012-R00.4.pdf</v>
      </c>
    </row>
    <row r="1303" spans="1:16" ht="28.8" x14ac:dyDescent="0.3">
      <c r="A1303" s="6" t="s">
        <v>5828</v>
      </c>
      <c r="B1303" s="6" t="str">
        <f>VLOOKUP(LD_01[[#This Row],[DOCUMENTO]],_xlfn.SORTBY(ARQUIVOS_RECEBIDOS!$E$2:$F$5010,ARQUIVOS_RECEBIDOS!$F$2:$F$5010,-1),2,)</f>
        <v>R00.4</v>
      </c>
      <c r="C1303" s="14" t="s">
        <v>5988</v>
      </c>
      <c r="D1303" s="14" t="s">
        <v>7543</v>
      </c>
      <c r="E1303" s="6" t="s">
        <v>5914</v>
      </c>
      <c r="F1303" s="8" t="s">
        <v>5918</v>
      </c>
      <c r="G1303" s="8" t="s">
        <v>4332</v>
      </c>
      <c r="H1303" s="6" t="str">
        <f>_xlfn.XLOOKUP(LD_01[[#This Row],[DISCIPLINA]],'CLASSES DE PROJETOS'!$F$3:$F$37,'CLASSES DE PROJETOS'!$C$3:$C$37)</f>
        <v>GG</v>
      </c>
      <c r="I1303" s="6" t="str">
        <f>_xlfn.TEXTJOIN("/",TRUE,"MSV-163MS-"&amp;LD_01[[#This Row],[OBRA]],_xlfn.XLOOKUP(LD_01[[#This Row],[SIGLA]],'CLASSES DE PROJETOS'!$C$3:$C$37,'CLASSES DE PROJETOS'!$E$3:$E$37))</f>
        <v>MSV-163MS-647-650/19.GG</v>
      </c>
      <c r="J1303" s="6" t="str" cm="1">
        <f t="array" ref="J1303">_xlfn.TEXTJOIN(",",TRUE,_xlfn._xlws.FILTER(ARQUIVOS[ARQUIVO],(ARQUIVOS[DOCUMENTO]=LD_01[[#This Row],[DOCUMENTO]])*(ARQUIVOS[REVISÃO]=LD_01[[#This Row],[REVISÃO]])*(ARQUIVOS[EXTENSÃO]="pdf")))</f>
        <v>MSV-163MS-647-650-ACA-EXE-DE-D3-013-R00.4.pdf</v>
      </c>
      <c r="K1303" s="6" t="str" cm="1">
        <f t="array" ref="K1303">_xlfn.TEXTJOIN(", ",TRUE,_xlfn.UNIQUE(_xlfn._xlws.FILTER(ARQUIVOS_RECEBIDOS!$F$2:$F$5010,ARQUIVOS_RECEBIDOS!$E$2:$E$5010=LD_01[[#This Row],[DOCUMENTO]])))</f>
        <v>R00.4</v>
      </c>
      <c r="L1303" s="6" t="str" cm="1">
        <f t="array" ref="L1303">_xlfn.TEXTJOIN(",",TRUE,_xlfn._xlws.FILTER(ARQUIVOS[EXTENSÃO],(ARQUIVOS[DOCUMENTO]=LD_01[[#This Row],[DOCUMENTO]])*(ARQUIVOS[REVISÃO]=LD_01[[#This Row],[REVISÃO]])))</f>
        <v>dwg,pdf</v>
      </c>
      <c r="M1303" s="12" cm="1">
        <f t="array" ref="M1303">_xlfn.UNIQUE(_xlfn._xlws.FILTER(ARQUIVOS[DATA RECEBIMENTO],(ARQUIVOS[DOCUMENTO]=LD_01[[#This Row],[DOCUMENTO]])*(ARQUIVOS[REVISÃO]=LD_01[[#This Row],[REVISÃO]])))</f>
        <v>46043</v>
      </c>
      <c r="N13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02/MSV-163MS-647-650/19.GG/MSV-163MS-647-650-ACA-EXE-DE-D3-013-R00.4.pdf</v>
      </c>
      <c r="P1303" s="6" t="str">
        <f>LD_01[[#This Row],[PASTA]]&amp;"/"&amp;LD_01[[#This Row],[ARQUIVO]]</f>
        <v>MSV-163MS-647-650/19.GG/MSV-163MS-647-650-ACA-EXE-DE-D3-013-R00.4.pdf</v>
      </c>
    </row>
    <row r="1304" spans="1:16" ht="28.8" x14ac:dyDescent="0.3">
      <c r="A1304" s="6" t="s">
        <v>5829</v>
      </c>
      <c r="B1304" s="6" t="str">
        <f>VLOOKUP(LD_01[[#This Row],[DOCUMENTO]],_xlfn.SORTBY(ARQUIVOS_RECEBIDOS!$E$2:$F$5010,ARQUIVOS_RECEBIDOS!$F$2:$F$5010,-1),2,)</f>
        <v>R00.4</v>
      </c>
      <c r="C1304" s="14" t="s">
        <v>5988</v>
      </c>
      <c r="D1304" s="14" t="s">
        <v>7543</v>
      </c>
      <c r="E1304" s="6" t="s">
        <v>5914</v>
      </c>
      <c r="F1304" s="8" t="s">
        <v>5918</v>
      </c>
      <c r="G1304" s="8" t="s">
        <v>4332</v>
      </c>
      <c r="H1304" s="6" t="str">
        <f>_xlfn.XLOOKUP(LD_01[[#This Row],[DISCIPLINA]],'CLASSES DE PROJETOS'!$F$3:$F$37,'CLASSES DE PROJETOS'!$C$3:$C$37)</f>
        <v>GG</v>
      </c>
      <c r="I1304" s="6" t="str">
        <f>_xlfn.TEXTJOIN("/",TRUE,"MSV-163MS-"&amp;LD_01[[#This Row],[OBRA]],_xlfn.XLOOKUP(LD_01[[#This Row],[SIGLA]],'CLASSES DE PROJETOS'!$C$3:$C$37,'CLASSES DE PROJETOS'!$E$3:$E$37))</f>
        <v>MSV-163MS-647-650/19.GG</v>
      </c>
      <c r="J1304" s="6" t="str" cm="1">
        <f t="array" ref="J1304">_xlfn.TEXTJOIN(",",TRUE,_xlfn._xlws.FILTER(ARQUIVOS[ARQUIVO],(ARQUIVOS[DOCUMENTO]=LD_01[[#This Row],[DOCUMENTO]])*(ARQUIVOS[REVISÃO]=LD_01[[#This Row],[REVISÃO]])*(ARQUIVOS[EXTENSÃO]="pdf")))</f>
        <v>MSV-163MS-647-650-ACA-EXE-DE-D3-014-R00.4.pdf</v>
      </c>
      <c r="K1304" s="6" t="str" cm="1">
        <f t="array" ref="K1304">_xlfn.TEXTJOIN(", ",TRUE,_xlfn.UNIQUE(_xlfn._xlws.FILTER(ARQUIVOS_RECEBIDOS!$F$2:$F$5010,ARQUIVOS_RECEBIDOS!$E$2:$E$5010=LD_01[[#This Row],[DOCUMENTO]])))</f>
        <v>R00.4</v>
      </c>
      <c r="L1304" s="6" t="str" cm="1">
        <f t="array" ref="L1304">_xlfn.TEXTJOIN(",",TRUE,_xlfn._xlws.FILTER(ARQUIVOS[EXTENSÃO],(ARQUIVOS[DOCUMENTO]=LD_01[[#This Row],[DOCUMENTO]])*(ARQUIVOS[REVISÃO]=LD_01[[#This Row],[REVISÃO]])))</f>
        <v>dwg,pdf</v>
      </c>
      <c r="M1304" s="12" cm="1">
        <f t="array" ref="M1304">_xlfn.UNIQUE(_xlfn._xlws.FILTER(ARQUIVOS[DATA RECEBIMENTO],(ARQUIVOS[DOCUMENTO]=LD_01[[#This Row],[DOCUMENTO]])*(ARQUIVOS[REVISÃO]=LD_01[[#This Row],[REVISÃO]])))</f>
        <v>46043</v>
      </c>
      <c r="N13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02/MSV-163MS-647-650/19.GG/MSV-163MS-647-650-ACA-EXE-DE-D3-014-R00.4.pdf</v>
      </c>
      <c r="P1304" s="6" t="str">
        <f>LD_01[[#This Row],[PASTA]]&amp;"/"&amp;LD_01[[#This Row],[ARQUIVO]]</f>
        <v>MSV-163MS-647-650/19.GG/MSV-163MS-647-650-ACA-EXE-DE-D3-014-R00.4.pdf</v>
      </c>
    </row>
    <row r="1305" spans="1:16" ht="28.8" x14ac:dyDescent="0.3">
      <c r="A1305" s="6" t="s">
        <v>5830</v>
      </c>
      <c r="B1305" s="6" t="str">
        <f>VLOOKUP(LD_01[[#This Row],[DOCUMENTO]],_xlfn.SORTBY(ARQUIVOS_RECEBIDOS!$E$2:$F$5010,ARQUIVOS_RECEBIDOS!$F$2:$F$5010,-1),2,)</f>
        <v>R00.4</v>
      </c>
      <c r="C1305" s="14" t="s">
        <v>5988</v>
      </c>
      <c r="D1305" s="14" t="s">
        <v>7543</v>
      </c>
      <c r="E1305" s="6" t="s">
        <v>5914</v>
      </c>
      <c r="F1305" s="8" t="s">
        <v>5918</v>
      </c>
      <c r="G1305" s="8" t="s">
        <v>4332</v>
      </c>
      <c r="H1305" s="6" t="str">
        <f>_xlfn.XLOOKUP(LD_01[[#This Row],[DISCIPLINA]],'CLASSES DE PROJETOS'!$F$3:$F$37,'CLASSES DE PROJETOS'!$C$3:$C$37)</f>
        <v>GG</v>
      </c>
      <c r="I1305" s="6" t="str">
        <f>_xlfn.TEXTJOIN("/",TRUE,"MSV-163MS-"&amp;LD_01[[#This Row],[OBRA]],_xlfn.XLOOKUP(LD_01[[#This Row],[SIGLA]],'CLASSES DE PROJETOS'!$C$3:$C$37,'CLASSES DE PROJETOS'!$E$3:$E$37))</f>
        <v>MSV-163MS-647-650/19.GG</v>
      </c>
      <c r="J1305" s="6" t="str" cm="1">
        <f t="array" ref="J1305">_xlfn.TEXTJOIN(",",TRUE,_xlfn._xlws.FILTER(ARQUIVOS[ARQUIVO],(ARQUIVOS[DOCUMENTO]=LD_01[[#This Row],[DOCUMENTO]])*(ARQUIVOS[REVISÃO]=LD_01[[#This Row],[REVISÃO]])*(ARQUIVOS[EXTENSÃO]="pdf")))</f>
        <v>MSV-163MS-647-650-ACA-EXE-DE-D3-015-R00.4.pdf</v>
      </c>
      <c r="K1305" s="6" t="str" cm="1">
        <f t="array" ref="K1305">_xlfn.TEXTJOIN(", ",TRUE,_xlfn.UNIQUE(_xlfn._xlws.FILTER(ARQUIVOS_RECEBIDOS!$F$2:$F$5010,ARQUIVOS_RECEBIDOS!$E$2:$E$5010=LD_01[[#This Row],[DOCUMENTO]])))</f>
        <v>R00.4</v>
      </c>
      <c r="L1305" s="6" t="str" cm="1">
        <f t="array" ref="L1305">_xlfn.TEXTJOIN(",",TRUE,_xlfn._xlws.FILTER(ARQUIVOS[EXTENSÃO],(ARQUIVOS[DOCUMENTO]=LD_01[[#This Row],[DOCUMENTO]])*(ARQUIVOS[REVISÃO]=LD_01[[#This Row],[REVISÃO]])))</f>
        <v>dwg,pdf</v>
      </c>
      <c r="M1305" s="12" cm="1">
        <f t="array" ref="M1305">_xlfn.UNIQUE(_xlfn._xlws.FILTER(ARQUIVOS[DATA RECEBIMENTO],(ARQUIVOS[DOCUMENTO]=LD_01[[#This Row],[DOCUMENTO]])*(ARQUIVOS[REVISÃO]=LD_01[[#This Row],[REVISÃO]])))</f>
        <v>46043</v>
      </c>
      <c r="N13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02/MSV-163MS-647-650/19.GG/MSV-163MS-647-650-ACA-EXE-DE-D3-015-R00.4.pdf</v>
      </c>
      <c r="P1305" s="6" t="str">
        <f>LD_01[[#This Row],[PASTA]]&amp;"/"&amp;LD_01[[#This Row],[ARQUIVO]]</f>
        <v>MSV-163MS-647-650/19.GG/MSV-163MS-647-650-ACA-EXE-DE-D3-015-R00.4.pdf</v>
      </c>
    </row>
    <row r="1306" spans="1:16" ht="28.8" x14ac:dyDescent="0.3">
      <c r="A1306" s="6" t="s">
        <v>5831</v>
      </c>
      <c r="B1306" s="6" t="str">
        <f>VLOOKUP(LD_01[[#This Row],[DOCUMENTO]],_xlfn.SORTBY(ARQUIVOS_RECEBIDOS!$E$2:$F$5010,ARQUIVOS_RECEBIDOS!$F$2:$F$5010,-1),2,)</f>
        <v>R00.4</v>
      </c>
      <c r="C1306" s="14" t="s">
        <v>5988</v>
      </c>
      <c r="D1306" s="14" t="s">
        <v>7543</v>
      </c>
      <c r="E1306" s="6" t="s">
        <v>5914</v>
      </c>
      <c r="F1306" s="8" t="s">
        <v>5918</v>
      </c>
      <c r="G1306" s="8" t="s">
        <v>4332</v>
      </c>
      <c r="H1306" s="6" t="str">
        <f>_xlfn.XLOOKUP(LD_01[[#This Row],[DISCIPLINA]],'CLASSES DE PROJETOS'!$F$3:$F$37,'CLASSES DE PROJETOS'!$C$3:$C$37)</f>
        <v>GG</v>
      </c>
      <c r="I1306" s="6" t="str">
        <f>_xlfn.TEXTJOIN("/",TRUE,"MSV-163MS-"&amp;LD_01[[#This Row],[OBRA]],_xlfn.XLOOKUP(LD_01[[#This Row],[SIGLA]],'CLASSES DE PROJETOS'!$C$3:$C$37,'CLASSES DE PROJETOS'!$E$3:$E$37))</f>
        <v>MSV-163MS-647-650/19.GG</v>
      </c>
      <c r="J1306" s="6" t="str" cm="1">
        <f t="array" ref="J1306">_xlfn.TEXTJOIN(",",TRUE,_xlfn._xlws.FILTER(ARQUIVOS[ARQUIVO],(ARQUIVOS[DOCUMENTO]=LD_01[[#This Row],[DOCUMENTO]])*(ARQUIVOS[REVISÃO]=LD_01[[#This Row],[REVISÃO]])*(ARQUIVOS[EXTENSÃO]="pdf")))</f>
        <v>MSV-163MS-647-650-ACA-EXE-DE-D3-016-R00.4.pdf</v>
      </c>
      <c r="K1306" s="6" t="str" cm="1">
        <f t="array" ref="K1306">_xlfn.TEXTJOIN(", ",TRUE,_xlfn.UNIQUE(_xlfn._xlws.FILTER(ARQUIVOS_RECEBIDOS!$F$2:$F$5010,ARQUIVOS_RECEBIDOS!$E$2:$E$5010=LD_01[[#This Row],[DOCUMENTO]])))</f>
        <v>R00.4</v>
      </c>
      <c r="L1306" s="6" t="str" cm="1">
        <f t="array" ref="L1306">_xlfn.TEXTJOIN(",",TRUE,_xlfn._xlws.FILTER(ARQUIVOS[EXTENSÃO],(ARQUIVOS[DOCUMENTO]=LD_01[[#This Row],[DOCUMENTO]])*(ARQUIVOS[REVISÃO]=LD_01[[#This Row],[REVISÃO]])))</f>
        <v>dwg,pdf</v>
      </c>
      <c r="M1306" s="12" cm="1">
        <f t="array" ref="M1306">_xlfn.UNIQUE(_xlfn._xlws.FILTER(ARQUIVOS[DATA RECEBIMENTO],(ARQUIVOS[DOCUMENTO]=LD_01[[#This Row],[DOCUMENTO]])*(ARQUIVOS[REVISÃO]=LD_01[[#This Row],[REVISÃO]])))</f>
        <v>46043</v>
      </c>
      <c r="N13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02/MSV-163MS-647-650/19.GG/MSV-163MS-647-650-ACA-EXE-DE-D3-016-R00.4.pdf</v>
      </c>
      <c r="P1306" s="6" t="str">
        <f>LD_01[[#This Row],[PASTA]]&amp;"/"&amp;LD_01[[#This Row],[ARQUIVO]]</f>
        <v>MSV-163MS-647-650/19.GG/MSV-163MS-647-650-ACA-EXE-DE-D3-016-R00.4.pdf</v>
      </c>
    </row>
    <row r="1307" spans="1:16" ht="43.2" x14ac:dyDescent="0.3">
      <c r="A1307" s="6" t="s">
        <v>5832</v>
      </c>
      <c r="B1307" s="6" t="str">
        <f>VLOOKUP(LD_01[[#This Row],[DOCUMENTO]],_xlfn.SORTBY(ARQUIVOS_RECEBIDOS!$E$2:$F$5010,ARQUIVOS_RECEBIDOS!$F$2:$F$5010,-1),2,)</f>
        <v>R00.4</v>
      </c>
      <c r="C1307" s="14" t="s">
        <v>5988</v>
      </c>
      <c r="D1307" s="14" t="s">
        <v>7543</v>
      </c>
      <c r="E1307" s="6" t="s">
        <v>5914</v>
      </c>
      <c r="F1307" s="8" t="s">
        <v>5919</v>
      </c>
      <c r="G1307" s="8" t="s">
        <v>4332</v>
      </c>
      <c r="H1307" s="6" t="str">
        <f>_xlfn.XLOOKUP(LD_01[[#This Row],[DISCIPLINA]],'CLASSES DE PROJETOS'!$F$3:$F$37,'CLASSES DE PROJETOS'!$C$3:$C$37)</f>
        <v>GG</v>
      </c>
      <c r="I1307" s="6" t="str">
        <f>_xlfn.TEXTJOIN("/",TRUE,"MSV-163MS-"&amp;LD_01[[#This Row],[OBRA]],_xlfn.XLOOKUP(LD_01[[#This Row],[SIGLA]],'CLASSES DE PROJETOS'!$C$3:$C$37,'CLASSES DE PROJETOS'!$E$3:$E$37))</f>
        <v>MSV-163MS-647-650/19.GG</v>
      </c>
      <c r="J1307" s="6" t="str" cm="1">
        <f t="array" ref="J1307">_xlfn.TEXTJOIN(",",TRUE,_xlfn._xlws.FILTER(ARQUIVOS[ARQUIVO],(ARQUIVOS[DOCUMENTO]=LD_01[[#This Row],[DOCUMENTO]])*(ARQUIVOS[REVISÃO]=LD_01[[#This Row],[REVISÃO]])*(ARQUIVOS[EXTENSÃO]="pdf")))</f>
        <v>MSV-163MS-647-650-ACA-EXE-DE-D3-017-R00.4.pdf</v>
      </c>
      <c r="K1307" s="6" t="str" cm="1">
        <f t="array" ref="K1307">_xlfn.TEXTJOIN(", ",TRUE,_xlfn.UNIQUE(_xlfn._xlws.FILTER(ARQUIVOS_RECEBIDOS!$F$2:$F$5010,ARQUIVOS_RECEBIDOS!$E$2:$E$5010=LD_01[[#This Row],[DOCUMENTO]])))</f>
        <v>R00.4</v>
      </c>
      <c r="L1307" s="6" t="str" cm="1">
        <f t="array" ref="L1307">_xlfn.TEXTJOIN(",",TRUE,_xlfn._xlws.FILTER(ARQUIVOS[EXTENSÃO],(ARQUIVOS[DOCUMENTO]=LD_01[[#This Row],[DOCUMENTO]])*(ARQUIVOS[REVISÃO]=LD_01[[#This Row],[REVISÃO]])))</f>
        <v>dwg,pdf</v>
      </c>
      <c r="M1307" s="12" cm="1">
        <f t="array" ref="M1307">_xlfn.UNIQUE(_xlfn._xlws.FILTER(ARQUIVOS[DATA RECEBIMENTO],(ARQUIVOS[DOCUMENTO]=LD_01[[#This Row],[DOCUMENTO]])*(ARQUIVOS[REVISÃO]=LD_01[[#This Row],[REVISÃO]])))</f>
        <v>46043</v>
      </c>
      <c r="N13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02/MSV-163MS-647-650/19.GG/MSV-163MS-647-650-ACA-EXE-DE-D3-017-R00.4.pdf</v>
      </c>
      <c r="P1307" s="6" t="str">
        <f>LD_01[[#This Row],[PASTA]]&amp;"/"&amp;LD_01[[#This Row],[ARQUIVO]]</f>
        <v>MSV-163MS-647-650/19.GG/MSV-163MS-647-650-ACA-EXE-DE-D3-017-R00.4.pdf</v>
      </c>
    </row>
    <row r="1308" spans="1:16" ht="43.2" x14ac:dyDescent="0.3">
      <c r="A1308" s="6" t="s">
        <v>5833</v>
      </c>
      <c r="B1308" s="6" t="str">
        <f>VLOOKUP(LD_01[[#This Row],[DOCUMENTO]],_xlfn.SORTBY(ARQUIVOS_RECEBIDOS!$E$2:$F$5010,ARQUIVOS_RECEBIDOS!$F$2:$F$5010,-1),2,)</f>
        <v>R00.4</v>
      </c>
      <c r="C1308" s="14" t="s">
        <v>5988</v>
      </c>
      <c r="D1308" s="14" t="s">
        <v>7543</v>
      </c>
      <c r="E1308" s="6" t="s">
        <v>5914</v>
      </c>
      <c r="F1308" s="8" t="s">
        <v>5919</v>
      </c>
      <c r="G1308" s="8" t="s">
        <v>4332</v>
      </c>
      <c r="H1308" s="6" t="str">
        <f>_xlfn.XLOOKUP(LD_01[[#This Row],[DISCIPLINA]],'CLASSES DE PROJETOS'!$F$3:$F$37,'CLASSES DE PROJETOS'!$C$3:$C$37)</f>
        <v>GG</v>
      </c>
      <c r="I1308" s="6" t="str">
        <f>_xlfn.TEXTJOIN("/",TRUE,"MSV-163MS-"&amp;LD_01[[#This Row],[OBRA]],_xlfn.XLOOKUP(LD_01[[#This Row],[SIGLA]],'CLASSES DE PROJETOS'!$C$3:$C$37,'CLASSES DE PROJETOS'!$E$3:$E$37))</f>
        <v>MSV-163MS-647-650/19.GG</v>
      </c>
      <c r="J1308" s="6" t="str" cm="1">
        <f t="array" ref="J1308">_xlfn.TEXTJOIN(",",TRUE,_xlfn._xlws.FILTER(ARQUIVOS[ARQUIVO],(ARQUIVOS[DOCUMENTO]=LD_01[[#This Row],[DOCUMENTO]])*(ARQUIVOS[REVISÃO]=LD_01[[#This Row],[REVISÃO]])*(ARQUIVOS[EXTENSÃO]="pdf")))</f>
        <v>MSV-163MS-647-650-ACA-EXE-DE-D3-018-R00.4.pdf</v>
      </c>
      <c r="K1308" s="6" t="str" cm="1">
        <f t="array" ref="K1308">_xlfn.TEXTJOIN(", ",TRUE,_xlfn.UNIQUE(_xlfn._xlws.FILTER(ARQUIVOS_RECEBIDOS!$F$2:$F$5010,ARQUIVOS_RECEBIDOS!$E$2:$E$5010=LD_01[[#This Row],[DOCUMENTO]])))</f>
        <v>R00.4</v>
      </c>
      <c r="L1308" s="6" t="str" cm="1">
        <f t="array" ref="L1308">_xlfn.TEXTJOIN(",",TRUE,_xlfn._xlws.FILTER(ARQUIVOS[EXTENSÃO],(ARQUIVOS[DOCUMENTO]=LD_01[[#This Row],[DOCUMENTO]])*(ARQUIVOS[REVISÃO]=LD_01[[#This Row],[REVISÃO]])))</f>
        <v>dwg,pdf</v>
      </c>
      <c r="M1308" s="12" cm="1">
        <f t="array" ref="M1308">_xlfn.UNIQUE(_xlfn._xlws.FILTER(ARQUIVOS[DATA RECEBIMENTO],(ARQUIVOS[DOCUMENTO]=LD_01[[#This Row],[DOCUMENTO]])*(ARQUIVOS[REVISÃO]=LD_01[[#This Row],[REVISÃO]])))</f>
        <v>46043</v>
      </c>
      <c r="N13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02/MSV-163MS-647-650/19.GG/MSV-163MS-647-650-ACA-EXE-DE-D3-018-R00.4.pdf</v>
      </c>
      <c r="P1308" s="6" t="str">
        <f>LD_01[[#This Row],[PASTA]]&amp;"/"&amp;LD_01[[#This Row],[ARQUIVO]]</f>
        <v>MSV-163MS-647-650/19.GG/MSV-163MS-647-650-ACA-EXE-DE-D3-018-R00.4.pdf</v>
      </c>
    </row>
    <row r="1309" spans="1:16" ht="43.2" x14ac:dyDescent="0.3">
      <c r="A1309" s="6" t="s">
        <v>5834</v>
      </c>
      <c r="B1309" s="6" t="str">
        <f>VLOOKUP(LD_01[[#This Row],[DOCUMENTO]],_xlfn.SORTBY(ARQUIVOS_RECEBIDOS!$E$2:$F$5010,ARQUIVOS_RECEBIDOS!$F$2:$F$5010,-1),2,)</f>
        <v>R00.4</v>
      </c>
      <c r="C1309" s="14" t="s">
        <v>5988</v>
      </c>
      <c r="D1309" s="14" t="s">
        <v>7543</v>
      </c>
      <c r="E1309" s="6" t="s">
        <v>5914</v>
      </c>
      <c r="F1309" s="8" t="s">
        <v>5920</v>
      </c>
      <c r="G1309" s="8" t="s">
        <v>4332</v>
      </c>
      <c r="H1309" s="6" t="str">
        <f>_xlfn.XLOOKUP(LD_01[[#This Row],[DISCIPLINA]],'CLASSES DE PROJETOS'!$F$3:$F$37,'CLASSES DE PROJETOS'!$C$3:$C$37)</f>
        <v>GG</v>
      </c>
      <c r="I1309" s="6" t="str">
        <f>_xlfn.TEXTJOIN("/",TRUE,"MSV-163MS-"&amp;LD_01[[#This Row],[OBRA]],_xlfn.XLOOKUP(LD_01[[#This Row],[SIGLA]],'CLASSES DE PROJETOS'!$C$3:$C$37,'CLASSES DE PROJETOS'!$E$3:$E$37))</f>
        <v>MSV-163MS-647-650/19.GG</v>
      </c>
      <c r="J1309" s="6" t="str" cm="1">
        <f t="array" ref="J1309">_xlfn.TEXTJOIN(",",TRUE,_xlfn._xlws.FILTER(ARQUIVOS[ARQUIVO],(ARQUIVOS[DOCUMENTO]=LD_01[[#This Row],[DOCUMENTO]])*(ARQUIVOS[REVISÃO]=LD_01[[#This Row],[REVISÃO]])*(ARQUIVOS[EXTENSÃO]="pdf")))</f>
        <v>MSV-163MS-647-650-ACA-EXE-DE-D3-019-R00.4.pdf</v>
      </c>
      <c r="K1309" s="6" t="str" cm="1">
        <f t="array" ref="K1309">_xlfn.TEXTJOIN(", ",TRUE,_xlfn.UNIQUE(_xlfn._xlws.FILTER(ARQUIVOS_RECEBIDOS!$F$2:$F$5010,ARQUIVOS_RECEBIDOS!$E$2:$E$5010=LD_01[[#This Row],[DOCUMENTO]])))</f>
        <v>R00.4</v>
      </c>
      <c r="L1309" s="6" t="str" cm="1">
        <f t="array" ref="L1309">_xlfn.TEXTJOIN(",",TRUE,_xlfn._xlws.FILTER(ARQUIVOS[EXTENSÃO],(ARQUIVOS[DOCUMENTO]=LD_01[[#This Row],[DOCUMENTO]])*(ARQUIVOS[REVISÃO]=LD_01[[#This Row],[REVISÃO]])))</f>
        <v>dwg,pdf</v>
      </c>
      <c r="M1309" s="12" cm="1">
        <f t="array" ref="M1309">_xlfn.UNIQUE(_xlfn._xlws.FILTER(ARQUIVOS[DATA RECEBIMENTO],(ARQUIVOS[DOCUMENTO]=LD_01[[#This Row],[DOCUMENTO]])*(ARQUIVOS[REVISÃO]=LD_01[[#This Row],[REVISÃO]])))</f>
        <v>46043</v>
      </c>
      <c r="N13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02/MSV-163MS-647-650/19.GG/MSV-163MS-647-650-ACA-EXE-DE-D3-019-R00.4.pdf</v>
      </c>
      <c r="P1309" s="6" t="str">
        <f>LD_01[[#This Row],[PASTA]]&amp;"/"&amp;LD_01[[#This Row],[ARQUIVO]]</f>
        <v>MSV-163MS-647-650/19.GG/MSV-163MS-647-650-ACA-EXE-DE-D3-019-R00.4.pdf</v>
      </c>
    </row>
    <row r="1310" spans="1:16" ht="43.2" x14ac:dyDescent="0.3">
      <c r="A1310" s="6" t="s">
        <v>5835</v>
      </c>
      <c r="B1310" s="6" t="str">
        <f>VLOOKUP(LD_01[[#This Row],[DOCUMENTO]],_xlfn.SORTBY(ARQUIVOS_RECEBIDOS!$E$2:$F$5010,ARQUIVOS_RECEBIDOS!$F$2:$F$5010,-1),2,)</f>
        <v>R00.1</v>
      </c>
      <c r="C1310" s="14" t="s">
        <v>5988</v>
      </c>
      <c r="D1310" s="14" t="s">
        <v>7543</v>
      </c>
      <c r="E1310" s="6" t="s">
        <v>5914</v>
      </c>
      <c r="F1310" s="8" t="s">
        <v>5921</v>
      </c>
      <c r="G1310" s="8" t="s">
        <v>4332</v>
      </c>
      <c r="H1310" s="6" t="str">
        <f>_xlfn.XLOOKUP(LD_01[[#This Row],[DISCIPLINA]],'CLASSES DE PROJETOS'!$F$3:$F$37,'CLASSES DE PROJETOS'!$C$3:$C$37)</f>
        <v>GG</v>
      </c>
      <c r="I1310" s="6" t="str">
        <f>_xlfn.TEXTJOIN("/",TRUE,"MSV-163MS-"&amp;LD_01[[#This Row],[OBRA]],_xlfn.XLOOKUP(LD_01[[#This Row],[SIGLA]],'CLASSES DE PROJETOS'!$C$3:$C$37,'CLASSES DE PROJETOS'!$E$3:$E$37))</f>
        <v>MSV-163MS-647-650/19.GG</v>
      </c>
      <c r="J1310" s="6" t="str" cm="1">
        <f t="array" ref="J1310">_xlfn.TEXTJOIN(",",TRUE,_xlfn._xlws.FILTER(ARQUIVOS[ARQUIVO],(ARQUIVOS[DOCUMENTO]=LD_01[[#This Row],[DOCUMENTO]])*(ARQUIVOS[REVISÃO]=LD_01[[#This Row],[REVISÃO]])*(ARQUIVOS[EXTENSÃO]="pdf")))</f>
        <v>MSV-163MS-647-650-ACA-EXE-DE-D3-020-R00.1.pdf</v>
      </c>
      <c r="K1310" s="6" t="str" cm="1">
        <f t="array" ref="K1310">_xlfn.TEXTJOIN(", ",TRUE,_xlfn.UNIQUE(_xlfn._xlws.FILTER(ARQUIVOS_RECEBIDOS!$F$2:$F$5010,ARQUIVOS_RECEBIDOS!$E$2:$E$5010=LD_01[[#This Row],[DOCUMENTO]])))</f>
        <v>R00.1</v>
      </c>
      <c r="L1310" s="6" t="str" cm="1">
        <f t="array" ref="L1310">_xlfn.TEXTJOIN(",",TRUE,_xlfn._xlws.FILTER(ARQUIVOS[EXTENSÃO],(ARQUIVOS[DOCUMENTO]=LD_01[[#This Row],[DOCUMENTO]])*(ARQUIVOS[REVISÃO]=LD_01[[#This Row],[REVISÃO]])))</f>
        <v>dwg,pdf</v>
      </c>
      <c r="M1310" s="12" cm="1">
        <f t="array" ref="M1310">_xlfn.UNIQUE(_xlfn._xlws.FILTER(ARQUIVOS[DATA RECEBIMENTO],(ARQUIVOS[DOCUMENTO]=LD_01[[#This Row],[DOCUMENTO]])*(ARQUIVOS[REVISÃO]=LD_01[[#This Row],[REVISÃO]])))</f>
        <v>46043</v>
      </c>
      <c r="N13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02/MSV-163MS-647-650/19.GG/MSV-163MS-647-650-ACA-EXE-DE-D3-020-R00.1.pdf</v>
      </c>
      <c r="P1310" s="6" t="str">
        <f>LD_01[[#This Row],[PASTA]]&amp;"/"&amp;LD_01[[#This Row],[ARQUIVO]]</f>
        <v>MSV-163MS-647-650/19.GG/MSV-163MS-647-650-ACA-EXE-DE-D3-020-R00.1.pdf</v>
      </c>
    </row>
    <row r="1311" spans="1:16" ht="43.2" x14ac:dyDescent="0.3">
      <c r="A1311" s="6" t="s">
        <v>5836</v>
      </c>
      <c r="B1311" s="6" t="str">
        <f>VLOOKUP(LD_01[[#This Row],[DOCUMENTO]],_xlfn.SORTBY(ARQUIVOS_RECEBIDOS!$E$2:$F$5010,ARQUIVOS_RECEBIDOS!$F$2:$F$5010,-1),2,)</f>
        <v>R00.1</v>
      </c>
      <c r="C1311" s="14" t="s">
        <v>5988</v>
      </c>
      <c r="D1311" s="14" t="s">
        <v>7543</v>
      </c>
      <c r="E1311" s="6" t="s">
        <v>5914</v>
      </c>
      <c r="F1311" s="8" t="s">
        <v>5921</v>
      </c>
      <c r="G1311" s="8" t="s">
        <v>4332</v>
      </c>
      <c r="H1311" s="6" t="str">
        <f>_xlfn.XLOOKUP(LD_01[[#This Row],[DISCIPLINA]],'CLASSES DE PROJETOS'!$F$3:$F$37,'CLASSES DE PROJETOS'!$C$3:$C$37)</f>
        <v>GG</v>
      </c>
      <c r="I1311" s="6" t="str">
        <f>_xlfn.TEXTJOIN("/",TRUE,"MSV-163MS-"&amp;LD_01[[#This Row],[OBRA]],_xlfn.XLOOKUP(LD_01[[#This Row],[SIGLA]],'CLASSES DE PROJETOS'!$C$3:$C$37,'CLASSES DE PROJETOS'!$E$3:$E$37))</f>
        <v>MSV-163MS-647-650/19.GG</v>
      </c>
      <c r="J1311" s="6" t="str" cm="1">
        <f t="array" ref="J1311">_xlfn.TEXTJOIN(",",TRUE,_xlfn._xlws.FILTER(ARQUIVOS[ARQUIVO],(ARQUIVOS[DOCUMENTO]=LD_01[[#This Row],[DOCUMENTO]])*(ARQUIVOS[REVISÃO]=LD_01[[#This Row],[REVISÃO]])*(ARQUIVOS[EXTENSÃO]="pdf")))</f>
        <v>MSV-163MS-647-650-ACA-EXE-DE-D3-021-R00.1.pdf</v>
      </c>
      <c r="K1311" s="6" t="str" cm="1">
        <f t="array" ref="K1311">_xlfn.TEXTJOIN(", ",TRUE,_xlfn.UNIQUE(_xlfn._xlws.FILTER(ARQUIVOS_RECEBIDOS!$F$2:$F$5010,ARQUIVOS_RECEBIDOS!$E$2:$E$5010=LD_01[[#This Row],[DOCUMENTO]])))</f>
        <v>R00.1</v>
      </c>
      <c r="L1311" s="6" t="str" cm="1">
        <f t="array" ref="L1311">_xlfn.TEXTJOIN(",",TRUE,_xlfn._xlws.FILTER(ARQUIVOS[EXTENSÃO],(ARQUIVOS[DOCUMENTO]=LD_01[[#This Row],[DOCUMENTO]])*(ARQUIVOS[REVISÃO]=LD_01[[#This Row],[REVISÃO]])))</f>
        <v>dwg,pdf</v>
      </c>
      <c r="M1311" s="12" cm="1">
        <f t="array" ref="M1311">_xlfn.UNIQUE(_xlfn._xlws.FILTER(ARQUIVOS[DATA RECEBIMENTO],(ARQUIVOS[DOCUMENTO]=LD_01[[#This Row],[DOCUMENTO]])*(ARQUIVOS[REVISÃO]=LD_01[[#This Row],[REVISÃO]])))</f>
        <v>46043</v>
      </c>
      <c r="N13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02/MSV-163MS-647-650/19.GG/MSV-163MS-647-650-ACA-EXE-DE-D3-021-R00.1.pdf</v>
      </c>
      <c r="P1311" s="6" t="str">
        <f>LD_01[[#This Row],[PASTA]]&amp;"/"&amp;LD_01[[#This Row],[ARQUIVO]]</f>
        <v>MSV-163MS-647-650/19.GG/MSV-163MS-647-650-ACA-EXE-DE-D3-021-R00.1.pdf</v>
      </c>
    </row>
    <row r="1312" spans="1:16" ht="43.2" x14ac:dyDescent="0.3">
      <c r="A1312" s="6" t="s">
        <v>5837</v>
      </c>
      <c r="B1312" s="6" t="str">
        <f>VLOOKUP(LD_01[[#This Row],[DOCUMENTO]],_xlfn.SORTBY(ARQUIVOS_RECEBIDOS!$E$2:$F$5010,ARQUIVOS_RECEBIDOS!$F$2:$F$5010,-1),2,)</f>
        <v>R00.1</v>
      </c>
      <c r="C1312" s="14" t="s">
        <v>5988</v>
      </c>
      <c r="D1312" s="14" t="s">
        <v>7543</v>
      </c>
      <c r="E1312" s="6" t="s">
        <v>5914</v>
      </c>
      <c r="F1312" s="8" t="s">
        <v>5922</v>
      </c>
      <c r="G1312" s="8" t="s">
        <v>4332</v>
      </c>
      <c r="H1312" s="6" t="str">
        <f>_xlfn.XLOOKUP(LD_01[[#This Row],[DISCIPLINA]],'CLASSES DE PROJETOS'!$F$3:$F$37,'CLASSES DE PROJETOS'!$C$3:$C$37)</f>
        <v>GG</v>
      </c>
      <c r="I1312" s="6" t="str">
        <f>_xlfn.TEXTJOIN("/",TRUE,"MSV-163MS-"&amp;LD_01[[#This Row],[OBRA]],_xlfn.XLOOKUP(LD_01[[#This Row],[SIGLA]],'CLASSES DE PROJETOS'!$C$3:$C$37,'CLASSES DE PROJETOS'!$E$3:$E$37))</f>
        <v>MSV-163MS-647-650/19.GG</v>
      </c>
      <c r="J1312" s="6" t="str" cm="1">
        <f t="array" ref="J1312">_xlfn.TEXTJOIN(",",TRUE,_xlfn._xlws.FILTER(ARQUIVOS[ARQUIVO],(ARQUIVOS[DOCUMENTO]=LD_01[[#This Row],[DOCUMENTO]])*(ARQUIVOS[REVISÃO]=LD_01[[#This Row],[REVISÃO]])*(ARQUIVOS[EXTENSÃO]="pdf")))</f>
        <v>MSV-163MS-647-650-ACA-EXE-DE-D3-022-R00.1.pdf</v>
      </c>
      <c r="K1312" s="6" t="str" cm="1">
        <f t="array" ref="K1312">_xlfn.TEXTJOIN(", ",TRUE,_xlfn.UNIQUE(_xlfn._xlws.FILTER(ARQUIVOS_RECEBIDOS!$F$2:$F$5010,ARQUIVOS_RECEBIDOS!$E$2:$E$5010=LD_01[[#This Row],[DOCUMENTO]])))</f>
        <v>R00.1</v>
      </c>
      <c r="L1312" s="6" t="str" cm="1">
        <f t="array" ref="L1312">_xlfn.TEXTJOIN(",",TRUE,_xlfn._xlws.FILTER(ARQUIVOS[EXTENSÃO],(ARQUIVOS[DOCUMENTO]=LD_01[[#This Row],[DOCUMENTO]])*(ARQUIVOS[REVISÃO]=LD_01[[#This Row],[REVISÃO]])))</f>
        <v>dwg,pdf</v>
      </c>
      <c r="M1312" s="12" cm="1">
        <f t="array" ref="M1312">_xlfn.UNIQUE(_xlfn._xlws.FILTER(ARQUIVOS[DATA RECEBIMENTO],(ARQUIVOS[DOCUMENTO]=LD_01[[#This Row],[DOCUMENTO]])*(ARQUIVOS[REVISÃO]=LD_01[[#This Row],[REVISÃO]])))</f>
        <v>46043</v>
      </c>
      <c r="N13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02/MSV-163MS-647-650/19.GG/MSV-163MS-647-650-ACA-EXE-DE-D3-022-R00.1.pdf</v>
      </c>
      <c r="P1312" s="6" t="str">
        <f>LD_01[[#This Row],[PASTA]]&amp;"/"&amp;LD_01[[#This Row],[ARQUIVO]]</f>
        <v>MSV-163MS-647-650/19.GG/MSV-163MS-647-650-ACA-EXE-DE-D3-022-R00.1.pdf</v>
      </c>
    </row>
    <row r="1313" spans="1:16" ht="28.8" x14ac:dyDescent="0.3">
      <c r="A1313" s="6" t="s">
        <v>5805</v>
      </c>
      <c r="B1313" s="6" t="str">
        <f>VLOOKUP(LD_01[[#This Row],[DOCUMENTO]],_xlfn.SORTBY(ARQUIVOS_RECEBIDOS!$E$2:$F$5010,ARQUIVOS_RECEBIDOS!$F$2:$F$5010,-1),2,)</f>
        <v>R00.3</v>
      </c>
      <c r="C1313" s="14" t="s">
        <v>5988</v>
      </c>
      <c r="D1313" s="14" t="s">
        <v>7543</v>
      </c>
      <c r="E1313" s="6" t="s">
        <v>5914</v>
      </c>
      <c r="F1313" s="8" t="s">
        <v>5923</v>
      </c>
      <c r="G1313" s="8" t="s">
        <v>4141</v>
      </c>
      <c r="H1313" s="6" t="str">
        <f>_xlfn.XLOOKUP(LD_01[[#This Row],[DISCIPLINA]],'CLASSES DE PROJETOS'!$F$3:$F$37,'CLASSES DE PROJETOS'!$C$3:$C$37)</f>
        <v>GE</v>
      </c>
      <c r="I1313" s="6" t="str">
        <f>_xlfn.TEXTJOIN("/",TRUE,"MSV-163MS-"&amp;LD_01[[#This Row],[OBRA]],_xlfn.XLOOKUP(LD_01[[#This Row],[SIGLA]],'CLASSES DE PROJETOS'!$C$3:$C$37,'CLASSES DE PROJETOS'!$E$3:$E$37))</f>
        <v>MSV-163MS-647-650/18.GE</v>
      </c>
      <c r="J1313" s="6" t="str" cm="1">
        <f t="array" ref="J1313">_xlfn.TEXTJOIN(",",TRUE,_xlfn._xlws.FILTER(ARQUIVOS[ARQUIVO],(ARQUIVOS[DOCUMENTO]=LD_01[[#This Row],[DOCUMENTO]])*(ARQUIVOS[REVISÃO]=LD_01[[#This Row],[REVISÃO]])*(ARQUIVOS[EXTENSÃO]="pdf")))</f>
        <v>MSV-163MS-647-650-ACA-EXE-DE-F1-001-R00.3.pdf</v>
      </c>
      <c r="K1313" s="6" t="str" cm="1">
        <f t="array" ref="K1313">_xlfn.TEXTJOIN(", ",TRUE,_xlfn.UNIQUE(_xlfn._xlws.FILTER(ARQUIVOS_RECEBIDOS!$F$2:$F$5010,ARQUIVOS_RECEBIDOS!$E$2:$E$5010=LD_01[[#This Row],[DOCUMENTO]])))</f>
        <v>R00.3</v>
      </c>
      <c r="L1313" s="6" t="str" cm="1">
        <f t="array" ref="L1313">_xlfn.TEXTJOIN(",",TRUE,_xlfn._xlws.FILTER(ARQUIVOS[EXTENSÃO],(ARQUIVOS[DOCUMENTO]=LD_01[[#This Row],[DOCUMENTO]])*(ARQUIVOS[REVISÃO]=LD_01[[#This Row],[REVISÃO]])))</f>
        <v>dwg,pdf</v>
      </c>
      <c r="M1313" s="12" cm="1">
        <f t="array" ref="M1313">_xlfn.UNIQUE(_xlfn._xlws.FILTER(ARQUIVOS[DATA RECEBIMENTO],(ARQUIVOS[DOCUMENTO]=LD_01[[#This Row],[DOCUMENTO]])*(ARQUIVOS[REVISÃO]=LD_01[[#This Row],[REVISÃO]])))</f>
        <v>46043</v>
      </c>
      <c r="N13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02/MSV-163MS-647-650/18.GE/MSV-163MS-647-650-ACA-EXE-DE-F1-001-R00.3.pdf</v>
      </c>
      <c r="P1313" s="6" t="str">
        <f>LD_01[[#This Row],[PASTA]]&amp;"/"&amp;LD_01[[#This Row],[ARQUIVO]]</f>
        <v>MSV-163MS-647-650/18.GE/MSV-163MS-647-650-ACA-EXE-DE-F1-001-R00.3.pdf</v>
      </c>
    </row>
    <row r="1314" spans="1:16" ht="28.8" x14ac:dyDescent="0.3">
      <c r="A1314" s="6" t="s">
        <v>5806</v>
      </c>
      <c r="B1314" s="6" t="str">
        <f>VLOOKUP(LD_01[[#This Row],[DOCUMENTO]],_xlfn.SORTBY(ARQUIVOS_RECEBIDOS!$E$2:$F$5010,ARQUIVOS_RECEBIDOS!$F$2:$F$5010,-1),2,)</f>
        <v>R00.3</v>
      </c>
      <c r="C1314" s="14" t="s">
        <v>5988</v>
      </c>
      <c r="D1314" s="14" t="s">
        <v>7543</v>
      </c>
      <c r="E1314" s="6" t="s">
        <v>5914</v>
      </c>
      <c r="F1314" s="8" t="s">
        <v>5923</v>
      </c>
      <c r="G1314" s="8" t="s">
        <v>4141</v>
      </c>
      <c r="H1314" s="6" t="str">
        <f>_xlfn.XLOOKUP(LD_01[[#This Row],[DISCIPLINA]],'CLASSES DE PROJETOS'!$F$3:$F$37,'CLASSES DE PROJETOS'!$C$3:$C$37)</f>
        <v>GE</v>
      </c>
      <c r="I1314" s="6" t="str">
        <f>_xlfn.TEXTJOIN("/",TRUE,"MSV-163MS-"&amp;LD_01[[#This Row],[OBRA]],_xlfn.XLOOKUP(LD_01[[#This Row],[SIGLA]],'CLASSES DE PROJETOS'!$C$3:$C$37,'CLASSES DE PROJETOS'!$E$3:$E$37))</f>
        <v>MSV-163MS-647-650/18.GE</v>
      </c>
      <c r="J1314" s="6" t="str" cm="1">
        <f t="array" ref="J1314">_xlfn.TEXTJOIN(",",TRUE,_xlfn._xlws.FILTER(ARQUIVOS[ARQUIVO],(ARQUIVOS[DOCUMENTO]=LD_01[[#This Row],[DOCUMENTO]])*(ARQUIVOS[REVISÃO]=LD_01[[#This Row],[REVISÃO]])*(ARQUIVOS[EXTENSÃO]="pdf")))</f>
        <v>MSV-163MS-647-650-ACA-EXE-DE-F1-002-R00.3.pdf</v>
      </c>
      <c r="K1314" s="6" t="str" cm="1">
        <f t="array" ref="K1314">_xlfn.TEXTJOIN(", ",TRUE,_xlfn.UNIQUE(_xlfn._xlws.FILTER(ARQUIVOS_RECEBIDOS!$F$2:$F$5010,ARQUIVOS_RECEBIDOS!$E$2:$E$5010=LD_01[[#This Row],[DOCUMENTO]])))</f>
        <v>R00.3</v>
      </c>
      <c r="L1314" s="6" t="str" cm="1">
        <f t="array" ref="L1314">_xlfn.TEXTJOIN(",",TRUE,_xlfn._xlws.FILTER(ARQUIVOS[EXTENSÃO],(ARQUIVOS[DOCUMENTO]=LD_01[[#This Row],[DOCUMENTO]])*(ARQUIVOS[REVISÃO]=LD_01[[#This Row],[REVISÃO]])))</f>
        <v>dwg,pdf</v>
      </c>
      <c r="M1314" s="12" cm="1">
        <f t="array" ref="M1314">_xlfn.UNIQUE(_xlfn._xlws.FILTER(ARQUIVOS[DATA RECEBIMENTO],(ARQUIVOS[DOCUMENTO]=LD_01[[#This Row],[DOCUMENTO]])*(ARQUIVOS[REVISÃO]=LD_01[[#This Row],[REVISÃO]])))</f>
        <v>46043</v>
      </c>
      <c r="N13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02/MSV-163MS-647-650/18.GE/MSV-163MS-647-650-ACA-EXE-DE-F1-002-R00.3.pdf</v>
      </c>
      <c r="P1314" s="6" t="str">
        <f>LD_01[[#This Row],[PASTA]]&amp;"/"&amp;LD_01[[#This Row],[ARQUIVO]]</f>
        <v>MSV-163MS-647-650/18.GE/MSV-163MS-647-650-ACA-EXE-DE-F1-002-R00.3.pdf</v>
      </c>
    </row>
    <row r="1315" spans="1:16" ht="28.8" x14ac:dyDescent="0.3">
      <c r="A1315" s="6" t="s">
        <v>5807</v>
      </c>
      <c r="B1315" s="6" t="str">
        <f>VLOOKUP(LD_01[[#This Row],[DOCUMENTO]],_xlfn.SORTBY(ARQUIVOS_RECEBIDOS!$E$2:$F$5010,ARQUIVOS_RECEBIDOS!$F$2:$F$5010,-1),2,)</f>
        <v>R00.3</v>
      </c>
      <c r="C1315" s="14" t="s">
        <v>5988</v>
      </c>
      <c r="D1315" s="14" t="s">
        <v>7543</v>
      </c>
      <c r="E1315" s="6" t="s">
        <v>5914</v>
      </c>
      <c r="F1315" s="8" t="s">
        <v>5923</v>
      </c>
      <c r="G1315" s="8" t="s">
        <v>4141</v>
      </c>
      <c r="H1315" s="6" t="str">
        <f>_xlfn.XLOOKUP(LD_01[[#This Row],[DISCIPLINA]],'CLASSES DE PROJETOS'!$F$3:$F$37,'CLASSES DE PROJETOS'!$C$3:$C$37)</f>
        <v>GE</v>
      </c>
      <c r="I1315" s="6" t="str">
        <f>_xlfn.TEXTJOIN("/",TRUE,"MSV-163MS-"&amp;LD_01[[#This Row],[OBRA]],_xlfn.XLOOKUP(LD_01[[#This Row],[SIGLA]],'CLASSES DE PROJETOS'!$C$3:$C$37,'CLASSES DE PROJETOS'!$E$3:$E$37))</f>
        <v>MSV-163MS-647-650/18.GE</v>
      </c>
      <c r="J1315" s="6" t="str" cm="1">
        <f t="array" ref="J1315">_xlfn.TEXTJOIN(",",TRUE,_xlfn._xlws.FILTER(ARQUIVOS[ARQUIVO],(ARQUIVOS[DOCUMENTO]=LD_01[[#This Row],[DOCUMENTO]])*(ARQUIVOS[REVISÃO]=LD_01[[#This Row],[REVISÃO]])*(ARQUIVOS[EXTENSÃO]="pdf")))</f>
        <v>MSV-163MS-647-650-ACA-EXE-DE-F1-003-R00.3.pdf</v>
      </c>
      <c r="K1315" s="6" t="str" cm="1">
        <f t="array" ref="K1315">_xlfn.TEXTJOIN(", ",TRUE,_xlfn.UNIQUE(_xlfn._xlws.FILTER(ARQUIVOS_RECEBIDOS!$F$2:$F$5010,ARQUIVOS_RECEBIDOS!$E$2:$E$5010=LD_01[[#This Row],[DOCUMENTO]])))</f>
        <v>R00.3</v>
      </c>
      <c r="L1315" s="6" t="str" cm="1">
        <f t="array" ref="L1315">_xlfn.TEXTJOIN(",",TRUE,_xlfn._xlws.FILTER(ARQUIVOS[EXTENSÃO],(ARQUIVOS[DOCUMENTO]=LD_01[[#This Row],[DOCUMENTO]])*(ARQUIVOS[REVISÃO]=LD_01[[#This Row],[REVISÃO]])))</f>
        <v>dwg,pdf</v>
      </c>
      <c r="M1315" s="12" cm="1">
        <f t="array" ref="M1315">_xlfn.UNIQUE(_xlfn._xlws.FILTER(ARQUIVOS[DATA RECEBIMENTO],(ARQUIVOS[DOCUMENTO]=LD_01[[#This Row],[DOCUMENTO]])*(ARQUIVOS[REVISÃO]=LD_01[[#This Row],[REVISÃO]])))</f>
        <v>46043</v>
      </c>
      <c r="N13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02/MSV-163MS-647-650/18.GE/MSV-163MS-647-650-ACA-EXE-DE-F1-003-R00.3.pdf</v>
      </c>
      <c r="P1315" s="6" t="str">
        <f>LD_01[[#This Row],[PASTA]]&amp;"/"&amp;LD_01[[#This Row],[ARQUIVO]]</f>
        <v>MSV-163MS-647-650/18.GE/MSV-163MS-647-650-ACA-EXE-DE-F1-003-R00.3.pdf</v>
      </c>
    </row>
    <row r="1316" spans="1:16" ht="28.8" x14ac:dyDescent="0.3">
      <c r="A1316" s="6" t="s">
        <v>5808</v>
      </c>
      <c r="B1316" s="6" t="str">
        <f>VLOOKUP(LD_01[[#This Row],[DOCUMENTO]],_xlfn.SORTBY(ARQUIVOS_RECEBIDOS!$E$2:$F$5010,ARQUIVOS_RECEBIDOS!$F$2:$F$5010,-1),2,)</f>
        <v>R00.3</v>
      </c>
      <c r="C1316" s="14" t="s">
        <v>5988</v>
      </c>
      <c r="D1316" s="14" t="s">
        <v>7543</v>
      </c>
      <c r="E1316" s="6" t="s">
        <v>5914</v>
      </c>
      <c r="F1316" s="8" t="s">
        <v>5923</v>
      </c>
      <c r="G1316" s="8" t="s">
        <v>4141</v>
      </c>
      <c r="H1316" s="6" t="str">
        <f>_xlfn.XLOOKUP(LD_01[[#This Row],[DISCIPLINA]],'CLASSES DE PROJETOS'!$F$3:$F$37,'CLASSES DE PROJETOS'!$C$3:$C$37)</f>
        <v>GE</v>
      </c>
      <c r="I1316" s="6" t="str">
        <f>_xlfn.TEXTJOIN("/",TRUE,"MSV-163MS-"&amp;LD_01[[#This Row],[OBRA]],_xlfn.XLOOKUP(LD_01[[#This Row],[SIGLA]],'CLASSES DE PROJETOS'!$C$3:$C$37,'CLASSES DE PROJETOS'!$E$3:$E$37))</f>
        <v>MSV-163MS-647-650/18.GE</v>
      </c>
      <c r="J1316" s="6" t="str" cm="1">
        <f t="array" ref="J1316">_xlfn.TEXTJOIN(",",TRUE,_xlfn._xlws.FILTER(ARQUIVOS[ARQUIVO],(ARQUIVOS[DOCUMENTO]=LD_01[[#This Row],[DOCUMENTO]])*(ARQUIVOS[REVISÃO]=LD_01[[#This Row],[REVISÃO]])*(ARQUIVOS[EXTENSÃO]="pdf")))</f>
        <v>MSV-163MS-647-650-ACA-EXE-DE-F1-004-R00.3.pdf</v>
      </c>
      <c r="K1316" s="6" t="str" cm="1">
        <f t="array" ref="K1316">_xlfn.TEXTJOIN(", ",TRUE,_xlfn.UNIQUE(_xlfn._xlws.FILTER(ARQUIVOS_RECEBIDOS!$F$2:$F$5010,ARQUIVOS_RECEBIDOS!$E$2:$E$5010=LD_01[[#This Row],[DOCUMENTO]])))</f>
        <v>R00.3</v>
      </c>
      <c r="L1316" s="6" t="str" cm="1">
        <f t="array" ref="L1316">_xlfn.TEXTJOIN(",",TRUE,_xlfn._xlws.FILTER(ARQUIVOS[EXTENSÃO],(ARQUIVOS[DOCUMENTO]=LD_01[[#This Row],[DOCUMENTO]])*(ARQUIVOS[REVISÃO]=LD_01[[#This Row],[REVISÃO]])))</f>
        <v>dwg,pdf</v>
      </c>
      <c r="M1316" s="12" cm="1">
        <f t="array" ref="M1316">_xlfn.UNIQUE(_xlfn._xlws.FILTER(ARQUIVOS[DATA RECEBIMENTO],(ARQUIVOS[DOCUMENTO]=LD_01[[#This Row],[DOCUMENTO]])*(ARQUIVOS[REVISÃO]=LD_01[[#This Row],[REVISÃO]])))</f>
        <v>46043</v>
      </c>
      <c r="N13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02/MSV-163MS-647-650/18.GE/MSV-163MS-647-650-ACA-EXE-DE-F1-004-R00.3.pdf</v>
      </c>
      <c r="P1316" s="6" t="str">
        <f>LD_01[[#This Row],[PASTA]]&amp;"/"&amp;LD_01[[#This Row],[ARQUIVO]]</f>
        <v>MSV-163MS-647-650/18.GE/MSV-163MS-647-650-ACA-EXE-DE-F1-004-R00.3.pdf</v>
      </c>
    </row>
    <row r="1317" spans="1:16" ht="28.8" x14ac:dyDescent="0.3">
      <c r="A1317" s="6" t="s">
        <v>5809</v>
      </c>
      <c r="B1317" s="6" t="str">
        <f>VLOOKUP(LD_01[[#This Row],[DOCUMENTO]],_xlfn.SORTBY(ARQUIVOS_RECEBIDOS!$E$2:$F$5010,ARQUIVOS_RECEBIDOS!$F$2:$F$5010,-1),2,)</f>
        <v>R00.3</v>
      </c>
      <c r="C1317" s="14" t="s">
        <v>5988</v>
      </c>
      <c r="D1317" s="14" t="s">
        <v>7543</v>
      </c>
      <c r="E1317" s="6" t="s">
        <v>5914</v>
      </c>
      <c r="F1317" s="8" t="s">
        <v>5923</v>
      </c>
      <c r="G1317" s="8" t="s">
        <v>4141</v>
      </c>
      <c r="H1317" s="6" t="str">
        <f>_xlfn.XLOOKUP(LD_01[[#This Row],[DISCIPLINA]],'CLASSES DE PROJETOS'!$F$3:$F$37,'CLASSES DE PROJETOS'!$C$3:$C$37)</f>
        <v>GE</v>
      </c>
      <c r="I1317" s="6" t="str">
        <f>_xlfn.TEXTJOIN("/",TRUE,"MSV-163MS-"&amp;LD_01[[#This Row],[OBRA]],_xlfn.XLOOKUP(LD_01[[#This Row],[SIGLA]],'CLASSES DE PROJETOS'!$C$3:$C$37,'CLASSES DE PROJETOS'!$E$3:$E$37))</f>
        <v>MSV-163MS-647-650/18.GE</v>
      </c>
      <c r="J1317" s="6" t="str" cm="1">
        <f t="array" ref="J1317">_xlfn.TEXTJOIN(",",TRUE,_xlfn._xlws.FILTER(ARQUIVOS[ARQUIVO],(ARQUIVOS[DOCUMENTO]=LD_01[[#This Row],[DOCUMENTO]])*(ARQUIVOS[REVISÃO]=LD_01[[#This Row],[REVISÃO]])*(ARQUIVOS[EXTENSÃO]="pdf")))</f>
        <v>MSV-163MS-647-650-ACA-EXE-DE-F1-005-R00.3.pdf</v>
      </c>
      <c r="K1317" s="6" t="str" cm="1">
        <f t="array" ref="K1317">_xlfn.TEXTJOIN(", ",TRUE,_xlfn.UNIQUE(_xlfn._xlws.FILTER(ARQUIVOS_RECEBIDOS!$F$2:$F$5010,ARQUIVOS_RECEBIDOS!$E$2:$E$5010=LD_01[[#This Row],[DOCUMENTO]])))</f>
        <v>R00.3</v>
      </c>
      <c r="L1317" s="6" t="str" cm="1">
        <f t="array" ref="L1317">_xlfn.TEXTJOIN(",",TRUE,_xlfn._xlws.FILTER(ARQUIVOS[EXTENSÃO],(ARQUIVOS[DOCUMENTO]=LD_01[[#This Row],[DOCUMENTO]])*(ARQUIVOS[REVISÃO]=LD_01[[#This Row],[REVISÃO]])))</f>
        <v>dwg,pdf</v>
      </c>
      <c r="M1317" s="12" cm="1">
        <f t="array" ref="M1317">_xlfn.UNIQUE(_xlfn._xlws.FILTER(ARQUIVOS[DATA RECEBIMENTO],(ARQUIVOS[DOCUMENTO]=LD_01[[#This Row],[DOCUMENTO]])*(ARQUIVOS[REVISÃO]=LD_01[[#This Row],[REVISÃO]])))</f>
        <v>46043</v>
      </c>
      <c r="N13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02/MSV-163MS-647-650/18.GE/MSV-163MS-647-650-ACA-EXE-DE-F1-005-R00.3.pdf</v>
      </c>
      <c r="P1317" s="6" t="str">
        <f>LD_01[[#This Row],[PASTA]]&amp;"/"&amp;LD_01[[#This Row],[ARQUIVO]]</f>
        <v>MSV-163MS-647-650/18.GE/MSV-163MS-647-650-ACA-EXE-DE-F1-005-R00.3.pdf</v>
      </c>
    </row>
    <row r="1318" spans="1:16" ht="28.8" x14ac:dyDescent="0.3">
      <c r="A1318" s="6" t="s">
        <v>5810</v>
      </c>
      <c r="B1318" s="6" t="str">
        <f>VLOOKUP(LD_01[[#This Row],[DOCUMENTO]],_xlfn.SORTBY(ARQUIVOS_RECEBIDOS!$E$2:$F$5010,ARQUIVOS_RECEBIDOS!$F$2:$F$5010,-1),2,)</f>
        <v>R00.3</v>
      </c>
      <c r="C1318" s="14" t="s">
        <v>5988</v>
      </c>
      <c r="D1318" s="14" t="s">
        <v>7543</v>
      </c>
      <c r="E1318" s="6" t="s">
        <v>5914</v>
      </c>
      <c r="F1318" s="8" t="s">
        <v>5923</v>
      </c>
      <c r="G1318" s="8" t="s">
        <v>4141</v>
      </c>
      <c r="H1318" s="6" t="str">
        <f>_xlfn.XLOOKUP(LD_01[[#This Row],[DISCIPLINA]],'CLASSES DE PROJETOS'!$F$3:$F$37,'CLASSES DE PROJETOS'!$C$3:$C$37)</f>
        <v>GE</v>
      </c>
      <c r="I1318" s="6" t="str">
        <f>_xlfn.TEXTJOIN("/",TRUE,"MSV-163MS-"&amp;LD_01[[#This Row],[OBRA]],_xlfn.XLOOKUP(LD_01[[#This Row],[SIGLA]],'CLASSES DE PROJETOS'!$C$3:$C$37,'CLASSES DE PROJETOS'!$E$3:$E$37))</f>
        <v>MSV-163MS-647-650/18.GE</v>
      </c>
      <c r="J1318" s="6" t="str" cm="1">
        <f t="array" ref="J1318">_xlfn.TEXTJOIN(",",TRUE,_xlfn._xlws.FILTER(ARQUIVOS[ARQUIVO],(ARQUIVOS[DOCUMENTO]=LD_01[[#This Row],[DOCUMENTO]])*(ARQUIVOS[REVISÃO]=LD_01[[#This Row],[REVISÃO]])*(ARQUIVOS[EXTENSÃO]="pdf")))</f>
        <v>MSV-163MS-647-650-ACA-EXE-DE-F1-006-R00.3.pdf</v>
      </c>
      <c r="K1318" s="6" t="str" cm="1">
        <f t="array" ref="K1318">_xlfn.TEXTJOIN(", ",TRUE,_xlfn.UNIQUE(_xlfn._xlws.FILTER(ARQUIVOS_RECEBIDOS!$F$2:$F$5010,ARQUIVOS_RECEBIDOS!$E$2:$E$5010=LD_01[[#This Row],[DOCUMENTO]])))</f>
        <v>R00.3</v>
      </c>
      <c r="L1318" s="6" t="str" cm="1">
        <f t="array" ref="L1318">_xlfn.TEXTJOIN(",",TRUE,_xlfn._xlws.FILTER(ARQUIVOS[EXTENSÃO],(ARQUIVOS[DOCUMENTO]=LD_01[[#This Row],[DOCUMENTO]])*(ARQUIVOS[REVISÃO]=LD_01[[#This Row],[REVISÃO]])))</f>
        <v>dwg,pdf</v>
      </c>
      <c r="M1318" s="12" cm="1">
        <f t="array" ref="M1318">_xlfn.UNIQUE(_xlfn._xlws.FILTER(ARQUIVOS[DATA RECEBIMENTO],(ARQUIVOS[DOCUMENTO]=LD_01[[#This Row],[DOCUMENTO]])*(ARQUIVOS[REVISÃO]=LD_01[[#This Row],[REVISÃO]])))</f>
        <v>46043</v>
      </c>
      <c r="N13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02/MSV-163MS-647-650/18.GE/MSV-163MS-647-650-ACA-EXE-DE-F1-006-R00.3.pdf</v>
      </c>
      <c r="P1318" s="6" t="str">
        <f>LD_01[[#This Row],[PASTA]]&amp;"/"&amp;LD_01[[#This Row],[ARQUIVO]]</f>
        <v>MSV-163MS-647-650/18.GE/MSV-163MS-647-650-ACA-EXE-DE-F1-006-R00.3.pdf</v>
      </c>
    </row>
    <row r="1319" spans="1:16" ht="28.8" x14ac:dyDescent="0.3">
      <c r="A1319" s="6" t="s">
        <v>5811</v>
      </c>
      <c r="B1319" s="6" t="str">
        <f>VLOOKUP(LD_01[[#This Row],[DOCUMENTO]],_xlfn.SORTBY(ARQUIVOS_RECEBIDOS!$E$2:$F$5010,ARQUIVOS_RECEBIDOS!$F$2:$F$5010,-1),2,)</f>
        <v>R00.3</v>
      </c>
      <c r="C1319" s="14" t="s">
        <v>5988</v>
      </c>
      <c r="D1319" s="14" t="s">
        <v>7543</v>
      </c>
      <c r="E1319" s="6" t="s">
        <v>5914</v>
      </c>
      <c r="F1319" s="8" t="s">
        <v>5924</v>
      </c>
      <c r="G1319" s="8" t="s">
        <v>4141</v>
      </c>
      <c r="H1319" s="6" t="str">
        <f>_xlfn.XLOOKUP(LD_01[[#This Row],[DISCIPLINA]],'CLASSES DE PROJETOS'!$F$3:$F$37,'CLASSES DE PROJETOS'!$C$3:$C$37)</f>
        <v>GE</v>
      </c>
      <c r="I1319" s="6" t="str">
        <f>_xlfn.TEXTJOIN("/",TRUE,"MSV-163MS-"&amp;LD_01[[#This Row],[OBRA]],_xlfn.XLOOKUP(LD_01[[#This Row],[SIGLA]],'CLASSES DE PROJETOS'!$C$3:$C$37,'CLASSES DE PROJETOS'!$E$3:$E$37))</f>
        <v>MSV-163MS-647-650/18.GE</v>
      </c>
      <c r="J1319" s="6" t="str" cm="1">
        <f t="array" ref="J1319">_xlfn.TEXTJOIN(",",TRUE,_xlfn._xlws.FILTER(ARQUIVOS[ARQUIVO],(ARQUIVOS[DOCUMENTO]=LD_01[[#This Row],[DOCUMENTO]])*(ARQUIVOS[REVISÃO]=LD_01[[#This Row],[REVISÃO]])*(ARQUIVOS[EXTENSÃO]="pdf")))</f>
        <v>MSV-163MS-647-650-ACA-EXE-DE-F1-007-R00.3.pdf</v>
      </c>
      <c r="K1319" s="6" t="str" cm="1">
        <f t="array" ref="K1319">_xlfn.TEXTJOIN(", ",TRUE,_xlfn.UNIQUE(_xlfn._xlws.FILTER(ARQUIVOS_RECEBIDOS!$F$2:$F$5010,ARQUIVOS_RECEBIDOS!$E$2:$E$5010=LD_01[[#This Row],[DOCUMENTO]])))</f>
        <v>R00.3</v>
      </c>
      <c r="L1319" s="6" t="str" cm="1">
        <f t="array" ref="L1319">_xlfn.TEXTJOIN(",",TRUE,_xlfn._xlws.FILTER(ARQUIVOS[EXTENSÃO],(ARQUIVOS[DOCUMENTO]=LD_01[[#This Row],[DOCUMENTO]])*(ARQUIVOS[REVISÃO]=LD_01[[#This Row],[REVISÃO]])))</f>
        <v>dwg,pdf</v>
      </c>
      <c r="M1319" s="12" cm="1">
        <f t="array" ref="M1319">_xlfn.UNIQUE(_xlfn._xlws.FILTER(ARQUIVOS[DATA RECEBIMENTO],(ARQUIVOS[DOCUMENTO]=LD_01[[#This Row],[DOCUMENTO]])*(ARQUIVOS[REVISÃO]=LD_01[[#This Row],[REVISÃO]])))</f>
        <v>46043</v>
      </c>
      <c r="N13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02/MSV-163MS-647-650/18.GE/MSV-163MS-647-650-ACA-EXE-DE-F1-007-R00.3.pdf</v>
      </c>
      <c r="P1319" s="6" t="str">
        <f>LD_01[[#This Row],[PASTA]]&amp;"/"&amp;LD_01[[#This Row],[ARQUIVO]]</f>
        <v>MSV-163MS-647-650/18.GE/MSV-163MS-647-650-ACA-EXE-DE-F1-007-R00.3.pdf</v>
      </c>
    </row>
    <row r="1320" spans="1:16" ht="28.8" x14ac:dyDescent="0.3">
      <c r="A1320" s="6" t="s">
        <v>5812</v>
      </c>
      <c r="B1320" s="6" t="str">
        <f>VLOOKUP(LD_01[[#This Row],[DOCUMENTO]],_xlfn.SORTBY(ARQUIVOS_RECEBIDOS!$E$2:$F$5010,ARQUIVOS_RECEBIDOS!$F$2:$F$5010,-1),2,)</f>
        <v>R00.3</v>
      </c>
      <c r="C1320" s="14" t="s">
        <v>5988</v>
      </c>
      <c r="D1320" s="14" t="s">
        <v>7543</v>
      </c>
      <c r="E1320" s="6" t="s">
        <v>5914</v>
      </c>
      <c r="F1320" s="8" t="s">
        <v>5925</v>
      </c>
      <c r="G1320" s="8" t="s">
        <v>4141</v>
      </c>
      <c r="H1320" s="6" t="str">
        <f>_xlfn.XLOOKUP(LD_01[[#This Row],[DISCIPLINA]],'CLASSES DE PROJETOS'!$F$3:$F$37,'CLASSES DE PROJETOS'!$C$3:$C$37)</f>
        <v>GE</v>
      </c>
      <c r="I1320" s="6" t="str">
        <f>_xlfn.TEXTJOIN("/",TRUE,"MSV-163MS-"&amp;LD_01[[#This Row],[OBRA]],_xlfn.XLOOKUP(LD_01[[#This Row],[SIGLA]],'CLASSES DE PROJETOS'!$C$3:$C$37,'CLASSES DE PROJETOS'!$E$3:$E$37))</f>
        <v>MSV-163MS-647-650/18.GE</v>
      </c>
      <c r="J1320" s="6" t="str" cm="1">
        <f t="array" ref="J1320">_xlfn.TEXTJOIN(",",TRUE,_xlfn._xlws.FILTER(ARQUIVOS[ARQUIVO],(ARQUIVOS[DOCUMENTO]=LD_01[[#This Row],[DOCUMENTO]])*(ARQUIVOS[REVISÃO]=LD_01[[#This Row],[REVISÃO]])*(ARQUIVOS[EXTENSÃO]="pdf")))</f>
        <v>MSV-163MS-647-650-ACA-EXE-DE-F1-008-R00.3.pdf</v>
      </c>
      <c r="K1320" s="6" t="str" cm="1">
        <f t="array" ref="K1320">_xlfn.TEXTJOIN(", ",TRUE,_xlfn.UNIQUE(_xlfn._xlws.FILTER(ARQUIVOS_RECEBIDOS!$F$2:$F$5010,ARQUIVOS_RECEBIDOS!$E$2:$E$5010=LD_01[[#This Row],[DOCUMENTO]])))</f>
        <v>R00.3</v>
      </c>
      <c r="L1320" s="6" t="str" cm="1">
        <f t="array" ref="L1320">_xlfn.TEXTJOIN(",",TRUE,_xlfn._xlws.FILTER(ARQUIVOS[EXTENSÃO],(ARQUIVOS[DOCUMENTO]=LD_01[[#This Row],[DOCUMENTO]])*(ARQUIVOS[REVISÃO]=LD_01[[#This Row],[REVISÃO]])))</f>
        <v>dwg,pdf</v>
      </c>
      <c r="M1320" s="12" cm="1">
        <f t="array" ref="M1320">_xlfn.UNIQUE(_xlfn._xlws.FILTER(ARQUIVOS[DATA RECEBIMENTO],(ARQUIVOS[DOCUMENTO]=LD_01[[#This Row],[DOCUMENTO]])*(ARQUIVOS[REVISÃO]=LD_01[[#This Row],[REVISÃO]])))</f>
        <v>46043</v>
      </c>
      <c r="N13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02/MSV-163MS-647-650/18.GE/MSV-163MS-647-650-ACA-EXE-DE-F1-008-R00.3.pdf</v>
      </c>
      <c r="P1320" s="6" t="str">
        <f>LD_01[[#This Row],[PASTA]]&amp;"/"&amp;LD_01[[#This Row],[ARQUIVO]]</f>
        <v>MSV-163MS-647-650/18.GE/MSV-163MS-647-650-ACA-EXE-DE-F1-008-R00.3.pdf</v>
      </c>
    </row>
    <row r="1321" spans="1:16" ht="28.8" x14ac:dyDescent="0.3">
      <c r="A1321" s="6" t="s">
        <v>5813</v>
      </c>
      <c r="B1321" s="6" t="str">
        <f>VLOOKUP(LD_01[[#This Row],[DOCUMENTO]],_xlfn.SORTBY(ARQUIVOS_RECEBIDOS!$E$2:$F$5010,ARQUIVOS_RECEBIDOS!$F$2:$F$5010,-1),2,)</f>
        <v>R00.3</v>
      </c>
      <c r="C1321" s="14" t="s">
        <v>5988</v>
      </c>
      <c r="D1321" s="14" t="s">
        <v>7543</v>
      </c>
      <c r="E1321" s="6" t="s">
        <v>5914</v>
      </c>
      <c r="F1321" s="8" t="s">
        <v>5926</v>
      </c>
      <c r="G1321" s="8" t="s">
        <v>4141</v>
      </c>
      <c r="H1321" s="6" t="str">
        <f>_xlfn.XLOOKUP(LD_01[[#This Row],[DISCIPLINA]],'CLASSES DE PROJETOS'!$F$3:$F$37,'CLASSES DE PROJETOS'!$C$3:$C$37)</f>
        <v>GE</v>
      </c>
      <c r="I1321" s="6" t="str">
        <f>_xlfn.TEXTJOIN("/",TRUE,"MSV-163MS-"&amp;LD_01[[#This Row],[OBRA]],_xlfn.XLOOKUP(LD_01[[#This Row],[SIGLA]],'CLASSES DE PROJETOS'!$C$3:$C$37,'CLASSES DE PROJETOS'!$E$3:$E$37))</f>
        <v>MSV-163MS-647-650/18.GE</v>
      </c>
      <c r="J1321" s="6" t="str" cm="1">
        <f t="array" ref="J1321">_xlfn.TEXTJOIN(",",TRUE,_xlfn._xlws.FILTER(ARQUIVOS[ARQUIVO],(ARQUIVOS[DOCUMENTO]=LD_01[[#This Row],[DOCUMENTO]])*(ARQUIVOS[REVISÃO]=LD_01[[#This Row],[REVISÃO]])*(ARQUIVOS[EXTENSÃO]="pdf")))</f>
        <v>MSV-163MS-647-650-ACA-EXE-DE-F1-009-R00.3.pdf</v>
      </c>
      <c r="K1321" s="6" t="str" cm="1">
        <f t="array" ref="K1321">_xlfn.TEXTJOIN(", ",TRUE,_xlfn.UNIQUE(_xlfn._xlws.FILTER(ARQUIVOS_RECEBIDOS!$F$2:$F$5010,ARQUIVOS_RECEBIDOS!$E$2:$E$5010=LD_01[[#This Row],[DOCUMENTO]])))</f>
        <v>R00.3</v>
      </c>
      <c r="L1321" s="6" t="str" cm="1">
        <f t="array" ref="L1321">_xlfn.TEXTJOIN(",",TRUE,_xlfn._xlws.FILTER(ARQUIVOS[EXTENSÃO],(ARQUIVOS[DOCUMENTO]=LD_01[[#This Row],[DOCUMENTO]])*(ARQUIVOS[REVISÃO]=LD_01[[#This Row],[REVISÃO]])))</f>
        <v>dwg,pdf</v>
      </c>
      <c r="M1321" s="12" cm="1">
        <f t="array" ref="M1321">_xlfn.UNIQUE(_xlfn._xlws.FILTER(ARQUIVOS[DATA RECEBIMENTO],(ARQUIVOS[DOCUMENTO]=LD_01[[#This Row],[DOCUMENTO]])*(ARQUIVOS[REVISÃO]=LD_01[[#This Row],[REVISÃO]])))</f>
        <v>46043</v>
      </c>
      <c r="N13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02/MSV-163MS-647-650/18.GE/MSV-163MS-647-650-ACA-EXE-DE-F1-009-R00.3.pdf</v>
      </c>
      <c r="P1321" s="6" t="str">
        <f>LD_01[[#This Row],[PASTA]]&amp;"/"&amp;LD_01[[#This Row],[ARQUIVO]]</f>
        <v>MSV-163MS-647-650/18.GE/MSV-163MS-647-650-ACA-EXE-DE-F1-009-R00.3.pdf</v>
      </c>
    </row>
    <row r="1322" spans="1:16" ht="28.8" x14ac:dyDescent="0.3">
      <c r="A1322" s="6" t="s">
        <v>5814</v>
      </c>
      <c r="B1322" s="6" t="str">
        <f>VLOOKUP(LD_01[[#This Row],[DOCUMENTO]],_xlfn.SORTBY(ARQUIVOS_RECEBIDOS!$E$2:$F$5010,ARQUIVOS_RECEBIDOS!$F$2:$F$5010,-1),2,)</f>
        <v>R00.3</v>
      </c>
      <c r="C1322" s="14" t="s">
        <v>5988</v>
      </c>
      <c r="D1322" s="14" t="s">
        <v>7543</v>
      </c>
      <c r="E1322" s="6" t="s">
        <v>5914</v>
      </c>
      <c r="F1322" s="8" t="s">
        <v>5927</v>
      </c>
      <c r="G1322" s="8" t="s">
        <v>4141</v>
      </c>
      <c r="H1322" s="6" t="str">
        <f>_xlfn.XLOOKUP(LD_01[[#This Row],[DISCIPLINA]],'CLASSES DE PROJETOS'!$F$3:$F$37,'CLASSES DE PROJETOS'!$C$3:$C$37)</f>
        <v>GE</v>
      </c>
      <c r="I1322" s="6" t="str">
        <f>_xlfn.TEXTJOIN("/",TRUE,"MSV-163MS-"&amp;LD_01[[#This Row],[OBRA]],_xlfn.XLOOKUP(LD_01[[#This Row],[SIGLA]],'CLASSES DE PROJETOS'!$C$3:$C$37,'CLASSES DE PROJETOS'!$E$3:$E$37))</f>
        <v>MSV-163MS-647-650/18.GE</v>
      </c>
      <c r="J1322" s="6" t="str" cm="1">
        <f t="array" ref="J1322">_xlfn.TEXTJOIN(",",TRUE,_xlfn._xlws.FILTER(ARQUIVOS[ARQUIVO],(ARQUIVOS[DOCUMENTO]=LD_01[[#This Row],[DOCUMENTO]])*(ARQUIVOS[REVISÃO]=LD_01[[#This Row],[REVISÃO]])*(ARQUIVOS[EXTENSÃO]="pdf")))</f>
        <v>MSV-163MS-647-650-ACA-EXE-DE-F1-010-R00.3.pdf</v>
      </c>
      <c r="K1322" s="6" t="str" cm="1">
        <f t="array" ref="K1322">_xlfn.TEXTJOIN(", ",TRUE,_xlfn.UNIQUE(_xlfn._xlws.FILTER(ARQUIVOS_RECEBIDOS!$F$2:$F$5010,ARQUIVOS_RECEBIDOS!$E$2:$E$5010=LD_01[[#This Row],[DOCUMENTO]])))</f>
        <v>R00.3</v>
      </c>
      <c r="L1322" s="6" t="str" cm="1">
        <f t="array" ref="L1322">_xlfn.TEXTJOIN(",",TRUE,_xlfn._xlws.FILTER(ARQUIVOS[EXTENSÃO],(ARQUIVOS[DOCUMENTO]=LD_01[[#This Row],[DOCUMENTO]])*(ARQUIVOS[REVISÃO]=LD_01[[#This Row],[REVISÃO]])))</f>
        <v>dwg,pdf</v>
      </c>
      <c r="M1322" s="12" cm="1">
        <f t="array" ref="M1322">_xlfn.UNIQUE(_xlfn._xlws.FILTER(ARQUIVOS[DATA RECEBIMENTO],(ARQUIVOS[DOCUMENTO]=LD_01[[#This Row],[DOCUMENTO]])*(ARQUIVOS[REVISÃO]=LD_01[[#This Row],[REVISÃO]])))</f>
        <v>46043</v>
      </c>
      <c r="N13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02/MSV-163MS-647-650/18.GE/MSV-163MS-647-650-ACA-EXE-DE-F1-010-R00.3.pdf</v>
      </c>
      <c r="P1322" s="6" t="str">
        <f>LD_01[[#This Row],[PASTA]]&amp;"/"&amp;LD_01[[#This Row],[ARQUIVO]]</f>
        <v>MSV-163MS-647-650/18.GE/MSV-163MS-647-650-ACA-EXE-DE-F1-010-R00.3.pdf</v>
      </c>
    </row>
    <row r="1323" spans="1:16" ht="43.2" x14ac:dyDescent="0.3">
      <c r="A1323" s="6" t="s">
        <v>5878</v>
      </c>
      <c r="B1323" s="6" t="str">
        <f>VLOOKUP(LD_01[[#This Row],[DOCUMENTO]],_xlfn.SORTBY(ARQUIVOS_RECEBIDOS!$E$2:$F$5010,ARQUIVOS_RECEBIDOS!$F$2:$F$5010,-1),2,)</f>
        <v>R00.1</v>
      </c>
      <c r="C1323" s="14" t="s">
        <v>5988</v>
      </c>
      <c r="D1323" s="14" t="s">
        <v>7543</v>
      </c>
      <c r="E1323" s="6" t="s">
        <v>5914</v>
      </c>
      <c r="F1323" s="8" t="s">
        <v>5928</v>
      </c>
      <c r="G1323" s="8" t="s">
        <v>4330</v>
      </c>
      <c r="H1323" s="6" t="str">
        <f>_xlfn.XLOOKUP(LD_01[[#This Row],[DISCIPLINA]],'CLASSES DE PROJETOS'!$F$3:$F$37,'CLASSES DE PROJETOS'!$C$3:$C$37)</f>
        <v>TE</v>
      </c>
      <c r="I1323" s="6" t="str">
        <f>_xlfn.TEXTJOIN("/",TRUE,"MSV-163MS-"&amp;LD_01[[#This Row],[OBRA]],_xlfn.XLOOKUP(LD_01[[#This Row],[SIGLA]],'CLASSES DE PROJETOS'!$C$3:$C$37,'CLASSES DE PROJETOS'!$E$3:$E$37))</f>
        <v>MSV-163MS-647-650/32.TE</v>
      </c>
      <c r="J1323" s="6" t="str" cm="1">
        <f t="array" ref="J1323">_xlfn.TEXTJOIN(",",TRUE,_xlfn._xlws.FILTER(ARQUIVOS[ARQUIVO],(ARQUIVOS[DOCUMENTO]=LD_01[[#This Row],[DOCUMENTO]])*(ARQUIVOS[REVISÃO]=LD_01[[#This Row],[REVISÃO]])*(ARQUIVOS[EXTENSÃO]="pdf")))</f>
        <v>MSV-163MS-647-650-ACA-EXE-DE-G1-001-R00.1.pdf</v>
      </c>
      <c r="K1323" s="6" t="str" cm="1">
        <f t="array" ref="K1323">_xlfn.TEXTJOIN(", ",TRUE,_xlfn.UNIQUE(_xlfn._xlws.FILTER(ARQUIVOS_RECEBIDOS!$F$2:$F$5010,ARQUIVOS_RECEBIDOS!$E$2:$E$5010=LD_01[[#This Row],[DOCUMENTO]])))</f>
        <v>R00.1</v>
      </c>
      <c r="L1323" s="6" t="str" cm="1">
        <f t="array" ref="L1323">_xlfn.TEXTJOIN(",",TRUE,_xlfn._xlws.FILTER(ARQUIVOS[EXTENSÃO],(ARQUIVOS[DOCUMENTO]=LD_01[[#This Row],[DOCUMENTO]])*(ARQUIVOS[REVISÃO]=LD_01[[#This Row],[REVISÃO]])))</f>
        <v>dwg,pdf</v>
      </c>
      <c r="M1323" s="12" cm="1">
        <f t="array" ref="M1323">_xlfn.UNIQUE(_xlfn._xlws.FILTER(ARQUIVOS[DATA RECEBIMENTO],(ARQUIVOS[DOCUMENTO]=LD_01[[#This Row],[DOCUMENTO]])*(ARQUIVOS[REVISÃO]=LD_01[[#This Row],[REVISÃO]])))</f>
        <v>46043</v>
      </c>
      <c r="N13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02/MSV-163MS-647-650/32.TE/MSV-163MS-647-650-ACA-EXE-DE-G1-001-R00.1.pdf</v>
      </c>
      <c r="P1323" s="6" t="str">
        <f>LD_01[[#This Row],[PASTA]]&amp;"/"&amp;LD_01[[#This Row],[ARQUIVO]]</f>
        <v>MSV-163MS-647-650/32.TE/MSV-163MS-647-650-ACA-EXE-DE-G1-001-R00.1.pdf</v>
      </c>
    </row>
    <row r="1324" spans="1:16" ht="43.2" x14ac:dyDescent="0.3">
      <c r="A1324" s="6" t="s">
        <v>5879</v>
      </c>
      <c r="B1324" s="6" t="str">
        <f>VLOOKUP(LD_01[[#This Row],[DOCUMENTO]],_xlfn.SORTBY(ARQUIVOS_RECEBIDOS!$E$2:$F$5010,ARQUIVOS_RECEBIDOS!$F$2:$F$5010,-1),2,)</f>
        <v>R00.1</v>
      </c>
      <c r="C1324" s="14" t="s">
        <v>5988</v>
      </c>
      <c r="D1324" s="14" t="s">
        <v>7543</v>
      </c>
      <c r="E1324" s="6" t="s">
        <v>5914</v>
      </c>
      <c r="F1324" s="8" t="s">
        <v>5928</v>
      </c>
      <c r="G1324" s="8" t="s">
        <v>4330</v>
      </c>
      <c r="H1324" s="6" t="str">
        <f>_xlfn.XLOOKUP(LD_01[[#This Row],[DISCIPLINA]],'CLASSES DE PROJETOS'!$F$3:$F$37,'CLASSES DE PROJETOS'!$C$3:$C$37)</f>
        <v>TE</v>
      </c>
      <c r="I1324" s="6" t="str">
        <f>_xlfn.TEXTJOIN("/",TRUE,"MSV-163MS-"&amp;LD_01[[#This Row],[OBRA]],_xlfn.XLOOKUP(LD_01[[#This Row],[SIGLA]],'CLASSES DE PROJETOS'!$C$3:$C$37,'CLASSES DE PROJETOS'!$E$3:$E$37))</f>
        <v>MSV-163MS-647-650/32.TE</v>
      </c>
      <c r="J1324" s="6" t="str" cm="1">
        <f t="array" ref="J1324">_xlfn.TEXTJOIN(",",TRUE,_xlfn._xlws.FILTER(ARQUIVOS[ARQUIVO],(ARQUIVOS[DOCUMENTO]=LD_01[[#This Row],[DOCUMENTO]])*(ARQUIVOS[REVISÃO]=LD_01[[#This Row],[REVISÃO]])*(ARQUIVOS[EXTENSÃO]="pdf")))</f>
        <v>MSV-163MS-647-650-ACA-EXE-DE-G1-002-R00.1.pdf</v>
      </c>
      <c r="K1324" s="6" t="str" cm="1">
        <f t="array" ref="K1324">_xlfn.TEXTJOIN(", ",TRUE,_xlfn.UNIQUE(_xlfn._xlws.FILTER(ARQUIVOS_RECEBIDOS!$F$2:$F$5010,ARQUIVOS_RECEBIDOS!$E$2:$E$5010=LD_01[[#This Row],[DOCUMENTO]])))</f>
        <v>R00.1</v>
      </c>
      <c r="L1324" s="6" t="str" cm="1">
        <f t="array" ref="L1324">_xlfn.TEXTJOIN(",",TRUE,_xlfn._xlws.FILTER(ARQUIVOS[EXTENSÃO],(ARQUIVOS[DOCUMENTO]=LD_01[[#This Row],[DOCUMENTO]])*(ARQUIVOS[REVISÃO]=LD_01[[#This Row],[REVISÃO]])))</f>
        <v>dwg,pdf</v>
      </c>
      <c r="M1324" s="12" cm="1">
        <f t="array" ref="M1324">_xlfn.UNIQUE(_xlfn._xlws.FILTER(ARQUIVOS[DATA RECEBIMENTO],(ARQUIVOS[DOCUMENTO]=LD_01[[#This Row],[DOCUMENTO]])*(ARQUIVOS[REVISÃO]=LD_01[[#This Row],[REVISÃO]])))</f>
        <v>46043</v>
      </c>
      <c r="N13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02/MSV-163MS-647-650/32.TE/MSV-163MS-647-650-ACA-EXE-DE-G1-002-R00.1.pdf</v>
      </c>
      <c r="P1324" s="6" t="str">
        <f>LD_01[[#This Row],[PASTA]]&amp;"/"&amp;LD_01[[#This Row],[ARQUIVO]]</f>
        <v>MSV-163MS-647-650/32.TE/MSV-163MS-647-650-ACA-EXE-DE-G1-002-R00.1.pdf</v>
      </c>
    </row>
    <row r="1325" spans="1:16" ht="43.2" x14ac:dyDescent="0.3">
      <c r="A1325" s="6" t="s">
        <v>5880</v>
      </c>
      <c r="B1325" s="6" t="str">
        <f>VLOOKUP(LD_01[[#This Row],[DOCUMENTO]],_xlfn.SORTBY(ARQUIVOS_RECEBIDOS!$E$2:$F$5010,ARQUIVOS_RECEBIDOS!$F$2:$F$5010,-1),2,)</f>
        <v>R00.1</v>
      </c>
      <c r="C1325" s="14" t="s">
        <v>5988</v>
      </c>
      <c r="D1325" s="14" t="s">
        <v>7543</v>
      </c>
      <c r="E1325" s="6" t="s">
        <v>5914</v>
      </c>
      <c r="F1325" s="8" t="s">
        <v>5928</v>
      </c>
      <c r="G1325" s="8" t="s">
        <v>4330</v>
      </c>
      <c r="H1325" s="6" t="str">
        <f>_xlfn.XLOOKUP(LD_01[[#This Row],[DISCIPLINA]],'CLASSES DE PROJETOS'!$F$3:$F$37,'CLASSES DE PROJETOS'!$C$3:$C$37)</f>
        <v>TE</v>
      </c>
      <c r="I1325" s="6" t="str">
        <f>_xlfn.TEXTJOIN("/",TRUE,"MSV-163MS-"&amp;LD_01[[#This Row],[OBRA]],_xlfn.XLOOKUP(LD_01[[#This Row],[SIGLA]],'CLASSES DE PROJETOS'!$C$3:$C$37,'CLASSES DE PROJETOS'!$E$3:$E$37))</f>
        <v>MSV-163MS-647-650/32.TE</v>
      </c>
      <c r="J1325" s="6" t="str" cm="1">
        <f t="array" ref="J1325">_xlfn.TEXTJOIN(",",TRUE,_xlfn._xlws.FILTER(ARQUIVOS[ARQUIVO],(ARQUIVOS[DOCUMENTO]=LD_01[[#This Row],[DOCUMENTO]])*(ARQUIVOS[REVISÃO]=LD_01[[#This Row],[REVISÃO]])*(ARQUIVOS[EXTENSÃO]="pdf")))</f>
        <v>MSV-163MS-647-650-ACA-EXE-DE-G1-003-R00.1.pdf</v>
      </c>
      <c r="K1325" s="6" t="str" cm="1">
        <f t="array" ref="K1325">_xlfn.TEXTJOIN(", ",TRUE,_xlfn.UNIQUE(_xlfn._xlws.FILTER(ARQUIVOS_RECEBIDOS!$F$2:$F$5010,ARQUIVOS_RECEBIDOS!$E$2:$E$5010=LD_01[[#This Row],[DOCUMENTO]])))</f>
        <v>R00.1</v>
      </c>
      <c r="L1325" s="6" t="str" cm="1">
        <f t="array" ref="L1325">_xlfn.TEXTJOIN(",",TRUE,_xlfn._xlws.FILTER(ARQUIVOS[EXTENSÃO],(ARQUIVOS[DOCUMENTO]=LD_01[[#This Row],[DOCUMENTO]])*(ARQUIVOS[REVISÃO]=LD_01[[#This Row],[REVISÃO]])))</f>
        <v>dwg,pdf</v>
      </c>
      <c r="M1325" s="12" cm="1">
        <f t="array" ref="M1325">_xlfn.UNIQUE(_xlfn._xlws.FILTER(ARQUIVOS[DATA RECEBIMENTO],(ARQUIVOS[DOCUMENTO]=LD_01[[#This Row],[DOCUMENTO]])*(ARQUIVOS[REVISÃO]=LD_01[[#This Row],[REVISÃO]])))</f>
        <v>46043</v>
      </c>
      <c r="N13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02/MSV-163MS-647-650/32.TE/MSV-163MS-647-650-ACA-EXE-DE-G1-003-R00.1.pdf</v>
      </c>
      <c r="P1325" s="6" t="str">
        <f>LD_01[[#This Row],[PASTA]]&amp;"/"&amp;LD_01[[#This Row],[ARQUIVO]]</f>
        <v>MSV-163MS-647-650/32.TE/MSV-163MS-647-650-ACA-EXE-DE-G1-003-R00.1.pdf</v>
      </c>
    </row>
    <row r="1326" spans="1:16" ht="43.2" x14ac:dyDescent="0.3">
      <c r="A1326" s="6" t="s">
        <v>5881</v>
      </c>
      <c r="B1326" s="6" t="str">
        <f>VLOOKUP(LD_01[[#This Row],[DOCUMENTO]],_xlfn.SORTBY(ARQUIVOS_RECEBIDOS!$E$2:$F$5010,ARQUIVOS_RECEBIDOS!$F$2:$F$5010,-1),2,)</f>
        <v>R00.1</v>
      </c>
      <c r="C1326" s="14" t="s">
        <v>5988</v>
      </c>
      <c r="D1326" s="14" t="s">
        <v>7543</v>
      </c>
      <c r="E1326" s="6" t="s">
        <v>5914</v>
      </c>
      <c r="F1326" s="8" t="s">
        <v>5928</v>
      </c>
      <c r="G1326" s="8" t="s">
        <v>4330</v>
      </c>
      <c r="H1326" s="6" t="str">
        <f>_xlfn.XLOOKUP(LD_01[[#This Row],[DISCIPLINA]],'CLASSES DE PROJETOS'!$F$3:$F$37,'CLASSES DE PROJETOS'!$C$3:$C$37)</f>
        <v>TE</v>
      </c>
      <c r="I1326" s="6" t="str">
        <f>_xlfn.TEXTJOIN("/",TRUE,"MSV-163MS-"&amp;LD_01[[#This Row],[OBRA]],_xlfn.XLOOKUP(LD_01[[#This Row],[SIGLA]],'CLASSES DE PROJETOS'!$C$3:$C$37,'CLASSES DE PROJETOS'!$E$3:$E$37))</f>
        <v>MSV-163MS-647-650/32.TE</v>
      </c>
      <c r="J1326" s="6" t="str" cm="1">
        <f t="array" ref="J1326">_xlfn.TEXTJOIN(",",TRUE,_xlfn._xlws.FILTER(ARQUIVOS[ARQUIVO],(ARQUIVOS[DOCUMENTO]=LD_01[[#This Row],[DOCUMENTO]])*(ARQUIVOS[REVISÃO]=LD_01[[#This Row],[REVISÃO]])*(ARQUIVOS[EXTENSÃO]="pdf")))</f>
        <v>MSV-163MS-647-650-ACA-EXE-DE-G1-004-R00.1.pdf</v>
      </c>
      <c r="K1326" s="6" t="str" cm="1">
        <f t="array" ref="K1326">_xlfn.TEXTJOIN(", ",TRUE,_xlfn.UNIQUE(_xlfn._xlws.FILTER(ARQUIVOS_RECEBIDOS!$F$2:$F$5010,ARQUIVOS_RECEBIDOS!$E$2:$E$5010=LD_01[[#This Row],[DOCUMENTO]])))</f>
        <v>R00.1</v>
      </c>
      <c r="L1326" s="6" t="str" cm="1">
        <f t="array" ref="L1326">_xlfn.TEXTJOIN(",",TRUE,_xlfn._xlws.FILTER(ARQUIVOS[EXTENSÃO],(ARQUIVOS[DOCUMENTO]=LD_01[[#This Row],[DOCUMENTO]])*(ARQUIVOS[REVISÃO]=LD_01[[#This Row],[REVISÃO]])))</f>
        <v>dwg,pdf</v>
      </c>
      <c r="M1326" s="12" cm="1">
        <f t="array" ref="M1326">_xlfn.UNIQUE(_xlfn._xlws.FILTER(ARQUIVOS[DATA RECEBIMENTO],(ARQUIVOS[DOCUMENTO]=LD_01[[#This Row],[DOCUMENTO]])*(ARQUIVOS[REVISÃO]=LD_01[[#This Row],[REVISÃO]])))</f>
        <v>46043</v>
      </c>
      <c r="N13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02/MSV-163MS-647-650/32.TE/MSV-163MS-647-650-ACA-EXE-DE-G1-004-R00.1.pdf</v>
      </c>
      <c r="P1326" s="6" t="str">
        <f>LD_01[[#This Row],[PASTA]]&amp;"/"&amp;LD_01[[#This Row],[ARQUIVO]]</f>
        <v>MSV-163MS-647-650/32.TE/MSV-163MS-647-650-ACA-EXE-DE-G1-004-R00.1.pdf</v>
      </c>
    </row>
    <row r="1327" spans="1:16" ht="43.2" x14ac:dyDescent="0.3">
      <c r="A1327" s="6" t="s">
        <v>5882</v>
      </c>
      <c r="B1327" s="6" t="str">
        <f>VLOOKUP(LD_01[[#This Row],[DOCUMENTO]],_xlfn.SORTBY(ARQUIVOS_RECEBIDOS!$E$2:$F$5010,ARQUIVOS_RECEBIDOS!$F$2:$F$5010,-1),2,)</f>
        <v>R00.1</v>
      </c>
      <c r="C1327" s="14" t="s">
        <v>5988</v>
      </c>
      <c r="D1327" s="14" t="s">
        <v>7543</v>
      </c>
      <c r="E1327" s="6" t="s">
        <v>5914</v>
      </c>
      <c r="F1327" s="8" t="s">
        <v>5928</v>
      </c>
      <c r="G1327" s="8" t="s">
        <v>4330</v>
      </c>
      <c r="H1327" s="6" t="str">
        <f>_xlfn.XLOOKUP(LD_01[[#This Row],[DISCIPLINA]],'CLASSES DE PROJETOS'!$F$3:$F$37,'CLASSES DE PROJETOS'!$C$3:$C$37)</f>
        <v>TE</v>
      </c>
      <c r="I1327" s="6" t="str">
        <f>_xlfn.TEXTJOIN("/",TRUE,"MSV-163MS-"&amp;LD_01[[#This Row],[OBRA]],_xlfn.XLOOKUP(LD_01[[#This Row],[SIGLA]],'CLASSES DE PROJETOS'!$C$3:$C$37,'CLASSES DE PROJETOS'!$E$3:$E$37))</f>
        <v>MSV-163MS-647-650/32.TE</v>
      </c>
      <c r="J1327" s="6" t="str" cm="1">
        <f t="array" ref="J1327">_xlfn.TEXTJOIN(",",TRUE,_xlfn._xlws.FILTER(ARQUIVOS[ARQUIVO],(ARQUIVOS[DOCUMENTO]=LD_01[[#This Row],[DOCUMENTO]])*(ARQUIVOS[REVISÃO]=LD_01[[#This Row],[REVISÃO]])*(ARQUIVOS[EXTENSÃO]="pdf")))</f>
        <v>MSV-163MS-647-650-ACA-EXE-DE-G1-005-R00.1.pdf</v>
      </c>
      <c r="K1327" s="6" t="str" cm="1">
        <f t="array" ref="K1327">_xlfn.TEXTJOIN(", ",TRUE,_xlfn.UNIQUE(_xlfn._xlws.FILTER(ARQUIVOS_RECEBIDOS!$F$2:$F$5010,ARQUIVOS_RECEBIDOS!$E$2:$E$5010=LD_01[[#This Row],[DOCUMENTO]])))</f>
        <v>R00.1</v>
      </c>
      <c r="L1327" s="6" t="str" cm="1">
        <f t="array" ref="L1327">_xlfn.TEXTJOIN(",",TRUE,_xlfn._xlws.FILTER(ARQUIVOS[EXTENSÃO],(ARQUIVOS[DOCUMENTO]=LD_01[[#This Row],[DOCUMENTO]])*(ARQUIVOS[REVISÃO]=LD_01[[#This Row],[REVISÃO]])))</f>
        <v>dwg,pdf</v>
      </c>
      <c r="M1327" s="12" cm="1">
        <f t="array" ref="M1327">_xlfn.UNIQUE(_xlfn._xlws.FILTER(ARQUIVOS[DATA RECEBIMENTO],(ARQUIVOS[DOCUMENTO]=LD_01[[#This Row],[DOCUMENTO]])*(ARQUIVOS[REVISÃO]=LD_01[[#This Row],[REVISÃO]])))</f>
        <v>46043</v>
      </c>
      <c r="N13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02/MSV-163MS-647-650/32.TE/MSV-163MS-647-650-ACA-EXE-DE-G1-005-R00.1.pdf</v>
      </c>
      <c r="P1327" s="6" t="str">
        <f>LD_01[[#This Row],[PASTA]]&amp;"/"&amp;LD_01[[#This Row],[ARQUIVO]]</f>
        <v>MSV-163MS-647-650/32.TE/MSV-163MS-647-650-ACA-EXE-DE-G1-005-R00.1.pdf</v>
      </c>
    </row>
    <row r="1328" spans="1:16" ht="43.2" x14ac:dyDescent="0.3">
      <c r="A1328" s="6" t="s">
        <v>5883</v>
      </c>
      <c r="B1328" s="6" t="str">
        <f>VLOOKUP(LD_01[[#This Row],[DOCUMENTO]],_xlfn.SORTBY(ARQUIVOS_RECEBIDOS!$E$2:$F$5010,ARQUIVOS_RECEBIDOS!$F$2:$F$5010,-1),2,)</f>
        <v>R00.1</v>
      </c>
      <c r="C1328" s="14" t="s">
        <v>5988</v>
      </c>
      <c r="D1328" s="14" t="s">
        <v>7543</v>
      </c>
      <c r="E1328" s="6" t="s">
        <v>5914</v>
      </c>
      <c r="F1328" s="8" t="s">
        <v>5928</v>
      </c>
      <c r="G1328" s="8" t="s">
        <v>4330</v>
      </c>
      <c r="H1328" s="6" t="str">
        <f>_xlfn.XLOOKUP(LD_01[[#This Row],[DISCIPLINA]],'CLASSES DE PROJETOS'!$F$3:$F$37,'CLASSES DE PROJETOS'!$C$3:$C$37)</f>
        <v>TE</v>
      </c>
      <c r="I1328" s="6" t="str">
        <f>_xlfn.TEXTJOIN("/",TRUE,"MSV-163MS-"&amp;LD_01[[#This Row],[OBRA]],_xlfn.XLOOKUP(LD_01[[#This Row],[SIGLA]],'CLASSES DE PROJETOS'!$C$3:$C$37,'CLASSES DE PROJETOS'!$E$3:$E$37))</f>
        <v>MSV-163MS-647-650/32.TE</v>
      </c>
      <c r="J1328" s="6" t="str" cm="1">
        <f t="array" ref="J1328">_xlfn.TEXTJOIN(",",TRUE,_xlfn._xlws.FILTER(ARQUIVOS[ARQUIVO],(ARQUIVOS[DOCUMENTO]=LD_01[[#This Row],[DOCUMENTO]])*(ARQUIVOS[REVISÃO]=LD_01[[#This Row],[REVISÃO]])*(ARQUIVOS[EXTENSÃO]="pdf")))</f>
        <v>MSV-163MS-647-650-ACA-EXE-DE-G1-006-R00.1.pdf</v>
      </c>
      <c r="K1328" s="6" t="str" cm="1">
        <f t="array" ref="K1328">_xlfn.TEXTJOIN(", ",TRUE,_xlfn.UNIQUE(_xlfn._xlws.FILTER(ARQUIVOS_RECEBIDOS!$F$2:$F$5010,ARQUIVOS_RECEBIDOS!$E$2:$E$5010=LD_01[[#This Row],[DOCUMENTO]])))</f>
        <v>R00.1</v>
      </c>
      <c r="L1328" s="6" t="str" cm="1">
        <f t="array" ref="L1328">_xlfn.TEXTJOIN(",",TRUE,_xlfn._xlws.FILTER(ARQUIVOS[EXTENSÃO],(ARQUIVOS[DOCUMENTO]=LD_01[[#This Row],[DOCUMENTO]])*(ARQUIVOS[REVISÃO]=LD_01[[#This Row],[REVISÃO]])))</f>
        <v>dwg,pdf</v>
      </c>
      <c r="M1328" s="12" cm="1">
        <f t="array" ref="M1328">_xlfn.UNIQUE(_xlfn._xlws.FILTER(ARQUIVOS[DATA RECEBIMENTO],(ARQUIVOS[DOCUMENTO]=LD_01[[#This Row],[DOCUMENTO]])*(ARQUIVOS[REVISÃO]=LD_01[[#This Row],[REVISÃO]])))</f>
        <v>46043</v>
      </c>
      <c r="N13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02/MSV-163MS-647-650/32.TE/MSV-163MS-647-650-ACA-EXE-DE-G1-006-R00.1.pdf</v>
      </c>
      <c r="P1328" s="6" t="str">
        <f>LD_01[[#This Row],[PASTA]]&amp;"/"&amp;LD_01[[#This Row],[ARQUIVO]]</f>
        <v>MSV-163MS-647-650/32.TE/MSV-163MS-647-650-ACA-EXE-DE-G1-006-R00.1.pdf</v>
      </c>
    </row>
    <row r="1329" spans="1:16" ht="43.2" x14ac:dyDescent="0.3">
      <c r="A1329" s="6" t="s">
        <v>5884</v>
      </c>
      <c r="B1329" s="6" t="str">
        <f>VLOOKUP(LD_01[[#This Row],[DOCUMENTO]],_xlfn.SORTBY(ARQUIVOS_RECEBIDOS!$E$2:$F$5010,ARQUIVOS_RECEBIDOS!$F$2:$F$5010,-1),2,)</f>
        <v>R00.1</v>
      </c>
      <c r="C1329" s="14" t="s">
        <v>5988</v>
      </c>
      <c r="D1329" s="14" t="s">
        <v>7543</v>
      </c>
      <c r="E1329" s="6" t="s">
        <v>5914</v>
      </c>
      <c r="F1329" s="8" t="s">
        <v>5928</v>
      </c>
      <c r="G1329" s="8" t="s">
        <v>4330</v>
      </c>
      <c r="H1329" s="6" t="str">
        <f>_xlfn.XLOOKUP(LD_01[[#This Row],[DISCIPLINA]],'CLASSES DE PROJETOS'!$F$3:$F$37,'CLASSES DE PROJETOS'!$C$3:$C$37)</f>
        <v>TE</v>
      </c>
      <c r="I1329" s="6" t="str">
        <f>_xlfn.TEXTJOIN("/",TRUE,"MSV-163MS-"&amp;LD_01[[#This Row],[OBRA]],_xlfn.XLOOKUP(LD_01[[#This Row],[SIGLA]],'CLASSES DE PROJETOS'!$C$3:$C$37,'CLASSES DE PROJETOS'!$E$3:$E$37))</f>
        <v>MSV-163MS-647-650/32.TE</v>
      </c>
      <c r="J1329" s="6" t="str" cm="1">
        <f t="array" ref="J1329">_xlfn.TEXTJOIN(",",TRUE,_xlfn._xlws.FILTER(ARQUIVOS[ARQUIVO],(ARQUIVOS[DOCUMENTO]=LD_01[[#This Row],[DOCUMENTO]])*(ARQUIVOS[REVISÃO]=LD_01[[#This Row],[REVISÃO]])*(ARQUIVOS[EXTENSÃO]="pdf")))</f>
        <v>MSV-163MS-647-650-ACA-EXE-DE-G1-007-R00.1.pdf</v>
      </c>
      <c r="K1329" s="6" t="str" cm="1">
        <f t="array" ref="K1329">_xlfn.TEXTJOIN(", ",TRUE,_xlfn.UNIQUE(_xlfn._xlws.FILTER(ARQUIVOS_RECEBIDOS!$F$2:$F$5010,ARQUIVOS_RECEBIDOS!$E$2:$E$5010=LD_01[[#This Row],[DOCUMENTO]])))</f>
        <v>R00.1</v>
      </c>
      <c r="L1329" s="6" t="str" cm="1">
        <f t="array" ref="L1329">_xlfn.TEXTJOIN(",",TRUE,_xlfn._xlws.FILTER(ARQUIVOS[EXTENSÃO],(ARQUIVOS[DOCUMENTO]=LD_01[[#This Row],[DOCUMENTO]])*(ARQUIVOS[REVISÃO]=LD_01[[#This Row],[REVISÃO]])))</f>
        <v>dwg,pdf</v>
      </c>
      <c r="M1329" s="12" cm="1">
        <f t="array" ref="M1329">_xlfn.UNIQUE(_xlfn._xlws.FILTER(ARQUIVOS[DATA RECEBIMENTO],(ARQUIVOS[DOCUMENTO]=LD_01[[#This Row],[DOCUMENTO]])*(ARQUIVOS[REVISÃO]=LD_01[[#This Row],[REVISÃO]])))</f>
        <v>46043</v>
      </c>
      <c r="N13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02/MSV-163MS-647-650/32.TE/MSV-163MS-647-650-ACA-EXE-DE-G1-007-R00.1.pdf</v>
      </c>
      <c r="P1329" s="6" t="str">
        <f>LD_01[[#This Row],[PASTA]]&amp;"/"&amp;LD_01[[#This Row],[ARQUIVO]]</f>
        <v>MSV-163MS-647-650/32.TE/MSV-163MS-647-650-ACA-EXE-DE-G1-007-R00.1.pdf</v>
      </c>
    </row>
    <row r="1330" spans="1:16" ht="43.2" x14ac:dyDescent="0.3">
      <c r="A1330" s="6" t="s">
        <v>5885</v>
      </c>
      <c r="B1330" s="6" t="str">
        <f>VLOOKUP(LD_01[[#This Row],[DOCUMENTO]],_xlfn.SORTBY(ARQUIVOS_RECEBIDOS!$E$2:$F$5010,ARQUIVOS_RECEBIDOS!$F$2:$F$5010,-1),2,)</f>
        <v>R00.1</v>
      </c>
      <c r="C1330" s="14" t="s">
        <v>5988</v>
      </c>
      <c r="D1330" s="14" t="s">
        <v>7543</v>
      </c>
      <c r="E1330" s="6" t="s">
        <v>5914</v>
      </c>
      <c r="F1330" s="8" t="s">
        <v>5928</v>
      </c>
      <c r="G1330" s="8" t="s">
        <v>4330</v>
      </c>
      <c r="H1330" s="6" t="str">
        <f>_xlfn.XLOOKUP(LD_01[[#This Row],[DISCIPLINA]],'CLASSES DE PROJETOS'!$F$3:$F$37,'CLASSES DE PROJETOS'!$C$3:$C$37)</f>
        <v>TE</v>
      </c>
      <c r="I1330" s="6" t="str">
        <f>_xlfn.TEXTJOIN("/",TRUE,"MSV-163MS-"&amp;LD_01[[#This Row],[OBRA]],_xlfn.XLOOKUP(LD_01[[#This Row],[SIGLA]],'CLASSES DE PROJETOS'!$C$3:$C$37,'CLASSES DE PROJETOS'!$E$3:$E$37))</f>
        <v>MSV-163MS-647-650/32.TE</v>
      </c>
      <c r="J1330" s="6" t="str" cm="1">
        <f t="array" ref="J1330">_xlfn.TEXTJOIN(",",TRUE,_xlfn._xlws.FILTER(ARQUIVOS[ARQUIVO],(ARQUIVOS[DOCUMENTO]=LD_01[[#This Row],[DOCUMENTO]])*(ARQUIVOS[REVISÃO]=LD_01[[#This Row],[REVISÃO]])*(ARQUIVOS[EXTENSÃO]="pdf")))</f>
        <v>MSV-163MS-647-650-ACA-EXE-DE-G1-008-R00.1.pdf</v>
      </c>
      <c r="K1330" s="6" t="str" cm="1">
        <f t="array" ref="K1330">_xlfn.TEXTJOIN(", ",TRUE,_xlfn.UNIQUE(_xlfn._xlws.FILTER(ARQUIVOS_RECEBIDOS!$F$2:$F$5010,ARQUIVOS_RECEBIDOS!$E$2:$E$5010=LD_01[[#This Row],[DOCUMENTO]])))</f>
        <v>R00.1</v>
      </c>
      <c r="L1330" s="6" t="str" cm="1">
        <f t="array" ref="L1330">_xlfn.TEXTJOIN(",",TRUE,_xlfn._xlws.FILTER(ARQUIVOS[EXTENSÃO],(ARQUIVOS[DOCUMENTO]=LD_01[[#This Row],[DOCUMENTO]])*(ARQUIVOS[REVISÃO]=LD_01[[#This Row],[REVISÃO]])))</f>
        <v>dwg,pdf</v>
      </c>
      <c r="M1330" s="12" cm="1">
        <f t="array" ref="M1330">_xlfn.UNIQUE(_xlfn._xlws.FILTER(ARQUIVOS[DATA RECEBIMENTO],(ARQUIVOS[DOCUMENTO]=LD_01[[#This Row],[DOCUMENTO]])*(ARQUIVOS[REVISÃO]=LD_01[[#This Row],[REVISÃO]])))</f>
        <v>46043</v>
      </c>
      <c r="N13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02/MSV-163MS-647-650/32.TE/MSV-163MS-647-650-ACA-EXE-DE-G1-008-R00.1.pdf</v>
      </c>
      <c r="P1330" s="6" t="str">
        <f>LD_01[[#This Row],[PASTA]]&amp;"/"&amp;LD_01[[#This Row],[ARQUIVO]]</f>
        <v>MSV-163MS-647-650/32.TE/MSV-163MS-647-650-ACA-EXE-DE-G1-008-R00.1.pdf</v>
      </c>
    </row>
    <row r="1331" spans="1:16" ht="57.6" x14ac:dyDescent="0.3">
      <c r="A1331" s="6" t="s">
        <v>5886</v>
      </c>
      <c r="B1331" s="6" t="str">
        <f>VLOOKUP(LD_01[[#This Row],[DOCUMENTO]],_xlfn.SORTBY(ARQUIVOS_RECEBIDOS!$E$2:$F$5010,ARQUIVOS_RECEBIDOS!$F$2:$F$5010,-1),2,)</f>
        <v>R00.6</v>
      </c>
      <c r="C1331" s="14" t="s">
        <v>5988</v>
      </c>
      <c r="D1331" s="14" t="s">
        <v>7543</v>
      </c>
      <c r="E1331" s="6" t="s">
        <v>5914</v>
      </c>
      <c r="F1331" s="8" t="s">
        <v>5929</v>
      </c>
      <c r="G1331" s="8" t="s">
        <v>4330</v>
      </c>
      <c r="H1331" s="6" t="str">
        <f>_xlfn.XLOOKUP(LD_01[[#This Row],[DISCIPLINA]],'CLASSES DE PROJETOS'!$F$3:$F$37,'CLASSES DE PROJETOS'!$C$3:$C$37)</f>
        <v>TE</v>
      </c>
      <c r="I1331" s="6" t="str">
        <f>_xlfn.TEXTJOIN("/",TRUE,"MSV-163MS-"&amp;LD_01[[#This Row],[OBRA]],_xlfn.XLOOKUP(LD_01[[#This Row],[SIGLA]],'CLASSES DE PROJETOS'!$C$3:$C$37,'CLASSES DE PROJETOS'!$E$3:$E$37))</f>
        <v>MSV-163MS-647-650/32.TE</v>
      </c>
      <c r="J1331" s="6" t="str" cm="1">
        <f t="array" ref="J1331">_xlfn.TEXTJOIN(",",TRUE,_xlfn._xlws.FILTER(ARQUIVOS[ARQUIVO],(ARQUIVOS[DOCUMENTO]=LD_01[[#This Row],[DOCUMENTO]])*(ARQUIVOS[REVISÃO]=LD_01[[#This Row],[REVISÃO]])*(ARQUIVOS[EXTENSÃO]="pdf")))</f>
        <v>MSV-163MS-647-650-ACA-EXE-DE-G1-015-R00.6.pdf</v>
      </c>
      <c r="K1331" s="6" t="str" cm="1">
        <f t="array" ref="K1331">_xlfn.TEXTJOIN(", ",TRUE,_xlfn.UNIQUE(_xlfn._xlws.FILTER(ARQUIVOS_RECEBIDOS!$F$2:$F$5010,ARQUIVOS_RECEBIDOS!$E$2:$E$5010=LD_01[[#This Row],[DOCUMENTO]])))</f>
        <v>R00.6</v>
      </c>
      <c r="L1331" s="6" t="str" cm="1">
        <f t="array" ref="L1331">_xlfn.TEXTJOIN(",",TRUE,_xlfn._xlws.FILTER(ARQUIVOS[EXTENSÃO],(ARQUIVOS[DOCUMENTO]=LD_01[[#This Row],[DOCUMENTO]])*(ARQUIVOS[REVISÃO]=LD_01[[#This Row],[REVISÃO]])))</f>
        <v>dwg,pdf</v>
      </c>
      <c r="M1331" s="12" cm="1">
        <f t="array" ref="M1331">_xlfn.UNIQUE(_xlfn._xlws.FILTER(ARQUIVOS[DATA RECEBIMENTO],(ARQUIVOS[DOCUMENTO]=LD_01[[#This Row],[DOCUMENTO]])*(ARQUIVOS[REVISÃO]=LD_01[[#This Row],[REVISÃO]])))</f>
        <v>46043</v>
      </c>
      <c r="N13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02/MSV-163MS-647-650/32.TE/MSV-163MS-647-650-ACA-EXE-DE-G1-015-R00.6.pdf</v>
      </c>
      <c r="P1331" s="6" t="str">
        <f>LD_01[[#This Row],[PASTA]]&amp;"/"&amp;LD_01[[#This Row],[ARQUIVO]]</f>
        <v>MSV-163MS-647-650/32.TE/MSV-163MS-647-650-ACA-EXE-DE-G1-015-R00.6.pdf</v>
      </c>
    </row>
    <row r="1332" spans="1:16" ht="28.8" x14ac:dyDescent="0.3">
      <c r="A1332" s="6" t="s">
        <v>5887</v>
      </c>
      <c r="B1332" s="6" t="str">
        <f>VLOOKUP(LD_01[[#This Row],[DOCUMENTO]],_xlfn.SORTBY(ARQUIVOS_RECEBIDOS!$E$2:$F$5010,ARQUIVOS_RECEBIDOS!$F$2:$F$5010,-1),2,)</f>
        <v>R00.3</v>
      </c>
      <c r="C1332" s="14" t="s">
        <v>5988</v>
      </c>
      <c r="D1332" s="14" t="s">
        <v>7543</v>
      </c>
      <c r="E1332" s="6" t="s">
        <v>5914</v>
      </c>
      <c r="F1332" s="8" t="s">
        <v>4933</v>
      </c>
      <c r="G1332" s="8" t="s">
        <v>4330</v>
      </c>
      <c r="H1332" s="6" t="str">
        <f>_xlfn.XLOOKUP(LD_01[[#This Row],[DISCIPLINA]],'CLASSES DE PROJETOS'!$F$3:$F$37,'CLASSES DE PROJETOS'!$C$3:$C$37)</f>
        <v>TE</v>
      </c>
      <c r="I1332" s="6" t="str">
        <f>_xlfn.TEXTJOIN("/",TRUE,"MSV-163MS-"&amp;LD_01[[#This Row],[OBRA]],_xlfn.XLOOKUP(LD_01[[#This Row],[SIGLA]],'CLASSES DE PROJETOS'!$C$3:$C$37,'CLASSES DE PROJETOS'!$E$3:$E$37))</f>
        <v>MSV-163MS-647-650/32.TE</v>
      </c>
      <c r="J1332" s="6" t="str" cm="1">
        <f t="array" ref="J1332">_xlfn.TEXTJOIN(",",TRUE,_xlfn._xlws.FILTER(ARQUIVOS[ARQUIVO],(ARQUIVOS[DOCUMENTO]=LD_01[[#This Row],[DOCUMENTO]])*(ARQUIVOS[REVISÃO]=LD_01[[#This Row],[REVISÃO]])*(ARQUIVOS[EXTENSÃO]="pdf")))</f>
        <v>MSV-163MS-647-650-ACA-EXE-DE-G1-018-R00.3.pdf</v>
      </c>
      <c r="K1332" s="6" t="str" cm="1">
        <f t="array" ref="K1332">_xlfn.TEXTJOIN(", ",TRUE,_xlfn.UNIQUE(_xlfn._xlws.FILTER(ARQUIVOS_RECEBIDOS!$F$2:$F$5010,ARQUIVOS_RECEBIDOS!$E$2:$E$5010=LD_01[[#This Row],[DOCUMENTO]])))</f>
        <v>R00.3</v>
      </c>
      <c r="L1332" s="6" t="str" cm="1">
        <f t="array" ref="L1332">_xlfn.TEXTJOIN(",",TRUE,_xlfn._xlws.FILTER(ARQUIVOS[EXTENSÃO],(ARQUIVOS[DOCUMENTO]=LD_01[[#This Row],[DOCUMENTO]])*(ARQUIVOS[REVISÃO]=LD_01[[#This Row],[REVISÃO]])))</f>
        <v>dwg,pdf</v>
      </c>
      <c r="M1332" s="12" cm="1">
        <f t="array" ref="M1332">_xlfn.UNIQUE(_xlfn._xlws.FILTER(ARQUIVOS[DATA RECEBIMENTO],(ARQUIVOS[DOCUMENTO]=LD_01[[#This Row],[DOCUMENTO]])*(ARQUIVOS[REVISÃO]=LD_01[[#This Row],[REVISÃO]])))</f>
        <v>46043</v>
      </c>
      <c r="N13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02/MSV-163MS-647-650/32.TE/MSV-163MS-647-650-ACA-EXE-DE-G1-018-R00.3.pdf</v>
      </c>
      <c r="P1332" s="6" t="str">
        <f>LD_01[[#This Row],[PASTA]]&amp;"/"&amp;LD_01[[#This Row],[ARQUIVO]]</f>
        <v>MSV-163MS-647-650/32.TE/MSV-163MS-647-650-ACA-EXE-DE-G1-018-R00.3.pdf</v>
      </c>
    </row>
    <row r="1333" spans="1:16" ht="43.2" x14ac:dyDescent="0.3">
      <c r="A1333" s="6" t="s">
        <v>5888</v>
      </c>
      <c r="B1333" s="6" t="str">
        <f>VLOOKUP(LD_01[[#This Row],[DOCUMENTO]],_xlfn.SORTBY(ARQUIVOS_RECEBIDOS!$E$2:$F$5010,ARQUIVOS_RECEBIDOS!$F$2:$F$5010,-1),2,)</f>
        <v>R00.1</v>
      </c>
      <c r="C1333" s="14" t="s">
        <v>5988</v>
      </c>
      <c r="D1333" s="14" t="s">
        <v>7543</v>
      </c>
      <c r="E1333" s="6" t="s">
        <v>5914</v>
      </c>
      <c r="F1333" s="8" t="s">
        <v>5930</v>
      </c>
      <c r="G1333" s="8" t="s">
        <v>4330</v>
      </c>
      <c r="H1333" s="6" t="str">
        <f>_xlfn.XLOOKUP(LD_01[[#This Row],[DISCIPLINA]],'CLASSES DE PROJETOS'!$F$3:$F$37,'CLASSES DE PROJETOS'!$C$3:$C$37)</f>
        <v>TE</v>
      </c>
      <c r="I1333" s="6" t="str">
        <f>_xlfn.TEXTJOIN("/",TRUE,"MSV-163MS-"&amp;LD_01[[#This Row],[OBRA]],_xlfn.XLOOKUP(LD_01[[#This Row],[SIGLA]],'CLASSES DE PROJETOS'!$C$3:$C$37,'CLASSES DE PROJETOS'!$E$3:$E$37))</f>
        <v>MSV-163MS-647-650/32.TE</v>
      </c>
      <c r="J1333" s="6" t="str" cm="1">
        <f t="array" ref="J1333">_xlfn.TEXTJOIN(",",TRUE,_xlfn._xlws.FILTER(ARQUIVOS[ARQUIVO],(ARQUIVOS[DOCUMENTO]=LD_01[[#This Row],[DOCUMENTO]])*(ARQUIVOS[REVISÃO]=LD_01[[#This Row],[REVISÃO]])*(ARQUIVOS[EXTENSÃO]="pdf")))</f>
        <v>MSV-163MS-647-650-ACA-EXE-DE-G1-019-R00.1.pdf</v>
      </c>
      <c r="K1333" s="6" t="str" cm="1">
        <f t="array" ref="K1333">_xlfn.TEXTJOIN(", ",TRUE,_xlfn.UNIQUE(_xlfn._xlws.FILTER(ARQUIVOS_RECEBIDOS!$F$2:$F$5010,ARQUIVOS_RECEBIDOS!$E$2:$E$5010=LD_01[[#This Row],[DOCUMENTO]])))</f>
        <v>R00.1</v>
      </c>
      <c r="L1333" s="6" t="str" cm="1">
        <f t="array" ref="L1333">_xlfn.TEXTJOIN(",",TRUE,_xlfn._xlws.FILTER(ARQUIVOS[EXTENSÃO],(ARQUIVOS[DOCUMENTO]=LD_01[[#This Row],[DOCUMENTO]])*(ARQUIVOS[REVISÃO]=LD_01[[#This Row],[REVISÃO]])))</f>
        <v>dwg,pdf</v>
      </c>
      <c r="M1333" s="12" cm="1">
        <f t="array" ref="M1333">_xlfn.UNIQUE(_xlfn._xlws.FILTER(ARQUIVOS[DATA RECEBIMENTO],(ARQUIVOS[DOCUMENTO]=LD_01[[#This Row],[DOCUMENTO]])*(ARQUIVOS[REVISÃO]=LD_01[[#This Row],[REVISÃO]])))</f>
        <v>46043</v>
      </c>
      <c r="N13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02/MSV-163MS-647-650/32.TE/MSV-163MS-647-650-ACA-EXE-DE-G1-019-R00.1.pdf</v>
      </c>
      <c r="P1333" s="6" t="str">
        <f>LD_01[[#This Row],[PASTA]]&amp;"/"&amp;LD_01[[#This Row],[ARQUIVO]]</f>
        <v>MSV-163MS-647-650/32.TE/MSV-163MS-647-650-ACA-EXE-DE-G1-019-R00.1.pdf</v>
      </c>
    </row>
    <row r="1334" spans="1:16" ht="43.2" x14ac:dyDescent="0.3">
      <c r="A1334" s="6" t="s">
        <v>5889</v>
      </c>
      <c r="B1334" s="6" t="str">
        <f>VLOOKUP(LD_01[[#This Row],[DOCUMENTO]],_xlfn.SORTBY(ARQUIVOS_RECEBIDOS!$E$2:$F$5010,ARQUIVOS_RECEBIDOS!$F$2:$F$5010,-1),2,)</f>
        <v>R00.1</v>
      </c>
      <c r="C1334" s="14" t="s">
        <v>5988</v>
      </c>
      <c r="D1334" s="14" t="s">
        <v>7543</v>
      </c>
      <c r="E1334" s="6" t="s">
        <v>5914</v>
      </c>
      <c r="F1334" s="8" t="s">
        <v>5930</v>
      </c>
      <c r="G1334" s="8" t="s">
        <v>4330</v>
      </c>
      <c r="H1334" s="6" t="str">
        <f>_xlfn.XLOOKUP(LD_01[[#This Row],[DISCIPLINA]],'CLASSES DE PROJETOS'!$F$3:$F$37,'CLASSES DE PROJETOS'!$C$3:$C$37)</f>
        <v>TE</v>
      </c>
      <c r="I1334" s="6" t="str">
        <f>_xlfn.TEXTJOIN("/",TRUE,"MSV-163MS-"&amp;LD_01[[#This Row],[OBRA]],_xlfn.XLOOKUP(LD_01[[#This Row],[SIGLA]],'CLASSES DE PROJETOS'!$C$3:$C$37,'CLASSES DE PROJETOS'!$E$3:$E$37))</f>
        <v>MSV-163MS-647-650/32.TE</v>
      </c>
      <c r="J1334" s="6" t="str" cm="1">
        <f t="array" ref="J1334">_xlfn.TEXTJOIN(",",TRUE,_xlfn._xlws.FILTER(ARQUIVOS[ARQUIVO],(ARQUIVOS[DOCUMENTO]=LD_01[[#This Row],[DOCUMENTO]])*(ARQUIVOS[REVISÃO]=LD_01[[#This Row],[REVISÃO]])*(ARQUIVOS[EXTENSÃO]="pdf")))</f>
        <v>MSV-163MS-647-650-ACA-EXE-DE-G1-020-R00.1.pdf</v>
      </c>
      <c r="K1334" s="6" t="str" cm="1">
        <f t="array" ref="K1334">_xlfn.TEXTJOIN(", ",TRUE,_xlfn.UNIQUE(_xlfn._xlws.FILTER(ARQUIVOS_RECEBIDOS!$F$2:$F$5010,ARQUIVOS_RECEBIDOS!$E$2:$E$5010=LD_01[[#This Row],[DOCUMENTO]])))</f>
        <v>R00.1</v>
      </c>
      <c r="L1334" s="6" t="str" cm="1">
        <f t="array" ref="L1334">_xlfn.TEXTJOIN(",",TRUE,_xlfn._xlws.FILTER(ARQUIVOS[EXTENSÃO],(ARQUIVOS[DOCUMENTO]=LD_01[[#This Row],[DOCUMENTO]])*(ARQUIVOS[REVISÃO]=LD_01[[#This Row],[REVISÃO]])))</f>
        <v>dwg,pdf</v>
      </c>
      <c r="M1334" s="12" cm="1">
        <f t="array" ref="M1334">_xlfn.UNIQUE(_xlfn._xlws.FILTER(ARQUIVOS[DATA RECEBIMENTO],(ARQUIVOS[DOCUMENTO]=LD_01[[#This Row],[DOCUMENTO]])*(ARQUIVOS[REVISÃO]=LD_01[[#This Row],[REVISÃO]])))</f>
        <v>46043</v>
      </c>
      <c r="N13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02/MSV-163MS-647-650/32.TE/MSV-163MS-647-650-ACA-EXE-DE-G1-020-R00.1.pdf</v>
      </c>
      <c r="P1334" s="6" t="str">
        <f>LD_01[[#This Row],[PASTA]]&amp;"/"&amp;LD_01[[#This Row],[ARQUIVO]]</f>
        <v>MSV-163MS-647-650/32.TE/MSV-163MS-647-650-ACA-EXE-DE-G1-020-R00.1.pdf</v>
      </c>
    </row>
    <row r="1335" spans="1:16" ht="43.2" x14ac:dyDescent="0.3">
      <c r="A1335" s="6" t="s">
        <v>5890</v>
      </c>
      <c r="B1335" s="6" t="str">
        <f>VLOOKUP(LD_01[[#This Row],[DOCUMENTO]],_xlfn.SORTBY(ARQUIVOS_RECEBIDOS!$E$2:$F$5010,ARQUIVOS_RECEBIDOS!$F$2:$F$5010,-1),2,)</f>
        <v>R00.5</v>
      </c>
      <c r="C1335" s="14" t="s">
        <v>5988</v>
      </c>
      <c r="D1335" s="14" t="s">
        <v>7543</v>
      </c>
      <c r="E1335" s="6" t="s">
        <v>5914</v>
      </c>
      <c r="F1335" s="8" t="s">
        <v>5931</v>
      </c>
      <c r="G1335" s="8" t="s">
        <v>4330</v>
      </c>
      <c r="H1335" s="6" t="str">
        <f>_xlfn.XLOOKUP(LD_01[[#This Row],[DISCIPLINA]],'CLASSES DE PROJETOS'!$F$3:$F$37,'CLASSES DE PROJETOS'!$C$3:$C$37)</f>
        <v>TE</v>
      </c>
      <c r="I1335" s="6" t="str">
        <f>_xlfn.TEXTJOIN("/",TRUE,"MSV-163MS-"&amp;LD_01[[#This Row],[OBRA]],_xlfn.XLOOKUP(LD_01[[#This Row],[SIGLA]],'CLASSES DE PROJETOS'!$C$3:$C$37,'CLASSES DE PROJETOS'!$E$3:$E$37))</f>
        <v>MSV-163MS-647-650/32.TE</v>
      </c>
      <c r="J1335" s="6" t="str" cm="1">
        <f t="array" ref="J1335">_xlfn.TEXTJOIN(",",TRUE,_xlfn._xlws.FILTER(ARQUIVOS[ARQUIVO],(ARQUIVOS[DOCUMENTO]=LD_01[[#This Row],[DOCUMENTO]])*(ARQUIVOS[REVISÃO]=LD_01[[#This Row],[REVISÃO]])*(ARQUIVOS[EXTENSÃO]="pdf")))</f>
        <v>MSV-163MS-647-650-ACA-EXE-DE-G1-021-R00.5.pdf</v>
      </c>
      <c r="K1335" s="6" t="str" cm="1">
        <f t="array" ref="K1335">_xlfn.TEXTJOIN(", ",TRUE,_xlfn.UNIQUE(_xlfn._xlws.FILTER(ARQUIVOS_RECEBIDOS!$F$2:$F$5010,ARQUIVOS_RECEBIDOS!$E$2:$E$5010=LD_01[[#This Row],[DOCUMENTO]])))</f>
        <v>R00.5</v>
      </c>
      <c r="L1335" s="6" t="str" cm="1">
        <f t="array" ref="L1335">_xlfn.TEXTJOIN(",",TRUE,_xlfn._xlws.FILTER(ARQUIVOS[EXTENSÃO],(ARQUIVOS[DOCUMENTO]=LD_01[[#This Row],[DOCUMENTO]])*(ARQUIVOS[REVISÃO]=LD_01[[#This Row],[REVISÃO]])))</f>
        <v>dwg,pdf</v>
      </c>
      <c r="M1335" s="12" cm="1">
        <f t="array" ref="M1335">_xlfn.UNIQUE(_xlfn._xlws.FILTER(ARQUIVOS[DATA RECEBIMENTO],(ARQUIVOS[DOCUMENTO]=LD_01[[#This Row],[DOCUMENTO]])*(ARQUIVOS[REVISÃO]=LD_01[[#This Row],[REVISÃO]])))</f>
        <v>46043</v>
      </c>
      <c r="N13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02/MSV-163MS-647-650/32.TE/MSV-163MS-647-650-ACA-EXE-DE-G1-021-R00.5.pdf</v>
      </c>
      <c r="P1335" s="6" t="str">
        <f>LD_01[[#This Row],[PASTA]]&amp;"/"&amp;LD_01[[#This Row],[ARQUIVO]]</f>
        <v>MSV-163MS-647-650/32.TE/MSV-163MS-647-650-ACA-EXE-DE-G1-021-R00.5.pdf</v>
      </c>
    </row>
    <row r="1336" spans="1:16" ht="43.2" x14ac:dyDescent="0.3">
      <c r="A1336" s="6" t="s">
        <v>5891</v>
      </c>
      <c r="B1336" s="6" t="str">
        <f>VLOOKUP(LD_01[[#This Row],[DOCUMENTO]],_xlfn.SORTBY(ARQUIVOS_RECEBIDOS!$E$2:$F$5010,ARQUIVOS_RECEBIDOS!$F$2:$F$5010,-1),2,)</f>
        <v>R00.5</v>
      </c>
      <c r="C1336" s="14" t="s">
        <v>5988</v>
      </c>
      <c r="D1336" s="14" t="s">
        <v>7543</v>
      </c>
      <c r="E1336" s="6" t="s">
        <v>5914</v>
      </c>
      <c r="F1336" s="8" t="s">
        <v>5931</v>
      </c>
      <c r="G1336" s="8" t="s">
        <v>4330</v>
      </c>
      <c r="H1336" s="6" t="str">
        <f>_xlfn.XLOOKUP(LD_01[[#This Row],[DISCIPLINA]],'CLASSES DE PROJETOS'!$F$3:$F$37,'CLASSES DE PROJETOS'!$C$3:$C$37)</f>
        <v>TE</v>
      </c>
      <c r="I1336" s="6" t="str">
        <f>_xlfn.TEXTJOIN("/",TRUE,"MSV-163MS-"&amp;LD_01[[#This Row],[OBRA]],_xlfn.XLOOKUP(LD_01[[#This Row],[SIGLA]],'CLASSES DE PROJETOS'!$C$3:$C$37,'CLASSES DE PROJETOS'!$E$3:$E$37))</f>
        <v>MSV-163MS-647-650/32.TE</v>
      </c>
      <c r="J1336" s="6" t="str" cm="1">
        <f t="array" ref="J1336">_xlfn.TEXTJOIN(",",TRUE,_xlfn._xlws.FILTER(ARQUIVOS[ARQUIVO],(ARQUIVOS[DOCUMENTO]=LD_01[[#This Row],[DOCUMENTO]])*(ARQUIVOS[REVISÃO]=LD_01[[#This Row],[REVISÃO]])*(ARQUIVOS[EXTENSÃO]="pdf")))</f>
        <v>MSV-163MS-647-650-ACA-EXE-DE-G1-022-R00.5.pdf</v>
      </c>
      <c r="K1336" s="6" t="str" cm="1">
        <f t="array" ref="K1336">_xlfn.TEXTJOIN(", ",TRUE,_xlfn.UNIQUE(_xlfn._xlws.FILTER(ARQUIVOS_RECEBIDOS!$F$2:$F$5010,ARQUIVOS_RECEBIDOS!$E$2:$E$5010=LD_01[[#This Row],[DOCUMENTO]])))</f>
        <v>R00.5</v>
      </c>
      <c r="L1336" s="6" t="str" cm="1">
        <f t="array" ref="L1336">_xlfn.TEXTJOIN(",",TRUE,_xlfn._xlws.FILTER(ARQUIVOS[EXTENSÃO],(ARQUIVOS[DOCUMENTO]=LD_01[[#This Row],[DOCUMENTO]])*(ARQUIVOS[REVISÃO]=LD_01[[#This Row],[REVISÃO]])))</f>
        <v>dwg,pdf</v>
      </c>
      <c r="M1336" s="12" cm="1">
        <f t="array" ref="M1336">_xlfn.UNIQUE(_xlfn._xlws.FILTER(ARQUIVOS[DATA RECEBIMENTO],(ARQUIVOS[DOCUMENTO]=LD_01[[#This Row],[DOCUMENTO]])*(ARQUIVOS[REVISÃO]=LD_01[[#This Row],[REVISÃO]])))</f>
        <v>46043</v>
      </c>
      <c r="N13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02/MSV-163MS-647-650/32.TE/MSV-163MS-647-650-ACA-EXE-DE-G1-022-R00.5.pdf</v>
      </c>
      <c r="P1336" s="6" t="str">
        <f>LD_01[[#This Row],[PASTA]]&amp;"/"&amp;LD_01[[#This Row],[ARQUIVO]]</f>
        <v>MSV-163MS-647-650/32.TE/MSV-163MS-647-650-ACA-EXE-DE-G1-022-R00.5.pdf</v>
      </c>
    </row>
    <row r="1337" spans="1:16" ht="43.2" x14ac:dyDescent="0.3">
      <c r="A1337" s="6" t="s">
        <v>5892</v>
      </c>
      <c r="B1337" s="6" t="str">
        <f>VLOOKUP(LD_01[[#This Row],[DOCUMENTO]],_xlfn.SORTBY(ARQUIVOS_RECEBIDOS!$E$2:$F$5010,ARQUIVOS_RECEBIDOS!$F$2:$F$5010,-1),2,)</f>
        <v>R00.5</v>
      </c>
      <c r="C1337" s="14" t="s">
        <v>5988</v>
      </c>
      <c r="D1337" s="14" t="s">
        <v>7543</v>
      </c>
      <c r="E1337" s="6" t="s">
        <v>5914</v>
      </c>
      <c r="F1337" s="8" t="s">
        <v>5931</v>
      </c>
      <c r="G1337" s="8" t="s">
        <v>4330</v>
      </c>
      <c r="H1337" s="6" t="str">
        <f>_xlfn.XLOOKUP(LD_01[[#This Row],[DISCIPLINA]],'CLASSES DE PROJETOS'!$F$3:$F$37,'CLASSES DE PROJETOS'!$C$3:$C$37)</f>
        <v>TE</v>
      </c>
      <c r="I1337" s="6" t="str">
        <f>_xlfn.TEXTJOIN("/",TRUE,"MSV-163MS-"&amp;LD_01[[#This Row],[OBRA]],_xlfn.XLOOKUP(LD_01[[#This Row],[SIGLA]],'CLASSES DE PROJETOS'!$C$3:$C$37,'CLASSES DE PROJETOS'!$E$3:$E$37))</f>
        <v>MSV-163MS-647-650/32.TE</v>
      </c>
      <c r="J1337" s="6" t="str" cm="1">
        <f t="array" ref="J1337">_xlfn.TEXTJOIN(",",TRUE,_xlfn._xlws.FILTER(ARQUIVOS[ARQUIVO],(ARQUIVOS[DOCUMENTO]=LD_01[[#This Row],[DOCUMENTO]])*(ARQUIVOS[REVISÃO]=LD_01[[#This Row],[REVISÃO]])*(ARQUIVOS[EXTENSÃO]="pdf")))</f>
        <v>MSV-163MS-647-650-ACA-EXE-DE-G1-023-R00.5.pdf</v>
      </c>
      <c r="K1337" s="6" t="str" cm="1">
        <f t="array" ref="K1337">_xlfn.TEXTJOIN(", ",TRUE,_xlfn.UNIQUE(_xlfn._xlws.FILTER(ARQUIVOS_RECEBIDOS!$F$2:$F$5010,ARQUIVOS_RECEBIDOS!$E$2:$E$5010=LD_01[[#This Row],[DOCUMENTO]])))</f>
        <v>R00.5</v>
      </c>
      <c r="L1337" s="6" t="str" cm="1">
        <f t="array" ref="L1337">_xlfn.TEXTJOIN(",",TRUE,_xlfn._xlws.FILTER(ARQUIVOS[EXTENSÃO],(ARQUIVOS[DOCUMENTO]=LD_01[[#This Row],[DOCUMENTO]])*(ARQUIVOS[REVISÃO]=LD_01[[#This Row],[REVISÃO]])))</f>
        <v>dwg,pdf</v>
      </c>
      <c r="M1337" s="12" cm="1">
        <f t="array" ref="M1337">_xlfn.UNIQUE(_xlfn._xlws.FILTER(ARQUIVOS[DATA RECEBIMENTO],(ARQUIVOS[DOCUMENTO]=LD_01[[#This Row],[DOCUMENTO]])*(ARQUIVOS[REVISÃO]=LD_01[[#This Row],[REVISÃO]])))</f>
        <v>46043</v>
      </c>
      <c r="N13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02/MSV-163MS-647-650/32.TE/MSV-163MS-647-650-ACA-EXE-DE-G1-023-R00.5.pdf</v>
      </c>
      <c r="P1337" s="6" t="str">
        <f>LD_01[[#This Row],[PASTA]]&amp;"/"&amp;LD_01[[#This Row],[ARQUIVO]]</f>
        <v>MSV-163MS-647-650/32.TE/MSV-163MS-647-650-ACA-EXE-DE-G1-023-R00.5.pdf</v>
      </c>
    </row>
    <row r="1338" spans="1:16" ht="43.2" x14ac:dyDescent="0.3">
      <c r="A1338" s="6" t="s">
        <v>5893</v>
      </c>
      <c r="B1338" s="6" t="str">
        <f>VLOOKUP(LD_01[[#This Row],[DOCUMENTO]],_xlfn.SORTBY(ARQUIVOS_RECEBIDOS!$E$2:$F$5010,ARQUIVOS_RECEBIDOS!$F$2:$F$5010,-1),2,)</f>
        <v>R00.6</v>
      </c>
      <c r="C1338" s="14" t="s">
        <v>5988</v>
      </c>
      <c r="D1338" s="14" t="s">
        <v>7543</v>
      </c>
      <c r="E1338" s="6" t="s">
        <v>5914</v>
      </c>
      <c r="F1338" s="8" t="s">
        <v>5931</v>
      </c>
      <c r="G1338" s="8" t="s">
        <v>4330</v>
      </c>
      <c r="H1338" s="6" t="str">
        <f>_xlfn.XLOOKUP(LD_01[[#This Row],[DISCIPLINA]],'CLASSES DE PROJETOS'!$F$3:$F$37,'CLASSES DE PROJETOS'!$C$3:$C$37)</f>
        <v>TE</v>
      </c>
      <c r="I1338" s="6" t="str">
        <f>_xlfn.TEXTJOIN("/",TRUE,"MSV-163MS-"&amp;LD_01[[#This Row],[OBRA]],_xlfn.XLOOKUP(LD_01[[#This Row],[SIGLA]],'CLASSES DE PROJETOS'!$C$3:$C$37,'CLASSES DE PROJETOS'!$E$3:$E$37))</f>
        <v>MSV-163MS-647-650/32.TE</v>
      </c>
      <c r="J1338" s="6" t="str" cm="1">
        <f t="array" ref="J1338">_xlfn.TEXTJOIN(",",TRUE,_xlfn._xlws.FILTER(ARQUIVOS[ARQUIVO],(ARQUIVOS[DOCUMENTO]=LD_01[[#This Row],[DOCUMENTO]])*(ARQUIVOS[REVISÃO]=LD_01[[#This Row],[REVISÃO]])*(ARQUIVOS[EXTENSÃO]="pdf")))</f>
        <v>MSV-163MS-647-650-ACA-EXE-DE-G1-024-R00.6.pdf</v>
      </c>
      <c r="K1338" s="6" t="str" cm="1">
        <f t="array" ref="K1338">_xlfn.TEXTJOIN(", ",TRUE,_xlfn.UNIQUE(_xlfn._xlws.FILTER(ARQUIVOS_RECEBIDOS!$F$2:$F$5010,ARQUIVOS_RECEBIDOS!$E$2:$E$5010=LD_01[[#This Row],[DOCUMENTO]])))</f>
        <v>R00.6</v>
      </c>
      <c r="L1338" s="6" t="str" cm="1">
        <f t="array" ref="L1338">_xlfn.TEXTJOIN(",",TRUE,_xlfn._xlws.FILTER(ARQUIVOS[EXTENSÃO],(ARQUIVOS[DOCUMENTO]=LD_01[[#This Row],[DOCUMENTO]])*(ARQUIVOS[REVISÃO]=LD_01[[#This Row],[REVISÃO]])))</f>
        <v>dwg,pdf</v>
      </c>
      <c r="M1338" s="12" cm="1">
        <f t="array" ref="M1338">_xlfn.UNIQUE(_xlfn._xlws.FILTER(ARQUIVOS[DATA RECEBIMENTO],(ARQUIVOS[DOCUMENTO]=LD_01[[#This Row],[DOCUMENTO]])*(ARQUIVOS[REVISÃO]=LD_01[[#This Row],[REVISÃO]])))</f>
        <v>46043</v>
      </c>
      <c r="N13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02/MSV-163MS-647-650/32.TE/MSV-163MS-647-650-ACA-EXE-DE-G1-024-R00.6.pdf</v>
      </c>
      <c r="P1338" s="6" t="str">
        <f>LD_01[[#This Row],[PASTA]]&amp;"/"&amp;LD_01[[#This Row],[ARQUIVO]]</f>
        <v>MSV-163MS-647-650/32.TE/MSV-163MS-647-650-ACA-EXE-DE-G1-024-R00.6.pdf</v>
      </c>
    </row>
    <row r="1339" spans="1:16" ht="43.2" x14ac:dyDescent="0.3">
      <c r="A1339" s="6" t="s">
        <v>5894</v>
      </c>
      <c r="B1339" s="6" t="str">
        <f>VLOOKUP(LD_01[[#This Row],[DOCUMENTO]],_xlfn.SORTBY(ARQUIVOS_RECEBIDOS!$E$2:$F$5010,ARQUIVOS_RECEBIDOS!$F$2:$F$5010,-1),2,)</f>
        <v>R00.5</v>
      </c>
      <c r="C1339" s="14" t="s">
        <v>5988</v>
      </c>
      <c r="D1339" s="14" t="s">
        <v>7543</v>
      </c>
      <c r="E1339" s="6" t="s">
        <v>5914</v>
      </c>
      <c r="F1339" s="8" t="s">
        <v>5931</v>
      </c>
      <c r="G1339" s="8" t="s">
        <v>4330</v>
      </c>
      <c r="H1339" s="6" t="str">
        <f>_xlfn.XLOOKUP(LD_01[[#This Row],[DISCIPLINA]],'CLASSES DE PROJETOS'!$F$3:$F$37,'CLASSES DE PROJETOS'!$C$3:$C$37)</f>
        <v>TE</v>
      </c>
      <c r="I1339" s="6" t="str">
        <f>_xlfn.TEXTJOIN("/",TRUE,"MSV-163MS-"&amp;LD_01[[#This Row],[OBRA]],_xlfn.XLOOKUP(LD_01[[#This Row],[SIGLA]],'CLASSES DE PROJETOS'!$C$3:$C$37,'CLASSES DE PROJETOS'!$E$3:$E$37))</f>
        <v>MSV-163MS-647-650/32.TE</v>
      </c>
      <c r="J1339" s="6" t="str" cm="1">
        <f t="array" ref="J1339">_xlfn.TEXTJOIN(",",TRUE,_xlfn._xlws.FILTER(ARQUIVOS[ARQUIVO],(ARQUIVOS[DOCUMENTO]=LD_01[[#This Row],[DOCUMENTO]])*(ARQUIVOS[REVISÃO]=LD_01[[#This Row],[REVISÃO]])*(ARQUIVOS[EXTENSÃO]="pdf")))</f>
        <v>MSV-163MS-647-650-ACA-EXE-DE-G1-025-R00.5.pdf</v>
      </c>
      <c r="K1339" s="6" t="str" cm="1">
        <f t="array" ref="K1339">_xlfn.TEXTJOIN(", ",TRUE,_xlfn.UNIQUE(_xlfn._xlws.FILTER(ARQUIVOS_RECEBIDOS!$F$2:$F$5010,ARQUIVOS_RECEBIDOS!$E$2:$E$5010=LD_01[[#This Row],[DOCUMENTO]])))</f>
        <v>R00.5</v>
      </c>
      <c r="L1339" s="6" t="str" cm="1">
        <f t="array" ref="L1339">_xlfn.TEXTJOIN(",",TRUE,_xlfn._xlws.FILTER(ARQUIVOS[EXTENSÃO],(ARQUIVOS[DOCUMENTO]=LD_01[[#This Row],[DOCUMENTO]])*(ARQUIVOS[REVISÃO]=LD_01[[#This Row],[REVISÃO]])))</f>
        <v>dwg,pdf</v>
      </c>
      <c r="M1339" s="12" cm="1">
        <f t="array" ref="M1339">_xlfn.UNIQUE(_xlfn._xlws.FILTER(ARQUIVOS[DATA RECEBIMENTO],(ARQUIVOS[DOCUMENTO]=LD_01[[#This Row],[DOCUMENTO]])*(ARQUIVOS[REVISÃO]=LD_01[[#This Row],[REVISÃO]])))</f>
        <v>46043</v>
      </c>
      <c r="N13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02/MSV-163MS-647-650/32.TE/MSV-163MS-647-650-ACA-EXE-DE-G1-025-R00.5.pdf</v>
      </c>
      <c r="P1339" s="6" t="str">
        <f>LD_01[[#This Row],[PASTA]]&amp;"/"&amp;LD_01[[#This Row],[ARQUIVO]]</f>
        <v>MSV-163MS-647-650/32.TE/MSV-163MS-647-650-ACA-EXE-DE-G1-025-R00.5.pdf</v>
      </c>
    </row>
    <row r="1340" spans="1:16" ht="43.2" x14ac:dyDescent="0.3">
      <c r="A1340" s="6" t="s">
        <v>5895</v>
      </c>
      <c r="B1340" s="6" t="str">
        <f>VLOOKUP(LD_01[[#This Row],[DOCUMENTO]],_xlfn.SORTBY(ARQUIVOS_RECEBIDOS!$E$2:$F$5010,ARQUIVOS_RECEBIDOS!$F$2:$F$5010,-1),2,)</f>
        <v>R00.5</v>
      </c>
      <c r="C1340" s="14" t="s">
        <v>5988</v>
      </c>
      <c r="D1340" s="14" t="s">
        <v>7543</v>
      </c>
      <c r="E1340" s="6" t="s">
        <v>5914</v>
      </c>
      <c r="F1340" s="8" t="s">
        <v>5931</v>
      </c>
      <c r="G1340" s="8" t="s">
        <v>4330</v>
      </c>
      <c r="H1340" s="6" t="str">
        <f>_xlfn.XLOOKUP(LD_01[[#This Row],[DISCIPLINA]],'CLASSES DE PROJETOS'!$F$3:$F$37,'CLASSES DE PROJETOS'!$C$3:$C$37)</f>
        <v>TE</v>
      </c>
      <c r="I1340" s="6" t="str">
        <f>_xlfn.TEXTJOIN("/",TRUE,"MSV-163MS-"&amp;LD_01[[#This Row],[OBRA]],_xlfn.XLOOKUP(LD_01[[#This Row],[SIGLA]],'CLASSES DE PROJETOS'!$C$3:$C$37,'CLASSES DE PROJETOS'!$E$3:$E$37))</f>
        <v>MSV-163MS-647-650/32.TE</v>
      </c>
      <c r="J1340" s="6" t="str" cm="1">
        <f t="array" ref="J1340">_xlfn.TEXTJOIN(",",TRUE,_xlfn._xlws.FILTER(ARQUIVOS[ARQUIVO],(ARQUIVOS[DOCUMENTO]=LD_01[[#This Row],[DOCUMENTO]])*(ARQUIVOS[REVISÃO]=LD_01[[#This Row],[REVISÃO]])*(ARQUIVOS[EXTENSÃO]="pdf")))</f>
        <v>MSV-163MS-647-650-ACA-EXE-DE-G1-026-R00.5.pdf</v>
      </c>
      <c r="K1340" s="6" t="str" cm="1">
        <f t="array" ref="K1340">_xlfn.TEXTJOIN(", ",TRUE,_xlfn.UNIQUE(_xlfn._xlws.FILTER(ARQUIVOS_RECEBIDOS!$F$2:$F$5010,ARQUIVOS_RECEBIDOS!$E$2:$E$5010=LD_01[[#This Row],[DOCUMENTO]])))</f>
        <v>R00.5</v>
      </c>
      <c r="L1340" s="6" t="str" cm="1">
        <f t="array" ref="L1340">_xlfn.TEXTJOIN(",",TRUE,_xlfn._xlws.FILTER(ARQUIVOS[EXTENSÃO],(ARQUIVOS[DOCUMENTO]=LD_01[[#This Row],[DOCUMENTO]])*(ARQUIVOS[REVISÃO]=LD_01[[#This Row],[REVISÃO]])))</f>
        <v>dwg,pdf</v>
      </c>
      <c r="M1340" s="12" cm="1">
        <f t="array" ref="M1340">_xlfn.UNIQUE(_xlfn._xlws.FILTER(ARQUIVOS[DATA RECEBIMENTO],(ARQUIVOS[DOCUMENTO]=LD_01[[#This Row],[DOCUMENTO]])*(ARQUIVOS[REVISÃO]=LD_01[[#This Row],[REVISÃO]])))</f>
        <v>46043</v>
      </c>
      <c r="N13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02/MSV-163MS-647-650/32.TE/MSV-163MS-647-650-ACA-EXE-DE-G1-026-R00.5.pdf</v>
      </c>
      <c r="P1340" s="6" t="str">
        <f>LD_01[[#This Row],[PASTA]]&amp;"/"&amp;LD_01[[#This Row],[ARQUIVO]]</f>
        <v>MSV-163MS-647-650/32.TE/MSV-163MS-647-650-ACA-EXE-DE-G1-026-R00.5.pdf</v>
      </c>
    </row>
    <row r="1341" spans="1:16" ht="43.2" x14ac:dyDescent="0.3">
      <c r="A1341" s="6" t="s">
        <v>5896</v>
      </c>
      <c r="B1341" s="6" t="str">
        <f>VLOOKUP(LD_01[[#This Row],[DOCUMENTO]],_xlfn.SORTBY(ARQUIVOS_RECEBIDOS!$E$2:$F$5010,ARQUIVOS_RECEBIDOS!$F$2:$F$5010,-1),2,)</f>
        <v>R00.5</v>
      </c>
      <c r="C1341" s="14" t="s">
        <v>5988</v>
      </c>
      <c r="D1341" s="14" t="s">
        <v>7543</v>
      </c>
      <c r="E1341" s="6" t="s">
        <v>5914</v>
      </c>
      <c r="F1341" s="8" t="s">
        <v>5931</v>
      </c>
      <c r="G1341" s="8" t="s">
        <v>4330</v>
      </c>
      <c r="H1341" s="6" t="str">
        <f>_xlfn.XLOOKUP(LD_01[[#This Row],[DISCIPLINA]],'CLASSES DE PROJETOS'!$F$3:$F$37,'CLASSES DE PROJETOS'!$C$3:$C$37)</f>
        <v>TE</v>
      </c>
      <c r="I1341" s="6" t="str">
        <f>_xlfn.TEXTJOIN("/",TRUE,"MSV-163MS-"&amp;LD_01[[#This Row],[OBRA]],_xlfn.XLOOKUP(LD_01[[#This Row],[SIGLA]],'CLASSES DE PROJETOS'!$C$3:$C$37,'CLASSES DE PROJETOS'!$E$3:$E$37))</f>
        <v>MSV-163MS-647-650/32.TE</v>
      </c>
      <c r="J1341" s="6" t="str" cm="1">
        <f t="array" ref="J1341">_xlfn.TEXTJOIN(",",TRUE,_xlfn._xlws.FILTER(ARQUIVOS[ARQUIVO],(ARQUIVOS[DOCUMENTO]=LD_01[[#This Row],[DOCUMENTO]])*(ARQUIVOS[REVISÃO]=LD_01[[#This Row],[REVISÃO]])*(ARQUIVOS[EXTENSÃO]="pdf")))</f>
        <v>MSV-163MS-647-650-ACA-EXE-DE-G1-027-R00.5.pdf</v>
      </c>
      <c r="K1341" s="6" t="str" cm="1">
        <f t="array" ref="K1341">_xlfn.TEXTJOIN(", ",TRUE,_xlfn.UNIQUE(_xlfn._xlws.FILTER(ARQUIVOS_RECEBIDOS!$F$2:$F$5010,ARQUIVOS_RECEBIDOS!$E$2:$E$5010=LD_01[[#This Row],[DOCUMENTO]])))</f>
        <v>R00.5</v>
      </c>
      <c r="L1341" s="6" t="str" cm="1">
        <f t="array" ref="L1341">_xlfn.TEXTJOIN(",",TRUE,_xlfn._xlws.FILTER(ARQUIVOS[EXTENSÃO],(ARQUIVOS[DOCUMENTO]=LD_01[[#This Row],[DOCUMENTO]])*(ARQUIVOS[REVISÃO]=LD_01[[#This Row],[REVISÃO]])))</f>
        <v>dwg,pdf</v>
      </c>
      <c r="M1341" s="12" cm="1">
        <f t="array" ref="M1341">_xlfn.UNIQUE(_xlfn._xlws.FILTER(ARQUIVOS[DATA RECEBIMENTO],(ARQUIVOS[DOCUMENTO]=LD_01[[#This Row],[DOCUMENTO]])*(ARQUIVOS[REVISÃO]=LD_01[[#This Row],[REVISÃO]])))</f>
        <v>46043</v>
      </c>
      <c r="N13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02/MSV-163MS-647-650/32.TE/MSV-163MS-647-650-ACA-EXE-DE-G1-027-R00.5.pdf</v>
      </c>
      <c r="P1341" s="6" t="str">
        <f>LD_01[[#This Row],[PASTA]]&amp;"/"&amp;LD_01[[#This Row],[ARQUIVO]]</f>
        <v>MSV-163MS-647-650/32.TE/MSV-163MS-647-650-ACA-EXE-DE-G1-027-R00.5.pdf</v>
      </c>
    </row>
    <row r="1342" spans="1:16" ht="28.8" x14ac:dyDescent="0.3">
      <c r="A1342" s="6" t="s">
        <v>5755</v>
      </c>
      <c r="B1342" s="6" t="str">
        <f>VLOOKUP(LD_01[[#This Row],[DOCUMENTO]],_xlfn.SORTBY(ARQUIVOS_RECEBIDOS!$E$2:$F$5010,ARQUIVOS_RECEBIDOS!$F$2:$F$5010,-1),2,)</f>
        <v>R00.2</v>
      </c>
      <c r="C1342" s="14" t="s">
        <v>5988</v>
      </c>
      <c r="D1342" s="14" t="s">
        <v>7543</v>
      </c>
      <c r="E1342" s="6" t="s">
        <v>5914</v>
      </c>
      <c r="F1342" s="8" t="s">
        <v>5932</v>
      </c>
      <c r="G1342" s="8" t="s">
        <v>4142</v>
      </c>
      <c r="H1342" s="6" t="str">
        <f>_xlfn.XLOOKUP(LD_01[[#This Row],[DISCIPLINA]],'CLASSES DE PROJETOS'!$F$3:$F$37,'CLASSES DE PROJETOS'!$C$3:$C$37)</f>
        <v>DR</v>
      </c>
      <c r="I1342" s="6" t="str">
        <f>_xlfn.TEXTJOIN("/",TRUE,"MSV-163MS-"&amp;LD_01[[#This Row],[OBRA]],_xlfn.XLOOKUP(LD_01[[#This Row],[SIGLA]],'CLASSES DE PROJETOS'!$C$3:$C$37,'CLASSES DE PROJETOS'!$E$3:$E$37))</f>
        <v>MSV-163MS-647-650/10.DR</v>
      </c>
      <c r="J1342" s="6" t="str" cm="1">
        <f t="array" ref="J1342">_xlfn.TEXTJOIN(",",TRUE,_xlfn._xlws.FILTER(ARQUIVOS[ARQUIVO],(ARQUIVOS[DOCUMENTO]=LD_01[[#This Row],[DOCUMENTO]])*(ARQUIVOS[REVISÃO]=LD_01[[#This Row],[REVISÃO]])*(ARQUIVOS[EXTENSÃO]="pdf")))</f>
        <v>MSV-163MS-647-650-ACA-EXE-DE-H1-001-R00.2.pdf</v>
      </c>
      <c r="K1342" s="6" t="str" cm="1">
        <f t="array" ref="K1342">_xlfn.TEXTJOIN(", ",TRUE,_xlfn.UNIQUE(_xlfn._xlws.FILTER(ARQUIVOS_RECEBIDOS!$F$2:$F$5010,ARQUIVOS_RECEBIDOS!$E$2:$E$5010=LD_01[[#This Row],[DOCUMENTO]])))</f>
        <v>R00.2</v>
      </c>
      <c r="L1342" s="6" t="str" cm="1">
        <f t="array" ref="L1342">_xlfn.TEXTJOIN(",",TRUE,_xlfn._xlws.FILTER(ARQUIVOS[EXTENSÃO],(ARQUIVOS[DOCUMENTO]=LD_01[[#This Row],[DOCUMENTO]])*(ARQUIVOS[REVISÃO]=LD_01[[#This Row],[REVISÃO]])))</f>
        <v>dwg,pdf</v>
      </c>
      <c r="M1342" s="12" cm="1">
        <f t="array" ref="M1342">_xlfn.UNIQUE(_xlfn._xlws.FILTER(ARQUIVOS[DATA RECEBIMENTO],(ARQUIVOS[DOCUMENTO]=LD_01[[#This Row],[DOCUMENTO]])*(ARQUIVOS[REVISÃO]=LD_01[[#This Row],[REVISÃO]])))</f>
        <v>46043</v>
      </c>
      <c r="N13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02/MSV-163MS-647-650/10.DR/MSV-163MS-647-650-ACA-EXE-DE-H1-001-R00.2.pdf</v>
      </c>
      <c r="P1342" s="6" t="str">
        <f>LD_01[[#This Row],[PASTA]]&amp;"/"&amp;LD_01[[#This Row],[ARQUIVO]]</f>
        <v>MSV-163MS-647-650/10.DR/MSV-163MS-647-650-ACA-EXE-DE-H1-001-R00.2.pdf</v>
      </c>
    </row>
    <row r="1343" spans="1:16" ht="28.8" x14ac:dyDescent="0.3">
      <c r="A1343" s="6" t="s">
        <v>5756</v>
      </c>
      <c r="B1343" s="6" t="str">
        <f>VLOOKUP(LD_01[[#This Row],[DOCUMENTO]],_xlfn.SORTBY(ARQUIVOS_RECEBIDOS!$E$2:$F$5010,ARQUIVOS_RECEBIDOS!$F$2:$F$5010,-1),2,)</f>
        <v>R00.4</v>
      </c>
      <c r="C1343" s="14" t="s">
        <v>5988</v>
      </c>
      <c r="D1343" s="14" t="s">
        <v>7543</v>
      </c>
      <c r="E1343" s="6" t="s">
        <v>5914</v>
      </c>
      <c r="F1343" s="8" t="s">
        <v>5933</v>
      </c>
      <c r="G1343" s="8" t="s">
        <v>4142</v>
      </c>
      <c r="H1343" s="6" t="str">
        <f>_xlfn.XLOOKUP(LD_01[[#This Row],[DISCIPLINA]],'CLASSES DE PROJETOS'!$F$3:$F$37,'CLASSES DE PROJETOS'!$C$3:$C$37)</f>
        <v>DR</v>
      </c>
      <c r="I1343" s="6" t="str">
        <f>_xlfn.TEXTJOIN("/",TRUE,"MSV-163MS-"&amp;LD_01[[#This Row],[OBRA]],_xlfn.XLOOKUP(LD_01[[#This Row],[SIGLA]],'CLASSES DE PROJETOS'!$C$3:$C$37,'CLASSES DE PROJETOS'!$E$3:$E$37))</f>
        <v>MSV-163MS-647-650/10.DR</v>
      </c>
      <c r="J1343" s="6" t="str" cm="1">
        <f t="array" ref="J1343">_xlfn.TEXTJOIN(",",TRUE,_xlfn._xlws.FILTER(ARQUIVOS[ARQUIVO],(ARQUIVOS[DOCUMENTO]=LD_01[[#This Row],[DOCUMENTO]])*(ARQUIVOS[REVISÃO]=LD_01[[#This Row],[REVISÃO]])*(ARQUIVOS[EXTENSÃO]="pdf")))</f>
        <v>MSV-163MS-647-650-ACA-EXE-DE-H2-001-R00.4.pdf</v>
      </c>
      <c r="K1343" s="6" t="str" cm="1">
        <f t="array" ref="K1343">_xlfn.TEXTJOIN(", ",TRUE,_xlfn.UNIQUE(_xlfn._xlws.FILTER(ARQUIVOS_RECEBIDOS!$F$2:$F$5010,ARQUIVOS_RECEBIDOS!$E$2:$E$5010=LD_01[[#This Row],[DOCUMENTO]])))</f>
        <v>R00.4</v>
      </c>
      <c r="L1343" s="6" t="str" cm="1">
        <f t="array" ref="L1343">_xlfn.TEXTJOIN(",",TRUE,_xlfn._xlws.FILTER(ARQUIVOS[EXTENSÃO],(ARQUIVOS[DOCUMENTO]=LD_01[[#This Row],[DOCUMENTO]])*(ARQUIVOS[REVISÃO]=LD_01[[#This Row],[REVISÃO]])))</f>
        <v>dwg,pdf</v>
      </c>
      <c r="M1343" s="12" cm="1">
        <f t="array" ref="M1343">_xlfn.UNIQUE(_xlfn._xlws.FILTER(ARQUIVOS[DATA RECEBIMENTO],(ARQUIVOS[DOCUMENTO]=LD_01[[#This Row],[DOCUMENTO]])*(ARQUIVOS[REVISÃO]=LD_01[[#This Row],[REVISÃO]])))</f>
        <v>46043</v>
      </c>
      <c r="N13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02/MSV-163MS-647-650/10.DR/MSV-163MS-647-650-ACA-EXE-DE-H2-001-R00.4.pdf</v>
      </c>
      <c r="P1343" s="6" t="str">
        <f>LD_01[[#This Row],[PASTA]]&amp;"/"&amp;LD_01[[#This Row],[ARQUIVO]]</f>
        <v>MSV-163MS-647-650/10.DR/MSV-163MS-647-650-ACA-EXE-DE-H2-001-R00.4.pdf</v>
      </c>
    </row>
    <row r="1344" spans="1:16" ht="28.8" x14ac:dyDescent="0.3">
      <c r="A1344" s="6" t="s">
        <v>5757</v>
      </c>
      <c r="B1344" s="6" t="str">
        <f>VLOOKUP(LD_01[[#This Row],[DOCUMENTO]],_xlfn.SORTBY(ARQUIVOS_RECEBIDOS!$E$2:$F$5010,ARQUIVOS_RECEBIDOS!$F$2:$F$5010,-1),2,)</f>
        <v>R00.4</v>
      </c>
      <c r="C1344" s="14" t="s">
        <v>5988</v>
      </c>
      <c r="D1344" s="14" t="s">
        <v>7543</v>
      </c>
      <c r="E1344" s="6" t="s">
        <v>5914</v>
      </c>
      <c r="F1344" s="8" t="s">
        <v>5933</v>
      </c>
      <c r="G1344" s="8" t="s">
        <v>4142</v>
      </c>
      <c r="H1344" s="6" t="str">
        <f>_xlfn.XLOOKUP(LD_01[[#This Row],[DISCIPLINA]],'CLASSES DE PROJETOS'!$F$3:$F$37,'CLASSES DE PROJETOS'!$C$3:$C$37)</f>
        <v>DR</v>
      </c>
      <c r="I1344" s="6" t="str">
        <f>_xlfn.TEXTJOIN("/",TRUE,"MSV-163MS-"&amp;LD_01[[#This Row],[OBRA]],_xlfn.XLOOKUP(LD_01[[#This Row],[SIGLA]],'CLASSES DE PROJETOS'!$C$3:$C$37,'CLASSES DE PROJETOS'!$E$3:$E$37))</f>
        <v>MSV-163MS-647-650/10.DR</v>
      </c>
      <c r="J1344" s="6" t="str" cm="1">
        <f t="array" ref="J1344">_xlfn.TEXTJOIN(",",TRUE,_xlfn._xlws.FILTER(ARQUIVOS[ARQUIVO],(ARQUIVOS[DOCUMENTO]=LD_01[[#This Row],[DOCUMENTO]])*(ARQUIVOS[REVISÃO]=LD_01[[#This Row],[REVISÃO]])*(ARQUIVOS[EXTENSÃO]="pdf")))</f>
        <v>MSV-163MS-647-650-ACA-EXE-DE-H2-002-R00.4.pdf</v>
      </c>
      <c r="K1344" s="6" t="str" cm="1">
        <f t="array" ref="K1344">_xlfn.TEXTJOIN(", ",TRUE,_xlfn.UNIQUE(_xlfn._xlws.FILTER(ARQUIVOS_RECEBIDOS!$F$2:$F$5010,ARQUIVOS_RECEBIDOS!$E$2:$E$5010=LD_01[[#This Row],[DOCUMENTO]])))</f>
        <v>R00.4</v>
      </c>
      <c r="L1344" s="6" t="str" cm="1">
        <f t="array" ref="L1344">_xlfn.TEXTJOIN(",",TRUE,_xlfn._xlws.FILTER(ARQUIVOS[EXTENSÃO],(ARQUIVOS[DOCUMENTO]=LD_01[[#This Row],[DOCUMENTO]])*(ARQUIVOS[REVISÃO]=LD_01[[#This Row],[REVISÃO]])))</f>
        <v>dwg,pdf</v>
      </c>
      <c r="M1344" s="12" cm="1">
        <f t="array" ref="M1344">_xlfn.UNIQUE(_xlfn._xlws.FILTER(ARQUIVOS[DATA RECEBIMENTO],(ARQUIVOS[DOCUMENTO]=LD_01[[#This Row],[DOCUMENTO]])*(ARQUIVOS[REVISÃO]=LD_01[[#This Row],[REVISÃO]])))</f>
        <v>46043</v>
      </c>
      <c r="N13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02/MSV-163MS-647-650/10.DR/MSV-163MS-647-650-ACA-EXE-DE-H2-002-R00.4.pdf</v>
      </c>
      <c r="P1344" s="6" t="str">
        <f>LD_01[[#This Row],[PASTA]]&amp;"/"&amp;LD_01[[#This Row],[ARQUIVO]]</f>
        <v>MSV-163MS-647-650/10.DR/MSV-163MS-647-650-ACA-EXE-DE-H2-002-R00.4.pdf</v>
      </c>
    </row>
    <row r="1345" spans="1:16" ht="28.8" x14ac:dyDescent="0.3">
      <c r="A1345" s="6" t="s">
        <v>5758</v>
      </c>
      <c r="B1345" s="6" t="str">
        <f>VLOOKUP(LD_01[[#This Row],[DOCUMENTO]],_xlfn.SORTBY(ARQUIVOS_RECEBIDOS!$E$2:$F$5010,ARQUIVOS_RECEBIDOS!$F$2:$F$5010,-1),2,)</f>
        <v>R00.4</v>
      </c>
      <c r="C1345" s="14" t="s">
        <v>5988</v>
      </c>
      <c r="D1345" s="14" t="s">
        <v>7543</v>
      </c>
      <c r="E1345" s="6" t="s">
        <v>5914</v>
      </c>
      <c r="F1345" s="8" t="s">
        <v>5933</v>
      </c>
      <c r="G1345" s="8" t="s">
        <v>4142</v>
      </c>
      <c r="H1345" s="6" t="str">
        <f>_xlfn.XLOOKUP(LD_01[[#This Row],[DISCIPLINA]],'CLASSES DE PROJETOS'!$F$3:$F$37,'CLASSES DE PROJETOS'!$C$3:$C$37)</f>
        <v>DR</v>
      </c>
      <c r="I1345" s="6" t="str">
        <f>_xlfn.TEXTJOIN("/",TRUE,"MSV-163MS-"&amp;LD_01[[#This Row],[OBRA]],_xlfn.XLOOKUP(LD_01[[#This Row],[SIGLA]],'CLASSES DE PROJETOS'!$C$3:$C$37,'CLASSES DE PROJETOS'!$E$3:$E$37))</f>
        <v>MSV-163MS-647-650/10.DR</v>
      </c>
      <c r="J1345" s="6" t="str" cm="1">
        <f t="array" ref="J1345">_xlfn.TEXTJOIN(",",TRUE,_xlfn._xlws.FILTER(ARQUIVOS[ARQUIVO],(ARQUIVOS[DOCUMENTO]=LD_01[[#This Row],[DOCUMENTO]])*(ARQUIVOS[REVISÃO]=LD_01[[#This Row],[REVISÃO]])*(ARQUIVOS[EXTENSÃO]="pdf")))</f>
        <v>MSV-163MS-647-650-ACA-EXE-DE-H2-003-R00.4.pdf</v>
      </c>
      <c r="K1345" s="6" t="str" cm="1">
        <f t="array" ref="K1345">_xlfn.TEXTJOIN(", ",TRUE,_xlfn.UNIQUE(_xlfn._xlws.FILTER(ARQUIVOS_RECEBIDOS!$F$2:$F$5010,ARQUIVOS_RECEBIDOS!$E$2:$E$5010=LD_01[[#This Row],[DOCUMENTO]])))</f>
        <v>R00.4</v>
      </c>
      <c r="L1345" s="6" t="str" cm="1">
        <f t="array" ref="L1345">_xlfn.TEXTJOIN(",",TRUE,_xlfn._xlws.FILTER(ARQUIVOS[EXTENSÃO],(ARQUIVOS[DOCUMENTO]=LD_01[[#This Row],[DOCUMENTO]])*(ARQUIVOS[REVISÃO]=LD_01[[#This Row],[REVISÃO]])))</f>
        <v>dwg,pdf</v>
      </c>
      <c r="M1345" s="12" cm="1">
        <f t="array" ref="M1345">_xlfn.UNIQUE(_xlfn._xlws.FILTER(ARQUIVOS[DATA RECEBIMENTO],(ARQUIVOS[DOCUMENTO]=LD_01[[#This Row],[DOCUMENTO]])*(ARQUIVOS[REVISÃO]=LD_01[[#This Row],[REVISÃO]])))</f>
        <v>46043</v>
      </c>
      <c r="N13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02/MSV-163MS-647-650/10.DR/MSV-163MS-647-650-ACA-EXE-DE-H2-003-R00.4.pdf</v>
      </c>
      <c r="P1345" s="6" t="str">
        <f>LD_01[[#This Row],[PASTA]]&amp;"/"&amp;LD_01[[#This Row],[ARQUIVO]]</f>
        <v>MSV-163MS-647-650/10.DR/MSV-163MS-647-650-ACA-EXE-DE-H2-003-R00.4.pdf</v>
      </c>
    </row>
    <row r="1346" spans="1:16" ht="28.8" x14ac:dyDescent="0.3">
      <c r="A1346" s="6" t="s">
        <v>5759</v>
      </c>
      <c r="B1346" s="6" t="str">
        <f>VLOOKUP(LD_01[[#This Row],[DOCUMENTO]],_xlfn.SORTBY(ARQUIVOS_RECEBIDOS!$E$2:$F$5010,ARQUIVOS_RECEBIDOS!$F$2:$F$5010,-1),2,)</f>
        <v>R00.4</v>
      </c>
      <c r="C1346" s="14" t="s">
        <v>5988</v>
      </c>
      <c r="D1346" s="14" t="s">
        <v>7543</v>
      </c>
      <c r="E1346" s="6" t="s">
        <v>5914</v>
      </c>
      <c r="F1346" s="8" t="s">
        <v>5933</v>
      </c>
      <c r="G1346" s="8" t="s">
        <v>4142</v>
      </c>
      <c r="H1346" s="6" t="str">
        <f>_xlfn.XLOOKUP(LD_01[[#This Row],[DISCIPLINA]],'CLASSES DE PROJETOS'!$F$3:$F$37,'CLASSES DE PROJETOS'!$C$3:$C$37)</f>
        <v>DR</v>
      </c>
      <c r="I1346" s="6" t="str">
        <f>_xlfn.TEXTJOIN("/",TRUE,"MSV-163MS-"&amp;LD_01[[#This Row],[OBRA]],_xlfn.XLOOKUP(LD_01[[#This Row],[SIGLA]],'CLASSES DE PROJETOS'!$C$3:$C$37,'CLASSES DE PROJETOS'!$E$3:$E$37))</f>
        <v>MSV-163MS-647-650/10.DR</v>
      </c>
      <c r="J1346" s="6" t="str" cm="1">
        <f t="array" ref="J1346">_xlfn.TEXTJOIN(",",TRUE,_xlfn._xlws.FILTER(ARQUIVOS[ARQUIVO],(ARQUIVOS[DOCUMENTO]=LD_01[[#This Row],[DOCUMENTO]])*(ARQUIVOS[REVISÃO]=LD_01[[#This Row],[REVISÃO]])*(ARQUIVOS[EXTENSÃO]="pdf")))</f>
        <v>MSV-163MS-647-650-ACA-EXE-DE-H2-004-R00.4.pdf</v>
      </c>
      <c r="K1346" s="6" t="str" cm="1">
        <f t="array" ref="K1346">_xlfn.TEXTJOIN(", ",TRUE,_xlfn.UNIQUE(_xlfn._xlws.FILTER(ARQUIVOS_RECEBIDOS!$F$2:$F$5010,ARQUIVOS_RECEBIDOS!$E$2:$E$5010=LD_01[[#This Row],[DOCUMENTO]])))</f>
        <v>R00.4</v>
      </c>
      <c r="L1346" s="6" t="str" cm="1">
        <f t="array" ref="L1346">_xlfn.TEXTJOIN(",",TRUE,_xlfn._xlws.FILTER(ARQUIVOS[EXTENSÃO],(ARQUIVOS[DOCUMENTO]=LD_01[[#This Row],[DOCUMENTO]])*(ARQUIVOS[REVISÃO]=LD_01[[#This Row],[REVISÃO]])))</f>
        <v>dwg,pdf</v>
      </c>
      <c r="M1346" s="12" cm="1">
        <f t="array" ref="M1346">_xlfn.UNIQUE(_xlfn._xlws.FILTER(ARQUIVOS[DATA RECEBIMENTO],(ARQUIVOS[DOCUMENTO]=LD_01[[#This Row],[DOCUMENTO]])*(ARQUIVOS[REVISÃO]=LD_01[[#This Row],[REVISÃO]])))</f>
        <v>46043</v>
      </c>
      <c r="N13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02/MSV-163MS-647-650/10.DR/MSV-163MS-647-650-ACA-EXE-DE-H2-004-R00.4.pdf</v>
      </c>
      <c r="P1346" s="6" t="str">
        <f>LD_01[[#This Row],[PASTA]]&amp;"/"&amp;LD_01[[#This Row],[ARQUIVO]]</f>
        <v>MSV-163MS-647-650/10.DR/MSV-163MS-647-650-ACA-EXE-DE-H2-004-R00.4.pdf</v>
      </c>
    </row>
    <row r="1347" spans="1:16" ht="28.8" x14ac:dyDescent="0.3">
      <c r="A1347" s="6" t="s">
        <v>5760</v>
      </c>
      <c r="B1347" s="6" t="str">
        <f>VLOOKUP(LD_01[[#This Row],[DOCUMENTO]],_xlfn.SORTBY(ARQUIVOS_RECEBIDOS!$E$2:$F$5010,ARQUIVOS_RECEBIDOS!$F$2:$F$5010,-1),2,)</f>
        <v>R00.4</v>
      </c>
      <c r="C1347" s="14" t="s">
        <v>5988</v>
      </c>
      <c r="D1347" s="14" t="s">
        <v>7543</v>
      </c>
      <c r="E1347" s="6" t="s">
        <v>5914</v>
      </c>
      <c r="F1347" s="8" t="s">
        <v>5933</v>
      </c>
      <c r="G1347" s="8" t="s">
        <v>4142</v>
      </c>
      <c r="H1347" s="6" t="str">
        <f>_xlfn.XLOOKUP(LD_01[[#This Row],[DISCIPLINA]],'CLASSES DE PROJETOS'!$F$3:$F$37,'CLASSES DE PROJETOS'!$C$3:$C$37)</f>
        <v>DR</v>
      </c>
      <c r="I1347" s="6" t="str">
        <f>_xlfn.TEXTJOIN("/",TRUE,"MSV-163MS-"&amp;LD_01[[#This Row],[OBRA]],_xlfn.XLOOKUP(LD_01[[#This Row],[SIGLA]],'CLASSES DE PROJETOS'!$C$3:$C$37,'CLASSES DE PROJETOS'!$E$3:$E$37))</f>
        <v>MSV-163MS-647-650/10.DR</v>
      </c>
      <c r="J1347" s="6" t="str" cm="1">
        <f t="array" ref="J1347">_xlfn.TEXTJOIN(",",TRUE,_xlfn._xlws.FILTER(ARQUIVOS[ARQUIVO],(ARQUIVOS[DOCUMENTO]=LD_01[[#This Row],[DOCUMENTO]])*(ARQUIVOS[REVISÃO]=LD_01[[#This Row],[REVISÃO]])*(ARQUIVOS[EXTENSÃO]="pdf")))</f>
        <v>MSV-163MS-647-650-ACA-EXE-DE-H2-005-R00.4.pdf</v>
      </c>
      <c r="K1347" s="6" t="str" cm="1">
        <f t="array" ref="K1347">_xlfn.TEXTJOIN(", ",TRUE,_xlfn.UNIQUE(_xlfn._xlws.FILTER(ARQUIVOS_RECEBIDOS!$F$2:$F$5010,ARQUIVOS_RECEBIDOS!$E$2:$E$5010=LD_01[[#This Row],[DOCUMENTO]])))</f>
        <v>R00.4</v>
      </c>
      <c r="L1347" s="6" t="str" cm="1">
        <f t="array" ref="L1347">_xlfn.TEXTJOIN(",",TRUE,_xlfn._xlws.FILTER(ARQUIVOS[EXTENSÃO],(ARQUIVOS[DOCUMENTO]=LD_01[[#This Row],[DOCUMENTO]])*(ARQUIVOS[REVISÃO]=LD_01[[#This Row],[REVISÃO]])))</f>
        <v>dwg,pdf</v>
      </c>
      <c r="M1347" s="12" cm="1">
        <f t="array" ref="M1347">_xlfn.UNIQUE(_xlfn._xlws.FILTER(ARQUIVOS[DATA RECEBIMENTO],(ARQUIVOS[DOCUMENTO]=LD_01[[#This Row],[DOCUMENTO]])*(ARQUIVOS[REVISÃO]=LD_01[[#This Row],[REVISÃO]])))</f>
        <v>46043</v>
      </c>
      <c r="N13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02/MSV-163MS-647-650/10.DR/MSV-163MS-647-650-ACA-EXE-DE-H2-005-R00.4.pdf</v>
      </c>
      <c r="P1347" s="6" t="str">
        <f>LD_01[[#This Row],[PASTA]]&amp;"/"&amp;LD_01[[#This Row],[ARQUIVO]]</f>
        <v>MSV-163MS-647-650/10.DR/MSV-163MS-647-650-ACA-EXE-DE-H2-005-R00.4.pdf</v>
      </c>
    </row>
    <row r="1348" spans="1:16" ht="28.8" x14ac:dyDescent="0.3">
      <c r="A1348" s="6" t="s">
        <v>5761</v>
      </c>
      <c r="B1348" s="6" t="str">
        <f>VLOOKUP(LD_01[[#This Row],[DOCUMENTO]],_xlfn.SORTBY(ARQUIVOS_RECEBIDOS!$E$2:$F$5010,ARQUIVOS_RECEBIDOS!$F$2:$F$5010,-1),2,)</f>
        <v>R00.4</v>
      </c>
      <c r="C1348" s="14" t="s">
        <v>5988</v>
      </c>
      <c r="D1348" s="14" t="s">
        <v>7543</v>
      </c>
      <c r="E1348" s="6" t="s">
        <v>5914</v>
      </c>
      <c r="F1348" s="8" t="s">
        <v>5933</v>
      </c>
      <c r="G1348" s="8" t="s">
        <v>4142</v>
      </c>
      <c r="H1348" s="6" t="str">
        <f>_xlfn.XLOOKUP(LD_01[[#This Row],[DISCIPLINA]],'CLASSES DE PROJETOS'!$F$3:$F$37,'CLASSES DE PROJETOS'!$C$3:$C$37)</f>
        <v>DR</v>
      </c>
      <c r="I1348" s="6" t="str">
        <f>_xlfn.TEXTJOIN("/",TRUE,"MSV-163MS-"&amp;LD_01[[#This Row],[OBRA]],_xlfn.XLOOKUP(LD_01[[#This Row],[SIGLA]],'CLASSES DE PROJETOS'!$C$3:$C$37,'CLASSES DE PROJETOS'!$E$3:$E$37))</f>
        <v>MSV-163MS-647-650/10.DR</v>
      </c>
      <c r="J1348" s="6" t="str" cm="1">
        <f t="array" ref="J1348">_xlfn.TEXTJOIN(",",TRUE,_xlfn._xlws.FILTER(ARQUIVOS[ARQUIVO],(ARQUIVOS[DOCUMENTO]=LD_01[[#This Row],[DOCUMENTO]])*(ARQUIVOS[REVISÃO]=LD_01[[#This Row],[REVISÃO]])*(ARQUIVOS[EXTENSÃO]="pdf")))</f>
        <v>MSV-163MS-647-650-ACA-EXE-DE-H2-006-R00.4.pdf</v>
      </c>
      <c r="K1348" s="6" t="str" cm="1">
        <f t="array" ref="K1348">_xlfn.TEXTJOIN(", ",TRUE,_xlfn.UNIQUE(_xlfn._xlws.FILTER(ARQUIVOS_RECEBIDOS!$F$2:$F$5010,ARQUIVOS_RECEBIDOS!$E$2:$E$5010=LD_01[[#This Row],[DOCUMENTO]])))</f>
        <v>R00.4</v>
      </c>
      <c r="L1348" s="6" t="str" cm="1">
        <f t="array" ref="L1348">_xlfn.TEXTJOIN(",",TRUE,_xlfn._xlws.FILTER(ARQUIVOS[EXTENSÃO],(ARQUIVOS[DOCUMENTO]=LD_01[[#This Row],[DOCUMENTO]])*(ARQUIVOS[REVISÃO]=LD_01[[#This Row],[REVISÃO]])))</f>
        <v>dwg,pdf</v>
      </c>
      <c r="M1348" s="12" cm="1">
        <f t="array" ref="M1348">_xlfn.UNIQUE(_xlfn._xlws.FILTER(ARQUIVOS[DATA RECEBIMENTO],(ARQUIVOS[DOCUMENTO]=LD_01[[#This Row],[DOCUMENTO]])*(ARQUIVOS[REVISÃO]=LD_01[[#This Row],[REVISÃO]])))</f>
        <v>46043</v>
      </c>
      <c r="N13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02/MSV-163MS-647-650/10.DR/MSV-163MS-647-650-ACA-EXE-DE-H2-006-R00.4.pdf</v>
      </c>
      <c r="P1348" s="6" t="str">
        <f>LD_01[[#This Row],[PASTA]]&amp;"/"&amp;LD_01[[#This Row],[ARQUIVO]]</f>
        <v>MSV-163MS-647-650/10.DR/MSV-163MS-647-650-ACA-EXE-DE-H2-006-R00.4.pdf</v>
      </c>
    </row>
    <row r="1349" spans="1:16" ht="28.8" x14ac:dyDescent="0.3">
      <c r="A1349" s="6" t="s">
        <v>5762</v>
      </c>
      <c r="B1349" s="6" t="str">
        <f>VLOOKUP(LD_01[[#This Row],[DOCUMENTO]],_xlfn.SORTBY(ARQUIVOS_RECEBIDOS!$E$2:$F$5010,ARQUIVOS_RECEBIDOS!$F$2:$F$5010,-1),2,)</f>
        <v>R00.4</v>
      </c>
      <c r="C1349" s="14" t="s">
        <v>5988</v>
      </c>
      <c r="D1349" s="14" t="s">
        <v>7543</v>
      </c>
      <c r="E1349" s="6" t="s">
        <v>5914</v>
      </c>
      <c r="F1349" s="8" t="s">
        <v>5934</v>
      </c>
      <c r="G1349" s="8" t="s">
        <v>4142</v>
      </c>
      <c r="H1349" s="6" t="str">
        <f>_xlfn.XLOOKUP(LD_01[[#This Row],[DISCIPLINA]],'CLASSES DE PROJETOS'!$F$3:$F$37,'CLASSES DE PROJETOS'!$C$3:$C$37)</f>
        <v>DR</v>
      </c>
      <c r="I1349" s="6" t="str">
        <f>_xlfn.TEXTJOIN("/",TRUE,"MSV-163MS-"&amp;LD_01[[#This Row],[OBRA]],_xlfn.XLOOKUP(LD_01[[#This Row],[SIGLA]],'CLASSES DE PROJETOS'!$C$3:$C$37,'CLASSES DE PROJETOS'!$E$3:$E$37))</f>
        <v>MSV-163MS-647-650/10.DR</v>
      </c>
      <c r="J1349" s="6" t="str" cm="1">
        <f t="array" ref="J1349">_xlfn.TEXTJOIN(",",TRUE,_xlfn._xlws.FILTER(ARQUIVOS[ARQUIVO],(ARQUIVOS[DOCUMENTO]=LD_01[[#This Row],[DOCUMENTO]])*(ARQUIVOS[REVISÃO]=LD_01[[#This Row],[REVISÃO]])*(ARQUIVOS[EXTENSÃO]="pdf")))</f>
        <v>MSV-163MS-647-650-ACA-EXE-DE-H2-007-R00.4.pdf</v>
      </c>
      <c r="K1349" s="6" t="str" cm="1">
        <f t="array" ref="K1349">_xlfn.TEXTJOIN(", ",TRUE,_xlfn.UNIQUE(_xlfn._xlws.FILTER(ARQUIVOS_RECEBIDOS!$F$2:$F$5010,ARQUIVOS_RECEBIDOS!$E$2:$E$5010=LD_01[[#This Row],[DOCUMENTO]])))</f>
        <v>R00.4</v>
      </c>
      <c r="L1349" s="6" t="str" cm="1">
        <f t="array" ref="L1349">_xlfn.TEXTJOIN(",",TRUE,_xlfn._xlws.FILTER(ARQUIVOS[EXTENSÃO],(ARQUIVOS[DOCUMENTO]=LD_01[[#This Row],[DOCUMENTO]])*(ARQUIVOS[REVISÃO]=LD_01[[#This Row],[REVISÃO]])))</f>
        <v>dwg,pdf</v>
      </c>
      <c r="M1349" s="12" cm="1">
        <f t="array" ref="M1349">_xlfn.UNIQUE(_xlfn._xlws.FILTER(ARQUIVOS[DATA RECEBIMENTO],(ARQUIVOS[DOCUMENTO]=LD_01[[#This Row],[DOCUMENTO]])*(ARQUIVOS[REVISÃO]=LD_01[[#This Row],[REVISÃO]])))</f>
        <v>46043</v>
      </c>
      <c r="N13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02/MSV-163MS-647-650/10.DR/MSV-163MS-647-650-ACA-EXE-DE-H2-007-R00.4.pdf</v>
      </c>
      <c r="P1349" s="6" t="str">
        <f>LD_01[[#This Row],[PASTA]]&amp;"/"&amp;LD_01[[#This Row],[ARQUIVO]]</f>
        <v>MSV-163MS-647-650/10.DR/MSV-163MS-647-650-ACA-EXE-DE-H2-007-R00.4.pdf</v>
      </c>
    </row>
    <row r="1350" spans="1:16" ht="28.8" x14ac:dyDescent="0.3">
      <c r="A1350" s="6" t="s">
        <v>5851</v>
      </c>
      <c r="B1350" s="6" t="str">
        <f>VLOOKUP(LD_01[[#This Row],[DOCUMENTO]],_xlfn.SORTBY(ARQUIVOS_RECEBIDOS!$E$2:$F$5010,ARQUIVOS_RECEBIDOS!$F$2:$F$5010,-1),2,)</f>
        <v>R00.3</v>
      </c>
      <c r="C1350" s="14" t="s">
        <v>5988</v>
      </c>
      <c r="D1350" s="14" t="s">
        <v>7543</v>
      </c>
      <c r="E1350" s="6" t="s">
        <v>5914</v>
      </c>
      <c r="F1350" s="8" t="s">
        <v>5935</v>
      </c>
      <c r="G1350" s="8" t="s">
        <v>4143</v>
      </c>
      <c r="H1350" s="6" t="str">
        <f>_xlfn.XLOOKUP(LD_01[[#This Row],[DISCIPLINA]],'CLASSES DE PROJETOS'!$F$3:$F$37,'CLASSES DE PROJETOS'!$C$3:$C$37)</f>
        <v>PV</v>
      </c>
      <c r="I1350" s="6" t="str">
        <f>_xlfn.TEXTJOIN("/",TRUE,"MSV-163MS-"&amp;LD_01[[#This Row],[OBRA]],_xlfn.XLOOKUP(LD_01[[#This Row],[SIGLA]],'CLASSES DE PROJETOS'!$C$3:$C$37,'CLASSES DE PROJETOS'!$E$3:$E$37))</f>
        <v>MSV-163MS-647-650/28.PV</v>
      </c>
      <c r="J1350" s="6" t="str" cm="1">
        <f t="array" ref="J1350">_xlfn.TEXTJOIN(",",TRUE,_xlfn._xlws.FILTER(ARQUIVOS[ARQUIVO],(ARQUIVOS[DOCUMENTO]=LD_01[[#This Row],[DOCUMENTO]])*(ARQUIVOS[REVISÃO]=LD_01[[#This Row],[REVISÃO]])*(ARQUIVOS[EXTENSÃO]="pdf")))</f>
        <v>MSV-163MS-647-650-ACA-EXE-DE-I2-001-R00.3.pdf</v>
      </c>
      <c r="K1350" s="6" t="str" cm="1">
        <f t="array" ref="K1350">_xlfn.TEXTJOIN(", ",TRUE,_xlfn.UNIQUE(_xlfn._xlws.FILTER(ARQUIVOS_RECEBIDOS!$F$2:$F$5010,ARQUIVOS_RECEBIDOS!$E$2:$E$5010=LD_01[[#This Row],[DOCUMENTO]])))</f>
        <v>R00.3</v>
      </c>
      <c r="L1350" s="6" t="str" cm="1">
        <f t="array" ref="L1350">_xlfn.TEXTJOIN(",",TRUE,_xlfn._xlws.FILTER(ARQUIVOS[EXTENSÃO],(ARQUIVOS[DOCUMENTO]=LD_01[[#This Row],[DOCUMENTO]])*(ARQUIVOS[REVISÃO]=LD_01[[#This Row],[REVISÃO]])))</f>
        <v>dwg,pdf</v>
      </c>
      <c r="M1350" s="12" cm="1">
        <f t="array" ref="M1350">_xlfn.UNIQUE(_xlfn._xlws.FILTER(ARQUIVOS[DATA RECEBIMENTO],(ARQUIVOS[DOCUMENTO]=LD_01[[#This Row],[DOCUMENTO]])*(ARQUIVOS[REVISÃO]=LD_01[[#This Row],[REVISÃO]])))</f>
        <v>46043</v>
      </c>
      <c r="N13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02/MSV-163MS-647-650/28.PV/MSV-163MS-647-650-ACA-EXE-DE-I2-001-R00.3.pdf</v>
      </c>
      <c r="P1350" s="6" t="str">
        <f>LD_01[[#This Row],[PASTA]]&amp;"/"&amp;LD_01[[#This Row],[ARQUIVO]]</f>
        <v>MSV-163MS-647-650/28.PV/MSV-163MS-647-650-ACA-EXE-DE-I2-001-R00.3.pdf</v>
      </c>
    </row>
    <row r="1351" spans="1:16" ht="28.8" x14ac:dyDescent="0.3">
      <c r="A1351" s="6" t="s">
        <v>5852</v>
      </c>
      <c r="B1351" s="6" t="str">
        <f>VLOOKUP(LD_01[[#This Row],[DOCUMENTO]],_xlfn.SORTBY(ARQUIVOS_RECEBIDOS!$E$2:$F$5010,ARQUIVOS_RECEBIDOS!$F$2:$F$5010,-1),2,)</f>
        <v>R00.3</v>
      </c>
      <c r="C1351" s="14" t="s">
        <v>5988</v>
      </c>
      <c r="D1351" s="14" t="s">
        <v>7543</v>
      </c>
      <c r="E1351" s="6" t="s">
        <v>5914</v>
      </c>
      <c r="F1351" s="8" t="s">
        <v>5935</v>
      </c>
      <c r="G1351" s="8" t="s">
        <v>4143</v>
      </c>
      <c r="H1351" s="6" t="str">
        <f>_xlfn.XLOOKUP(LD_01[[#This Row],[DISCIPLINA]],'CLASSES DE PROJETOS'!$F$3:$F$37,'CLASSES DE PROJETOS'!$C$3:$C$37)</f>
        <v>PV</v>
      </c>
      <c r="I1351" s="6" t="str">
        <f>_xlfn.TEXTJOIN("/",TRUE,"MSV-163MS-"&amp;LD_01[[#This Row],[OBRA]],_xlfn.XLOOKUP(LD_01[[#This Row],[SIGLA]],'CLASSES DE PROJETOS'!$C$3:$C$37,'CLASSES DE PROJETOS'!$E$3:$E$37))</f>
        <v>MSV-163MS-647-650/28.PV</v>
      </c>
      <c r="J1351" s="6" t="str" cm="1">
        <f t="array" ref="J1351">_xlfn.TEXTJOIN(",",TRUE,_xlfn._xlws.FILTER(ARQUIVOS[ARQUIVO],(ARQUIVOS[DOCUMENTO]=LD_01[[#This Row],[DOCUMENTO]])*(ARQUIVOS[REVISÃO]=LD_01[[#This Row],[REVISÃO]])*(ARQUIVOS[EXTENSÃO]="pdf")))</f>
        <v>MSV-163MS-647-650-ACA-EXE-DE-I2-002-R00.3.pdf</v>
      </c>
      <c r="K1351" s="6" t="str" cm="1">
        <f t="array" ref="K1351">_xlfn.TEXTJOIN(", ",TRUE,_xlfn.UNIQUE(_xlfn._xlws.FILTER(ARQUIVOS_RECEBIDOS!$F$2:$F$5010,ARQUIVOS_RECEBIDOS!$E$2:$E$5010=LD_01[[#This Row],[DOCUMENTO]])))</f>
        <v>R00.3</v>
      </c>
      <c r="L1351" s="6" t="str" cm="1">
        <f t="array" ref="L1351">_xlfn.TEXTJOIN(",",TRUE,_xlfn._xlws.FILTER(ARQUIVOS[EXTENSÃO],(ARQUIVOS[DOCUMENTO]=LD_01[[#This Row],[DOCUMENTO]])*(ARQUIVOS[REVISÃO]=LD_01[[#This Row],[REVISÃO]])))</f>
        <v>dwg,pdf</v>
      </c>
      <c r="M1351" s="12" cm="1">
        <f t="array" ref="M1351">_xlfn.UNIQUE(_xlfn._xlws.FILTER(ARQUIVOS[DATA RECEBIMENTO],(ARQUIVOS[DOCUMENTO]=LD_01[[#This Row],[DOCUMENTO]])*(ARQUIVOS[REVISÃO]=LD_01[[#This Row],[REVISÃO]])))</f>
        <v>46043</v>
      </c>
      <c r="N13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02/MSV-163MS-647-650/28.PV/MSV-163MS-647-650-ACA-EXE-DE-I2-002-R00.3.pdf</v>
      </c>
      <c r="P1351" s="6" t="str">
        <f>LD_01[[#This Row],[PASTA]]&amp;"/"&amp;LD_01[[#This Row],[ARQUIVO]]</f>
        <v>MSV-163MS-647-650/28.PV/MSV-163MS-647-650-ACA-EXE-DE-I2-002-R00.3.pdf</v>
      </c>
    </row>
    <row r="1352" spans="1:16" ht="28.8" x14ac:dyDescent="0.3">
      <c r="A1352" s="6" t="s">
        <v>5853</v>
      </c>
      <c r="B1352" s="6" t="str">
        <f>VLOOKUP(LD_01[[#This Row],[DOCUMENTO]],_xlfn.SORTBY(ARQUIVOS_RECEBIDOS!$E$2:$F$5010,ARQUIVOS_RECEBIDOS!$F$2:$F$5010,-1),2,)</f>
        <v>R00.3</v>
      </c>
      <c r="C1352" s="14" t="s">
        <v>5988</v>
      </c>
      <c r="D1352" s="14" t="s">
        <v>7543</v>
      </c>
      <c r="E1352" s="6" t="s">
        <v>5914</v>
      </c>
      <c r="F1352" s="8" t="s">
        <v>5935</v>
      </c>
      <c r="G1352" s="8" t="s">
        <v>4143</v>
      </c>
      <c r="H1352" s="6" t="str">
        <f>_xlfn.XLOOKUP(LD_01[[#This Row],[DISCIPLINA]],'CLASSES DE PROJETOS'!$F$3:$F$37,'CLASSES DE PROJETOS'!$C$3:$C$37)</f>
        <v>PV</v>
      </c>
      <c r="I1352" s="6" t="str">
        <f>_xlfn.TEXTJOIN("/",TRUE,"MSV-163MS-"&amp;LD_01[[#This Row],[OBRA]],_xlfn.XLOOKUP(LD_01[[#This Row],[SIGLA]],'CLASSES DE PROJETOS'!$C$3:$C$37,'CLASSES DE PROJETOS'!$E$3:$E$37))</f>
        <v>MSV-163MS-647-650/28.PV</v>
      </c>
      <c r="J1352" s="6" t="str" cm="1">
        <f t="array" ref="J1352">_xlfn.TEXTJOIN(",",TRUE,_xlfn._xlws.FILTER(ARQUIVOS[ARQUIVO],(ARQUIVOS[DOCUMENTO]=LD_01[[#This Row],[DOCUMENTO]])*(ARQUIVOS[REVISÃO]=LD_01[[#This Row],[REVISÃO]])*(ARQUIVOS[EXTENSÃO]="pdf")))</f>
        <v>MSV-163MS-647-650-ACA-EXE-DE-I2-003-R00.3.pdf</v>
      </c>
      <c r="K1352" s="6" t="str" cm="1">
        <f t="array" ref="K1352">_xlfn.TEXTJOIN(", ",TRUE,_xlfn.UNIQUE(_xlfn._xlws.FILTER(ARQUIVOS_RECEBIDOS!$F$2:$F$5010,ARQUIVOS_RECEBIDOS!$E$2:$E$5010=LD_01[[#This Row],[DOCUMENTO]])))</f>
        <v>R00.3</v>
      </c>
      <c r="L1352" s="6" t="str" cm="1">
        <f t="array" ref="L1352">_xlfn.TEXTJOIN(",",TRUE,_xlfn._xlws.FILTER(ARQUIVOS[EXTENSÃO],(ARQUIVOS[DOCUMENTO]=LD_01[[#This Row],[DOCUMENTO]])*(ARQUIVOS[REVISÃO]=LD_01[[#This Row],[REVISÃO]])))</f>
        <v>dwg,pdf</v>
      </c>
      <c r="M1352" s="12" cm="1">
        <f t="array" ref="M1352">_xlfn.UNIQUE(_xlfn._xlws.FILTER(ARQUIVOS[DATA RECEBIMENTO],(ARQUIVOS[DOCUMENTO]=LD_01[[#This Row],[DOCUMENTO]])*(ARQUIVOS[REVISÃO]=LD_01[[#This Row],[REVISÃO]])))</f>
        <v>46043</v>
      </c>
      <c r="N13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02/MSV-163MS-647-650/28.PV/MSV-163MS-647-650-ACA-EXE-DE-I2-003-R00.3.pdf</v>
      </c>
      <c r="P1352" s="6" t="str">
        <f>LD_01[[#This Row],[PASTA]]&amp;"/"&amp;LD_01[[#This Row],[ARQUIVO]]</f>
        <v>MSV-163MS-647-650/28.PV/MSV-163MS-647-650-ACA-EXE-DE-I2-003-R00.3.pdf</v>
      </c>
    </row>
    <row r="1353" spans="1:16" ht="28.8" x14ac:dyDescent="0.3">
      <c r="A1353" s="6" t="s">
        <v>5854</v>
      </c>
      <c r="B1353" s="6" t="str">
        <f>VLOOKUP(LD_01[[#This Row],[DOCUMENTO]],_xlfn.SORTBY(ARQUIVOS_RECEBIDOS!$E$2:$F$5010,ARQUIVOS_RECEBIDOS!$F$2:$F$5010,-1),2,)</f>
        <v>R00.3</v>
      </c>
      <c r="C1353" s="14" t="s">
        <v>5988</v>
      </c>
      <c r="D1353" s="14" t="s">
        <v>7543</v>
      </c>
      <c r="E1353" s="6" t="s">
        <v>5914</v>
      </c>
      <c r="F1353" s="8" t="s">
        <v>5935</v>
      </c>
      <c r="G1353" s="8" t="s">
        <v>4143</v>
      </c>
      <c r="H1353" s="6" t="str">
        <f>_xlfn.XLOOKUP(LD_01[[#This Row],[DISCIPLINA]],'CLASSES DE PROJETOS'!$F$3:$F$37,'CLASSES DE PROJETOS'!$C$3:$C$37)</f>
        <v>PV</v>
      </c>
      <c r="I1353" s="6" t="str">
        <f>_xlfn.TEXTJOIN("/",TRUE,"MSV-163MS-"&amp;LD_01[[#This Row],[OBRA]],_xlfn.XLOOKUP(LD_01[[#This Row],[SIGLA]],'CLASSES DE PROJETOS'!$C$3:$C$37,'CLASSES DE PROJETOS'!$E$3:$E$37))</f>
        <v>MSV-163MS-647-650/28.PV</v>
      </c>
      <c r="J1353" s="6" t="str" cm="1">
        <f t="array" ref="J1353">_xlfn.TEXTJOIN(",",TRUE,_xlfn._xlws.FILTER(ARQUIVOS[ARQUIVO],(ARQUIVOS[DOCUMENTO]=LD_01[[#This Row],[DOCUMENTO]])*(ARQUIVOS[REVISÃO]=LD_01[[#This Row],[REVISÃO]])*(ARQUIVOS[EXTENSÃO]="pdf")))</f>
        <v>MSV-163MS-647-650-ACA-EXE-DE-I2-004-R00.3.pdf</v>
      </c>
      <c r="K1353" s="6" t="str" cm="1">
        <f t="array" ref="K1353">_xlfn.TEXTJOIN(", ",TRUE,_xlfn.UNIQUE(_xlfn._xlws.FILTER(ARQUIVOS_RECEBIDOS!$F$2:$F$5010,ARQUIVOS_RECEBIDOS!$E$2:$E$5010=LD_01[[#This Row],[DOCUMENTO]])))</f>
        <v>R00.3</v>
      </c>
      <c r="L1353" s="6" t="str" cm="1">
        <f t="array" ref="L1353">_xlfn.TEXTJOIN(",",TRUE,_xlfn._xlws.FILTER(ARQUIVOS[EXTENSÃO],(ARQUIVOS[DOCUMENTO]=LD_01[[#This Row],[DOCUMENTO]])*(ARQUIVOS[REVISÃO]=LD_01[[#This Row],[REVISÃO]])))</f>
        <v>dwg,pdf</v>
      </c>
      <c r="M1353" s="12" cm="1">
        <f t="array" ref="M1353">_xlfn.UNIQUE(_xlfn._xlws.FILTER(ARQUIVOS[DATA RECEBIMENTO],(ARQUIVOS[DOCUMENTO]=LD_01[[#This Row],[DOCUMENTO]])*(ARQUIVOS[REVISÃO]=LD_01[[#This Row],[REVISÃO]])))</f>
        <v>46043</v>
      </c>
      <c r="N13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02/MSV-163MS-647-650/28.PV/MSV-163MS-647-650-ACA-EXE-DE-I2-004-R00.3.pdf</v>
      </c>
      <c r="P1353" s="6" t="str">
        <f>LD_01[[#This Row],[PASTA]]&amp;"/"&amp;LD_01[[#This Row],[ARQUIVO]]</f>
        <v>MSV-163MS-647-650/28.PV/MSV-163MS-647-650-ACA-EXE-DE-I2-004-R00.3.pdf</v>
      </c>
    </row>
    <row r="1354" spans="1:16" ht="28.8" x14ac:dyDescent="0.3">
      <c r="A1354" s="6" t="s">
        <v>5855</v>
      </c>
      <c r="B1354" s="6" t="str">
        <f>VLOOKUP(LD_01[[#This Row],[DOCUMENTO]],_xlfn.SORTBY(ARQUIVOS_RECEBIDOS!$E$2:$F$5010,ARQUIVOS_RECEBIDOS!$F$2:$F$5010,-1),2,)</f>
        <v>R00.3</v>
      </c>
      <c r="C1354" s="14" t="s">
        <v>5988</v>
      </c>
      <c r="D1354" s="14" t="s">
        <v>7543</v>
      </c>
      <c r="E1354" s="6" t="s">
        <v>5914</v>
      </c>
      <c r="F1354" s="8" t="s">
        <v>5935</v>
      </c>
      <c r="G1354" s="8" t="s">
        <v>4143</v>
      </c>
      <c r="H1354" s="6" t="str">
        <f>_xlfn.XLOOKUP(LD_01[[#This Row],[DISCIPLINA]],'CLASSES DE PROJETOS'!$F$3:$F$37,'CLASSES DE PROJETOS'!$C$3:$C$37)</f>
        <v>PV</v>
      </c>
      <c r="I1354" s="6" t="str">
        <f>_xlfn.TEXTJOIN("/",TRUE,"MSV-163MS-"&amp;LD_01[[#This Row],[OBRA]],_xlfn.XLOOKUP(LD_01[[#This Row],[SIGLA]],'CLASSES DE PROJETOS'!$C$3:$C$37,'CLASSES DE PROJETOS'!$E$3:$E$37))</f>
        <v>MSV-163MS-647-650/28.PV</v>
      </c>
      <c r="J1354" s="6" t="str" cm="1">
        <f t="array" ref="J1354">_xlfn.TEXTJOIN(",",TRUE,_xlfn._xlws.FILTER(ARQUIVOS[ARQUIVO],(ARQUIVOS[DOCUMENTO]=LD_01[[#This Row],[DOCUMENTO]])*(ARQUIVOS[REVISÃO]=LD_01[[#This Row],[REVISÃO]])*(ARQUIVOS[EXTENSÃO]="pdf")))</f>
        <v>MSV-163MS-647-650-ACA-EXE-DE-I2-005-R00.3.pdf</v>
      </c>
      <c r="K1354" s="6" t="str" cm="1">
        <f t="array" ref="K1354">_xlfn.TEXTJOIN(", ",TRUE,_xlfn.UNIQUE(_xlfn._xlws.FILTER(ARQUIVOS_RECEBIDOS!$F$2:$F$5010,ARQUIVOS_RECEBIDOS!$E$2:$E$5010=LD_01[[#This Row],[DOCUMENTO]])))</f>
        <v>R00.3</v>
      </c>
      <c r="L1354" s="6" t="str" cm="1">
        <f t="array" ref="L1354">_xlfn.TEXTJOIN(",",TRUE,_xlfn._xlws.FILTER(ARQUIVOS[EXTENSÃO],(ARQUIVOS[DOCUMENTO]=LD_01[[#This Row],[DOCUMENTO]])*(ARQUIVOS[REVISÃO]=LD_01[[#This Row],[REVISÃO]])))</f>
        <v>dwg,pdf</v>
      </c>
      <c r="M1354" s="12" cm="1">
        <f t="array" ref="M1354">_xlfn.UNIQUE(_xlfn._xlws.FILTER(ARQUIVOS[DATA RECEBIMENTO],(ARQUIVOS[DOCUMENTO]=LD_01[[#This Row],[DOCUMENTO]])*(ARQUIVOS[REVISÃO]=LD_01[[#This Row],[REVISÃO]])))</f>
        <v>46043</v>
      </c>
      <c r="N13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02/MSV-163MS-647-650/28.PV/MSV-163MS-647-650-ACA-EXE-DE-I2-005-R00.3.pdf</v>
      </c>
      <c r="P1354" s="6" t="str">
        <f>LD_01[[#This Row],[PASTA]]&amp;"/"&amp;LD_01[[#This Row],[ARQUIVO]]</f>
        <v>MSV-163MS-647-650/28.PV/MSV-163MS-647-650-ACA-EXE-DE-I2-005-R00.3.pdf</v>
      </c>
    </row>
    <row r="1355" spans="1:16" ht="28.8" x14ac:dyDescent="0.3">
      <c r="A1355" s="6" t="s">
        <v>5856</v>
      </c>
      <c r="B1355" s="6" t="str">
        <f>VLOOKUP(LD_01[[#This Row],[DOCUMENTO]],_xlfn.SORTBY(ARQUIVOS_RECEBIDOS!$E$2:$F$5010,ARQUIVOS_RECEBIDOS!$F$2:$F$5010,-1),2,)</f>
        <v>R00.3</v>
      </c>
      <c r="C1355" s="14" t="s">
        <v>5988</v>
      </c>
      <c r="D1355" s="14" t="s">
        <v>7543</v>
      </c>
      <c r="E1355" s="6" t="s">
        <v>5914</v>
      </c>
      <c r="F1355" s="8" t="s">
        <v>5935</v>
      </c>
      <c r="G1355" s="8" t="s">
        <v>4143</v>
      </c>
      <c r="H1355" s="6" t="str">
        <f>_xlfn.XLOOKUP(LD_01[[#This Row],[DISCIPLINA]],'CLASSES DE PROJETOS'!$F$3:$F$37,'CLASSES DE PROJETOS'!$C$3:$C$37)</f>
        <v>PV</v>
      </c>
      <c r="I1355" s="6" t="str">
        <f>_xlfn.TEXTJOIN("/",TRUE,"MSV-163MS-"&amp;LD_01[[#This Row],[OBRA]],_xlfn.XLOOKUP(LD_01[[#This Row],[SIGLA]],'CLASSES DE PROJETOS'!$C$3:$C$37,'CLASSES DE PROJETOS'!$E$3:$E$37))</f>
        <v>MSV-163MS-647-650/28.PV</v>
      </c>
      <c r="J1355" s="6" t="str" cm="1">
        <f t="array" ref="J1355">_xlfn.TEXTJOIN(",",TRUE,_xlfn._xlws.FILTER(ARQUIVOS[ARQUIVO],(ARQUIVOS[DOCUMENTO]=LD_01[[#This Row],[DOCUMENTO]])*(ARQUIVOS[REVISÃO]=LD_01[[#This Row],[REVISÃO]])*(ARQUIVOS[EXTENSÃO]="pdf")))</f>
        <v>MSV-163MS-647-650-ACA-EXE-DE-I2-006-R00.3.pdf</v>
      </c>
      <c r="K1355" s="6" t="str" cm="1">
        <f t="array" ref="K1355">_xlfn.TEXTJOIN(", ",TRUE,_xlfn.UNIQUE(_xlfn._xlws.FILTER(ARQUIVOS_RECEBIDOS!$F$2:$F$5010,ARQUIVOS_RECEBIDOS!$E$2:$E$5010=LD_01[[#This Row],[DOCUMENTO]])))</f>
        <v>R00.3</v>
      </c>
      <c r="L1355" s="6" t="str" cm="1">
        <f t="array" ref="L1355">_xlfn.TEXTJOIN(",",TRUE,_xlfn._xlws.FILTER(ARQUIVOS[EXTENSÃO],(ARQUIVOS[DOCUMENTO]=LD_01[[#This Row],[DOCUMENTO]])*(ARQUIVOS[REVISÃO]=LD_01[[#This Row],[REVISÃO]])))</f>
        <v>dwg,pdf</v>
      </c>
      <c r="M1355" s="12" cm="1">
        <f t="array" ref="M1355">_xlfn.UNIQUE(_xlfn._xlws.FILTER(ARQUIVOS[DATA RECEBIMENTO],(ARQUIVOS[DOCUMENTO]=LD_01[[#This Row],[DOCUMENTO]])*(ARQUIVOS[REVISÃO]=LD_01[[#This Row],[REVISÃO]])))</f>
        <v>46043</v>
      </c>
      <c r="N13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02/MSV-163MS-647-650/28.PV/MSV-163MS-647-650-ACA-EXE-DE-I2-006-R00.3.pdf</v>
      </c>
      <c r="P1355" s="6" t="str">
        <f>LD_01[[#This Row],[PASTA]]&amp;"/"&amp;LD_01[[#This Row],[ARQUIVO]]</f>
        <v>MSV-163MS-647-650/28.PV/MSV-163MS-647-650-ACA-EXE-DE-I2-006-R00.3.pdf</v>
      </c>
    </row>
    <row r="1356" spans="1:16" ht="28.8" x14ac:dyDescent="0.3">
      <c r="A1356" s="6" t="s">
        <v>5857</v>
      </c>
      <c r="B1356" s="6" t="str">
        <f>VLOOKUP(LD_01[[#This Row],[DOCUMENTO]],_xlfn.SORTBY(ARQUIVOS_RECEBIDOS!$E$2:$F$5010,ARQUIVOS_RECEBIDOS!$F$2:$F$5010,-1),2,)</f>
        <v>R00.3</v>
      </c>
      <c r="C1356" s="14" t="s">
        <v>5988</v>
      </c>
      <c r="D1356" s="14" t="s">
        <v>7543</v>
      </c>
      <c r="E1356" s="6" t="s">
        <v>5914</v>
      </c>
      <c r="F1356" s="8" t="s">
        <v>5936</v>
      </c>
      <c r="G1356" s="8" t="s">
        <v>4143</v>
      </c>
      <c r="H1356" s="6" t="str">
        <f>_xlfn.XLOOKUP(LD_01[[#This Row],[DISCIPLINA]],'CLASSES DE PROJETOS'!$F$3:$F$37,'CLASSES DE PROJETOS'!$C$3:$C$37)</f>
        <v>PV</v>
      </c>
      <c r="I1356" s="6" t="str">
        <f>_xlfn.TEXTJOIN("/",TRUE,"MSV-163MS-"&amp;LD_01[[#This Row],[OBRA]],_xlfn.XLOOKUP(LD_01[[#This Row],[SIGLA]],'CLASSES DE PROJETOS'!$C$3:$C$37,'CLASSES DE PROJETOS'!$E$3:$E$37))</f>
        <v>MSV-163MS-647-650/28.PV</v>
      </c>
      <c r="J1356" s="6" t="str" cm="1">
        <f t="array" ref="J1356">_xlfn.TEXTJOIN(",",TRUE,_xlfn._xlws.FILTER(ARQUIVOS[ARQUIVO],(ARQUIVOS[DOCUMENTO]=LD_01[[#This Row],[DOCUMENTO]])*(ARQUIVOS[REVISÃO]=LD_01[[#This Row],[REVISÃO]])*(ARQUIVOS[EXTENSÃO]="pdf")))</f>
        <v>MSV-163MS-647-650-ACA-EXE-DE-I2-007-R00.3.pdf</v>
      </c>
      <c r="K1356" s="6" t="str" cm="1">
        <f t="array" ref="K1356">_xlfn.TEXTJOIN(", ",TRUE,_xlfn.UNIQUE(_xlfn._xlws.FILTER(ARQUIVOS_RECEBIDOS!$F$2:$F$5010,ARQUIVOS_RECEBIDOS!$E$2:$E$5010=LD_01[[#This Row],[DOCUMENTO]])))</f>
        <v>R00.3</v>
      </c>
      <c r="L1356" s="6" t="str" cm="1">
        <f t="array" ref="L1356">_xlfn.TEXTJOIN(",",TRUE,_xlfn._xlws.FILTER(ARQUIVOS[EXTENSÃO],(ARQUIVOS[DOCUMENTO]=LD_01[[#This Row],[DOCUMENTO]])*(ARQUIVOS[REVISÃO]=LD_01[[#This Row],[REVISÃO]])))</f>
        <v>dwg,pdf</v>
      </c>
      <c r="M1356" s="12" cm="1">
        <f t="array" ref="M1356">_xlfn.UNIQUE(_xlfn._xlws.FILTER(ARQUIVOS[DATA RECEBIMENTO],(ARQUIVOS[DOCUMENTO]=LD_01[[#This Row],[DOCUMENTO]])*(ARQUIVOS[REVISÃO]=LD_01[[#This Row],[REVISÃO]])))</f>
        <v>46043</v>
      </c>
      <c r="N13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02/MSV-163MS-647-650/28.PV/MSV-163MS-647-650-ACA-EXE-DE-I2-007-R00.3.pdf</v>
      </c>
      <c r="P1356" s="6" t="str">
        <f>LD_01[[#This Row],[PASTA]]&amp;"/"&amp;LD_01[[#This Row],[ARQUIVO]]</f>
        <v>MSV-163MS-647-650/28.PV/MSV-163MS-647-650-ACA-EXE-DE-I2-007-R00.3.pdf</v>
      </c>
    </row>
    <row r="1357" spans="1:16" ht="28.8" x14ac:dyDescent="0.3">
      <c r="A1357" s="6" t="s">
        <v>5858</v>
      </c>
      <c r="B1357" s="6" t="str">
        <f>VLOOKUP(LD_01[[#This Row],[DOCUMENTO]],_xlfn.SORTBY(ARQUIVOS_RECEBIDOS!$E$2:$F$5010,ARQUIVOS_RECEBIDOS!$F$2:$F$5010,-1),2,)</f>
        <v>R00.3</v>
      </c>
      <c r="C1357" s="14" t="s">
        <v>5988</v>
      </c>
      <c r="D1357" s="14" t="s">
        <v>7543</v>
      </c>
      <c r="E1357" s="6" t="s">
        <v>5914</v>
      </c>
      <c r="F1357" s="8" t="s">
        <v>5936</v>
      </c>
      <c r="G1357" s="8" t="s">
        <v>4143</v>
      </c>
      <c r="H1357" s="6" t="str">
        <f>_xlfn.XLOOKUP(LD_01[[#This Row],[DISCIPLINA]],'CLASSES DE PROJETOS'!$F$3:$F$37,'CLASSES DE PROJETOS'!$C$3:$C$37)</f>
        <v>PV</v>
      </c>
      <c r="I1357" s="6" t="str">
        <f>_xlfn.TEXTJOIN("/",TRUE,"MSV-163MS-"&amp;LD_01[[#This Row],[OBRA]],_xlfn.XLOOKUP(LD_01[[#This Row],[SIGLA]],'CLASSES DE PROJETOS'!$C$3:$C$37,'CLASSES DE PROJETOS'!$E$3:$E$37))</f>
        <v>MSV-163MS-647-650/28.PV</v>
      </c>
      <c r="J1357" s="6" t="str" cm="1">
        <f t="array" ref="J1357">_xlfn.TEXTJOIN(",",TRUE,_xlfn._xlws.FILTER(ARQUIVOS[ARQUIVO],(ARQUIVOS[DOCUMENTO]=LD_01[[#This Row],[DOCUMENTO]])*(ARQUIVOS[REVISÃO]=LD_01[[#This Row],[REVISÃO]])*(ARQUIVOS[EXTENSÃO]="pdf")))</f>
        <v>MSV-163MS-647-650-ACA-EXE-DE-I2-008-R00.3.pdf</v>
      </c>
      <c r="K1357" s="6" t="str" cm="1">
        <f t="array" ref="K1357">_xlfn.TEXTJOIN(", ",TRUE,_xlfn.UNIQUE(_xlfn._xlws.FILTER(ARQUIVOS_RECEBIDOS!$F$2:$F$5010,ARQUIVOS_RECEBIDOS!$E$2:$E$5010=LD_01[[#This Row],[DOCUMENTO]])))</f>
        <v>R00.3</v>
      </c>
      <c r="L1357" s="6" t="str" cm="1">
        <f t="array" ref="L1357">_xlfn.TEXTJOIN(",",TRUE,_xlfn._xlws.FILTER(ARQUIVOS[EXTENSÃO],(ARQUIVOS[DOCUMENTO]=LD_01[[#This Row],[DOCUMENTO]])*(ARQUIVOS[REVISÃO]=LD_01[[#This Row],[REVISÃO]])))</f>
        <v>dwg,pdf</v>
      </c>
      <c r="M1357" s="12" cm="1">
        <f t="array" ref="M1357">_xlfn.UNIQUE(_xlfn._xlws.FILTER(ARQUIVOS[DATA RECEBIMENTO],(ARQUIVOS[DOCUMENTO]=LD_01[[#This Row],[DOCUMENTO]])*(ARQUIVOS[REVISÃO]=LD_01[[#This Row],[REVISÃO]])))</f>
        <v>46043</v>
      </c>
      <c r="N13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02/MSV-163MS-647-650/28.PV/MSV-163MS-647-650-ACA-EXE-DE-I2-008-R00.3.pdf</v>
      </c>
      <c r="P1357" s="6" t="str">
        <f>LD_01[[#This Row],[PASTA]]&amp;"/"&amp;LD_01[[#This Row],[ARQUIVO]]</f>
        <v>MSV-163MS-647-650/28.PV/MSV-163MS-647-650-ACA-EXE-DE-I2-008-R00.3.pdf</v>
      </c>
    </row>
    <row r="1358" spans="1:16" ht="28.8" x14ac:dyDescent="0.3">
      <c r="A1358" s="6" t="s">
        <v>5859</v>
      </c>
      <c r="B1358" s="6" t="str">
        <f>VLOOKUP(LD_01[[#This Row],[DOCUMENTO]],_xlfn.SORTBY(ARQUIVOS_RECEBIDOS!$E$2:$F$5010,ARQUIVOS_RECEBIDOS!$F$2:$F$5010,-1),2,)</f>
        <v>R00.3</v>
      </c>
      <c r="C1358" s="14" t="s">
        <v>5988</v>
      </c>
      <c r="D1358" s="14" t="s">
        <v>7543</v>
      </c>
      <c r="E1358" s="6" t="s">
        <v>5914</v>
      </c>
      <c r="F1358" s="8" t="s">
        <v>5936</v>
      </c>
      <c r="G1358" s="8" t="s">
        <v>4143</v>
      </c>
      <c r="H1358" s="6" t="str">
        <f>_xlfn.XLOOKUP(LD_01[[#This Row],[DISCIPLINA]],'CLASSES DE PROJETOS'!$F$3:$F$37,'CLASSES DE PROJETOS'!$C$3:$C$37)</f>
        <v>PV</v>
      </c>
      <c r="I1358" s="6" t="str">
        <f>_xlfn.TEXTJOIN("/",TRUE,"MSV-163MS-"&amp;LD_01[[#This Row],[OBRA]],_xlfn.XLOOKUP(LD_01[[#This Row],[SIGLA]],'CLASSES DE PROJETOS'!$C$3:$C$37,'CLASSES DE PROJETOS'!$E$3:$E$37))</f>
        <v>MSV-163MS-647-650/28.PV</v>
      </c>
      <c r="J1358" s="6" t="str" cm="1">
        <f t="array" ref="J1358">_xlfn.TEXTJOIN(",",TRUE,_xlfn._xlws.FILTER(ARQUIVOS[ARQUIVO],(ARQUIVOS[DOCUMENTO]=LD_01[[#This Row],[DOCUMENTO]])*(ARQUIVOS[REVISÃO]=LD_01[[#This Row],[REVISÃO]])*(ARQUIVOS[EXTENSÃO]="pdf")))</f>
        <v>MSV-163MS-647-650-ACA-EXE-DE-I2-009-R00.3.pdf</v>
      </c>
      <c r="K1358" s="6" t="str" cm="1">
        <f t="array" ref="K1358">_xlfn.TEXTJOIN(", ",TRUE,_xlfn.UNIQUE(_xlfn._xlws.FILTER(ARQUIVOS_RECEBIDOS!$F$2:$F$5010,ARQUIVOS_RECEBIDOS!$E$2:$E$5010=LD_01[[#This Row],[DOCUMENTO]])))</f>
        <v>R00.3</v>
      </c>
      <c r="L1358" s="6" t="str" cm="1">
        <f t="array" ref="L1358">_xlfn.TEXTJOIN(",",TRUE,_xlfn._xlws.FILTER(ARQUIVOS[EXTENSÃO],(ARQUIVOS[DOCUMENTO]=LD_01[[#This Row],[DOCUMENTO]])*(ARQUIVOS[REVISÃO]=LD_01[[#This Row],[REVISÃO]])))</f>
        <v>dwg,pdf</v>
      </c>
      <c r="M1358" s="12" cm="1">
        <f t="array" ref="M1358">_xlfn.UNIQUE(_xlfn._xlws.FILTER(ARQUIVOS[DATA RECEBIMENTO],(ARQUIVOS[DOCUMENTO]=LD_01[[#This Row],[DOCUMENTO]])*(ARQUIVOS[REVISÃO]=LD_01[[#This Row],[REVISÃO]])))</f>
        <v>46043</v>
      </c>
      <c r="N13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02/MSV-163MS-647-650/28.PV/MSV-163MS-647-650-ACA-EXE-DE-I2-009-R00.3.pdf</v>
      </c>
      <c r="P1358" s="6" t="str">
        <f>LD_01[[#This Row],[PASTA]]&amp;"/"&amp;LD_01[[#This Row],[ARQUIVO]]</f>
        <v>MSV-163MS-647-650/28.PV/MSV-163MS-647-650-ACA-EXE-DE-I2-009-R00.3.pdf</v>
      </c>
    </row>
    <row r="1359" spans="1:16" ht="28.8" x14ac:dyDescent="0.3">
      <c r="A1359" s="6" t="s">
        <v>5860</v>
      </c>
      <c r="B1359" s="6" t="str">
        <f>VLOOKUP(LD_01[[#This Row],[DOCUMENTO]],_xlfn.SORTBY(ARQUIVOS_RECEBIDOS!$E$2:$F$5010,ARQUIVOS_RECEBIDOS!$F$2:$F$5010,-1),2,)</f>
        <v>R00.3</v>
      </c>
      <c r="C1359" s="14" t="s">
        <v>5988</v>
      </c>
      <c r="D1359" s="14" t="s">
        <v>7543</v>
      </c>
      <c r="E1359" s="6" t="s">
        <v>5914</v>
      </c>
      <c r="F1359" s="8" t="s">
        <v>5936</v>
      </c>
      <c r="G1359" s="8" t="s">
        <v>4143</v>
      </c>
      <c r="H1359" s="6" t="str">
        <f>_xlfn.XLOOKUP(LD_01[[#This Row],[DISCIPLINA]],'CLASSES DE PROJETOS'!$F$3:$F$37,'CLASSES DE PROJETOS'!$C$3:$C$37)</f>
        <v>PV</v>
      </c>
      <c r="I1359" s="6" t="str">
        <f>_xlfn.TEXTJOIN("/",TRUE,"MSV-163MS-"&amp;LD_01[[#This Row],[OBRA]],_xlfn.XLOOKUP(LD_01[[#This Row],[SIGLA]],'CLASSES DE PROJETOS'!$C$3:$C$37,'CLASSES DE PROJETOS'!$E$3:$E$37))</f>
        <v>MSV-163MS-647-650/28.PV</v>
      </c>
      <c r="J1359" s="6" t="str" cm="1">
        <f t="array" ref="J1359">_xlfn.TEXTJOIN(",",TRUE,_xlfn._xlws.FILTER(ARQUIVOS[ARQUIVO],(ARQUIVOS[DOCUMENTO]=LD_01[[#This Row],[DOCUMENTO]])*(ARQUIVOS[REVISÃO]=LD_01[[#This Row],[REVISÃO]])*(ARQUIVOS[EXTENSÃO]="pdf")))</f>
        <v>MSV-163MS-647-650-ACA-EXE-DE-I2-010-R00.3.pdf</v>
      </c>
      <c r="K1359" s="6" t="str" cm="1">
        <f t="array" ref="K1359">_xlfn.TEXTJOIN(", ",TRUE,_xlfn.UNIQUE(_xlfn._xlws.FILTER(ARQUIVOS_RECEBIDOS!$F$2:$F$5010,ARQUIVOS_RECEBIDOS!$E$2:$E$5010=LD_01[[#This Row],[DOCUMENTO]])))</f>
        <v>R00.3</v>
      </c>
      <c r="L1359" s="6" t="str" cm="1">
        <f t="array" ref="L1359">_xlfn.TEXTJOIN(",",TRUE,_xlfn._xlws.FILTER(ARQUIVOS[EXTENSÃO],(ARQUIVOS[DOCUMENTO]=LD_01[[#This Row],[DOCUMENTO]])*(ARQUIVOS[REVISÃO]=LD_01[[#This Row],[REVISÃO]])))</f>
        <v>dwg,pdf</v>
      </c>
      <c r="M1359" s="12" cm="1">
        <f t="array" ref="M1359">_xlfn.UNIQUE(_xlfn._xlws.FILTER(ARQUIVOS[DATA RECEBIMENTO],(ARQUIVOS[DOCUMENTO]=LD_01[[#This Row],[DOCUMENTO]])*(ARQUIVOS[REVISÃO]=LD_01[[#This Row],[REVISÃO]])))</f>
        <v>46043</v>
      </c>
      <c r="N13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02/MSV-163MS-647-650/28.PV/MSV-163MS-647-650-ACA-EXE-DE-I2-010-R00.3.pdf</v>
      </c>
      <c r="P1359" s="6" t="str">
        <f>LD_01[[#This Row],[PASTA]]&amp;"/"&amp;LD_01[[#This Row],[ARQUIVO]]</f>
        <v>MSV-163MS-647-650/28.PV/MSV-163MS-647-650-ACA-EXE-DE-I2-010-R00.3.pdf</v>
      </c>
    </row>
    <row r="1360" spans="1:16" ht="28.8" x14ac:dyDescent="0.3">
      <c r="A1360" s="6" t="s">
        <v>5861</v>
      </c>
      <c r="B1360" s="6" t="str">
        <f>VLOOKUP(LD_01[[#This Row],[DOCUMENTO]],_xlfn.SORTBY(ARQUIVOS_RECEBIDOS!$E$2:$F$5010,ARQUIVOS_RECEBIDOS!$F$2:$F$5010,-1),2,)</f>
        <v>R00.3</v>
      </c>
      <c r="C1360" s="14" t="s">
        <v>5988</v>
      </c>
      <c r="D1360" s="14" t="s">
        <v>7543</v>
      </c>
      <c r="E1360" s="6" t="s">
        <v>5914</v>
      </c>
      <c r="F1360" s="8" t="s">
        <v>5936</v>
      </c>
      <c r="G1360" s="8" t="s">
        <v>4143</v>
      </c>
      <c r="H1360" s="6" t="str">
        <f>_xlfn.XLOOKUP(LD_01[[#This Row],[DISCIPLINA]],'CLASSES DE PROJETOS'!$F$3:$F$37,'CLASSES DE PROJETOS'!$C$3:$C$37)</f>
        <v>PV</v>
      </c>
      <c r="I1360" s="6" t="str">
        <f>_xlfn.TEXTJOIN("/",TRUE,"MSV-163MS-"&amp;LD_01[[#This Row],[OBRA]],_xlfn.XLOOKUP(LD_01[[#This Row],[SIGLA]],'CLASSES DE PROJETOS'!$C$3:$C$37,'CLASSES DE PROJETOS'!$E$3:$E$37))</f>
        <v>MSV-163MS-647-650/28.PV</v>
      </c>
      <c r="J1360" s="6" t="str" cm="1">
        <f t="array" ref="J1360">_xlfn.TEXTJOIN(",",TRUE,_xlfn._xlws.FILTER(ARQUIVOS[ARQUIVO],(ARQUIVOS[DOCUMENTO]=LD_01[[#This Row],[DOCUMENTO]])*(ARQUIVOS[REVISÃO]=LD_01[[#This Row],[REVISÃO]])*(ARQUIVOS[EXTENSÃO]="pdf")))</f>
        <v>MSV-163MS-647-650-ACA-EXE-DE-I2-011-R00.3.pdf</v>
      </c>
      <c r="K1360" s="6" t="str" cm="1">
        <f t="array" ref="K1360">_xlfn.TEXTJOIN(", ",TRUE,_xlfn.UNIQUE(_xlfn._xlws.FILTER(ARQUIVOS_RECEBIDOS!$F$2:$F$5010,ARQUIVOS_RECEBIDOS!$E$2:$E$5010=LD_01[[#This Row],[DOCUMENTO]])))</f>
        <v>R00.3</v>
      </c>
      <c r="L1360" s="6" t="str" cm="1">
        <f t="array" ref="L1360">_xlfn.TEXTJOIN(",",TRUE,_xlfn._xlws.FILTER(ARQUIVOS[EXTENSÃO],(ARQUIVOS[DOCUMENTO]=LD_01[[#This Row],[DOCUMENTO]])*(ARQUIVOS[REVISÃO]=LD_01[[#This Row],[REVISÃO]])))</f>
        <v>dwg,pdf</v>
      </c>
      <c r="M1360" s="12" cm="1">
        <f t="array" ref="M1360">_xlfn.UNIQUE(_xlfn._xlws.FILTER(ARQUIVOS[DATA RECEBIMENTO],(ARQUIVOS[DOCUMENTO]=LD_01[[#This Row],[DOCUMENTO]])*(ARQUIVOS[REVISÃO]=LD_01[[#This Row],[REVISÃO]])))</f>
        <v>46043</v>
      </c>
      <c r="N13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02/MSV-163MS-647-650/28.PV/MSV-163MS-647-650-ACA-EXE-DE-I2-011-R00.3.pdf</v>
      </c>
      <c r="P1360" s="6" t="str">
        <f>LD_01[[#This Row],[PASTA]]&amp;"/"&amp;LD_01[[#This Row],[ARQUIVO]]</f>
        <v>MSV-163MS-647-650/28.PV/MSV-163MS-647-650-ACA-EXE-DE-I2-011-R00.3.pdf</v>
      </c>
    </row>
    <row r="1361" spans="1:16" ht="28.8" x14ac:dyDescent="0.3">
      <c r="A1361" s="6" t="s">
        <v>5863</v>
      </c>
      <c r="B1361" s="6" t="str">
        <f>VLOOKUP(LD_01[[#This Row],[DOCUMENTO]],_xlfn.SORTBY(ARQUIVOS_RECEBIDOS!$E$2:$F$5010,ARQUIVOS_RECEBIDOS!$F$2:$F$5010,-1),2,)</f>
        <v>R00.3</v>
      </c>
      <c r="C1361" s="14" t="s">
        <v>5988</v>
      </c>
      <c r="D1361" s="14" t="s">
        <v>7543</v>
      </c>
      <c r="E1361" s="6" t="s">
        <v>5914</v>
      </c>
      <c r="F1361" s="8" t="s">
        <v>5937</v>
      </c>
      <c r="G1361" s="8" t="s">
        <v>4331</v>
      </c>
      <c r="H1361" s="6" t="str">
        <f>_xlfn.XLOOKUP(LD_01[[#This Row],[DISCIPLINA]],'CLASSES DE PROJETOS'!$F$3:$F$37,'CLASSES DE PROJETOS'!$C$3:$C$37)</f>
        <v>SI</v>
      </c>
      <c r="I1361" s="6" t="str">
        <f>_xlfn.TEXTJOIN("/",TRUE,"MSV-163MS-"&amp;LD_01[[#This Row],[OBRA]],_xlfn.XLOOKUP(LD_01[[#This Row],[SIGLA]],'CLASSES DE PROJETOS'!$C$3:$C$37,'CLASSES DE PROJETOS'!$E$3:$E$37))</f>
        <v>MSV-163MS-647-650/31.SI</v>
      </c>
      <c r="J1361" s="6" t="str" cm="1">
        <f t="array" ref="J1361">_xlfn.TEXTJOIN(",",TRUE,_xlfn._xlws.FILTER(ARQUIVOS[ARQUIVO],(ARQUIVOS[DOCUMENTO]=LD_01[[#This Row],[DOCUMENTO]])*(ARQUIVOS[REVISÃO]=LD_01[[#This Row],[REVISÃO]])*(ARQUIVOS[EXTENSÃO]="pdf")))</f>
        <v>MSV-163MS-647-650-ACA-EXE-DE-J1-001-R00.3.pdf</v>
      </c>
      <c r="K1361" s="6" t="str" cm="1">
        <f t="array" ref="K1361">_xlfn.TEXTJOIN(", ",TRUE,_xlfn.UNIQUE(_xlfn._xlws.FILTER(ARQUIVOS_RECEBIDOS!$F$2:$F$5010,ARQUIVOS_RECEBIDOS!$E$2:$E$5010=LD_01[[#This Row],[DOCUMENTO]])))</f>
        <v>R00.3</v>
      </c>
      <c r="L1361" s="6" t="str" cm="1">
        <f t="array" ref="L1361">_xlfn.TEXTJOIN(",",TRUE,_xlfn._xlws.FILTER(ARQUIVOS[EXTENSÃO],(ARQUIVOS[DOCUMENTO]=LD_01[[#This Row],[DOCUMENTO]])*(ARQUIVOS[REVISÃO]=LD_01[[#This Row],[REVISÃO]])))</f>
        <v>dwg,pdf</v>
      </c>
      <c r="M1361" s="12" cm="1">
        <f t="array" ref="M1361">_xlfn.UNIQUE(_xlfn._xlws.FILTER(ARQUIVOS[DATA RECEBIMENTO],(ARQUIVOS[DOCUMENTO]=LD_01[[#This Row],[DOCUMENTO]])*(ARQUIVOS[REVISÃO]=LD_01[[#This Row],[REVISÃO]])))</f>
        <v>46043</v>
      </c>
      <c r="N13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02/MSV-163MS-647-650/31.SI/MSV-163MS-647-650-ACA-EXE-DE-J1-001-R00.3.pdf</v>
      </c>
      <c r="P1361" s="6" t="str">
        <f>LD_01[[#This Row],[PASTA]]&amp;"/"&amp;LD_01[[#This Row],[ARQUIVO]]</f>
        <v>MSV-163MS-647-650/31.SI/MSV-163MS-647-650-ACA-EXE-DE-J1-001-R00.3.pdf</v>
      </c>
    </row>
    <row r="1362" spans="1:16" ht="28.8" x14ac:dyDescent="0.3">
      <c r="A1362" s="6" t="s">
        <v>5864</v>
      </c>
      <c r="B1362" s="6" t="str">
        <f>VLOOKUP(LD_01[[#This Row],[DOCUMENTO]],_xlfn.SORTBY(ARQUIVOS_RECEBIDOS!$E$2:$F$5010,ARQUIVOS_RECEBIDOS!$F$2:$F$5010,-1),2,)</f>
        <v>R00.3</v>
      </c>
      <c r="C1362" s="14" t="s">
        <v>5988</v>
      </c>
      <c r="D1362" s="14" t="s">
        <v>7543</v>
      </c>
      <c r="E1362" s="6" t="s">
        <v>5914</v>
      </c>
      <c r="F1362" s="8" t="s">
        <v>5937</v>
      </c>
      <c r="G1362" s="8" t="s">
        <v>4331</v>
      </c>
      <c r="H1362" s="6" t="str">
        <f>_xlfn.XLOOKUP(LD_01[[#This Row],[DISCIPLINA]],'CLASSES DE PROJETOS'!$F$3:$F$37,'CLASSES DE PROJETOS'!$C$3:$C$37)</f>
        <v>SI</v>
      </c>
      <c r="I1362" s="6" t="str">
        <f>_xlfn.TEXTJOIN("/",TRUE,"MSV-163MS-"&amp;LD_01[[#This Row],[OBRA]],_xlfn.XLOOKUP(LD_01[[#This Row],[SIGLA]],'CLASSES DE PROJETOS'!$C$3:$C$37,'CLASSES DE PROJETOS'!$E$3:$E$37))</f>
        <v>MSV-163MS-647-650/31.SI</v>
      </c>
      <c r="J1362" s="6" t="str" cm="1">
        <f t="array" ref="J1362">_xlfn.TEXTJOIN(",",TRUE,_xlfn._xlws.FILTER(ARQUIVOS[ARQUIVO],(ARQUIVOS[DOCUMENTO]=LD_01[[#This Row],[DOCUMENTO]])*(ARQUIVOS[REVISÃO]=LD_01[[#This Row],[REVISÃO]])*(ARQUIVOS[EXTENSÃO]="pdf")))</f>
        <v>MSV-163MS-647-650-ACA-EXE-DE-J1-002-R00.3.pdf</v>
      </c>
      <c r="K1362" s="6" t="str" cm="1">
        <f t="array" ref="K1362">_xlfn.TEXTJOIN(", ",TRUE,_xlfn.UNIQUE(_xlfn._xlws.FILTER(ARQUIVOS_RECEBIDOS!$F$2:$F$5010,ARQUIVOS_RECEBIDOS!$E$2:$E$5010=LD_01[[#This Row],[DOCUMENTO]])))</f>
        <v>R00.3</v>
      </c>
      <c r="L1362" s="6" t="str" cm="1">
        <f t="array" ref="L1362">_xlfn.TEXTJOIN(",",TRUE,_xlfn._xlws.FILTER(ARQUIVOS[EXTENSÃO],(ARQUIVOS[DOCUMENTO]=LD_01[[#This Row],[DOCUMENTO]])*(ARQUIVOS[REVISÃO]=LD_01[[#This Row],[REVISÃO]])))</f>
        <v>dwg,pdf</v>
      </c>
      <c r="M1362" s="12" cm="1">
        <f t="array" ref="M1362">_xlfn.UNIQUE(_xlfn._xlws.FILTER(ARQUIVOS[DATA RECEBIMENTO],(ARQUIVOS[DOCUMENTO]=LD_01[[#This Row],[DOCUMENTO]])*(ARQUIVOS[REVISÃO]=LD_01[[#This Row],[REVISÃO]])))</f>
        <v>46043</v>
      </c>
      <c r="N13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02/MSV-163MS-647-650/31.SI/MSV-163MS-647-650-ACA-EXE-DE-J1-002-R00.3.pdf</v>
      </c>
      <c r="P1362" s="6" t="str">
        <f>LD_01[[#This Row],[PASTA]]&amp;"/"&amp;LD_01[[#This Row],[ARQUIVO]]</f>
        <v>MSV-163MS-647-650/31.SI/MSV-163MS-647-650-ACA-EXE-DE-J1-002-R00.3.pdf</v>
      </c>
    </row>
    <row r="1363" spans="1:16" ht="28.8" x14ac:dyDescent="0.3">
      <c r="A1363" s="6" t="s">
        <v>5865</v>
      </c>
      <c r="B1363" s="6" t="str">
        <f>VLOOKUP(LD_01[[#This Row],[DOCUMENTO]],_xlfn.SORTBY(ARQUIVOS_RECEBIDOS!$E$2:$F$5010,ARQUIVOS_RECEBIDOS!$F$2:$F$5010,-1),2,)</f>
        <v>R00.3</v>
      </c>
      <c r="C1363" s="14" t="s">
        <v>5988</v>
      </c>
      <c r="D1363" s="14" t="s">
        <v>7543</v>
      </c>
      <c r="E1363" s="6" t="s">
        <v>5914</v>
      </c>
      <c r="F1363" s="8" t="s">
        <v>5937</v>
      </c>
      <c r="G1363" s="8" t="s">
        <v>4331</v>
      </c>
      <c r="H1363" s="6" t="str">
        <f>_xlfn.XLOOKUP(LD_01[[#This Row],[DISCIPLINA]],'CLASSES DE PROJETOS'!$F$3:$F$37,'CLASSES DE PROJETOS'!$C$3:$C$37)</f>
        <v>SI</v>
      </c>
      <c r="I1363" s="6" t="str">
        <f>_xlfn.TEXTJOIN("/",TRUE,"MSV-163MS-"&amp;LD_01[[#This Row],[OBRA]],_xlfn.XLOOKUP(LD_01[[#This Row],[SIGLA]],'CLASSES DE PROJETOS'!$C$3:$C$37,'CLASSES DE PROJETOS'!$E$3:$E$37))</f>
        <v>MSV-163MS-647-650/31.SI</v>
      </c>
      <c r="J1363" s="6" t="str" cm="1">
        <f t="array" ref="J1363">_xlfn.TEXTJOIN(",",TRUE,_xlfn._xlws.FILTER(ARQUIVOS[ARQUIVO],(ARQUIVOS[DOCUMENTO]=LD_01[[#This Row],[DOCUMENTO]])*(ARQUIVOS[REVISÃO]=LD_01[[#This Row],[REVISÃO]])*(ARQUIVOS[EXTENSÃO]="pdf")))</f>
        <v>MSV-163MS-647-650-ACA-EXE-DE-J1-003-R00.3.pdf</v>
      </c>
      <c r="K1363" s="6" t="str" cm="1">
        <f t="array" ref="K1363">_xlfn.TEXTJOIN(", ",TRUE,_xlfn.UNIQUE(_xlfn._xlws.FILTER(ARQUIVOS_RECEBIDOS!$F$2:$F$5010,ARQUIVOS_RECEBIDOS!$E$2:$E$5010=LD_01[[#This Row],[DOCUMENTO]])))</f>
        <v>R00.3</v>
      </c>
      <c r="L1363" s="6" t="str" cm="1">
        <f t="array" ref="L1363">_xlfn.TEXTJOIN(",",TRUE,_xlfn._xlws.FILTER(ARQUIVOS[EXTENSÃO],(ARQUIVOS[DOCUMENTO]=LD_01[[#This Row],[DOCUMENTO]])*(ARQUIVOS[REVISÃO]=LD_01[[#This Row],[REVISÃO]])))</f>
        <v>dwg,pdf</v>
      </c>
      <c r="M1363" s="12" cm="1">
        <f t="array" ref="M1363">_xlfn.UNIQUE(_xlfn._xlws.FILTER(ARQUIVOS[DATA RECEBIMENTO],(ARQUIVOS[DOCUMENTO]=LD_01[[#This Row],[DOCUMENTO]])*(ARQUIVOS[REVISÃO]=LD_01[[#This Row],[REVISÃO]])))</f>
        <v>46043</v>
      </c>
      <c r="N13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02/MSV-163MS-647-650/31.SI/MSV-163MS-647-650-ACA-EXE-DE-J1-003-R00.3.pdf</v>
      </c>
      <c r="P1363" s="6" t="str">
        <f>LD_01[[#This Row],[PASTA]]&amp;"/"&amp;LD_01[[#This Row],[ARQUIVO]]</f>
        <v>MSV-163MS-647-650/31.SI/MSV-163MS-647-650-ACA-EXE-DE-J1-003-R00.3.pdf</v>
      </c>
    </row>
    <row r="1364" spans="1:16" ht="28.8" x14ac:dyDescent="0.3">
      <c r="A1364" s="6" t="s">
        <v>5866</v>
      </c>
      <c r="B1364" s="6" t="str">
        <f>VLOOKUP(LD_01[[#This Row],[DOCUMENTO]],_xlfn.SORTBY(ARQUIVOS_RECEBIDOS!$E$2:$F$5010,ARQUIVOS_RECEBIDOS!$F$2:$F$5010,-1),2,)</f>
        <v>R00.3</v>
      </c>
      <c r="C1364" s="14" t="s">
        <v>5988</v>
      </c>
      <c r="D1364" s="14" t="s">
        <v>7543</v>
      </c>
      <c r="E1364" s="6" t="s">
        <v>5914</v>
      </c>
      <c r="F1364" s="8" t="s">
        <v>5937</v>
      </c>
      <c r="G1364" s="8" t="s">
        <v>4331</v>
      </c>
      <c r="H1364" s="6" t="str">
        <f>_xlfn.XLOOKUP(LD_01[[#This Row],[DISCIPLINA]],'CLASSES DE PROJETOS'!$F$3:$F$37,'CLASSES DE PROJETOS'!$C$3:$C$37)</f>
        <v>SI</v>
      </c>
      <c r="I1364" s="6" t="str">
        <f>_xlfn.TEXTJOIN("/",TRUE,"MSV-163MS-"&amp;LD_01[[#This Row],[OBRA]],_xlfn.XLOOKUP(LD_01[[#This Row],[SIGLA]],'CLASSES DE PROJETOS'!$C$3:$C$37,'CLASSES DE PROJETOS'!$E$3:$E$37))</f>
        <v>MSV-163MS-647-650/31.SI</v>
      </c>
      <c r="J1364" s="6" t="str" cm="1">
        <f t="array" ref="J1364">_xlfn.TEXTJOIN(",",TRUE,_xlfn._xlws.FILTER(ARQUIVOS[ARQUIVO],(ARQUIVOS[DOCUMENTO]=LD_01[[#This Row],[DOCUMENTO]])*(ARQUIVOS[REVISÃO]=LD_01[[#This Row],[REVISÃO]])*(ARQUIVOS[EXTENSÃO]="pdf")))</f>
        <v>MSV-163MS-647-650-ACA-EXE-DE-J1-004-R00.3.pdf</v>
      </c>
      <c r="K1364" s="6" t="str" cm="1">
        <f t="array" ref="K1364">_xlfn.TEXTJOIN(", ",TRUE,_xlfn.UNIQUE(_xlfn._xlws.FILTER(ARQUIVOS_RECEBIDOS!$F$2:$F$5010,ARQUIVOS_RECEBIDOS!$E$2:$E$5010=LD_01[[#This Row],[DOCUMENTO]])))</f>
        <v>R00.3</v>
      </c>
      <c r="L1364" s="6" t="str" cm="1">
        <f t="array" ref="L1364">_xlfn.TEXTJOIN(",",TRUE,_xlfn._xlws.FILTER(ARQUIVOS[EXTENSÃO],(ARQUIVOS[DOCUMENTO]=LD_01[[#This Row],[DOCUMENTO]])*(ARQUIVOS[REVISÃO]=LD_01[[#This Row],[REVISÃO]])))</f>
        <v>dwg,pdf</v>
      </c>
      <c r="M1364" s="12" cm="1">
        <f t="array" ref="M1364">_xlfn.UNIQUE(_xlfn._xlws.FILTER(ARQUIVOS[DATA RECEBIMENTO],(ARQUIVOS[DOCUMENTO]=LD_01[[#This Row],[DOCUMENTO]])*(ARQUIVOS[REVISÃO]=LD_01[[#This Row],[REVISÃO]])))</f>
        <v>46043</v>
      </c>
      <c r="N13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02/MSV-163MS-647-650/31.SI/MSV-163MS-647-650-ACA-EXE-DE-J1-004-R00.3.pdf</v>
      </c>
      <c r="P1364" s="6" t="str">
        <f>LD_01[[#This Row],[PASTA]]&amp;"/"&amp;LD_01[[#This Row],[ARQUIVO]]</f>
        <v>MSV-163MS-647-650/31.SI/MSV-163MS-647-650-ACA-EXE-DE-J1-004-R00.3.pdf</v>
      </c>
    </row>
    <row r="1365" spans="1:16" ht="28.8" x14ac:dyDescent="0.3">
      <c r="A1365" s="6" t="s">
        <v>5867</v>
      </c>
      <c r="B1365" s="6" t="str">
        <f>VLOOKUP(LD_01[[#This Row],[DOCUMENTO]],_xlfn.SORTBY(ARQUIVOS_RECEBIDOS!$E$2:$F$5010,ARQUIVOS_RECEBIDOS!$F$2:$F$5010,-1),2,)</f>
        <v>R00.3</v>
      </c>
      <c r="C1365" s="14" t="s">
        <v>5988</v>
      </c>
      <c r="D1365" s="14" t="s">
        <v>7543</v>
      </c>
      <c r="E1365" s="6" t="s">
        <v>5914</v>
      </c>
      <c r="F1365" s="8" t="s">
        <v>5937</v>
      </c>
      <c r="G1365" s="8" t="s">
        <v>4331</v>
      </c>
      <c r="H1365" s="6" t="str">
        <f>_xlfn.XLOOKUP(LD_01[[#This Row],[DISCIPLINA]],'CLASSES DE PROJETOS'!$F$3:$F$37,'CLASSES DE PROJETOS'!$C$3:$C$37)</f>
        <v>SI</v>
      </c>
      <c r="I1365" s="6" t="str">
        <f>_xlfn.TEXTJOIN("/",TRUE,"MSV-163MS-"&amp;LD_01[[#This Row],[OBRA]],_xlfn.XLOOKUP(LD_01[[#This Row],[SIGLA]],'CLASSES DE PROJETOS'!$C$3:$C$37,'CLASSES DE PROJETOS'!$E$3:$E$37))</f>
        <v>MSV-163MS-647-650/31.SI</v>
      </c>
      <c r="J1365" s="6" t="str" cm="1">
        <f t="array" ref="J1365">_xlfn.TEXTJOIN(",",TRUE,_xlfn._xlws.FILTER(ARQUIVOS[ARQUIVO],(ARQUIVOS[DOCUMENTO]=LD_01[[#This Row],[DOCUMENTO]])*(ARQUIVOS[REVISÃO]=LD_01[[#This Row],[REVISÃO]])*(ARQUIVOS[EXTENSÃO]="pdf")))</f>
        <v>MSV-163MS-647-650-ACA-EXE-DE-J1-005-R00.3.pdf</v>
      </c>
      <c r="K1365" s="6" t="str" cm="1">
        <f t="array" ref="K1365">_xlfn.TEXTJOIN(", ",TRUE,_xlfn.UNIQUE(_xlfn._xlws.FILTER(ARQUIVOS_RECEBIDOS!$F$2:$F$5010,ARQUIVOS_RECEBIDOS!$E$2:$E$5010=LD_01[[#This Row],[DOCUMENTO]])))</f>
        <v>R00.3</v>
      </c>
      <c r="L1365" s="6" t="str" cm="1">
        <f t="array" ref="L1365">_xlfn.TEXTJOIN(",",TRUE,_xlfn._xlws.FILTER(ARQUIVOS[EXTENSÃO],(ARQUIVOS[DOCUMENTO]=LD_01[[#This Row],[DOCUMENTO]])*(ARQUIVOS[REVISÃO]=LD_01[[#This Row],[REVISÃO]])))</f>
        <v>dwg,pdf</v>
      </c>
      <c r="M1365" s="12" cm="1">
        <f t="array" ref="M1365">_xlfn.UNIQUE(_xlfn._xlws.FILTER(ARQUIVOS[DATA RECEBIMENTO],(ARQUIVOS[DOCUMENTO]=LD_01[[#This Row],[DOCUMENTO]])*(ARQUIVOS[REVISÃO]=LD_01[[#This Row],[REVISÃO]])))</f>
        <v>46043</v>
      </c>
      <c r="N13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02/MSV-163MS-647-650/31.SI/MSV-163MS-647-650-ACA-EXE-DE-J1-005-R00.3.pdf</v>
      </c>
      <c r="P1365" s="6" t="str">
        <f>LD_01[[#This Row],[PASTA]]&amp;"/"&amp;LD_01[[#This Row],[ARQUIVO]]</f>
        <v>MSV-163MS-647-650/31.SI/MSV-163MS-647-650-ACA-EXE-DE-J1-005-R00.3.pdf</v>
      </c>
    </row>
    <row r="1366" spans="1:16" ht="28.8" x14ac:dyDescent="0.3">
      <c r="A1366" s="6" t="s">
        <v>5868</v>
      </c>
      <c r="B1366" s="6" t="str">
        <f>VLOOKUP(LD_01[[#This Row],[DOCUMENTO]],_xlfn.SORTBY(ARQUIVOS_RECEBIDOS!$E$2:$F$5010,ARQUIVOS_RECEBIDOS!$F$2:$F$5010,-1),2,)</f>
        <v>R00.3</v>
      </c>
      <c r="C1366" s="14" t="s">
        <v>5988</v>
      </c>
      <c r="D1366" s="14" t="s">
        <v>7543</v>
      </c>
      <c r="E1366" s="6" t="s">
        <v>5914</v>
      </c>
      <c r="F1366" s="8" t="s">
        <v>5937</v>
      </c>
      <c r="G1366" s="8" t="s">
        <v>4331</v>
      </c>
      <c r="H1366" s="6" t="str">
        <f>_xlfn.XLOOKUP(LD_01[[#This Row],[DISCIPLINA]],'CLASSES DE PROJETOS'!$F$3:$F$37,'CLASSES DE PROJETOS'!$C$3:$C$37)</f>
        <v>SI</v>
      </c>
      <c r="I1366" s="6" t="str">
        <f>_xlfn.TEXTJOIN("/",TRUE,"MSV-163MS-"&amp;LD_01[[#This Row],[OBRA]],_xlfn.XLOOKUP(LD_01[[#This Row],[SIGLA]],'CLASSES DE PROJETOS'!$C$3:$C$37,'CLASSES DE PROJETOS'!$E$3:$E$37))</f>
        <v>MSV-163MS-647-650/31.SI</v>
      </c>
      <c r="J1366" s="6" t="str" cm="1">
        <f t="array" ref="J1366">_xlfn.TEXTJOIN(",",TRUE,_xlfn._xlws.FILTER(ARQUIVOS[ARQUIVO],(ARQUIVOS[DOCUMENTO]=LD_01[[#This Row],[DOCUMENTO]])*(ARQUIVOS[REVISÃO]=LD_01[[#This Row],[REVISÃO]])*(ARQUIVOS[EXTENSÃO]="pdf")))</f>
        <v>MSV-163MS-647-650-ACA-EXE-DE-J1-006-R00.3.pdf</v>
      </c>
      <c r="K1366" s="6" t="str" cm="1">
        <f t="array" ref="K1366">_xlfn.TEXTJOIN(", ",TRUE,_xlfn.UNIQUE(_xlfn._xlws.FILTER(ARQUIVOS_RECEBIDOS!$F$2:$F$5010,ARQUIVOS_RECEBIDOS!$E$2:$E$5010=LD_01[[#This Row],[DOCUMENTO]])))</f>
        <v>R00.3</v>
      </c>
      <c r="L1366" s="6" t="str" cm="1">
        <f t="array" ref="L1366">_xlfn.TEXTJOIN(",",TRUE,_xlfn._xlws.FILTER(ARQUIVOS[EXTENSÃO],(ARQUIVOS[DOCUMENTO]=LD_01[[#This Row],[DOCUMENTO]])*(ARQUIVOS[REVISÃO]=LD_01[[#This Row],[REVISÃO]])))</f>
        <v>dwg,pdf</v>
      </c>
      <c r="M1366" s="12" cm="1">
        <f t="array" ref="M1366">_xlfn.UNIQUE(_xlfn._xlws.FILTER(ARQUIVOS[DATA RECEBIMENTO],(ARQUIVOS[DOCUMENTO]=LD_01[[#This Row],[DOCUMENTO]])*(ARQUIVOS[REVISÃO]=LD_01[[#This Row],[REVISÃO]])))</f>
        <v>46043</v>
      </c>
      <c r="N13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02/MSV-163MS-647-650/31.SI/MSV-163MS-647-650-ACA-EXE-DE-J1-006-R00.3.pdf</v>
      </c>
      <c r="P1366" s="6" t="str">
        <f>LD_01[[#This Row],[PASTA]]&amp;"/"&amp;LD_01[[#This Row],[ARQUIVO]]</f>
        <v>MSV-163MS-647-650/31.SI/MSV-163MS-647-650-ACA-EXE-DE-J1-006-R00.3.pdf</v>
      </c>
    </row>
    <row r="1367" spans="1:16" ht="28.8" x14ac:dyDescent="0.3">
      <c r="A1367" s="6" t="s">
        <v>5869</v>
      </c>
      <c r="B1367" s="6" t="str">
        <f>VLOOKUP(LD_01[[#This Row],[DOCUMENTO]],_xlfn.SORTBY(ARQUIVOS_RECEBIDOS!$E$2:$F$5010,ARQUIVOS_RECEBIDOS!$F$2:$F$5010,-1),2,)</f>
        <v>R00.2</v>
      </c>
      <c r="C1367" s="14" t="s">
        <v>5988</v>
      </c>
      <c r="D1367" s="14" t="s">
        <v>7543</v>
      </c>
      <c r="E1367" s="6" t="s">
        <v>5914</v>
      </c>
      <c r="F1367" s="8" t="s">
        <v>5938</v>
      </c>
      <c r="G1367" s="8" t="s">
        <v>4331</v>
      </c>
      <c r="H1367" s="6" t="str">
        <f>_xlfn.XLOOKUP(LD_01[[#This Row],[DISCIPLINA]],'CLASSES DE PROJETOS'!$F$3:$F$37,'CLASSES DE PROJETOS'!$C$3:$C$37)</f>
        <v>SI</v>
      </c>
      <c r="I1367" s="6" t="str">
        <f>_xlfn.TEXTJOIN("/",TRUE,"MSV-163MS-"&amp;LD_01[[#This Row],[OBRA]],_xlfn.XLOOKUP(LD_01[[#This Row],[SIGLA]],'CLASSES DE PROJETOS'!$C$3:$C$37,'CLASSES DE PROJETOS'!$E$3:$E$37))</f>
        <v>MSV-163MS-647-650/31.SI</v>
      </c>
      <c r="J1367" s="6" t="str" cm="1">
        <f t="array" ref="J1367">_xlfn.TEXTJOIN(",",TRUE,_xlfn._xlws.FILTER(ARQUIVOS[ARQUIVO],(ARQUIVOS[DOCUMENTO]=LD_01[[#This Row],[DOCUMENTO]])*(ARQUIVOS[REVISÃO]=LD_01[[#This Row],[REVISÃO]])*(ARQUIVOS[EXTENSÃO]="pdf")))</f>
        <v>MSV-163MS-647-650-ACA-EXE-DE-J1-007-R00.2.pdf</v>
      </c>
      <c r="K1367" s="6" t="str" cm="1">
        <f t="array" ref="K1367">_xlfn.TEXTJOIN(", ",TRUE,_xlfn.UNIQUE(_xlfn._xlws.FILTER(ARQUIVOS_RECEBIDOS!$F$2:$F$5010,ARQUIVOS_RECEBIDOS!$E$2:$E$5010=LD_01[[#This Row],[DOCUMENTO]])))</f>
        <v>R00.2</v>
      </c>
      <c r="L1367" s="6" t="str" cm="1">
        <f t="array" ref="L1367">_xlfn.TEXTJOIN(",",TRUE,_xlfn._xlws.FILTER(ARQUIVOS[EXTENSÃO],(ARQUIVOS[DOCUMENTO]=LD_01[[#This Row],[DOCUMENTO]])*(ARQUIVOS[REVISÃO]=LD_01[[#This Row],[REVISÃO]])))</f>
        <v>dwg,pdf</v>
      </c>
      <c r="M1367" s="12" cm="1">
        <f t="array" ref="M1367">_xlfn.UNIQUE(_xlfn._xlws.FILTER(ARQUIVOS[DATA RECEBIMENTO],(ARQUIVOS[DOCUMENTO]=LD_01[[#This Row],[DOCUMENTO]])*(ARQUIVOS[REVISÃO]=LD_01[[#This Row],[REVISÃO]])))</f>
        <v>46043</v>
      </c>
      <c r="N13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02/MSV-163MS-647-650/31.SI/MSV-163MS-647-650-ACA-EXE-DE-J1-007-R00.2.pdf</v>
      </c>
      <c r="P1367" s="6" t="str">
        <f>LD_01[[#This Row],[PASTA]]&amp;"/"&amp;LD_01[[#This Row],[ARQUIVO]]</f>
        <v>MSV-163MS-647-650/31.SI/MSV-163MS-647-650-ACA-EXE-DE-J1-007-R00.2.pdf</v>
      </c>
    </row>
    <row r="1368" spans="1:16" ht="28.8" x14ac:dyDescent="0.3">
      <c r="A1368" s="6" t="s">
        <v>5870</v>
      </c>
      <c r="B1368" s="6" t="str">
        <f>VLOOKUP(LD_01[[#This Row],[DOCUMENTO]],_xlfn.SORTBY(ARQUIVOS_RECEBIDOS!$E$2:$F$5010,ARQUIVOS_RECEBIDOS!$F$2:$F$5010,-1),2,)</f>
        <v>R00.2</v>
      </c>
      <c r="C1368" s="14" t="s">
        <v>5988</v>
      </c>
      <c r="D1368" s="14" t="s">
        <v>7543</v>
      </c>
      <c r="E1368" s="6" t="s">
        <v>5914</v>
      </c>
      <c r="F1368" s="8" t="s">
        <v>5938</v>
      </c>
      <c r="G1368" s="8" t="s">
        <v>4331</v>
      </c>
      <c r="H1368" s="6" t="str">
        <f>_xlfn.XLOOKUP(LD_01[[#This Row],[DISCIPLINA]],'CLASSES DE PROJETOS'!$F$3:$F$37,'CLASSES DE PROJETOS'!$C$3:$C$37)</f>
        <v>SI</v>
      </c>
      <c r="I1368" s="6" t="str">
        <f>_xlfn.TEXTJOIN("/",TRUE,"MSV-163MS-"&amp;LD_01[[#This Row],[OBRA]],_xlfn.XLOOKUP(LD_01[[#This Row],[SIGLA]],'CLASSES DE PROJETOS'!$C$3:$C$37,'CLASSES DE PROJETOS'!$E$3:$E$37))</f>
        <v>MSV-163MS-647-650/31.SI</v>
      </c>
      <c r="J1368" s="6" t="str" cm="1">
        <f t="array" ref="J1368">_xlfn.TEXTJOIN(",",TRUE,_xlfn._xlws.FILTER(ARQUIVOS[ARQUIVO],(ARQUIVOS[DOCUMENTO]=LD_01[[#This Row],[DOCUMENTO]])*(ARQUIVOS[REVISÃO]=LD_01[[#This Row],[REVISÃO]])*(ARQUIVOS[EXTENSÃO]="pdf")))</f>
        <v>MSV-163MS-647-650-ACA-EXE-DE-J1-008-R00.2.pdf</v>
      </c>
      <c r="K1368" s="6" t="str" cm="1">
        <f t="array" ref="K1368">_xlfn.TEXTJOIN(", ",TRUE,_xlfn.UNIQUE(_xlfn._xlws.FILTER(ARQUIVOS_RECEBIDOS!$F$2:$F$5010,ARQUIVOS_RECEBIDOS!$E$2:$E$5010=LD_01[[#This Row],[DOCUMENTO]])))</f>
        <v>R00.2</v>
      </c>
      <c r="L1368" s="6" t="str" cm="1">
        <f t="array" ref="L1368">_xlfn.TEXTJOIN(",",TRUE,_xlfn._xlws.FILTER(ARQUIVOS[EXTENSÃO],(ARQUIVOS[DOCUMENTO]=LD_01[[#This Row],[DOCUMENTO]])*(ARQUIVOS[REVISÃO]=LD_01[[#This Row],[REVISÃO]])))</f>
        <v>dwg,pdf</v>
      </c>
      <c r="M1368" s="12" cm="1">
        <f t="array" ref="M1368">_xlfn.UNIQUE(_xlfn._xlws.FILTER(ARQUIVOS[DATA RECEBIMENTO],(ARQUIVOS[DOCUMENTO]=LD_01[[#This Row],[DOCUMENTO]])*(ARQUIVOS[REVISÃO]=LD_01[[#This Row],[REVISÃO]])))</f>
        <v>46043</v>
      </c>
      <c r="N13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02/MSV-163MS-647-650/31.SI/MSV-163MS-647-650-ACA-EXE-DE-J1-008-R00.2.pdf</v>
      </c>
      <c r="P1368" s="6" t="str">
        <f>LD_01[[#This Row],[PASTA]]&amp;"/"&amp;LD_01[[#This Row],[ARQUIVO]]</f>
        <v>MSV-163MS-647-650/31.SI/MSV-163MS-647-650-ACA-EXE-DE-J1-008-R00.2.pdf</v>
      </c>
    </row>
    <row r="1369" spans="1:16" ht="28.8" x14ac:dyDescent="0.3">
      <c r="A1369" s="6" t="s">
        <v>5871</v>
      </c>
      <c r="B1369" s="6" t="str">
        <f>VLOOKUP(LD_01[[#This Row],[DOCUMENTO]],_xlfn.SORTBY(ARQUIVOS_RECEBIDOS!$E$2:$F$5010,ARQUIVOS_RECEBIDOS!$F$2:$F$5010,-1),2,)</f>
        <v>R00.2</v>
      </c>
      <c r="C1369" s="14" t="s">
        <v>5988</v>
      </c>
      <c r="D1369" s="14" t="s">
        <v>7543</v>
      </c>
      <c r="E1369" s="6" t="s">
        <v>5914</v>
      </c>
      <c r="F1369" s="8" t="s">
        <v>5938</v>
      </c>
      <c r="G1369" s="8" t="s">
        <v>4331</v>
      </c>
      <c r="H1369" s="6" t="str">
        <f>_xlfn.XLOOKUP(LD_01[[#This Row],[DISCIPLINA]],'CLASSES DE PROJETOS'!$F$3:$F$37,'CLASSES DE PROJETOS'!$C$3:$C$37)</f>
        <v>SI</v>
      </c>
      <c r="I1369" s="6" t="str">
        <f>_xlfn.TEXTJOIN("/",TRUE,"MSV-163MS-"&amp;LD_01[[#This Row],[OBRA]],_xlfn.XLOOKUP(LD_01[[#This Row],[SIGLA]],'CLASSES DE PROJETOS'!$C$3:$C$37,'CLASSES DE PROJETOS'!$E$3:$E$37))</f>
        <v>MSV-163MS-647-650/31.SI</v>
      </c>
      <c r="J1369" s="6" t="str" cm="1">
        <f t="array" ref="J1369">_xlfn.TEXTJOIN(",",TRUE,_xlfn._xlws.FILTER(ARQUIVOS[ARQUIVO],(ARQUIVOS[DOCUMENTO]=LD_01[[#This Row],[DOCUMENTO]])*(ARQUIVOS[REVISÃO]=LD_01[[#This Row],[REVISÃO]])*(ARQUIVOS[EXTENSÃO]="pdf")))</f>
        <v>MSV-163MS-647-650-ACA-EXE-DE-J1-009-R00.2.pdf</v>
      </c>
      <c r="K1369" s="6" t="str" cm="1">
        <f t="array" ref="K1369">_xlfn.TEXTJOIN(", ",TRUE,_xlfn.UNIQUE(_xlfn._xlws.FILTER(ARQUIVOS_RECEBIDOS!$F$2:$F$5010,ARQUIVOS_RECEBIDOS!$E$2:$E$5010=LD_01[[#This Row],[DOCUMENTO]])))</f>
        <v>R00.2</v>
      </c>
      <c r="L1369" s="6" t="str" cm="1">
        <f t="array" ref="L1369">_xlfn.TEXTJOIN(",",TRUE,_xlfn._xlws.FILTER(ARQUIVOS[EXTENSÃO],(ARQUIVOS[DOCUMENTO]=LD_01[[#This Row],[DOCUMENTO]])*(ARQUIVOS[REVISÃO]=LD_01[[#This Row],[REVISÃO]])))</f>
        <v>dwg,pdf</v>
      </c>
      <c r="M1369" s="12" cm="1">
        <f t="array" ref="M1369">_xlfn.UNIQUE(_xlfn._xlws.FILTER(ARQUIVOS[DATA RECEBIMENTO],(ARQUIVOS[DOCUMENTO]=LD_01[[#This Row],[DOCUMENTO]])*(ARQUIVOS[REVISÃO]=LD_01[[#This Row],[REVISÃO]])))</f>
        <v>46043</v>
      </c>
      <c r="N13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02/MSV-163MS-647-650/31.SI/MSV-163MS-647-650-ACA-EXE-DE-J1-009-R00.2.pdf</v>
      </c>
      <c r="P1369" s="6" t="str">
        <f>LD_01[[#This Row],[PASTA]]&amp;"/"&amp;LD_01[[#This Row],[ARQUIVO]]</f>
        <v>MSV-163MS-647-650/31.SI/MSV-163MS-647-650-ACA-EXE-DE-J1-009-R00.2.pdf</v>
      </c>
    </row>
    <row r="1370" spans="1:16" ht="28.8" x14ac:dyDescent="0.3">
      <c r="A1370" s="6" t="s">
        <v>5872</v>
      </c>
      <c r="B1370" s="6" t="str">
        <f>VLOOKUP(LD_01[[#This Row],[DOCUMENTO]],_xlfn.SORTBY(ARQUIVOS_RECEBIDOS!$E$2:$F$5010,ARQUIVOS_RECEBIDOS!$F$2:$F$5010,-1),2,)</f>
        <v>R00.3</v>
      </c>
      <c r="C1370" s="14" t="s">
        <v>5988</v>
      </c>
      <c r="D1370" s="14" t="s">
        <v>7543</v>
      </c>
      <c r="E1370" s="6" t="s">
        <v>5914</v>
      </c>
      <c r="F1370" s="8" t="s">
        <v>5938</v>
      </c>
      <c r="G1370" s="8" t="s">
        <v>4331</v>
      </c>
      <c r="H1370" s="6" t="str">
        <f>_xlfn.XLOOKUP(LD_01[[#This Row],[DISCIPLINA]],'CLASSES DE PROJETOS'!$F$3:$F$37,'CLASSES DE PROJETOS'!$C$3:$C$37)</f>
        <v>SI</v>
      </c>
      <c r="I1370" s="6" t="str">
        <f>_xlfn.TEXTJOIN("/",TRUE,"MSV-163MS-"&amp;LD_01[[#This Row],[OBRA]],_xlfn.XLOOKUP(LD_01[[#This Row],[SIGLA]],'CLASSES DE PROJETOS'!$C$3:$C$37,'CLASSES DE PROJETOS'!$E$3:$E$37))</f>
        <v>MSV-163MS-647-650/31.SI</v>
      </c>
      <c r="J1370" s="6" t="str" cm="1">
        <f t="array" ref="J1370">_xlfn.TEXTJOIN(",",TRUE,_xlfn._xlws.FILTER(ARQUIVOS[ARQUIVO],(ARQUIVOS[DOCUMENTO]=LD_01[[#This Row],[DOCUMENTO]])*(ARQUIVOS[REVISÃO]=LD_01[[#This Row],[REVISÃO]])*(ARQUIVOS[EXTENSÃO]="pdf")))</f>
        <v>MSV-163MS-647-650-ACA-EXE-DE-J1-010-R00.3.pdf</v>
      </c>
      <c r="K1370" s="6" t="str" cm="1">
        <f t="array" ref="K1370">_xlfn.TEXTJOIN(", ",TRUE,_xlfn.UNIQUE(_xlfn._xlws.FILTER(ARQUIVOS_RECEBIDOS!$F$2:$F$5010,ARQUIVOS_RECEBIDOS!$E$2:$E$5010=LD_01[[#This Row],[DOCUMENTO]])))</f>
        <v>R00.3</v>
      </c>
      <c r="L1370" s="6" t="str" cm="1">
        <f t="array" ref="L1370">_xlfn.TEXTJOIN(",",TRUE,_xlfn._xlws.FILTER(ARQUIVOS[EXTENSÃO],(ARQUIVOS[DOCUMENTO]=LD_01[[#This Row],[DOCUMENTO]])*(ARQUIVOS[REVISÃO]=LD_01[[#This Row],[REVISÃO]])))</f>
        <v>dwg,pdf</v>
      </c>
      <c r="M1370" s="12" cm="1">
        <f t="array" ref="M1370">_xlfn.UNIQUE(_xlfn._xlws.FILTER(ARQUIVOS[DATA RECEBIMENTO],(ARQUIVOS[DOCUMENTO]=LD_01[[#This Row],[DOCUMENTO]])*(ARQUIVOS[REVISÃO]=LD_01[[#This Row],[REVISÃO]])))</f>
        <v>46043</v>
      </c>
      <c r="N13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02/MSV-163MS-647-650/31.SI/MSV-163MS-647-650-ACA-EXE-DE-J1-010-R00.3.pdf</v>
      </c>
      <c r="P1370" s="6" t="str">
        <f>LD_01[[#This Row],[PASTA]]&amp;"/"&amp;LD_01[[#This Row],[ARQUIVO]]</f>
        <v>MSV-163MS-647-650/31.SI/MSV-163MS-647-650-ACA-EXE-DE-J1-010-R00.3.pdf</v>
      </c>
    </row>
    <row r="1371" spans="1:16" ht="28.8" x14ac:dyDescent="0.3">
      <c r="A1371" s="6" t="s">
        <v>5873</v>
      </c>
      <c r="B1371" s="6" t="str">
        <f>VLOOKUP(LD_01[[#This Row],[DOCUMENTO]],_xlfn.SORTBY(ARQUIVOS_RECEBIDOS!$E$2:$F$5010,ARQUIVOS_RECEBIDOS!$F$2:$F$5010,-1),2,)</f>
        <v>R00.2</v>
      </c>
      <c r="C1371" s="14" t="s">
        <v>5988</v>
      </c>
      <c r="D1371" s="14" t="s">
        <v>7543</v>
      </c>
      <c r="E1371" s="6" t="s">
        <v>5914</v>
      </c>
      <c r="F1371" s="8" t="s">
        <v>5938</v>
      </c>
      <c r="G1371" s="8" t="s">
        <v>4331</v>
      </c>
      <c r="H1371" s="6" t="str">
        <f>_xlfn.XLOOKUP(LD_01[[#This Row],[DISCIPLINA]],'CLASSES DE PROJETOS'!$F$3:$F$37,'CLASSES DE PROJETOS'!$C$3:$C$37)</f>
        <v>SI</v>
      </c>
      <c r="I1371" s="6" t="str">
        <f>_xlfn.TEXTJOIN("/",TRUE,"MSV-163MS-"&amp;LD_01[[#This Row],[OBRA]],_xlfn.XLOOKUP(LD_01[[#This Row],[SIGLA]],'CLASSES DE PROJETOS'!$C$3:$C$37,'CLASSES DE PROJETOS'!$E$3:$E$37))</f>
        <v>MSV-163MS-647-650/31.SI</v>
      </c>
      <c r="J1371" s="6" t="str" cm="1">
        <f t="array" ref="J1371">_xlfn.TEXTJOIN(",",TRUE,_xlfn._xlws.FILTER(ARQUIVOS[ARQUIVO],(ARQUIVOS[DOCUMENTO]=LD_01[[#This Row],[DOCUMENTO]])*(ARQUIVOS[REVISÃO]=LD_01[[#This Row],[REVISÃO]])*(ARQUIVOS[EXTENSÃO]="pdf")))</f>
        <v>MSV-163MS-647-650-ACA-EXE-DE-J1-011-R00.2.pdf</v>
      </c>
      <c r="K1371" s="6" t="str" cm="1">
        <f t="array" ref="K1371">_xlfn.TEXTJOIN(", ",TRUE,_xlfn.UNIQUE(_xlfn._xlws.FILTER(ARQUIVOS_RECEBIDOS!$F$2:$F$5010,ARQUIVOS_RECEBIDOS!$E$2:$E$5010=LD_01[[#This Row],[DOCUMENTO]])))</f>
        <v>R00.2</v>
      </c>
      <c r="L1371" s="6" t="str" cm="1">
        <f t="array" ref="L1371">_xlfn.TEXTJOIN(",",TRUE,_xlfn._xlws.FILTER(ARQUIVOS[EXTENSÃO],(ARQUIVOS[DOCUMENTO]=LD_01[[#This Row],[DOCUMENTO]])*(ARQUIVOS[REVISÃO]=LD_01[[#This Row],[REVISÃO]])))</f>
        <v>pdf,dwg</v>
      </c>
      <c r="M1371" s="12" cm="1">
        <f t="array" ref="M1371">_xlfn.UNIQUE(_xlfn._xlws.FILTER(ARQUIVOS[DATA RECEBIMENTO],(ARQUIVOS[DOCUMENTO]=LD_01[[#This Row],[DOCUMENTO]])*(ARQUIVOS[REVISÃO]=LD_01[[#This Row],[REVISÃO]])))</f>
        <v>46043</v>
      </c>
      <c r="N13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02/MSV-163MS-647-650/31.SI/MSV-163MS-647-650-ACA-EXE-DE-J1-011-R00.2.pdf</v>
      </c>
      <c r="P1371" s="6" t="str">
        <f>LD_01[[#This Row],[PASTA]]&amp;"/"&amp;LD_01[[#This Row],[ARQUIVO]]</f>
        <v>MSV-163MS-647-650/31.SI/MSV-163MS-647-650-ACA-EXE-DE-J1-011-R00.2.pdf</v>
      </c>
    </row>
    <row r="1372" spans="1:16" ht="43.2" x14ac:dyDescent="0.3">
      <c r="A1372" s="6" t="s">
        <v>5874</v>
      </c>
      <c r="B1372" s="6" t="str">
        <f>VLOOKUP(LD_01[[#This Row],[DOCUMENTO]],_xlfn.SORTBY(ARQUIVOS_RECEBIDOS!$E$2:$F$5010,ARQUIVOS_RECEBIDOS!$F$2:$F$5010,-1),2,)</f>
        <v>R00.3</v>
      </c>
      <c r="C1372" s="14" t="s">
        <v>5988</v>
      </c>
      <c r="D1372" s="14" t="s">
        <v>7543</v>
      </c>
      <c r="E1372" s="6" t="s">
        <v>5914</v>
      </c>
      <c r="F1372" s="8" t="s">
        <v>5939</v>
      </c>
      <c r="G1372" s="8" t="s">
        <v>4331</v>
      </c>
      <c r="H1372" s="6" t="str">
        <f>_xlfn.XLOOKUP(LD_01[[#This Row],[DISCIPLINA]],'CLASSES DE PROJETOS'!$F$3:$F$37,'CLASSES DE PROJETOS'!$C$3:$C$37)</f>
        <v>SI</v>
      </c>
      <c r="I1372" s="6" t="str">
        <f>_xlfn.TEXTJOIN("/",TRUE,"MSV-163MS-"&amp;LD_01[[#This Row],[OBRA]],_xlfn.XLOOKUP(LD_01[[#This Row],[SIGLA]],'CLASSES DE PROJETOS'!$C$3:$C$37,'CLASSES DE PROJETOS'!$E$3:$E$37))</f>
        <v>MSV-163MS-647-650/31.SI</v>
      </c>
      <c r="J1372" s="6" t="str" cm="1">
        <f t="array" ref="J1372">_xlfn.TEXTJOIN(",",TRUE,_xlfn._xlws.FILTER(ARQUIVOS[ARQUIVO],(ARQUIVOS[DOCUMENTO]=LD_01[[#This Row],[DOCUMENTO]])*(ARQUIVOS[REVISÃO]=LD_01[[#This Row],[REVISÃO]])*(ARQUIVOS[EXTENSÃO]="pdf")))</f>
        <v>MSV-163MS-647-650-ACA-EXE-DE-J1-012-R00.3.pdf</v>
      </c>
      <c r="K1372" s="6" t="str" cm="1">
        <f t="array" ref="K1372">_xlfn.TEXTJOIN(", ",TRUE,_xlfn.UNIQUE(_xlfn._xlws.FILTER(ARQUIVOS_RECEBIDOS!$F$2:$F$5010,ARQUIVOS_RECEBIDOS!$E$2:$E$5010=LD_01[[#This Row],[DOCUMENTO]])))</f>
        <v>R00.3</v>
      </c>
      <c r="L1372" s="6" t="str" cm="1">
        <f t="array" ref="L1372">_xlfn.TEXTJOIN(",",TRUE,_xlfn._xlws.FILTER(ARQUIVOS[EXTENSÃO],(ARQUIVOS[DOCUMENTO]=LD_01[[#This Row],[DOCUMENTO]])*(ARQUIVOS[REVISÃO]=LD_01[[#This Row],[REVISÃO]])))</f>
        <v>dwg,pdf</v>
      </c>
      <c r="M1372" s="12" cm="1">
        <f t="array" ref="M1372">_xlfn.UNIQUE(_xlfn._xlws.FILTER(ARQUIVOS[DATA RECEBIMENTO],(ARQUIVOS[DOCUMENTO]=LD_01[[#This Row],[DOCUMENTO]])*(ARQUIVOS[REVISÃO]=LD_01[[#This Row],[REVISÃO]])))</f>
        <v>46043</v>
      </c>
      <c r="N13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02/MSV-163MS-647-650/31.SI/MSV-163MS-647-650-ACA-EXE-DE-J1-012-R00.3.pdf</v>
      </c>
      <c r="P1372" s="6" t="str">
        <f>LD_01[[#This Row],[PASTA]]&amp;"/"&amp;LD_01[[#This Row],[ARQUIVO]]</f>
        <v>MSV-163MS-647-650/31.SI/MSV-163MS-647-650-ACA-EXE-DE-J1-012-R00.3.pdf</v>
      </c>
    </row>
    <row r="1373" spans="1:16" ht="28.8" x14ac:dyDescent="0.3">
      <c r="A1373" s="6" t="s">
        <v>5875</v>
      </c>
      <c r="B1373" s="6" t="str">
        <f>VLOOKUP(LD_01[[#This Row],[DOCUMENTO]],_xlfn.SORTBY(ARQUIVOS_RECEBIDOS!$E$2:$F$5010,ARQUIVOS_RECEBIDOS!$F$2:$F$5010,-1),2,)</f>
        <v>R00.3</v>
      </c>
      <c r="C1373" s="14" t="s">
        <v>5988</v>
      </c>
      <c r="D1373" s="14" t="s">
        <v>7543</v>
      </c>
      <c r="E1373" s="6" t="s">
        <v>5914</v>
      </c>
      <c r="F1373" s="8" t="s">
        <v>5938</v>
      </c>
      <c r="G1373" s="8" t="s">
        <v>4331</v>
      </c>
      <c r="H1373" s="6" t="str">
        <f>_xlfn.XLOOKUP(LD_01[[#This Row],[DISCIPLINA]],'CLASSES DE PROJETOS'!$F$3:$F$37,'CLASSES DE PROJETOS'!$C$3:$C$37)</f>
        <v>SI</v>
      </c>
      <c r="I1373" s="6" t="str">
        <f>_xlfn.TEXTJOIN("/",TRUE,"MSV-163MS-"&amp;LD_01[[#This Row],[OBRA]],_xlfn.XLOOKUP(LD_01[[#This Row],[SIGLA]],'CLASSES DE PROJETOS'!$C$3:$C$37,'CLASSES DE PROJETOS'!$E$3:$E$37))</f>
        <v>MSV-163MS-647-650/31.SI</v>
      </c>
      <c r="J1373" s="6" t="str" cm="1">
        <f t="array" ref="J1373">_xlfn.TEXTJOIN(",",TRUE,_xlfn._xlws.FILTER(ARQUIVOS[ARQUIVO],(ARQUIVOS[DOCUMENTO]=LD_01[[#This Row],[DOCUMENTO]])*(ARQUIVOS[REVISÃO]=LD_01[[#This Row],[REVISÃO]])*(ARQUIVOS[EXTENSÃO]="pdf")))</f>
        <v>MSV-163MS-647-650-ACA-EXE-DE-J1-013-R00.3.pdf</v>
      </c>
      <c r="K1373" s="6" t="str" cm="1">
        <f t="array" ref="K1373">_xlfn.TEXTJOIN(", ",TRUE,_xlfn.UNIQUE(_xlfn._xlws.FILTER(ARQUIVOS_RECEBIDOS!$F$2:$F$5010,ARQUIVOS_RECEBIDOS!$E$2:$E$5010=LD_01[[#This Row],[DOCUMENTO]])))</f>
        <v>R00.3</v>
      </c>
      <c r="L1373" s="6" t="str" cm="1">
        <f t="array" ref="L1373">_xlfn.TEXTJOIN(",",TRUE,_xlfn._xlws.FILTER(ARQUIVOS[EXTENSÃO],(ARQUIVOS[DOCUMENTO]=LD_01[[#This Row],[DOCUMENTO]])*(ARQUIVOS[REVISÃO]=LD_01[[#This Row],[REVISÃO]])))</f>
        <v>dwg,pdf</v>
      </c>
      <c r="M1373" s="12" cm="1">
        <f t="array" ref="M1373">_xlfn.UNIQUE(_xlfn._xlws.FILTER(ARQUIVOS[DATA RECEBIMENTO],(ARQUIVOS[DOCUMENTO]=LD_01[[#This Row],[DOCUMENTO]])*(ARQUIVOS[REVISÃO]=LD_01[[#This Row],[REVISÃO]])))</f>
        <v>46043</v>
      </c>
      <c r="N13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02/MSV-163MS-647-650/31.SI/MSV-163MS-647-650-ACA-EXE-DE-J1-013-R00.3.pdf</v>
      </c>
      <c r="P1373" s="6" t="str">
        <f>LD_01[[#This Row],[PASTA]]&amp;"/"&amp;LD_01[[#This Row],[ARQUIVO]]</f>
        <v>MSV-163MS-647-650/31.SI/MSV-163MS-647-650-ACA-EXE-DE-J1-013-R00.3.pdf</v>
      </c>
    </row>
    <row r="1374" spans="1:16" ht="43.2" x14ac:dyDescent="0.3">
      <c r="A1374" s="6" t="s">
        <v>5781</v>
      </c>
      <c r="B1374" s="6" t="str">
        <f>VLOOKUP(LD_01[[#This Row],[DOCUMENTO]],_xlfn.SORTBY(ARQUIVOS_RECEBIDOS!$E$2:$F$5010,ARQUIVOS_RECEBIDOS!$F$2:$F$5010,-1),2,)</f>
        <v>R00.3</v>
      </c>
      <c r="C1374" s="14" t="s">
        <v>5988</v>
      </c>
      <c r="D1374" s="14" t="s">
        <v>7543</v>
      </c>
      <c r="E1374" s="6" t="s">
        <v>5914</v>
      </c>
      <c r="F1374" s="8" t="s">
        <v>5940</v>
      </c>
      <c r="G1374" s="8" t="s">
        <v>5989</v>
      </c>
      <c r="H1374" s="6" t="str">
        <f>_xlfn.XLOOKUP(LD_01[[#This Row],[DISCIPLINA]],'CLASSES DE PROJETOS'!$F$3:$F$37,'CLASSES DE PROJETOS'!$C$3:$C$37)</f>
        <v>ES</v>
      </c>
      <c r="I1374" s="6" t="str">
        <f>_xlfn.TEXTJOIN("/",TRUE,"MSV-163MS-"&amp;LD_01[[#This Row],[OBRA]],_xlfn.XLOOKUP(LD_01[[#This Row],[SIGLA]],'CLASSES DE PROJETOS'!$C$3:$C$37,'CLASSES DE PROJETOS'!$E$3:$E$37))</f>
        <v>MSV-163MS-647-650/16.ES</v>
      </c>
      <c r="J1374" s="6" t="str" cm="1">
        <f t="array" ref="J1374">_xlfn.TEXTJOIN(",",TRUE,_xlfn._xlws.FILTER(ARQUIVOS[ARQUIVO],(ARQUIVOS[DOCUMENTO]=LD_01[[#This Row],[DOCUMENTO]])*(ARQUIVOS[REVISÃO]=LD_01[[#This Row],[REVISÃO]])*(ARQUIVOS[EXTENSÃO]="pdf")))</f>
        <v>MSV-163MS-647-650-ACA-EXE-DE-L2-001-R00.3.pdf</v>
      </c>
      <c r="K1374" s="6" t="str" cm="1">
        <f t="array" ref="K1374">_xlfn.TEXTJOIN(", ",TRUE,_xlfn.UNIQUE(_xlfn._xlws.FILTER(ARQUIVOS_RECEBIDOS!$F$2:$F$5010,ARQUIVOS_RECEBIDOS!$E$2:$E$5010=LD_01[[#This Row],[DOCUMENTO]])))</f>
        <v>R00.3</v>
      </c>
      <c r="L1374" s="6" t="str" cm="1">
        <f t="array" ref="L1374">_xlfn.TEXTJOIN(",",TRUE,_xlfn._xlws.FILTER(ARQUIVOS[EXTENSÃO],(ARQUIVOS[DOCUMENTO]=LD_01[[#This Row],[DOCUMENTO]])*(ARQUIVOS[REVISÃO]=LD_01[[#This Row],[REVISÃO]])))</f>
        <v>dwg,pdf</v>
      </c>
      <c r="M1374" s="12" cm="1">
        <f t="array" ref="M1374">_xlfn.UNIQUE(_xlfn._xlws.FILTER(ARQUIVOS[DATA RECEBIMENTO],(ARQUIVOS[DOCUMENTO]=LD_01[[#This Row],[DOCUMENTO]])*(ARQUIVOS[REVISÃO]=LD_01[[#This Row],[REVISÃO]])))</f>
        <v>46043</v>
      </c>
      <c r="N13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02/MSV-163MS-647-650/16.ES/MSV-163MS-647-650-ACA-EXE-DE-L2-001-R00.3.pdf</v>
      </c>
      <c r="P1374" s="6" t="str">
        <f>LD_01[[#This Row],[PASTA]]&amp;"/"&amp;LD_01[[#This Row],[ARQUIVO]]</f>
        <v>MSV-163MS-647-650/16.ES/MSV-163MS-647-650-ACA-EXE-DE-L2-001-R00.3.pdf</v>
      </c>
    </row>
    <row r="1375" spans="1:16" ht="72" x14ac:dyDescent="0.3">
      <c r="A1375" s="6" t="s">
        <v>5782</v>
      </c>
      <c r="B1375" s="6" t="str">
        <f>VLOOKUP(LD_01[[#This Row],[DOCUMENTO]],_xlfn.SORTBY(ARQUIVOS_RECEBIDOS!$E$2:$F$5010,ARQUIVOS_RECEBIDOS!$F$2:$F$5010,-1),2,)</f>
        <v>R00.3</v>
      </c>
      <c r="C1375" s="14" t="s">
        <v>5988</v>
      </c>
      <c r="D1375" s="14" t="s">
        <v>7543</v>
      </c>
      <c r="E1375" s="6" t="s">
        <v>5914</v>
      </c>
      <c r="F1375" s="8" t="s">
        <v>5941</v>
      </c>
      <c r="G1375" s="8" t="s">
        <v>5989</v>
      </c>
      <c r="H1375" s="6" t="str">
        <f>_xlfn.XLOOKUP(LD_01[[#This Row],[DISCIPLINA]],'CLASSES DE PROJETOS'!$F$3:$F$37,'CLASSES DE PROJETOS'!$C$3:$C$37)</f>
        <v>ES</v>
      </c>
      <c r="I1375" s="6" t="str">
        <f>_xlfn.TEXTJOIN("/",TRUE,"MSV-163MS-"&amp;LD_01[[#This Row],[OBRA]],_xlfn.XLOOKUP(LD_01[[#This Row],[SIGLA]],'CLASSES DE PROJETOS'!$C$3:$C$37,'CLASSES DE PROJETOS'!$E$3:$E$37))</f>
        <v>MSV-163MS-647-650/16.ES</v>
      </c>
      <c r="J1375" s="6" t="str" cm="1">
        <f t="array" ref="J1375">_xlfn.TEXTJOIN(",",TRUE,_xlfn._xlws.FILTER(ARQUIVOS[ARQUIVO],(ARQUIVOS[DOCUMENTO]=LD_01[[#This Row],[DOCUMENTO]])*(ARQUIVOS[REVISÃO]=LD_01[[#This Row],[REVISÃO]])*(ARQUIVOS[EXTENSÃO]="pdf")))</f>
        <v>MSV-163MS-647-650-ACA-EXE-DE-L2-002-R00.3.pdf</v>
      </c>
      <c r="K1375" s="6" t="str" cm="1">
        <f t="array" ref="K1375">_xlfn.TEXTJOIN(", ",TRUE,_xlfn.UNIQUE(_xlfn._xlws.FILTER(ARQUIVOS_RECEBIDOS!$F$2:$F$5010,ARQUIVOS_RECEBIDOS!$E$2:$E$5010=LD_01[[#This Row],[DOCUMENTO]])))</f>
        <v>R00.3</v>
      </c>
      <c r="L1375" s="6" t="str" cm="1">
        <f t="array" ref="L1375">_xlfn.TEXTJOIN(",",TRUE,_xlfn._xlws.FILTER(ARQUIVOS[EXTENSÃO],(ARQUIVOS[DOCUMENTO]=LD_01[[#This Row],[DOCUMENTO]])*(ARQUIVOS[REVISÃO]=LD_01[[#This Row],[REVISÃO]])))</f>
        <v>dwg,pdf</v>
      </c>
      <c r="M1375" s="12" cm="1">
        <f t="array" ref="M1375">_xlfn.UNIQUE(_xlfn._xlws.FILTER(ARQUIVOS[DATA RECEBIMENTO],(ARQUIVOS[DOCUMENTO]=LD_01[[#This Row],[DOCUMENTO]])*(ARQUIVOS[REVISÃO]=LD_01[[#This Row],[REVISÃO]])))</f>
        <v>46043</v>
      </c>
      <c r="N13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02/MSV-163MS-647-650/16.ES/MSV-163MS-647-650-ACA-EXE-DE-L2-002-R00.3.pdf</v>
      </c>
      <c r="P1375" s="6" t="str">
        <f>LD_01[[#This Row],[PASTA]]&amp;"/"&amp;LD_01[[#This Row],[ARQUIVO]]</f>
        <v>MSV-163MS-647-650/16.ES/MSV-163MS-647-650-ACA-EXE-DE-L2-002-R00.3.pdf</v>
      </c>
    </row>
    <row r="1376" spans="1:16" ht="57.6" x14ac:dyDescent="0.3">
      <c r="A1376" s="6" t="s">
        <v>5783</v>
      </c>
      <c r="B1376" s="6" t="str">
        <f>VLOOKUP(LD_01[[#This Row],[DOCUMENTO]],_xlfn.SORTBY(ARQUIVOS_RECEBIDOS!$E$2:$F$5010,ARQUIVOS_RECEBIDOS!$F$2:$F$5010,-1),2,)</f>
        <v>R00.5</v>
      </c>
      <c r="C1376" s="14" t="s">
        <v>5988</v>
      </c>
      <c r="D1376" s="14" t="s">
        <v>7543</v>
      </c>
      <c r="E1376" s="6" t="s">
        <v>5914</v>
      </c>
      <c r="F1376" s="8" t="s">
        <v>5942</v>
      </c>
      <c r="G1376" s="8" t="s">
        <v>5989</v>
      </c>
      <c r="H1376" s="6" t="str">
        <f>_xlfn.XLOOKUP(LD_01[[#This Row],[DISCIPLINA]],'CLASSES DE PROJETOS'!$F$3:$F$37,'CLASSES DE PROJETOS'!$C$3:$C$37)</f>
        <v>ES</v>
      </c>
      <c r="I1376" s="6" t="str">
        <f>_xlfn.TEXTJOIN("/",TRUE,"MSV-163MS-"&amp;LD_01[[#This Row],[OBRA]],_xlfn.XLOOKUP(LD_01[[#This Row],[SIGLA]],'CLASSES DE PROJETOS'!$C$3:$C$37,'CLASSES DE PROJETOS'!$E$3:$E$37))</f>
        <v>MSV-163MS-647-650/16.ES</v>
      </c>
      <c r="J1376" s="6" t="str" cm="1">
        <f t="array" ref="J1376">_xlfn.TEXTJOIN(",",TRUE,_xlfn._xlws.FILTER(ARQUIVOS[ARQUIVO],(ARQUIVOS[DOCUMENTO]=LD_01[[#This Row],[DOCUMENTO]])*(ARQUIVOS[REVISÃO]=LD_01[[#This Row],[REVISÃO]])*(ARQUIVOS[EXTENSÃO]="pdf")))</f>
        <v>MSV-163MS-647-650-ACA-EXE-DE-L2-003-R00.5.pdf</v>
      </c>
      <c r="K1376" s="6" t="str" cm="1">
        <f t="array" ref="K1376">_xlfn.TEXTJOIN(", ",TRUE,_xlfn.UNIQUE(_xlfn._xlws.FILTER(ARQUIVOS_RECEBIDOS!$F$2:$F$5010,ARQUIVOS_RECEBIDOS!$E$2:$E$5010=LD_01[[#This Row],[DOCUMENTO]])))</f>
        <v>R00.5</v>
      </c>
      <c r="L1376" s="6" t="str" cm="1">
        <f t="array" ref="L1376">_xlfn.TEXTJOIN(",",TRUE,_xlfn._xlws.FILTER(ARQUIVOS[EXTENSÃO],(ARQUIVOS[DOCUMENTO]=LD_01[[#This Row],[DOCUMENTO]])*(ARQUIVOS[REVISÃO]=LD_01[[#This Row],[REVISÃO]])))</f>
        <v>dwg,pdf</v>
      </c>
      <c r="M1376" s="12" cm="1">
        <f t="array" ref="M1376">_xlfn.UNIQUE(_xlfn._xlws.FILTER(ARQUIVOS[DATA RECEBIMENTO],(ARQUIVOS[DOCUMENTO]=LD_01[[#This Row],[DOCUMENTO]])*(ARQUIVOS[REVISÃO]=LD_01[[#This Row],[REVISÃO]])))</f>
        <v>46043</v>
      </c>
      <c r="N13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02/MSV-163MS-647-650/16.ES/MSV-163MS-647-650-ACA-EXE-DE-L2-003-R00.5.pdf</v>
      </c>
      <c r="P1376" s="6" t="str">
        <f>LD_01[[#This Row],[PASTA]]&amp;"/"&amp;LD_01[[#This Row],[ARQUIVO]]</f>
        <v>MSV-163MS-647-650/16.ES/MSV-163MS-647-650-ACA-EXE-DE-L2-003-R00.5.pdf</v>
      </c>
    </row>
    <row r="1377" spans="1:16" ht="57.6" x14ac:dyDescent="0.3">
      <c r="A1377" s="6" t="s">
        <v>5784</v>
      </c>
      <c r="B1377" s="6" t="str">
        <f>VLOOKUP(LD_01[[#This Row],[DOCUMENTO]],_xlfn.SORTBY(ARQUIVOS_RECEBIDOS!$E$2:$F$5010,ARQUIVOS_RECEBIDOS!$F$2:$F$5010,-1),2,)</f>
        <v>R00.3</v>
      </c>
      <c r="C1377" s="14" t="s">
        <v>5988</v>
      </c>
      <c r="D1377" s="14" t="s">
        <v>7543</v>
      </c>
      <c r="E1377" s="6" t="s">
        <v>5914</v>
      </c>
      <c r="F1377" s="8" t="s">
        <v>5943</v>
      </c>
      <c r="G1377" s="8" t="s">
        <v>5989</v>
      </c>
      <c r="H1377" s="6" t="str">
        <f>_xlfn.XLOOKUP(LD_01[[#This Row],[DISCIPLINA]],'CLASSES DE PROJETOS'!$F$3:$F$37,'CLASSES DE PROJETOS'!$C$3:$C$37)</f>
        <v>ES</v>
      </c>
      <c r="I1377" s="6" t="str">
        <f>_xlfn.TEXTJOIN("/",TRUE,"MSV-163MS-"&amp;LD_01[[#This Row],[OBRA]],_xlfn.XLOOKUP(LD_01[[#This Row],[SIGLA]],'CLASSES DE PROJETOS'!$C$3:$C$37,'CLASSES DE PROJETOS'!$E$3:$E$37))</f>
        <v>MSV-163MS-647-650/16.ES</v>
      </c>
      <c r="J1377" s="6" t="str" cm="1">
        <f t="array" ref="J1377">_xlfn.TEXTJOIN(",",TRUE,_xlfn._xlws.FILTER(ARQUIVOS[ARQUIVO],(ARQUIVOS[DOCUMENTO]=LD_01[[#This Row],[DOCUMENTO]])*(ARQUIVOS[REVISÃO]=LD_01[[#This Row],[REVISÃO]])*(ARQUIVOS[EXTENSÃO]="pdf")))</f>
        <v>MSV-163MS-647-650-ACA-EXE-DE-L2-004-R00.3.pdf</v>
      </c>
      <c r="K1377" s="6" t="str" cm="1">
        <f t="array" ref="K1377">_xlfn.TEXTJOIN(", ",TRUE,_xlfn.UNIQUE(_xlfn._xlws.FILTER(ARQUIVOS_RECEBIDOS!$F$2:$F$5010,ARQUIVOS_RECEBIDOS!$E$2:$E$5010=LD_01[[#This Row],[DOCUMENTO]])))</f>
        <v>R00.3</v>
      </c>
      <c r="L1377" s="6" t="str" cm="1">
        <f t="array" ref="L1377">_xlfn.TEXTJOIN(",",TRUE,_xlfn._xlws.FILTER(ARQUIVOS[EXTENSÃO],(ARQUIVOS[DOCUMENTO]=LD_01[[#This Row],[DOCUMENTO]])*(ARQUIVOS[REVISÃO]=LD_01[[#This Row],[REVISÃO]])))</f>
        <v>dwg,pdf</v>
      </c>
      <c r="M1377" s="12" cm="1">
        <f t="array" ref="M1377">_xlfn.UNIQUE(_xlfn._xlws.FILTER(ARQUIVOS[DATA RECEBIMENTO],(ARQUIVOS[DOCUMENTO]=LD_01[[#This Row],[DOCUMENTO]])*(ARQUIVOS[REVISÃO]=LD_01[[#This Row],[REVISÃO]])))</f>
        <v>46043</v>
      </c>
      <c r="N13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02/MSV-163MS-647-650/16.ES/MSV-163MS-647-650-ACA-EXE-DE-L2-004-R00.3.pdf</v>
      </c>
      <c r="P1377" s="6" t="str">
        <f>LD_01[[#This Row],[PASTA]]&amp;"/"&amp;LD_01[[#This Row],[ARQUIVO]]</f>
        <v>MSV-163MS-647-650/16.ES/MSV-163MS-647-650-ACA-EXE-DE-L2-004-R00.3.pdf</v>
      </c>
    </row>
    <row r="1378" spans="1:16" ht="57.6" x14ac:dyDescent="0.3">
      <c r="A1378" s="6" t="s">
        <v>5785</v>
      </c>
      <c r="B1378" s="6" t="str">
        <f>VLOOKUP(LD_01[[#This Row],[DOCUMENTO]],_xlfn.SORTBY(ARQUIVOS_RECEBIDOS!$E$2:$F$5010,ARQUIVOS_RECEBIDOS!$F$2:$F$5010,-1),2,)</f>
        <v>R00.3</v>
      </c>
      <c r="C1378" s="14" t="s">
        <v>5988</v>
      </c>
      <c r="D1378" s="14" t="s">
        <v>7543</v>
      </c>
      <c r="E1378" s="6" t="s">
        <v>5914</v>
      </c>
      <c r="F1378" s="8" t="s">
        <v>5944</v>
      </c>
      <c r="G1378" s="8" t="s">
        <v>5989</v>
      </c>
      <c r="H1378" s="6" t="str">
        <f>_xlfn.XLOOKUP(LD_01[[#This Row],[DISCIPLINA]],'CLASSES DE PROJETOS'!$F$3:$F$37,'CLASSES DE PROJETOS'!$C$3:$C$37)</f>
        <v>ES</v>
      </c>
      <c r="I1378" s="6" t="str">
        <f>_xlfn.TEXTJOIN("/",TRUE,"MSV-163MS-"&amp;LD_01[[#This Row],[OBRA]],_xlfn.XLOOKUP(LD_01[[#This Row],[SIGLA]],'CLASSES DE PROJETOS'!$C$3:$C$37,'CLASSES DE PROJETOS'!$E$3:$E$37))</f>
        <v>MSV-163MS-647-650/16.ES</v>
      </c>
      <c r="J1378" s="6" t="str" cm="1">
        <f t="array" ref="J1378">_xlfn.TEXTJOIN(",",TRUE,_xlfn._xlws.FILTER(ARQUIVOS[ARQUIVO],(ARQUIVOS[DOCUMENTO]=LD_01[[#This Row],[DOCUMENTO]])*(ARQUIVOS[REVISÃO]=LD_01[[#This Row],[REVISÃO]])*(ARQUIVOS[EXTENSÃO]="pdf")))</f>
        <v>MSV-163MS-647-650-ACA-EXE-DE-L2-005-R00.3.pdf</v>
      </c>
      <c r="K1378" s="6" t="str" cm="1">
        <f t="array" ref="K1378">_xlfn.TEXTJOIN(", ",TRUE,_xlfn.UNIQUE(_xlfn._xlws.FILTER(ARQUIVOS_RECEBIDOS!$F$2:$F$5010,ARQUIVOS_RECEBIDOS!$E$2:$E$5010=LD_01[[#This Row],[DOCUMENTO]])))</f>
        <v>R00.3</v>
      </c>
      <c r="L1378" s="6" t="str" cm="1">
        <f t="array" ref="L1378">_xlfn.TEXTJOIN(",",TRUE,_xlfn._xlws.FILTER(ARQUIVOS[EXTENSÃO],(ARQUIVOS[DOCUMENTO]=LD_01[[#This Row],[DOCUMENTO]])*(ARQUIVOS[REVISÃO]=LD_01[[#This Row],[REVISÃO]])))</f>
        <v>dwg,pdf</v>
      </c>
      <c r="M1378" s="12" cm="1">
        <f t="array" ref="M1378">_xlfn.UNIQUE(_xlfn._xlws.FILTER(ARQUIVOS[DATA RECEBIMENTO],(ARQUIVOS[DOCUMENTO]=LD_01[[#This Row],[DOCUMENTO]])*(ARQUIVOS[REVISÃO]=LD_01[[#This Row],[REVISÃO]])))</f>
        <v>46043</v>
      </c>
      <c r="N13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02/MSV-163MS-647-650/16.ES/MSV-163MS-647-650-ACA-EXE-DE-L2-005-R00.3.pdf</v>
      </c>
      <c r="P1378" s="6" t="str">
        <f>LD_01[[#This Row],[PASTA]]&amp;"/"&amp;LD_01[[#This Row],[ARQUIVO]]</f>
        <v>MSV-163MS-647-650/16.ES/MSV-163MS-647-650-ACA-EXE-DE-L2-005-R00.3.pdf</v>
      </c>
    </row>
    <row r="1379" spans="1:16" ht="57.6" x14ac:dyDescent="0.3">
      <c r="A1379" s="6" t="s">
        <v>5786</v>
      </c>
      <c r="B1379" s="6" t="str">
        <f>VLOOKUP(LD_01[[#This Row],[DOCUMENTO]],_xlfn.SORTBY(ARQUIVOS_RECEBIDOS!$E$2:$F$5010,ARQUIVOS_RECEBIDOS!$F$2:$F$5010,-1),2,)</f>
        <v>R00.3</v>
      </c>
      <c r="C1379" s="14" t="s">
        <v>5988</v>
      </c>
      <c r="D1379" s="14" t="s">
        <v>7543</v>
      </c>
      <c r="E1379" s="6" t="s">
        <v>5914</v>
      </c>
      <c r="F1379" s="8" t="s">
        <v>5945</v>
      </c>
      <c r="G1379" s="8" t="s">
        <v>5989</v>
      </c>
      <c r="H1379" s="6" t="str">
        <f>_xlfn.XLOOKUP(LD_01[[#This Row],[DISCIPLINA]],'CLASSES DE PROJETOS'!$F$3:$F$37,'CLASSES DE PROJETOS'!$C$3:$C$37)</f>
        <v>ES</v>
      </c>
      <c r="I1379" s="6" t="str">
        <f>_xlfn.TEXTJOIN("/",TRUE,"MSV-163MS-"&amp;LD_01[[#This Row],[OBRA]],_xlfn.XLOOKUP(LD_01[[#This Row],[SIGLA]],'CLASSES DE PROJETOS'!$C$3:$C$37,'CLASSES DE PROJETOS'!$E$3:$E$37))</f>
        <v>MSV-163MS-647-650/16.ES</v>
      </c>
      <c r="J1379" s="6" t="str" cm="1">
        <f t="array" ref="J1379">_xlfn.TEXTJOIN(",",TRUE,_xlfn._xlws.FILTER(ARQUIVOS[ARQUIVO],(ARQUIVOS[DOCUMENTO]=LD_01[[#This Row],[DOCUMENTO]])*(ARQUIVOS[REVISÃO]=LD_01[[#This Row],[REVISÃO]])*(ARQUIVOS[EXTENSÃO]="pdf")))</f>
        <v>MSV-163MS-647-650-ACA-EXE-DE-L2-006-R00.3.pdf</v>
      </c>
      <c r="K1379" s="6" t="str" cm="1">
        <f t="array" ref="K1379">_xlfn.TEXTJOIN(", ",TRUE,_xlfn.UNIQUE(_xlfn._xlws.FILTER(ARQUIVOS_RECEBIDOS!$F$2:$F$5010,ARQUIVOS_RECEBIDOS!$E$2:$E$5010=LD_01[[#This Row],[DOCUMENTO]])))</f>
        <v>R00.3</v>
      </c>
      <c r="L1379" s="6" t="str" cm="1">
        <f t="array" ref="L1379">_xlfn.TEXTJOIN(",",TRUE,_xlfn._xlws.FILTER(ARQUIVOS[EXTENSÃO],(ARQUIVOS[DOCUMENTO]=LD_01[[#This Row],[DOCUMENTO]])*(ARQUIVOS[REVISÃO]=LD_01[[#This Row],[REVISÃO]])))</f>
        <v>dwg,pdf</v>
      </c>
      <c r="M1379" s="12" cm="1">
        <f t="array" ref="M1379">_xlfn.UNIQUE(_xlfn._xlws.FILTER(ARQUIVOS[DATA RECEBIMENTO],(ARQUIVOS[DOCUMENTO]=LD_01[[#This Row],[DOCUMENTO]])*(ARQUIVOS[REVISÃO]=LD_01[[#This Row],[REVISÃO]])))</f>
        <v>46043</v>
      </c>
      <c r="N13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02/MSV-163MS-647-650/16.ES/MSV-163MS-647-650-ACA-EXE-DE-L2-006-R00.3.pdf</v>
      </c>
      <c r="P1379" s="6" t="str">
        <f>LD_01[[#This Row],[PASTA]]&amp;"/"&amp;LD_01[[#This Row],[ARQUIVO]]</f>
        <v>MSV-163MS-647-650/16.ES/MSV-163MS-647-650-ACA-EXE-DE-L2-006-R00.3.pdf</v>
      </c>
    </row>
    <row r="1380" spans="1:16" ht="57.6" x14ac:dyDescent="0.3">
      <c r="A1380" s="6" t="s">
        <v>5787</v>
      </c>
      <c r="B1380" s="6" t="str">
        <f>VLOOKUP(LD_01[[#This Row],[DOCUMENTO]],_xlfn.SORTBY(ARQUIVOS_RECEBIDOS!$E$2:$F$5010,ARQUIVOS_RECEBIDOS!$F$2:$F$5010,-1),2,)</f>
        <v>R00.3</v>
      </c>
      <c r="C1380" s="14" t="s">
        <v>5988</v>
      </c>
      <c r="D1380" s="14" t="s">
        <v>7543</v>
      </c>
      <c r="E1380" s="6" t="s">
        <v>5914</v>
      </c>
      <c r="F1380" s="8" t="s">
        <v>5946</v>
      </c>
      <c r="G1380" s="8" t="s">
        <v>5989</v>
      </c>
      <c r="H1380" s="6" t="str">
        <f>_xlfn.XLOOKUP(LD_01[[#This Row],[DISCIPLINA]],'CLASSES DE PROJETOS'!$F$3:$F$37,'CLASSES DE PROJETOS'!$C$3:$C$37)</f>
        <v>ES</v>
      </c>
      <c r="I1380" s="6" t="str">
        <f>_xlfn.TEXTJOIN("/",TRUE,"MSV-163MS-"&amp;LD_01[[#This Row],[OBRA]],_xlfn.XLOOKUP(LD_01[[#This Row],[SIGLA]],'CLASSES DE PROJETOS'!$C$3:$C$37,'CLASSES DE PROJETOS'!$E$3:$E$37))</f>
        <v>MSV-163MS-647-650/16.ES</v>
      </c>
      <c r="J1380" s="6" t="str" cm="1">
        <f t="array" ref="J1380">_xlfn.TEXTJOIN(",",TRUE,_xlfn._xlws.FILTER(ARQUIVOS[ARQUIVO],(ARQUIVOS[DOCUMENTO]=LD_01[[#This Row],[DOCUMENTO]])*(ARQUIVOS[REVISÃO]=LD_01[[#This Row],[REVISÃO]])*(ARQUIVOS[EXTENSÃO]="pdf")))</f>
        <v>MSV-163MS-647-650-ACA-EXE-DE-L2-007-R00.3.pdf</v>
      </c>
      <c r="K1380" s="6" t="str" cm="1">
        <f t="array" ref="K1380">_xlfn.TEXTJOIN(", ",TRUE,_xlfn.UNIQUE(_xlfn._xlws.FILTER(ARQUIVOS_RECEBIDOS!$F$2:$F$5010,ARQUIVOS_RECEBIDOS!$E$2:$E$5010=LD_01[[#This Row],[DOCUMENTO]])))</f>
        <v>R00.3</v>
      </c>
      <c r="L1380" s="6" t="str" cm="1">
        <f t="array" ref="L1380">_xlfn.TEXTJOIN(",",TRUE,_xlfn._xlws.FILTER(ARQUIVOS[EXTENSÃO],(ARQUIVOS[DOCUMENTO]=LD_01[[#This Row],[DOCUMENTO]])*(ARQUIVOS[REVISÃO]=LD_01[[#This Row],[REVISÃO]])))</f>
        <v>dwg,pdf</v>
      </c>
      <c r="M1380" s="12" cm="1">
        <f t="array" ref="M1380">_xlfn.UNIQUE(_xlfn._xlws.FILTER(ARQUIVOS[DATA RECEBIMENTO],(ARQUIVOS[DOCUMENTO]=LD_01[[#This Row],[DOCUMENTO]])*(ARQUIVOS[REVISÃO]=LD_01[[#This Row],[REVISÃO]])))</f>
        <v>46043</v>
      </c>
      <c r="N13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02/MSV-163MS-647-650/16.ES/MSV-163MS-647-650-ACA-EXE-DE-L2-007-R00.3.pdf</v>
      </c>
      <c r="P1380" s="6" t="str">
        <f>LD_01[[#This Row],[PASTA]]&amp;"/"&amp;LD_01[[#This Row],[ARQUIVO]]</f>
        <v>MSV-163MS-647-650/16.ES/MSV-163MS-647-650-ACA-EXE-DE-L2-007-R00.3.pdf</v>
      </c>
    </row>
    <row r="1381" spans="1:16" ht="57.6" x14ac:dyDescent="0.3">
      <c r="A1381" s="6" t="s">
        <v>5788</v>
      </c>
      <c r="B1381" s="6" t="str">
        <f>VLOOKUP(LD_01[[#This Row],[DOCUMENTO]],_xlfn.SORTBY(ARQUIVOS_RECEBIDOS!$E$2:$F$5010,ARQUIVOS_RECEBIDOS!$F$2:$F$5010,-1),2,)</f>
        <v>R00.1</v>
      </c>
      <c r="C1381" s="14" t="s">
        <v>5988</v>
      </c>
      <c r="D1381" s="14" t="s">
        <v>7543</v>
      </c>
      <c r="E1381" s="6" t="s">
        <v>5914</v>
      </c>
      <c r="F1381" s="8" t="s">
        <v>5947</v>
      </c>
      <c r="G1381" s="8" t="s">
        <v>5989</v>
      </c>
      <c r="H1381" s="6" t="str">
        <f>_xlfn.XLOOKUP(LD_01[[#This Row],[DISCIPLINA]],'CLASSES DE PROJETOS'!$F$3:$F$37,'CLASSES DE PROJETOS'!$C$3:$C$37)</f>
        <v>ES</v>
      </c>
      <c r="I1381" s="6" t="str">
        <f>_xlfn.TEXTJOIN("/",TRUE,"MSV-163MS-"&amp;LD_01[[#This Row],[OBRA]],_xlfn.XLOOKUP(LD_01[[#This Row],[SIGLA]],'CLASSES DE PROJETOS'!$C$3:$C$37,'CLASSES DE PROJETOS'!$E$3:$E$37))</f>
        <v>MSV-163MS-647-650/16.ES</v>
      </c>
      <c r="J1381" s="6" t="str" cm="1">
        <f t="array" ref="J1381">_xlfn.TEXTJOIN(",",TRUE,_xlfn._xlws.FILTER(ARQUIVOS[ARQUIVO],(ARQUIVOS[DOCUMENTO]=LD_01[[#This Row],[DOCUMENTO]])*(ARQUIVOS[REVISÃO]=LD_01[[#This Row],[REVISÃO]])*(ARQUIVOS[EXTENSÃO]="pdf")))</f>
        <v>MSV-163MS-647-650-ACA-EXE-DE-L2-008-R00.1.pdf</v>
      </c>
      <c r="K1381" s="6" t="str" cm="1">
        <f t="array" ref="K1381">_xlfn.TEXTJOIN(", ",TRUE,_xlfn.UNIQUE(_xlfn._xlws.FILTER(ARQUIVOS_RECEBIDOS!$F$2:$F$5010,ARQUIVOS_RECEBIDOS!$E$2:$E$5010=LD_01[[#This Row],[DOCUMENTO]])))</f>
        <v>R00.1</v>
      </c>
      <c r="L1381" s="6" t="str" cm="1">
        <f t="array" ref="L1381">_xlfn.TEXTJOIN(",",TRUE,_xlfn._xlws.FILTER(ARQUIVOS[EXTENSÃO],(ARQUIVOS[DOCUMENTO]=LD_01[[#This Row],[DOCUMENTO]])*(ARQUIVOS[REVISÃO]=LD_01[[#This Row],[REVISÃO]])))</f>
        <v>dwg,pdf</v>
      </c>
      <c r="M1381" s="12" cm="1">
        <f t="array" ref="M1381">_xlfn.UNIQUE(_xlfn._xlws.FILTER(ARQUIVOS[DATA RECEBIMENTO],(ARQUIVOS[DOCUMENTO]=LD_01[[#This Row],[DOCUMENTO]])*(ARQUIVOS[REVISÃO]=LD_01[[#This Row],[REVISÃO]])))</f>
        <v>46043</v>
      </c>
      <c r="N13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02/MSV-163MS-647-650/16.ES/MSV-163MS-647-650-ACA-EXE-DE-L2-008-R00.1.pdf</v>
      </c>
      <c r="P1381" s="6" t="str">
        <f>LD_01[[#This Row],[PASTA]]&amp;"/"&amp;LD_01[[#This Row],[ARQUIVO]]</f>
        <v>MSV-163MS-647-650/16.ES/MSV-163MS-647-650-ACA-EXE-DE-L2-008-R00.1.pdf</v>
      </c>
    </row>
    <row r="1382" spans="1:16" ht="57.6" x14ac:dyDescent="0.3">
      <c r="A1382" s="6" t="s">
        <v>5789</v>
      </c>
      <c r="B1382" s="6" t="str">
        <f>VLOOKUP(LD_01[[#This Row],[DOCUMENTO]],_xlfn.SORTBY(ARQUIVOS_RECEBIDOS!$E$2:$F$5010,ARQUIVOS_RECEBIDOS!$F$2:$F$5010,-1),2,)</f>
        <v>R00.1</v>
      </c>
      <c r="C1382" s="14" t="s">
        <v>5988</v>
      </c>
      <c r="D1382" s="14" t="s">
        <v>7543</v>
      </c>
      <c r="E1382" s="6" t="s">
        <v>5914</v>
      </c>
      <c r="F1382" s="8" t="s">
        <v>5948</v>
      </c>
      <c r="G1382" s="8" t="s">
        <v>5989</v>
      </c>
      <c r="H1382" s="6" t="str">
        <f>_xlfn.XLOOKUP(LD_01[[#This Row],[DISCIPLINA]],'CLASSES DE PROJETOS'!$F$3:$F$37,'CLASSES DE PROJETOS'!$C$3:$C$37)</f>
        <v>ES</v>
      </c>
      <c r="I1382" s="6" t="str">
        <f>_xlfn.TEXTJOIN("/",TRUE,"MSV-163MS-"&amp;LD_01[[#This Row],[OBRA]],_xlfn.XLOOKUP(LD_01[[#This Row],[SIGLA]],'CLASSES DE PROJETOS'!$C$3:$C$37,'CLASSES DE PROJETOS'!$E$3:$E$37))</f>
        <v>MSV-163MS-647-650/16.ES</v>
      </c>
      <c r="J1382" s="6" t="str" cm="1">
        <f t="array" ref="J1382">_xlfn.TEXTJOIN(",",TRUE,_xlfn._xlws.FILTER(ARQUIVOS[ARQUIVO],(ARQUIVOS[DOCUMENTO]=LD_01[[#This Row],[DOCUMENTO]])*(ARQUIVOS[REVISÃO]=LD_01[[#This Row],[REVISÃO]])*(ARQUIVOS[EXTENSÃO]="pdf")))</f>
        <v>MSV-163MS-647-650-ACA-EXE-DE-L2-009-R00.1.pdf</v>
      </c>
      <c r="K1382" s="6" t="str" cm="1">
        <f t="array" ref="K1382">_xlfn.TEXTJOIN(", ",TRUE,_xlfn.UNIQUE(_xlfn._xlws.FILTER(ARQUIVOS_RECEBIDOS!$F$2:$F$5010,ARQUIVOS_RECEBIDOS!$E$2:$E$5010=LD_01[[#This Row],[DOCUMENTO]])))</f>
        <v>R00.1</v>
      </c>
      <c r="L1382" s="6" t="str" cm="1">
        <f t="array" ref="L1382">_xlfn.TEXTJOIN(",",TRUE,_xlfn._xlws.FILTER(ARQUIVOS[EXTENSÃO],(ARQUIVOS[DOCUMENTO]=LD_01[[#This Row],[DOCUMENTO]])*(ARQUIVOS[REVISÃO]=LD_01[[#This Row],[REVISÃO]])))</f>
        <v>dwg,pdf</v>
      </c>
      <c r="M1382" s="12" cm="1">
        <f t="array" ref="M1382">_xlfn.UNIQUE(_xlfn._xlws.FILTER(ARQUIVOS[DATA RECEBIMENTO],(ARQUIVOS[DOCUMENTO]=LD_01[[#This Row],[DOCUMENTO]])*(ARQUIVOS[REVISÃO]=LD_01[[#This Row],[REVISÃO]])))</f>
        <v>46043</v>
      </c>
      <c r="N13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02/MSV-163MS-647-650/16.ES/MSV-163MS-647-650-ACA-EXE-DE-L2-009-R00.1.pdf</v>
      </c>
      <c r="P1382" s="6" t="str">
        <f>LD_01[[#This Row],[PASTA]]&amp;"/"&amp;LD_01[[#This Row],[ARQUIVO]]</f>
        <v>MSV-163MS-647-650/16.ES/MSV-163MS-647-650-ACA-EXE-DE-L2-009-R00.1.pdf</v>
      </c>
    </row>
    <row r="1383" spans="1:16" ht="57.6" x14ac:dyDescent="0.3">
      <c r="A1383" s="6" t="s">
        <v>5790</v>
      </c>
      <c r="B1383" s="6" t="str">
        <f>VLOOKUP(LD_01[[#This Row],[DOCUMENTO]],_xlfn.SORTBY(ARQUIVOS_RECEBIDOS!$E$2:$F$5010,ARQUIVOS_RECEBIDOS!$F$2:$F$5010,-1),2,)</f>
        <v>R00.2</v>
      </c>
      <c r="C1383" s="14" t="s">
        <v>5988</v>
      </c>
      <c r="D1383" s="14" t="s">
        <v>7543</v>
      </c>
      <c r="E1383" s="6" t="s">
        <v>5914</v>
      </c>
      <c r="F1383" s="8" t="s">
        <v>5949</v>
      </c>
      <c r="G1383" s="8" t="s">
        <v>5989</v>
      </c>
      <c r="H1383" s="6" t="str">
        <f>_xlfn.XLOOKUP(LD_01[[#This Row],[DISCIPLINA]],'CLASSES DE PROJETOS'!$F$3:$F$37,'CLASSES DE PROJETOS'!$C$3:$C$37)</f>
        <v>ES</v>
      </c>
      <c r="I1383" s="6" t="str">
        <f>_xlfn.TEXTJOIN("/",TRUE,"MSV-163MS-"&amp;LD_01[[#This Row],[OBRA]],_xlfn.XLOOKUP(LD_01[[#This Row],[SIGLA]],'CLASSES DE PROJETOS'!$C$3:$C$37,'CLASSES DE PROJETOS'!$E$3:$E$37))</f>
        <v>MSV-163MS-647-650/16.ES</v>
      </c>
      <c r="J1383" s="6" t="str" cm="1">
        <f t="array" ref="J1383">_xlfn.TEXTJOIN(",",TRUE,_xlfn._xlws.FILTER(ARQUIVOS[ARQUIVO],(ARQUIVOS[DOCUMENTO]=LD_01[[#This Row],[DOCUMENTO]])*(ARQUIVOS[REVISÃO]=LD_01[[#This Row],[REVISÃO]])*(ARQUIVOS[EXTENSÃO]="pdf")))</f>
        <v>MSV-163MS-647-650-ACA-EXE-DE-L2-010-R00.2.pdf</v>
      </c>
      <c r="K1383" s="6" t="str" cm="1">
        <f t="array" ref="K1383">_xlfn.TEXTJOIN(", ",TRUE,_xlfn.UNIQUE(_xlfn._xlws.FILTER(ARQUIVOS_RECEBIDOS!$F$2:$F$5010,ARQUIVOS_RECEBIDOS!$E$2:$E$5010=LD_01[[#This Row],[DOCUMENTO]])))</f>
        <v>R00.2</v>
      </c>
      <c r="L1383" s="6" t="str" cm="1">
        <f t="array" ref="L1383">_xlfn.TEXTJOIN(",",TRUE,_xlfn._xlws.FILTER(ARQUIVOS[EXTENSÃO],(ARQUIVOS[DOCUMENTO]=LD_01[[#This Row],[DOCUMENTO]])*(ARQUIVOS[REVISÃO]=LD_01[[#This Row],[REVISÃO]])))</f>
        <v>dwg,pdf</v>
      </c>
      <c r="M1383" s="12" cm="1">
        <f t="array" ref="M1383">_xlfn.UNIQUE(_xlfn._xlws.FILTER(ARQUIVOS[DATA RECEBIMENTO],(ARQUIVOS[DOCUMENTO]=LD_01[[#This Row],[DOCUMENTO]])*(ARQUIVOS[REVISÃO]=LD_01[[#This Row],[REVISÃO]])))</f>
        <v>46043</v>
      </c>
      <c r="N13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02/MSV-163MS-647-650/16.ES/MSV-163MS-647-650-ACA-EXE-DE-L2-010-R00.2.pdf</v>
      </c>
      <c r="P1383" s="6" t="str">
        <f>LD_01[[#This Row],[PASTA]]&amp;"/"&amp;LD_01[[#This Row],[ARQUIVO]]</f>
        <v>MSV-163MS-647-650/16.ES/MSV-163MS-647-650-ACA-EXE-DE-L2-010-R00.2.pdf</v>
      </c>
    </row>
    <row r="1384" spans="1:16" ht="57.6" x14ac:dyDescent="0.3">
      <c r="A1384" s="6" t="s">
        <v>5791</v>
      </c>
      <c r="B1384" s="6" t="str">
        <f>VLOOKUP(LD_01[[#This Row],[DOCUMENTO]],_xlfn.SORTBY(ARQUIVOS_RECEBIDOS!$E$2:$F$5010,ARQUIVOS_RECEBIDOS!$F$2:$F$5010,-1),2,)</f>
        <v>R00.2</v>
      </c>
      <c r="C1384" s="14" t="s">
        <v>5988</v>
      </c>
      <c r="D1384" s="14" t="s">
        <v>7543</v>
      </c>
      <c r="E1384" s="6" t="s">
        <v>5914</v>
      </c>
      <c r="F1384" s="8" t="s">
        <v>5950</v>
      </c>
      <c r="G1384" s="8" t="s">
        <v>5989</v>
      </c>
      <c r="H1384" s="6" t="str">
        <f>_xlfn.XLOOKUP(LD_01[[#This Row],[DISCIPLINA]],'CLASSES DE PROJETOS'!$F$3:$F$37,'CLASSES DE PROJETOS'!$C$3:$C$37)</f>
        <v>ES</v>
      </c>
      <c r="I1384" s="6" t="str">
        <f>_xlfn.TEXTJOIN("/",TRUE,"MSV-163MS-"&amp;LD_01[[#This Row],[OBRA]],_xlfn.XLOOKUP(LD_01[[#This Row],[SIGLA]],'CLASSES DE PROJETOS'!$C$3:$C$37,'CLASSES DE PROJETOS'!$E$3:$E$37))</f>
        <v>MSV-163MS-647-650/16.ES</v>
      </c>
      <c r="J1384" s="6" t="str" cm="1">
        <f t="array" ref="J1384">_xlfn.TEXTJOIN(",",TRUE,_xlfn._xlws.FILTER(ARQUIVOS[ARQUIVO],(ARQUIVOS[DOCUMENTO]=LD_01[[#This Row],[DOCUMENTO]])*(ARQUIVOS[REVISÃO]=LD_01[[#This Row],[REVISÃO]])*(ARQUIVOS[EXTENSÃO]="pdf")))</f>
        <v>MSV-163MS-647-650-ACA-EXE-DE-L2-011-R00.2.pdf</v>
      </c>
      <c r="K1384" s="6" t="str" cm="1">
        <f t="array" ref="K1384">_xlfn.TEXTJOIN(", ",TRUE,_xlfn.UNIQUE(_xlfn._xlws.FILTER(ARQUIVOS_RECEBIDOS!$F$2:$F$5010,ARQUIVOS_RECEBIDOS!$E$2:$E$5010=LD_01[[#This Row],[DOCUMENTO]])))</f>
        <v>R00.2</v>
      </c>
      <c r="L1384" s="6" t="str" cm="1">
        <f t="array" ref="L1384">_xlfn.TEXTJOIN(",",TRUE,_xlfn._xlws.FILTER(ARQUIVOS[EXTENSÃO],(ARQUIVOS[DOCUMENTO]=LD_01[[#This Row],[DOCUMENTO]])*(ARQUIVOS[REVISÃO]=LD_01[[#This Row],[REVISÃO]])))</f>
        <v>dwg,pdf</v>
      </c>
      <c r="M1384" s="12" cm="1">
        <f t="array" ref="M1384">_xlfn.UNIQUE(_xlfn._xlws.FILTER(ARQUIVOS[DATA RECEBIMENTO],(ARQUIVOS[DOCUMENTO]=LD_01[[#This Row],[DOCUMENTO]])*(ARQUIVOS[REVISÃO]=LD_01[[#This Row],[REVISÃO]])))</f>
        <v>46043</v>
      </c>
      <c r="N13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02/MSV-163MS-647-650/16.ES/MSV-163MS-647-650-ACA-EXE-DE-L2-011-R00.2.pdf</v>
      </c>
      <c r="P1384" s="6" t="str">
        <f>LD_01[[#This Row],[PASTA]]&amp;"/"&amp;LD_01[[#This Row],[ARQUIVO]]</f>
        <v>MSV-163MS-647-650/16.ES/MSV-163MS-647-650-ACA-EXE-DE-L2-011-R00.2.pdf</v>
      </c>
    </row>
    <row r="1385" spans="1:16" ht="57.6" x14ac:dyDescent="0.3">
      <c r="A1385" s="6" t="s">
        <v>5792</v>
      </c>
      <c r="B1385" s="6" t="str">
        <f>VLOOKUP(LD_01[[#This Row],[DOCUMENTO]],_xlfn.SORTBY(ARQUIVOS_RECEBIDOS!$E$2:$F$5010,ARQUIVOS_RECEBIDOS!$F$2:$F$5010,-1),2,)</f>
        <v>R00.2</v>
      </c>
      <c r="C1385" s="14" t="s">
        <v>5988</v>
      </c>
      <c r="D1385" s="14" t="s">
        <v>7543</v>
      </c>
      <c r="E1385" s="6" t="s">
        <v>5914</v>
      </c>
      <c r="F1385" s="8" t="s">
        <v>5951</v>
      </c>
      <c r="G1385" s="8" t="s">
        <v>5989</v>
      </c>
      <c r="H1385" s="6" t="str">
        <f>_xlfn.XLOOKUP(LD_01[[#This Row],[DISCIPLINA]],'CLASSES DE PROJETOS'!$F$3:$F$37,'CLASSES DE PROJETOS'!$C$3:$C$37)</f>
        <v>ES</v>
      </c>
      <c r="I1385" s="6" t="str">
        <f>_xlfn.TEXTJOIN("/",TRUE,"MSV-163MS-"&amp;LD_01[[#This Row],[OBRA]],_xlfn.XLOOKUP(LD_01[[#This Row],[SIGLA]],'CLASSES DE PROJETOS'!$C$3:$C$37,'CLASSES DE PROJETOS'!$E$3:$E$37))</f>
        <v>MSV-163MS-647-650/16.ES</v>
      </c>
      <c r="J1385" s="6" t="str" cm="1">
        <f t="array" ref="J1385">_xlfn.TEXTJOIN(",",TRUE,_xlfn._xlws.FILTER(ARQUIVOS[ARQUIVO],(ARQUIVOS[DOCUMENTO]=LD_01[[#This Row],[DOCUMENTO]])*(ARQUIVOS[REVISÃO]=LD_01[[#This Row],[REVISÃO]])*(ARQUIVOS[EXTENSÃO]="pdf")))</f>
        <v>MSV-163MS-647-650-ACA-EXE-DE-L2-012-R00.2.pdf</v>
      </c>
      <c r="K1385" s="6" t="str" cm="1">
        <f t="array" ref="K1385">_xlfn.TEXTJOIN(", ",TRUE,_xlfn.UNIQUE(_xlfn._xlws.FILTER(ARQUIVOS_RECEBIDOS!$F$2:$F$5010,ARQUIVOS_RECEBIDOS!$E$2:$E$5010=LD_01[[#This Row],[DOCUMENTO]])))</f>
        <v>R00.2</v>
      </c>
      <c r="L1385" s="6" t="str" cm="1">
        <f t="array" ref="L1385">_xlfn.TEXTJOIN(",",TRUE,_xlfn._xlws.FILTER(ARQUIVOS[EXTENSÃO],(ARQUIVOS[DOCUMENTO]=LD_01[[#This Row],[DOCUMENTO]])*(ARQUIVOS[REVISÃO]=LD_01[[#This Row],[REVISÃO]])))</f>
        <v>dwg,pdf</v>
      </c>
      <c r="M1385" s="12" cm="1">
        <f t="array" ref="M1385">_xlfn.UNIQUE(_xlfn._xlws.FILTER(ARQUIVOS[DATA RECEBIMENTO],(ARQUIVOS[DOCUMENTO]=LD_01[[#This Row],[DOCUMENTO]])*(ARQUIVOS[REVISÃO]=LD_01[[#This Row],[REVISÃO]])))</f>
        <v>46043</v>
      </c>
      <c r="N13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02/MSV-163MS-647-650/16.ES/MSV-163MS-647-650-ACA-EXE-DE-L2-012-R00.2.pdf</v>
      </c>
      <c r="P1385" s="6" t="str">
        <f>LD_01[[#This Row],[PASTA]]&amp;"/"&amp;LD_01[[#This Row],[ARQUIVO]]</f>
        <v>MSV-163MS-647-650/16.ES/MSV-163MS-647-650-ACA-EXE-DE-L2-012-R00.2.pdf</v>
      </c>
    </row>
    <row r="1386" spans="1:16" ht="43.2" x14ac:dyDescent="0.3">
      <c r="A1386" s="6" t="s">
        <v>5793</v>
      </c>
      <c r="B1386" s="6" t="str">
        <f>VLOOKUP(LD_01[[#This Row],[DOCUMENTO]],_xlfn.SORTBY(ARQUIVOS_RECEBIDOS!$E$2:$F$5010,ARQUIVOS_RECEBIDOS!$F$2:$F$5010,-1),2,)</f>
        <v>R00.2</v>
      </c>
      <c r="C1386" s="14" t="s">
        <v>5988</v>
      </c>
      <c r="D1386" s="14" t="s">
        <v>7543</v>
      </c>
      <c r="E1386" s="6" t="s">
        <v>5914</v>
      </c>
      <c r="F1386" s="8" t="s">
        <v>5952</v>
      </c>
      <c r="G1386" s="8" t="s">
        <v>5989</v>
      </c>
      <c r="H1386" s="6" t="str">
        <f>_xlfn.XLOOKUP(LD_01[[#This Row],[DISCIPLINA]],'CLASSES DE PROJETOS'!$F$3:$F$37,'CLASSES DE PROJETOS'!$C$3:$C$37)</f>
        <v>ES</v>
      </c>
      <c r="I1386" s="6" t="str">
        <f>_xlfn.TEXTJOIN("/",TRUE,"MSV-163MS-"&amp;LD_01[[#This Row],[OBRA]],_xlfn.XLOOKUP(LD_01[[#This Row],[SIGLA]],'CLASSES DE PROJETOS'!$C$3:$C$37,'CLASSES DE PROJETOS'!$E$3:$E$37))</f>
        <v>MSV-163MS-647-650/16.ES</v>
      </c>
      <c r="J1386" s="6" t="str" cm="1">
        <f t="array" ref="J1386">_xlfn.TEXTJOIN(",",TRUE,_xlfn._xlws.FILTER(ARQUIVOS[ARQUIVO],(ARQUIVOS[DOCUMENTO]=LD_01[[#This Row],[DOCUMENTO]])*(ARQUIVOS[REVISÃO]=LD_01[[#This Row],[REVISÃO]])*(ARQUIVOS[EXTENSÃO]="pdf")))</f>
        <v>MSV-163MS-647-650-ACA-EXE-DE-L2-013-R00.2.pdf</v>
      </c>
      <c r="K1386" s="6" t="str" cm="1">
        <f t="array" ref="K1386">_xlfn.TEXTJOIN(", ",TRUE,_xlfn.UNIQUE(_xlfn._xlws.FILTER(ARQUIVOS_RECEBIDOS!$F$2:$F$5010,ARQUIVOS_RECEBIDOS!$E$2:$E$5010=LD_01[[#This Row],[DOCUMENTO]])))</f>
        <v>R00.2</v>
      </c>
      <c r="L1386" s="6" t="str" cm="1">
        <f t="array" ref="L1386">_xlfn.TEXTJOIN(",",TRUE,_xlfn._xlws.FILTER(ARQUIVOS[EXTENSÃO],(ARQUIVOS[DOCUMENTO]=LD_01[[#This Row],[DOCUMENTO]])*(ARQUIVOS[REVISÃO]=LD_01[[#This Row],[REVISÃO]])))</f>
        <v>dwg,pdf</v>
      </c>
      <c r="M1386" s="12" cm="1">
        <f t="array" ref="M1386">_xlfn.UNIQUE(_xlfn._xlws.FILTER(ARQUIVOS[DATA RECEBIMENTO],(ARQUIVOS[DOCUMENTO]=LD_01[[#This Row],[DOCUMENTO]])*(ARQUIVOS[REVISÃO]=LD_01[[#This Row],[REVISÃO]])))</f>
        <v>46043</v>
      </c>
      <c r="N13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02/MSV-163MS-647-650/16.ES/MSV-163MS-647-650-ACA-EXE-DE-L2-013-R00.2.pdf</v>
      </c>
      <c r="P1386" s="6" t="str">
        <f>LD_01[[#This Row],[PASTA]]&amp;"/"&amp;LD_01[[#This Row],[ARQUIVO]]</f>
        <v>MSV-163MS-647-650/16.ES/MSV-163MS-647-650-ACA-EXE-DE-L2-013-R00.2.pdf</v>
      </c>
    </row>
    <row r="1387" spans="1:16" ht="57.6" x14ac:dyDescent="0.3">
      <c r="A1387" s="6" t="s">
        <v>5794</v>
      </c>
      <c r="B1387" s="6" t="str">
        <f>VLOOKUP(LD_01[[#This Row],[DOCUMENTO]],_xlfn.SORTBY(ARQUIVOS_RECEBIDOS!$E$2:$F$5010,ARQUIVOS_RECEBIDOS!$F$2:$F$5010,-1),2,)</f>
        <v>R00.1</v>
      </c>
      <c r="C1387" s="14" t="s">
        <v>5988</v>
      </c>
      <c r="D1387" s="14" t="s">
        <v>7543</v>
      </c>
      <c r="E1387" s="6" t="s">
        <v>5914</v>
      </c>
      <c r="F1387" s="8" t="s">
        <v>5953</v>
      </c>
      <c r="G1387" s="8" t="s">
        <v>5989</v>
      </c>
      <c r="H1387" s="6" t="str">
        <f>_xlfn.XLOOKUP(LD_01[[#This Row],[DISCIPLINA]],'CLASSES DE PROJETOS'!$F$3:$F$37,'CLASSES DE PROJETOS'!$C$3:$C$37)</f>
        <v>ES</v>
      </c>
      <c r="I1387" s="6" t="str">
        <f>_xlfn.TEXTJOIN("/",TRUE,"MSV-163MS-"&amp;LD_01[[#This Row],[OBRA]],_xlfn.XLOOKUP(LD_01[[#This Row],[SIGLA]],'CLASSES DE PROJETOS'!$C$3:$C$37,'CLASSES DE PROJETOS'!$E$3:$E$37))</f>
        <v>MSV-163MS-647-650/16.ES</v>
      </c>
      <c r="J1387" s="6" t="str" cm="1">
        <f t="array" ref="J1387">_xlfn.TEXTJOIN(",",TRUE,_xlfn._xlws.FILTER(ARQUIVOS[ARQUIVO],(ARQUIVOS[DOCUMENTO]=LD_01[[#This Row],[DOCUMENTO]])*(ARQUIVOS[REVISÃO]=LD_01[[#This Row],[REVISÃO]])*(ARQUIVOS[EXTENSÃO]="pdf")))</f>
        <v>MSV-163MS-647-650-ACA-EXE-DE-L2-014-R00.1.pdf</v>
      </c>
      <c r="K1387" s="6" t="str" cm="1">
        <f t="array" ref="K1387">_xlfn.TEXTJOIN(", ",TRUE,_xlfn.UNIQUE(_xlfn._xlws.FILTER(ARQUIVOS_RECEBIDOS!$F$2:$F$5010,ARQUIVOS_RECEBIDOS!$E$2:$E$5010=LD_01[[#This Row],[DOCUMENTO]])))</f>
        <v>R00.1</v>
      </c>
      <c r="L1387" s="6" t="str" cm="1">
        <f t="array" ref="L1387">_xlfn.TEXTJOIN(",",TRUE,_xlfn._xlws.FILTER(ARQUIVOS[EXTENSÃO],(ARQUIVOS[DOCUMENTO]=LD_01[[#This Row],[DOCUMENTO]])*(ARQUIVOS[REVISÃO]=LD_01[[#This Row],[REVISÃO]])))</f>
        <v>dwg,pdf</v>
      </c>
      <c r="M1387" s="12" cm="1">
        <f t="array" ref="M1387">_xlfn.UNIQUE(_xlfn._xlws.FILTER(ARQUIVOS[DATA RECEBIMENTO],(ARQUIVOS[DOCUMENTO]=LD_01[[#This Row],[DOCUMENTO]])*(ARQUIVOS[REVISÃO]=LD_01[[#This Row],[REVISÃO]])))</f>
        <v>46043</v>
      </c>
      <c r="N13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02/MSV-163MS-647-650/16.ES/MSV-163MS-647-650-ACA-EXE-DE-L2-014-R00.1.pdf</v>
      </c>
      <c r="P1387" s="6" t="str">
        <f>LD_01[[#This Row],[PASTA]]&amp;"/"&amp;LD_01[[#This Row],[ARQUIVO]]</f>
        <v>MSV-163MS-647-650/16.ES/MSV-163MS-647-650-ACA-EXE-DE-L2-014-R00.1.pdf</v>
      </c>
    </row>
    <row r="1388" spans="1:16" ht="57.6" x14ac:dyDescent="0.3">
      <c r="A1388" s="6" t="s">
        <v>5795</v>
      </c>
      <c r="B1388" s="6" t="str">
        <f>VLOOKUP(LD_01[[#This Row],[DOCUMENTO]],_xlfn.SORTBY(ARQUIVOS_RECEBIDOS!$E$2:$F$5010,ARQUIVOS_RECEBIDOS!$F$2:$F$5010,-1),2,)</f>
        <v>R00.2</v>
      </c>
      <c r="C1388" s="14" t="s">
        <v>5988</v>
      </c>
      <c r="D1388" s="14" t="s">
        <v>7543</v>
      </c>
      <c r="E1388" s="6" t="s">
        <v>5914</v>
      </c>
      <c r="F1388" s="8" t="s">
        <v>5954</v>
      </c>
      <c r="G1388" s="8" t="s">
        <v>5989</v>
      </c>
      <c r="H1388" s="6" t="str">
        <f>_xlfn.XLOOKUP(LD_01[[#This Row],[DISCIPLINA]],'CLASSES DE PROJETOS'!$F$3:$F$37,'CLASSES DE PROJETOS'!$C$3:$C$37)</f>
        <v>ES</v>
      </c>
      <c r="I1388" s="6" t="str">
        <f>_xlfn.TEXTJOIN("/",TRUE,"MSV-163MS-"&amp;LD_01[[#This Row],[OBRA]],_xlfn.XLOOKUP(LD_01[[#This Row],[SIGLA]],'CLASSES DE PROJETOS'!$C$3:$C$37,'CLASSES DE PROJETOS'!$E$3:$E$37))</f>
        <v>MSV-163MS-647-650/16.ES</v>
      </c>
      <c r="J1388" s="6" t="str" cm="1">
        <f t="array" ref="J1388">_xlfn.TEXTJOIN(",",TRUE,_xlfn._xlws.FILTER(ARQUIVOS[ARQUIVO],(ARQUIVOS[DOCUMENTO]=LD_01[[#This Row],[DOCUMENTO]])*(ARQUIVOS[REVISÃO]=LD_01[[#This Row],[REVISÃO]])*(ARQUIVOS[EXTENSÃO]="pdf")))</f>
        <v>MSV-163MS-647-650-ACA-EXE-DE-L2-015-R00.2.pdf</v>
      </c>
      <c r="K1388" s="6" t="str" cm="1">
        <f t="array" ref="K1388">_xlfn.TEXTJOIN(", ",TRUE,_xlfn.UNIQUE(_xlfn._xlws.FILTER(ARQUIVOS_RECEBIDOS!$F$2:$F$5010,ARQUIVOS_RECEBIDOS!$E$2:$E$5010=LD_01[[#This Row],[DOCUMENTO]])))</f>
        <v>R00.2</v>
      </c>
      <c r="L1388" s="6" t="str" cm="1">
        <f t="array" ref="L1388">_xlfn.TEXTJOIN(",",TRUE,_xlfn._xlws.FILTER(ARQUIVOS[EXTENSÃO],(ARQUIVOS[DOCUMENTO]=LD_01[[#This Row],[DOCUMENTO]])*(ARQUIVOS[REVISÃO]=LD_01[[#This Row],[REVISÃO]])))</f>
        <v>dwg,pdf</v>
      </c>
      <c r="M1388" s="12" cm="1">
        <f t="array" ref="M1388">_xlfn.UNIQUE(_xlfn._xlws.FILTER(ARQUIVOS[DATA RECEBIMENTO],(ARQUIVOS[DOCUMENTO]=LD_01[[#This Row],[DOCUMENTO]])*(ARQUIVOS[REVISÃO]=LD_01[[#This Row],[REVISÃO]])))</f>
        <v>46043</v>
      </c>
      <c r="N13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02/MSV-163MS-647-650/16.ES/MSV-163MS-647-650-ACA-EXE-DE-L2-015-R00.2.pdf</v>
      </c>
      <c r="P1388" s="6" t="str">
        <f>LD_01[[#This Row],[PASTA]]&amp;"/"&amp;LD_01[[#This Row],[ARQUIVO]]</f>
        <v>MSV-163MS-647-650/16.ES/MSV-163MS-647-650-ACA-EXE-DE-L2-015-R00.2.pdf</v>
      </c>
    </row>
    <row r="1389" spans="1:16" ht="57.6" x14ac:dyDescent="0.3">
      <c r="A1389" s="6" t="s">
        <v>5796</v>
      </c>
      <c r="B1389" s="6" t="str">
        <f>VLOOKUP(LD_01[[#This Row],[DOCUMENTO]],_xlfn.SORTBY(ARQUIVOS_RECEBIDOS!$E$2:$F$5010,ARQUIVOS_RECEBIDOS!$F$2:$F$5010,-1),2,)</f>
        <v>R00.1</v>
      </c>
      <c r="C1389" s="14" t="s">
        <v>5988</v>
      </c>
      <c r="D1389" s="14" t="s">
        <v>7543</v>
      </c>
      <c r="E1389" s="6" t="s">
        <v>5914</v>
      </c>
      <c r="F1389" s="8" t="s">
        <v>5955</v>
      </c>
      <c r="G1389" s="8" t="s">
        <v>5989</v>
      </c>
      <c r="H1389" s="6" t="str">
        <f>_xlfn.XLOOKUP(LD_01[[#This Row],[DISCIPLINA]],'CLASSES DE PROJETOS'!$F$3:$F$37,'CLASSES DE PROJETOS'!$C$3:$C$37)</f>
        <v>ES</v>
      </c>
      <c r="I1389" s="6" t="str">
        <f>_xlfn.TEXTJOIN("/",TRUE,"MSV-163MS-"&amp;LD_01[[#This Row],[OBRA]],_xlfn.XLOOKUP(LD_01[[#This Row],[SIGLA]],'CLASSES DE PROJETOS'!$C$3:$C$37,'CLASSES DE PROJETOS'!$E$3:$E$37))</f>
        <v>MSV-163MS-647-650/16.ES</v>
      </c>
      <c r="J1389" s="6" t="str" cm="1">
        <f t="array" ref="J1389">_xlfn.TEXTJOIN(",",TRUE,_xlfn._xlws.FILTER(ARQUIVOS[ARQUIVO],(ARQUIVOS[DOCUMENTO]=LD_01[[#This Row],[DOCUMENTO]])*(ARQUIVOS[REVISÃO]=LD_01[[#This Row],[REVISÃO]])*(ARQUIVOS[EXTENSÃO]="pdf")))</f>
        <v>MSV-163MS-647-650-ACA-EXE-DE-L2-016-R00.1.pdf</v>
      </c>
      <c r="K1389" s="6" t="str" cm="1">
        <f t="array" ref="K1389">_xlfn.TEXTJOIN(", ",TRUE,_xlfn.UNIQUE(_xlfn._xlws.FILTER(ARQUIVOS_RECEBIDOS!$F$2:$F$5010,ARQUIVOS_RECEBIDOS!$E$2:$E$5010=LD_01[[#This Row],[DOCUMENTO]])))</f>
        <v>R00.1</v>
      </c>
      <c r="L1389" s="6" t="str" cm="1">
        <f t="array" ref="L1389">_xlfn.TEXTJOIN(",",TRUE,_xlfn._xlws.FILTER(ARQUIVOS[EXTENSÃO],(ARQUIVOS[DOCUMENTO]=LD_01[[#This Row],[DOCUMENTO]])*(ARQUIVOS[REVISÃO]=LD_01[[#This Row],[REVISÃO]])))</f>
        <v>dwg,pdf</v>
      </c>
      <c r="M1389" s="12" cm="1">
        <f t="array" ref="M1389">_xlfn.UNIQUE(_xlfn._xlws.FILTER(ARQUIVOS[DATA RECEBIMENTO],(ARQUIVOS[DOCUMENTO]=LD_01[[#This Row],[DOCUMENTO]])*(ARQUIVOS[REVISÃO]=LD_01[[#This Row],[REVISÃO]])))</f>
        <v>46043</v>
      </c>
      <c r="N13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02/MSV-163MS-647-650/16.ES/MSV-163MS-647-650-ACA-EXE-DE-L2-016-R00.1.pdf</v>
      </c>
      <c r="P1389" s="6" t="str">
        <f>LD_01[[#This Row],[PASTA]]&amp;"/"&amp;LD_01[[#This Row],[ARQUIVO]]</f>
        <v>MSV-163MS-647-650/16.ES/MSV-163MS-647-650-ACA-EXE-DE-L2-016-R00.1.pdf</v>
      </c>
    </row>
    <row r="1390" spans="1:16" ht="57.6" x14ac:dyDescent="0.3">
      <c r="A1390" s="6" t="s">
        <v>5797</v>
      </c>
      <c r="B1390" s="6" t="str">
        <f>VLOOKUP(LD_01[[#This Row],[DOCUMENTO]],_xlfn.SORTBY(ARQUIVOS_RECEBIDOS!$E$2:$F$5010,ARQUIVOS_RECEBIDOS!$F$2:$F$5010,-1),2,)</f>
        <v>R00.1</v>
      </c>
      <c r="C1390" s="14" t="s">
        <v>5988</v>
      </c>
      <c r="D1390" s="14" t="s">
        <v>7543</v>
      </c>
      <c r="E1390" s="6" t="s">
        <v>5914</v>
      </c>
      <c r="F1390" s="8" t="s">
        <v>5956</v>
      </c>
      <c r="G1390" s="8" t="s">
        <v>5989</v>
      </c>
      <c r="H1390" s="6" t="str">
        <f>_xlfn.XLOOKUP(LD_01[[#This Row],[DISCIPLINA]],'CLASSES DE PROJETOS'!$F$3:$F$37,'CLASSES DE PROJETOS'!$C$3:$C$37)</f>
        <v>ES</v>
      </c>
      <c r="I1390" s="6" t="str">
        <f>_xlfn.TEXTJOIN("/",TRUE,"MSV-163MS-"&amp;LD_01[[#This Row],[OBRA]],_xlfn.XLOOKUP(LD_01[[#This Row],[SIGLA]],'CLASSES DE PROJETOS'!$C$3:$C$37,'CLASSES DE PROJETOS'!$E$3:$E$37))</f>
        <v>MSV-163MS-647-650/16.ES</v>
      </c>
      <c r="J1390" s="6" t="str" cm="1">
        <f t="array" ref="J1390">_xlfn.TEXTJOIN(",",TRUE,_xlfn._xlws.FILTER(ARQUIVOS[ARQUIVO],(ARQUIVOS[DOCUMENTO]=LD_01[[#This Row],[DOCUMENTO]])*(ARQUIVOS[REVISÃO]=LD_01[[#This Row],[REVISÃO]])*(ARQUIVOS[EXTENSÃO]="pdf")))</f>
        <v>MSV-163MS-647-650-ACA-EXE-DE-L2-017-R00.1.pdf</v>
      </c>
      <c r="K1390" s="6" t="str" cm="1">
        <f t="array" ref="K1390">_xlfn.TEXTJOIN(", ",TRUE,_xlfn.UNIQUE(_xlfn._xlws.FILTER(ARQUIVOS_RECEBIDOS!$F$2:$F$5010,ARQUIVOS_RECEBIDOS!$E$2:$E$5010=LD_01[[#This Row],[DOCUMENTO]])))</f>
        <v>R00.1</v>
      </c>
      <c r="L1390" s="6" t="str" cm="1">
        <f t="array" ref="L1390">_xlfn.TEXTJOIN(",",TRUE,_xlfn._xlws.FILTER(ARQUIVOS[EXTENSÃO],(ARQUIVOS[DOCUMENTO]=LD_01[[#This Row],[DOCUMENTO]])*(ARQUIVOS[REVISÃO]=LD_01[[#This Row],[REVISÃO]])))</f>
        <v>dwg,pdf</v>
      </c>
      <c r="M1390" s="12" cm="1">
        <f t="array" ref="M1390">_xlfn.UNIQUE(_xlfn._xlws.FILTER(ARQUIVOS[DATA RECEBIMENTO],(ARQUIVOS[DOCUMENTO]=LD_01[[#This Row],[DOCUMENTO]])*(ARQUIVOS[REVISÃO]=LD_01[[#This Row],[REVISÃO]])))</f>
        <v>46043</v>
      </c>
      <c r="N13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02/MSV-163MS-647-650/16.ES/MSV-163MS-647-650-ACA-EXE-DE-L2-017-R00.1.pdf</v>
      </c>
      <c r="P1390" s="6" t="str">
        <f>LD_01[[#This Row],[PASTA]]&amp;"/"&amp;LD_01[[#This Row],[ARQUIVO]]</f>
        <v>MSV-163MS-647-650/16.ES/MSV-163MS-647-650-ACA-EXE-DE-L2-017-R00.1.pdf</v>
      </c>
    </row>
    <row r="1391" spans="1:16" ht="57.6" x14ac:dyDescent="0.3">
      <c r="A1391" s="6" t="s">
        <v>5798</v>
      </c>
      <c r="B1391" s="6" t="str">
        <f>VLOOKUP(LD_01[[#This Row],[DOCUMENTO]],_xlfn.SORTBY(ARQUIVOS_RECEBIDOS!$E$2:$F$5010,ARQUIVOS_RECEBIDOS!$F$2:$F$5010,-1),2,)</f>
        <v>R00.1</v>
      </c>
      <c r="C1391" s="14" t="s">
        <v>5988</v>
      </c>
      <c r="D1391" s="14" t="s">
        <v>7543</v>
      </c>
      <c r="E1391" s="6" t="s">
        <v>5914</v>
      </c>
      <c r="F1391" s="8" t="s">
        <v>5957</v>
      </c>
      <c r="G1391" s="8" t="s">
        <v>5989</v>
      </c>
      <c r="H1391" s="6" t="str">
        <f>_xlfn.XLOOKUP(LD_01[[#This Row],[DISCIPLINA]],'CLASSES DE PROJETOS'!$F$3:$F$37,'CLASSES DE PROJETOS'!$C$3:$C$37)</f>
        <v>ES</v>
      </c>
      <c r="I1391" s="6" t="str">
        <f>_xlfn.TEXTJOIN("/",TRUE,"MSV-163MS-"&amp;LD_01[[#This Row],[OBRA]],_xlfn.XLOOKUP(LD_01[[#This Row],[SIGLA]],'CLASSES DE PROJETOS'!$C$3:$C$37,'CLASSES DE PROJETOS'!$E$3:$E$37))</f>
        <v>MSV-163MS-647-650/16.ES</v>
      </c>
      <c r="J1391" s="6" t="str" cm="1">
        <f t="array" ref="J1391">_xlfn.TEXTJOIN(",",TRUE,_xlfn._xlws.FILTER(ARQUIVOS[ARQUIVO],(ARQUIVOS[DOCUMENTO]=LD_01[[#This Row],[DOCUMENTO]])*(ARQUIVOS[REVISÃO]=LD_01[[#This Row],[REVISÃO]])*(ARQUIVOS[EXTENSÃO]="pdf")))</f>
        <v>MSV-163MS-647-650-ACA-EXE-DE-L2-018-R00.1.pdf</v>
      </c>
      <c r="K1391" s="6" t="str" cm="1">
        <f t="array" ref="K1391">_xlfn.TEXTJOIN(", ",TRUE,_xlfn.UNIQUE(_xlfn._xlws.FILTER(ARQUIVOS_RECEBIDOS!$F$2:$F$5010,ARQUIVOS_RECEBIDOS!$E$2:$E$5010=LD_01[[#This Row],[DOCUMENTO]])))</f>
        <v>R00.1</v>
      </c>
      <c r="L1391" s="6" t="str" cm="1">
        <f t="array" ref="L1391">_xlfn.TEXTJOIN(",",TRUE,_xlfn._xlws.FILTER(ARQUIVOS[EXTENSÃO],(ARQUIVOS[DOCUMENTO]=LD_01[[#This Row],[DOCUMENTO]])*(ARQUIVOS[REVISÃO]=LD_01[[#This Row],[REVISÃO]])))</f>
        <v>dwg,pdf</v>
      </c>
      <c r="M1391" s="12" cm="1">
        <f t="array" ref="M1391">_xlfn.UNIQUE(_xlfn._xlws.FILTER(ARQUIVOS[DATA RECEBIMENTO],(ARQUIVOS[DOCUMENTO]=LD_01[[#This Row],[DOCUMENTO]])*(ARQUIVOS[REVISÃO]=LD_01[[#This Row],[REVISÃO]])))</f>
        <v>46043</v>
      </c>
      <c r="N13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02/MSV-163MS-647-650/16.ES/MSV-163MS-647-650-ACA-EXE-DE-L2-018-R00.1.pdf</v>
      </c>
      <c r="P1391" s="6" t="str">
        <f>LD_01[[#This Row],[PASTA]]&amp;"/"&amp;LD_01[[#This Row],[ARQUIVO]]</f>
        <v>MSV-163MS-647-650/16.ES/MSV-163MS-647-650-ACA-EXE-DE-L2-018-R00.1.pdf</v>
      </c>
    </row>
    <row r="1392" spans="1:16" ht="57.6" x14ac:dyDescent="0.3">
      <c r="A1392" s="6" t="s">
        <v>5799</v>
      </c>
      <c r="B1392" s="6" t="str">
        <f>VLOOKUP(LD_01[[#This Row],[DOCUMENTO]],_xlfn.SORTBY(ARQUIVOS_RECEBIDOS!$E$2:$F$5010,ARQUIVOS_RECEBIDOS!$F$2:$F$5010,-1),2,)</f>
        <v>R00.1</v>
      </c>
      <c r="C1392" s="14" t="s">
        <v>5988</v>
      </c>
      <c r="D1392" s="14" t="s">
        <v>7543</v>
      </c>
      <c r="E1392" s="6" t="s">
        <v>5914</v>
      </c>
      <c r="F1392" s="8" t="s">
        <v>5958</v>
      </c>
      <c r="G1392" s="8" t="s">
        <v>5989</v>
      </c>
      <c r="H1392" s="6" t="str">
        <f>_xlfn.XLOOKUP(LD_01[[#This Row],[DISCIPLINA]],'CLASSES DE PROJETOS'!$F$3:$F$37,'CLASSES DE PROJETOS'!$C$3:$C$37)</f>
        <v>ES</v>
      </c>
      <c r="I1392" s="6" t="str">
        <f>_xlfn.TEXTJOIN("/",TRUE,"MSV-163MS-"&amp;LD_01[[#This Row],[OBRA]],_xlfn.XLOOKUP(LD_01[[#This Row],[SIGLA]],'CLASSES DE PROJETOS'!$C$3:$C$37,'CLASSES DE PROJETOS'!$E$3:$E$37))</f>
        <v>MSV-163MS-647-650/16.ES</v>
      </c>
      <c r="J1392" s="6" t="str" cm="1">
        <f t="array" ref="J1392">_xlfn.TEXTJOIN(",",TRUE,_xlfn._xlws.FILTER(ARQUIVOS[ARQUIVO],(ARQUIVOS[DOCUMENTO]=LD_01[[#This Row],[DOCUMENTO]])*(ARQUIVOS[REVISÃO]=LD_01[[#This Row],[REVISÃO]])*(ARQUIVOS[EXTENSÃO]="pdf")))</f>
        <v>MSV-163MS-647-650-ACA-EXE-DE-L2-019-R00.1.pdf</v>
      </c>
      <c r="K1392" s="6" t="str" cm="1">
        <f t="array" ref="K1392">_xlfn.TEXTJOIN(", ",TRUE,_xlfn.UNIQUE(_xlfn._xlws.FILTER(ARQUIVOS_RECEBIDOS!$F$2:$F$5010,ARQUIVOS_RECEBIDOS!$E$2:$E$5010=LD_01[[#This Row],[DOCUMENTO]])))</f>
        <v>R00.1</v>
      </c>
      <c r="L1392" s="6" t="str" cm="1">
        <f t="array" ref="L1392">_xlfn.TEXTJOIN(",",TRUE,_xlfn._xlws.FILTER(ARQUIVOS[EXTENSÃO],(ARQUIVOS[DOCUMENTO]=LD_01[[#This Row],[DOCUMENTO]])*(ARQUIVOS[REVISÃO]=LD_01[[#This Row],[REVISÃO]])))</f>
        <v>dwg,pdf</v>
      </c>
      <c r="M1392" s="12" cm="1">
        <f t="array" ref="M1392">_xlfn.UNIQUE(_xlfn._xlws.FILTER(ARQUIVOS[DATA RECEBIMENTO],(ARQUIVOS[DOCUMENTO]=LD_01[[#This Row],[DOCUMENTO]])*(ARQUIVOS[REVISÃO]=LD_01[[#This Row],[REVISÃO]])))</f>
        <v>46043</v>
      </c>
      <c r="N13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02/MSV-163MS-647-650/16.ES/MSV-163MS-647-650-ACA-EXE-DE-L2-019-R00.1.pdf</v>
      </c>
      <c r="P1392" s="6" t="str">
        <f>LD_01[[#This Row],[PASTA]]&amp;"/"&amp;LD_01[[#This Row],[ARQUIVO]]</f>
        <v>MSV-163MS-647-650/16.ES/MSV-163MS-647-650-ACA-EXE-DE-L2-019-R00.1.pdf</v>
      </c>
    </row>
    <row r="1393" spans="1:16" ht="57.6" x14ac:dyDescent="0.3">
      <c r="A1393" s="6" t="s">
        <v>5800</v>
      </c>
      <c r="B1393" s="6" t="str">
        <f>VLOOKUP(LD_01[[#This Row],[DOCUMENTO]],_xlfn.SORTBY(ARQUIVOS_RECEBIDOS!$E$2:$F$5010,ARQUIVOS_RECEBIDOS!$F$2:$F$5010,-1),2,)</f>
        <v>R00.1</v>
      </c>
      <c r="C1393" s="14" t="s">
        <v>5988</v>
      </c>
      <c r="D1393" s="14" t="s">
        <v>7543</v>
      </c>
      <c r="E1393" s="6" t="s">
        <v>5914</v>
      </c>
      <c r="F1393" s="8" t="s">
        <v>5959</v>
      </c>
      <c r="G1393" s="8" t="s">
        <v>5989</v>
      </c>
      <c r="H1393" s="6" t="str">
        <f>_xlfn.XLOOKUP(LD_01[[#This Row],[DISCIPLINA]],'CLASSES DE PROJETOS'!$F$3:$F$37,'CLASSES DE PROJETOS'!$C$3:$C$37)</f>
        <v>ES</v>
      </c>
      <c r="I1393" s="6" t="str">
        <f>_xlfn.TEXTJOIN("/",TRUE,"MSV-163MS-"&amp;LD_01[[#This Row],[OBRA]],_xlfn.XLOOKUP(LD_01[[#This Row],[SIGLA]],'CLASSES DE PROJETOS'!$C$3:$C$37,'CLASSES DE PROJETOS'!$E$3:$E$37))</f>
        <v>MSV-163MS-647-650/16.ES</v>
      </c>
      <c r="J1393" s="6" t="str" cm="1">
        <f t="array" ref="J1393">_xlfn.TEXTJOIN(",",TRUE,_xlfn._xlws.FILTER(ARQUIVOS[ARQUIVO],(ARQUIVOS[DOCUMENTO]=LD_01[[#This Row],[DOCUMENTO]])*(ARQUIVOS[REVISÃO]=LD_01[[#This Row],[REVISÃO]])*(ARQUIVOS[EXTENSÃO]="pdf")))</f>
        <v>MSV-163MS-647-650-ACA-EXE-DE-L2-020-R00.1.pdf</v>
      </c>
      <c r="K1393" s="6" t="str" cm="1">
        <f t="array" ref="K1393">_xlfn.TEXTJOIN(", ",TRUE,_xlfn.UNIQUE(_xlfn._xlws.FILTER(ARQUIVOS_RECEBIDOS!$F$2:$F$5010,ARQUIVOS_RECEBIDOS!$E$2:$E$5010=LD_01[[#This Row],[DOCUMENTO]])))</f>
        <v>R00.1</v>
      </c>
      <c r="L1393" s="6" t="str" cm="1">
        <f t="array" ref="L1393">_xlfn.TEXTJOIN(",",TRUE,_xlfn._xlws.FILTER(ARQUIVOS[EXTENSÃO],(ARQUIVOS[DOCUMENTO]=LD_01[[#This Row],[DOCUMENTO]])*(ARQUIVOS[REVISÃO]=LD_01[[#This Row],[REVISÃO]])))</f>
        <v>dwg,pdf</v>
      </c>
      <c r="M1393" s="12" cm="1">
        <f t="array" ref="M1393">_xlfn.UNIQUE(_xlfn._xlws.FILTER(ARQUIVOS[DATA RECEBIMENTO],(ARQUIVOS[DOCUMENTO]=LD_01[[#This Row],[DOCUMENTO]])*(ARQUIVOS[REVISÃO]=LD_01[[#This Row],[REVISÃO]])))</f>
        <v>46043</v>
      </c>
      <c r="N13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02/MSV-163MS-647-650/16.ES/MSV-163MS-647-650-ACA-EXE-DE-L2-020-R00.1.pdf</v>
      </c>
      <c r="P1393" s="6" t="str">
        <f>LD_01[[#This Row],[PASTA]]&amp;"/"&amp;LD_01[[#This Row],[ARQUIVO]]</f>
        <v>MSV-163MS-647-650/16.ES/MSV-163MS-647-650-ACA-EXE-DE-L2-020-R00.1.pdf</v>
      </c>
    </row>
    <row r="1394" spans="1:16" ht="57.6" x14ac:dyDescent="0.3">
      <c r="A1394" s="6" t="s">
        <v>5801</v>
      </c>
      <c r="B1394" s="6" t="str">
        <f>VLOOKUP(LD_01[[#This Row],[DOCUMENTO]],_xlfn.SORTBY(ARQUIVOS_RECEBIDOS!$E$2:$F$5010,ARQUIVOS_RECEBIDOS!$F$2:$F$5010,-1),2,)</f>
        <v>R00.1</v>
      </c>
      <c r="C1394" s="14" t="s">
        <v>5988</v>
      </c>
      <c r="D1394" s="14" t="s">
        <v>7543</v>
      </c>
      <c r="E1394" s="6" t="s">
        <v>5914</v>
      </c>
      <c r="F1394" s="8" t="s">
        <v>5960</v>
      </c>
      <c r="G1394" s="8" t="s">
        <v>5989</v>
      </c>
      <c r="H1394" s="6" t="str">
        <f>_xlfn.XLOOKUP(LD_01[[#This Row],[DISCIPLINA]],'CLASSES DE PROJETOS'!$F$3:$F$37,'CLASSES DE PROJETOS'!$C$3:$C$37)</f>
        <v>ES</v>
      </c>
      <c r="I1394" s="6" t="str">
        <f>_xlfn.TEXTJOIN("/",TRUE,"MSV-163MS-"&amp;LD_01[[#This Row],[OBRA]],_xlfn.XLOOKUP(LD_01[[#This Row],[SIGLA]],'CLASSES DE PROJETOS'!$C$3:$C$37,'CLASSES DE PROJETOS'!$E$3:$E$37))</f>
        <v>MSV-163MS-647-650/16.ES</v>
      </c>
      <c r="J1394" s="6" t="str" cm="1">
        <f t="array" ref="J1394">_xlfn.TEXTJOIN(",",TRUE,_xlfn._xlws.FILTER(ARQUIVOS[ARQUIVO],(ARQUIVOS[DOCUMENTO]=LD_01[[#This Row],[DOCUMENTO]])*(ARQUIVOS[REVISÃO]=LD_01[[#This Row],[REVISÃO]])*(ARQUIVOS[EXTENSÃO]="pdf")))</f>
        <v>MSV-163MS-647-650-ACA-EXE-DE-L2-021-R00.1.pdf</v>
      </c>
      <c r="K1394" s="6" t="str" cm="1">
        <f t="array" ref="K1394">_xlfn.TEXTJOIN(", ",TRUE,_xlfn.UNIQUE(_xlfn._xlws.FILTER(ARQUIVOS_RECEBIDOS!$F$2:$F$5010,ARQUIVOS_RECEBIDOS!$E$2:$E$5010=LD_01[[#This Row],[DOCUMENTO]])))</f>
        <v>R00.1</v>
      </c>
      <c r="L1394" s="6" t="str" cm="1">
        <f t="array" ref="L1394">_xlfn.TEXTJOIN(",",TRUE,_xlfn._xlws.FILTER(ARQUIVOS[EXTENSÃO],(ARQUIVOS[DOCUMENTO]=LD_01[[#This Row],[DOCUMENTO]])*(ARQUIVOS[REVISÃO]=LD_01[[#This Row],[REVISÃO]])))</f>
        <v>dwg,pdf</v>
      </c>
      <c r="M1394" s="12" cm="1">
        <f t="array" ref="M1394">_xlfn.UNIQUE(_xlfn._xlws.FILTER(ARQUIVOS[DATA RECEBIMENTO],(ARQUIVOS[DOCUMENTO]=LD_01[[#This Row],[DOCUMENTO]])*(ARQUIVOS[REVISÃO]=LD_01[[#This Row],[REVISÃO]])))</f>
        <v>46043</v>
      </c>
      <c r="N13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02/MSV-163MS-647-650/16.ES/MSV-163MS-647-650-ACA-EXE-DE-L2-021-R00.1.pdf</v>
      </c>
      <c r="P1394" s="6" t="str">
        <f>LD_01[[#This Row],[PASTA]]&amp;"/"&amp;LD_01[[#This Row],[ARQUIVO]]</f>
        <v>MSV-163MS-647-650/16.ES/MSV-163MS-647-650-ACA-EXE-DE-L2-021-R00.1.pdf</v>
      </c>
    </row>
    <row r="1395" spans="1:16" ht="57.6" x14ac:dyDescent="0.3">
      <c r="A1395" s="6" t="s">
        <v>5802</v>
      </c>
      <c r="B1395" s="6" t="str">
        <f>VLOOKUP(LD_01[[#This Row],[DOCUMENTO]],_xlfn.SORTBY(ARQUIVOS_RECEBIDOS!$E$2:$F$5010,ARQUIVOS_RECEBIDOS!$F$2:$F$5010,-1),2,)</f>
        <v>R00.1</v>
      </c>
      <c r="C1395" s="14" t="s">
        <v>5988</v>
      </c>
      <c r="D1395" s="14" t="s">
        <v>7543</v>
      </c>
      <c r="E1395" s="6" t="s">
        <v>5914</v>
      </c>
      <c r="F1395" s="8" t="s">
        <v>5961</v>
      </c>
      <c r="G1395" s="8" t="s">
        <v>5989</v>
      </c>
      <c r="H1395" s="6" t="str">
        <f>_xlfn.XLOOKUP(LD_01[[#This Row],[DISCIPLINA]],'CLASSES DE PROJETOS'!$F$3:$F$37,'CLASSES DE PROJETOS'!$C$3:$C$37)</f>
        <v>ES</v>
      </c>
      <c r="I1395" s="6" t="str">
        <f>_xlfn.TEXTJOIN("/",TRUE,"MSV-163MS-"&amp;LD_01[[#This Row],[OBRA]],_xlfn.XLOOKUP(LD_01[[#This Row],[SIGLA]],'CLASSES DE PROJETOS'!$C$3:$C$37,'CLASSES DE PROJETOS'!$E$3:$E$37))</f>
        <v>MSV-163MS-647-650/16.ES</v>
      </c>
      <c r="J1395" s="6" t="str" cm="1">
        <f t="array" ref="J1395">_xlfn.TEXTJOIN(",",TRUE,_xlfn._xlws.FILTER(ARQUIVOS[ARQUIVO],(ARQUIVOS[DOCUMENTO]=LD_01[[#This Row],[DOCUMENTO]])*(ARQUIVOS[REVISÃO]=LD_01[[#This Row],[REVISÃO]])*(ARQUIVOS[EXTENSÃO]="pdf")))</f>
        <v>MSV-163MS-647-650-ACA-EXE-DE-L2-022-R00.1.pdf</v>
      </c>
      <c r="K1395" s="6" t="str" cm="1">
        <f t="array" ref="K1395">_xlfn.TEXTJOIN(", ",TRUE,_xlfn.UNIQUE(_xlfn._xlws.FILTER(ARQUIVOS_RECEBIDOS!$F$2:$F$5010,ARQUIVOS_RECEBIDOS!$E$2:$E$5010=LD_01[[#This Row],[DOCUMENTO]])))</f>
        <v>R00.1</v>
      </c>
      <c r="L1395" s="6" t="str" cm="1">
        <f t="array" ref="L1395">_xlfn.TEXTJOIN(",",TRUE,_xlfn._xlws.FILTER(ARQUIVOS[EXTENSÃO],(ARQUIVOS[DOCUMENTO]=LD_01[[#This Row],[DOCUMENTO]])*(ARQUIVOS[REVISÃO]=LD_01[[#This Row],[REVISÃO]])))</f>
        <v>dwg,pdf</v>
      </c>
      <c r="M1395" s="12" cm="1">
        <f t="array" ref="M1395">_xlfn.UNIQUE(_xlfn._xlws.FILTER(ARQUIVOS[DATA RECEBIMENTO],(ARQUIVOS[DOCUMENTO]=LD_01[[#This Row],[DOCUMENTO]])*(ARQUIVOS[REVISÃO]=LD_01[[#This Row],[REVISÃO]])))</f>
        <v>46043</v>
      </c>
      <c r="N13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02/MSV-163MS-647-650/16.ES/MSV-163MS-647-650-ACA-EXE-DE-L2-022-R00.1.pdf</v>
      </c>
      <c r="P1395" s="6" t="str">
        <f>LD_01[[#This Row],[PASTA]]&amp;"/"&amp;LD_01[[#This Row],[ARQUIVO]]</f>
        <v>MSV-163MS-647-650/16.ES/MSV-163MS-647-650-ACA-EXE-DE-L2-022-R00.1.pdf</v>
      </c>
    </row>
    <row r="1396" spans="1:16" ht="57.6" x14ac:dyDescent="0.3">
      <c r="A1396" s="6" t="s">
        <v>5803</v>
      </c>
      <c r="B1396" s="6" t="str">
        <f>VLOOKUP(LD_01[[#This Row],[DOCUMENTO]],_xlfn.SORTBY(ARQUIVOS_RECEBIDOS!$E$2:$F$5010,ARQUIVOS_RECEBIDOS!$F$2:$F$5010,-1),2,)</f>
        <v>R00.1</v>
      </c>
      <c r="C1396" s="14" t="s">
        <v>5988</v>
      </c>
      <c r="D1396" s="14" t="s">
        <v>7543</v>
      </c>
      <c r="E1396" s="6" t="s">
        <v>5914</v>
      </c>
      <c r="F1396" s="8" t="s">
        <v>5962</v>
      </c>
      <c r="G1396" s="8" t="s">
        <v>5989</v>
      </c>
      <c r="H1396" s="6" t="str">
        <f>_xlfn.XLOOKUP(LD_01[[#This Row],[DISCIPLINA]],'CLASSES DE PROJETOS'!$F$3:$F$37,'CLASSES DE PROJETOS'!$C$3:$C$37)</f>
        <v>ES</v>
      </c>
      <c r="I1396" s="6" t="str">
        <f>_xlfn.TEXTJOIN("/",TRUE,"MSV-163MS-"&amp;LD_01[[#This Row],[OBRA]],_xlfn.XLOOKUP(LD_01[[#This Row],[SIGLA]],'CLASSES DE PROJETOS'!$C$3:$C$37,'CLASSES DE PROJETOS'!$E$3:$E$37))</f>
        <v>MSV-163MS-647-650/16.ES</v>
      </c>
      <c r="J1396" s="6" t="str" cm="1">
        <f t="array" ref="J1396">_xlfn.TEXTJOIN(",",TRUE,_xlfn._xlws.FILTER(ARQUIVOS[ARQUIVO],(ARQUIVOS[DOCUMENTO]=LD_01[[#This Row],[DOCUMENTO]])*(ARQUIVOS[REVISÃO]=LD_01[[#This Row],[REVISÃO]])*(ARQUIVOS[EXTENSÃO]="pdf")))</f>
        <v>MSV-163MS-647-650-ACA-EXE-DE-L2-023-R00.1.pdf</v>
      </c>
      <c r="K1396" s="6" t="str" cm="1">
        <f t="array" ref="K1396">_xlfn.TEXTJOIN(", ",TRUE,_xlfn.UNIQUE(_xlfn._xlws.FILTER(ARQUIVOS_RECEBIDOS!$F$2:$F$5010,ARQUIVOS_RECEBIDOS!$E$2:$E$5010=LD_01[[#This Row],[DOCUMENTO]])))</f>
        <v>R00.1</v>
      </c>
      <c r="L1396" s="6" t="str" cm="1">
        <f t="array" ref="L1396">_xlfn.TEXTJOIN(",",TRUE,_xlfn._xlws.FILTER(ARQUIVOS[EXTENSÃO],(ARQUIVOS[DOCUMENTO]=LD_01[[#This Row],[DOCUMENTO]])*(ARQUIVOS[REVISÃO]=LD_01[[#This Row],[REVISÃO]])))</f>
        <v>dwg,pdf</v>
      </c>
      <c r="M1396" s="12" cm="1">
        <f t="array" ref="M1396">_xlfn.UNIQUE(_xlfn._xlws.FILTER(ARQUIVOS[DATA RECEBIMENTO],(ARQUIVOS[DOCUMENTO]=LD_01[[#This Row],[DOCUMENTO]])*(ARQUIVOS[REVISÃO]=LD_01[[#This Row],[REVISÃO]])))</f>
        <v>46043</v>
      </c>
      <c r="N13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02/MSV-163MS-647-650/16.ES/MSV-163MS-647-650-ACA-EXE-DE-L2-023-R00.1.pdf</v>
      </c>
      <c r="P1396" s="6" t="str">
        <f>LD_01[[#This Row],[PASTA]]&amp;"/"&amp;LD_01[[#This Row],[ARQUIVO]]</f>
        <v>MSV-163MS-647-650/16.ES/MSV-163MS-647-650-ACA-EXE-DE-L2-023-R00.1.pdf</v>
      </c>
    </row>
    <row r="1397" spans="1:16" ht="43.2" x14ac:dyDescent="0.3">
      <c r="A1397" s="6" t="s">
        <v>5841</v>
      </c>
      <c r="B1397" s="6" t="str">
        <f>VLOOKUP(LD_01[[#This Row],[DOCUMENTO]],_xlfn.SORTBY(ARQUIVOS_RECEBIDOS!$E$2:$F$5010,ARQUIVOS_RECEBIDOS!$F$2:$F$5010,-1),2,)</f>
        <v>R00.2</v>
      </c>
      <c r="C1397" s="14" t="s">
        <v>5988</v>
      </c>
      <c r="D1397" s="14" t="s">
        <v>7543</v>
      </c>
      <c r="E1397" s="6" t="s">
        <v>5914</v>
      </c>
      <c r="F1397" s="8" t="s">
        <v>5963</v>
      </c>
      <c r="G1397" s="8" t="s">
        <v>4333</v>
      </c>
      <c r="H1397" s="6" t="str">
        <f>_xlfn.XLOOKUP(LD_01[[#This Row],[DISCIPLINA]],'CLASSES DE PROJETOS'!$F$3:$F$37,'CLASSES DE PROJETOS'!$C$3:$C$37)</f>
        <v>IN</v>
      </c>
      <c r="I1397" s="6" t="str">
        <f>_xlfn.TEXTJOIN("/",TRUE,"MSV-163MS-"&amp;LD_01[[#This Row],[OBRA]],_xlfn.XLOOKUP(LD_01[[#This Row],[SIGLA]],'CLASSES DE PROJETOS'!$C$3:$C$37,'CLASSES DE PROJETOS'!$E$3:$E$37))</f>
        <v>MSV-163MS-647-650/23.IN</v>
      </c>
      <c r="J1397" s="6" t="str" cm="1">
        <f t="array" ref="J1397">_xlfn.TEXTJOIN(",",TRUE,_xlfn._xlws.FILTER(ARQUIVOS[ARQUIVO],(ARQUIVOS[DOCUMENTO]=LD_01[[#This Row],[DOCUMENTO]])*(ARQUIVOS[REVISÃO]=LD_01[[#This Row],[REVISÃO]])*(ARQUIVOS[EXTENSÃO]="pdf")))</f>
        <v>MSV-163MS-647-650-ACA-EXE-DE-M1-001-R00.2.pdf</v>
      </c>
      <c r="K1397" s="6" t="str" cm="1">
        <f t="array" ref="K1397">_xlfn.TEXTJOIN(", ",TRUE,_xlfn.UNIQUE(_xlfn._xlws.FILTER(ARQUIVOS_RECEBIDOS!$F$2:$F$5010,ARQUIVOS_RECEBIDOS!$E$2:$E$5010=LD_01[[#This Row],[DOCUMENTO]])))</f>
        <v>R00.2</v>
      </c>
      <c r="L1397" s="6" t="str" cm="1">
        <f t="array" ref="L1397">_xlfn.TEXTJOIN(",",TRUE,_xlfn._xlws.FILTER(ARQUIVOS[EXTENSÃO],(ARQUIVOS[DOCUMENTO]=LD_01[[#This Row],[DOCUMENTO]])*(ARQUIVOS[REVISÃO]=LD_01[[#This Row],[REVISÃO]])))</f>
        <v>dwg,pdf</v>
      </c>
      <c r="M1397" s="12" cm="1">
        <f t="array" ref="M1397">_xlfn.UNIQUE(_xlfn._xlws.FILTER(ARQUIVOS[DATA RECEBIMENTO],(ARQUIVOS[DOCUMENTO]=LD_01[[#This Row],[DOCUMENTO]])*(ARQUIVOS[REVISÃO]=LD_01[[#This Row],[REVISÃO]])))</f>
        <v>46043</v>
      </c>
      <c r="N13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02/MSV-163MS-647-650/23.IN/MSV-163MS-647-650-ACA-EXE-DE-M1-001-R00.2.pdf</v>
      </c>
      <c r="P1397" s="6" t="str">
        <f>LD_01[[#This Row],[PASTA]]&amp;"/"&amp;LD_01[[#This Row],[ARQUIVO]]</f>
        <v>MSV-163MS-647-650/23.IN/MSV-163MS-647-650-ACA-EXE-DE-M1-001-R00.2.pdf</v>
      </c>
    </row>
    <row r="1398" spans="1:16" ht="43.2" x14ac:dyDescent="0.3">
      <c r="A1398" s="6" t="s">
        <v>5842</v>
      </c>
      <c r="B1398" s="6" t="str">
        <f>VLOOKUP(LD_01[[#This Row],[DOCUMENTO]],_xlfn.SORTBY(ARQUIVOS_RECEBIDOS!$E$2:$F$5010,ARQUIVOS_RECEBIDOS!$F$2:$F$5010,-1),2,)</f>
        <v>R00.2</v>
      </c>
      <c r="C1398" s="14" t="s">
        <v>5988</v>
      </c>
      <c r="D1398" s="14" t="s">
        <v>7543</v>
      </c>
      <c r="E1398" s="6" t="s">
        <v>5914</v>
      </c>
      <c r="F1398" s="8" t="s">
        <v>5963</v>
      </c>
      <c r="G1398" s="8" t="s">
        <v>4333</v>
      </c>
      <c r="H1398" s="6" t="str">
        <f>_xlfn.XLOOKUP(LD_01[[#This Row],[DISCIPLINA]],'CLASSES DE PROJETOS'!$F$3:$F$37,'CLASSES DE PROJETOS'!$C$3:$C$37)</f>
        <v>IN</v>
      </c>
      <c r="I1398" s="6" t="str">
        <f>_xlfn.TEXTJOIN("/",TRUE,"MSV-163MS-"&amp;LD_01[[#This Row],[OBRA]],_xlfn.XLOOKUP(LD_01[[#This Row],[SIGLA]],'CLASSES DE PROJETOS'!$C$3:$C$37,'CLASSES DE PROJETOS'!$E$3:$E$37))</f>
        <v>MSV-163MS-647-650/23.IN</v>
      </c>
      <c r="J1398" s="6" t="str" cm="1">
        <f t="array" ref="J1398">_xlfn.TEXTJOIN(",",TRUE,_xlfn._xlws.FILTER(ARQUIVOS[ARQUIVO],(ARQUIVOS[DOCUMENTO]=LD_01[[#This Row],[DOCUMENTO]])*(ARQUIVOS[REVISÃO]=LD_01[[#This Row],[REVISÃO]])*(ARQUIVOS[EXTENSÃO]="pdf")))</f>
        <v>MSV-163MS-647-650-ACA-EXE-DE-M1-002-R00.2.pdf</v>
      </c>
      <c r="K1398" s="6" t="str" cm="1">
        <f t="array" ref="K1398">_xlfn.TEXTJOIN(", ",TRUE,_xlfn.UNIQUE(_xlfn._xlws.FILTER(ARQUIVOS_RECEBIDOS!$F$2:$F$5010,ARQUIVOS_RECEBIDOS!$E$2:$E$5010=LD_01[[#This Row],[DOCUMENTO]])))</f>
        <v>R00.2</v>
      </c>
      <c r="L1398" s="6" t="str" cm="1">
        <f t="array" ref="L1398">_xlfn.TEXTJOIN(",",TRUE,_xlfn._xlws.FILTER(ARQUIVOS[EXTENSÃO],(ARQUIVOS[DOCUMENTO]=LD_01[[#This Row],[DOCUMENTO]])*(ARQUIVOS[REVISÃO]=LD_01[[#This Row],[REVISÃO]])))</f>
        <v>dwg,pdf</v>
      </c>
      <c r="M1398" s="12" cm="1">
        <f t="array" ref="M1398">_xlfn.UNIQUE(_xlfn._xlws.FILTER(ARQUIVOS[DATA RECEBIMENTO],(ARQUIVOS[DOCUMENTO]=LD_01[[#This Row],[DOCUMENTO]])*(ARQUIVOS[REVISÃO]=LD_01[[#This Row],[REVISÃO]])))</f>
        <v>46043</v>
      </c>
      <c r="N13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02/MSV-163MS-647-650/23.IN/MSV-163MS-647-650-ACA-EXE-DE-M1-002-R00.2.pdf</v>
      </c>
      <c r="P1398" s="6" t="str">
        <f>LD_01[[#This Row],[PASTA]]&amp;"/"&amp;LD_01[[#This Row],[ARQUIVO]]</f>
        <v>MSV-163MS-647-650/23.IN/MSV-163MS-647-650-ACA-EXE-DE-M1-002-R00.2.pdf</v>
      </c>
    </row>
    <row r="1399" spans="1:16" ht="43.2" x14ac:dyDescent="0.3">
      <c r="A1399" s="6" t="s">
        <v>5843</v>
      </c>
      <c r="B1399" s="6" t="str">
        <f>VLOOKUP(LD_01[[#This Row],[DOCUMENTO]],_xlfn.SORTBY(ARQUIVOS_RECEBIDOS!$E$2:$F$5010,ARQUIVOS_RECEBIDOS!$F$2:$F$5010,-1),2,)</f>
        <v>R00.2</v>
      </c>
      <c r="C1399" s="14" t="s">
        <v>5988</v>
      </c>
      <c r="D1399" s="14" t="s">
        <v>7543</v>
      </c>
      <c r="E1399" s="6" t="s">
        <v>5914</v>
      </c>
      <c r="F1399" s="8" t="s">
        <v>5963</v>
      </c>
      <c r="G1399" s="8" t="s">
        <v>4333</v>
      </c>
      <c r="H1399" s="6" t="str">
        <f>_xlfn.XLOOKUP(LD_01[[#This Row],[DISCIPLINA]],'CLASSES DE PROJETOS'!$F$3:$F$37,'CLASSES DE PROJETOS'!$C$3:$C$37)</f>
        <v>IN</v>
      </c>
      <c r="I1399" s="6" t="str">
        <f>_xlfn.TEXTJOIN("/",TRUE,"MSV-163MS-"&amp;LD_01[[#This Row],[OBRA]],_xlfn.XLOOKUP(LD_01[[#This Row],[SIGLA]],'CLASSES DE PROJETOS'!$C$3:$C$37,'CLASSES DE PROJETOS'!$E$3:$E$37))</f>
        <v>MSV-163MS-647-650/23.IN</v>
      </c>
      <c r="J1399" s="6" t="str" cm="1">
        <f t="array" ref="J1399">_xlfn.TEXTJOIN(",",TRUE,_xlfn._xlws.FILTER(ARQUIVOS[ARQUIVO],(ARQUIVOS[DOCUMENTO]=LD_01[[#This Row],[DOCUMENTO]])*(ARQUIVOS[REVISÃO]=LD_01[[#This Row],[REVISÃO]])*(ARQUIVOS[EXTENSÃO]="pdf")))</f>
        <v>MSV-163MS-647-650-ACA-EXE-DE-M1-003-R00.2.pdf</v>
      </c>
      <c r="K1399" s="6" t="str" cm="1">
        <f t="array" ref="K1399">_xlfn.TEXTJOIN(", ",TRUE,_xlfn.UNIQUE(_xlfn._xlws.FILTER(ARQUIVOS_RECEBIDOS!$F$2:$F$5010,ARQUIVOS_RECEBIDOS!$E$2:$E$5010=LD_01[[#This Row],[DOCUMENTO]])))</f>
        <v>R00.2</v>
      </c>
      <c r="L1399" s="6" t="str" cm="1">
        <f t="array" ref="L1399">_xlfn.TEXTJOIN(",",TRUE,_xlfn._xlws.FILTER(ARQUIVOS[EXTENSÃO],(ARQUIVOS[DOCUMENTO]=LD_01[[#This Row],[DOCUMENTO]])*(ARQUIVOS[REVISÃO]=LD_01[[#This Row],[REVISÃO]])))</f>
        <v>dwg,pdf</v>
      </c>
      <c r="M1399" s="12" cm="1">
        <f t="array" ref="M1399">_xlfn.UNIQUE(_xlfn._xlws.FILTER(ARQUIVOS[DATA RECEBIMENTO],(ARQUIVOS[DOCUMENTO]=LD_01[[#This Row],[DOCUMENTO]])*(ARQUIVOS[REVISÃO]=LD_01[[#This Row],[REVISÃO]])))</f>
        <v>46043</v>
      </c>
      <c r="N13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3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02/MSV-163MS-647-650/23.IN/MSV-163MS-647-650-ACA-EXE-DE-M1-003-R00.2.pdf</v>
      </c>
      <c r="P1399" s="6" t="str">
        <f>LD_01[[#This Row],[PASTA]]&amp;"/"&amp;LD_01[[#This Row],[ARQUIVO]]</f>
        <v>MSV-163MS-647-650/23.IN/MSV-163MS-647-650-ACA-EXE-DE-M1-003-R00.2.pdf</v>
      </c>
    </row>
    <row r="1400" spans="1:16" ht="28.8" x14ac:dyDescent="0.3">
      <c r="A1400" s="6" t="s">
        <v>5845</v>
      </c>
      <c r="B1400" s="6" t="str">
        <f>VLOOKUP(LD_01[[#This Row],[DOCUMENTO]],_xlfn.SORTBY(ARQUIVOS_RECEBIDOS!$E$2:$F$5010,ARQUIVOS_RECEBIDOS!$F$2:$F$5010,-1),2,)</f>
        <v>R00.3</v>
      </c>
      <c r="C1400" s="14" t="s">
        <v>5988</v>
      </c>
      <c r="D1400" s="14" t="s">
        <v>7543</v>
      </c>
      <c r="E1400" s="6" t="s">
        <v>5914</v>
      </c>
      <c r="F1400" s="8" t="s">
        <v>5964</v>
      </c>
      <c r="G1400" s="8" t="s">
        <v>4334</v>
      </c>
      <c r="H1400" s="6" t="str">
        <f>_xlfn.XLOOKUP(LD_01[[#This Row],[DISCIPLINA]],'CLASSES DE PROJETOS'!$F$3:$F$37,'CLASSES DE PROJETOS'!$C$3:$C$37)</f>
        <v>PA</v>
      </c>
      <c r="I1400" s="6" t="str">
        <f>_xlfn.TEXTJOIN("/",TRUE,"MSV-163MS-"&amp;LD_01[[#This Row],[OBRA]],_xlfn.XLOOKUP(LD_01[[#This Row],[SIGLA]],'CLASSES DE PROJETOS'!$C$3:$C$37,'CLASSES DE PROJETOS'!$E$3:$E$37))</f>
        <v>MSV-163MS-647-650/27.PA</v>
      </c>
      <c r="J1400" s="6" t="str" cm="1">
        <f t="array" ref="J1400">_xlfn.TEXTJOIN(",",TRUE,_xlfn._xlws.FILTER(ARQUIVOS[ARQUIVO],(ARQUIVOS[DOCUMENTO]=LD_01[[#This Row],[DOCUMENTO]])*(ARQUIVOS[REVISÃO]=LD_01[[#This Row],[REVISÃO]])*(ARQUIVOS[EXTENSÃO]="pdf")))</f>
        <v>MSV-163MS-647-650-ACA-EXE-DE-N2-001-R00.3.pdf</v>
      </c>
      <c r="K1400" s="6" t="str" cm="1">
        <f t="array" ref="K1400">_xlfn.TEXTJOIN(", ",TRUE,_xlfn.UNIQUE(_xlfn._xlws.FILTER(ARQUIVOS_RECEBIDOS!$F$2:$F$5010,ARQUIVOS_RECEBIDOS!$E$2:$E$5010=LD_01[[#This Row],[DOCUMENTO]])))</f>
        <v>R00.3</v>
      </c>
      <c r="L1400" s="6" t="str" cm="1">
        <f t="array" ref="L1400">_xlfn.TEXTJOIN(",",TRUE,_xlfn._xlws.FILTER(ARQUIVOS[EXTENSÃO],(ARQUIVOS[DOCUMENTO]=LD_01[[#This Row],[DOCUMENTO]])*(ARQUIVOS[REVISÃO]=LD_01[[#This Row],[REVISÃO]])))</f>
        <v>dwg,pdf</v>
      </c>
      <c r="M1400" s="12" cm="1">
        <f t="array" ref="M1400">_xlfn.UNIQUE(_xlfn._xlws.FILTER(ARQUIVOS[DATA RECEBIMENTO],(ARQUIVOS[DOCUMENTO]=LD_01[[#This Row],[DOCUMENTO]])*(ARQUIVOS[REVISÃO]=LD_01[[#This Row],[REVISÃO]])))</f>
        <v>46043</v>
      </c>
      <c r="N14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02/MSV-163MS-647-650/27.PA/MSV-163MS-647-650-ACA-EXE-DE-N2-001-R00.3.pdf</v>
      </c>
      <c r="P1400" s="6" t="str">
        <f>LD_01[[#This Row],[PASTA]]&amp;"/"&amp;LD_01[[#This Row],[ARQUIVO]]</f>
        <v>MSV-163MS-647-650/27.PA/MSV-163MS-647-650-ACA-EXE-DE-N2-001-R00.3.pdf</v>
      </c>
    </row>
    <row r="1401" spans="1:16" ht="28.8" x14ac:dyDescent="0.3">
      <c r="A1401" s="6" t="s">
        <v>5846</v>
      </c>
      <c r="B1401" s="6" t="str">
        <f>VLOOKUP(LD_01[[#This Row],[DOCUMENTO]],_xlfn.SORTBY(ARQUIVOS_RECEBIDOS!$E$2:$F$5010,ARQUIVOS_RECEBIDOS!$F$2:$F$5010,-1),2,)</f>
        <v>R00.3</v>
      </c>
      <c r="C1401" s="14" t="s">
        <v>5988</v>
      </c>
      <c r="D1401" s="14" t="s">
        <v>7543</v>
      </c>
      <c r="E1401" s="6" t="s">
        <v>5914</v>
      </c>
      <c r="F1401" s="8" t="s">
        <v>5964</v>
      </c>
      <c r="G1401" s="8" t="s">
        <v>4334</v>
      </c>
      <c r="H1401" s="6" t="str">
        <f>_xlfn.XLOOKUP(LD_01[[#This Row],[DISCIPLINA]],'CLASSES DE PROJETOS'!$F$3:$F$37,'CLASSES DE PROJETOS'!$C$3:$C$37)</f>
        <v>PA</v>
      </c>
      <c r="I1401" s="6" t="str">
        <f>_xlfn.TEXTJOIN("/",TRUE,"MSV-163MS-"&amp;LD_01[[#This Row],[OBRA]],_xlfn.XLOOKUP(LD_01[[#This Row],[SIGLA]],'CLASSES DE PROJETOS'!$C$3:$C$37,'CLASSES DE PROJETOS'!$E$3:$E$37))</f>
        <v>MSV-163MS-647-650/27.PA</v>
      </c>
      <c r="J1401" s="6" t="str" cm="1">
        <f t="array" ref="J1401">_xlfn.TEXTJOIN(",",TRUE,_xlfn._xlws.FILTER(ARQUIVOS[ARQUIVO],(ARQUIVOS[DOCUMENTO]=LD_01[[#This Row],[DOCUMENTO]])*(ARQUIVOS[REVISÃO]=LD_01[[#This Row],[REVISÃO]])*(ARQUIVOS[EXTENSÃO]="pdf")))</f>
        <v>MSV-163MS-647-650-ACA-EXE-DE-N2-002-R00.3.pdf</v>
      </c>
      <c r="K1401" s="6" t="str" cm="1">
        <f t="array" ref="K1401">_xlfn.TEXTJOIN(", ",TRUE,_xlfn.UNIQUE(_xlfn._xlws.FILTER(ARQUIVOS_RECEBIDOS!$F$2:$F$5010,ARQUIVOS_RECEBIDOS!$E$2:$E$5010=LD_01[[#This Row],[DOCUMENTO]])))</f>
        <v>R00.3</v>
      </c>
      <c r="L1401" s="6" t="str" cm="1">
        <f t="array" ref="L1401">_xlfn.TEXTJOIN(",",TRUE,_xlfn._xlws.FILTER(ARQUIVOS[EXTENSÃO],(ARQUIVOS[DOCUMENTO]=LD_01[[#This Row],[DOCUMENTO]])*(ARQUIVOS[REVISÃO]=LD_01[[#This Row],[REVISÃO]])))</f>
        <v>dwg,pdf</v>
      </c>
      <c r="M1401" s="12" cm="1">
        <f t="array" ref="M1401">_xlfn.UNIQUE(_xlfn._xlws.FILTER(ARQUIVOS[DATA RECEBIMENTO],(ARQUIVOS[DOCUMENTO]=LD_01[[#This Row],[DOCUMENTO]])*(ARQUIVOS[REVISÃO]=LD_01[[#This Row],[REVISÃO]])))</f>
        <v>46043</v>
      </c>
      <c r="N14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02/MSV-163MS-647-650/27.PA/MSV-163MS-647-650-ACA-EXE-DE-N2-002-R00.3.pdf</v>
      </c>
      <c r="P1401" s="6" t="str">
        <f>LD_01[[#This Row],[PASTA]]&amp;"/"&amp;LD_01[[#This Row],[ARQUIVO]]</f>
        <v>MSV-163MS-647-650/27.PA/MSV-163MS-647-650-ACA-EXE-DE-N2-002-R00.3.pdf</v>
      </c>
    </row>
    <row r="1402" spans="1:16" ht="28.8" x14ac:dyDescent="0.3">
      <c r="A1402" s="6" t="s">
        <v>5847</v>
      </c>
      <c r="B1402" s="6" t="str">
        <f>VLOOKUP(LD_01[[#This Row],[DOCUMENTO]],_xlfn.SORTBY(ARQUIVOS_RECEBIDOS!$E$2:$F$5010,ARQUIVOS_RECEBIDOS!$F$2:$F$5010,-1),2,)</f>
        <v>R00.3</v>
      </c>
      <c r="C1402" s="14" t="s">
        <v>5988</v>
      </c>
      <c r="D1402" s="14" t="s">
        <v>7543</v>
      </c>
      <c r="E1402" s="6" t="s">
        <v>5914</v>
      </c>
      <c r="F1402" s="8" t="s">
        <v>5964</v>
      </c>
      <c r="G1402" s="8" t="s">
        <v>4334</v>
      </c>
      <c r="H1402" s="6" t="str">
        <f>_xlfn.XLOOKUP(LD_01[[#This Row],[DISCIPLINA]],'CLASSES DE PROJETOS'!$F$3:$F$37,'CLASSES DE PROJETOS'!$C$3:$C$37)</f>
        <v>PA</v>
      </c>
      <c r="I1402" s="6" t="str">
        <f>_xlfn.TEXTJOIN("/",TRUE,"MSV-163MS-"&amp;LD_01[[#This Row],[OBRA]],_xlfn.XLOOKUP(LD_01[[#This Row],[SIGLA]],'CLASSES DE PROJETOS'!$C$3:$C$37,'CLASSES DE PROJETOS'!$E$3:$E$37))</f>
        <v>MSV-163MS-647-650/27.PA</v>
      </c>
      <c r="J1402" s="6" t="str" cm="1">
        <f t="array" ref="J1402">_xlfn.TEXTJOIN(",",TRUE,_xlfn._xlws.FILTER(ARQUIVOS[ARQUIVO],(ARQUIVOS[DOCUMENTO]=LD_01[[#This Row],[DOCUMENTO]])*(ARQUIVOS[REVISÃO]=LD_01[[#This Row],[REVISÃO]])*(ARQUIVOS[EXTENSÃO]="pdf")))</f>
        <v>MSV-163MS-647-650-ACA-EXE-DE-N2-003-R00.3.pdf</v>
      </c>
      <c r="K1402" s="6" t="str" cm="1">
        <f t="array" ref="K1402">_xlfn.TEXTJOIN(", ",TRUE,_xlfn.UNIQUE(_xlfn._xlws.FILTER(ARQUIVOS_RECEBIDOS!$F$2:$F$5010,ARQUIVOS_RECEBIDOS!$E$2:$E$5010=LD_01[[#This Row],[DOCUMENTO]])))</f>
        <v>R00.3</v>
      </c>
      <c r="L1402" s="6" t="str" cm="1">
        <f t="array" ref="L1402">_xlfn.TEXTJOIN(",",TRUE,_xlfn._xlws.FILTER(ARQUIVOS[EXTENSÃO],(ARQUIVOS[DOCUMENTO]=LD_01[[#This Row],[DOCUMENTO]])*(ARQUIVOS[REVISÃO]=LD_01[[#This Row],[REVISÃO]])))</f>
        <v>dwg,pdf</v>
      </c>
      <c r="M1402" s="12" cm="1">
        <f t="array" ref="M1402">_xlfn.UNIQUE(_xlfn._xlws.FILTER(ARQUIVOS[DATA RECEBIMENTO],(ARQUIVOS[DOCUMENTO]=LD_01[[#This Row],[DOCUMENTO]])*(ARQUIVOS[REVISÃO]=LD_01[[#This Row],[REVISÃO]])))</f>
        <v>46043</v>
      </c>
      <c r="N14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02/MSV-163MS-647-650/27.PA/MSV-163MS-647-650-ACA-EXE-DE-N2-003-R00.3.pdf</v>
      </c>
      <c r="P1402" s="6" t="str">
        <f>LD_01[[#This Row],[PASTA]]&amp;"/"&amp;LD_01[[#This Row],[ARQUIVO]]</f>
        <v>MSV-163MS-647-650/27.PA/MSV-163MS-647-650-ACA-EXE-DE-N2-003-R00.3.pdf</v>
      </c>
    </row>
    <row r="1403" spans="1:16" ht="28.8" x14ac:dyDescent="0.3">
      <c r="A1403" s="6" t="s">
        <v>5849</v>
      </c>
      <c r="B1403" s="6" t="str">
        <f>VLOOKUP(LD_01[[#This Row],[DOCUMENTO]],_xlfn.SORTBY(ARQUIVOS_RECEBIDOS!$E$2:$F$5010,ARQUIVOS_RECEBIDOS!$F$2:$F$5010,-1),2,)</f>
        <v>R00.1</v>
      </c>
      <c r="C1403" s="14" t="s">
        <v>5988</v>
      </c>
      <c r="D1403" s="14" t="s">
        <v>7543</v>
      </c>
      <c r="E1403" s="6" t="s">
        <v>5914</v>
      </c>
      <c r="F1403" s="8" t="s">
        <v>5965</v>
      </c>
      <c r="G1403" s="8" t="s">
        <v>4334</v>
      </c>
      <c r="H1403" s="6" t="str">
        <f>_xlfn.XLOOKUP(LD_01[[#This Row],[DISCIPLINA]],'CLASSES DE PROJETOS'!$F$3:$F$37,'CLASSES DE PROJETOS'!$C$3:$C$37)</f>
        <v>PA</v>
      </c>
      <c r="I1403" s="6" t="str">
        <f>_xlfn.TEXTJOIN("/",TRUE,"MSV-163MS-"&amp;LD_01[[#This Row],[OBRA]],_xlfn.XLOOKUP(LD_01[[#This Row],[SIGLA]],'CLASSES DE PROJETOS'!$C$3:$C$37,'CLASSES DE PROJETOS'!$E$3:$E$37))</f>
        <v>MSV-163MS-647-650/27.PA</v>
      </c>
      <c r="J1403" s="6" t="str" cm="1">
        <f t="array" ref="J1403">_xlfn.TEXTJOIN(",",TRUE,_xlfn._xlws.FILTER(ARQUIVOS[ARQUIVO],(ARQUIVOS[DOCUMENTO]=LD_01[[#This Row],[DOCUMENTO]])*(ARQUIVOS[REVISÃO]=LD_01[[#This Row],[REVISÃO]])*(ARQUIVOS[EXTENSÃO]="pdf")))</f>
        <v>MSV-163MS-647-650-ACA-EXE-DE-N2-004-R00.1.pdf</v>
      </c>
      <c r="K1403" s="6" t="str" cm="1">
        <f t="array" ref="K1403">_xlfn.TEXTJOIN(", ",TRUE,_xlfn.UNIQUE(_xlfn._xlws.FILTER(ARQUIVOS_RECEBIDOS!$F$2:$F$5010,ARQUIVOS_RECEBIDOS!$E$2:$E$5010=LD_01[[#This Row],[DOCUMENTO]])))</f>
        <v>R00.1</v>
      </c>
      <c r="L1403" s="6" t="str" cm="1">
        <f t="array" ref="L1403">_xlfn.TEXTJOIN(",",TRUE,_xlfn._xlws.FILTER(ARQUIVOS[EXTENSÃO],(ARQUIVOS[DOCUMENTO]=LD_01[[#This Row],[DOCUMENTO]])*(ARQUIVOS[REVISÃO]=LD_01[[#This Row],[REVISÃO]])))</f>
        <v>dwg,pdf</v>
      </c>
      <c r="M1403" s="12" cm="1">
        <f t="array" ref="M1403">_xlfn.UNIQUE(_xlfn._xlws.FILTER(ARQUIVOS[DATA RECEBIMENTO],(ARQUIVOS[DOCUMENTO]=LD_01[[#This Row],[DOCUMENTO]])*(ARQUIVOS[REVISÃO]=LD_01[[#This Row],[REVISÃO]])))</f>
        <v>46043</v>
      </c>
      <c r="N14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02/MSV-163MS-647-650/27.PA/MSV-163MS-647-650-ACA-EXE-DE-N2-004-R00.1.pdf</v>
      </c>
      <c r="P1403" s="6" t="str">
        <f>LD_01[[#This Row],[PASTA]]&amp;"/"&amp;LD_01[[#This Row],[ARQUIVO]]</f>
        <v>MSV-163MS-647-650/27.PA/MSV-163MS-647-650-ACA-EXE-DE-N2-004-R00.1.pdf</v>
      </c>
    </row>
    <row r="1404" spans="1:16" ht="28.8" x14ac:dyDescent="0.3">
      <c r="A1404" s="6" t="s">
        <v>5850</v>
      </c>
      <c r="B1404" s="6" t="str">
        <f>VLOOKUP(LD_01[[#This Row],[DOCUMENTO]],_xlfn.SORTBY(ARQUIVOS_RECEBIDOS!$E$2:$F$5010,ARQUIVOS_RECEBIDOS!$F$2:$F$5010,-1),2,)</f>
        <v>R00.1</v>
      </c>
      <c r="C1404" s="14" t="s">
        <v>5988</v>
      </c>
      <c r="D1404" s="14" t="s">
        <v>7543</v>
      </c>
      <c r="E1404" s="6" t="s">
        <v>5914</v>
      </c>
      <c r="F1404" s="8" t="s">
        <v>5965</v>
      </c>
      <c r="G1404" s="8" t="s">
        <v>4334</v>
      </c>
      <c r="H1404" s="6" t="str">
        <f>_xlfn.XLOOKUP(LD_01[[#This Row],[DISCIPLINA]],'CLASSES DE PROJETOS'!$F$3:$F$37,'CLASSES DE PROJETOS'!$C$3:$C$37)</f>
        <v>PA</v>
      </c>
      <c r="I1404" s="6" t="str">
        <f>_xlfn.TEXTJOIN("/",TRUE,"MSV-163MS-"&amp;LD_01[[#This Row],[OBRA]],_xlfn.XLOOKUP(LD_01[[#This Row],[SIGLA]],'CLASSES DE PROJETOS'!$C$3:$C$37,'CLASSES DE PROJETOS'!$E$3:$E$37))</f>
        <v>MSV-163MS-647-650/27.PA</v>
      </c>
      <c r="J1404" s="6" t="str" cm="1">
        <f t="array" ref="J1404">_xlfn.TEXTJOIN(",",TRUE,_xlfn._xlws.FILTER(ARQUIVOS[ARQUIVO],(ARQUIVOS[DOCUMENTO]=LD_01[[#This Row],[DOCUMENTO]])*(ARQUIVOS[REVISÃO]=LD_01[[#This Row],[REVISÃO]])*(ARQUIVOS[EXTENSÃO]="pdf")))</f>
        <v>MSV-163MS-647-650-ACA-EXE-DE-N2-005-R00.1.pdf</v>
      </c>
      <c r="K1404" s="6" t="str" cm="1">
        <f t="array" ref="K1404">_xlfn.TEXTJOIN(", ",TRUE,_xlfn.UNIQUE(_xlfn._xlws.FILTER(ARQUIVOS_RECEBIDOS!$F$2:$F$5010,ARQUIVOS_RECEBIDOS!$E$2:$E$5010=LD_01[[#This Row],[DOCUMENTO]])))</f>
        <v>R00.1</v>
      </c>
      <c r="L1404" s="6" t="str" cm="1">
        <f t="array" ref="L1404">_xlfn.TEXTJOIN(",",TRUE,_xlfn._xlws.FILTER(ARQUIVOS[EXTENSÃO],(ARQUIVOS[DOCUMENTO]=LD_01[[#This Row],[DOCUMENTO]])*(ARQUIVOS[REVISÃO]=LD_01[[#This Row],[REVISÃO]])))</f>
        <v>dwg,pdf</v>
      </c>
      <c r="M1404" s="12" cm="1">
        <f t="array" ref="M1404">_xlfn.UNIQUE(_xlfn._xlws.FILTER(ARQUIVOS[DATA RECEBIMENTO],(ARQUIVOS[DOCUMENTO]=LD_01[[#This Row],[DOCUMENTO]])*(ARQUIVOS[REVISÃO]=LD_01[[#This Row],[REVISÃO]])))</f>
        <v>46043</v>
      </c>
      <c r="N14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02/MSV-163MS-647-650/27.PA/MSV-163MS-647-650-ACA-EXE-DE-N2-005-R00.1.pdf</v>
      </c>
      <c r="P1404" s="6" t="str">
        <f>LD_01[[#This Row],[PASTA]]&amp;"/"&amp;LD_01[[#This Row],[ARQUIVO]]</f>
        <v>MSV-163MS-647-650/27.PA/MSV-163MS-647-650-ACA-EXE-DE-N2-005-R00.1.pdf</v>
      </c>
    </row>
    <row r="1405" spans="1:16" x14ac:dyDescent="0.3">
      <c r="A1405" s="6" t="s">
        <v>5904</v>
      </c>
      <c r="B1405" s="6" t="str">
        <f>VLOOKUP(LD_01[[#This Row],[DOCUMENTO]],_xlfn.SORTBY(ARQUIVOS_RECEBIDOS!$E$2:$F$5010,ARQUIVOS_RECEBIDOS!$F$2:$F$5010,-1),2,)</f>
        <v>R00.0</v>
      </c>
      <c r="C1405" s="14" t="s">
        <v>5988</v>
      </c>
      <c r="D1405" s="14" t="s">
        <v>7543</v>
      </c>
      <c r="E1405" s="6" t="s">
        <v>5914</v>
      </c>
      <c r="F1405" s="8" t="s">
        <v>5966</v>
      </c>
      <c r="G1405" s="8" t="s">
        <v>4142</v>
      </c>
      <c r="H1405" s="6" t="str">
        <f>_xlfn.XLOOKUP(LD_01[[#This Row],[DISCIPLINA]],'CLASSES DE PROJETOS'!$F$3:$F$37,'CLASSES DE PROJETOS'!$C$3:$C$37)</f>
        <v>DR</v>
      </c>
      <c r="I1405" s="6" t="str">
        <f>_xlfn.TEXTJOIN("/",TRUE,"MSV-163MS-"&amp;LD_01[[#This Row],[OBRA]],_xlfn.XLOOKUP(LD_01[[#This Row],[SIGLA]],'CLASSES DE PROJETOS'!$C$3:$C$37,'CLASSES DE PROJETOS'!$E$3:$E$37))</f>
        <v>MSV-163MS-647-650/10.DR</v>
      </c>
      <c r="J1405" s="6" t="str" cm="1">
        <f t="array" ref="J1405">_xlfn.TEXTJOIN(",",TRUE,_xlfn._xlws.FILTER(ARQUIVOS[ARQUIVO],(ARQUIVOS[DOCUMENTO]=LD_01[[#This Row],[DOCUMENTO]])*(ARQUIVOS[REVISÃO]=LD_01[[#This Row],[REVISÃO]])*(ARQUIVOS[EXTENSÃO]="pdf")))</f>
        <v>MSV-163MS-647-650-ACA-EXE-DE-N2-100-R00.0.pdf</v>
      </c>
      <c r="K1405" s="6" t="str" cm="1">
        <f t="array" ref="K1405">_xlfn.TEXTJOIN(", ",TRUE,_xlfn.UNIQUE(_xlfn._xlws.FILTER(ARQUIVOS_RECEBIDOS!$F$2:$F$5010,ARQUIVOS_RECEBIDOS!$E$2:$E$5010=LD_01[[#This Row],[DOCUMENTO]])))</f>
        <v>R00.0</v>
      </c>
      <c r="L1405" s="6" t="str" cm="1">
        <f t="array" ref="L1405">_xlfn.TEXTJOIN(",",TRUE,_xlfn._xlws.FILTER(ARQUIVOS[EXTENSÃO],(ARQUIVOS[DOCUMENTO]=LD_01[[#This Row],[DOCUMENTO]])*(ARQUIVOS[REVISÃO]=LD_01[[#This Row],[REVISÃO]])))</f>
        <v>dwg,pdf</v>
      </c>
      <c r="M1405" s="12" cm="1">
        <f t="array" ref="M1405">_xlfn.UNIQUE(_xlfn._xlws.FILTER(ARQUIVOS[DATA RECEBIMENTO],(ARQUIVOS[DOCUMENTO]=LD_01[[#This Row],[DOCUMENTO]])*(ARQUIVOS[REVISÃO]=LD_01[[#This Row],[REVISÃO]])))</f>
        <v>46043</v>
      </c>
      <c r="N14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02/MSV-163MS-647-650/10.DR/MSV-163MS-647-650-ACA-EXE-DE-N2-100-R00.0.pdf</v>
      </c>
      <c r="P1405" s="6" t="str">
        <f>LD_01[[#This Row],[PASTA]]&amp;"/"&amp;LD_01[[#This Row],[ARQUIVO]]</f>
        <v>MSV-163MS-647-650/10.DR/MSV-163MS-647-650-ACA-EXE-DE-N2-100-R00.0.pdf</v>
      </c>
    </row>
    <row r="1406" spans="1:16" x14ac:dyDescent="0.3">
      <c r="A1406" s="6" t="s">
        <v>5905</v>
      </c>
      <c r="B1406" s="6" t="str">
        <f>VLOOKUP(LD_01[[#This Row],[DOCUMENTO]],_xlfn.SORTBY(ARQUIVOS_RECEBIDOS!$E$2:$F$5010,ARQUIVOS_RECEBIDOS!$F$2:$F$5010,-1),2,)</f>
        <v>R00.0</v>
      </c>
      <c r="C1406" s="14" t="s">
        <v>5988</v>
      </c>
      <c r="D1406" s="14" t="s">
        <v>7543</v>
      </c>
      <c r="E1406" s="6" t="s">
        <v>5914</v>
      </c>
      <c r="F1406" s="8" t="s">
        <v>5967</v>
      </c>
      <c r="G1406" s="8" t="s">
        <v>4142</v>
      </c>
      <c r="H1406" s="6" t="str">
        <f>_xlfn.XLOOKUP(LD_01[[#This Row],[DISCIPLINA]],'CLASSES DE PROJETOS'!$F$3:$F$37,'CLASSES DE PROJETOS'!$C$3:$C$37)</f>
        <v>DR</v>
      </c>
      <c r="I1406" s="6" t="str">
        <f>_xlfn.TEXTJOIN("/",TRUE,"MSV-163MS-"&amp;LD_01[[#This Row],[OBRA]],_xlfn.XLOOKUP(LD_01[[#This Row],[SIGLA]],'CLASSES DE PROJETOS'!$C$3:$C$37,'CLASSES DE PROJETOS'!$E$3:$E$37))</f>
        <v>MSV-163MS-647-650/10.DR</v>
      </c>
      <c r="J1406" s="6" t="str" cm="1">
        <f t="array" ref="J1406">_xlfn.TEXTJOIN(",",TRUE,_xlfn._xlws.FILTER(ARQUIVOS[ARQUIVO],(ARQUIVOS[DOCUMENTO]=LD_01[[#This Row],[DOCUMENTO]])*(ARQUIVOS[REVISÃO]=LD_01[[#This Row],[REVISÃO]])*(ARQUIVOS[EXTENSÃO]="pdf")))</f>
        <v>MSV-163MS-647-650-ACA-EXE-DE-N2-101-R00.0.pdf</v>
      </c>
      <c r="K1406" s="6" t="str" cm="1">
        <f t="array" ref="K1406">_xlfn.TEXTJOIN(", ",TRUE,_xlfn.UNIQUE(_xlfn._xlws.FILTER(ARQUIVOS_RECEBIDOS!$F$2:$F$5010,ARQUIVOS_RECEBIDOS!$E$2:$E$5010=LD_01[[#This Row],[DOCUMENTO]])))</f>
        <v>R00.0</v>
      </c>
      <c r="L1406" s="6" t="str" cm="1">
        <f t="array" ref="L1406">_xlfn.TEXTJOIN(",",TRUE,_xlfn._xlws.FILTER(ARQUIVOS[EXTENSÃO],(ARQUIVOS[DOCUMENTO]=LD_01[[#This Row],[DOCUMENTO]])*(ARQUIVOS[REVISÃO]=LD_01[[#This Row],[REVISÃO]])))</f>
        <v>dwg,pdf</v>
      </c>
      <c r="M1406" s="12" cm="1">
        <f t="array" ref="M1406">_xlfn.UNIQUE(_xlfn._xlws.FILTER(ARQUIVOS[DATA RECEBIMENTO],(ARQUIVOS[DOCUMENTO]=LD_01[[#This Row],[DOCUMENTO]])*(ARQUIVOS[REVISÃO]=LD_01[[#This Row],[REVISÃO]])))</f>
        <v>46043</v>
      </c>
      <c r="N14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02/MSV-163MS-647-650/10.DR/MSV-163MS-647-650-ACA-EXE-DE-N2-101-R00.0.pdf</v>
      </c>
      <c r="P1406" s="6" t="str">
        <f>LD_01[[#This Row],[PASTA]]&amp;"/"&amp;LD_01[[#This Row],[ARQUIVO]]</f>
        <v>MSV-163MS-647-650/10.DR/MSV-163MS-647-650-ACA-EXE-DE-N2-101-R00.0.pdf</v>
      </c>
    </row>
    <row r="1407" spans="1:16" ht="43.2" x14ac:dyDescent="0.3">
      <c r="A1407" s="6" t="s">
        <v>5769</v>
      </c>
      <c r="B1407" s="6" t="str">
        <f>VLOOKUP(LD_01[[#This Row],[DOCUMENTO]],_xlfn.SORTBY(ARQUIVOS_RECEBIDOS!$E$2:$F$5010,ARQUIVOS_RECEBIDOS!$F$2:$F$5010,-1),2,)</f>
        <v>R00.3</v>
      </c>
      <c r="C1407" s="14" t="s">
        <v>5988</v>
      </c>
      <c r="D1407" s="14" t="s">
        <v>7543</v>
      </c>
      <c r="E1407" s="6" t="s">
        <v>5914</v>
      </c>
      <c r="F1407" s="8" t="s">
        <v>5968</v>
      </c>
      <c r="G1407" s="8" t="s">
        <v>4144</v>
      </c>
      <c r="H1407" s="6" t="str">
        <f>_xlfn.XLOOKUP(LD_01[[#This Row],[DISCIPLINA]],'CLASSES DE PROJETOS'!$F$3:$F$37,'CLASSES DE PROJETOS'!$C$3:$C$37)</f>
        <v>DV</v>
      </c>
      <c r="I1407" s="6" t="str">
        <f>_xlfn.TEXTJOIN("/",TRUE,"MSV-163MS-"&amp;LD_01[[#This Row],[OBRA]],_xlfn.XLOOKUP(LD_01[[#This Row],[SIGLA]],'CLASSES DE PROJETOS'!$C$3:$C$37,'CLASSES DE PROJETOS'!$E$3:$E$37))</f>
        <v>MSV-163MS-647-650/12.DV</v>
      </c>
      <c r="J1407" s="6" t="str" cm="1">
        <f t="array" ref="J1407">_xlfn.TEXTJOIN(",",TRUE,_xlfn._xlws.FILTER(ARQUIVOS[ARQUIVO],(ARQUIVOS[DOCUMENTO]=LD_01[[#This Row],[DOCUMENTO]])*(ARQUIVOS[REVISÃO]=LD_01[[#This Row],[REVISÃO]])*(ARQUIVOS[EXTENSÃO]="pdf")))</f>
        <v>MSV-163MS-647-650-ACA-EXE-DE-O2-001-R00.3.pdf</v>
      </c>
      <c r="K1407" s="6" t="str" cm="1">
        <f t="array" ref="K1407">_xlfn.TEXTJOIN(", ",TRUE,_xlfn.UNIQUE(_xlfn._xlws.FILTER(ARQUIVOS_RECEBIDOS!$F$2:$F$5010,ARQUIVOS_RECEBIDOS!$E$2:$E$5010=LD_01[[#This Row],[DOCUMENTO]])))</f>
        <v>R00.3</v>
      </c>
      <c r="L1407" s="6" t="str" cm="1">
        <f t="array" ref="L1407">_xlfn.TEXTJOIN(",",TRUE,_xlfn._xlws.FILTER(ARQUIVOS[EXTENSÃO],(ARQUIVOS[DOCUMENTO]=LD_01[[#This Row],[DOCUMENTO]])*(ARQUIVOS[REVISÃO]=LD_01[[#This Row],[REVISÃO]])))</f>
        <v>dwg,pdf</v>
      </c>
      <c r="M1407" s="12" cm="1">
        <f t="array" ref="M1407">_xlfn.UNIQUE(_xlfn._xlws.FILTER(ARQUIVOS[DATA RECEBIMENTO],(ARQUIVOS[DOCUMENTO]=LD_01[[#This Row],[DOCUMENTO]])*(ARQUIVOS[REVISÃO]=LD_01[[#This Row],[REVISÃO]])))</f>
        <v>46043</v>
      </c>
      <c r="N14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02/MSV-163MS-647-650/12.DV/MSV-163MS-647-650-ACA-EXE-DE-O2-001-R00.3.pdf</v>
      </c>
      <c r="P1407" s="6" t="str">
        <f>LD_01[[#This Row],[PASTA]]&amp;"/"&amp;LD_01[[#This Row],[ARQUIVO]]</f>
        <v>MSV-163MS-647-650/12.DV/MSV-163MS-647-650-ACA-EXE-DE-O2-001-R00.3.pdf</v>
      </c>
    </row>
    <row r="1408" spans="1:16" ht="43.2" x14ac:dyDescent="0.3">
      <c r="A1408" s="6" t="s">
        <v>5770</v>
      </c>
      <c r="B1408" s="6" t="str">
        <f>VLOOKUP(LD_01[[#This Row],[DOCUMENTO]],_xlfn.SORTBY(ARQUIVOS_RECEBIDOS!$E$2:$F$5010,ARQUIVOS_RECEBIDOS!$F$2:$F$5010,-1),2,)</f>
        <v>R00.3</v>
      </c>
      <c r="C1408" s="14" t="s">
        <v>5988</v>
      </c>
      <c r="D1408" s="14" t="s">
        <v>7543</v>
      </c>
      <c r="E1408" s="6" t="s">
        <v>5914</v>
      </c>
      <c r="F1408" s="8" t="s">
        <v>5968</v>
      </c>
      <c r="G1408" s="8" t="s">
        <v>4144</v>
      </c>
      <c r="H1408" s="6" t="str">
        <f>_xlfn.XLOOKUP(LD_01[[#This Row],[DISCIPLINA]],'CLASSES DE PROJETOS'!$F$3:$F$37,'CLASSES DE PROJETOS'!$C$3:$C$37)</f>
        <v>DV</v>
      </c>
      <c r="I1408" s="6" t="str">
        <f>_xlfn.TEXTJOIN("/",TRUE,"MSV-163MS-"&amp;LD_01[[#This Row],[OBRA]],_xlfn.XLOOKUP(LD_01[[#This Row],[SIGLA]],'CLASSES DE PROJETOS'!$C$3:$C$37,'CLASSES DE PROJETOS'!$E$3:$E$37))</f>
        <v>MSV-163MS-647-650/12.DV</v>
      </c>
      <c r="J1408" s="6" t="str" cm="1">
        <f t="array" ref="J1408">_xlfn.TEXTJOIN(",",TRUE,_xlfn._xlws.FILTER(ARQUIVOS[ARQUIVO],(ARQUIVOS[DOCUMENTO]=LD_01[[#This Row],[DOCUMENTO]])*(ARQUIVOS[REVISÃO]=LD_01[[#This Row],[REVISÃO]])*(ARQUIVOS[EXTENSÃO]="pdf")))</f>
        <v>MSV-163MS-647-650-ACA-EXE-DE-O2-002-R00.3.pdf</v>
      </c>
      <c r="K1408" s="6" t="str" cm="1">
        <f t="array" ref="K1408">_xlfn.TEXTJOIN(", ",TRUE,_xlfn.UNIQUE(_xlfn._xlws.FILTER(ARQUIVOS_RECEBIDOS!$F$2:$F$5010,ARQUIVOS_RECEBIDOS!$E$2:$E$5010=LD_01[[#This Row],[DOCUMENTO]])))</f>
        <v>R00.3</v>
      </c>
      <c r="L1408" s="6" t="str" cm="1">
        <f t="array" ref="L1408">_xlfn.TEXTJOIN(",",TRUE,_xlfn._xlws.FILTER(ARQUIVOS[EXTENSÃO],(ARQUIVOS[DOCUMENTO]=LD_01[[#This Row],[DOCUMENTO]])*(ARQUIVOS[REVISÃO]=LD_01[[#This Row],[REVISÃO]])))</f>
        <v>dwg,pdf</v>
      </c>
      <c r="M1408" s="12" cm="1">
        <f t="array" ref="M1408">_xlfn.UNIQUE(_xlfn._xlws.FILTER(ARQUIVOS[DATA RECEBIMENTO],(ARQUIVOS[DOCUMENTO]=LD_01[[#This Row],[DOCUMENTO]])*(ARQUIVOS[REVISÃO]=LD_01[[#This Row],[REVISÃO]])))</f>
        <v>46043</v>
      </c>
      <c r="N14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02/MSV-163MS-647-650/12.DV/MSV-163MS-647-650-ACA-EXE-DE-O2-002-R00.3.pdf</v>
      </c>
      <c r="P1408" s="6" t="str">
        <f>LD_01[[#This Row],[PASTA]]&amp;"/"&amp;LD_01[[#This Row],[ARQUIVO]]</f>
        <v>MSV-163MS-647-650/12.DV/MSV-163MS-647-650-ACA-EXE-DE-O2-002-R00.3.pdf</v>
      </c>
    </row>
    <row r="1409" spans="1:16" ht="43.2" x14ac:dyDescent="0.3">
      <c r="A1409" s="6" t="s">
        <v>5771</v>
      </c>
      <c r="B1409" s="6" t="str">
        <f>VLOOKUP(LD_01[[#This Row],[DOCUMENTO]],_xlfn.SORTBY(ARQUIVOS_RECEBIDOS!$E$2:$F$5010,ARQUIVOS_RECEBIDOS!$F$2:$F$5010,-1),2,)</f>
        <v>R00.3</v>
      </c>
      <c r="C1409" s="14" t="s">
        <v>5988</v>
      </c>
      <c r="D1409" s="14" t="s">
        <v>7543</v>
      </c>
      <c r="E1409" s="6" t="s">
        <v>5914</v>
      </c>
      <c r="F1409" s="8" t="s">
        <v>5968</v>
      </c>
      <c r="G1409" s="8" t="s">
        <v>4144</v>
      </c>
      <c r="H1409" s="6" t="str">
        <f>_xlfn.XLOOKUP(LD_01[[#This Row],[DISCIPLINA]],'CLASSES DE PROJETOS'!$F$3:$F$37,'CLASSES DE PROJETOS'!$C$3:$C$37)</f>
        <v>DV</v>
      </c>
      <c r="I1409" s="6" t="str">
        <f>_xlfn.TEXTJOIN("/",TRUE,"MSV-163MS-"&amp;LD_01[[#This Row],[OBRA]],_xlfn.XLOOKUP(LD_01[[#This Row],[SIGLA]],'CLASSES DE PROJETOS'!$C$3:$C$37,'CLASSES DE PROJETOS'!$E$3:$E$37))</f>
        <v>MSV-163MS-647-650/12.DV</v>
      </c>
      <c r="J1409" s="6" t="str" cm="1">
        <f t="array" ref="J1409">_xlfn.TEXTJOIN(",",TRUE,_xlfn._xlws.FILTER(ARQUIVOS[ARQUIVO],(ARQUIVOS[DOCUMENTO]=LD_01[[#This Row],[DOCUMENTO]])*(ARQUIVOS[REVISÃO]=LD_01[[#This Row],[REVISÃO]])*(ARQUIVOS[EXTENSÃO]="pdf")))</f>
        <v>MSV-163MS-647-650-ACA-EXE-DE-O2-003-R00.3.pdf</v>
      </c>
      <c r="K1409" s="6" t="str" cm="1">
        <f t="array" ref="K1409">_xlfn.TEXTJOIN(", ",TRUE,_xlfn.UNIQUE(_xlfn._xlws.FILTER(ARQUIVOS_RECEBIDOS!$F$2:$F$5010,ARQUIVOS_RECEBIDOS!$E$2:$E$5010=LD_01[[#This Row],[DOCUMENTO]])))</f>
        <v>R00.3</v>
      </c>
      <c r="L1409" s="6" t="str" cm="1">
        <f t="array" ref="L1409">_xlfn.TEXTJOIN(",",TRUE,_xlfn._xlws.FILTER(ARQUIVOS[EXTENSÃO],(ARQUIVOS[DOCUMENTO]=LD_01[[#This Row],[DOCUMENTO]])*(ARQUIVOS[REVISÃO]=LD_01[[#This Row],[REVISÃO]])))</f>
        <v>dwg,pdf</v>
      </c>
      <c r="M1409" s="12" cm="1">
        <f t="array" ref="M1409">_xlfn.UNIQUE(_xlfn._xlws.FILTER(ARQUIVOS[DATA RECEBIMENTO],(ARQUIVOS[DOCUMENTO]=LD_01[[#This Row],[DOCUMENTO]])*(ARQUIVOS[REVISÃO]=LD_01[[#This Row],[REVISÃO]])))</f>
        <v>46043</v>
      </c>
      <c r="N14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02/MSV-163MS-647-650/12.DV/MSV-163MS-647-650-ACA-EXE-DE-O2-003-R00.3.pdf</v>
      </c>
      <c r="P1409" s="6" t="str">
        <f>LD_01[[#This Row],[PASTA]]&amp;"/"&amp;LD_01[[#This Row],[ARQUIVO]]</f>
        <v>MSV-163MS-647-650/12.DV/MSV-163MS-647-650-ACA-EXE-DE-O2-003-R00.3.pdf</v>
      </c>
    </row>
    <row r="1410" spans="1:16" ht="43.2" x14ac:dyDescent="0.3">
      <c r="A1410" s="6" t="s">
        <v>5772</v>
      </c>
      <c r="B1410" s="6" t="str">
        <f>VLOOKUP(LD_01[[#This Row],[DOCUMENTO]],_xlfn.SORTBY(ARQUIVOS_RECEBIDOS!$E$2:$F$5010,ARQUIVOS_RECEBIDOS!$F$2:$F$5010,-1),2,)</f>
        <v>R00.3</v>
      </c>
      <c r="C1410" s="14" t="s">
        <v>5988</v>
      </c>
      <c r="D1410" s="14" t="s">
        <v>7543</v>
      </c>
      <c r="E1410" s="6" t="s">
        <v>5914</v>
      </c>
      <c r="F1410" s="8" t="s">
        <v>5968</v>
      </c>
      <c r="G1410" s="8" t="s">
        <v>4144</v>
      </c>
      <c r="H1410" s="6" t="str">
        <f>_xlfn.XLOOKUP(LD_01[[#This Row],[DISCIPLINA]],'CLASSES DE PROJETOS'!$F$3:$F$37,'CLASSES DE PROJETOS'!$C$3:$C$37)</f>
        <v>DV</v>
      </c>
      <c r="I1410" s="6" t="str">
        <f>_xlfn.TEXTJOIN("/",TRUE,"MSV-163MS-"&amp;LD_01[[#This Row],[OBRA]],_xlfn.XLOOKUP(LD_01[[#This Row],[SIGLA]],'CLASSES DE PROJETOS'!$C$3:$C$37,'CLASSES DE PROJETOS'!$E$3:$E$37))</f>
        <v>MSV-163MS-647-650/12.DV</v>
      </c>
      <c r="J1410" s="6" t="str" cm="1">
        <f t="array" ref="J1410">_xlfn.TEXTJOIN(",",TRUE,_xlfn._xlws.FILTER(ARQUIVOS[ARQUIVO],(ARQUIVOS[DOCUMENTO]=LD_01[[#This Row],[DOCUMENTO]])*(ARQUIVOS[REVISÃO]=LD_01[[#This Row],[REVISÃO]])*(ARQUIVOS[EXTENSÃO]="pdf")))</f>
        <v>MSV-163MS-647-650-ACA-EXE-DE-O2-004-R00.3.pdf</v>
      </c>
      <c r="K1410" s="6" t="str" cm="1">
        <f t="array" ref="K1410">_xlfn.TEXTJOIN(", ",TRUE,_xlfn.UNIQUE(_xlfn._xlws.FILTER(ARQUIVOS_RECEBIDOS!$F$2:$F$5010,ARQUIVOS_RECEBIDOS!$E$2:$E$5010=LD_01[[#This Row],[DOCUMENTO]])))</f>
        <v>R00.3</v>
      </c>
      <c r="L1410" s="6" t="str" cm="1">
        <f t="array" ref="L1410">_xlfn.TEXTJOIN(",",TRUE,_xlfn._xlws.FILTER(ARQUIVOS[EXTENSÃO],(ARQUIVOS[DOCUMENTO]=LD_01[[#This Row],[DOCUMENTO]])*(ARQUIVOS[REVISÃO]=LD_01[[#This Row],[REVISÃO]])))</f>
        <v>dwg,pdf</v>
      </c>
      <c r="M1410" s="12" cm="1">
        <f t="array" ref="M1410">_xlfn.UNIQUE(_xlfn._xlws.FILTER(ARQUIVOS[DATA RECEBIMENTO],(ARQUIVOS[DOCUMENTO]=LD_01[[#This Row],[DOCUMENTO]])*(ARQUIVOS[REVISÃO]=LD_01[[#This Row],[REVISÃO]])))</f>
        <v>46043</v>
      </c>
      <c r="N14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02/MSV-163MS-647-650/12.DV/MSV-163MS-647-650-ACA-EXE-DE-O2-004-R00.3.pdf</v>
      </c>
      <c r="P1410" s="6" t="str">
        <f>LD_01[[#This Row],[PASTA]]&amp;"/"&amp;LD_01[[#This Row],[ARQUIVO]]</f>
        <v>MSV-163MS-647-650/12.DV/MSV-163MS-647-650-ACA-EXE-DE-O2-004-R00.3.pdf</v>
      </c>
    </row>
    <row r="1411" spans="1:16" ht="43.2" x14ac:dyDescent="0.3">
      <c r="A1411" s="6" t="s">
        <v>5773</v>
      </c>
      <c r="B1411" s="6" t="str">
        <f>VLOOKUP(LD_01[[#This Row],[DOCUMENTO]],_xlfn.SORTBY(ARQUIVOS_RECEBIDOS!$E$2:$F$5010,ARQUIVOS_RECEBIDOS!$F$2:$F$5010,-1),2,)</f>
        <v>R00.3</v>
      </c>
      <c r="C1411" s="14" t="s">
        <v>5988</v>
      </c>
      <c r="D1411" s="14" t="s">
        <v>7543</v>
      </c>
      <c r="E1411" s="6" t="s">
        <v>5914</v>
      </c>
      <c r="F1411" s="8" t="s">
        <v>5968</v>
      </c>
      <c r="G1411" s="8" t="s">
        <v>4144</v>
      </c>
      <c r="H1411" s="6" t="str">
        <f>_xlfn.XLOOKUP(LD_01[[#This Row],[DISCIPLINA]],'CLASSES DE PROJETOS'!$F$3:$F$37,'CLASSES DE PROJETOS'!$C$3:$C$37)</f>
        <v>DV</v>
      </c>
      <c r="I1411" s="6" t="str">
        <f>_xlfn.TEXTJOIN("/",TRUE,"MSV-163MS-"&amp;LD_01[[#This Row],[OBRA]],_xlfn.XLOOKUP(LD_01[[#This Row],[SIGLA]],'CLASSES DE PROJETOS'!$C$3:$C$37,'CLASSES DE PROJETOS'!$E$3:$E$37))</f>
        <v>MSV-163MS-647-650/12.DV</v>
      </c>
      <c r="J1411" s="6" t="str" cm="1">
        <f t="array" ref="J1411">_xlfn.TEXTJOIN(",",TRUE,_xlfn._xlws.FILTER(ARQUIVOS[ARQUIVO],(ARQUIVOS[DOCUMENTO]=LD_01[[#This Row],[DOCUMENTO]])*(ARQUIVOS[REVISÃO]=LD_01[[#This Row],[REVISÃO]])*(ARQUIVOS[EXTENSÃO]="pdf")))</f>
        <v>MSV-163MS-647-650-ACA-EXE-DE-O2-005-R00.3.pdf</v>
      </c>
      <c r="K1411" s="6" t="str" cm="1">
        <f t="array" ref="K1411">_xlfn.TEXTJOIN(", ",TRUE,_xlfn.UNIQUE(_xlfn._xlws.FILTER(ARQUIVOS_RECEBIDOS!$F$2:$F$5010,ARQUIVOS_RECEBIDOS!$E$2:$E$5010=LD_01[[#This Row],[DOCUMENTO]])))</f>
        <v>R00.3</v>
      </c>
      <c r="L1411" s="6" t="str" cm="1">
        <f t="array" ref="L1411">_xlfn.TEXTJOIN(",",TRUE,_xlfn._xlws.FILTER(ARQUIVOS[EXTENSÃO],(ARQUIVOS[DOCUMENTO]=LD_01[[#This Row],[DOCUMENTO]])*(ARQUIVOS[REVISÃO]=LD_01[[#This Row],[REVISÃO]])))</f>
        <v>dwg,pdf</v>
      </c>
      <c r="M1411" s="12" cm="1">
        <f t="array" ref="M1411">_xlfn.UNIQUE(_xlfn._xlws.FILTER(ARQUIVOS[DATA RECEBIMENTO],(ARQUIVOS[DOCUMENTO]=LD_01[[#This Row],[DOCUMENTO]])*(ARQUIVOS[REVISÃO]=LD_01[[#This Row],[REVISÃO]])))</f>
        <v>46043</v>
      </c>
      <c r="N14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02/MSV-163MS-647-650/12.DV/MSV-163MS-647-650-ACA-EXE-DE-O2-005-R00.3.pdf</v>
      </c>
      <c r="P1411" s="6" t="str">
        <f>LD_01[[#This Row],[PASTA]]&amp;"/"&amp;LD_01[[#This Row],[ARQUIVO]]</f>
        <v>MSV-163MS-647-650/12.DV/MSV-163MS-647-650-ACA-EXE-DE-O2-005-R00.3.pdf</v>
      </c>
    </row>
    <row r="1412" spans="1:16" ht="43.2" x14ac:dyDescent="0.3">
      <c r="A1412" s="6" t="s">
        <v>5774</v>
      </c>
      <c r="B1412" s="6" t="str">
        <f>VLOOKUP(LD_01[[#This Row],[DOCUMENTO]],_xlfn.SORTBY(ARQUIVOS_RECEBIDOS!$E$2:$F$5010,ARQUIVOS_RECEBIDOS!$F$2:$F$5010,-1),2,)</f>
        <v>R00.3</v>
      </c>
      <c r="C1412" s="14" t="s">
        <v>5988</v>
      </c>
      <c r="D1412" s="14" t="s">
        <v>7543</v>
      </c>
      <c r="E1412" s="6" t="s">
        <v>5914</v>
      </c>
      <c r="F1412" s="8" t="s">
        <v>5968</v>
      </c>
      <c r="G1412" s="8" t="s">
        <v>4144</v>
      </c>
      <c r="H1412" s="6" t="str">
        <f>_xlfn.XLOOKUP(LD_01[[#This Row],[DISCIPLINA]],'CLASSES DE PROJETOS'!$F$3:$F$37,'CLASSES DE PROJETOS'!$C$3:$C$37)</f>
        <v>DV</v>
      </c>
      <c r="I1412" s="6" t="str">
        <f>_xlfn.TEXTJOIN("/",TRUE,"MSV-163MS-"&amp;LD_01[[#This Row],[OBRA]],_xlfn.XLOOKUP(LD_01[[#This Row],[SIGLA]],'CLASSES DE PROJETOS'!$C$3:$C$37,'CLASSES DE PROJETOS'!$E$3:$E$37))</f>
        <v>MSV-163MS-647-650/12.DV</v>
      </c>
      <c r="J1412" s="6" t="str" cm="1">
        <f t="array" ref="J1412">_xlfn.TEXTJOIN(",",TRUE,_xlfn._xlws.FILTER(ARQUIVOS[ARQUIVO],(ARQUIVOS[DOCUMENTO]=LD_01[[#This Row],[DOCUMENTO]])*(ARQUIVOS[REVISÃO]=LD_01[[#This Row],[REVISÃO]])*(ARQUIVOS[EXTENSÃO]="pdf")))</f>
        <v>MSV-163MS-647-650-ACA-EXE-DE-O2-006-R00.3.pdf</v>
      </c>
      <c r="K1412" s="6" t="str" cm="1">
        <f t="array" ref="K1412">_xlfn.TEXTJOIN(", ",TRUE,_xlfn.UNIQUE(_xlfn._xlws.FILTER(ARQUIVOS_RECEBIDOS!$F$2:$F$5010,ARQUIVOS_RECEBIDOS!$E$2:$E$5010=LD_01[[#This Row],[DOCUMENTO]])))</f>
        <v>R00.3</v>
      </c>
      <c r="L1412" s="6" t="str" cm="1">
        <f t="array" ref="L1412">_xlfn.TEXTJOIN(",",TRUE,_xlfn._xlws.FILTER(ARQUIVOS[EXTENSÃO],(ARQUIVOS[DOCUMENTO]=LD_01[[#This Row],[DOCUMENTO]])*(ARQUIVOS[REVISÃO]=LD_01[[#This Row],[REVISÃO]])))</f>
        <v>dwg,pdf</v>
      </c>
      <c r="M1412" s="12" cm="1">
        <f t="array" ref="M1412">_xlfn.UNIQUE(_xlfn._xlws.FILTER(ARQUIVOS[DATA RECEBIMENTO],(ARQUIVOS[DOCUMENTO]=LD_01[[#This Row],[DOCUMENTO]])*(ARQUIVOS[REVISÃO]=LD_01[[#This Row],[REVISÃO]])))</f>
        <v>46043</v>
      </c>
      <c r="N14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02/MSV-163MS-647-650/12.DV/MSV-163MS-647-650-ACA-EXE-DE-O2-006-R00.3.pdf</v>
      </c>
      <c r="P1412" s="6" t="str">
        <f>LD_01[[#This Row],[PASTA]]&amp;"/"&amp;LD_01[[#This Row],[ARQUIVO]]</f>
        <v>MSV-163MS-647-650/12.DV/MSV-163MS-647-650-ACA-EXE-DE-O2-006-R00.3.pdf</v>
      </c>
    </row>
    <row r="1413" spans="1:16" ht="28.8" x14ac:dyDescent="0.3">
      <c r="A1413" s="6" t="s">
        <v>5775</v>
      </c>
      <c r="B1413" s="6" t="str">
        <f>VLOOKUP(LD_01[[#This Row],[DOCUMENTO]],_xlfn.SORTBY(ARQUIVOS_RECEBIDOS!$E$2:$F$5010,ARQUIVOS_RECEBIDOS!$F$2:$F$5010,-1),2,)</f>
        <v>R00.3</v>
      </c>
      <c r="C1413" s="14" t="s">
        <v>5988</v>
      </c>
      <c r="D1413" s="14" t="s">
        <v>7543</v>
      </c>
      <c r="E1413" s="6" t="s">
        <v>5914</v>
      </c>
      <c r="F1413" s="8" t="s">
        <v>5969</v>
      </c>
      <c r="G1413" s="8" t="s">
        <v>4144</v>
      </c>
      <c r="H1413" s="6" t="str">
        <f>_xlfn.XLOOKUP(LD_01[[#This Row],[DISCIPLINA]],'CLASSES DE PROJETOS'!$F$3:$F$37,'CLASSES DE PROJETOS'!$C$3:$C$37)</f>
        <v>DV</v>
      </c>
      <c r="I1413" s="6" t="str">
        <f>_xlfn.TEXTJOIN("/",TRUE,"MSV-163MS-"&amp;LD_01[[#This Row],[OBRA]],_xlfn.XLOOKUP(LD_01[[#This Row],[SIGLA]],'CLASSES DE PROJETOS'!$C$3:$C$37,'CLASSES DE PROJETOS'!$E$3:$E$37))</f>
        <v>MSV-163MS-647-650/12.DV</v>
      </c>
      <c r="J1413" s="6" t="str" cm="1">
        <f t="array" ref="J1413">_xlfn.TEXTJOIN(",",TRUE,_xlfn._xlws.FILTER(ARQUIVOS[ARQUIVO],(ARQUIVOS[DOCUMENTO]=LD_01[[#This Row],[DOCUMENTO]])*(ARQUIVOS[REVISÃO]=LD_01[[#This Row],[REVISÃO]])*(ARQUIVOS[EXTENSÃO]="pdf")))</f>
        <v>MSV-163MS-647-650-ACA-EXE-DE-O2-007-R00.3.pdf</v>
      </c>
      <c r="K1413" s="6" t="str" cm="1">
        <f t="array" ref="K1413">_xlfn.TEXTJOIN(", ",TRUE,_xlfn.UNIQUE(_xlfn._xlws.FILTER(ARQUIVOS_RECEBIDOS!$F$2:$F$5010,ARQUIVOS_RECEBIDOS!$E$2:$E$5010=LD_01[[#This Row],[DOCUMENTO]])))</f>
        <v>R00.3</v>
      </c>
      <c r="L1413" s="6" t="str" cm="1">
        <f t="array" ref="L1413">_xlfn.TEXTJOIN(",",TRUE,_xlfn._xlws.FILTER(ARQUIVOS[EXTENSÃO],(ARQUIVOS[DOCUMENTO]=LD_01[[#This Row],[DOCUMENTO]])*(ARQUIVOS[REVISÃO]=LD_01[[#This Row],[REVISÃO]])))</f>
        <v>dwg,pdf</v>
      </c>
      <c r="M1413" s="12" cm="1">
        <f t="array" ref="M1413">_xlfn.UNIQUE(_xlfn._xlws.FILTER(ARQUIVOS[DATA RECEBIMENTO],(ARQUIVOS[DOCUMENTO]=LD_01[[#This Row],[DOCUMENTO]])*(ARQUIVOS[REVISÃO]=LD_01[[#This Row],[REVISÃO]])))</f>
        <v>46043</v>
      </c>
      <c r="N14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02/MSV-163MS-647-650/12.DV/MSV-163MS-647-650-ACA-EXE-DE-O2-007-R00.3.pdf</v>
      </c>
      <c r="P1413" s="6" t="str">
        <f>LD_01[[#This Row],[PASTA]]&amp;"/"&amp;LD_01[[#This Row],[ARQUIVO]]</f>
        <v>MSV-163MS-647-650/12.DV/MSV-163MS-647-650-ACA-EXE-DE-O2-007-R00.3.pdf</v>
      </c>
    </row>
    <row r="1414" spans="1:16" ht="28.8" x14ac:dyDescent="0.3">
      <c r="A1414" s="6" t="s">
        <v>5776</v>
      </c>
      <c r="B1414" s="6" t="str">
        <f>VLOOKUP(LD_01[[#This Row],[DOCUMENTO]],_xlfn.SORTBY(ARQUIVOS_RECEBIDOS!$E$2:$F$5010,ARQUIVOS_RECEBIDOS!$F$2:$F$5010,-1),2,)</f>
        <v>R00.3</v>
      </c>
      <c r="C1414" s="14" t="s">
        <v>5988</v>
      </c>
      <c r="D1414" s="14" t="s">
        <v>7543</v>
      </c>
      <c r="E1414" s="6" t="s">
        <v>5914</v>
      </c>
      <c r="F1414" s="8" t="s">
        <v>5969</v>
      </c>
      <c r="G1414" s="8" t="s">
        <v>4144</v>
      </c>
      <c r="H1414" s="6" t="str">
        <f>_xlfn.XLOOKUP(LD_01[[#This Row],[DISCIPLINA]],'CLASSES DE PROJETOS'!$F$3:$F$37,'CLASSES DE PROJETOS'!$C$3:$C$37)</f>
        <v>DV</v>
      </c>
      <c r="I1414" s="6" t="str">
        <f>_xlfn.TEXTJOIN("/",TRUE,"MSV-163MS-"&amp;LD_01[[#This Row],[OBRA]],_xlfn.XLOOKUP(LD_01[[#This Row],[SIGLA]],'CLASSES DE PROJETOS'!$C$3:$C$37,'CLASSES DE PROJETOS'!$E$3:$E$37))</f>
        <v>MSV-163MS-647-650/12.DV</v>
      </c>
      <c r="J1414" s="6" t="str" cm="1">
        <f t="array" ref="J1414">_xlfn.TEXTJOIN(",",TRUE,_xlfn._xlws.FILTER(ARQUIVOS[ARQUIVO],(ARQUIVOS[DOCUMENTO]=LD_01[[#This Row],[DOCUMENTO]])*(ARQUIVOS[REVISÃO]=LD_01[[#This Row],[REVISÃO]])*(ARQUIVOS[EXTENSÃO]="pdf")))</f>
        <v>MSV-163MS-647-650-ACA-EXE-DE-O2-008-R00.3.pdf</v>
      </c>
      <c r="K1414" s="6" t="str" cm="1">
        <f t="array" ref="K1414">_xlfn.TEXTJOIN(", ",TRUE,_xlfn.UNIQUE(_xlfn._xlws.FILTER(ARQUIVOS_RECEBIDOS!$F$2:$F$5010,ARQUIVOS_RECEBIDOS!$E$2:$E$5010=LD_01[[#This Row],[DOCUMENTO]])))</f>
        <v>R00.3</v>
      </c>
      <c r="L1414" s="6" t="str" cm="1">
        <f t="array" ref="L1414">_xlfn.TEXTJOIN(",",TRUE,_xlfn._xlws.FILTER(ARQUIVOS[EXTENSÃO],(ARQUIVOS[DOCUMENTO]=LD_01[[#This Row],[DOCUMENTO]])*(ARQUIVOS[REVISÃO]=LD_01[[#This Row],[REVISÃO]])))</f>
        <v>dwg,pdf</v>
      </c>
      <c r="M1414" s="12" cm="1">
        <f t="array" ref="M1414">_xlfn.UNIQUE(_xlfn._xlws.FILTER(ARQUIVOS[DATA RECEBIMENTO],(ARQUIVOS[DOCUMENTO]=LD_01[[#This Row],[DOCUMENTO]])*(ARQUIVOS[REVISÃO]=LD_01[[#This Row],[REVISÃO]])))</f>
        <v>46043</v>
      </c>
      <c r="N14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02/MSV-163MS-647-650/12.DV/MSV-163MS-647-650-ACA-EXE-DE-O2-008-R00.3.pdf</v>
      </c>
      <c r="P1414" s="6" t="str">
        <f>LD_01[[#This Row],[PASTA]]&amp;"/"&amp;LD_01[[#This Row],[ARQUIVO]]</f>
        <v>MSV-163MS-647-650/12.DV/MSV-163MS-647-650-ACA-EXE-DE-O2-008-R00.3.pdf</v>
      </c>
    </row>
    <row r="1415" spans="1:16" ht="28.8" x14ac:dyDescent="0.3">
      <c r="A1415" s="6" t="s">
        <v>5777</v>
      </c>
      <c r="B1415" s="6" t="str">
        <f>VLOOKUP(LD_01[[#This Row],[DOCUMENTO]],_xlfn.SORTBY(ARQUIVOS_RECEBIDOS!$E$2:$F$5010,ARQUIVOS_RECEBIDOS!$F$2:$F$5010,-1),2,)</f>
        <v>R00.3</v>
      </c>
      <c r="C1415" s="14" t="s">
        <v>5988</v>
      </c>
      <c r="D1415" s="14" t="s">
        <v>7543</v>
      </c>
      <c r="E1415" s="6" t="s">
        <v>5914</v>
      </c>
      <c r="F1415" s="8" t="s">
        <v>5970</v>
      </c>
      <c r="G1415" s="8" t="s">
        <v>4144</v>
      </c>
      <c r="H1415" s="6" t="str">
        <f>_xlfn.XLOOKUP(LD_01[[#This Row],[DISCIPLINA]],'CLASSES DE PROJETOS'!$F$3:$F$37,'CLASSES DE PROJETOS'!$C$3:$C$37)</f>
        <v>DV</v>
      </c>
      <c r="I1415" s="6" t="str">
        <f>_xlfn.TEXTJOIN("/",TRUE,"MSV-163MS-"&amp;LD_01[[#This Row],[OBRA]],_xlfn.XLOOKUP(LD_01[[#This Row],[SIGLA]],'CLASSES DE PROJETOS'!$C$3:$C$37,'CLASSES DE PROJETOS'!$E$3:$E$37))</f>
        <v>MSV-163MS-647-650/12.DV</v>
      </c>
      <c r="J1415" s="6" t="str" cm="1">
        <f t="array" ref="J1415">_xlfn.TEXTJOIN(",",TRUE,_xlfn._xlws.FILTER(ARQUIVOS[ARQUIVO],(ARQUIVOS[DOCUMENTO]=LD_01[[#This Row],[DOCUMENTO]])*(ARQUIVOS[REVISÃO]=LD_01[[#This Row],[REVISÃO]])*(ARQUIVOS[EXTENSÃO]="pdf")))</f>
        <v>MSV-163MS-647-650-ACA-EXE-DE-O2-009-R00.3.pdf</v>
      </c>
      <c r="K1415" s="6" t="str" cm="1">
        <f t="array" ref="K1415">_xlfn.TEXTJOIN(", ",TRUE,_xlfn.UNIQUE(_xlfn._xlws.FILTER(ARQUIVOS_RECEBIDOS!$F$2:$F$5010,ARQUIVOS_RECEBIDOS!$E$2:$E$5010=LD_01[[#This Row],[DOCUMENTO]])))</f>
        <v>R00.3</v>
      </c>
      <c r="L1415" s="6" t="str" cm="1">
        <f t="array" ref="L1415">_xlfn.TEXTJOIN(",",TRUE,_xlfn._xlws.FILTER(ARQUIVOS[EXTENSÃO],(ARQUIVOS[DOCUMENTO]=LD_01[[#This Row],[DOCUMENTO]])*(ARQUIVOS[REVISÃO]=LD_01[[#This Row],[REVISÃO]])))</f>
        <v>dwg,pdf</v>
      </c>
      <c r="M1415" s="12" cm="1">
        <f t="array" ref="M1415">_xlfn.UNIQUE(_xlfn._xlws.FILTER(ARQUIVOS[DATA RECEBIMENTO],(ARQUIVOS[DOCUMENTO]=LD_01[[#This Row],[DOCUMENTO]])*(ARQUIVOS[REVISÃO]=LD_01[[#This Row],[REVISÃO]])))</f>
        <v>46043</v>
      </c>
      <c r="N14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02/MSV-163MS-647-650/12.DV/MSV-163MS-647-650-ACA-EXE-DE-O2-009-R00.3.pdf</v>
      </c>
      <c r="P1415" s="6" t="str">
        <f>LD_01[[#This Row],[PASTA]]&amp;"/"&amp;LD_01[[#This Row],[ARQUIVO]]</f>
        <v>MSV-163MS-647-650/12.DV/MSV-163MS-647-650-ACA-EXE-DE-O2-009-R00.3.pdf</v>
      </c>
    </row>
    <row r="1416" spans="1:16" ht="28.8" x14ac:dyDescent="0.3">
      <c r="A1416" s="6" t="s">
        <v>5778</v>
      </c>
      <c r="B1416" s="6" t="str">
        <f>VLOOKUP(LD_01[[#This Row],[DOCUMENTO]],_xlfn.SORTBY(ARQUIVOS_RECEBIDOS!$E$2:$F$5010,ARQUIVOS_RECEBIDOS!$F$2:$F$5010,-1),2,)</f>
        <v>R00.3</v>
      </c>
      <c r="C1416" s="14" t="s">
        <v>5988</v>
      </c>
      <c r="D1416" s="14" t="s">
        <v>7543</v>
      </c>
      <c r="E1416" s="6" t="s">
        <v>5914</v>
      </c>
      <c r="F1416" s="8" t="s">
        <v>5970</v>
      </c>
      <c r="G1416" s="8" t="s">
        <v>4144</v>
      </c>
      <c r="H1416" s="6" t="str">
        <f>_xlfn.XLOOKUP(LD_01[[#This Row],[DISCIPLINA]],'CLASSES DE PROJETOS'!$F$3:$F$37,'CLASSES DE PROJETOS'!$C$3:$C$37)</f>
        <v>DV</v>
      </c>
      <c r="I1416" s="6" t="str">
        <f>_xlfn.TEXTJOIN("/",TRUE,"MSV-163MS-"&amp;LD_01[[#This Row],[OBRA]],_xlfn.XLOOKUP(LD_01[[#This Row],[SIGLA]],'CLASSES DE PROJETOS'!$C$3:$C$37,'CLASSES DE PROJETOS'!$E$3:$E$37))</f>
        <v>MSV-163MS-647-650/12.DV</v>
      </c>
      <c r="J1416" s="6" t="str" cm="1">
        <f t="array" ref="J1416">_xlfn.TEXTJOIN(",",TRUE,_xlfn._xlws.FILTER(ARQUIVOS[ARQUIVO],(ARQUIVOS[DOCUMENTO]=LD_01[[#This Row],[DOCUMENTO]])*(ARQUIVOS[REVISÃO]=LD_01[[#This Row],[REVISÃO]])*(ARQUIVOS[EXTENSÃO]="pdf")))</f>
        <v>MSV-163MS-647-650-ACA-EXE-DE-O2-010-R00.3.pdf</v>
      </c>
      <c r="K1416" s="6" t="str" cm="1">
        <f t="array" ref="K1416">_xlfn.TEXTJOIN(", ",TRUE,_xlfn.UNIQUE(_xlfn._xlws.FILTER(ARQUIVOS_RECEBIDOS!$F$2:$F$5010,ARQUIVOS_RECEBIDOS!$E$2:$E$5010=LD_01[[#This Row],[DOCUMENTO]])))</f>
        <v>R00.3</v>
      </c>
      <c r="L1416" s="6" t="str" cm="1">
        <f t="array" ref="L1416">_xlfn.TEXTJOIN(",",TRUE,_xlfn._xlws.FILTER(ARQUIVOS[EXTENSÃO],(ARQUIVOS[DOCUMENTO]=LD_01[[#This Row],[DOCUMENTO]])*(ARQUIVOS[REVISÃO]=LD_01[[#This Row],[REVISÃO]])))</f>
        <v>dwg,pdf</v>
      </c>
      <c r="M1416" s="12" cm="1">
        <f t="array" ref="M1416">_xlfn.UNIQUE(_xlfn._xlws.FILTER(ARQUIVOS[DATA RECEBIMENTO],(ARQUIVOS[DOCUMENTO]=LD_01[[#This Row],[DOCUMENTO]])*(ARQUIVOS[REVISÃO]=LD_01[[#This Row],[REVISÃO]])))</f>
        <v>46043</v>
      </c>
      <c r="N14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02/MSV-163MS-647-650/12.DV/MSV-163MS-647-650-ACA-EXE-DE-O2-010-R00.3.pdf</v>
      </c>
      <c r="P1416" s="6" t="str">
        <f>LD_01[[#This Row],[PASTA]]&amp;"/"&amp;LD_01[[#This Row],[ARQUIVO]]</f>
        <v>MSV-163MS-647-650/12.DV/MSV-163MS-647-650-ACA-EXE-DE-O2-010-R00.3.pdf</v>
      </c>
    </row>
    <row r="1417" spans="1:16" ht="28.8" x14ac:dyDescent="0.3">
      <c r="A1417" s="6" t="s">
        <v>5779</v>
      </c>
      <c r="B1417" s="6" t="str">
        <f>VLOOKUP(LD_01[[#This Row],[DOCUMENTO]],_xlfn.SORTBY(ARQUIVOS_RECEBIDOS!$E$2:$F$5010,ARQUIVOS_RECEBIDOS!$F$2:$F$5010,-1),2,)</f>
        <v>R00.3</v>
      </c>
      <c r="C1417" s="14" t="s">
        <v>5988</v>
      </c>
      <c r="D1417" s="14" t="s">
        <v>7543</v>
      </c>
      <c r="E1417" s="6" t="s">
        <v>5914</v>
      </c>
      <c r="F1417" s="8" t="s">
        <v>5970</v>
      </c>
      <c r="G1417" s="8" t="s">
        <v>4144</v>
      </c>
      <c r="H1417" s="6" t="str">
        <f>_xlfn.XLOOKUP(LD_01[[#This Row],[DISCIPLINA]],'CLASSES DE PROJETOS'!$F$3:$F$37,'CLASSES DE PROJETOS'!$C$3:$C$37)</f>
        <v>DV</v>
      </c>
      <c r="I1417" s="6" t="str">
        <f>_xlfn.TEXTJOIN("/",TRUE,"MSV-163MS-"&amp;LD_01[[#This Row],[OBRA]],_xlfn.XLOOKUP(LD_01[[#This Row],[SIGLA]],'CLASSES DE PROJETOS'!$C$3:$C$37,'CLASSES DE PROJETOS'!$E$3:$E$37))</f>
        <v>MSV-163MS-647-650/12.DV</v>
      </c>
      <c r="J1417" s="6" t="str" cm="1">
        <f t="array" ref="J1417">_xlfn.TEXTJOIN(",",TRUE,_xlfn._xlws.FILTER(ARQUIVOS[ARQUIVO],(ARQUIVOS[DOCUMENTO]=LD_01[[#This Row],[DOCUMENTO]])*(ARQUIVOS[REVISÃO]=LD_01[[#This Row],[REVISÃO]])*(ARQUIVOS[EXTENSÃO]="pdf")))</f>
        <v>MSV-163MS-647-650-ACA-EXE-DE-O2-011-R00.3.pdf</v>
      </c>
      <c r="K1417" s="6" t="str" cm="1">
        <f t="array" ref="K1417">_xlfn.TEXTJOIN(", ",TRUE,_xlfn.UNIQUE(_xlfn._xlws.FILTER(ARQUIVOS_RECEBIDOS!$F$2:$F$5010,ARQUIVOS_RECEBIDOS!$E$2:$E$5010=LD_01[[#This Row],[DOCUMENTO]])))</f>
        <v>R00.3</v>
      </c>
      <c r="L1417" s="6" t="str" cm="1">
        <f t="array" ref="L1417">_xlfn.TEXTJOIN(",",TRUE,_xlfn._xlws.FILTER(ARQUIVOS[EXTENSÃO],(ARQUIVOS[DOCUMENTO]=LD_01[[#This Row],[DOCUMENTO]])*(ARQUIVOS[REVISÃO]=LD_01[[#This Row],[REVISÃO]])))</f>
        <v>dwg,pdf</v>
      </c>
      <c r="M1417" s="12" cm="1">
        <f t="array" ref="M1417">_xlfn.UNIQUE(_xlfn._xlws.FILTER(ARQUIVOS[DATA RECEBIMENTO],(ARQUIVOS[DOCUMENTO]=LD_01[[#This Row],[DOCUMENTO]])*(ARQUIVOS[REVISÃO]=LD_01[[#This Row],[REVISÃO]])))</f>
        <v>46043</v>
      </c>
      <c r="N14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02/MSV-163MS-647-650/12.DV/MSV-163MS-647-650-ACA-EXE-DE-O2-011-R00.3.pdf</v>
      </c>
      <c r="P1417" s="6" t="str">
        <f>LD_01[[#This Row],[PASTA]]&amp;"/"&amp;LD_01[[#This Row],[ARQUIVO]]</f>
        <v>MSV-163MS-647-650/12.DV/MSV-163MS-647-650-ACA-EXE-DE-O2-011-R00.3.pdf</v>
      </c>
    </row>
    <row r="1418" spans="1:16" ht="28.8" x14ac:dyDescent="0.3">
      <c r="A1418" s="6" t="s">
        <v>5765</v>
      </c>
      <c r="B1418" s="6" t="str">
        <f>VLOOKUP(LD_01[[#This Row],[DOCUMENTO]],_xlfn.SORTBY(ARQUIVOS_RECEBIDOS!$E$2:$F$5010,ARQUIVOS_RECEBIDOS!$F$2:$F$5010,-1),2,)</f>
        <v>R00.2</v>
      </c>
      <c r="C1418" s="14" t="s">
        <v>5988</v>
      </c>
      <c r="D1418" s="14" t="s">
        <v>7543</v>
      </c>
      <c r="E1418" s="6" t="s">
        <v>5914</v>
      </c>
      <c r="F1418" s="8" t="s">
        <v>5971</v>
      </c>
      <c r="G1418" s="8" t="s">
        <v>4338</v>
      </c>
      <c r="H1418" s="6" t="str">
        <f>_xlfn.XLOOKUP(LD_01[[#This Row],[DISCIPLINA]],'CLASSES DE PROJETOS'!$F$3:$F$37,'CLASSES DE PROJETOS'!$C$3:$C$37)</f>
        <v>DS</v>
      </c>
      <c r="I1418" s="6" t="str">
        <f>_xlfn.TEXTJOIN("/",TRUE,"MSV-163MS-"&amp;LD_01[[#This Row],[OBRA]],_xlfn.XLOOKUP(LD_01[[#This Row],[SIGLA]],'CLASSES DE PROJETOS'!$C$3:$C$37,'CLASSES DE PROJETOS'!$E$3:$E$37))</f>
        <v>MSV-163MS-647-650/11.DS</v>
      </c>
      <c r="J1418" s="6" t="str" cm="1">
        <f t="array" ref="J1418">_xlfn.TEXTJOIN(",",TRUE,_xlfn._xlws.FILTER(ARQUIVOS[ARQUIVO],(ARQUIVOS[DOCUMENTO]=LD_01[[#This Row],[DOCUMENTO]])*(ARQUIVOS[REVISÃO]=LD_01[[#This Row],[REVISÃO]])*(ARQUIVOS[EXTENSÃO]="pdf")))</f>
        <v>MSV-163MS-647-650-ACA-EXE-DE-Q1-001-R00.2.pdf</v>
      </c>
      <c r="K1418" s="6" t="str" cm="1">
        <f t="array" ref="K1418">_xlfn.TEXTJOIN(", ",TRUE,_xlfn.UNIQUE(_xlfn._xlws.FILTER(ARQUIVOS_RECEBIDOS!$F$2:$F$5010,ARQUIVOS_RECEBIDOS!$E$2:$E$5010=LD_01[[#This Row],[DOCUMENTO]])))</f>
        <v>R00.2</v>
      </c>
      <c r="L1418" s="6" t="str" cm="1">
        <f t="array" ref="L1418">_xlfn.TEXTJOIN(",",TRUE,_xlfn._xlws.FILTER(ARQUIVOS[EXTENSÃO],(ARQUIVOS[DOCUMENTO]=LD_01[[#This Row],[DOCUMENTO]])*(ARQUIVOS[REVISÃO]=LD_01[[#This Row],[REVISÃO]])))</f>
        <v>dwg,pdf</v>
      </c>
      <c r="M1418" s="12" cm="1">
        <f t="array" ref="M1418">_xlfn.UNIQUE(_xlfn._xlws.FILTER(ARQUIVOS[DATA RECEBIMENTO],(ARQUIVOS[DOCUMENTO]=LD_01[[#This Row],[DOCUMENTO]])*(ARQUIVOS[REVISÃO]=LD_01[[#This Row],[REVISÃO]])))</f>
        <v>46043</v>
      </c>
      <c r="N14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02/MSV-163MS-647-650/11.DS/MSV-163MS-647-650-ACA-EXE-DE-Q1-001-R00.2.pdf</v>
      </c>
      <c r="P1418" s="6" t="str">
        <f>LD_01[[#This Row],[PASTA]]&amp;"/"&amp;LD_01[[#This Row],[ARQUIVO]]</f>
        <v>MSV-163MS-647-650/11.DS/MSV-163MS-647-650-ACA-EXE-DE-Q1-001-R00.2.pdf</v>
      </c>
    </row>
    <row r="1419" spans="1:16" ht="28.8" x14ac:dyDescent="0.3">
      <c r="A1419" s="6" t="s">
        <v>5766</v>
      </c>
      <c r="B1419" s="6" t="str">
        <f>VLOOKUP(LD_01[[#This Row],[DOCUMENTO]],_xlfn.SORTBY(ARQUIVOS_RECEBIDOS!$E$2:$F$5010,ARQUIVOS_RECEBIDOS!$F$2:$F$5010,-1),2,)</f>
        <v>R00.2</v>
      </c>
      <c r="C1419" s="14" t="s">
        <v>5988</v>
      </c>
      <c r="D1419" s="14" t="s">
        <v>7543</v>
      </c>
      <c r="E1419" s="6" t="s">
        <v>5914</v>
      </c>
      <c r="F1419" s="8" t="s">
        <v>5971</v>
      </c>
      <c r="G1419" s="8" t="s">
        <v>4338</v>
      </c>
      <c r="H1419" s="6" t="str">
        <f>_xlfn.XLOOKUP(LD_01[[#This Row],[DISCIPLINA]],'CLASSES DE PROJETOS'!$F$3:$F$37,'CLASSES DE PROJETOS'!$C$3:$C$37)</f>
        <v>DS</v>
      </c>
      <c r="I1419" s="6" t="str">
        <f>_xlfn.TEXTJOIN("/",TRUE,"MSV-163MS-"&amp;LD_01[[#This Row],[OBRA]],_xlfn.XLOOKUP(LD_01[[#This Row],[SIGLA]],'CLASSES DE PROJETOS'!$C$3:$C$37,'CLASSES DE PROJETOS'!$E$3:$E$37))</f>
        <v>MSV-163MS-647-650/11.DS</v>
      </c>
      <c r="J1419" s="6" t="str" cm="1">
        <f t="array" ref="J1419">_xlfn.TEXTJOIN(",",TRUE,_xlfn._xlws.FILTER(ARQUIVOS[ARQUIVO],(ARQUIVOS[DOCUMENTO]=LD_01[[#This Row],[DOCUMENTO]])*(ARQUIVOS[REVISÃO]=LD_01[[#This Row],[REVISÃO]])*(ARQUIVOS[EXTENSÃO]="pdf")))</f>
        <v>MSV-163MS-647-650-ACA-EXE-DE-Q1-002-R00.2.pdf</v>
      </c>
      <c r="K1419" s="6" t="str" cm="1">
        <f t="array" ref="K1419">_xlfn.TEXTJOIN(", ",TRUE,_xlfn.UNIQUE(_xlfn._xlws.FILTER(ARQUIVOS_RECEBIDOS!$F$2:$F$5010,ARQUIVOS_RECEBIDOS!$E$2:$E$5010=LD_01[[#This Row],[DOCUMENTO]])))</f>
        <v>R00.2</v>
      </c>
      <c r="L1419" s="6" t="str" cm="1">
        <f t="array" ref="L1419">_xlfn.TEXTJOIN(",",TRUE,_xlfn._xlws.FILTER(ARQUIVOS[EXTENSÃO],(ARQUIVOS[DOCUMENTO]=LD_01[[#This Row],[DOCUMENTO]])*(ARQUIVOS[REVISÃO]=LD_01[[#This Row],[REVISÃO]])))</f>
        <v>dwg,pdf</v>
      </c>
      <c r="M1419" s="12" cm="1">
        <f t="array" ref="M1419">_xlfn.UNIQUE(_xlfn._xlws.FILTER(ARQUIVOS[DATA RECEBIMENTO],(ARQUIVOS[DOCUMENTO]=LD_01[[#This Row],[DOCUMENTO]])*(ARQUIVOS[REVISÃO]=LD_01[[#This Row],[REVISÃO]])))</f>
        <v>46043</v>
      </c>
      <c r="N14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02/MSV-163MS-647-650/11.DS/MSV-163MS-647-650-ACA-EXE-DE-Q1-002-R00.2.pdf</v>
      </c>
      <c r="P1419" s="6" t="str">
        <f>LD_01[[#This Row],[PASTA]]&amp;"/"&amp;LD_01[[#This Row],[ARQUIVO]]</f>
        <v>MSV-163MS-647-650/11.DS/MSV-163MS-647-650-ACA-EXE-DE-Q1-002-R00.2.pdf</v>
      </c>
    </row>
    <row r="1420" spans="1:16" ht="28.8" x14ac:dyDescent="0.3">
      <c r="A1420" s="6" t="s">
        <v>5767</v>
      </c>
      <c r="B1420" s="6" t="str">
        <f>VLOOKUP(LD_01[[#This Row],[DOCUMENTO]],_xlfn.SORTBY(ARQUIVOS_RECEBIDOS!$E$2:$F$5010,ARQUIVOS_RECEBIDOS!$F$2:$F$5010,-1),2,)</f>
        <v>R00.2</v>
      </c>
      <c r="C1420" s="14" t="s">
        <v>5988</v>
      </c>
      <c r="D1420" s="14" t="s">
        <v>7543</v>
      </c>
      <c r="E1420" s="6" t="s">
        <v>5914</v>
      </c>
      <c r="F1420" s="8" t="s">
        <v>5971</v>
      </c>
      <c r="G1420" s="8" t="s">
        <v>4338</v>
      </c>
      <c r="H1420" s="6" t="str">
        <f>_xlfn.XLOOKUP(LD_01[[#This Row],[DISCIPLINA]],'CLASSES DE PROJETOS'!$F$3:$F$37,'CLASSES DE PROJETOS'!$C$3:$C$37)</f>
        <v>DS</v>
      </c>
      <c r="I1420" s="6" t="str">
        <f>_xlfn.TEXTJOIN("/",TRUE,"MSV-163MS-"&amp;LD_01[[#This Row],[OBRA]],_xlfn.XLOOKUP(LD_01[[#This Row],[SIGLA]],'CLASSES DE PROJETOS'!$C$3:$C$37,'CLASSES DE PROJETOS'!$E$3:$E$37))</f>
        <v>MSV-163MS-647-650/11.DS</v>
      </c>
      <c r="J1420" s="6" t="str" cm="1">
        <f t="array" ref="J1420">_xlfn.TEXTJOIN(",",TRUE,_xlfn._xlws.FILTER(ARQUIVOS[ARQUIVO],(ARQUIVOS[DOCUMENTO]=LD_01[[#This Row],[DOCUMENTO]])*(ARQUIVOS[REVISÃO]=LD_01[[#This Row],[REVISÃO]])*(ARQUIVOS[EXTENSÃO]="pdf")))</f>
        <v>MSV-163MS-647-650-ACA-EXE-DE-Q1-003-R00.2.pdf</v>
      </c>
      <c r="K1420" s="6" t="str" cm="1">
        <f t="array" ref="K1420">_xlfn.TEXTJOIN(", ",TRUE,_xlfn.UNIQUE(_xlfn._xlws.FILTER(ARQUIVOS_RECEBIDOS!$F$2:$F$5010,ARQUIVOS_RECEBIDOS!$E$2:$E$5010=LD_01[[#This Row],[DOCUMENTO]])))</f>
        <v>R00.2</v>
      </c>
      <c r="L1420" s="6" t="str" cm="1">
        <f t="array" ref="L1420">_xlfn.TEXTJOIN(",",TRUE,_xlfn._xlws.FILTER(ARQUIVOS[EXTENSÃO],(ARQUIVOS[DOCUMENTO]=LD_01[[#This Row],[DOCUMENTO]])*(ARQUIVOS[REVISÃO]=LD_01[[#This Row],[REVISÃO]])))</f>
        <v>dwg,pdf</v>
      </c>
      <c r="M1420" s="12" cm="1">
        <f t="array" ref="M1420">_xlfn.UNIQUE(_xlfn._xlws.FILTER(ARQUIVOS[DATA RECEBIMENTO],(ARQUIVOS[DOCUMENTO]=LD_01[[#This Row],[DOCUMENTO]])*(ARQUIVOS[REVISÃO]=LD_01[[#This Row],[REVISÃO]])))</f>
        <v>46043</v>
      </c>
      <c r="N14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02/MSV-163MS-647-650/11.DS/MSV-163MS-647-650-ACA-EXE-DE-Q1-003-R00.2.pdf</v>
      </c>
      <c r="P1420" s="6" t="str">
        <f>LD_01[[#This Row],[PASTA]]&amp;"/"&amp;LD_01[[#This Row],[ARQUIVO]]</f>
        <v>MSV-163MS-647-650/11.DS/MSV-163MS-647-650-ACA-EXE-DE-Q1-003-R00.2.pdf</v>
      </c>
    </row>
    <row r="1421" spans="1:16" ht="43.2" x14ac:dyDescent="0.3">
      <c r="A1421" s="6" t="s">
        <v>5897</v>
      </c>
      <c r="B1421" s="6" t="str">
        <f>VLOOKUP(LD_01[[#This Row],[DOCUMENTO]],_xlfn.SORTBY(ARQUIVOS_RECEBIDOS!$E$2:$F$5010,ARQUIVOS_RECEBIDOS!$F$2:$F$5010,-1),2,)</f>
        <v>R00.5</v>
      </c>
      <c r="C1421" s="14" t="s">
        <v>5988</v>
      </c>
      <c r="D1421" s="14" t="s">
        <v>7543</v>
      </c>
      <c r="E1421" s="6" t="s">
        <v>5914</v>
      </c>
      <c r="F1421" s="8" t="s">
        <v>5972</v>
      </c>
      <c r="G1421" s="8" t="s">
        <v>4330</v>
      </c>
      <c r="H1421" s="6" t="str">
        <f>_xlfn.XLOOKUP(LD_01[[#This Row],[DISCIPLINA]],'CLASSES DE PROJETOS'!$F$3:$F$37,'CLASSES DE PROJETOS'!$C$3:$C$37)</f>
        <v>TE</v>
      </c>
      <c r="I1421" s="6" t="str">
        <f>_xlfn.TEXTJOIN("/",TRUE,"MSV-163MS-"&amp;LD_01[[#This Row],[OBRA]],_xlfn.XLOOKUP(LD_01[[#This Row],[SIGLA]],'CLASSES DE PROJETOS'!$C$3:$C$37,'CLASSES DE PROJETOS'!$E$3:$E$37))</f>
        <v>MSV-163MS-647-650/32.TE</v>
      </c>
      <c r="J1421" s="6" t="str" cm="1">
        <f t="array" ref="J1421">_xlfn.TEXTJOIN(",",TRUE,_xlfn._xlws.FILTER(ARQUIVOS[ARQUIVO],(ARQUIVOS[DOCUMENTO]=LD_01[[#This Row],[DOCUMENTO]])*(ARQUIVOS[REVISÃO]=LD_01[[#This Row],[REVISÃO]])*(ARQUIVOS[EXTENSÃO]="pdf")))</f>
        <v>MSV-163MS-647-650-ACA-EXE-MC-G1-001-R00.5.pdf</v>
      </c>
      <c r="K1421" s="6" t="str" cm="1">
        <f t="array" ref="K1421">_xlfn.TEXTJOIN(", ",TRUE,_xlfn.UNIQUE(_xlfn._xlws.FILTER(ARQUIVOS_RECEBIDOS!$F$2:$F$5010,ARQUIVOS_RECEBIDOS!$E$2:$E$5010=LD_01[[#This Row],[DOCUMENTO]])))</f>
        <v>R00.5</v>
      </c>
      <c r="L1421" s="6" t="str" cm="1">
        <f t="array" ref="L1421">_xlfn.TEXTJOIN(",",TRUE,_xlfn._xlws.FILTER(ARQUIVOS[EXTENSÃO],(ARQUIVOS[DOCUMENTO]=LD_01[[#This Row],[DOCUMENTO]])*(ARQUIVOS[REVISÃO]=LD_01[[#This Row],[REVISÃO]])))</f>
        <v>docx,pdf</v>
      </c>
      <c r="M1421" s="12" cm="1">
        <f t="array" ref="M1421">_xlfn.UNIQUE(_xlfn._xlws.FILTER(ARQUIVOS[DATA RECEBIMENTO],(ARQUIVOS[DOCUMENTO]=LD_01[[#This Row],[DOCUMENTO]])*(ARQUIVOS[REVISÃO]=LD_01[[#This Row],[REVISÃO]])))</f>
        <v>46043</v>
      </c>
      <c r="N14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02/MSV-163MS-647-650/32.TE/MSV-163MS-647-650-ACA-EXE-MC-G1-001-R00.5.pdf</v>
      </c>
      <c r="P1421" s="6" t="str">
        <f>LD_01[[#This Row],[PASTA]]&amp;"/"&amp;LD_01[[#This Row],[ARQUIVO]]</f>
        <v>MSV-163MS-647-650/32.TE/MSV-163MS-647-650-ACA-EXE-MC-G1-001-R00.5.pdf</v>
      </c>
    </row>
    <row r="1422" spans="1:16" ht="43.2" x14ac:dyDescent="0.3">
      <c r="A1422" s="6" t="s">
        <v>5763</v>
      </c>
      <c r="B1422" s="6" t="str">
        <f>VLOOKUP(LD_01[[#This Row],[DOCUMENTO]],_xlfn.SORTBY(ARQUIVOS_RECEBIDOS!$E$2:$F$5010,ARQUIVOS_RECEBIDOS!$F$2:$F$5010,-1),2,)</f>
        <v>R00.4</v>
      </c>
      <c r="C1422" s="14" t="s">
        <v>5988</v>
      </c>
      <c r="D1422" s="14" t="s">
        <v>7543</v>
      </c>
      <c r="E1422" s="6" t="s">
        <v>5914</v>
      </c>
      <c r="F1422" s="8" t="s">
        <v>5973</v>
      </c>
      <c r="G1422" s="8" t="s">
        <v>4142</v>
      </c>
      <c r="H1422" s="6" t="str">
        <f>_xlfn.XLOOKUP(LD_01[[#This Row],[DISCIPLINA]],'CLASSES DE PROJETOS'!$F$3:$F$37,'CLASSES DE PROJETOS'!$C$3:$C$37)</f>
        <v>DR</v>
      </c>
      <c r="I1422" s="6" t="str">
        <f>_xlfn.TEXTJOIN("/",TRUE,"MSV-163MS-"&amp;LD_01[[#This Row],[OBRA]],_xlfn.XLOOKUP(LD_01[[#This Row],[SIGLA]],'CLASSES DE PROJETOS'!$C$3:$C$37,'CLASSES DE PROJETOS'!$E$3:$E$37))</f>
        <v>MSV-163MS-647-650/10.DR</v>
      </c>
      <c r="J1422" s="6" t="str" cm="1">
        <f t="array" ref="J1422">_xlfn.TEXTJOIN(",",TRUE,_xlfn._xlws.FILTER(ARQUIVOS[ARQUIVO],(ARQUIVOS[DOCUMENTO]=LD_01[[#This Row],[DOCUMENTO]])*(ARQUIVOS[REVISÃO]=LD_01[[#This Row],[REVISÃO]])*(ARQUIVOS[EXTENSÃO]="pdf")))</f>
        <v>MSV-163MS-647-650-ACA-EXE-MC-H2-001-R00.4.pdf</v>
      </c>
      <c r="K1422" s="6" t="str" cm="1">
        <f t="array" ref="K1422">_xlfn.TEXTJOIN(", ",TRUE,_xlfn.UNIQUE(_xlfn._xlws.FILTER(ARQUIVOS_RECEBIDOS!$F$2:$F$5010,ARQUIVOS_RECEBIDOS!$E$2:$E$5010=LD_01[[#This Row],[DOCUMENTO]])))</f>
        <v>R00.4</v>
      </c>
      <c r="L1422" s="6" t="str" cm="1">
        <f t="array" ref="L1422">_xlfn.TEXTJOIN(",",TRUE,_xlfn._xlws.FILTER(ARQUIVOS[EXTENSÃO],(ARQUIVOS[DOCUMENTO]=LD_01[[#This Row],[DOCUMENTO]])*(ARQUIVOS[REVISÃO]=LD_01[[#This Row],[REVISÃO]])))</f>
        <v>docx,pdf</v>
      </c>
      <c r="M1422" s="12" cm="1">
        <f t="array" ref="M1422">_xlfn.UNIQUE(_xlfn._xlws.FILTER(ARQUIVOS[DATA RECEBIMENTO],(ARQUIVOS[DOCUMENTO]=LD_01[[#This Row],[DOCUMENTO]])*(ARQUIVOS[REVISÃO]=LD_01[[#This Row],[REVISÃO]])))</f>
        <v>46043</v>
      </c>
      <c r="N14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02/MSV-163MS-647-650/10.DR/MSV-163MS-647-650-ACA-EXE-MC-H2-001-R00.4.pdf</v>
      </c>
      <c r="P1422" s="6" t="str">
        <f>LD_01[[#This Row],[PASTA]]&amp;"/"&amp;LD_01[[#This Row],[ARQUIVO]]</f>
        <v>MSV-163MS-647-650/10.DR/MSV-163MS-647-650-ACA-EXE-MC-H2-001-R00.4.pdf</v>
      </c>
    </row>
    <row r="1423" spans="1:16" ht="43.2" x14ac:dyDescent="0.3">
      <c r="A1423" s="6" t="s">
        <v>5862</v>
      </c>
      <c r="B1423" s="6" t="str">
        <f>VLOOKUP(LD_01[[#This Row],[DOCUMENTO]],_xlfn.SORTBY(ARQUIVOS_RECEBIDOS!$E$2:$F$5010,ARQUIVOS_RECEBIDOS!$F$2:$F$5010,-1),2,)</f>
        <v>R00.2</v>
      </c>
      <c r="C1423" s="14" t="s">
        <v>5988</v>
      </c>
      <c r="D1423" s="14" t="s">
        <v>7543</v>
      </c>
      <c r="E1423" s="6" t="s">
        <v>5914</v>
      </c>
      <c r="F1423" s="8" t="s">
        <v>5974</v>
      </c>
      <c r="G1423" s="8" t="s">
        <v>4143</v>
      </c>
      <c r="H1423" s="6" t="str">
        <f>_xlfn.XLOOKUP(LD_01[[#This Row],[DISCIPLINA]],'CLASSES DE PROJETOS'!$F$3:$F$37,'CLASSES DE PROJETOS'!$C$3:$C$37)</f>
        <v>PV</v>
      </c>
      <c r="I1423" s="6" t="str">
        <f>_xlfn.TEXTJOIN("/",TRUE,"MSV-163MS-"&amp;LD_01[[#This Row],[OBRA]],_xlfn.XLOOKUP(LD_01[[#This Row],[SIGLA]],'CLASSES DE PROJETOS'!$C$3:$C$37,'CLASSES DE PROJETOS'!$E$3:$E$37))</f>
        <v>MSV-163MS-647-650/28.PV</v>
      </c>
      <c r="J1423" s="6" t="str" cm="1">
        <f t="array" ref="J1423">_xlfn.TEXTJOIN(",",TRUE,_xlfn._xlws.FILTER(ARQUIVOS[ARQUIVO],(ARQUIVOS[DOCUMENTO]=LD_01[[#This Row],[DOCUMENTO]])*(ARQUIVOS[REVISÃO]=LD_01[[#This Row],[REVISÃO]])*(ARQUIVOS[EXTENSÃO]="pdf")))</f>
        <v>MSV-163MS-647-650-ACA-EXE-MC-I2-001-R00.2.pdf</v>
      </c>
      <c r="K1423" s="6" t="str" cm="1">
        <f t="array" ref="K1423">_xlfn.TEXTJOIN(", ",TRUE,_xlfn.UNIQUE(_xlfn._xlws.FILTER(ARQUIVOS_RECEBIDOS!$F$2:$F$5010,ARQUIVOS_RECEBIDOS!$E$2:$E$5010=LD_01[[#This Row],[DOCUMENTO]])))</f>
        <v>R00.2</v>
      </c>
      <c r="L1423" s="6" t="str" cm="1">
        <f t="array" ref="L1423">_xlfn.TEXTJOIN(",",TRUE,_xlfn._xlws.FILTER(ARQUIVOS[EXTENSÃO],(ARQUIVOS[DOCUMENTO]=LD_01[[#This Row],[DOCUMENTO]])*(ARQUIVOS[REVISÃO]=LD_01[[#This Row],[REVISÃO]])))</f>
        <v>docx,pdf</v>
      </c>
      <c r="M1423" s="12" cm="1">
        <f t="array" ref="M1423">_xlfn.UNIQUE(_xlfn._xlws.FILTER(ARQUIVOS[DATA RECEBIMENTO],(ARQUIVOS[DOCUMENTO]=LD_01[[#This Row],[DOCUMENTO]])*(ARQUIVOS[REVISÃO]=LD_01[[#This Row],[REVISÃO]])))</f>
        <v>46043</v>
      </c>
      <c r="N14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02/MSV-163MS-647-650/28.PV/MSV-163MS-647-650-ACA-EXE-MC-I2-001-R00.2.pdf</v>
      </c>
      <c r="P1423" s="6" t="str">
        <f>LD_01[[#This Row],[PASTA]]&amp;"/"&amp;LD_01[[#This Row],[ARQUIVO]]</f>
        <v>MSV-163MS-647-650/28.PV/MSV-163MS-647-650-ACA-EXE-MC-I2-001-R00.2.pdf</v>
      </c>
    </row>
    <row r="1424" spans="1:16" ht="43.2" x14ac:dyDescent="0.3">
      <c r="A1424" s="6" t="s">
        <v>5804</v>
      </c>
      <c r="B1424" s="6" t="str">
        <f>VLOOKUP(LD_01[[#This Row],[DOCUMENTO]],_xlfn.SORTBY(ARQUIVOS_RECEBIDOS!$E$2:$F$5010,ARQUIVOS_RECEBIDOS!$F$2:$F$5010,-1),2,)</f>
        <v>R00.4</v>
      </c>
      <c r="C1424" s="14" t="s">
        <v>5988</v>
      </c>
      <c r="D1424" s="14" t="s">
        <v>7543</v>
      </c>
      <c r="E1424" s="6" t="s">
        <v>5914</v>
      </c>
      <c r="F1424" s="8" t="s">
        <v>5975</v>
      </c>
      <c r="G1424" s="8" t="s">
        <v>5989</v>
      </c>
      <c r="H1424" s="6" t="str">
        <f>_xlfn.XLOOKUP(LD_01[[#This Row],[DISCIPLINA]],'CLASSES DE PROJETOS'!$F$3:$F$37,'CLASSES DE PROJETOS'!$C$3:$C$37)</f>
        <v>ES</v>
      </c>
      <c r="I1424" s="6" t="str">
        <f>_xlfn.TEXTJOIN("/",TRUE,"MSV-163MS-"&amp;LD_01[[#This Row],[OBRA]],_xlfn.XLOOKUP(LD_01[[#This Row],[SIGLA]],'CLASSES DE PROJETOS'!$C$3:$C$37,'CLASSES DE PROJETOS'!$E$3:$E$37))</f>
        <v>MSV-163MS-647-650/16.ES</v>
      </c>
      <c r="J1424" s="6" t="str" cm="1">
        <f t="array" ref="J1424">_xlfn.TEXTJOIN(",",TRUE,_xlfn._xlws.FILTER(ARQUIVOS[ARQUIVO],(ARQUIVOS[DOCUMENTO]=LD_01[[#This Row],[DOCUMENTO]])*(ARQUIVOS[REVISÃO]=LD_01[[#This Row],[REVISÃO]])*(ARQUIVOS[EXTENSÃO]="pdf")))</f>
        <v>MSV-163MS-647-650-ACA-EXE-MC-L2-001-R00.4.pdf</v>
      </c>
      <c r="K1424" s="6" t="str" cm="1">
        <f t="array" ref="K1424">_xlfn.TEXTJOIN(", ",TRUE,_xlfn.UNIQUE(_xlfn._xlws.FILTER(ARQUIVOS_RECEBIDOS!$F$2:$F$5010,ARQUIVOS_RECEBIDOS!$E$2:$E$5010=LD_01[[#This Row],[DOCUMENTO]])))</f>
        <v>R00.4</v>
      </c>
      <c r="L1424" s="6" t="str" cm="1">
        <f t="array" ref="L1424">_xlfn.TEXTJOIN(",",TRUE,_xlfn._xlws.FILTER(ARQUIVOS[EXTENSÃO],(ARQUIVOS[DOCUMENTO]=LD_01[[#This Row],[DOCUMENTO]])*(ARQUIVOS[REVISÃO]=LD_01[[#This Row],[REVISÃO]])))</f>
        <v>docx,pdf</v>
      </c>
      <c r="M1424" s="12" cm="1">
        <f t="array" ref="M1424">_xlfn.UNIQUE(_xlfn._xlws.FILTER(ARQUIVOS[DATA RECEBIMENTO],(ARQUIVOS[DOCUMENTO]=LD_01[[#This Row],[DOCUMENTO]])*(ARQUIVOS[REVISÃO]=LD_01[[#This Row],[REVISÃO]])))</f>
        <v>46043</v>
      </c>
      <c r="N14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02/MSV-163MS-647-650/16.ES/MSV-163MS-647-650-ACA-EXE-MC-L2-001-R00.4.pdf</v>
      </c>
      <c r="P1424" s="6" t="str">
        <f>LD_01[[#This Row],[PASTA]]&amp;"/"&amp;LD_01[[#This Row],[ARQUIVO]]</f>
        <v>MSV-163MS-647-650/16.ES/MSV-163MS-647-650-ACA-EXE-MC-L2-001-R00.4.pdf</v>
      </c>
    </row>
    <row r="1425" spans="1:16" ht="43.2" x14ac:dyDescent="0.3">
      <c r="A1425" s="6" t="s">
        <v>5838</v>
      </c>
      <c r="B1425" s="6" t="str">
        <f>VLOOKUP(LD_01[[#This Row],[DOCUMENTO]],_xlfn.SORTBY(ARQUIVOS_RECEBIDOS!$E$2:$F$5010,ARQUIVOS_RECEBIDOS!$F$2:$F$5010,-1),2,)</f>
        <v>R00.3</v>
      </c>
      <c r="C1425" s="14" t="s">
        <v>5988</v>
      </c>
      <c r="D1425" s="14" t="s">
        <v>7543</v>
      </c>
      <c r="E1425" s="6" t="s">
        <v>5914</v>
      </c>
      <c r="F1425" s="8" t="s">
        <v>5976</v>
      </c>
      <c r="G1425" s="8" t="s">
        <v>4332</v>
      </c>
      <c r="H1425" s="6" t="str">
        <f>_xlfn.XLOOKUP(LD_01[[#This Row],[DISCIPLINA]],'CLASSES DE PROJETOS'!$F$3:$F$37,'CLASSES DE PROJETOS'!$C$3:$C$37)</f>
        <v>GG</v>
      </c>
      <c r="I1425" s="6" t="str">
        <f>_xlfn.TEXTJOIN("/",TRUE,"MSV-163MS-"&amp;LD_01[[#This Row],[OBRA]],_xlfn.XLOOKUP(LD_01[[#This Row],[SIGLA]],'CLASSES DE PROJETOS'!$C$3:$C$37,'CLASSES DE PROJETOS'!$E$3:$E$37))</f>
        <v>MSV-163MS-647-650/19.GG</v>
      </c>
      <c r="J1425" s="6" t="str" cm="1">
        <f t="array" ref="J1425">_xlfn.TEXTJOIN(",",TRUE,_xlfn._xlws.FILTER(ARQUIVOS[ARQUIVO],(ARQUIVOS[DOCUMENTO]=LD_01[[#This Row],[DOCUMENTO]])*(ARQUIVOS[REVISÃO]=LD_01[[#This Row],[REVISÃO]])*(ARQUIVOS[EXTENSÃO]="pdf")))</f>
        <v>MSV-163MS-647-650-ACA-EXE-MD-D3-001-R00.3.pdf</v>
      </c>
      <c r="K1425" s="6" t="str" cm="1">
        <f t="array" ref="K1425">_xlfn.TEXTJOIN(", ",TRUE,_xlfn.UNIQUE(_xlfn._xlws.FILTER(ARQUIVOS_RECEBIDOS!$F$2:$F$5010,ARQUIVOS_RECEBIDOS!$E$2:$E$5010=LD_01[[#This Row],[DOCUMENTO]])))</f>
        <v>R00.3</v>
      </c>
      <c r="L1425" s="6" t="str" cm="1">
        <f t="array" ref="L1425">_xlfn.TEXTJOIN(",",TRUE,_xlfn._xlws.FILTER(ARQUIVOS[EXTENSÃO],(ARQUIVOS[DOCUMENTO]=LD_01[[#This Row],[DOCUMENTO]])*(ARQUIVOS[REVISÃO]=LD_01[[#This Row],[REVISÃO]])))</f>
        <v>docx,pdf</v>
      </c>
      <c r="M1425" s="12" cm="1">
        <f t="array" ref="M1425">_xlfn.UNIQUE(_xlfn._xlws.FILTER(ARQUIVOS[DATA RECEBIMENTO],(ARQUIVOS[DOCUMENTO]=LD_01[[#This Row],[DOCUMENTO]])*(ARQUIVOS[REVISÃO]=LD_01[[#This Row],[REVISÃO]])))</f>
        <v>46043</v>
      </c>
      <c r="N14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02/MSV-163MS-647-650/19.GG/MSV-163MS-647-650-ACA-EXE-MD-D3-001-R00.3.pdf</v>
      </c>
      <c r="P1425" s="6" t="str">
        <f>LD_01[[#This Row],[PASTA]]&amp;"/"&amp;LD_01[[#This Row],[ARQUIVO]]</f>
        <v>MSV-163MS-647-650/19.GG/MSV-163MS-647-650-ACA-EXE-MD-D3-001-R00.3.pdf</v>
      </c>
    </row>
    <row r="1426" spans="1:16" ht="43.2" x14ac:dyDescent="0.3">
      <c r="A1426" s="6" t="s">
        <v>5839</v>
      </c>
      <c r="B1426" s="6" t="str">
        <f>VLOOKUP(LD_01[[#This Row],[DOCUMENTO]],_xlfn.SORTBY(ARQUIVOS_RECEBIDOS!$E$2:$F$5010,ARQUIVOS_RECEBIDOS!$F$2:$F$5010,-1),2,)</f>
        <v>R00.2</v>
      </c>
      <c r="C1426" s="14" t="s">
        <v>5988</v>
      </c>
      <c r="D1426" s="14" t="s">
        <v>7543</v>
      </c>
      <c r="E1426" s="6" t="s">
        <v>5914</v>
      </c>
      <c r="F1426" s="8" t="s">
        <v>5977</v>
      </c>
      <c r="G1426" s="8" t="s">
        <v>4332</v>
      </c>
      <c r="H1426" s="6" t="str">
        <f>_xlfn.XLOOKUP(LD_01[[#This Row],[DISCIPLINA]],'CLASSES DE PROJETOS'!$F$3:$F$37,'CLASSES DE PROJETOS'!$C$3:$C$37)</f>
        <v>GG</v>
      </c>
      <c r="I1426" s="6" t="str">
        <f>_xlfn.TEXTJOIN("/",TRUE,"MSV-163MS-"&amp;LD_01[[#This Row],[OBRA]],_xlfn.XLOOKUP(LD_01[[#This Row],[SIGLA]],'CLASSES DE PROJETOS'!$C$3:$C$37,'CLASSES DE PROJETOS'!$E$3:$E$37))</f>
        <v>MSV-163MS-647-650/19.GG</v>
      </c>
      <c r="J1426" s="6" t="str" cm="1">
        <f t="array" ref="J1426">_xlfn.TEXTJOIN(",",TRUE,_xlfn._xlws.FILTER(ARQUIVOS[ARQUIVO],(ARQUIVOS[DOCUMENTO]=LD_01[[#This Row],[DOCUMENTO]])*(ARQUIVOS[REVISÃO]=LD_01[[#This Row],[REVISÃO]])*(ARQUIVOS[EXTENSÃO]="pdf")))</f>
        <v>MSV-163MS-647-650-ACA-EXE-MD-D3-002-R00.2.pdf</v>
      </c>
      <c r="K1426" s="6" t="str" cm="1">
        <f t="array" ref="K1426">_xlfn.TEXTJOIN(", ",TRUE,_xlfn.UNIQUE(_xlfn._xlws.FILTER(ARQUIVOS_RECEBIDOS!$F$2:$F$5010,ARQUIVOS_RECEBIDOS!$E$2:$E$5010=LD_01[[#This Row],[DOCUMENTO]])))</f>
        <v>R00.2</v>
      </c>
      <c r="L1426" s="6" t="str" cm="1">
        <f t="array" ref="L1426">_xlfn.TEXTJOIN(",",TRUE,_xlfn._xlws.FILTER(ARQUIVOS[EXTENSÃO],(ARQUIVOS[DOCUMENTO]=LD_01[[#This Row],[DOCUMENTO]])*(ARQUIVOS[REVISÃO]=LD_01[[#This Row],[REVISÃO]])))</f>
        <v>docx,pdf</v>
      </c>
      <c r="M1426" s="12" cm="1">
        <f t="array" ref="M1426">_xlfn.UNIQUE(_xlfn._xlws.FILTER(ARQUIVOS[DATA RECEBIMENTO],(ARQUIVOS[DOCUMENTO]=LD_01[[#This Row],[DOCUMENTO]])*(ARQUIVOS[REVISÃO]=LD_01[[#This Row],[REVISÃO]])))</f>
        <v>46043</v>
      </c>
      <c r="N14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02/MSV-163MS-647-650/19.GG/MSV-163MS-647-650-ACA-EXE-MD-D3-002-R00.2.pdf</v>
      </c>
      <c r="P1426" s="6" t="str">
        <f>LD_01[[#This Row],[PASTA]]&amp;"/"&amp;LD_01[[#This Row],[ARQUIVO]]</f>
        <v>MSV-163MS-647-650/19.GG/MSV-163MS-647-650-ACA-EXE-MD-D3-002-R00.2.pdf</v>
      </c>
    </row>
    <row r="1427" spans="1:16" ht="43.2" x14ac:dyDescent="0.3">
      <c r="A1427" s="6" t="s">
        <v>5840</v>
      </c>
      <c r="B1427" s="6" t="str">
        <f>VLOOKUP(LD_01[[#This Row],[DOCUMENTO]],_xlfn.SORTBY(ARQUIVOS_RECEBIDOS!$E$2:$F$5010,ARQUIVOS_RECEBIDOS!$F$2:$F$5010,-1),2,)</f>
        <v>R00.2</v>
      </c>
      <c r="C1427" s="14" t="s">
        <v>5988</v>
      </c>
      <c r="D1427" s="14" t="s">
        <v>7543</v>
      </c>
      <c r="E1427" s="6" t="s">
        <v>5914</v>
      </c>
      <c r="F1427" s="8" t="s">
        <v>5977</v>
      </c>
      <c r="G1427" s="8" t="s">
        <v>4332</v>
      </c>
      <c r="H1427" s="6" t="str">
        <f>_xlfn.XLOOKUP(LD_01[[#This Row],[DISCIPLINA]],'CLASSES DE PROJETOS'!$F$3:$F$37,'CLASSES DE PROJETOS'!$C$3:$C$37)</f>
        <v>GG</v>
      </c>
      <c r="I1427" s="6" t="str">
        <f>_xlfn.TEXTJOIN("/",TRUE,"MSV-163MS-"&amp;LD_01[[#This Row],[OBRA]],_xlfn.XLOOKUP(LD_01[[#This Row],[SIGLA]],'CLASSES DE PROJETOS'!$C$3:$C$37,'CLASSES DE PROJETOS'!$E$3:$E$37))</f>
        <v>MSV-163MS-647-650/19.GG</v>
      </c>
      <c r="J1427" s="6" t="str" cm="1">
        <f t="array" ref="J1427">_xlfn.TEXTJOIN(",",TRUE,_xlfn._xlws.FILTER(ARQUIVOS[ARQUIVO],(ARQUIVOS[DOCUMENTO]=LD_01[[#This Row],[DOCUMENTO]])*(ARQUIVOS[REVISÃO]=LD_01[[#This Row],[REVISÃO]])*(ARQUIVOS[EXTENSÃO]="pdf")))</f>
        <v>MSV-163MS-647-650-ACA-EXE-MD-D3-003-R00.2.pdf</v>
      </c>
      <c r="K1427" s="6" t="str" cm="1">
        <f t="array" ref="K1427">_xlfn.TEXTJOIN(", ",TRUE,_xlfn.UNIQUE(_xlfn._xlws.FILTER(ARQUIVOS_RECEBIDOS!$F$2:$F$5010,ARQUIVOS_RECEBIDOS!$E$2:$E$5010=LD_01[[#This Row],[DOCUMENTO]])))</f>
        <v>R00.2</v>
      </c>
      <c r="L1427" s="6" t="str" cm="1">
        <f t="array" ref="L1427">_xlfn.TEXTJOIN(",",TRUE,_xlfn._xlws.FILTER(ARQUIVOS[EXTENSÃO],(ARQUIVOS[DOCUMENTO]=LD_01[[#This Row],[DOCUMENTO]])*(ARQUIVOS[REVISÃO]=LD_01[[#This Row],[REVISÃO]])))</f>
        <v>docx,pdf</v>
      </c>
      <c r="M1427" s="12" cm="1">
        <f t="array" ref="M1427">_xlfn.UNIQUE(_xlfn._xlws.FILTER(ARQUIVOS[DATA RECEBIMENTO],(ARQUIVOS[DOCUMENTO]=LD_01[[#This Row],[DOCUMENTO]])*(ARQUIVOS[REVISÃO]=LD_01[[#This Row],[REVISÃO]])))</f>
        <v>46043</v>
      </c>
      <c r="N14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02/MSV-163MS-647-650/19.GG/MSV-163MS-647-650-ACA-EXE-MD-D3-003-R00.2.pdf</v>
      </c>
      <c r="P1427" s="6" t="str">
        <f>LD_01[[#This Row],[PASTA]]&amp;"/"&amp;LD_01[[#This Row],[ARQUIVO]]</f>
        <v>MSV-163MS-647-650/19.GG/MSV-163MS-647-650-ACA-EXE-MD-D3-003-R00.2.pdf</v>
      </c>
    </row>
    <row r="1428" spans="1:16" ht="43.2" x14ac:dyDescent="0.3">
      <c r="A1428" s="6" t="s">
        <v>5764</v>
      </c>
      <c r="B1428" s="6" t="str">
        <f>VLOOKUP(LD_01[[#This Row],[DOCUMENTO]],_xlfn.SORTBY(ARQUIVOS_RECEBIDOS!$E$2:$F$5010,ARQUIVOS_RECEBIDOS!$F$2:$F$5010,-1),2,)</f>
        <v>R00.3</v>
      </c>
      <c r="C1428" s="14" t="s">
        <v>5988</v>
      </c>
      <c r="D1428" s="14" t="s">
        <v>7543</v>
      </c>
      <c r="E1428" s="6" t="s">
        <v>5914</v>
      </c>
      <c r="F1428" s="8" t="s">
        <v>5978</v>
      </c>
      <c r="G1428" s="8" t="s">
        <v>4142</v>
      </c>
      <c r="H1428" s="6" t="str">
        <f>_xlfn.XLOOKUP(LD_01[[#This Row],[DISCIPLINA]],'CLASSES DE PROJETOS'!$F$3:$F$37,'CLASSES DE PROJETOS'!$C$3:$C$37)</f>
        <v>DR</v>
      </c>
      <c r="I1428" s="6" t="str">
        <f>_xlfn.TEXTJOIN("/",TRUE,"MSV-163MS-"&amp;LD_01[[#This Row],[OBRA]],_xlfn.XLOOKUP(LD_01[[#This Row],[SIGLA]],'CLASSES DE PROJETOS'!$C$3:$C$37,'CLASSES DE PROJETOS'!$E$3:$E$37))</f>
        <v>MSV-163MS-647-650/10.DR</v>
      </c>
      <c r="J1428" s="6" t="str" cm="1">
        <f t="array" ref="J1428">_xlfn.TEXTJOIN(",",TRUE,_xlfn._xlws.FILTER(ARQUIVOS[ARQUIVO],(ARQUIVOS[DOCUMENTO]=LD_01[[#This Row],[DOCUMENTO]])*(ARQUIVOS[REVISÃO]=LD_01[[#This Row],[REVISÃO]])*(ARQUIVOS[EXTENSÃO]="pdf")))</f>
        <v>MSV-163MS-647-650-ACA-EXE-MD-H1-001-R00.3.pdf</v>
      </c>
      <c r="K1428" s="6" t="str" cm="1">
        <f t="array" ref="K1428">_xlfn.TEXTJOIN(", ",TRUE,_xlfn.UNIQUE(_xlfn._xlws.FILTER(ARQUIVOS_RECEBIDOS!$F$2:$F$5010,ARQUIVOS_RECEBIDOS!$E$2:$E$5010=LD_01[[#This Row],[DOCUMENTO]])))</f>
        <v>R00.3</v>
      </c>
      <c r="L1428" s="6" t="str" cm="1">
        <f t="array" ref="L1428">_xlfn.TEXTJOIN(",",TRUE,_xlfn._xlws.FILTER(ARQUIVOS[EXTENSÃO],(ARQUIVOS[DOCUMENTO]=LD_01[[#This Row],[DOCUMENTO]])*(ARQUIVOS[REVISÃO]=LD_01[[#This Row],[REVISÃO]])))</f>
        <v>docx,pdf</v>
      </c>
      <c r="M1428" s="12" cm="1">
        <f t="array" ref="M1428">_xlfn.UNIQUE(_xlfn._xlws.FILTER(ARQUIVOS[DATA RECEBIMENTO],(ARQUIVOS[DOCUMENTO]=LD_01[[#This Row],[DOCUMENTO]])*(ARQUIVOS[REVISÃO]=LD_01[[#This Row],[REVISÃO]])))</f>
        <v>46043</v>
      </c>
      <c r="N14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02/MSV-163MS-647-650/10.DR/MSV-163MS-647-650-ACA-EXE-MD-H1-001-R00.3.pdf</v>
      </c>
      <c r="P1428" s="6" t="str">
        <f>LD_01[[#This Row],[PASTA]]&amp;"/"&amp;LD_01[[#This Row],[ARQUIVO]]</f>
        <v>MSV-163MS-647-650/10.DR/MSV-163MS-647-650-ACA-EXE-MD-H1-001-R00.3.pdf</v>
      </c>
    </row>
    <row r="1429" spans="1:16" ht="43.2" x14ac:dyDescent="0.3">
      <c r="A1429" s="6" t="s">
        <v>5877</v>
      </c>
      <c r="B1429" s="6" t="str">
        <f>VLOOKUP(LD_01[[#This Row],[DOCUMENTO]],_xlfn.SORTBY(ARQUIVOS_RECEBIDOS!$E$2:$F$5010,ARQUIVOS_RECEBIDOS!$F$2:$F$5010,-1),2,)</f>
        <v>R00.3</v>
      </c>
      <c r="C1429" s="14" t="s">
        <v>5988</v>
      </c>
      <c r="D1429" s="14" t="s">
        <v>7543</v>
      </c>
      <c r="E1429" s="6" t="s">
        <v>5914</v>
      </c>
      <c r="F1429" s="8" t="s">
        <v>5979</v>
      </c>
      <c r="G1429" s="8" t="s">
        <v>4330</v>
      </c>
      <c r="H1429" s="6" t="str">
        <f>_xlfn.XLOOKUP(LD_01[[#This Row],[DISCIPLINA]],'CLASSES DE PROJETOS'!$F$3:$F$37,'CLASSES DE PROJETOS'!$C$3:$C$37)</f>
        <v>TE</v>
      </c>
      <c r="I1429" s="6" t="str">
        <f>_xlfn.TEXTJOIN("/",TRUE,"MSV-163MS-"&amp;LD_01[[#This Row],[OBRA]],_xlfn.XLOOKUP(LD_01[[#This Row],[SIGLA]],'CLASSES DE PROJETOS'!$C$3:$C$37,'CLASSES DE PROJETOS'!$E$3:$E$37))</f>
        <v>MSV-163MS-647-650/32.TE</v>
      </c>
      <c r="J1429" s="6" t="str" cm="1">
        <f t="array" ref="J1429">_xlfn.TEXTJOIN(",",TRUE,_xlfn._xlws.FILTER(ARQUIVOS[ARQUIVO],(ARQUIVOS[DOCUMENTO]=LD_01[[#This Row],[DOCUMENTO]])*(ARQUIVOS[REVISÃO]=LD_01[[#This Row],[REVISÃO]])*(ARQUIVOS[EXTENSÃO]="pdf")))</f>
        <v>MSV-163MS-647-650-ACA-EXE-NS-G1-001-R00.3.pdf</v>
      </c>
      <c r="K1429" s="6" t="str" cm="1">
        <f t="array" ref="K1429">_xlfn.TEXTJOIN(", ",TRUE,_xlfn.UNIQUE(_xlfn._xlws.FILTER(ARQUIVOS_RECEBIDOS!$F$2:$F$5010,ARQUIVOS_RECEBIDOS!$E$2:$E$5010=LD_01[[#This Row],[DOCUMENTO]])))</f>
        <v>R00.3</v>
      </c>
      <c r="L1429" s="6" t="str" cm="1">
        <f t="array" ref="L1429">_xlfn.TEXTJOIN(",",TRUE,_xlfn._xlws.FILTER(ARQUIVOS[EXTENSÃO],(ARQUIVOS[DOCUMENTO]=LD_01[[#This Row],[DOCUMENTO]])*(ARQUIVOS[REVISÃO]=LD_01[[#This Row],[REVISÃO]])))</f>
        <v>dwg,pdf</v>
      </c>
      <c r="M1429" s="12" cm="1">
        <f t="array" ref="M1429">_xlfn.UNIQUE(_xlfn._xlws.FILTER(ARQUIVOS[DATA RECEBIMENTO],(ARQUIVOS[DOCUMENTO]=LD_01[[#This Row],[DOCUMENTO]])*(ARQUIVOS[REVISÃO]=LD_01[[#This Row],[REVISÃO]])))</f>
        <v>46043</v>
      </c>
      <c r="N14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02/MSV-163MS-647-650/32.TE/MSV-163MS-647-650-ACA-EXE-NS-G1-001-R00.3.pdf</v>
      </c>
      <c r="P1429" s="6" t="str">
        <f>LD_01[[#This Row],[PASTA]]&amp;"/"&amp;LD_01[[#This Row],[ARQUIVO]]</f>
        <v>MSV-163MS-647-650/32.TE/MSV-163MS-647-650-ACA-EXE-NS-G1-001-R00.3.pdf</v>
      </c>
    </row>
    <row r="1430" spans="1:16" x14ac:dyDescent="0.3">
      <c r="A1430" s="6" t="s">
        <v>5902</v>
      </c>
      <c r="B1430" s="6" t="str">
        <f>VLOOKUP(LD_01[[#This Row],[DOCUMENTO]],_xlfn.SORTBY(ARQUIVOS_RECEBIDOS!$E$2:$F$5010,ARQUIVOS_RECEBIDOS!$F$2:$F$5010,-1),2,)</f>
        <v>R00.2</v>
      </c>
      <c r="C1430" s="14" t="s">
        <v>5988</v>
      </c>
      <c r="D1430" s="14" t="s">
        <v>7543</v>
      </c>
      <c r="E1430" s="6" t="s">
        <v>5914</v>
      </c>
      <c r="F1430" s="8" t="s">
        <v>4244</v>
      </c>
      <c r="G1430" s="8" t="s">
        <v>4163</v>
      </c>
      <c r="H1430" s="6" t="str">
        <f>_xlfn.XLOOKUP(LD_01[[#This Row],[DISCIPLINA]],'CLASSES DE PROJETOS'!$F$3:$F$37,'CLASSES DE PROJETOS'!$C$3:$C$37)</f>
        <v>TO</v>
      </c>
      <c r="I1430" s="6" t="str">
        <f>_xlfn.TEXTJOIN("/",TRUE,"MSV-163MS-"&amp;LD_01[[#This Row],[OBRA]],_xlfn.XLOOKUP(LD_01[[#This Row],[SIGLA]],'CLASSES DE PROJETOS'!$C$3:$C$37,'CLASSES DE PROJETOS'!$E$3:$E$37))</f>
        <v>MSV-163MS-647-650/33.TO</v>
      </c>
      <c r="J1430" s="6" t="str" cm="1">
        <f t="array" ref="J1430">_xlfn.TEXTJOIN(",",TRUE,_xlfn._xlws.FILTER(ARQUIVOS[ARQUIVO],(ARQUIVOS[DOCUMENTO]=LD_01[[#This Row],[DOCUMENTO]])*(ARQUIVOS[REVISÃO]=LD_01[[#This Row],[REVISÃO]])*(ARQUIVOS[EXTENSÃO]="pdf")))</f>
        <v>MSV-163MS-647-650-ACA-EXE-RT-C1-001-R00.2.pdf</v>
      </c>
      <c r="K1430" s="6" t="str" cm="1">
        <f t="array" ref="K1430">_xlfn.TEXTJOIN(", ",TRUE,_xlfn.UNIQUE(_xlfn._xlws.FILTER(ARQUIVOS_RECEBIDOS!$F$2:$F$5010,ARQUIVOS_RECEBIDOS!$E$2:$E$5010=LD_01[[#This Row],[DOCUMENTO]])))</f>
        <v>R00.2</v>
      </c>
      <c r="L1430" s="6" t="str" cm="1">
        <f t="array" ref="L1430">_xlfn.TEXTJOIN(",",TRUE,_xlfn._xlws.FILTER(ARQUIVOS[EXTENSÃO],(ARQUIVOS[DOCUMENTO]=LD_01[[#This Row],[DOCUMENTO]])*(ARQUIVOS[REVISÃO]=LD_01[[#This Row],[REVISÃO]])))</f>
        <v>docx,pdf</v>
      </c>
      <c r="M1430" s="12" cm="1">
        <f t="array" ref="M1430">_xlfn.UNIQUE(_xlfn._xlws.FILTER(ARQUIVOS[DATA RECEBIMENTO],(ARQUIVOS[DOCUMENTO]=LD_01[[#This Row],[DOCUMENTO]])*(ARQUIVOS[REVISÃO]=LD_01[[#This Row],[REVISÃO]])))</f>
        <v>46043</v>
      </c>
      <c r="N14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02/MSV-163MS-647-650/33.TO/MSV-163MS-647-650-ACA-EXE-RT-C1-001-R00.2.pdf</v>
      </c>
      <c r="P1430" s="6" t="str">
        <f>LD_01[[#This Row],[PASTA]]&amp;"/"&amp;LD_01[[#This Row],[ARQUIVO]]</f>
        <v>MSV-163MS-647-650/33.TO/MSV-163MS-647-650-ACA-EXE-RT-C1-001-R00.2.pdf</v>
      </c>
    </row>
    <row r="1431" spans="1:16" ht="28.8" x14ac:dyDescent="0.3">
      <c r="A1431" s="6" t="s">
        <v>5903</v>
      </c>
      <c r="B1431" s="6" t="str">
        <f>VLOOKUP(LD_01[[#This Row],[DOCUMENTO]],_xlfn.SORTBY(ARQUIVOS_RECEBIDOS!$E$2:$F$5010,ARQUIVOS_RECEBIDOS!$F$2:$F$5010,-1),2,)</f>
        <v>R00.2</v>
      </c>
      <c r="C1431" s="14" t="s">
        <v>5988</v>
      </c>
      <c r="D1431" s="14" t="s">
        <v>7543</v>
      </c>
      <c r="E1431" s="6" t="s">
        <v>5914</v>
      </c>
      <c r="F1431" s="8" t="s">
        <v>4173</v>
      </c>
      <c r="G1431" s="8" t="s">
        <v>4335</v>
      </c>
      <c r="H1431" s="6" t="str">
        <f>_xlfn.XLOOKUP(LD_01[[#This Row],[DISCIPLINA]],'CLASSES DE PROJETOS'!$F$3:$F$37,'CLASSES DE PROJETOS'!$C$3:$C$37)</f>
        <v>TR</v>
      </c>
      <c r="I1431" s="6" t="str">
        <f>_xlfn.TEXTJOIN("/",TRUE,"MSV-163MS-"&amp;LD_01[[#This Row],[OBRA]],_xlfn.XLOOKUP(LD_01[[#This Row],[SIGLA]],'CLASSES DE PROJETOS'!$C$3:$C$37,'CLASSES DE PROJETOS'!$E$3:$E$37))</f>
        <v>MSV-163MS-647-650/34.TR</v>
      </c>
      <c r="J1431" s="6" t="str" cm="1">
        <f t="array" ref="J1431">_xlfn.TEXTJOIN(",",TRUE,_xlfn._xlws.FILTER(ARQUIVOS[ARQUIVO],(ARQUIVOS[DOCUMENTO]=LD_01[[#This Row],[DOCUMENTO]])*(ARQUIVOS[REVISÃO]=LD_01[[#This Row],[REVISÃO]])*(ARQUIVOS[EXTENSÃO]="pdf")))</f>
        <v>MSV-163MS-647-650-ACA-EXE-RT-E1-001-R00.2.pdf</v>
      </c>
      <c r="K1431" s="6" t="str" cm="1">
        <f t="array" ref="K1431">_xlfn.TEXTJOIN(", ",TRUE,_xlfn.UNIQUE(_xlfn._xlws.FILTER(ARQUIVOS_RECEBIDOS!$F$2:$F$5010,ARQUIVOS_RECEBIDOS!$E$2:$E$5010=LD_01[[#This Row],[DOCUMENTO]])))</f>
        <v>R00.2</v>
      </c>
      <c r="L1431" s="6" t="str" cm="1">
        <f t="array" ref="L1431">_xlfn.TEXTJOIN(",",TRUE,_xlfn._xlws.FILTER(ARQUIVOS[EXTENSÃO],(ARQUIVOS[DOCUMENTO]=LD_01[[#This Row],[DOCUMENTO]])*(ARQUIVOS[REVISÃO]=LD_01[[#This Row],[REVISÃO]])))</f>
        <v>docx,pdf</v>
      </c>
      <c r="M1431" s="12" cm="1">
        <f t="array" ref="M1431">_xlfn.UNIQUE(_xlfn._xlws.FILTER(ARQUIVOS[DATA RECEBIMENTO],(ARQUIVOS[DOCUMENTO]=LD_01[[#This Row],[DOCUMENTO]])*(ARQUIVOS[REVISÃO]=LD_01[[#This Row],[REVISÃO]])))</f>
        <v>46043</v>
      </c>
      <c r="N14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02/MSV-163MS-647-650/34.TR/MSV-163MS-647-650-ACA-EXE-RT-E1-001-R00.2.pdf</v>
      </c>
      <c r="P1431" s="6" t="str">
        <f>LD_01[[#This Row],[PASTA]]&amp;"/"&amp;LD_01[[#This Row],[ARQUIVO]]</f>
        <v>MSV-163MS-647-650/34.TR/MSV-163MS-647-650-ACA-EXE-RT-E1-001-R00.2.pdf</v>
      </c>
    </row>
    <row r="1432" spans="1:16" ht="43.2" x14ac:dyDescent="0.3">
      <c r="A1432" s="6" t="s">
        <v>5815</v>
      </c>
      <c r="B1432" s="6" t="str">
        <f>VLOOKUP(LD_01[[#This Row],[DOCUMENTO]],_xlfn.SORTBY(ARQUIVOS_RECEBIDOS!$E$2:$F$5010,ARQUIVOS_RECEBIDOS!$F$2:$F$5010,-1),2,)</f>
        <v>R00.3</v>
      </c>
      <c r="C1432" s="14" t="s">
        <v>5988</v>
      </c>
      <c r="D1432" s="14" t="s">
        <v>7543</v>
      </c>
      <c r="E1432" s="6" t="s">
        <v>5914</v>
      </c>
      <c r="F1432" s="8" t="s">
        <v>5980</v>
      </c>
      <c r="G1432" s="8" t="s">
        <v>4141</v>
      </c>
      <c r="H1432" s="6" t="str">
        <f>_xlfn.XLOOKUP(LD_01[[#This Row],[DISCIPLINA]],'CLASSES DE PROJETOS'!$F$3:$F$37,'CLASSES DE PROJETOS'!$C$3:$C$37)</f>
        <v>GE</v>
      </c>
      <c r="I1432" s="6" t="str">
        <f>_xlfn.TEXTJOIN("/",TRUE,"MSV-163MS-"&amp;LD_01[[#This Row],[OBRA]],_xlfn.XLOOKUP(LD_01[[#This Row],[SIGLA]],'CLASSES DE PROJETOS'!$C$3:$C$37,'CLASSES DE PROJETOS'!$E$3:$E$37))</f>
        <v>MSV-163MS-647-650/18.GE</v>
      </c>
      <c r="J1432" s="6" t="str" cm="1">
        <f t="array" ref="J1432">_xlfn.TEXTJOIN(",",TRUE,_xlfn._xlws.FILTER(ARQUIVOS[ARQUIVO],(ARQUIVOS[DOCUMENTO]=LD_01[[#This Row],[DOCUMENTO]])*(ARQUIVOS[REVISÃO]=LD_01[[#This Row],[REVISÃO]])*(ARQUIVOS[EXTENSÃO]="pdf")))</f>
        <v>MSV-163MS-647-650-ACA-EXE-RT-F1-001-R00.3.pdf</v>
      </c>
      <c r="K1432" s="6" t="str" cm="1">
        <f t="array" ref="K1432">_xlfn.TEXTJOIN(", ",TRUE,_xlfn.UNIQUE(_xlfn._xlws.FILTER(ARQUIVOS_RECEBIDOS!$F$2:$F$5010,ARQUIVOS_RECEBIDOS!$E$2:$E$5010=LD_01[[#This Row],[DOCUMENTO]])))</f>
        <v>R00.3</v>
      </c>
      <c r="L1432" s="6" t="str" cm="1">
        <f t="array" ref="L1432">_xlfn.TEXTJOIN(",",TRUE,_xlfn._xlws.FILTER(ARQUIVOS[EXTENSÃO],(ARQUIVOS[DOCUMENTO]=LD_01[[#This Row],[DOCUMENTO]])*(ARQUIVOS[REVISÃO]=LD_01[[#This Row],[REVISÃO]])))</f>
        <v>docx,pdf</v>
      </c>
      <c r="M1432" s="12" cm="1">
        <f t="array" ref="M1432">_xlfn.UNIQUE(_xlfn._xlws.FILTER(ARQUIVOS[DATA RECEBIMENTO],(ARQUIVOS[DOCUMENTO]=LD_01[[#This Row],[DOCUMENTO]])*(ARQUIVOS[REVISÃO]=LD_01[[#This Row],[REVISÃO]])))</f>
        <v>46043</v>
      </c>
      <c r="N14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02/MSV-163MS-647-650/18.GE/MSV-163MS-647-650-ACA-EXE-RT-F1-001-R00.3.pdf</v>
      </c>
      <c r="P1432" s="6" t="str">
        <f>LD_01[[#This Row],[PASTA]]&amp;"/"&amp;LD_01[[#This Row],[ARQUIVO]]</f>
        <v>MSV-163MS-647-650/18.GE/MSV-163MS-647-650-ACA-EXE-RT-F1-001-R00.3.pdf</v>
      </c>
    </row>
    <row r="1433" spans="1:16" ht="43.2" x14ac:dyDescent="0.3">
      <c r="A1433" s="6" t="s">
        <v>5876</v>
      </c>
      <c r="B1433" s="6" t="str">
        <f>VLOOKUP(LD_01[[#This Row],[DOCUMENTO]],_xlfn.SORTBY(ARQUIVOS_RECEBIDOS!$E$2:$F$5010,ARQUIVOS_RECEBIDOS!$F$2:$F$5010,-1),2,)</f>
        <v>R00.1</v>
      </c>
      <c r="C1433" s="14" t="s">
        <v>5988</v>
      </c>
      <c r="D1433" s="14" t="s">
        <v>7543</v>
      </c>
      <c r="E1433" s="6" t="s">
        <v>5914</v>
      </c>
      <c r="F1433" s="8" t="s">
        <v>5981</v>
      </c>
      <c r="G1433" s="8" t="s">
        <v>4331</v>
      </c>
      <c r="H1433" s="6" t="str">
        <f>_xlfn.XLOOKUP(LD_01[[#This Row],[DISCIPLINA]],'CLASSES DE PROJETOS'!$F$3:$F$37,'CLASSES DE PROJETOS'!$C$3:$C$37)</f>
        <v>SI</v>
      </c>
      <c r="I1433" s="6" t="str">
        <f>_xlfn.TEXTJOIN("/",TRUE,"MSV-163MS-"&amp;LD_01[[#This Row],[OBRA]],_xlfn.XLOOKUP(LD_01[[#This Row],[SIGLA]],'CLASSES DE PROJETOS'!$C$3:$C$37,'CLASSES DE PROJETOS'!$E$3:$E$37))</f>
        <v>MSV-163MS-647-650/31.SI</v>
      </c>
      <c r="J1433" s="6" t="str" cm="1">
        <f t="array" ref="J1433">_xlfn.TEXTJOIN(",",TRUE,_xlfn._xlws.FILTER(ARQUIVOS[ARQUIVO],(ARQUIVOS[DOCUMENTO]=LD_01[[#This Row],[DOCUMENTO]])*(ARQUIVOS[REVISÃO]=LD_01[[#This Row],[REVISÃO]])*(ARQUIVOS[EXTENSÃO]="pdf")))</f>
        <v>MSV-163MS-647-650-ACA-EXE-RT-J1-001-R00.1.pdf</v>
      </c>
      <c r="K1433" s="6" t="str" cm="1">
        <f t="array" ref="K1433">_xlfn.TEXTJOIN(", ",TRUE,_xlfn.UNIQUE(_xlfn._xlws.FILTER(ARQUIVOS_RECEBIDOS!$F$2:$F$5010,ARQUIVOS_RECEBIDOS!$E$2:$E$5010=LD_01[[#This Row],[DOCUMENTO]])))</f>
        <v>R00.1</v>
      </c>
      <c r="L1433" s="6" t="str" cm="1">
        <f t="array" ref="L1433">_xlfn.TEXTJOIN(",",TRUE,_xlfn._xlws.FILTER(ARQUIVOS[EXTENSÃO],(ARQUIVOS[DOCUMENTO]=LD_01[[#This Row],[DOCUMENTO]])*(ARQUIVOS[REVISÃO]=LD_01[[#This Row],[REVISÃO]])))</f>
        <v>docx,pdf</v>
      </c>
      <c r="M1433" s="12" cm="1">
        <f t="array" ref="M1433">_xlfn.UNIQUE(_xlfn._xlws.FILTER(ARQUIVOS[DATA RECEBIMENTO],(ARQUIVOS[DOCUMENTO]=LD_01[[#This Row],[DOCUMENTO]])*(ARQUIVOS[REVISÃO]=LD_01[[#This Row],[REVISÃO]])))</f>
        <v>46043</v>
      </c>
      <c r="N14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02/MSV-163MS-647-650/31.SI/MSV-163MS-647-650-ACA-EXE-RT-J1-001-R00.1.pdf</v>
      </c>
      <c r="P1433" s="6" t="str">
        <f>LD_01[[#This Row],[PASTA]]&amp;"/"&amp;LD_01[[#This Row],[ARQUIVO]]</f>
        <v>MSV-163MS-647-650/31.SI/MSV-163MS-647-650-ACA-EXE-RT-J1-001-R00.1.pdf</v>
      </c>
    </row>
    <row r="1434" spans="1:16" ht="43.2" x14ac:dyDescent="0.3">
      <c r="A1434" s="6" t="s">
        <v>5844</v>
      </c>
      <c r="B1434" s="6" t="str">
        <f>VLOOKUP(LD_01[[#This Row],[DOCUMENTO]],_xlfn.SORTBY(ARQUIVOS_RECEBIDOS!$E$2:$F$5010,ARQUIVOS_RECEBIDOS!$F$2:$F$5010,-1),2,)</f>
        <v>R00.2</v>
      </c>
      <c r="C1434" s="14" t="s">
        <v>5988</v>
      </c>
      <c r="D1434" s="14" t="s">
        <v>7543</v>
      </c>
      <c r="E1434" s="6" t="s">
        <v>5914</v>
      </c>
      <c r="F1434" s="8" t="s">
        <v>5982</v>
      </c>
      <c r="G1434" s="8" t="s">
        <v>4333</v>
      </c>
      <c r="H1434" s="6" t="str">
        <f>_xlfn.XLOOKUP(LD_01[[#This Row],[DISCIPLINA]],'CLASSES DE PROJETOS'!$F$3:$F$37,'CLASSES DE PROJETOS'!$C$3:$C$37)</f>
        <v>IN</v>
      </c>
      <c r="I1434" s="6" t="str">
        <f>_xlfn.TEXTJOIN("/",TRUE,"MSV-163MS-"&amp;LD_01[[#This Row],[OBRA]],_xlfn.XLOOKUP(LD_01[[#This Row],[SIGLA]],'CLASSES DE PROJETOS'!$C$3:$C$37,'CLASSES DE PROJETOS'!$E$3:$E$37))</f>
        <v>MSV-163MS-647-650/23.IN</v>
      </c>
      <c r="J1434" s="6" t="str" cm="1">
        <f t="array" ref="J1434">_xlfn.TEXTJOIN(",",TRUE,_xlfn._xlws.FILTER(ARQUIVOS[ARQUIVO],(ARQUIVOS[DOCUMENTO]=LD_01[[#This Row],[DOCUMENTO]])*(ARQUIVOS[REVISÃO]=LD_01[[#This Row],[REVISÃO]])*(ARQUIVOS[EXTENSÃO]="pdf")))</f>
        <v>MSV-163MS-647-650-ACA-EXE-RT-M1-001-R00.2.pdf</v>
      </c>
      <c r="K1434" s="6" t="str" cm="1">
        <f t="array" ref="K1434">_xlfn.TEXTJOIN(", ",TRUE,_xlfn.UNIQUE(_xlfn._xlws.FILTER(ARQUIVOS_RECEBIDOS!$F$2:$F$5010,ARQUIVOS_RECEBIDOS!$E$2:$E$5010=LD_01[[#This Row],[DOCUMENTO]])))</f>
        <v>R00.2</v>
      </c>
      <c r="L1434" s="6" t="str" cm="1">
        <f t="array" ref="L1434">_xlfn.TEXTJOIN(",",TRUE,_xlfn._xlws.FILTER(ARQUIVOS[EXTENSÃO],(ARQUIVOS[DOCUMENTO]=LD_01[[#This Row],[DOCUMENTO]])*(ARQUIVOS[REVISÃO]=LD_01[[#This Row],[REVISÃO]])))</f>
        <v>docx,pdf</v>
      </c>
      <c r="M1434" s="12" cm="1">
        <f t="array" ref="M1434">_xlfn.UNIQUE(_xlfn._xlws.FILTER(ARQUIVOS[DATA RECEBIMENTO],(ARQUIVOS[DOCUMENTO]=LD_01[[#This Row],[DOCUMENTO]])*(ARQUIVOS[REVISÃO]=LD_01[[#This Row],[REVISÃO]])))</f>
        <v>46043</v>
      </c>
      <c r="N14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02/MSV-163MS-647-650/23.IN/MSV-163MS-647-650-ACA-EXE-RT-M1-001-R00.2.pdf</v>
      </c>
      <c r="P1434" s="6" t="str">
        <f>LD_01[[#This Row],[PASTA]]&amp;"/"&amp;LD_01[[#This Row],[ARQUIVO]]</f>
        <v>MSV-163MS-647-650/23.IN/MSV-163MS-647-650-ACA-EXE-RT-M1-001-R00.2.pdf</v>
      </c>
    </row>
    <row r="1435" spans="1:16" ht="43.2" x14ac:dyDescent="0.3">
      <c r="A1435" s="6" t="s">
        <v>5848</v>
      </c>
      <c r="B1435" s="6" t="str">
        <f>VLOOKUP(LD_01[[#This Row],[DOCUMENTO]],_xlfn.SORTBY(ARQUIVOS_RECEBIDOS!$E$2:$F$5010,ARQUIVOS_RECEBIDOS!$F$2:$F$5010,-1),2,)</f>
        <v>R00.1</v>
      </c>
      <c r="C1435" s="14" t="s">
        <v>5988</v>
      </c>
      <c r="D1435" s="14" t="s">
        <v>7543</v>
      </c>
      <c r="E1435" s="6" t="s">
        <v>5914</v>
      </c>
      <c r="F1435" s="8" t="s">
        <v>5983</v>
      </c>
      <c r="G1435" s="8" t="s">
        <v>4334</v>
      </c>
      <c r="H1435" s="6" t="str">
        <f>_xlfn.XLOOKUP(LD_01[[#This Row],[DISCIPLINA]],'CLASSES DE PROJETOS'!$F$3:$F$37,'CLASSES DE PROJETOS'!$C$3:$C$37)</f>
        <v>PA</v>
      </c>
      <c r="I1435" s="6" t="str">
        <f>_xlfn.TEXTJOIN("/",TRUE,"MSV-163MS-"&amp;LD_01[[#This Row],[OBRA]],_xlfn.XLOOKUP(LD_01[[#This Row],[SIGLA]],'CLASSES DE PROJETOS'!$C$3:$C$37,'CLASSES DE PROJETOS'!$E$3:$E$37))</f>
        <v>MSV-163MS-647-650/27.PA</v>
      </c>
      <c r="J1435" s="6" t="str" cm="1">
        <f t="array" ref="J1435">_xlfn.TEXTJOIN(",",TRUE,_xlfn._xlws.FILTER(ARQUIVOS[ARQUIVO],(ARQUIVOS[DOCUMENTO]=LD_01[[#This Row],[DOCUMENTO]])*(ARQUIVOS[REVISÃO]=LD_01[[#This Row],[REVISÃO]])*(ARQUIVOS[EXTENSÃO]="pdf")))</f>
        <v>MSV-163MS-647-650-ACA-EXE-RT-N2-001-R00.1.pdf</v>
      </c>
      <c r="K1435" s="6" t="str" cm="1">
        <f t="array" ref="K1435">_xlfn.TEXTJOIN(", ",TRUE,_xlfn.UNIQUE(_xlfn._xlws.FILTER(ARQUIVOS_RECEBIDOS!$F$2:$F$5010,ARQUIVOS_RECEBIDOS!$E$2:$E$5010=LD_01[[#This Row],[DOCUMENTO]])))</f>
        <v>R00.1</v>
      </c>
      <c r="L1435" s="6" t="str" cm="1">
        <f t="array" ref="L1435">_xlfn.TEXTJOIN(",",TRUE,_xlfn._xlws.FILTER(ARQUIVOS[EXTENSÃO],(ARQUIVOS[DOCUMENTO]=LD_01[[#This Row],[DOCUMENTO]])*(ARQUIVOS[REVISÃO]=LD_01[[#This Row],[REVISÃO]])))</f>
        <v>docx,pdf</v>
      </c>
      <c r="M1435" s="12" cm="1">
        <f t="array" ref="M1435">_xlfn.UNIQUE(_xlfn._xlws.FILTER(ARQUIVOS[DATA RECEBIMENTO],(ARQUIVOS[DOCUMENTO]=LD_01[[#This Row],[DOCUMENTO]])*(ARQUIVOS[REVISÃO]=LD_01[[#This Row],[REVISÃO]])))</f>
        <v>46043</v>
      </c>
      <c r="N14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02/MSV-163MS-647-650/27.PA/MSV-163MS-647-650-ACA-EXE-RT-N2-001-R00.1.pdf</v>
      </c>
      <c r="P1435" s="6" t="str">
        <f>LD_01[[#This Row],[PASTA]]&amp;"/"&amp;LD_01[[#This Row],[ARQUIVO]]</f>
        <v>MSV-163MS-647-650/27.PA/MSV-163MS-647-650-ACA-EXE-RT-N2-001-R00.1.pdf</v>
      </c>
    </row>
    <row r="1436" spans="1:16" ht="28.8" x14ac:dyDescent="0.3">
      <c r="A1436" s="6" t="s">
        <v>5906</v>
      </c>
      <c r="B1436" s="6" t="str">
        <f>VLOOKUP(LD_01[[#This Row],[DOCUMENTO]],_xlfn.SORTBY(ARQUIVOS_RECEBIDOS!$E$2:$F$5010,ARQUIVOS_RECEBIDOS!$F$2:$F$5010,-1),2,)</f>
        <v>R00.0</v>
      </c>
      <c r="C1436" s="14" t="s">
        <v>5988</v>
      </c>
      <c r="D1436" s="14" t="s">
        <v>7543</v>
      </c>
      <c r="E1436" s="6" t="s">
        <v>5914</v>
      </c>
      <c r="F1436" s="8" t="s">
        <v>5916</v>
      </c>
      <c r="G1436" s="8" t="s">
        <v>4142</v>
      </c>
      <c r="H1436" s="6" t="str">
        <f>_xlfn.XLOOKUP(LD_01[[#This Row],[DISCIPLINA]],'CLASSES DE PROJETOS'!$F$3:$F$37,'CLASSES DE PROJETOS'!$C$3:$C$37)</f>
        <v>DR</v>
      </c>
      <c r="I1436" s="6" t="str">
        <f>_xlfn.TEXTJOIN("/",TRUE,"MSV-163MS-"&amp;LD_01[[#This Row],[OBRA]],_xlfn.XLOOKUP(LD_01[[#This Row],[SIGLA]],'CLASSES DE PROJETOS'!$C$3:$C$37,'CLASSES DE PROJETOS'!$E$3:$E$37))</f>
        <v>MSV-163MS-647-650/10.DR</v>
      </c>
      <c r="J1436" s="6" t="str" cm="1">
        <f t="array" ref="J1436">_xlfn.TEXTJOIN(",",TRUE,_xlfn._xlws.FILTER(ARQUIVOS[ARQUIVO],(ARQUIVOS[DOCUMENTO]=LD_01[[#This Row],[DOCUMENTO]])*(ARQUIVOS[REVISÃO]=LD_01[[#This Row],[REVISÃO]])*(ARQUIVOS[EXTENSÃO]="pdf")))</f>
        <v>MSV-163MS-647-650-ACA-EXE-RT-N2-100-R00.0.pdf</v>
      </c>
      <c r="K1436" s="6" t="str" cm="1">
        <f t="array" ref="K1436">_xlfn.TEXTJOIN(", ",TRUE,_xlfn.UNIQUE(_xlfn._xlws.FILTER(ARQUIVOS_RECEBIDOS!$F$2:$F$5010,ARQUIVOS_RECEBIDOS!$E$2:$E$5010=LD_01[[#This Row],[DOCUMENTO]])))</f>
        <v>R00.0</v>
      </c>
      <c r="L1436" s="6" t="str" cm="1">
        <f t="array" ref="L1436">_xlfn.TEXTJOIN(",",TRUE,_xlfn._xlws.FILTER(ARQUIVOS[EXTENSÃO],(ARQUIVOS[DOCUMENTO]=LD_01[[#This Row],[DOCUMENTO]])*(ARQUIVOS[REVISÃO]=LD_01[[#This Row],[REVISÃO]])))</f>
        <v>docx,pdf</v>
      </c>
      <c r="M1436" s="12" cm="1">
        <f t="array" ref="M1436">_xlfn.UNIQUE(_xlfn._xlws.FILTER(ARQUIVOS[DATA RECEBIMENTO],(ARQUIVOS[DOCUMENTO]=LD_01[[#This Row],[DOCUMENTO]])*(ARQUIVOS[REVISÃO]=LD_01[[#This Row],[REVISÃO]])))</f>
        <v>46043</v>
      </c>
      <c r="N14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02/MSV-163MS-647-650/10.DR/MSV-163MS-647-650-ACA-EXE-RT-N2-100-R00.0.pdf</v>
      </c>
      <c r="P1436" s="6" t="str">
        <f>LD_01[[#This Row],[PASTA]]&amp;"/"&amp;LD_01[[#This Row],[ARQUIVO]]</f>
        <v>MSV-163MS-647-650/10.DR/MSV-163MS-647-650-ACA-EXE-RT-N2-100-R00.0.pdf</v>
      </c>
    </row>
    <row r="1437" spans="1:16" ht="43.2" x14ac:dyDescent="0.3">
      <c r="A1437" s="6" t="s">
        <v>5780</v>
      </c>
      <c r="B1437" s="6" t="str">
        <f>VLOOKUP(LD_01[[#This Row],[DOCUMENTO]],_xlfn.SORTBY(ARQUIVOS_RECEBIDOS!$E$2:$F$5010,ARQUIVOS_RECEBIDOS!$F$2:$F$5010,-1),2,)</f>
        <v>R00.3</v>
      </c>
      <c r="C1437" s="14" t="s">
        <v>5988</v>
      </c>
      <c r="D1437" s="14" t="s">
        <v>7543</v>
      </c>
      <c r="E1437" s="6" t="s">
        <v>5914</v>
      </c>
      <c r="F1437" s="8" t="s">
        <v>5984</v>
      </c>
      <c r="G1437" s="8" t="s">
        <v>4144</v>
      </c>
      <c r="H1437" s="6" t="str">
        <f>_xlfn.XLOOKUP(LD_01[[#This Row],[DISCIPLINA]],'CLASSES DE PROJETOS'!$F$3:$F$37,'CLASSES DE PROJETOS'!$C$3:$C$37)</f>
        <v>DV</v>
      </c>
      <c r="I1437" s="6" t="str">
        <f>_xlfn.TEXTJOIN("/",TRUE,"MSV-163MS-"&amp;LD_01[[#This Row],[OBRA]],_xlfn.XLOOKUP(LD_01[[#This Row],[SIGLA]],'CLASSES DE PROJETOS'!$C$3:$C$37,'CLASSES DE PROJETOS'!$E$3:$E$37))</f>
        <v>MSV-163MS-647-650/12.DV</v>
      </c>
      <c r="J1437" s="6" t="str" cm="1">
        <f t="array" ref="J1437">_xlfn.TEXTJOIN(",",TRUE,_xlfn._xlws.FILTER(ARQUIVOS[ARQUIVO],(ARQUIVOS[DOCUMENTO]=LD_01[[#This Row],[DOCUMENTO]])*(ARQUIVOS[REVISÃO]=LD_01[[#This Row],[REVISÃO]])*(ARQUIVOS[EXTENSÃO]="pdf")))</f>
        <v>MSV-163MS-647-650-ACA-EXE-RT-O2-001-R00.3.pdf</v>
      </c>
      <c r="K1437" s="6" t="str" cm="1">
        <f t="array" ref="K1437">_xlfn.TEXTJOIN(", ",TRUE,_xlfn.UNIQUE(_xlfn._xlws.FILTER(ARQUIVOS_RECEBIDOS!$F$2:$F$5010,ARQUIVOS_RECEBIDOS!$E$2:$E$5010=LD_01[[#This Row],[DOCUMENTO]])))</f>
        <v>R00.3</v>
      </c>
      <c r="L1437" s="6" t="str" cm="1">
        <f t="array" ref="L1437">_xlfn.TEXTJOIN(",",TRUE,_xlfn._xlws.FILTER(ARQUIVOS[EXTENSÃO],(ARQUIVOS[DOCUMENTO]=LD_01[[#This Row],[DOCUMENTO]])*(ARQUIVOS[REVISÃO]=LD_01[[#This Row],[REVISÃO]])))</f>
        <v>docx,pdf</v>
      </c>
      <c r="M1437" s="12" cm="1">
        <f t="array" ref="M1437">_xlfn.UNIQUE(_xlfn._xlws.FILTER(ARQUIVOS[DATA RECEBIMENTO],(ARQUIVOS[DOCUMENTO]=LD_01[[#This Row],[DOCUMENTO]])*(ARQUIVOS[REVISÃO]=LD_01[[#This Row],[REVISÃO]])))</f>
        <v>46043</v>
      </c>
      <c r="N14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02/MSV-163MS-647-650/12.DV/MSV-163MS-647-650-ACA-EXE-RT-O2-001-R00.3.pdf</v>
      </c>
      <c r="P1437" s="6" t="str">
        <f>LD_01[[#This Row],[PASTA]]&amp;"/"&amp;LD_01[[#This Row],[ARQUIVO]]</f>
        <v>MSV-163MS-647-650/12.DV/MSV-163MS-647-650-ACA-EXE-RT-O2-001-R00.3.pdf</v>
      </c>
    </row>
    <row r="1438" spans="1:16" ht="43.2" x14ac:dyDescent="0.3">
      <c r="A1438" s="6" t="s">
        <v>5768</v>
      </c>
      <c r="B1438" s="6" t="str">
        <f>VLOOKUP(LD_01[[#This Row],[DOCUMENTO]],_xlfn.SORTBY(ARQUIVOS_RECEBIDOS!$E$2:$F$5010,ARQUIVOS_RECEBIDOS!$F$2:$F$5010,-1),2,)</f>
        <v>R00.2</v>
      </c>
      <c r="C1438" s="14" t="s">
        <v>5988</v>
      </c>
      <c r="D1438" s="14" t="s">
        <v>7543</v>
      </c>
      <c r="E1438" s="6" t="s">
        <v>5914</v>
      </c>
      <c r="F1438" s="8" t="s">
        <v>5985</v>
      </c>
      <c r="G1438" s="8" t="s">
        <v>4338</v>
      </c>
      <c r="H1438" s="6" t="str">
        <f>_xlfn.XLOOKUP(LD_01[[#This Row],[DISCIPLINA]],'CLASSES DE PROJETOS'!$F$3:$F$37,'CLASSES DE PROJETOS'!$C$3:$C$37)</f>
        <v>DS</v>
      </c>
      <c r="I1438" s="6" t="str">
        <f>_xlfn.TEXTJOIN("/",TRUE,"MSV-163MS-"&amp;LD_01[[#This Row],[OBRA]],_xlfn.XLOOKUP(LD_01[[#This Row],[SIGLA]],'CLASSES DE PROJETOS'!$C$3:$C$37,'CLASSES DE PROJETOS'!$E$3:$E$37))</f>
        <v>MSV-163MS-647-650/11.DS</v>
      </c>
      <c r="J1438" s="6" t="str" cm="1">
        <f t="array" ref="J1438">_xlfn.TEXTJOIN(",",TRUE,_xlfn._xlws.FILTER(ARQUIVOS[ARQUIVO],(ARQUIVOS[DOCUMENTO]=LD_01[[#This Row],[DOCUMENTO]])*(ARQUIVOS[REVISÃO]=LD_01[[#This Row],[REVISÃO]])*(ARQUIVOS[EXTENSÃO]="pdf")))</f>
        <v>MSV-163MS-647-650-ACA-EXE-RT-Q1-001-R00.2.pdf</v>
      </c>
      <c r="K1438" s="6" t="str" cm="1">
        <f t="array" ref="K1438">_xlfn.TEXTJOIN(", ",TRUE,_xlfn.UNIQUE(_xlfn._xlws.FILTER(ARQUIVOS_RECEBIDOS!$F$2:$F$5010,ARQUIVOS_RECEBIDOS!$E$2:$E$5010=LD_01[[#This Row],[DOCUMENTO]])))</f>
        <v>R00.2</v>
      </c>
      <c r="L1438" s="6" t="str" cm="1">
        <f t="array" ref="L1438">_xlfn.TEXTJOIN(",",TRUE,_xlfn._xlws.FILTER(ARQUIVOS[EXTENSÃO],(ARQUIVOS[DOCUMENTO]=LD_01[[#This Row],[DOCUMENTO]])*(ARQUIVOS[REVISÃO]=LD_01[[#This Row],[REVISÃO]])))</f>
        <v>docx,pdf</v>
      </c>
      <c r="M1438" s="12" cm="1">
        <f t="array" ref="M1438">_xlfn.UNIQUE(_xlfn._xlws.FILTER(ARQUIVOS[DATA RECEBIMENTO],(ARQUIVOS[DOCUMENTO]=LD_01[[#This Row],[DOCUMENTO]])*(ARQUIVOS[REVISÃO]=LD_01[[#This Row],[REVISÃO]])))</f>
        <v>46043</v>
      </c>
      <c r="N14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02/MSV-163MS-647-650/11.DS/MSV-163MS-647-650-ACA-EXE-RT-Q1-001-R00.2.pdf</v>
      </c>
      <c r="P1438" s="6" t="str">
        <f>LD_01[[#This Row],[PASTA]]&amp;"/"&amp;LD_01[[#This Row],[ARQUIVO]]</f>
        <v>MSV-163MS-647-650/11.DS/MSV-163MS-647-650-ACA-EXE-RT-Q1-001-R00.2.pdf</v>
      </c>
    </row>
    <row r="1439" spans="1:16" ht="43.2" x14ac:dyDescent="0.3">
      <c r="A1439" s="6" t="s">
        <v>6349</v>
      </c>
      <c r="B1439" s="6" t="str">
        <f>VLOOKUP(LD_01[[#This Row],[DOCUMENTO]],_xlfn.SORTBY(ARQUIVOS_RECEBIDOS!$E$2:$F$5010,ARQUIVOS_RECEBIDOS!$F$2:$F$5010,-1),2,)</f>
        <v>R00.2</v>
      </c>
      <c r="C1439" s="14" t="s">
        <v>5988</v>
      </c>
      <c r="D1439" s="14" t="s">
        <v>7543</v>
      </c>
      <c r="E1439" s="6" t="s">
        <v>6355</v>
      </c>
      <c r="F1439" s="8" t="s">
        <v>6356</v>
      </c>
      <c r="G1439" s="8" t="s">
        <v>4163</v>
      </c>
      <c r="H1439" s="6" t="str">
        <f>_xlfn.XLOOKUP(LD_01[[#This Row],[DISCIPLINA]],'CLASSES DE PROJETOS'!$F$3:$F$37,'CLASSES DE PROJETOS'!$C$3:$C$37)</f>
        <v>TO</v>
      </c>
      <c r="I1439" s="6" t="str">
        <f>_xlfn.TEXTJOIN("/",TRUE,"MSV-163MS-"&amp;LD_01[[#This Row],[OBRA]],_xlfn.XLOOKUP(LD_01[[#This Row],[SIGLA]],'CLASSES DE PROJETOS'!$C$3:$C$37,'CLASSES DE PROJETOS'!$E$3:$E$37))</f>
        <v>MSV-163MS-366-369/33.TO</v>
      </c>
      <c r="J1439" s="6" t="str" cm="1">
        <f t="array" ref="J1439">_xlfn.TEXTJOIN(",",TRUE,_xlfn._xlws.FILTER(ARQUIVOS[ARQUIVO],(ARQUIVOS[DOCUMENTO]=LD_01[[#This Row],[DOCUMENTO]])*(ARQUIVOS[REVISÃO]=LD_01[[#This Row],[REVISÃO]])*(ARQUIVOS[EXTENSÃO]="pdf")))</f>
        <v>MSV-163MS-366-369-ACA-EXE-DE-C1-001-R00.2.pdf</v>
      </c>
      <c r="K1439" s="6" t="str" cm="1">
        <f t="array" ref="K1439">_xlfn.TEXTJOIN(", ",TRUE,_xlfn.UNIQUE(_xlfn._xlws.FILTER(ARQUIVOS_RECEBIDOS!$F$2:$F$5010,ARQUIVOS_RECEBIDOS!$E$2:$E$5010=LD_01[[#This Row],[DOCUMENTO]])))</f>
        <v>R00.2</v>
      </c>
      <c r="L1439" s="6" t="str" cm="1">
        <f t="array" ref="L1439">_xlfn.TEXTJOIN(",",TRUE,_xlfn._xlws.FILTER(ARQUIVOS[EXTENSÃO],(ARQUIVOS[DOCUMENTO]=LD_01[[#This Row],[DOCUMENTO]])*(ARQUIVOS[REVISÃO]=LD_01[[#This Row],[REVISÃO]])))</f>
        <v>dwg,pdf</v>
      </c>
      <c r="M1439" s="12" cm="1">
        <f t="array" ref="M1439">_xlfn.UNIQUE(_xlfn._xlws.FILTER(ARQUIVOS[DATA RECEBIMENTO],(ARQUIVOS[DOCUMENTO]=LD_01[[#This Row],[DOCUMENTO]])*(ARQUIVOS[REVISÃO]=LD_01[[#This Row],[REVISÃO]])))</f>
        <v>46038</v>
      </c>
      <c r="N14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02/MSV-163MS-366-369/33.TO/MSV-163MS-366-369-ACA-EXE-DE-C1-001-R00.2.pdf</v>
      </c>
      <c r="P1439" s="6" t="str">
        <f>LD_01[[#This Row],[PASTA]]&amp;"/"&amp;LD_01[[#This Row],[ARQUIVO]]</f>
        <v>MSV-163MS-366-369/33.TO/MSV-163MS-366-369-ACA-EXE-DE-C1-001-R00.2.pdf</v>
      </c>
    </row>
    <row r="1440" spans="1:16" ht="43.2" x14ac:dyDescent="0.3">
      <c r="A1440" s="6" t="s">
        <v>6350</v>
      </c>
      <c r="B1440" s="6" t="str">
        <f>VLOOKUP(LD_01[[#This Row],[DOCUMENTO]],_xlfn.SORTBY(ARQUIVOS_RECEBIDOS!$E$2:$F$5010,ARQUIVOS_RECEBIDOS!$F$2:$F$5010,-1),2,)</f>
        <v>R00.2</v>
      </c>
      <c r="C1440" s="14" t="s">
        <v>5988</v>
      </c>
      <c r="D1440" s="14" t="s">
        <v>7543</v>
      </c>
      <c r="E1440" s="6" t="s">
        <v>6355</v>
      </c>
      <c r="F1440" s="8" t="s">
        <v>6356</v>
      </c>
      <c r="G1440" s="8" t="s">
        <v>4163</v>
      </c>
      <c r="H1440" s="6" t="str">
        <f>_xlfn.XLOOKUP(LD_01[[#This Row],[DISCIPLINA]],'CLASSES DE PROJETOS'!$F$3:$F$37,'CLASSES DE PROJETOS'!$C$3:$C$37)</f>
        <v>TO</v>
      </c>
      <c r="I1440" s="6" t="str">
        <f>_xlfn.TEXTJOIN("/",TRUE,"MSV-163MS-"&amp;LD_01[[#This Row],[OBRA]],_xlfn.XLOOKUP(LD_01[[#This Row],[SIGLA]],'CLASSES DE PROJETOS'!$C$3:$C$37,'CLASSES DE PROJETOS'!$E$3:$E$37))</f>
        <v>MSV-163MS-366-369/33.TO</v>
      </c>
      <c r="J1440" s="6" t="str" cm="1">
        <f t="array" ref="J1440">_xlfn.TEXTJOIN(",",TRUE,_xlfn._xlws.FILTER(ARQUIVOS[ARQUIVO],(ARQUIVOS[DOCUMENTO]=LD_01[[#This Row],[DOCUMENTO]])*(ARQUIVOS[REVISÃO]=LD_01[[#This Row],[REVISÃO]])*(ARQUIVOS[EXTENSÃO]="pdf")))</f>
        <v>MSV-163MS-366-369-ACA-EXE-DE-C1-002-R00.2.pdf</v>
      </c>
      <c r="K1440" s="6" t="str" cm="1">
        <f t="array" ref="K1440">_xlfn.TEXTJOIN(", ",TRUE,_xlfn.UNIQUE(_xlfn._xlws.FILTER(ARQUIVOS_RECEBIDOS!$F$2:$F$5010,ARQUIVOS_RECEBIDOS!$E$2:$E$5010=LD_01[[#This Row],[DOCUMENTO]])))</f>
        <v>R00.2</v>
      </c>
      <c r="L1440" s="6" t="str" cm="1">
        <f t="array" ref="L1440">_xlfn.TEXTJOIN(",",TRUE,_xlfn._xlws.FILTER(ARQUIVOS[EXTENSÃO],(ARQUIVOS[DOCUMENTO]=LD_01[[#This Row],[DOCUMENTO]])*(ARQUIVOS[REVISÃO]=LD_01[[#This Row],[REVISÃO]])))</f>
        <v>dwg,pdf</v>
      </c>
      <c r="M1440" s="12" cm="1">
        <f t="array" ref="M1440">_xlfn.UNIQUE(_xlfn._xlws.FILTER(ARQUIVOS[DATA RECEBIMENTO],(ARQUIVOS[DOCUMENTO]=LD_01[[#This Row],[DOCUMENTO]])*(ARQUIVOS[REVISÃO]=LD_01[[#This Row],[REVISÃO]])))</f>
        <v>46038</v>
      </c>
      <c r="N14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02/MSV-163MS-366-369/33.TO/MSV-163MS-366-369-ACA-EXE-DE-C1-002-R00.2.pdf</v>
      </c>
      <c r="P1440" s="6" t="str">
        <f>LD_01[[#This Row],[PASTA]]&amp;"/"&amp;LD_01[[#This Row],[ARQUIVO]]</f>
        <v>MSV-163MS-366-369/33.TO/MSV-163MS-366-369-ACA-EXE-DE-C1-002-R00.2.pdf</v>
      </c>
    </row>
    <row r="1441" spans="1:16" ht="43.2" x14ac:dyDescent="0.3">
      <c r="A1441" s="6" t="s">
        <v>6351</v>
      </c>
      <c r="B1441" s="6" t="str">
        <f>VLOOKUP(LD_01[[#This Row],[DOCUMENTO]],_xlfn.SORTBY(ARQUIVOS_RECEBIDOS!$E$2:$F$5010,ARQUIVOS_RECEBIDOS!$F$2:$F$5010,-1),2,)</f>
        <v>R00.2</v>
      </c>
      <c r="C1441" s="14" t="s">
        <v>5988</v>
      </c>
      <c r="D1441" s="14" t="s">
        <v>7543</v>
      </c>
      <c r="E1441" s="6" t="s">
        <v>6355</v>
      </c>
      <c r="F1441" s="8" t="s">
        <v>6356</v>
      </c>
      <c r="G1441" s="8" t="s">
        <v>4163</v>
      </c>
      <c r="H1441" s="6" t="str">
        <f>_xlfn.XLOOKUP(LD_01[[#This Row],[DISCIPLINA]],'CLASSES DE PROJETOS'!$F$3:$F$37,'CLASSES DE PROJETOS'!$C$3:$C$37)</f>
        <v>TO</v>
      </c>
      <c r="I1441" s="6" t="str">
        <f>_xlfn.TEXTJOIN("/",TRUE,"MSV-163MS-"&amp;LD_01[[#This Row],[OBRA]],_xlfn.XLOOKUP(LD_01[[#This Row],[SIGLA]],'CLASSES DE PROJETOS'!$C$3:$C$37,'CLASSES DE PROJETOS'!$E$3:$E$37))</f>
        <v>MSV-163MS-366-369/33.TO</v>
      </c>
      <c r="J1441" s="6" t="str" cm="1">
        <f t="array" ref="J1441">_xlfn.TEXTJOIN(",",TRUE,_xlfn._xlws.FILTER(ARQUIVOS[ARQUIVO],(ARQUIVOS[DOCUMENTO]=LD_01[[#This Row],[DOCUMENTO]])*(ARQUIVOS[REVISÃO]=LD_01[[#This Row],[REVISÃO]])*(ARQUIVOS[EXTENSÃO]="pdf")))</f>
        <v>MSV-163MS-366-369-ACA-EXE-DE-C1-003-R00.2.pdf</v>
      </c>
      <c r="K1441" s="6" t="str" cm="1">
        <f t="array" ref="K1441">_xlfn.TEXTJOIN(", ",TRUE,_xlfn.UNIQUE(_xlfn._xlws.FILTER(ARQUIVOS_RECEBIDOS!$F$2:$F$5010,ARQUIVOS_RECEBIDOS!$E$2:$E$5010=LD_01[[#This Row],[DOCUMENTO]])))</f>
        <v>R00.2</v>
      </c>
      <c r="L1441" s="6" t="str" cm="1">
        <f t="array" ref="L1441">_xlfn.TEXTJOIN(",",TRUE,_xlfn._xlws.FILTER(ARQUIVOS[EXTENSÃO],(ARQUIVOS[DOCUMENTO]=LD_01[[#This Row],[DOCUMENTO]])*(ARQUIVOS[REVISÃO]=LD_01[[#This Row],[REVISÃO]])))</f>
        <v>dwg,pdf</v>
      </c>
      <c r="M1441" s="12" cm="1">
        <f t="array" ref="M1441">_xlfn.UNIQUE(_xlfn._xlws.FILTER(ARQUIVOS[DATA RECEBIMENTO],(ARQUIVOS[DOCUMENTO]=LD_01[[#This Row],[DOCUMENTO]])*(ARQUIVOS[REVISÃO]=LD_01[[#This Row],[REVISÃO]])))</f>
        <v>46038</v>
      </c>
      <c r="N14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02/MSV-163MS-366-369/33.TO/MSV-163MS-366-369-ACA-EXE-DE-C1-003-R00.2.pdf</v>
      </c>
      <c r="P1441" s="6" t="str">
        <f>LD_01[[#This Row],[PASTA]]&amp;"/"&amp;LD_01[[#This Row],[ARQUIVO]]</f>
        <v>MSV-163MS-366-369/33.TO/MSV-163MS-366-369-ACA-EXE-DE-C1-003-R00.2.pdf</v>
      </c>
    </row>
    <row r="1442" spans="1:16" ht="43.2" x14ac:dyDescent="0.3">
      <c r="A1442" s="6" t="s">
        <v>6352</v>
      </c>
      <c r="B1442" s="6" t="str">
        <f>VLOOKUP(LD_01[[#This Row],[DOCUMENTO]],_xlfn.SORTBY(ARQUIVOS_RECEBIDOS!$E$2:$F$5010,ARQUIVOS_RECEBIDOS!$F$2:$F$5010,-1),2,)</f>
        <v>R00.2</v>
      </c>
      <c r="C1442" s="14" t="s">
        <v>5988</v>
      </c>
      <c r="D1442" s="14" t="s">
        <v>7543</v>
      </c>
      <c r="E1442" s="6" t="s">
        <v>6355</v>
      </c>
      <c r="F1442" s="8" t="s">
        <v>6356</v>
      </c>
      <c r="G1442" s="8" t="s">
        <v>4163</v>
      </c>
      <c r="H1442" s="6" t="str">
        <f>_xlfn.XLOOKUP(LD_01[[#This Row],[DISCIPLINA]],'CLASSES DE PROJETOS'!$F$3:$F$37,'CLASSES DE PROJETOS'!$C$3:$C$37)</f>
        <v>TO</v>
      </c>
      <c r="I1442" s="6" t="str">
        <f>_xlfn.TEXTJOIN("/",TRUE,"MSV-163MS-"&amp;LD_01[[#This Row],[OBRA]],_xlfn.XLOOKUP(LD_01[[#This Row],[SIGLA]],'CLASSES DE PROJETOS'!$C$3:$C$37,'CLASSES DE PROJETOS'!$E$3:$E$37))</f>
        <v>MSV-163MS-366-369/33.TO</v>
      </c>
      <c r="J1442" s="6" t="str" cm="1">
        <f t="array" ref="J1442">_xlfn.TEXTJOIN(",",TRUE,_xlfn._xlws.FILTER(ARQUIVOS[ARQUIVO],(ARQUIVOS[DOCUMENTO]=LD_01[[#This Row],[DOCUMENTO]])*(ARQUIVOS[REVISÃO]=LD_01[[#This Row],[REVISÃO]])*(ARQUIVOS[EXTENSÃO]="pdf")))</f>
        <v>MSV-163MS-366-369-ACA-EXE-DE-C1-004-R00.2.pdf</v>
      </c>
      <c r="K1442" s="6" t="str" cm="1">
        <f t="array" ref="K1442">_xlfn.TEXTJOIN(", ",TRUE,_xlfn.UNIQUE(_xlfn._xlws.FILTER(ARQUIVOS_RECEBIDOS!$F$2:$F$5010,ARQUIVOS_RECEBIDOS!$E$2:$E$5010=LD_01[[#This Row],[DOCUMENTO]])))</f>
        <v>R00.2</v>
      </c>
      <c r="L1442" s="6" t="str" cm="1">
        <f t="array" ref="L1442">_xlfn.TEXTJOIN(",",TRUE,_xlfn._xlws.FILTER(ARQUIVOS[EXTENSÃO],(ARQUIVOS[DOCUMENTO]=LD_01[[#This Row],[DOCUMENTO]])*(ARQUIVOS[REVISÃO]=LD_01[[#This Row],[REVISÃO]])))</f>
        <v>dwg,pdf</v>
      </c>
      <c r="M1442" s="12" cm="1">
        <f t="array" ref="M1442">_xlfn.UNIQUE(_xlfn._xlws.FILTER(ARQUIVOS[DATA RECEBIMENTO],(ARQUIVOS[DOCUMENTO]=LD_01[[#This Row],[DOCUMENTO]])*(ARQUIVOS[REVISÃO]=LD_01[[#This Row],[REVISÃO]])))</f>
        <v>46038</v>
      </c>
      <c r="N14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02/MSV-163MS-366-369/33.TO/MSV-163MS-366-369-ACA-EXE-DE-C1-004-R00.2.pdf</v>
      </c>
      <c r="P1442" s="6" t="str">
        <f>LD_01[[#This Row],[PASTA]]&amp;"/"&amp;LD_01[[#This Row],[ARQUIVO]]</f>
        <v>MSV-163MS-366-369/33.TO/MSV-163MS-366-369-ACA-EXE-DE-C1-004-R00.2.pdf</v>
      </c>
    </row>
    <row r="1443" spans="1:16" ht="28.8" x14ac:dyDescent="0.3">
      <c r="A1443" s="6" t="s">
        <v>6287</v>
      </c>
      <c r="B1443" s="6" t="str">
        <f>VLOOKUP(LD_01[[#This Row],[DOCUMENTO]],_xlfn.SORTBY(ARQUIVOS_RECEBIDOS!$E$2:$F$5010,ARQUIVOS_RECEBIDOS!$F$2:$F$5010,-1),2,)</f>
        <v>R00.3</v>
      </c>
      <c r="C1443" s="14" t="s">
        <v>5988</v>
      </c>
      <c r="D1443" s="14" t="s">
        <v>7543</v>
      </c>
      <c r="E1443" s="6" t="s">
        <v>6355</v>
      </c>
      <c r="F1443" s="8" t="s">
        <v>6357</v>
      </c>
      <c r="G1443" s="8" t="s">
        <v>4332</v>
      </c>
      <c r="H1443" s="6" t="str">
        <f>_xlfn.XLOOKUP(LD_01[[#This Row],[DISCIPLINA]],'CLASSES DE PROJETOS'!$F$3:$F$37,'CLASSES DE PROJETOS'!$C$3:$C$37)</f>
        <v>GG</v>
      </c>
      <c r="I1443" s="6" t="str">
        <f>_xlfn.TEXTJOIN("/",TRUE,"MSV-163MS-"&amp;LD_01[[#This Row],[OBRA]],_xlfn.XLOOKUP(LD_01[[#This Row],[SIGLA]],'CLASSES DE PROJETOS'!$C$3:$C$37,'CLASSES DE PROJETOS'!$E$3:$E$37))</f>
        <v>MSV-163MS-366-369/19.GG</v>
      </c>
      <c r="J1443" s="6" t="str" cm="1">
        <f t="array" ref="J1443">_xlfn.TEXTJOIN(",",TRUE,_xlfn._xlws.FILTER(ARQUIVOS[ARQUIVO],(ARQUIVOS[DOCUMENTO]=LD_01[[#This Row],[DOCUMENTO]])*(ARQUIVOS[REVISÃO]=LD_01[[#This Row],[REVISÃO]])*(ARQUIVOS[EXTENSÃO]="pdf")))</f>
        <v>MSV-163MS-366-369-ACA-EXE-DE-D3-001-R00.3.pdf</v>
      </c>
      <c r="K1443" s="6" t="str" cm="1">
        <f t="array" ref="K1443">_xlfn.TEXTJOIN(", ",TRUE,_xlfn.UNIQUE(_xlfn._xlws.FILTER(ARQUIVOS_RECEBIDOS!$F$2:$F$5010,ARQUIVOS_RECEBIDOS!$E$2:$E$5010=LD_01[[#This Row],[DOCUMENTO]])))</f>
        <v>R00.3</v>
      </c>
      <c r="L1443" s="6" t="str" cm="1">
        <f t="array" ref="L1443">_xlfn.TEXTJOIN(",",TRUE,_xlfn._xlws.FILTER(ARQUIVOS[EXTENSÃO],(ARQUIVOS[DOCUMENTO]=LD_01[[#This Row],[DOCUMENTO]])*(ARQUIVOS[REVISÃO]=LD_01[[#This Row],[REVISÃO]])))</f>
        <v>dwg,pdf</v>
      </c>
      <c r="M1443" s="12" cm="1">
        <f t="array" ref="M1443">_xlfn.UNIQUE(_xlfn._xlws.FILTER(ARQUIVOS[DATA RECEBIMENTO],(ARQUIVOS[DOCUMENTO]=LD_01[[#This Row],[DOCUMENTO]])*(ARQUIVOS[REVISÃO]=LD_01[[#This Row],[REVISÃO]])))</f>
        <v>46038</v>
      </c>
      <c r="N14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02/MSV-163MS-366-369/19.GG/MSV-163MS-366-369-ACA-EXE-DE-D3-001-R00.3.pdf</v>
      </c>
      <c r="P1443" s="6" t="str">
        <f>LD_01[[#This Row],[PASTA]]&amp;"/"&amp;LD_01[[#This Row],[ARQUIVO]]</f>
        <v>MSV-163MS-366-369/19.GG/MSV-163MS-366-369-ACA-EXE-DE-D3-001-R00.3.pdf</v>
      </c>
    </row>
    <row r="1444" spans="1:16" ht="28.8" x14ac:dyDescent="0.3">
      <c r="A1444" s="6" t="s">
        <v>6288</v>
      </c>
      <c r="B1444" s="6" t="str">
        <f>VLOOKUP(LD_01[[#This Row],[DOCUMENTO]],_xlfn.SORTBY(ARQUIVOS_RECEBIDOS!$E$2:$F$5010,ARQUIVOS_RECEBIDOS!$F$2:$F$5010,-1),2,)</f>
        <v>R00.3</v>
      </c>
      <c r="C1444" s="14" t="s">
        <v>5988</v>
      </c>
      <c r="D1444" s="14" t="s">
        <v>7543</v>
      </c>
      <c r="E1444" s="6" t="s">
        <v>6355</v>
      </c>
      <c r="F1444" s="8" t="s">
        <v>6357</v>
      </c>
      <c r="G1444" s="8" t="s">
        <v>4332</v>
      </c>
      <c r="H1444" s="6" t="str">
        <f>_xlfn.XLOOKUP(LD_01[[#This Row],[DISCIPLINA]],'CLASSES DE PROJETOS'!$F$3:$F$37,'CLASSES DE PROJETOS'!$C$3:$C$37)</f>
        <v>GG</v>
      </c>
      <c r="I1444" s="6" t="str">
        <f>_xlfn.TEXTJOIN("/",TRUE,"MSV-163MS-"&amp;LD_01[[#This Row],[OBRA]],_xlfn.XLOOKUP(LD_01[[#This Row],[SIGLA]],'CLASSES DE PROJETOS'!$C$3:$C$37,'CLASSES DE PROJETOS'!$E$3:$E$37))</f>
        <v>MSV-163MS-366-369/19.GG</v>
      </c>
      <c r="J1444" s="6" t="str" cm="1">
        <f t="array" ref="J1444">_xlfn.TEXTJOIN(",",TRUE,_xlfn._xlws.FILTER(ARQUIVOS[ARQUIVO],(ARQUIVOS[DOCUMENTO]=LD_01[[#This Row],[DOCUMENTO]])*(ARQUIVOS[REVISÃO]=LD_01[[#This Row],[REVISÃO]])*(ARQUIVOS[EXTENSÃO]="pdf")))</f>
        <v>MSV-163MS-366-369-ACA-EXE-DE-D3-002-R00.3.pdf</v>
      </c>
      <c r="K1444" s="6" t="str" cm="1">
        <f t="array" ref="K1444">_xlfn.TEXTJOIN(", ",TRUE,_xlfn.UNIQUE(_xlfn._xlws.FILTER(ARQUIVOS_RECEBIDOS!$F$2:$F$5010,ARQUIVOS_RECEBIDOS!$E$2:$E$5010=LD_01[[#This Row],[DOCUMENTO]])))</f>
        <v>R00.3</v>
      </c>
      <c r="L1444" s="6" t="str" cm="1">
        <f t="array" ref="L1444">_xlfn.TEXTJOIN(",",TRUE,_xlfn._xlws.FILTER(ARQUIVOS[EXTENSÃO],(ARQUIVOS[DOCUMENTO]=LD_01[[#This Row],[DOCUMENTO]])*(ARQUIVOS[REVISÃO]=LD_01[[#This Row],[REVISÃO]])))</f>
        <v>dwg,pdf</v>
      </c>
      <c r="M1444" s="12" cm="1">
        <f t="array" ref="M1444">_xlfn.UNIQUE(_xlfn._xlws.FILTER(ARQUIVOS[DATA RECEBIMENTO],(ARQUIVOS[DOCUMENTO]=LD_01[[#This Row],[DOCUMENTO]])*(ARQUIVOS[REVISÃO]=LD_01[[#This Row],[REVISÃO]])))</f>
        <v>46038</v>
      </c>
      <c r="N14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02/MSV-163MS-366-369/19.GG/MSV-163MS-366-369-ACA-EXE-DE-D3-002-R00.3.pdf</v>
      </c>
      <c r="P1444" s="6" t="str">
        <f>LD_01[[#This Row],[PASTA]]&amp;"/"&amp;LD_01[[#This Row],[ARQUIVO]]</f>
        <v>MSV-163MS-366-369/19.GG/MSV-163MS-366-369-ACA-EXE-DE-D3-002-R00.3.pdf</v>
      </c>
    </row>
    <row r="1445" spans="1:16" ht="28.8" x14ac:dyDescent="0.3">
      <c r="A1445" s="6" t="s">
        <v>6289</v>
      </c>
      <c r="B1445" s="6" t="str">
        <f>VLOOKUP(LD_01[[#This Row],[DOCUMENTO]],_xlfn.SORTBY(ARQUIVOS_RECEBIDOS!$E$2:$F$5010,ARQUIVOS_RECEBIDOS!$F$2:$F$5010,-1),2,)</f>
        <v>R00.3</v>
      </c>
      <c r="C1445" s="14" t="s">
        <v>5988</v>
      </c>
      <c r="D1445" s="14" t="s">
        <v>7543</v>
      </c>
      <c r="E1445" s="6" t="s">
        <v>6355</v>
      </c>
      <c r="F1445" s="8" t="s">
        <v>6357</v>
      </c>
      <c r="G1445" s="8" t="s">
        <v>4332</v>
      </c>
      <c r="H1445" s="6" t="str">
        <f>_xlfn.XLOOKUP(LD_01[[#This Row],[DISCIPLINA]],'CLASSES DE PROJETOS'!$F$3:$F$37,'CLASSES DE PROJETOS'!$C$3:$C$37)</f>
        <v>GG</v>
      </c>
      <c r="I1445" s="6" t="str">
        <f>_xlfn.TEXTJOIN("/",TRUE,"MSV-163MS-"&amp;LD_01[[#This Row],[OBRA]],_xlfn.XLOOKUP(LD_01[[#This Row],[SIGLA]],'CLASSES DE PROJETOS'!$C$3:$C$37,'CLASSES DE PROJETOS'!$E$3:$E$37))</f>
        <v>MSV-163MS-366-369/19.GG</v>
      </c>
      <c r="J1445" s="6" t="str" cm="1">
        <f t="array" ref="J1445">_xlfn.TEXTJOIN(",",TRUE,_xlfn._xlws.FILTER(ARQUIVOS[ARQUIVO],(ARQUIVOS[DOCUMENTO]=LD_01[[#This Row],[DOCUMENTO]])*(ARQUIVOS[REVISÃO]=LD_01[[#This Row],[REVISÃO]])*(ARQUIVOS[EXTENSÃO]="pdf")))</f>
        <v>MSV-163MS-366-369-ACA-EXE-DE-D3-003-R00.3.pdf</v>
      </c>
      <c r="K1445" s="6" t="str" cm="1">
        <f t="array" ref="K1445">_xlfn.TEXTJOIN(", ",TRUE,_xlfn.UNIQUE(_xlfn._xlws.FILTER(ARQUIVOS_RECEBIDOS!$F$2:$F$5010,ARQUIVOS_RECEBIDOS!$E$2:$E$5010=LD_01[[#This Row],[DOCUMENTO]])))</f>
        <v>R00.3</v>
      </c>
      <c r="L1445" s="6" t="str" cm="1">
        <f t="array" ref="L1445">_xlfn.TEXTJOIN(",",TRUE,_xlfn._xlws.FILTER(ARQUIVOS[EXTENSÃO],(ARQUIVOS[DOCUMENTO]=LD_01[[#This Row],[DOCUMENTO]])*(ARQUIVOS[REVISÃO]=LD_01[[#This Row],[REVISÃO]])))</f>
        <v>dwg,pdf</v>
      </c>
      <c r="M1445" s="12" cm="1">
        <f t="array" ref="M1445">_xlfn.UNIQUE(_xlfn._xlws.FILTER(ARQUIVOS[DATA RECEBIMENTO],(ARQUIVOS[DOCUMENTO]=LD_01[[#This Row],[DOCUMENTO]])*(ARQUIVOS[REVISÃO]=LD_01[[#This Row],[REVISÃO]])))</f>
        <v>46038</v>
      </c>
      <c r="N14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02/MSV-163MS-366-369/19.GG/MSV-163MS-366-369-ACA-EXE-DE-D3-003-R00.3.pdf</v>
      </c>
      <c r="P1445" s="6" t="str">
        <f>LD_01[[#This Row],[PASTA]]&amp;"/"&amp;LD_01[[#This Row],[ARQUIVO]]</f>
        <v>MSV-163MS-366-369/19.GG/MSV-163MS-366-369-ACA-EXE-DE-D3-003-R00.3.pdf</v>
      </c>
    </row>
    <row r="1446" spans="1:16" ht="28.8" x14ac:dyDescent="0.3">
      <c r="A1446" s="6" t="s">
        <v>6290</v>
      </c>
      <c r="B1446" s="6" t="str">
        <f>VLOOKUP(LD_01[[#This Row],[DOCUMENTO]],_xlfn.SORTBY(ARQUIVOS_RECEBIDOS!$E$2:$F$5010,ARQUIVOS_RECEBIDOS!$F$2:$F$5010,-1),2,)</f>
        <v>R00.3</v>
      </c>
      <c r="C1446" s="14" t="s">
        <v>5988</v>
      </c>
      <c r="D1446" s="14" t="s">
        <v>7543</v>
      </c>
      <c r="E1446" s="6" t="s">
        <v>6355</v>
      </c>
      <c r="F1446" s="8" t="s">
        <v>6357</v>
      </c>
      <c r="G1446" s="8" t="s">
        <v>4332</v>
      </c>
      <c r="H1446" s="6" t="str">
        <f>_xlfn.XLOOKUP(LD_01[[#This Row],[DISCIPLINA]],'CLASSES DE PROJETOS'!$F$3:$F$37,'CLASSES DE PROJETOS'!$C$3:$C$37)</f>
        <v>GG</v>
      </c>
      <c r="I1446" s="6" t="str">
        <f>_xlfn.TEXTJOIN("/",TRUE,"MSV-163MS-"&amp;LD_01[[#This Row],[OBRA]],_xlfn.XLOOKUP(LD_01[[#This Row],[SIGLA]],'CLASSES DE PROJETOS'!$C$3:$C$37,'CLASSES DE PROJETOS'!$E$3:$E$37))</f>
        <v>MSV-163MS-366-369/19.GG</v>
      </c>
      <c r="J1446" s="6" t="str" cm="1">
        <f t="array" ref="J1446">_xlfn.TEXTJOIN(",",TRUE,_xlfn._xlws.FILTER(ARQUIVOS[ARQUIVO],(ARQUIVOS[DOCUMENTO]=LD_01[[#This Row],[DOCUMENTO]])*(ARQUIVOS[REVISÃO]=LD_01[[#This Row],[REVISÃO]])*(ARQUIVOS[EXTENSÃO]="pdf")))</f>
        <v>MSV-163MS-366-369-ACA-EXE-DE-D3-004-R00.3.pdf</v>
      </c>
      <c r="K1446" s="6" t="str" cm="1">
        <f t="array" ref="K1446">_xlfn.TEXTJOIN(", ",TRUE,_xlfn.UNIQUE(_xlfn._xlws.FILTER(ARQUIVOS_RECEBIDOS!$F$2:$F$5010,ARQUIVOS_RECEBIDOS!$E$2:$E$5010=LD_01[[#This Row],[DOCUMENTO]])))</f>
        <v>R00.3</v>
      </c>
      <c r="L1446" s="6" t="str" cm="1">
        <f t="array" ref="L1446">_xlfn.TEXTJOIN(",",TRUE,_xlfn._xlws.FILTER(ARQUIVOS[EXTENSÃO],(ARQUIVOS[DOCUMENTO]=LD_01[[#This Row],[DOCUMENTO]])*(ARQUIVOS[REVISÃO]=LD_01[[#This Row],[REVISÃO]])))</f>
        <v>dwg,pdf</v>
      </c>
      <c r="M1446" s="12" cm="1">
        <f t="array" ref="M1446">_xlfn.UNIQUE(_xlfn._xlws.FILTER(ARQUIVOS[DATA RECEBIMENTO],(ARQUIVOS[DOCUMENTO]=LD_01[[#This Row],[DOCUMENTO]])*(ARQUIVOS[REVISÃO]=LD_01[[#This Row],[REVISÃO]])))</f>
        <v>46038</v>
      </c>
      <c r="N14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02/MSV-163MS-366-369/19.GG/MSV-163MS-366-369-ACA-EXE-DE-D3-004-R00.3.pdf</v>
      </c>
      <c r="P1446" s="6" t="str">
        <f>LD_01[[#This Row],[PASTA]]&amp;"/"&amp;LD_01[[#This Row],[ARQUIVO]]</f>
        <v>MSV-163MS-366-369/19.GG/MSV-163MS-366-369-ACA-EXE-DE-D3-004-R00.3.pdf</v>
      </c>
    </row>
    <row r="1447" spans="1:16" ht="28.8" x14ac:dyDescent="0.3">
      <c r="A1447" s="6" t="s">
        <v>6291</v>
      </c>
      <c r="B1447" s="6" t="str">
        <f>VLOOKUP(LD_01[[#This Row],[DOCUMENTO]],_xlfn.SORTBY(ARQUIVOS_RECEBIDOS!$E$2:$F$5010,ARQUIVOS_RECEBIDOS!$F$2:$F$5010,-1),2,)</f>
        <v>R00.3</v>
      </c>
      <c r="C1447" s="14" t="s">
        <v>5988</v>
      </c>
      <c r="D1447" s="14" t="s">
        <v>7543</v>
      </c>
      <c r="E1447" s="6" t="s">
        <v>6355</v>
      </c>
      <c r="F1447" s="8" t="s">
        <v>6357</v>
      </c>
      <c r="G1447" s="8" t="s">
        <v>4332</v>
      </c>
      <c r="H1447" s="6" t="str">
        <f>_xlfn.XLOOKUP(LD_01[[#This Row],[DISCIPLINA]],'CLASSES DE PROJETOS'!$F$3:$F$37,'CLASSES DE PROJETOS'!$C$3:$C$37)</f>
        <v>GG</v>
      </c>
      <c r="I1447" s="6" t="str">
        <f>_xlfn.TEXTJOIN("/",TRUE,"MSV-163MS-"&amp;LD_01[[#This Row],[OBRA]],_xlfn.XLOOKUP(LD_01[[#This Row],[SIGLA]],'CLASSES DE PROJETOS'!$C$3:$C$37,'CLASSES DE PROJETOS'!$E$3:$E$37))</f>
        <v>MSV-163MS-366-369/19.GG</v>
      </c>
      <c r="J1447" s="6" t="str" cm="1">
        <f t="array" ref="J1447">_xlfn.TEXTJOIN(",",TRUE,_xlfn._xlws.FILTER(ARQUIVOS[ARQUIVO],(ARQUIVOS[DOCUMENTO]=LD_01[[#This Row],[DOCUMENTO]])*(ARQUIVOS[REVISÃO]=LD_01[[#This Row],[REVISÃO]])*(ARQUIVOS[EXTENSÃO]="pdf")))</f>
        <v>MSV-163MS-366-369-ACA-EXE-DE-D3-005-R00.3.pdf</v>
      </c>
      <c r="K1447" s="6" t="str" cm="1">
        <f t="array" ref="K1447">_xlfn.TEXTJOIN(", ",TRUE,_xlfn.UNIQUE(_xlfn._xlws.FILTER(ARQUIVOS_RECEBIDOS!$F$2:$F$5010,ARQUIVOS_RECEBIDOS!$E$2:$E$5010=LD_01[[#This Row],[DOCUMENTO]])))</f>
        <v>R00.3</v>
      </c>
      <c r="L1447" s="6" t="str" cm="1">
        <f t="array" ref="L1447">_xlfn.TEXTJOIN(",",TRUE,_xlfn._xlws.FILTER(ARQUIVOS[EXTENSÃO],(ARQUIVOS[DOCUMENTO]=LD_01[[#This Row],[DOCUMENTO]])*(ARQUIVOS[REVISÃO]=LD_01[[#This Row],[REVISÃO]])))</f>
        <v>dwg,pdf</v>
      </c>
      <c r="M1447" s="12" cm="1">
        <f t="array" ref="M1447">_xlfn.UNIQUE(_xlfn._xlws.FILTER(ARQUIVOS[DATA RECEBIMENTO],(ARQUIVOS[DOCUMENTO]=LD_01[[#This Row],[DOCUMENTO]])*(ARQUIVOS[REVISÃO]=LD_01[[#This Row],[REVISÃO]])))</f>
        <v>46038</v>
      </c>
      <c r="N14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02/MSV-163MS-366-369/19.GG/MSV-163MS-366-369-ACA-EXE-DE-D3-005-R00.3.pdf</v>
      </c>
      <c r="P1447" s="6" t="str">
        <f>LD_01[[#This Row],[PASTA]]&amp;"/"&amp;LD_01[[#This Row],[ARQUIVO]]</f>
        <v>MSV-163MS-366-369/19.GG/MSV-163MS-366-369-ACA-EXE-DE-D3-005-R00.3.pdf</v>
      </c>
    </row>
    <row r="1448" spans="1:16" ht="28.8" x14ac:dyDescent="0.3">
      <c r="A1448" s="6" t="s">
        <v>6292</v>
      </c>
      <c r="B1448" s="6" t="str">
        <f>VLOOKUP(LD_01[[#This Row],[DOCUMENTO]],_xlfn.SORTBY(ARQUIVOS_RECEBIDOS!$E$2:$F$5010,ARQUIVOS_RECEBIDOS!$F$2:$F$5010,-1),2,)</f>
        <v>R00.3</v>
      </c>
      <c r="C1448" s="14" t="s">
        <v>5988</v>
      </c>
      <c r="D1448" s="14" t="s">
        <v>7543</v>
      </c>
      <c r="E1448" s="6" t="s">
        <v>6355</v>
      </c>
      <c r="F1448" s="8" t="s">
        <v>6357</v>
      </c>
      <c r="G1448" s="8" t="s">
        <v>4332</v>
      </c>
      <c r="H1448" s="6" t="str">
        <f>_xlfn.XLOOKUP(LD_01[[#This Row],[DISCIPLINA]],'CLASSES DE PROJETOS'!$F$3:$F$37,'CLASSES DE PROJETOS'!$C$3:$C$37)</f>
        <v>GG</v>
      </c>
      <c r="I1448" s="6" t="str">
        <f>_xlfn.TEXTJOIN("/",TRUE,"MSV-163MS-"&amp;LD_01[[#This Row],[OBRA]],_xlfn.XLOOKUP(LD_01[[#This Row],[SIGLA]],'CLASSES DE PROJETOS'!$C$3:$C$37,'CLASSES DE PROJETOS'!$E$3:$E$37))</f>
        <v>MSV-163MS-366-369/19.GG</v>
      </c>
      <c r="J1448" s="6" t="str" cm="1">
        <f t="array" ref="J1448">_xlfn.TEXTJOIN(",",TRUE,_xlfn._xlws.FILTER(ARQUIVOS[ARQUIVO],(ARQUIVOS[DOCUMENTO]=LD_01[[#This Row],[DOCUMENTO]])*(ARQUIVOS[REVISÃO]=LD_01[[#This Row],[REVISÃO]])*(ARQUIVOS[EXTENSÃO]="pdf")))</f>
        <v>MSV-163MS-366-369-ACA-EXE-DE-D3-006-R00.3.pdf</v>
      </c>
      <c r="K1448" s="6" t="str" cm="1">
        <f t="array" ref="K1448">_xlfn.TEXTJOIN(", ",TRUE,_xlfn.UNIQUE(_xlfn._xlws.FILTER(ARQUIVOS_RECEBIDOS!$F$2:$F$5010,ARQUIVOS_RECEBIDOS!$E$2:$E$5010=LD_01[[#This Row],[DOCUMENTO]])))</f>
        <v>R00.3</v>
      </c>
      <c r="L1448" s="6" t="str" cm="1">
        <f t="array" ref="L1448">_xlfn.TEXTJOIN(",",TRUE,_xlfn._xlws.FILTER(ARQUIVOS[EXTENSÃO],(ARQUIVOS[DOCUMENTO]=LD_01[[#This Row],[DOCUMENTO]])*(ARQUIVOS[REVISÃO]=LD_01[[#This Row],[REVISÃO]])))</f>
        <v>dwg,pdf</v>
      </c>
      <c r="M1448" s="12" cm="1">
        <f t="array" ref="M1448">_xlfn.UNIQUE(_xlfn._xlws.FILTER(ARQUIVOS[DATA RECEBIMENTO],(ARQUIVOS[DOCUMENTO]=LD_01[[#This Row],[DOCUMENTO]])*(ARQUIVOS[REVISÃO]=LD_01[[#This Row],[REVISÃO]])))</f>
        <v>46038</v>
      </c>
      <c r="N14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02/MSV-163MS-366-369/19.GG/MSV-163MS-366-369-ACA-EXE-DE-D3-006-R00.3.pdf</v>
      </c>
      <c r="P1448" s="6" t="str">
        <f>LD_01[[#This Row],[PASTA]]&amp;"/"&amp;LD_01[[#This Row],[ARQUIVO]]</f>
        <v>MSV-163MS-366-369/19.GG/MSV-163MS-366-369-ACA-EXE-DE-D3-006-R00.3.pdf</v>
      </c>
    </row>
    <row r="1449" spans="1:16" ht="28.8" x14ac:dyDescent="0.3">
      <c r="A1449" s="6" t="s">
        <v>6293</v>
      </c>
      <c r="B1449" s="6" t="str">
        <f>VLOOKUP(LD_01[[#This Row],[DOCUMENTO]],_xlfn.SORTBY(ARQUIVOS_RECEBIDOS!$E$2:$F$5010,ARQUIVOS_RECEBIDOS!$F$2:$F$5010,-1),2,)</f>
        <v>R00.3</v>
      </c>
      <c r="C1449" s="14" t="s">
        <v>5988</v>
      </c>
      <c r="D1449" s="14" t="s">
        <v>7543</v>
      </c>
      <c r="E1449" s="6" t="s">
        <v>6355</v>
      </c>
      <c r="F1449" s="8" t="s">
        <v>6358</v>
      </c>
      <c r="G1449" s="8" t="s">
        <v>4332</v>
      </c>
      <c r="H1449" s="6" t="str">
        <f>_xlfn.XLOOKUP(LD_01[[#This Row],[DISCIPLINA]],'CLASSES DE PROJETOS'!$F$3:$F$37,'CLASSES DE PROJETOS'!$C$3:$C$37)</f>
        <v>GG</v>
      </c>
      <c r="I1449" s="6" t="str">
        <f>_xlfn.TEXTJOIN("/",TRUE,"MSV-163MS-"&amp;LD_01[[#This Row],[OBRA]],_xlfn.XLOOKUP(LD_01[[#This Row],[SIGLA]],'CLASSES DE PROJETOS'!$C$3:$C$37,'CLASSES DE PROJETOS'!$E$3:$E$37))</f>
        <v>MSV-163MS-366-369/19.GG</v>
      </c>
      <c r="J1449" s="6" t="str" cm="1">
        <f t="array" ref="J1449">_xlfn.TEXTJOIN(",",TRUE,_xlfn._xlws.FILTER(ARQUIVOS[ARQUIVO],(ARQUIVOS[DOCUMENTO]=LD_01[[#This Row],[DOCUMENTO]])*(ARQUIVOS[REVISÃO]=LD_01[[#This Row],[REVISÃO]])*(ARQUIVOS[EXTENSÃO]="pdf")))</f>
        <v>MSV-163MS-366-369-ACA-EXE-DE-D3-007-R00.3.pdf</v>
      </c>
      <c r="K1449" s="6" t="str" cm="1">
        <f t="array" ref="K1449">_xlfn.TEXTJOIN(", ",TRUE,_xlfn.UNIQUE(_xlfn._xlws.FILTER(ARQUIVOS_RECEBIDOS!$F$2:$F$5010,ARQUIVOS_RECEBIDOS!$E$2:$E$5010=LD_01[[#This Row],[DOCUMENTO]])))</f>
        <v>R00.3</v>
      </c>
      <c r="L1449" s="6" t="str" cm="1">
        <f t="array" ref="L1449">_xlfn.TEXTJOIN(",",TRUE,_xlfn._xlws.FILTER(ARQUIVOS[EXTENSÃO],(ARQUIVOS[DOCUMENTO]=LD_01[[#This Row],[DOCUMENTO]])*(ARQUIVOS[REVISÃO]=LD_01[[#This Row],[REVISÃO]])))</f>
        <v>dwg,pdf</v>
      </c>
      <c r="M1449" s="12" cm="1">
        <f t="array" ref="M1449">_xlfn.UNIQUE(_xlfn._xlws.FILTER(ARQUIVOS[DATA RECEBIMENTO],(ARQUIVOS[DOCUMENTO]=LD_01[[#This Row],[DOCUMENTO]])*(ARQUIVOS[REVISÃO]=LD_01[[#This Row],[REVISÃO]])))</f>
        <v>46038</v>
      </c>
      <c r="N14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02/MSV-163MS-366-369/19.GG/MSV-163MS-366-369-ACA-EXE-DE-D3-007-R00.3.pdf</v>
      </c>
      <c r="P1449" s="6" t="str">
        <f>LD_01[[#This Row],[PASTA]]&amp;"/"&amp;LD_01[[#This Row],[ARQUIVO]]</f>
        <v>MSV-163MS-366-369/19.GG/MSV-163MS-366-369-ACA-EXE-DE-D3-007-R00.3.pdf</v>
      </c>
    </row>
    <row r="1450" spans="1:16" ht="28.8" x14ac:dyDescent="0.3">
      <c r="A1450" s="6" t="s">
        <v>6294</v>
      </c>
      <c r="B1450" s="6" t="str">
        <f>VLOOKUP(LD_01[[#This Row],[DOCUMENTO]],_xlfn.SORTBY(ARQUIVOS_RECEBIDOS!$E$2:$F$5010,ARQUIVOS_RECEBIDOS!$F$2:$F$5010,-1),2,)</f>
        <v>R00.3</v>
      </c>
      <c r="C1450" s="14" t="s">
        <v>5988</v>
      </c>
      <c r="D1450" s="14" t="s">
        <v>7543</v>
      </c>
      <c r="E1450" s="6" t="s">
        <v>6355</v>
      </c>
      <c r="F1450" s="8" t="s">
        <v>6358</v>
      </c>
      <c r="G1450" s="8" t="s">
        <v>4332</v>
      </c>
      <c r="H1450" s="6" t="str">
        <f>_xlfn.XLOOKUP(LD_01[[#This Row],[DISCIPLINA]],'CLASSES DE PROJETOS'!$F$3:$F$37,'CLASSES DE PROJETOS'!$C$3:$C$37)</f>
        <v>GG</v>
      </c>
      <c r="I1450" s="6" t="str">
        <f>_xlfn.TEXTJOIN("/",TRUE,"MSV-163MS-"&amp;LD_01[[#This Row],[OBRA]],_xlfn.XLOOKUP(LD_01[[#This Row],[SIGLA]],'CLASSES DE PROJETOS'!$C$3:$C$37,'CLASSES DE PROJETOS'!$E$3:$E$37))</f>
        <v>MSV-163MS-366-369/19.GG</v>
      </c>
      <c r="J1450" s="6" t="str" cm="1">
        <f t="array" ref="J1450">_xlfn.TEXTJOIN(",",TRUE,_xlfn._xlws.FILTER(ARQUIVOS[ARQUIVO],(ARQUIVOS[DOCUMENTO]=LD_01[[#This Row],[DOCUMENTO]])*(ARQUIVOS[REVISÃO]=LD_01[[#This Row],[REVISÃO]])*(ARQUIVOS[EXTENSÃO]="pdf")))</f>
        <v>MSV-163MS-366-369-ACA-EXE-DE-D3-008-R00.3.pdf</v>
      </c>
      <c r="K1450" s="6" t="str" cm="1">
        <f t="array" ref="K1450">_xlfn.TEXTJOIN(", ",TRUE,_xlfn.UNIQUE(_xlfn._xlws.FILTER(ARQUIVOS_RECEBIDOS!$F$2:$F$5010,ARQUIVOS_RECEBIDOS!$E$2:$E$5010=LD_01[[#This Row],[DOCUMENTO]])))</f>
        <v>R00.3</v>
      </c>
      <c r="L1450" s="6" t="str" cm="1">
        <f t="array" ref="L1450">_xlfn.TEXTJOIN(",",TRUE,_xlfn._xlws.FILTER(ARQUIVOS[EXTENSÃO],(ARQUIVOS[DOCUMENTO]=LD_01[[#This Row],[DOCUMENTO]])*(ARQUIVOS[REVISÃO]=LD_01[[#This Row],[REVISÃO]])))</f>
        <v>dwg,pdf</v>
      </c>
      <c r="M1450" s="12" cm="1">
        <f t="array" ref="M1450">_xlfn.UNIQUE(_xlfn._xlws.FILTER(ARQUIVOS[DATA RECEBIMENTO],(ARQUIVOS[DOCUMENTO]=LD_01[[#This Row],[DOCUMENTO]])*(ARQUIVOS[REVISÃO]=LD_01[[#This Row],[REVISÃO]])))</f>
        <v>46038</v>
      </c>
      <c r="N14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02/MSV-163MS-366-369/19.GG/MSV-163MS-366-369-ACA-EXE-DE-D3-008-R00.3.pdf</v>
      </c>
      <c r="P1450" s="6" t="str">
        <f>LD_01[[#This Row],[PASTA]]&amp;"/"&amp;LD_01[[#This Row],[ARQUIVO]]</f>
        <v>MSV-163MS-366-369/19.GG/MSV-163MS-366-369-ACA-EXE-DE-D3-008-R00.3.pdf</v>
      </c>
    </row>
    <row r="1451" spans="1:16" ht="28.8" x14ac:dyDescent="0.3">
      <c r="A1451" s="6" t="s">
        <v>6295</v>
      </c>
      <c r="B1451" s="6" t="str">
        <f>VLOOKUP(LD_01[[#This Row],[DOCUMENTO]],_xlfn.SORTBY(ARQUIVOS_RECEBIDOS!$E$2:$F$5010,ARQUIVOS_RECEBIDOS!$F$2:$F$5010,-1),2,)</f>
        <v>R00.3</v>
      </c>
      <c r="C1451" s="14" t="s">
        <v>5988</v>
      </c>
      <c r="D1451" s="14" t="s">
        <v>7543</v>
      </c>
      <c r="E1451" s="6" t="s">
        <v>6355</v>
      </c>
      <c r="F1451" s="8" t="s">
        <v>6358</v>
      </c>
      <c r="G1451" s="8" t="s">
        <v>4332</v>
      </c>
      <c r="H1451" s="6" t="str">
        <f>_xlfn.XLOOKUP(LD_01[[#This Row],[DISCIPLINA]],'CLASSES DE PROJETOS'!$F$3:$F$37,'CLASSES DE PROJETOS'!$C$3:$C$37)</f>
        <v>GG</v>
      </c>
      <c r="I1451" s="6" t="str">
        <f>_xlfn.TEXTJOIN("/",TRUE,"MSV-163MS-"&amp;LD_01[[#This Row],[OBRA]],_xlfn.XLOOKUP(LD_01[[#This Row],[SIGLA]],'CLASSES DE PROJETOS'!$C$3:$C$37,'CLASSES DE PROJETOS'!$E$3:$E$37))</f>
        <v>MSV-163MS-366-369/19.GG</v>
      </c>
      <c r="J1451" s="6" t="str" cm="1">
        <f t="array" ref="J1451">_xlfn.TEXTJOIN(",",TRUE,_xlfn._xlws.FILTER(ARQUIVOS[ARQUIVO],(ARQUIVOS[DOCUMENTO]=LD_01[[#This Row],[DOCUMENTO]])*(ARQUIVOS[REVISÃO]=LD_01[[#This Row],[REVISÃO]])*(ARQUIVOS[EXTENSÃO]="pdf")))</f>
        <v>MSV-163MS-366-369-ACA-EXE-DE-D3-009-R00.3.pdf</v>
      </c>
      <c r="K1451" s="6" t="str" cm="1">
        <f t="array" ref="K1451">_xlfn.TEXTJOIN(", ",TRUE,_xlfn.UNIQUE(_xlfn._xlws.FILTER(ARQUIVOS_RECEBIDOS!$F$2:$F$5010,ARQUIVOS_RECEBIDOS!$E$2:$E$5010=LD_01[[#This Row],[DOCUMENTO]])))</f>
        <v>R00.3</v>
      </c>
      <c r="L1451" s="6" t="str" cm="1">
        <f t="array" ref="L1451">_xlfn.TEXTJOIN(",",TRUE,_xlfn._xlws.FILTER(ARQUIVOS[EXTENSÃO],(ARQUIVOS[DOCUMENTO]=LD_01[[#This Row],[DOCUMENTO]])*(ARQUIVOS[REVISÃO]=LD_01[[#This Row],[REVISÃO]])))</f>
        <v>dwg,pdf</v>
      </c>
      <c r="M1451" s="12" cm="1">
        <f t="array" ref="M1451">_xlfn.UNIQUE(_xlfn._xlws.FILTER(ARQUIVOS[DATA RECEBIMENTO],(ARQUIVOS[DOCUMENTO]=LD_01[[#This Row],[DOCUMENTO]])*(ARQUIVOS[REVISÃO]=LD_01[[#This Row],[REVISÃO]])))</f>
        <v>46038</v>
      </c>
      <c r="N14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02/MSV-163MS-366-369/19.GG/MSV-163MS-366-369-ACA-EXE-DE-D3-009-R00.3.pdf</v>
      </c>
      <c r="P1451" s="6" t="str">
        <f>LD_01[[#This Row],[PASTA]]&amp;"/"&amp;LD_01[[#This Row],[ARQUIVO]]</f>
        <v>MSV-163MS-366-369/19.GG/MSV-163MS-366-369-ACA-EXE-DE-D3-009-R00.3.pdf</v>
      </c>
    </row>
    <row r="1452" spans="1:16" ht="28.8" x14ac:dyDescent="0.3">
      <c r="A1452" s="6" t="s">
        <v>6296</v>
      </c>
      <c r="B1452" s="6" t="str">
        <f>VLOOKUP(LD_01[[#This Row],[DOCUMENTO]],_xlfn.SORTBY(ARQUIVOS_RECEBIDOS!$E$2:$F$5010,ARQUIVOS_RECEBIDOS!$F$2:$F$5010,-1),2,)</f>
        <v>R00.3</v>
      </c>
      <c r="C1452" s="14" t="s">
        <v>5988</v>
      </c>
      <c r="D1452" s="14" t="s">
        <v>7543</v>
      </c>
      <c r="E1452" s="6" t="s">
        <v>6355</v>
      </c>
      <c r="F1452" s="8" t="s">
        <v>6358</v>
      </c>
      <c r="G1452" s="8" t="s">
        <v>4332</v>
      </c>
      <c r="H1452" s="6" t="str">
        <f>_xlfn.XLOOKUP(LD_01[[#This Row],[DISCIPLINA]],'CLASSES DE PROJETOS'!$F$3:$F$37,'CLASSES DE PROJETOS'!$C$3:$C$37)</f>
        <v>GG</v>
      </c>
      <c r="I1452" s="6" t="str">
        <f>_xlfn.TEXTJOIN("/",TRUE,"MSV-163MS-"&amp;LD_01[[#This Row],[OBRA]],_xlfn.XLOOKUP(LD_01[[#This Row],[SIGLA]],'CLASSES DE PROJETOS'!$C$3:$C$37,'CLASSES DE PROJETOS'!$E$3:$E$37))</f>
        <v>MSV-163MS-366-369/19.GG</v>
      </c>
      <c r="J1452" s="6" t="str" cm="1">
        <f t="array" ref="J1452">_xlfn.TEXTJOIN(",",TRUE,_xlfn._xlws.FILTER(ARQUIVOS[ARQUIVO],(ARQUIVOS[DOCUMENTO]=LD_01[[#This Row],[DOCUMENTO]])*(ARQUIVOS[REVISÃO]=LD_01[[#This Row],[REVISÃO]])*(ARQUIVOS[EXTENSÃO]="pdf")))</f>
        <v>MSV-163MS-366-369-ACA-EXE-DE-D3-010-R00.3.pdf</v>
      </c>
      <c r="K1452" s="6" t="str" cm="1">
        <f t="array" ref="K1452">_xlfn.TEXTJOIN(", ",TRUE,_xlfn.UNIQUE(_xlfn._xlws.FILTER(ARQUIVOS_RECEBIDOS!$F$2:$F$5010,ARQUIVOS_RECEBIDOS!$E$2:$E$5010=LD_01[[#This Row],[DOCUMENTO]])))</f>
        <v>R00.3</v>
      </c>
      <c r="L1452" s="6" t="str" cm="1">
        <f t="array" ref="L1452">_xlfn.TEXTJOIN(",",TRUE,_xlfn._xlws.FILTER(ARQUIVOS[EXTENSÃO],(ARQUIVOS[DOCUMENTO]=LD_01[[#This Row],[DOCUMENTO]])*(ARQUIVOS[REVISÃO]=LD_01[[#This Row],[REVISÃO]])))</f>
        <v>dwg,pdf</v>
      </c>
      <c r="M1452" s="12" cm="1">
        <f t="array" ref="M1452">_xlfn.UNIQUE(_xlfn._xlws.FILTER(ARQUIVOS[DATA RECEBIMENTO],(ARQUIVOS[DOCUMENTO]=LD_01[[#This Row],[DOCUMENTO]])*(ARQUIVOS[REVISÃO]=LD_01[[#This Row],[REVISÃO]])))</f>
        <v>46038</v>
      </c>
      <c r="N14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02/MSV-163MS-366-369/19.GG/MSV-163MS-366-369-ACA-EXE-DE-D3-010-R00.3.pdf</v>
      </c>
      <c r="P1452" s="6" t="str">
        <f>LD_01[[#This Row],[PASTA]]&amp;"/"&amp;LD_01[[#This Row],[ARQUIVO]]</f>
        <v>MSV-163MS-366-369/19.GG/MSV-163MS-366-369-ACA-EXE-DE-D3-010-R00.3.pdf</v>
      </c>
    </row>
    <row r="1453" spans="1:16" ht="28.8" x14ac:dyDescent="0.3">
      <c r="A1453" s="6" t="s">
        <v>6297</v>
      </c>
      <c r="B1453" s="6" t="str">
        <f>VLOOKUP(LD_01[[#This Row],[DOCUMENTO]],_xlfn.SORTBY(ARQUIVOS_RECEBIDOS!$E$2:$F$5010,ARQUIVOS_RECEBIDOS!$F$2:$F$5010,-1),2,)</f>
        <v>R00.3</v>
      </c>
      <c r="C1453" s="14" t="s">
        <v>5988</v>
      </c>
      <c r="D1453" s="14" t="s">
        <v>7543</v>
      </c>
      <c r="E1453" s="6" t="s">
        <v>6355</v>
      </c>
      <c r="F1453" s="8" t="s">
        <v>6358</v>
      </c>
      <c r="G1453" s="8" t="s">
        <v>4332</v>
      </c>
      <c r="H1453" s="6" t="str">
        <f>_xlfn.XLOOKUP(LD_01[[#This Row],[DISCIPLINA]],'CLASSES DE PROJETOS'!$F$3:$F$37,'CLASSES DE PROJETOS'!$C$3:$C$37)</f>
        <v>GG</v>
      </c>
      <c r="I1453" s="6" t="str">
        <f>_xlfn.TEXTJOIN("/",TRUE,"MSV-163MS-"&amp;LD_01[[#This Row],[OBRA]],_xlfn.XLOOKUP(LD_01[[#This Row],[SIGLA]],'CLASSES DE PROJETOS'!$C$3:$C$37,'CLASSES DE PROJETOS'!$E$3:$E$37))</f>
        <v>MSV-163MS-366-369/19.GG</v>
      </c>
      <c r="J1453" s="6" t="str" cm="1">
        <f t="array" ref="J1453">_xlfn.TEXTJOIN(",",TRUE,_xlfn._xlws.FILTER(ARQUIVOS[ARQUIVO],(ARQUIVOS[DOCUMENTO]=LD_01[[#This Row],[DOCUMENTO]])*(ARQUIVOS[REVISÃO]=LD_01[[#This Row],[REVISÃO]])*(ARQUIVOS[EXTENSÃO]="pdf")))</f>
        <v>MSV-163MS-366-369-ACA-EXE-DE-D3-011-R00.3.pdf</v>
      </c>
      <c r="K1453" s="6" t="str" cm="1">
        <f t="array" ref="K1453">_xlfn.TEXTJOIN(", ",TRUE,_xlfn.UNIQUE(_xlfn._xlws.FILTER(ARQUIVOS_RECEBIDOS!$F$2:$F$5010,ARQUIVOS_RECEBIDOS!$E$2:$E$5010=LD_01[[#This Row],[DOCUMENTO]])))</f>
        <v>R00.3</v>
      </c>
      <c r="L1453" s="6" t="str" cm="1">
        <f t="array" ref="L1453">_xlfn.TEXTJOIN(",",TRUE,_xlfn._xlws.FILTER(ARQUIVOS[EXTENSÃO],(ARQUIVOS[DOCUMENTO]=LD_01[[#This Row],[DOCUMENTO]])*(ARQUIVOS[REVISÃO]=LD_01[[#This Row],[REVISÃO]])))</f>
        <v>dwg,pdf</v>
      </c>
      <c r="M1453" s="12" cm="1">
        <f t="array" ref="M1453">_xlfn.UNIQUE(_xlfn._xlws.FILTER(ARQUIVOS[DATA RECEBIMENTO],(ARQUIVOS[DOCUMENTO]=LD_01[[#This Row],[DOCUMENTO]])*(ARQUIVOS[REVISÃO]=LD_01[[#This Row],[REVISÃO]])))</f>
        <v>46038</v>
      </c>
      <c r="N14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02/MSV-163MS-366-369/19.GG/MSV-163MS-366-369-ACA-EXE-DE-D3-011-R00.3.pdf</v>
      </c>
      <c r="P1453" s="6" t="str">
        <f>LD_01[[#This Row],[PASTA]]&amp;"/"&amp;LD_01[[#This Row],[ARQUIVO]]</f>
        <v>MSV-163MS-366-369/19.GG/MSV-163MS-366-369-ACA-EXE-DE-D3-011-R00.3.pdf</v>
      </c>
    </row>
    <row r="1454" spans="1:16" ht="28.8" x14ac:dyDescent="0.3">
      <c r="A1454" s="6" t="s">
        <v>6298</v>
      </c>
      <c r="B1454" s="6" t="str">
        <f>VLOOKUP(LD_01[[#This Row],[DOCUMENTO]],_xlfn.SORTBY(ARQUIVOS_RECEBIDOS!$E$2:$F$5010,ARQUIVOS_RECEBIDOS!$F$2:$F$5010,-1),2,)</f>
        <v>R00.3</v>
      </c>
      <c r="C1454" s="14" t="s">
        <v>5988</v>
      </c>
      <c r="D1454" s="14" t="s">
        <v>7543</v>
      </c>
      <c r="E1454" s="6" t="s">
        <v>6355</v>
      </c>
      <c r="F1454" s="8" t="s">
        <v>6358</v>
      </c>
      <c r="G1454" s="8" t="s">
        <v>4332</v>
      </c>
      <c r="H1454" s="6" t="str">
        <f>_xlfn.XLOOKUP(LD_01[[#This Row],[DISCIPLINA]],'CLASSES DE PROJETOS'!$F$3:$F$37,'CLASSES DE PROJETOS'!$C$3:$C$37)</f>
        <v>GG</v>
      </c>
      <c r="I1454" s="6" t="str">
        <f>_xlfn.TEXTJOIN("/",TRUE,"MSV-163MS-"&amp;LD_01[[#This Row],[OBRA]],_xlfn.XLOOKUP(LD_01[[#This Row],[SIGLA]],'CLASSES DE PROJETOS'!$C$3:$C$37,'CLASSES DE PROJETOS'!$E$3:$E$37))</f>
        <v>MSV-163MS-366-369/19.GG</v>
      </c>
      <c r="J1454" s="6" t="str" cm="1">
        <f t="array" ref="J1454">_xlfn.TEXTJOIN(",",TRUE,_xlfn._xlws.FILTER(ARQUIVOS[ARQUIVO],(ARQUIVOS[DOCUMENTO]=LD_01[[#This Row],[DOCUMENTO]])*(ARQUIVOS[REVISÃO]=LD_01[[#This Row],[REVISÃO]])*(ARQUIVOS[EXTENSÃO]="pdf")))</f>
        <v>MSV-163MS-366-369-ACA-EXE-DE-D3-012-R00.3.pdf</v>
      </c>
      <c r="K1454" s="6" t="str" cm="1">
        <f t="array" ref="K1454">_xlfn.TEXTJOIN(", ",TRUE,_xlfn.UNIQUE(_xlfn._xlws.FILTER(ARQUIVOS_RECEBIDOS!$F$2:$F$5010,ARQUIVOS_RECEBIDOS!$E$2:$E$5010=LD_01[[#This Row],[DOCUMENTO]])))</f>
        <v>R00.3</v>
      </c>
      <c r="L1454" s="6" t="str" cm="1">
        <f t="array" ref="L1454">_xlfn.TEXTJOIN(",",TRUE,_xlfn._xlws.FILTER(ARQUIVOS[EXTENSÃO],(ARQUIVOS[DOCUMENTO]=LD_01[[#This Row],[DOCUMENTO]])*(ARQUIVOS[REVISÃO]=LD_01[[#This Row],[REVISÃO]])))</f>
        <v>dwg,pdf</v>
      </c>
      <c r="M1454" s="12" cm="1">
        <f t="array" ref="M1454">_xlfn.UNIQUE(_xlfn._xlws.FILTER(ARQUIVOS[DATA RECEBIMENTO],(ARQUIVOS[DOCUMENTO]=LD_01[[#This Row],[DOCUMENTO]])*(ARQUIVOS[REVISÃO]=LD_01[[#This Row],[REVISÃO]])))</f>
        <v>46038</v>
      </c>
      <c r="N14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02/MSV-163MS-366-369/19.GG/MSV-163MS-366-369-ACA-EXE-DE-D3-012-R00.3.pdf</v>
      </c>
      <c r="P1454" s="6" t="str">
        <f>LD_01[[#This Row],[PASTA]]&amp;"/"&amp;LD_01[[#This Row],[ARQUIVO]]</f>
        <v>MSV-163MS-366-369/19.GG/MSV-163MS-366-369-ACA-EXE-DE-D3-012-R00.3.pdf</v>
      </c>
    </row>
    <row r="1455" spans="1:16" ht="43.2" x14ac:dyDescent="0.3">
      <c r="A1455" s="6" t="s">
        <v>6299</v>
      </c>
      <c r="B1455" s="6" t="str">
        <f>VLOOKUP(LD_01[[#This Row],[DOCUMENTO]],_xlfn.SORTBY(ARQUIVOS_RECEBIDOS!$E$2:$F$5010,ARQUIVOS_RECEBIDOS!$F$2:$F$5010,-1),2,)</f>
        <v>R00.3</v>
      </c>
      <c r="C1455" s="14" t="s">
        <v>5988</v>
      </c>
      <c r="D1455" s="14" t="s">
        <v>7543</v>
      </c>
      <c r="E1455" s="6" t="s">
        <v>6355</v>
      </c>
      <c r="F1455" s="8" t="s">
        <v>6359</v>
      </c>
      <c r="G1455" s="8" t="s">
        <v>4332</v>
      </c>
      <c r="H1455" s="6" t="str">
        <f>_xlfn.XLOOKUP(LD_01[[#This Row],[DISCIPLINA]],'CLASSES DE PROJETOS'!$F$3:$F$37,'CLASSES DE PROJETOS'!$C$3:$C$37)</f>
        <v>GG</v>
      </c>
      <c r="I1455" s="6" t="str">
        <f>_xlfn.TEXTJOIN("/",TRUE,"MSV-163MS-"&amp;LD_01[[#This Row],[OBRA]],_xlfn.XLOOKUP(LD_01[[#This Row],[SIGLA]],'CLASSES DE PROJETOS'!$C$3:$C$37,'CLASSES DE PROJETOS'!$E$3:$E$37))</f>
        <v>MSV-163MS-366-369/19.GG</v>
      </c>
      <c r="J1455" s="6" t="str" cm="1">
        <f t="array" ref="J1455">_xlfn.TEXTJOIN(",",TRUE,_xlfn._xlws.FILTER(ARQUIVOS[ARQUIVO],(ARQUIVOS[DOCUMENTO]=LD_01[[#This Row],[DOCUMENTO]])*(ARQUIVOS[REVISÃO]=LD_01[[#This Row],[REVISÃO]])*(ARQUIVOS[EXTENSÃO]="pdf")))</f>
        <v>MSV-163MS-366-369-ACA-EXE-DE-D3-013-R00.3.pdf</v>
      </c>
      <c r="K1455" s="6" t="str" cm="1">
        <f t="array" ref="K1455">_xlfn.TEXTJOIN(", ",TRUE,_xlfn.UNIQUE(_xlfn._xlws.FILTER(ARQUIVOS_RECEBIDOS!$F$2:$F$5010,ARQUIVOS_RECEBIDOS!$E$2:$E$5010=LD_01[[#This Row],[DOCUMENTO]])))</f>
        <v>R00.3</v>
      </c>
      <c r="L1455" s="6" t="str" cm="1">
        <f t="array" ref="L1455">_xlfn.TEXTJOIN(",",TRUE,_xlfn._xlws.FILTER(ARQUIVOS[EXTENSÃO],(ARQUIVOS[DOCUMENTO]=LD_01[[#This Row],[DOCUMENTO]])*(ARQUIVOS[REVISÃO]=LD_01[[#This Row],[REVISÃO]])))</f>
        <v>dwg,pdf</v>
      </c>
      <c r="M1455" s="12" cm="1">
        <f t="array" ref="M1455">_xlfn.UNIQUE(_xlfn._xlws.FILTER(ARQUIVOS[DATA RECEBIMENTO],(ARQUIVOS[DOCUMENTO]=LD_01[[#This Row],[DOCUMENTO]])*(ARQUIVOS[REVISÃO]=LD_01[[#This Row],[REVISÃO]])))</f>
        <v>46038</v>
      </c>
      <c r="N14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02/MSV-163MS-366-369/19.GG/MSV-163MS-366-369-ACA-EXE-DE-D3-013-R00.3.pdf</v>
      </c>
      <c r="P1455" s="6" t="str">
        <f>LD_01[[#This Row],[PASTA]]&amp;"/"&amp;LD_01[[#This Row],[ARQUIVO]]</f>
        <v>MSV-163MS-366-369/19.GG/MSV-163MS-366-369-ACA-EXE-DE-D3-013-R00.3.pdf</v>
      </c>
    </row>
    <row r="1456" spans="1:16" ht="43.2" x14ac:dyDescent="0.3">
      <c r="A1456" s="6" t="s">
        <v>6300</v>
      </c>
      <c r="B1456" s="6" t="str">
        <f>VLOOKUP(LD_01[[#This Row],[DOCUMENTO]],_xlfn.SORTBY(ARQUIVOS_RECEBIDOS!$E$2:$F$5010,ARQUIVOS_RECEBIDOS!$F$2:$F$5010,-1),2,)</f>
        <v>R00.3</v>
      </c>
      <c r="C1456" s="14" t="s">
        <v>5988</v>
      </c>
      <c r="D1456" s="14" t="s">
        <v>7543</v>
      </c>
      <c r="E1456" s="6" t="s">
        <v>6355</v>
      </c>
      <c r="F1456" s="8" t="s">
        <v>6360</v>
      </c>
      <c r="G1456" s="8" t="s">
        <v>4332</v>
      </c>
      <c r="H1456" s="6" t="str">
        <f>_xlfn.XLOOKUP(LD_01[[#This Row],[DISCIPLINA]],'CLASSES DE PROJETOS'!$F$3:$F$37,'CLASSES DE PROJETOS'!$C$3:$C$37)</f>
        <v>GG</v>
      </c>
      <c r="I1456" s="6" t="str">
        <f>_xlfn.TEXTJOIN("/",TRUE,"MSV-163MS-"&amp;LD_01[[#This Row],[OBRA]],_xlfn.XLOOKUP(LD_01[[#This Row],[SIGLA]],'CLASSES DE PROJETOS'!$C$3:$C$37,'CLASSES DE PROJETOS'!$E$3:$E$37))</f>
        <v>MSV-163MS-366-369/19.GG</v>
      </c>
      <c r="J1456" s="6" t="str" cm="1">
        <f t="array" ref="J1456">_xlfn.TEXTJOIN(",",TRUE,_xlfn._xlws.FILTER(ARQUIVOS[ARQUIVO],(ARQUIVOS[DOCUMENTO]=LD_01[[#This Row],[DOCUMENTO]])*(ARQUIVOS[REVISÃO]=LD_01[[#This Row],[REVISÃO]])*(ARQUIVOS[EXTENSÃO]="pdf")))</f>
        <v>MSV-163MS-366-369-ACA-EXE-DE-D3-014-R00.3.pdf</v>
      </c>
      <c r="K1456" s="6" t="str" cm="1">
        <f t="array" ref="K1456">_xlfn.TEXTJOIN(", ",TRUE,_xlfn.UNIQUE(_xlfn._xlws.FILTER(ARQUIVOS_RECEBIDOS!$F$2:$F$5010,ARQUIVOS_RECEBIDOS!$E$2:$E$5010=LD_01[[#This Row],[DOCUMENTO]])))</f>
        <v>R00.3</v>
      </c>
      <c r="L1456" s="6" t="str" cm="1">
        <f t="array" ref="L1456">_xlfn.TEXTJOIN(",",TRUE,_xlfn._xlws.FILTER(ARQUIVOS[EXTENSÃO],(ARQUIVOS[DOCUMENTO]=LD_01[[#This Row],[DOCUMENTO]])*(ARQUIVOS[REVISÃO]=LD_01[[#This Row],[REVISÃO]])))</f>
        <v>dwg,pdf</v>
      </c>
      <c r="M1456" s="12" cm="1">
        <f t="array" ref="M1456">_xlfn.UNIQUE(_xlfn._xlws.FILTER(ARQUIVOS[DATA RECEBIMENTO],(ARQUIVOS[DOCUMENTO]=LD_01[[#This Row],[DOCUMENTO]])*(ARQUIVOS[REVISÃO]=LD_01[[#This Row],[REVISÃO]])))</f>
        <v>46038</v>
      </c>
      <c r="N14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02/MSV-163MS-366-369/19.GG/MSV-163MS-366-369-ACA-EXE-DE-D3-014-R00.3.pdf</v>
      </c>
      <c r="P1456" s="6" t="str">
        <f>LD_01[[#This Row],[PASTA]]&amp;"/"&amp;LD_01[[#This Row],[ARQUIVO]]</f>
        <v>MSV-163MS-366-369/19.GG/MSV-163MS-366-369-ACA-EXE-DE-D3-014-R00.3.pdf</v>
      </c>
    </row>
    <row r="1457" spans="1:16" ht="43.2" x14ac:dyDescent="0.3">
      <c r="A1457" s="6" t="s">
        <v>6277</v>
      </c>
      <c r="B1457" s="6" t="str">
        <f>VLOOKUP(LD_01[[#This Row],[DOCUMENTO]],_xlfn.SORTBY(ARQUIVOS_RECEBIDOS!$E$2:$F$5010,ARQUIVOS_RECEBIDOS!$F$2:$F$5010,-1),2,)</f>
        <v>R00.3</v>
      </c>
      <c r="C1457" s="14" t="s">
        <v>5988</v>
      </c>
      <c r="D1457" s="14" t="s">
        <v>7543</v>
      </c>
      <c r="E1457" s="6" t="s">
        <v>6355</v>
      </c>
      <c r="F1457" s="8" t="s">
        <v>6361</v>
      </c>
      <c r="G1457" s="8" t="s">
        <v>4141</v>
      </c>
      <c r="H1457" s="6" t="str">
        <f>_xlfn.XLOOKUP(LD_01[[#This Row],[DISCIPLINA]],'CLASSES DE PROJETOS'!$F$3:$F$37,'CLASSES DE PROJETOS'!$C$3:$C$37)</f>
        <v>GE</v>
      </c>
      <c r="I1457" s="6" t="str">
        <f>_xlfn.TEXTJOIN("/",TRUE,"MSV-163MS-"&amp;LD_01[[#This Row],[OBRA]],_xlfn.XLOOKUP(LD_01[[#This Row],[SIGLA]],'CLASSES DE PROJETOS'!$C$3:$C$37,'CLASSES DE PROJETOS'!$E$3:$E$37))</f>
        <v>MSV-163MS-366-369/18.GE</v>
      </c>
      <c r="J1457" s="6" t="str" cm="1">
        <f t="array" ref="J1457">_xlfn.TEXTJOIN(",",TRUE,_xlfn._xlws.FILTER(ARQUIVOS[ARQUIVO],(ARQUIVOS[DOCUMENTO]=LD_01[[#This Row],[DOCUMENTO]])*(ARQUIVOS[REVISÃO]=LD_01[[#This Row],[REVISÃO]])*(ARQUIVOS[EXTENSÃO]="pdf")))</f>
        <v>MSV-163MS-366-369-ACA-EXE-DE-F1-001-R00.3.pdf</v>
      </c>
      <c r="K1457" s="6" t="str" cm="1">
        <f t="array" ref="K1457">_xlfn.TEXTJOIN(", ",TRUE,_xlfn.UNIQUE(_xlfn._xlws.FILTER(ARQUIVOS_RECEBIDOS!$F$2:$F$5010,ARQUIVOS_RECEBIDOS!$E$2:$E$5010=LD_01[[#This Row],[DOCUMENTO]])))</f>
        <v>R00.3</v>
      </c>
      <c r="L1457" s="6" t="str" cm="1">
        <f t="array" ref="L1457">_xlfn.TEXTJOIN(",",TRUE,_xlfn._xlws.FILTER(ARQUIVOS[EXTENSÃO],(ARQUIVOS[DOCUMENTO]=LD_01[[#This Row],[DOCUMENTO]])*(ARQUIVOS[REVISÃO]=LD_01[[#This Row],[REVISÃO]])))</f>
        <v>dwg,pdf</v>
      </c>
      <c r="M1457" s="12" cm="1">
        <f t="array" ref="M1457">_xlfn.UNIQUE(_xlfn._xlws.FILTER(ARQUIVOS[DATA RECEBIMENTO],(ARQUIVOS[DOCUMENTO]=LD_01[[#This Row],[DOCUMENTO]])*(ARQUIVOS[REVISÃO]=LD_01[[#This Row],[REVISÃO]])))</f>
        <v>46038</v>
      </c>
      <c r="N14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02/MSV-163MS-366-369/18.GE/MSV-163MS-366-369-ACA-EXE-DE-F1-001-R00.3.pdf</v>
      </c>
      <c r="P1457" s="6" t="str">
        <f>LD_01[[#This Row],[PASTA]]&amp;"/"&amp;LD_01[[#This Row],[ARQUIVO]]</f>
        <v>MSV-163MS-366-369/18.GE/MSV-163MS-366-369-ACA-EXE-DE-F1-001-R00.3.pdf</v>
      </c>
    </row>
    <row r="1458" spans="1:16" ht="43.2" x14ac:dyDescent="0.3">
      <c r="A1458" s="6" t="s">
        <v>6278</v>
      </c>
      <c r="B1458" s="6" t="str">
        <f>VLOOKUP(LD_01[[#This Row],[DOCUMENTO]],_xlfn.SORTBY(ARQUIVOS_RECEBIDOS!$E$2:$F$5010,ARQUIVOS_RECEBIDOS!$F$2:$F$5010,-1),2,)</f>
        <v>R00.3</v>
      </c>
      <c r="C1458" s="14" t="s">
        <v>5988</v>
      </c>
      <c r="D1458" s="14" t="s">
        <v>7543</v>
      </c>
      <c r="E1458" s="6" t="s">
        <v>6355</v>
      </c>
      <c r="F1458" s="8" t="s">
        <v>6361</v>
      </c>
      <c r="G1458" s="8" t="s">
        <v>4141</v>
      </c>
      <c r="H1458" s="6" t="str">
        <f>_xlfn.XLOOKUP(LD_01[[#This Row],[DISCIPLINA]],'CLASSES DE PROJETOS'!$F$3:$F$37,'CLASSES DE PROJETOS'!$C$3:$C$37)</f>
        <v>GE</v>
      </c>
      <c r="I1458" s="6" t="str">
        <f>_xlfn.TEXTJOIN("/",TRUE,"MSV-163MS-"&amp;LD_01[[#This Row],[OBRA]],_xlfn.XLOOKUP(LD_01[[#This Row],[SIGLA]],'CLASSES DE PROJETOS'!$C$3:$C$37,'CLASSES DE PROJETOS'!$E$3:$E$37))</f>
        <v>MSV-163MS-366-369/18.GE</v>
      </c>
      <c r="J1458" s="6" t="str" cm="1">
        <f t="array" ref="J1458">_xlfn.TEXTJOIN(",",TRUE,_xlfn._xlws.FILTER(ARQUIVOS[ARQUIVO],(ARQUIVOS[DOCUMENTO]=LD_01[[#This Row],[DOCUMENTO]])*(ARQUIVOS[REVISÃO]=LD_01[[#This Row],[REVISÃO]])*(ARQUIVOS[EXTENSÃO]="pdf")))</f>
        <v>MSV-163MS-366-369-ACA-EXE-DE-F1-002-R00.3.pdf</v>
      </c>
      <c r="K1458" s="6" t="str" cm="1">
        <f t="array" ref="K1458">_xlfn.TEXTJOIN(", ",TRUE,_xlfn.UNIQUE(_xlfn._xlws.FILTER(ARQUIVOS_RECEBIDOS!$F$2:$F$5010,ARQUIVOS_RECEBIDOS!$E$2:$E$5010=LD_01[[#This Row],[DOCUMENTO]])))</f>
        <v>R00.3</v>
      </c>
      <c r="L1458" s="6" t="str" cm="1">
        <f t="array" ref="L1458">_xlfn.TEXTJOIN(",",TRUE,_xlfn._xlws.FILTER(ARQUIVOS[EXTENSÃO],(ARQUIVOS[DOCUMENTO]=LD_01[[#This Row],[DOCUMENTO]])*(ARQUIVOS[REVISÃO]=LD_01[[#This Row],[REVISÃO]])))</f>
        <v>dwg,pdf</v>
      </c>
      <c r="M1458" s="12" cm="1">
        <f t="array" ref="M1458">_xlfn.UNIQUE(_xlfn._xlws.FILTER(ARQUIVOS[DATA RECEBIMENTO],(ARQUIVOS[DOCUMENTO]=LD_01[[#This Row],[DOCUMENTO]])*(ARQUIVOS[REVISÃO]=LD_01[[#This Row],[REVISÃO]])))</f>
        <v>46038</v>
      </c>
      <c r="N14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02/MSV-163MS-366-369/18.GE/MSV-163MS-366-369-ACA-EXE-DE-F1-002-R00.3.pdf</v>
      </c>
      <c r="P1458" s="6" t="str">
        <f>LD_01[[#This Row],[PASTA]]&amp;"/"&amp;LD_01[[#This Row],[ARQUIVO]]</f>
        <v>MSV-163MS-366-369/18.GE/MSV-163MS-366-369-ACA-EXE-DE-F1-002-R00.3.pdf</v>
      </c>
    </row>
    <row r="1459" spans="1:16" ht="43.2" x14ac:dyDescent="0.3">
      <c r="A1459" s="6" t="s">
        <v>6279</v>
      </c>
      <c r="B1459" s="6" t="str">
        <f>VLOOKUP(LD_01[[#This Row],[DOCUMENTO]],_xlfn.SORTBY(ARQUIVOS_RECEBIDOS!$E$2:$F$5010,ARQUIVOS_RECEBIDOS!$F$2:$F$5010,-1),2,)</f>
        <v>R00.3</v>
      </c>
      <c r="C1459" s="14" t="s">
        <v>5988</v>
      </c>
      <c r="D1459" s="14" t="s">
        <v>7543</v>
      </c>
      <c r="E1459" s="6" t="s">
        <v>6355</v>
      </c>
      <c r="F1459" s="8" t="s">
        <v>6361</v>
      </c>
      <c r="G1459" s="8" t="s">
        <v>4141</v>
      </c>
      <c r="H1459" s="6" t="str">
        <f>_xlfn.XLOOKUP(LD_01[[#This Row],[DISCIPLINA]],'CLASSES DE PROJETOS'!$F$3:$F$37,'CLASSES DE PROJETOS'!$C$3:$C$37)</f>
        <v>GE</v>
      </c>
      <c r="I1459" s="6" t="str">
        <f>_xlfn.TEXTJOIN("/",TRUE,"MSV-163MS-"&amp;LD_01[[#This Row],[OBRA]],_xlfn.XLOOKUP(LD_01[[#This Row],[SIGLA]],'CLASSES DE PROJETOS'!$C$3:$C$37,'CLASSES DE PROJETOS'!$E$3:$E$37))</f>
        <v>MSV-163MS-366-369/18.GE</v>
      </c>
      <c r="J1459" s="6" t="str" cm="1">
        <f t="array" ref="J1459">_xlfn.TEXTJOIN(",",TRUE,_xlfn._xlws.FILTER(ARQUIVOS[ARQUIVO],(ARQUIVOS[DOCUMENTO]=LD_01[[#This Row],[DOCUMENTO]])*(ARQUIVOS[REVISÃO]=LD_01[[#This Row],[REVISÃO]])*(ARQUIVOS[EXTENSÃO]="pdf")))</f>
        <v>MSV-163MS-366-369-ACA-EXE-DE-F1-003-R00.3.pdf</v>
      </c>
      <c r="K1459" s="6" t="str" cm="1">
        <f t="array" ref="K1459">_xlfn.TEXTJOIN(", ",TRUE,_xlfn.UNIQUE(_xlfn._xlws.FILTER(ARQUIVOS_RECEBIDOS!$F$2:$F$5010,ARQUIVOS_RECEBIDOS!$E$2:$E$5010=LD_01[[#This Row],[DOCUMENTO]])))</f>
        <v>R00.3</v>
      </c>
      <c r="L1459" s="6" t="str" cm="1">
        <f t="array" ref="L1459">_xlfn.TEXTJOIN(",",TRUE,_xlfn._xlws.FILTER(ARQUIVOS[EXTENSÃO],(ARQUIVOS[DOCUMENTO]=LD_01[[#This Row],[DOCUMENTO]])*(ARQUIVOS[REVISÃO]=LD_01[[#This Row],[REVISÃO]])))</f>
        <v>dwg,pdf</v>
      </c>
      <c r="M1459" s="12" cm="1">
        <f t="array" ref="M1459">_xlfn.UNIQUE(_xlfn._xlws.FILTER(ARQUIVOS[DATA RECEBIMENTO],(ARQUIVOS[DOCUMENTO]=LD_01[[#This Row],[DOCUMENTO]])*(ARQUIVOS[REVISÃO]=LD_01[[#This Row],[REVISÃO]])))</f>
        <v>46038</v>
      </c>
      <c r="N14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02/MSV-163MS-366-369/18.GE/MSV-163MS-366-369-ACA-EXE-DE-F1-003-R00.3.pdf</v>
      </c>
      <c r="P1459" s="6" t="str">
        <f>LD_01[[#This Row],[PASTA]]&amp;"/"&amp;LD_01[[#This Row],[ARQUIVO]]</f>
        <v>MSV-163MS-366-369/18.GE/MSV-163MS-366-369-ACA-EXE-DE-F1-003-R00.3.pdf</v>
      </c>
    </row>
    <row r="1460" spans="1:16" ht="43.2" x14ac:dyDescent="0.3">
      <c r="A1460" s="6" t="s">
        <v>6280</v>
      </c>
      <c r="B1460" s="6" t="str">
        <f>VLOOKUP(LD_01[[#This Row],[DOCUMENTO]],_xlfn.SORTBY(ARQUIVOS_RECEBIDOS!$E$2:$F$5010,ARQUIVOS_RECEBIDOS!$F$2:$F$5010,-1),2,)</f>
        <v>R00.3</v>
      </c>
      <c r="C1460" s="14" t="s">
        <v>5988</v>
      </c>
      <c r="D1460" s="14" t="s">
        <v>7543</v>
      </c>
      <c r="E1460" s="6" t="s">
        <v>6355</v>
      </c>
      <c r="F1460" s="8" t="s">
        <v>6361</v>
      </c>
      <c r="G1460" s="8" t="s">
        <v>4141</v>
      </c>
      <c r="H1460" s="6" t="str">
        <f>_xlfn.XLOOKUP(LD_01[[#This Row],[DISCIPLINA]],'CLASSES DE PROJETOS'!$F$3:$F$37,'CLASSES DE PROJETOS'!$C$3:$C$37)</f>
        <v>GE</v>
      </c>
      <c r="I1460" s="6" t="str">
        <f>_xlfn.TEXTJOIN("/",TRUE,"MSV-163MS-"&amp;LD_01[[#This Row],[OBRA]],_xlfn.XLOOKUP(LD_01[[#This Row],[SIGLA]],'CLASSES DE PROJETOS'!$C$3:$C$37,'CLASSES DE PROJETOS'!$E$3:$E$37))</f>
        <v>MSV-163MS-366-369/18.GE</v>
      </c>
      <c r="J1460" s="6" t="str" cm="1">
        <f t="array" ref="J1460">_xlfn.TEXTJOIN(",",TRUE,_xlfn._xlws.FILTER(ARQUIVOS[ARQUIVO],(ARQUIVOS[DOCUMENTO]=LD_01[[#This Row],[DOCUMENTO]])*(ARQUIVOS[REVISÃO]=LD_01[[#This Row],[REVISÃO]])*(ARQUIVOS[EXTENSÃO]="pdf")))</f>
        <v>MSV-163MS-366-369-ACA-EXE-DE-F1-004-R00.3.pdf</v>
      </c>
      <c r="K1460" s="6" t="str" cm="1">
        <f t="array" ref="K1460">_xlfn.TEXTJOIN(", ",TRUE,_xlfn.UNIQUE(_xlfn._xlws.FILTER(ARQUIVOS_RECEBIDOS!$F$2:$F$5010,ARQUIVOS_RECEBIDOS!$E$2:$E$5010=LD_01[[#This Row],[DOCUMENTO]])))</f>
        <v>R00.3</v>
      </c>
      <c r="L1460" s="6" t="str" cm="1">
        <f t="array" ref="L1460">_xlfn.TEXTJOIN(",",TRUE,_xlfn._xlws.FILTER(ARQUIVOS[EXTENSÃO],(ARQUIVOS[DOCUMENTO]=LD_01[[#This Row],[DOCUMENTO]])*(ARQUIVOS[REVISÃO]=LD_01[[#This Row],[REVISÃO]])))</f>
        <v>dwg,pdf</v>
      </c>
      <c r="M1460" s="12" cm="1">
        <f t="array" ref="M1460">_xlfn.UNIQUE(_xlfn._xlws.FILTER(ARQUIVOS[DATA RECEBIMENTO],(ARQUIVOS[DOCUMENTO]=LD_01[[#This Row],[DOCUMENTO]])*(ARQUIVOS[REVISÃO]=LD_01[[#This Row],[REVISÃO]])))</f>
        <v>46038</v>
      </c>
      <c r="N14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02/MSV-163MS-366-369/18.GE/MSV-163MS-366-369-ACA-EXE-DE-F1-004-R00.3.pdf</v>
      </c>
      <c r="P1460" s="6" t="str">
        <f>LD_01[[#This Row],[PASTA]]&amp;"/"&amp;LD_01[[#This Row],[ARQUIVO]]</f>
        <v>MSV-163MS-366-369/18.GE/MSV-163MS-366-369-ACA-EXE-DE-F1-004-R00.3.pdf</v>
      </c>
    </row>
    <row r="1461" spans="1:16" ht="43.2" x14ac:dyDescent="0.3">
      <c r="A1461" s="6" t="s">
        <v>6281</v>
      </c>
      <c r="B1461" s="6" t="str">
        <f>VLOOKUP(LD_01[[#This Row],[DOCUMENTO]],_xlfn.SORTBY(ARQUIVOS_RECEBIDOS!$E$2:$F$5010,ARQUIVOS_RECEBIDOS!$F$2:$F$5010,-1),2,)</f>
        <v>R00.3</v>
      </c>
      <c r="C1461" s="14" t="s">
        <v>5988</v>
      </c>
      <c r="D1461" s="14" t="s">
        <v>7543</v>
      </c>
      <c r="E1461" s="6" t="s">
        <v>6355</v>
      </c>
      <c r="F1461" s="8" t="s">
        <v>6361</v>
      </c>
      <c r="G1461" s="8" t="s">
        <v>4141</v>
      </c>
      <c r="H1461" s="6" t="str">
        <f>_xlfn.XLOOKUP(LD_01[[#This Row],[DISCIPLINA]],'CLASSES DE PROJETOS'!$F$3:$F$37,'CLASSES DE PROJETOS'!$C$3:$C$37)</f>
        <v>GE</v>
      </c>
      <c r="I1461" s="6" t="str">
        <f>_xlfn.TEXTJOIN("/",TRUE,"MSV-163MS-"&amp;LD_01[[#This Row],[OBRA]],_xlfn.XLOOKUP(LD_01[[#This Row],[SIGLA]],'CLASSES DE PROJETOS'!$C$3:$C$37,'CLASSES DE PROJETOS'!$E$3:$E$37))</f>
        <v>MSV-163MS-366-369/18.GE</v>
      </c>
      <c r="J1461" s="6" t="str" cm="1">
        <f t="array" ref="J1461">_xlfn.TEXTJOIN(",",TRUE,_xlfn._xlws.FILTER(ARQUIVOS[ARQUIVO],(ARQUIVOS[DOCUMENTO]=LD_01[[#This Row],[DOCUMENTO]])*(ARQUIVOS[REVISÃO]=LD_01[[#This Row],[REVISÃO]])*(ARQUIVOS[EXTENSÃO]="pdf")))</f>
        <v>MSV-163MS-366-369-ACA-EXE-DE-F1-005-R00.3.pdf</v>
      </c>
      <c r="K1461" s="6" t="str" cm="1">
        <f t="array" ref="K1461">_xlfn.TEXTJOIN(", ",TRUE,_xlfn.UNIQUE(_xlfn._xlws.FILTER(ARQUIVOS_RECEBIDOS!$F$2:$F$5010,ARQUIVOS_RECEBIDOS!$E$2:$E$5010=LD_01[[#This Row],[DOCUMENTO]])))</f>
        <v>R00.3</v>
      </c>
      <c r="L1461" s="6" t="str" cm="1">
        <f t="array" ref="L1461">_xlfn.TEXTJOIN(",",TRUE,_xlfn._xlws.FILTER(ARQUIVOS[EXTENSÃO],(ARQUIVOS[DOCUMENTO]=LD_01[[#This Row],[DOCUMENTO]])*(ARQUIVOS[REVISÃO]=LD_01[[#This Row],[REVISÃO]])))</f>
        <v>dwg,pdf</v>
      </c>
      <c r="M1461" s="12" cm="1">
        <f t="array" ref="M1461">_xlfn.UNIQUE(_xlfn._xlws.FILTER(ARQUIVOS[DATA RECEBIMENTO],(ARQUIVOS[DOCUMENTO]=LD_01[[#This Row],[DOCUMENTO]])*(ARQUIVOS[REVISÃO]=LD_01[[#This Row],[REVISÃO]])))</f>
        <v>46038</v>
      </c>
      <c r="N14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02/MSV-163MS-366-369/18.GE/MSV-163MS-366-369-ACA-EXE-DE-F1-005-R00.3.pdf</v>
      </c>
      <c r="P1461" s="6" t="str">
        <f>LD_01[[#This Row],[PASTA]]&amp;"/"&amp;LD_01[[#This Row],[ARQUIVO]]</f>
        <v>MSV-163MS-366-369/18.GE/MSV-163MS-366-369-ACA-EXE-DE-F1-005-R00.3.pdf</v>
      </c>
    </row>
    <row r="1462" spans="1:16" ht="43.2" x14ac:dyDescent="0.3">
      <c r="A1462" s="6" t="s">
        <v>6282</v>
      </c>
      <c r="B1462" s="6" t="str">
        <f>VLOOKUP(LD_01[[#This Row],[DOCUMENTO]],_xlfn.SORTBY(ARQUIVOS_RECEBIDOS!$E$2:$F$5010,ARQUIVOS_RECEBIDOS!$F$2:$F$5010,-1),2,)</f>
        <v>R00.3</v>
      </c>
      <c r="C1462" s="14" t="s">
        <v>5988</v>
      </c>
      <c r="D1462" s="14" t="s">
        <v>7543</v>
      </c>
      <c r="E1462" s="6" t="s">
        <v>6355</v>
      </c>
      <c r="F1462" s="8" t="s">
        <v>6361</v>
      </c>
      <c r="G1462" s="8" t="s">
        <v>4141</v>
      </c>
      <c r="H1462" s="6" t="str">
        <f>_xlfn.XLOOKUP(LD_01[[#This Row],[DISCIPLINA]],'CLASSES DE PROJETOS'!$F$3:$F$37,'CLASSES DE PROJETOS'!$C$3:$C$37)</f>
        <v>GE</v>
      </c>
      <c r="I1462" s="6" t="str">
        <f>_xlfn.TEXTJOIN("/",TRUE,"MSV-163MS-"&amp;LD_01[[#This Row],[OBRA]],_xlfn.XLOOKUP(LD_01[[#This Row],[SIGLA]],'CLASSES DE PROJETOS'!$C$3:$C$37,'CLASSES DE PROJETOS'!$E$3:$E$37))</f>
        <v>MSV-163MS-366-369/18.GE</v>
      </c>
      <c r="J1462" s="6" t="str" cm="1">
        <f t="array" ref="J1462">_xlfn.TEXTJOIN(",",TRUE,_xlfn._xlws.FILTER(ARQUIVOS[ARQUIVO],(ARQUIVOS[DOCUMENTO]=LD_01[[#This Row],[DOCUMENTO]])*(ARQUIVOS[REVISÃO]=LD_01[[#This Row],[REVISÃO]])*(ARQUIVOS[EXTENSÃO]="pdf")))</f>
        <v>MSV-163MS-366-369-ACA-EXE-DE-F1-006-R00.3.pdf</v>
      </c>
      <c r="K1462" s="6" t="str" cm="1">
        <f t="array" ref="K1462">_xlfn.TEXTJOIN(", ",TRUE,_xlfn.UNIQUE(_xlfn._xlws.FILTER(ARQUIVOS_RECEBIDOS!$F$2:$F$5010,ARQUIVOS_RECEBIDOS!$E$2:$E$5010=LD_01[[#This Row],[DOCUMENTO]])))</f>
        <v>R00.3</v>
      </c>
      <c r="L1462" s="6" t="str" cm="1">
        <f t="array" ref="L1462">_xlfn.TEXTJOIN(",",TRUE,_xlfn._xlws.FILTER(ARQUIVOS[EXTENSÃO],(ARQUIVOS[DOCUMENTO]=LD_01[[#This Row],[DOCUMENTO]])*(ARQUIVOS[REVISÃO]=LD_01[[#This Row],[REVISÃO]])))</f>
        <v>dwg,pdf</v>
      </c>
      <c r="M1462" s="12" cm="1">
        <f t="array" ref="M1462">_xlfn.UNIQUE(_xlfn._xlws.FILTER(ARQUIVOS[DATA RECEBIMENTO],(ARQUIVOS[DOCUMENTO]=LD_01[[#This Row],[DOCUMENTO]])*(ARQUIVOS[REVISÃO]=LD_01[[#This Row],[REVISÃO]])))</f>
        <v>46038</v>
      </c>
      <c r="N14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02/MSV-163MS-366-369/18.GE/MSV-163MS-366-369-ACA-EXE-DE-F1-006-R00.3.pdf</v>
      </c>
      <c r="P1462" s="6" t="str">
        <f>LD_01[[#This Row],[PASTA]]&amp;"/"&amp;LD_01[[#This Row],[ARQUIVO]]</f>
        <v>MSV-163MS-366-369/18.GE/MSV-163MS-366-369-ACA-EXE-DE-F1-006-R00.3.pdf</v>
      </c>
    </row>
    <row r="1463" spans="1:16" ht="43.2" x14ac:dyDescent="0.3">
      <c r="A1463" s="6" t="s">
        <v>6283</v>
      </c>
      <c r="B1463" s="6" t="str">
        <f>VLOOKUP(LD_01[[#This Row],[DOCUMENTO]],_xlfn.SORTBY(ARQUIVOS_RECEBIDOS!$E$2:$F$5010,ARQUIVOS_RECEBIDOS!$F$2:$F$5010,-1),2,)</f>
        <v>R00.3</v>
      </c>
      <c r="C1463" s="14" t="s">
        <v>5988</v>
      </c>
      <c r="D1463" s="14" t="s">
        <v>7543</v>
      </c>
      <c r="E1463" s="6" t="s">
        <v>6355</v>
      </c>
      <c r="F1463" s="8" t="s">
        <v>6362</v>
      </c>
      <c r="G1463" s="8" t="s">
        <v>4141</v>
      </c>
      <c r="H1463" s="6" t="str">
        <f>_xlfn.XLOOKUP(LD_01[[#This Row],[DISCIPLINA]],'CLASSES DE PROJETOS'!$F$3:$F$37,'CLASSES DE PROJETOS'!$C$3:$C$37)</f>
        <v>GE</v>
      </c>
      <c r="I1463" s="6" t="str">
        <f>_xlfn.TEXTJOIN("/",TRUE,"MSV-163MS-"&amp;LD_01[[#This Row],[OBRA]],_xlfn.XLOOKUP(LD_01[[#This Row],[SIGLA]],'CLASSES DE PROJETOS'!$C$3:$C$37,'CLASSES DE PROJETOS'!$E$3:$E$37))</f>
        <v>MSV-163MS-366-369/18.GE</v>
      </c>
      <c r="J1463" s="6" t="str" cm="1">
        <f t="array" ref="J1463">_xlfn.TEXTJOIN(",",TRUE,_xlfn._xlws.FILTER(ARQUIVOS[ARQUIVO],(ARQUIVOS[DOCUMENTO]=LD_01[[#This Row],[DOCUMENTO]])*(ARQUIVOS[REVISÃO]=LD_01[[#This Row],[REVISÃO]])*(ARQUIVOS[EXTENSÃO]="pdf")))</f>
        <v>MSV-163MS-366-369-ACA-EXE-DE-F1-007-R00.3.pdf</v>
      </c>
      <c r="K1463" s="6" t="str" cm="1">
        <f t="array" ref="K1463">_xlfn.TEXTJOIN(", ",TRUE,_xlfn.UNIQUE(_xlfn._xlws.FILTER(ARQUIVOS_RECEBIDOS!$F$2:$F$5010,ARQUIVOS_RECEBIDOS!$E$2:$E$5010=LD_01[[#This Row],[DOCUMENTO]])))</f>
        <v>R00.3</v>
      </c>
      <c r="L1463" s="6" t="str" cm="1">
        <f t="array" ref="L1463">_xlfn.TEXTJOIN(",",TRUE,_xlfn._xlws.FILTER(ARQUIVOS[EXTENSÃO],(ARQUIVOS[DOCUMENTO]=LD_01[[#This Row],[DOCUMENTO]])*(ARQUIVOS[REVISÃO]=LD_01[[#This Row],[REVISÃO]])))</f>
        <v>dwg,pdf</v>
      </c>
      <c r="M1463" s="12" cm="1">
        <f t="array" ref="M1463">_xlfn.UNIQUE(_xlfn._xlws.FILTER(ARQUIVOS[DATA RECEBIMENTO],(ARQUIVOS[DOCUMENTO]=LD_01[[#This Row],[DOCUMENTO]])*(ARQUIVOS[REVISÃO]=LD_01[[#This Row],[REVISÃO]])))</f>
        <v>46038</v>
      </c>
      <c r="N14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02/MSV-163MS-366-369/18.GE/MSV-163MS-366-369-ACA-EXE-DE-F1-007-R00.3.pdf</v>
      </c>
      <c r="P1463" s="6" t="str">
        <f>LD_01[[#This Row],[PASTA]]&amp;"/"&amp;LD_01[[#This Row],[ARQUIVO]]</f>
        <v>MSV-163MS-366-369/18.GE/MSV-163MS-366-369-ACA-EXE-DE-F1-007-R00.3.pdf</v>
      </c>
    </row>
    <row r="1464" spans="1:16" ht="43.2" x14ac:dyDescent="0.3">
      <c r="A1464" s="6" t="s">
        <v>6284</v>
      </c>
      <c r="B1464" s="6" t="str">
        <f>VLOOKUP(LD_01[[#This Row],[DOCUMENTO]],_xlfn.SORTBY(ARQUIVOS_RECEBIDOS!$E$2:$F$5010,ARQUIVOS_RECEBIDOS!$F$2:$F$5010,-1),2,)</f>
        <v>R00.3</v>
      </c>
      <c r="C1464" s="14" t="s">
        <v>5988</v>
      </c>
      <c r="D1464" s="14" t="s">
        <v>7543</v>
      </c>
      <c r="E1464" s="6" t="s">
        <v>6355</v>
      </c>
      <c r="F1464" s="8" t="s">
        <v>6363</v>
      </c>
      <c r="G1464" s="8" t="s">
        <v>4141</v>
      </c>
      <c r="H1464" s="6" t="str">
        <f>_xlfn.XLOOKUP(LD_01[[#This Row],[DISCIPLINA]],'CLASSES DE PROJETOS'!$F$3:$F$37,'CLASSES DE PROJETOS'!$C$3:$C$37)</f>
        <v>GE</v>
      </c>
      <c r="I1464" s="6" t="str">
        <f>_xlfn.TEXTJOIN("/",TRUE,"MSV-163MS-"&amp;LD_01[[#This Row],[OBRA]],_xlfn.XLOOKUP(LD_01[[#This Row],[SIGLA]],'CLASSES DE PROJETOS'!$C$3:$C$37,'CLASSES DE PROJETOS'!$E$3:$E$37))</f>
        <v>MSV-163MS-366-369/18.GE</v>
      </c>
      <c r="J1464" s="6" t="str" cm="1">
        <f t="array" ref="J1464">_xlfn.TEXTJOIN(",",TRUE,_xlfn._xlws.FILTER(ARQUIVOS[ARQUIVO],(ARQUIVOS[DOCUMENTO]=LD_01[[#This Row],[DOCUMENTO]])*(ARQUIVOS[REVISÃO]=LD_01[[#This Row],[REVISÃO]])*(ARQUIVOS[EXTENSÃO]="pdf")))</f>
        <v>MSV-163MS-366-369-ACA-EXE-DE-F1-008-R00.3.pdf</v>
      </c>
      <c r="K1464" s="6" t="str" cm="1">
        <f t="array" ref="K1464">_xlfn.TEXTJOIN(", ",TRUE,_xlfn.UNIQUE(_xlfn._xlws.FILTER(ARQUIVOS_RECEBIDOS!$F$2:$F$5010,ARQUIVOS_RECEBIDOS!$E$2:$E$5010=LD_01[[#This Row],[DOCUMENTO]])))</f>
        <v>R00.3</v>
      </c>
      <c r="L1464" s="6" t="str" cm="1">
        <f t="array" ref="L1464">_xlfn.TEXTJOIN(",",TRUE,_xlfn._xlws.FILTER(ARQUIVOS[EXTENSÃO],(ARQUIVOS[DOCUMENTO]=LD_01[[#This Row],[DOCUMENTO]])*(ARQUIVOS[REVISÃO]=LD_01[[#This Row],[REVISÃO]])))</f>
        <v>dwg,pdf</v>
      </c>
      <c r="M1464" s="12" cm="1">
        <f t="array" ref="M1464">_xlfn.UNIQUE(_xlfn._xlws.FILTER(ARQUIVOS[DATA RECEBIMENTO],(ARQUIVOS[DOCUMENTO]=LD_01[[#This Row],[DOCUMENTO]])*(ARQUIVOS[REVISÃO]=LD_01[[#This Row],[REVISÃO]])))</f>
        <v>46038</v>
      </c>
      <c r="N14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02/MSV-163MS-366-369/18.GE/MSV-163MS-366-369-ACA-EXE-DE-F1-008-R00.3.pdf</v>
      </c>
      <c r="P1464" s="6" t="str">
        <f>LD_01[[#This Row],[PASTA]]&amp;"/"&amp;LD_01[[#This Row],[ARQUIVO]]</f>
        <v>MSV-163MS-366-369/18.GE/MSV-163MS-366-369-ACA-EXE-DE-F1-008-R00.3.pdf</v>
      </c>
    </row>
    <row r="1465" spans="1:16" ht="43.2" x14ac:dyDescent="0.3">
      <c r="A1465" s="6" t="s">
        <v>6285</v>
      </c>
      <c r="B1465" s="6" t="str">
        <f>VLOOKUP(LD_01[[#This Row],[DOCUMENTO]],_xlfn.SORTBY(ARQUIVOS_RECEBIDOS!$E$2:$F$5010,ARQUIVOS_RECEBIDOS!$F$2:$F$5010,-1),2,)</f>
        <v>R00.1</v>
      </c>
      <c r="C1465" s="14" t="s">
        <v>5988</v>
      </c>
      <c r="D1465" s="14" t="s">
        <v>7543</v>
      </c>
      <c r="E1465" s="6" t="s">
        <v>6355</v>
      </c>
      <c r="F1465" s="8" t="s">
        <v>6364</v>
      </c>
      <c r="G1465" s="8" t="s">
        <v>4141</v>
      </c>
      <c r="H1465" s="6" t="str">
        <f>_xlfn.XLOOKUP(LD_01[[#This Row],[DISCIPLINA]],'CLASSES DE PROJETOS'!$F$3:$F$37,'CLASSES DE PROJETOS'!$C$3:$C$37)</f>
        <v>GE</v>
      </c>
      <c r="I1465" s="6" t="str">
        <f>_xlfn.TEXTJOIN("/",TRUE,"MSV-163MS-"&amp;LD_01[[#This Row],[OBRA]],_xlfn.XLOOKUP(LD_01[[#This Row],[SIGLA]],'CLASSES DE PROJETOS'!$C$3:$C$37,'CLASSES DE PROJETOS'!$E$3:$E$37))</f>
        <v>MSV-163MS-366-369/18.GE</v>
      </c>
      <c r="J1465" s="6" t="str" cm="1">
        <f t="array" ref="J1465">_xlfn.TEXTJOIN(",",TRUE,_xlfn._xlws.FILTER(ARQUIVOS[ARQUIVO],(ARQUIVOS[DOCUMENTO]=LD_01[[#This Row],[DOCUMENTO]])*(ARQUIVOS[REVISÃO]=LD_01[[#This Row],[REVISÃO]])*(ARQUIVOS[EXTENSÃO]="pdf")))</f>
        <v>MSV-163MS-366-369-ACA-EXE-DE-F1-009-R00.1.pdf</v>
      </c>
      <c r="K1465" s="6" t="str" cm="1">
        <f t="array" ref="K1465">_xlfn.TEXTJOIN(", ",TRUE,_xlfn.UNIQUE(_xlfn._xlws.FILTER(ARQUIVOS_RECEBIDOS!$F$2:$F$5010,ARQUIVOS_RECEBIDOS!$E$2:$E$5010=LD_01[[#This Row],[DOCUMENTO]])))</f>
        <v>R00.1</v>
      </c>
      <c r="L1465" s="6" t="str" cm="1">
        <f t="array" ref="L1465">_xlfn.TEXTJOIN(",",TRUE,_xlfn._xlws.FILTER(ARQUIVOS[EXTENSÃO],(ARQUIVOS[DOCUMENTO]=LD_01[[#This Row],[DOCUMENTO]])*(ARQUIVOS[REVISÃO]=LD_01[[#This Row],[REVISÃO]])))</f>
        <v>dwg,pdf</v>
      </c>
      <c r="M1465" s="12" cm="1">
        <f t="array" ref="M1465">_xlfn.UNIQUE(_xlfn._xlws.FILTER(ARQUIVOS[DATA RECEBIMENTO],(ARQUIVOS[DOCUMENTO]=LD_01[[#This Row],[DOCUMENTO]])*(ARQUIVOS[REVISÃO]=LD_01[[#This Row],[REVISÃO]])))</f>
        <v>46038</v>
      </c>
      <c r="N14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02/MSV-163MS-366-369/18.GE/MSV-163MS-366-369-ACA-EXE-DE-F1-009-R00.1.pdf</v>
      </c>
      <c r="P1465" s="6" t="str">
        <f>LD_01[[#This Row],[PASTA]]&amp;"/"&amp;LD_01[[#This Row],[ARQUIVO]]</f>
        <v>MSV-163MS-366-369/18.GE/MSV-163MS-366-369-ACA-EXE-DE-F1-009-R00.1.pdf</v>
      </c>
    </row>
    <row r="1466" spans="1:16" ht="43.2" x14ac:dyDescent="0.3">
      <c r="A1466" s="6" t="s">
        <v>6337</v>
      </c>
      <c r="B1466" s="6" t="str">
        <f>VLOOKUP(LD_01[[#This Row],[DOCUMENTO]],_xlfn.SORTBY(ARQUIVOS_RECEBIDOS!$E$2:$F$5010,ARQUIVOS_RECEBIDOS!$F$2:$F$5010,-1),2,)</f>
        <v>R00.3</v>
      </c>
      <c r="C1466" s="14" t="s">
        <v>5988</v>
      </c>
      <c r="D1466" s="14" t="s">
        <v>7543</v>
      </c>
      <c r="E1466" s="6" t="s">
        <v>6355</v>
      </c>
      <c r="F1466" s="8" t="s">
        <v>6365</v>
      </c>
      <c r="G1466" s="8" t="s">
        <v>4330</v>
      </c>
      <c r="H1466" s="6" t="str">
        <f>_xlfn.XLOOKUP(LD_01[[#This Row],[DISCIPLINA]],'CLASSES DE PROJETOS'!$F$3:$F$37,'CLASSES DE PROJETOS'!$C$3:$C$37)</f>
        <v>TE</v>
      </c>
      <c r="I1466" s="6" t="str">
        <f>_xlfn.TEXTJOIN("/",TRUE,"MSV-163MS-"&amp;LD_01[[#This Row],[OBRA]],_xlfn.XLOOKUP(LD_01[[#This Row],[SIGLA]],'CLASSES DE PROJETOS'!$C$3:$C$37,'CLASSES DE PROJETOS'!$E$3:$E$37))</f>
        <v>MSV-163MS-366-369/32.TE</v>
      </c>
      <c r="J1466" s="6" t="str" cm="1">
        <f t="array" ref="J1466">_xlfn.TEXTJOIN(",",TRUE,_xlfn._xlws.FILTER(ARQUIVOS[ARQUIVO],(ARQUIVOS[DOCUMENTO]=LD_01[[#This Row],[DOCUMENTO]])*(ARQUIVOS[REVISÃO]=LD_01[[#This Row],[REVISÃO]])*(ARQUIVOS[EXTENSÃO]="pdf")))</f>
        <v>MSV-163MS-366-369-ACA-EXE-DE-G1-001-R00.3.pdf</v>
      </c>
      <c r="K1466" s="6" t="str" cm="1">
        <f t="array" ref="K1466">_xlfn.TEXTJOIN(", ",TRUE,_xlfn.UNIQUE(_xlfn._xlws.FILTER(ARQUIVOS_RECEBIDOS!$F$2:$F$5010,ARQUIVOS_RECEBIDOS!$E$2:$E$5010=LD_01[[#This Row],[DOCUMENTO]])))</f>
        <v>R00.3</v>
      </c>
      <c r="L1466" s="6" t="str" cm="1">
        <f t="array" ref="L1466">_xlfn.TEXTJOIN(",",TRUE,_xlfn._xlws.FILTER(ARQUIVOS[EXTENSÃO],(ARQUIVOS[DOCUMENTO]=LD_01[[#This Row],[DOCUMENTO]])*(ARQUIVOS[REVISÃO]=LD_01[[#This Row],[REVISÃO]])))</f>
        <v>dwg,pdf</v>
      </c>
      <c r="M1466" s="12" cm="1">
        <f t="array" ref="M1466">_xlfn.UNIQUE(_xlfn._xlws.FILTER(ARQUIVOS[DATA RECEBIMENTO],(ARQUIVOS[DOCUMENTO]=LD_01[[#This Row],[DOCUMENTO]])*(ARQUIVOS[REVISÃO]=LD_01[[#This Row],[REVISÃO]])))</f>
        <v>46038</v>
      </c>
      <c r="N14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02/MSV-163MS-366-369/32.TE/MSV-163MS-366-369-ACA-EXE-DE-G1-001-R00.3.pdf</v>
      </c>
      <c r="P1466" s="6" t="str">
        <f>LD_01[[#This Row],[PASTA]]&amp;"/"&amp;LD_01[[#This Row],[ARQUIVO]]</f>
        <v>MSV-163MS-366-369/32.TE/MSV-163MS-366-369-ACA-EXE-DE-G1-001-R00.3.pdf</v>
      </c>
    </row>
    <row r="1467" spans="1:16" ht="43.2" x14ac:dyDescent="0.3">
      <c r="A1467" s="6" t="s">
        <v>6338</v>
      </c>
      <c r="B1467" s="6" t="str">
        <f>VLOOKUP(LD_01[[#This Row],[DOCUMENTO]],_xlfn.SORTBY(ARQUIVOS_RECEBIDOS!$E$2:$F$5010,ARQUIVOS_RECEBIDOS!$F$2:$F$5010,-1),2,)</f>
        <v>R00.3</v>
      </c>
      <c r="C1467" s="14" t="s">
        <v>5988</v>
      </c>
      <c r="D1467" s="14" t="s">
        <v>7543</v>
      </c>
      <c r="E1467" s="6" t="s">
        <v>6355</v>
      </c>
      <c r="F1467" s="8" t="s">
        <v>6365</v>
      </c>
      <c r="G1467" s="8" t="s">
        <v>4330</v>
      </c>
      <c r="H1467" s="6" t="str">
        <f>_xlfn.XLOOKUP(LD_01[[#This Row],[DISCIPLINA]],'CLASSES DE PROJETOS'!$F$3:$F$37,'CLASSES DE PROJETOS'!$C$3:$C$37)</f>
        <v>TE</v>
      </c>
      <c r="I1467" s="6" t="str">
        <f>_xlfn.TEXTJOIN("/",TRUE,"MSV-163MS-"&amp;LD_01[[#This Row],[OBRA]],_xlfn.XLOOKUP(LD_01[[#This Row],[SIGLA]],'CLASSES DE PROJETOS'!$C$3:$C$37,'CLASSES DE PROJETOS'!$E$3:$E$37))</f>
        <v>MSV-163MS-366-369/32.TE</v>
      </c>
      <c r="J1467" s="6" t="str" cm="1">
        <f t="array" ref="J1467">_xlfn.TEXTJOIN(",",TRUE,_xlfn._xlws.FILTER(ARQUIVOS[ARQUIVO],(ARQUIVOS[DOCUMENTO]=LD_01[[#This Row],[DOCUMENTO]])*(ARQUIVOS[REVISÃO]=LD_01[[#This Row],[REVISÃO]])*(ARQUIVOS[EXTENSÃO]="pdf")))</f>
        <v>MSV-163MS-366-369-ACA-EXE-DE-G1-002-R00.3.pdf</v>
      </c>
      <c r="K1467" s="6" t="str" cm="1">
        <f t="array" ref="K1467">_xlfn.TEXTJOIN(", ",TRUE,_xlfn.UNIQUE(_xlfn._xlws.FILTER(ARQUIVOS_RECEBIDOS!$F$2:$F$5010,ARQUIVOS_RECEBIDOS!$E$2:$E$5010=LD_01[[#This Row],[DOCUMENTO]])))</f>
        <v>R00.3</v>
      </c>
      <c r="L1467" s="6" t="str" cm="1">
        <f t="array" ref="L1467">_xlfn.TEXTJOIN(",",TRUE,_xlfn._xlws.FILTER(ARQUIVOS[EXTENSÃO],(ARQUIVOS[DOCUMENTO]=LD_01[[#This Row],[DOCUMENTO]])*(ARQUIVOS[REVISÃO]=LD_01[[#This Row],[REVISÃO]])))</f>
        <v>dwg,pdf</v>
      </c>
      <c r="M1467" s="12" cm="1">
        <f t="array" ref="M1467">_xlfn.UNIQUE(_xlfn._xlws.FILTER(ARQUIVOS[DATA RECEBIMENTO],(ARQUIVOS[DOCUMENTO]=LD_01[[#This Row],[DOCUMENTO]])*(ARQUIVOS[REVISÃO]=LD_01[[#This Row],[REVISÃO]])))</f>
        <v>46038</v>
      </c>
      <c r="N14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02/MSV-163MS-366-369/32.TE/MSV-163MS-366-369-ACA-EXE-DE-G1-002-R00.3.pdf</v>
      </c>
      <c r="P1467" s="6" t="str">
        <f>LD_01[[#This Row],[PASTA]]&amp;"/"&amp;LD_01[[#This Row],[ARQUIVO]]</f>
        <v>MSV-163MS-366-369/32.TE/MSV-163MS-366-369-ACA-EXE-DE-G1-002-R00.3.pdf</v>
      </c>
    </row>
    <row r="1468" spans="1:16" ht="43.2" x14ac:dyDescent="0.3">
      <c r="A1468" s="6" t="s">
        <v>6339</v>
      </c>
      <c r="B1468" s="6" t="str">
        <f>VLOOKUP(LD_01[[#This Row],[DOCUMENTO]],_xlfn.SORTBY(ARQUIVOS_RECEBIDOS!$E$2:$F$5010,ARQUIVOS_RECEBIDOS!$F$2:$F$5010,-1),2,)</f>
        <v>R00.3</v>
      </c>
      <c r="C1468" s="14" t="s">
        <v>5988</v>
      </c>
      <c r="D1468" s="14" t="s">
        <v>7543</v>
      </c>
      <c r="E1468" s="6" t="s">
        <v>6355</v>
      </c>
      <c r="F1468" s="8" t="s">
        <v>6365</v>
      </c>
      <c r="G1468" s="8" t="s">
        <v>4330</v>
      </c>
      <c r="H1468" s="6" t="str">
        <f>_xlfn.XLOOKUP(LD_01[[#This Row],[DISCIPLINA]],'CLASSES DE PROJETOS'!$F$3:$F$37,'CLASSES DE PROJETOS'!$C$3:$C$37)</f>
        <v>TE</v>
      </c>
      <c r="I1468" s="6" t="str">
        <f>_xlfn.TEXTJOIN("/",TRUE,"MSV-163MS-"&amp;LD_01[[#This Row],[OBRA]],_xlfn.XLOOKUP(LD_01[[#This Row],[SIGLA]],'CLASSES DE PROJETOS'!$C$3:$C$37,'CLASSES DE PROJETOS'!$E$3:$E$37))</f>
        <v>MSV-163MS-366-369/32.TE</v>
      </c>
      <c r="J1468" s="6" t="str" cm="1">
        <f t="array" ref="J1468">_xlfn.TEXTJOIN(",",TRUE,_xlfn._xlws.FILTER(ARQUIVOS[ARQUIVO],(ARQUIVOS[DOCUMENTO]=LD_01[[#This Row],[DOCUMENTO]])*(ARQUIVOS[REVISÃO]=LD_01[[#This Row],[REVISÃO]])*(ARQUIVOS[EXTENSÃO]="pdf")))</f>
        <v>MSV-163MS-366-369-ACA-EXE-DE-G1-003-R00.3.pdf</v>
      </c>
      <c r="K1468" s="6" t="str" cm="1">
        <f t="array" ref="K1468">_xlfn.TEXTJOIN(", ",TRUE,_xlfn.UNIQUE(_xlfn._xlws.FILTER(ARQUIVOS_RECEBIDOS!$F$2:$F$5010,ARQUIVOS_RECEBIDOS!$E$2:$E$5010=LD_01[[#This Row],[DOCUMENTO]])))</f>
        <v>R00.3</v>
      </c>
      <c r="L1468" s="6" t="str" cm="1">
        <f t="array" ref="L1468">_xlfn.TEXTJOIN(",",TRUE,_xlfn._xlws.FILTER(ARQUIVOS[EXTENSÃO],(ARQUIVOS[DOCUMENTO]=LD_01[[#This Row],[DOCUMENTO]])*(ARQUIVOS[REVISÃO]=LD_01[[#This Row],[REVISÃO]])))</f>
        <v>dwg,pdf</v>
      </c>
      <c r="M1468" s="12" cm="1">
        <f t="array" ref="M1468">_xlfn.UNIQUE(_xlfn._xlws.FILTER(ARQUIVOS[DATA RECEBIMENTO],(ARQUIVOS[DOCUMENTO]=LD_01[[#This Row],[DOCUMENTO]])*(ARQUIVOS[REVISÃO]=LD_01[[#This Row],[REVISÃO]])))</f>
        <v>46038</v>
      </c>
      <c r="N14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02/MSV-163MS-366-369/32.TE/MSV-163MS-366-369-ACA-EXE-DE-G1-003-R00.3.pdf</v>
      </c>
      <c r="P1468" s="6" t="str">
        <f>LD_01[[#This Row],[PASTA]]&amp;"/"&amp;LD_01[[#This Row],[ARQUIVO]]</f>
        <v>MSV-163MS-366-369/32.TE/MSV-163MS-366-369-ACA-EXE-DE-G1-003-R00.3.pdf</v>
      </c>
    </row>
    <row r="1469" spans="1:16" ht="57.6" x14ac:dyDescent="0.3">
      <c r="A1469" s="6" t="s">
        <v>6340</v>
      </c>
      <c r="B1469" s="6" t="str">
        <f>VLOOKUP(LD_01[[#This Row],[DOCUMENTO]],_xlfn.SORTBY(ARQUIVOS_RECEBIDOS!$E$2:$F$5010,ARQUIVOS_RECEBIDOS!$F$2:$F$5010,-1),2,)</f>
        <v>R00.3</v>
      </c>
      <c r="C1469" s="14" t="s">
        <v>5988</v>
      </c>
      <c r="D1469" s="14" t="s">
        <v>7543</v>
      </c>
      <c r="E1469" s="6" t="s">
        <v>6355</v>
      </c>
      <c r="F1469" s="8" t="s">
        <v>6366</v>
      </c>
      <c r="G1469" s="8" t="s">
        <v>4330</v>
      </c>
      <c r="H1469" s="6" t="str">
        <f>_xlfn.XLOOKUP(LD_01[[#This Row],[DISCIPLINA]],'CLASSES DE PROJETOS'!$F$3:$F$37,'CLASSES DE PROJETOS'!$C$3:$C$37)</f>
        <v>TE</v>
      </c>
      <c r="I1469" s="6" t="str">
        <f>_xlfn.TEXTJOIN("/",TRUE,"MSV-163MS-"&amp;LD_01[[#This Row],[OBRA]],_xlfn.XLOOKUP(LD_01[[#This Row],[SIGLA]],'CLASSES DE PROJETOS'!$C$3:$C$37,'CLASSES DE PROJETOS'!$E$3:$E$37))</f>
        <v>MSV-163MS-366-369/32.TE</v>
      </c>
      <c r="J1469" s="6" t="str" cm="1">
        <f t="array" ref="J1469">_xlfn.TEXTJOIN(",",TRUE,_xlfn._xlws.FILTER(ARQUIVOS[ARQUIVO],(ARQUIVOS[DOCUMENTO]=LD_01[[#This Row],[DOCUMENTO]])*(ARQUIVOS[REVISÃO]=LD_01[[#This Row],[REVISÃO]])*(ARQUIVOS[EXTENSÃO]="pdf")))</f>
        <v>MSV-163MS-366-369-ACA-EXE-DE-G1-004-R00.3.pdf</v>
      </c>
      <c r="K1469" s="6" t="str" cm="1">
        <f t="array" ref="K1469">_xlfn.TEXTJOIN(", ",TRUE,_xlfn.UNIQUE(_xlfn._xlws.FILTER(ARQUIVOS_RECEBIDOS!$F$2:$F$5010,ARQUIVOS_RECEBIDOS!$E$2:$E$5010=LD_01[[#This Row],[DOCUMENTO]])))</f>
        <v>R00.3</v>
      </c>
      <c r="L1469" s="6" t="str" cm="1">
        <f t="array" ref="L1469">_xlfn.TEXTJOIN(",",TRUE,_xlfn._xlws.FILTER(ARQUIVOS[EXTENSÃO],(ARQUIVOS[DOCUMENTO]=LD_01[[#This Row],[DOCUMENTO]])*(ARQUIVOS[REVISÃO]=LD_01[[#This Row],[REVISÃO]])))</f>
        <v>dwg,pdf</v>
      </c>
      <c r="M1469" s="12" cm="1">
        <f t="array" ref="M1469">_xlfn.UNIQUE(_xlfn._xlws.FILTER(ARQUIVOS[DATA RECEBIMENTO],(ARQUIVOS[DOCUMENTO]=LD_01[[#This Row],[DOCUMENTO]])*(ARQUIVOS[REVISÃO]=LD_01[[#This Row],[REVISÃO]])))</f>
        <v>46038</v>
      </c>
      <c r="N14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02/MSV-163MS-366-369/32.TE/MSV-163MS-366-369-ACA-EXE-DE-G1-004-R00.3.pdf</v>
      </c>
      <c r="P1469" s="6" t="str">
        <f>LD_01[[#This Row],[PASTA]]&amp;"/"&amp;LD_01[[#This Row],[ARQUIVO]]</f>
        <v>MSV-163MS-366-369/32.TE/MSV-163MS-366-369-ACA-EXE-DE-G1-004-R00.3.pdf</v>
      </c>
    </row>
    <row r="1470" spans="1:16" ht="43.2" x14ac:dyDescent="0.3">
      <c r="A1470" s="6" t="s">
        <v>6341</v>
      </c>
      <c r="B1470" s="6" t="str">
        <f>VLOOKUP(LD_01[[#This Row],[DOCUMENTO]],_xlfn.SORTBY(ARQUIVOS_RECEBIDOS!$E$2:$F$5010,ARQUIVOS_RECEBIDOS!$F$2:$F$5010,-1),2,)</f>
        <v>R00.3</v>
      </c>
      <c r="C1470" s="14" t="s">
        <v>5988</v>
      </c>
      <c r="D1470" s="14" t="s">
        <v>7543</v>
      </c>
      <c r="E1470" s="6" t="s">
        <v>6355</v>
      </c>
      <c r="F1470" s="8" t="s">
        <v>6367</v>
      </c>
      <c r="G1470" s="8" t="s">
        <v>4330</v>
      </c>
      <c r="H1470" s="6" t="str">
        <f>_xlfn.XLOOKUP(LD_01[[#This Row],[DISCIPLINA]],'CLASSES DE PROJETOS'!$F$3:$F$37,'CLASSES DE PROJETOS'!$C$3:$C$37)</f>
        <v>TE</v>
      </c>
      <c r="I1470" s="6" t="str">
        <f>_xlfn.TEXTJOIN("/",TRUE,"MSV-163MS-"&amp;LD_01[[#This Row],[OBRA]],_xlfn.XLOOKUP(LD_01[[#This Row],[SIGLA]],'CLASSES DE PROJETOS'!$C$3:$C$37,'CLASSES DE PROJETOS'!$E$3:$E$37))</f>
        <v>MSV-163MS-366-369/32.TE</v>
      </c>
      <c r="J1470" s="6" t="str" cm="1">
        <f t="array" ref="J1470">_xlfn.TEXTJOIN(",",TRUE,_xlfn._xlws.FILTER(ARQUIVOS[ARQUIVO],(ARQUIVOS[DOCUMENTO]=LD_01[[#This Row],[DOCUMENTO]])*(ARQUIVOS[REVISÃO]=LD_01[[#This Row],[REVISÃO]])*(ARQUIVOS[EXTENSÃO]="pdf")))</f>
        <v>MSV-163MS-366-369-ACA-EXE-DE-G1-005-R00.3.pdf</v>
      </c>
      <c r="K1470" s="6" t="str" cm="1">
        <f t="array" ref="K1470">_xlfn.TEXTJOIN(", ",TRUE,_xlfn.UNIQUE(_xlfn._xlws.FILTER(ARQUIVOS_RECEBIDOS!$F$2:$F$5010,ARQUIVOS_RECEBIDOS!$E$2:$E$5010=LD_01[[#This Row],[DOCUMENTO]])))</f>
        <v>R00.3</v>
      </c>
      <c r="L1470" s="6" t="str" cm="1">
        <f t="array" ref="L1470">_xlfn.TEXTJOIN(",",TRUE,_xlfn._xlws.FILTER(ARQUIVOS[EXTENSÃO],(ARQUIVOS[DOCUMENTO]=LD_01[[#This Row],[DOCUMENTO]])*(ARQUIVOS[REVISÃO]=LD_01[[#This Row],[REVISÃO]])))</f>
        <v>dwg,pdf</v>
      </c>
      <c r="M1470" s="12" cm="1">
        <f t="array" ref="M1470">_xlfn.UNIQUE(_xlfn._xlws.FILTER(ARQUIVOS[DATA RECEBIMENTO],(ARQUIVOS[DOCUMENTO]=LD_01[[#This Row],[DOCUMENTO]])*(ARQUIVOS[REVISÃO]=LD_01[[#This Row],[REVISÃO]])))</f>
        <v>46038</v>
      </c>
      <c r="N14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02/MSV-163MS-366-369/32.TE/MSV-163MS-366-369-ACA-EXE-DE-G1-005-R00.3.pdf</v>
      </c>
      <c r="P1470" s="6" t="str">
        <f>LD_01[[#This Row],[PASTA]]&amp;"/"&amp;LD_01[[#This Row],[ARQUIVO]]</f>
        <v>MSV-163MS-366-369/32.TE/MSV-163MS-366-369-ACA-EXE-DE-G1-005-R00.3.pdf</v>
      </c>
    </row>
    <row r="1471" spans="1:16" ht="43.2" x14ac:dyDescent="0.3">
      <c r="A1471" s="6" t="s">
        <v>6342</v>
      </c>
      <c r="B1471" s="6" t="str">
        <f>VLOOKUP(LD_01[[#This Row],[DOCUMENTO]],_xlfn.SORTBY(ARQUIVOS_RECEBIDOS!$E$2:$F$5010,ARQUIVOS_RECEBIDOS!$F$2:$F$5010,-1),2,)</f>
        <v>R00.3</v>
      </c>
      <c r="C1471" s="14" t="s">
        <v>5988</v>
      </c>
      <c r="D1471" s="14" t="s">
        <v>7543</v>
      </c>
      <c r="E1471" s="6" t="s">
        <v>6355</v>
      </c>
      <c r="F1471" s="8" t="s">
        <v>6367</v>
      </c>
      <c r="G1471" s="8" t="s">
        <v>4330</v>
      </c>
      <c r="H1471" s="6" t="str">
        <f>_xlfn.XLOOKUP(LD_01[[#This Row],[DISCIPLINA]],'CLASSES DE PROJETOS'!$F$3:$F$37,'CLASSES DE PROJETOS'!$C$3:$C$37)</f>
        <v>TE</v>
      </c>
      <c r="I1471" s="6" t="str">
        <f>_xlfn.TEXTJOIN("/",TRUE,"MSV-163MS-"&amp;LD_01[[#This Row],[OBRA]],_xlfn.XLOOKUP(LD_01[[#This Row],[SIGLA]],'CLASSES DE PROJETOS'!$C$3:$C$37,'CLASSES DE PROJETOS'!$E$3:$E$37))</f>
        <v>MSV-163MS-366-369/32.TE</v>
      </c>
      <c r="J1471" s="6" t="str" cm="1">
        <f t="array" ref="J1471">_xlfn.TEXTJOIN(",",TRUE,_xlfn._xlws.FILTER(ARQUIVOS[ARQUIVO],(ARQUIVOS[DOCUMENTO]=LD_01[[#This Row],[DOCUMENTO]])*(ARQUIVOS[REVISÃO]=LD_01[[#This Row],[REVISÃO]])*(ARQUIVOS[EXTENSÃO]="pdf")))</f>
        <v>MSV-163MS-366-369-ACA-EXE-DE-G1-006-R00.3.pdf</v>
      </c>
      <c r="K1471" s="6" t="str" cm="1">
        <f t="array" ref="K1471">_xlfn.TEXTJOIN(", ",TRUE,_xlfn.UNIQUE(_xlfn._xlws.FILTER(ARQUIVOS_RECEBIDOS!$F$2:$F$5010,ARQUIVOS_RECEBIDOS!$E$2:$E$5010=LD_01[[#This Row],[DOCUMENTO]])))</f>
        <v>R00.3</v>
      </c>
      <c r="L1471" s="6" t="str" cm="1">
        <f t="array" ref="L1471">_xlfn.TEXTJOIN(",",TRUE,_xlfn._xlws.FILTER(ARQUIVOS[EXTENSÃO],(ARQUIVOS[DOCUMENTO]=LD_01[[#This Row],[DOCUMENTO]])*(ARQUIVOS[REVISÃO]=LD_01[[#This Row],[REVISÃO]])))</f>
        <v>dwg,pdf</v>
      </c>
      <c r="M1471" s="12" cm="1">
        <f t="array" ref="M1471">_xlfn.UNIQUE(_xlfn._xlws.FILTER(ARQUIVOS[DATA RECEBIMENTO],(ARQUIVOS[DOCUMENTO]=LD_01[[#This Row],[DOCUMENTO]])*(ARQUIVOS[REVISÃO]=LD_01[[#This Row],[REVISÃO]])))</f>
        <v>46038</v>
      </c>
      <c r="N14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02/MSV-163MS-366-369/32.TE/MSV-163MS-366-369-ACA-EXE-DE-G1-006-R00.3.pdf</v>
      </c>
      <c r="P1471" s="6" t="str">
        <f>LD_01[[#This Row],[PASTA]]&amp;"/"&amp;LD_01[[#This Row],[ARQUIVO]]</f>
        <v>MSV-163MS-366-369/32.TE/MSV-163MS-366-369-ACA-EXE-DE-G1-006-R00.3.pdf</v>
      </c>
    </row>
    <row r="1472" spans="1:16" ht="43.2" x14ac:dyDescent="0.3">
      <c r="A1472" s="6" t="s">
        <v>6343</v>
      </c>
      <c r="B1472" s="6" t="str">
        <f>VLOOKUP(LD_01[[#This Row],[DOCUMENTO]],_xlfn.SORTBY(ARQUIVOS_RECEBIDOS!$E$2:$F$5010,ARQUIVOS_RECEBIDOS!$F$2:$F$5010,-1),2,)</f>
        <v>R00.3</v>
      </c>
      <c r="C1472" s="14" t="s">
        <v>5988</v>
      </c>
      <c r="D1472" s="14" t="s">
        <v>7543</v>
      </c>
      <c r="E1472" s="6" t="s">
        <v>6355</v>
      </c>
      <c r="F1472" s="8" t="s">
        <v>6368</v>
      </c>
      <c r="G1472" s="8" t="s">
        <v>4330</v>
      </c>
      <c r="H1472" s="6" t="str">
        <f>_xlfn.XLOOKUP(LD_01[[#This Row],[DISCIPLINA]],'CLASSES DE PROJETOS'!$F$3:$F$37,'CLASSES DE PROJETOS'!$C$3:$C$37)</f>
        <v>TE</v>
      </c>
      <c r="I1472" s="6" t="str">
        <f>_xlfn.TEXTJOIN("/",TRUE,"MSV-163MS-"&amp;LD_01[[#This Row],[OBRA]],_xlfn.XLOOKUP(LD_01[[#This Row],[SIGLA]],'CLASSES DE PROJETOS'!$C$3:$C$37,'CLASSES DE PROJETOS'!$E$3:$E$37))</f>
        <v>MSV-163MS-366-369/32.TE</v>
      </c>
      <c r="J1472" s="6" t="str" cm="1">
        <f t="array" ref="J1472">_xlfn.TEXTJOIN(",",TRUE,_xlfn._xlws.FILTER(ARQUIVOS[ARQUIVO],(ARQUIVOS[DOCUMENTO]=LD_01[[#This Row],[DOCUMENTO]])*(ARQUIVOS[REVISÃO]=LD_01[[#This Row],[REVISÃO]])*(ARQUIVOS[EXTENSÃO]="pdf")))</f>
        <v>MSV-163MS-366-369-ACA-EXE-DE-G1-007-R00.3.pdf</v>
      </c>
      <c r="K1472" s="6" t="str" cm="1">
        <f t="array" ref="K1472">_xlfn.TEXTJOIN(", ",TRUE,_xlfn.UNIQUE(_xlfn._xlws.FILTER(ARQUIVOS_RECEBIDOS!$F$2:$F$5010,ARQUIVOS_RECEBIDOS!$E$2:$E$5010=LD_01[[#This Row],[DOCUMENTO]])))</f>
        <v>R00.3</v>
      </c>
      <c r="L1472" s="6" t="str" cm="1">
        <f t="array" ref="L1472">_xlfn.TEXTJOIN(",",TRUE,_xlfn._xlws.FILTER(ARQUIVOS[EXTENSÃO],(ARQUIVOS[DOCUMENTO]=LD_01[[#This Row],[DOCUMENTO]])*(ARQUIVOS[REVISÃO]=LD_01[[#This Row],[REVISÃO]])))</f>
        <v>dwg,pdf</v>
      </c>
      <c r="M1472" s="12" cm="1">
        <f t="array" ref="M1472">_xlfn.UNIQUE(_xlfn._xlws.FILTER(ARQUIVOS[DATA RECEBIMENTO],(ARQUIVOS[DOCUMENTO]=LD_01[[#This Row],[DOCUMENTO]])*(ARQUIVOS[REVISÃO]=LD_01[[#This Row],[REVISÃO]])))</f>
        <v>46038</v>
      </c>
      <c r="N14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02/MSV-163MS-366-369/32.TE/MSV-163MS-366-369-ACA-EXE-DE-G1-007-R00.3.pdf</v>
      </c>
      <c r="P1472" s="6" t="str">
        <f>LD_01[[#This Row],[PASTA]]&amp;"/"&amp;LD_01[[#This Row],[ARQUIVO]]</f>
        <v>MSV-163MS-366-369/32.TE/MSV-163MS-366-369-ACA-EXE-DE-G1-007-R00.3.pdf</v>
      </c>
    </row>
    <row r="1473" spans="1:16" ht="43.2" x14ac:dyDescent="0.3">
      <c r="A1473" s="6" t="s">
        <v>6344</v>
      </c>
      <c r="B1473" s="6" t="str">
        <f>VLOOKUP(LD_01[[#This Row],[DOCUMENTO]],_xlfn.SORTBY(ARQUIVOS_RECEBIDOS!$E$2:$F$5010,ARQUIVOS_RECEBIDOS!$F$2:$F$5010,-1),2,)</f>
        <v>R00.3</v>
      </c>
      <c r="C1473" s="14" t="s">
        <v>5988</v>
      </c>
      <c r="D1473" s="14" t="s">
        <v>7543</v>
      </c>
      <c r="E1473" s="6" t="s">
        <v>6355</v>
      </c>
      <c r="F1473" s="8" t="s">
        <v>6368</v>
      </c>
      <c r="G1473" s="8" t="s">
        <v>4330</v>
      </c>
      <c r="H1473" s="6" t="str">
        <f>_xlfn.XLOOKUP(LD_01[[#This Row],[DISCIPLINA]],'CLASSES DE PROJETOS'!$F$3:$F$37,'CLASSES DE PROJETOS'!$C$3:$C$37)</f>
        <v>TE</v>
      </c>
      <c r="I1473" s="6" t="str">
        <f>_xlfn.TEXTJOIN("/",TRUE,"MSV-163MS-"&amp;LD_01[[#This Row],[OBRA]],_xlfn.XLOOKUP(LD_01[[#This Row],[SIGLA]],'CLASSES DE PROJETOS'!$C$3:$C$37,'CLASSES DE PROJETOS'!$E$3:$E$37))</f>
        <v>MSV-163MS-366-369/32.TE</v>
      </c>
      <c r="J1473" s="6" t="str" cm="1">
        <f t="array" ref="J1473">_xlfn.TEXTJOIN(",",TRUE,_xlfn._xlws.FILTER(ARQUIVOS[ARQUIVO],(ARQUIVOS[DOCUMENTO]=LD_01[[#This Row],[DOCUMENTO]])*(ARQUIVOS[REVISÃO]=LD_01[[#This Row],[REVISÃO]])*(ARQUIVOS[EXTENSÃO]="pdf")))</f>
        <v>MSV-163MS-366-369-ACA-EXE-DE-G1-008-R00.3.pdf</v>
      </c>
      <c r="K1473" s="6" t="str" cm="1">
        <f t="array" ref="K1473">_xlfn.TEXTJOIN(", ",TRUE,_xlfn.UNIQUE(_xlfn._xlws.FILTER(ARQUIVOS_RECEBIDOS!$F$2:$F$5010,ARQUIVOS_RECEBIDOS!$E$2:$E$5010=LD_01[[#This Row],[DOCUMENTO]])))</f>
        <v>R00.3</v>
      </c>
      <c r="L1473" s="6" t="str" cm="1">
        <f t="array" ref="L1473">_xlfn.TEXTJOIN(",",TRUE,_xlfn._xlws.FILTER(ARQUIVOS[EXTENSÃO],(ARQUIVOS[DOCUMENTO]=LD_01[[#This Row],[DOCUMENTO]])*(ARQUIVOS[REVISÃO]=LD_01[[#This Row],[REVISÃO]])))</f>
        <v>dwg,pdf</v>
      </c>
      <c r="M1473" s="12" cm="1">
        <f t="array" ref="M1473">_xlfn.UNIQUE(_xlfn._xlws.FILTER(ARQUIVOS[DATA RECEBIMENTO],(ARQUIVOS[DOCUMENTO]=LD_01[[#This Row],[DOCUMENTO]])*(ARQUIVOS[REVISÃO]=LD_01[[#This Row],[REVISÃO]])))</f>
        <v>46038</v>
      </c>
      <c r="N14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02/MSV-163MS-366-369/32.TE/MSV-163MS-366-369-ACA-EXE-DE-G1-008-R00.3.pdf</v>
      </c>
      <c r="P1473" s="6" t="str">
        <f>LD_01[[#This Row],[PASTA]]&amp;"/"&amp;LD_01[[#This Row],[ARQUIVO]]</f>
        <v>MSV-163MS-366-369/32.TE/MSV-163MS-366-369-ACA-EXE-DE-G1-008-R00.3.pdf</v>
      </c>
    </row>
    <row r="1474" spans="1:16" ht="43.2" x14ac:dyDescent="0.3">
      <c r="A1474" s="6" t="s">
        <v>6345</v>
      </c>
      <c r="B1474" s="6" t="str">
        <f>VLOOKUP(LD_01[[#This Row],[DOCUMENTO]],_xlfn.SORTBY(ARQUIVOS_RECEBIDOS!$E$2:$F$5010,ARQUIVOS_RECEBIDOS!$F$2:$F$5010,-1),2,)</f>
        <v>R00.3</v>
      </c>
      <c r="C1474" s="14" t="s">
        <v>5988</v>
      </c>
      <c r="D1474" s="14" t="s">
        <v>7543</v>
      </c>
      <c r="E1474" s="6" t="s">
        <v>6355</v>
      </c>
      <c r="F1474" s="8" t="s">
        <v>6368</v>
      </c>
      <c r="G1474" s="8" t="s">
        <v>4330</v>
      </c>
      <c r="H1474" s="6" t="str">
        <f>_xlfn.XLOOKUP(LD_01[[#This Row],[DISCIPLINA]],'CLASSES DE PROJETOS'!$F$3:$F$37,'CLASSES DE PROJETOS'!$C$3:$C$37)</f>
        <v>TE</v>
      </c>
      <c r="I1474" s="6" t="str">
        <f>_xlfn.TEXTJOIN("/",TRUE,"MSV-163MS-"&amp;LD_01[[#This Row],[OBRA]],_xlfn.XLOOKUP(LD_01[[#This Row],[SIGLA]],'CLASSES DE PROJETOS'!$C$3:$C$37,'CLASSES DE PROJETOS'!$E$3:$E$37))</f>
        <v>MSV-163MS-366-369/32.TE</v>
      </c>
      <c r="J1474" s="6" t="str" cm="1">
        <f t="array" ref="J1474">_xlfn.TEXTJOIN(",",TRUE,_xlfn._xlws.FILTER(ARQUIVOS[ARQUIVO],(ARQUIVOS[DOCUMENTO]=LD_01[[#This Row],[DOCUMENTO]])*(ARQUIVOS[REVISÃO]=LD_01[[#This Row],[REVISÃO]])*(ARQUIVOS[EXTENSÃO]="pdf")))</f>
        <v>MSV-163MS-366-369-ACA-EXE-DE-G1-009-R00.3.pdf</v>
      </c>
      <c r="K1474" s="6" t="str" cm="1">
        <f t="array" ref="K1474">_xlfn.TEXTJOIN(", ",TRUE,_xlfn.UNIQUE(_xlfn._xlws.FILTER(ARQUIVOS_RECEBIDOS!$F$2:$F$5010,ARQUIVOS_RECEBIDOS!$E$2:$E$5010=LD_01[[#This Row],[DOCUMENTO]])))</f>
        <v>R00.3</v>
      </c>
      <c r="L1474" s="6" t="str" cm="1">
        <f t="array" ref="L1474">_xlfn.TEXTJOIN(",",TRUE,_xlfn._xlws.FILTER(ARQUIVOS[EXTENSÃO],(ARQUIVOS[DOCUMENTO]=LD_01[[#This Row],[DOCUMENTO]])*(ARQUIVOS[REVISÃO]=LD_01[[#This Row],[REVISÃO]])))</f>
        <v>dwg,pdf</v>
      </c>
      <c r="M1474" s="12" cm="1">
        <f t="array" ref="M1474">_xlfn.UNIQUE(_xlfn._xlws.FILTER(ARQUIVOS[DATA RECEBIMENTO],(ARQUIVOS[DOCUMENTO]=LD_01[[#This Row],[DOCUMENTO]])*(ARQUIVOS[REVISÃO]=LD_01[[#This Row],[REVISÃO]])))</f>
        <v>46038</v>
      </c>
      <c r="N14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02/MSV-163MS-366-369/32.TE/MSV-163MS-366-369-ACA-EXE-DE-G1-009-R00.3.pdf</v>
      </c>
      <c r="P1474" s="6" t="str">
        <f>LD_01[[#This Row],[PASTA]]&amp;"/"&amp;LD_01[[#This Row],[ARQUIVO]]</f>
        <v>MSV-163MS-366-369/32.TE/MSV-163MS-366-369-ACA-EXE-DE-G1-009-R00.3.pdf</v>
      </c>
    </row>
    <row r="1475" spans="1:16" ht="43.2" x14ac:dyDescent="0.3">
      <c r="A1475" s="6" t="s">
        <v>6346</v>
      </c>
      <c r="B1475" s="6" t="str">
        <f>VLOOKUP(LD_01[[#This Row],[DOCUMENTO]],_xlfn.SORTBY(ARQUIVOS_RECEBIDOS!$E$2:$F$5010,ARQUIVOS_RECEBIDOS!$F$2:$F$5010,-1),2,)</f>
        <v>R00.3</v>
      </c>
      <c r="C1475" s="14" t="s">
        <v>5988</v>
      </c>
      <c r="D1475" s="14" t="s">
        <v>7543</v>
      </c>
      <c r="E1475" s="6" t="s">
        <v>6355</v>
      </c>
      <c r="F1475" s="8" t="s">
        <v>6368</v>
      </c>
      <c r="G1475" s="8" t="s">
        <v>4330</v>
      </c>
      <c r="H1475" s="6" t="str">
        <f>_xlfn.XLOOKUP(LD_01[[#This Row],[DISCIPLINA]],'CLASSES DE PROJETOS'!$F$3:$F$37,'CLASSES DE PROJETOS'!$C$3:$C$37)</f>
        <v>TE</v>
      </c>
      <c r="I1475" s="6" t="str">
        <f>_xlfn.TEXTJOIN("/",TRUE,"MSV-163MS-"&amp;LD_01[[#This Row],[OBRA]],_xlfn.XLOOKUP(LD_01[[#This Row],[SIGLA]],'CLASSES DE PROJETOS'!$C$3:$C$37,'CLASSES DE PROJETOS'!$E$3:$E$37))</f>
        <v>MSV-163MS-366-369/32.TE</v>
      </c>
      <c r="J1475" s="6" t="str" cm="1">
        <f t="array" ref="J1475">_xlfn.TEXTJOIN(",",TRUE,_xlfn._xlws.FILTER(ARQUIVOS[ARQUIVO],(ARQUIVOS[DOCUMENTO]=LD_01[[#This Row],[DOCUMENTO]])*(ARQUIVOS[REVISÃO]=LD_01[[#This Row],[REVISÃO]])*(ARQUIVOS[EXTENSÃO]="pdf")))</f>
        <v>MSV-163MS-366-369-ACA-EXE-DE-G1-010-R00.3.pdf</v>
      </c>
      <c r="K1475" s="6" t="str" cm="1">
        <f t="array" ref="K1475">_xlfn.TEXTJOIN(", ",TRUE,_xlfn.UNIQUE(_xlfn._xlws.FILTER(ARQUIVOS_RECEBIDOS!$F$2:$F$5010,ARQUIVOS_RECEBIDOS!$E$2:$E$5010=LD_01[[#This Row],[DOCUMENTO]])))</f>
        <v>R00.3</v>
      </c>
      <c r="L1475" s="6" t="str" cm="1">
        <f t="array" ref="L1475">_xlfn.TEXTJOIN(",",TRUE,_xlfn._xlws.FILTER(ARQUIVOS[EXTENSÃO],(ARQUIVOS[DOCUMENTO]=LD_01[[#This Row],[DOCUMENTO]])*(ARQUIVOS[REVISÃO]=LD_01[[#This Row],[REVISÃO]])))</f>
        <v>dwg,pdf</v>
      </c>
      <c r="M1475" s="12" cm="1">
        <f t="array" ref="M1475">_xlfn.UNIQUE(_xlfn._xlws.FILTER(ARQUIVOS[DATA RECEBIMENTO],(ARQUIVOS[DOCUMENTO]=LD_01[[#This Row],[DOCUMENTO]])*(ARQUIVOS[REVISÃO]=LD_01[[#This Row],[REVISÃO]])))</f>
        <v>46038</v>
      </c>
      <c r="N14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02/MSV-163MS-366-369/32.TE/MSV-163MS-366-369-ACA-EXE-DE-G1-010-R00.3.pdf</v>
      </c>
      <c r="P1475" s="6" t="str">
        <f>LD_01[[#This Row],[PASTA]]&amp;"/"&amp;LD_01[[#This Row],[ARQUIVO]]</f>
        <v>MSV-163MS-366-369/32.TE/MSV-163MS-366-369-ACA-EXE-DE-G1-010-R00.3.pdf</v>
      </c>
    </row>
    <row r="1476" spans="1:16" ht="43.2" x14ac:dyDescent="0.3">
      <c r="A1476" s="6" t="s">
        <v>6347</v>
      </c>
      <c r="B1476" s="6" t="str">
        <f>VLOOKUP(LD_01[[#This Row],[DOCUMENTO]],_xlfn.SORTBY(ARQUIVOS_RECEBIDOS!$E$2:$F$5010,ARQUIVOS_RECEBIDOS!$F$2:$F$5010,-1),2,)</f>
        <v>R00.1</v>
      </c>
      <c r="C1476" s="14" t="s">
        <v>5988</v>
      </c>
      <c r="D1476" s="14" t="s">
        <v>7543</v>
      </c>
      <c r="E1476" s="6" t="s">
        <v>6355</v>
      </c>
      <c r="F1476" s="8" t="s">
        <v>6369</v>
      </c>
      <c r="G1476" s="8" t="s">
        <v>4330</v>
      </c>
      <c r="H1476" s="6" t="str">
        <f>_xlfn.XLOOKUP(LD_01[[#This Row],[DISCIPLINA]],'CLASSES DE PROJETOS'!$F$3:$F$37,'CLASSES DE PROJETOS'!$C$3:$C$37)</f>
        <v>TE</v>
      </c>
      <c r="I1476" s="6" t="str">
        <f>_xlfn.TEXTJOIN("/",TRUE,"MSV-163MS-"&amp;LD_01[[#This Row],[OBRA]],_xlfn.XLOOKUP(LD_01[[#This Row],[SIGLA]],'CLASSES DE PROJETOS'!$C$3:$C$37,'CLASSES DE PROJETOS'!$E$3:$E$37))</f>
        <v>MSV-163MS-366-369/32.TE</v>
      </c>
      <c r="J1476" s="6" t="str" cm="1">
        <f t="array" ref="J1476">_xlfn.TEXTJOIN(",",TRUE,_xlfn._xlws.FILTER(ARQUIVOS[ARQUIVO],(ARQUIVOS[DOCUMENTO]=LD_01[[#This Row],[DOCUMENTO]])*(ARQUIVOS[REVISÃO]=LD_01[[#This Row],[REVISÃO]])*(ARQUIVOS[EXTENSÃO]="pdf")))</f>
        <v>MSV-163MS-366-369-ACA-EXE-DE-G1-101-R00.1.pdf</v>
      </c>
      <c r="K1476" s="6" t="str" cm="1">
        <f t="array" ref="K1476">_xlfn.TEXTJOIN(", ",TRUE,_xlfn.UNIQUE(_xlfn._xlws.FILTER(ARQUIVOS_RECEBIDOS!$F$2:$F$5010,ARQUIVOS_RECEBIDOS!$E$2:$E$5010=LD_01[[#This Row],[DOCUMENTO]])))</f>
        <v>R00.1</v>
      </c>
      <c r="L1476" s="6" t="str" cm="1">
        <f t="array" ref="L1476">_xlfn.TEXTJOIN(",",TRUE,_xlfn._xlws.FILTER(ARQUIVOS[EXTENSÃO],(ARQUIVOS[DOCUMENTO]=LD_01[[#This Row],[DOCUMENTO]])*(ARQUIVOS[REVISÃO]=LD_01[[#This Row],[REVISÃO]])))</f>
        <v>dwg,pdf</v>
      </c>
      <c r="M1476" s="12" cm="1">
        <f t="array" ref="M1476">_xlfn.UNIQUE(_xlfn._xlws.FILTER(ARQUIVOS[DATA RECEBIMENTO],(ARQUIVOS[DOCUMENTO]=LD_01[[#This Row],[DOCUMENTO]])*(ARQUIVOS[REVISÃO]=LD_01[[#This Row],[REVISÃO]])))</f>
        <v>46038</v>
      </c>
      <c r="N14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02/MSV-163MS-366-369/32.TE/MSV-163MS-366-369-ACA-EXE-DE-G1-101-R00.1.pdf</v>
      </c>
      <c r="P1476" s="6" t="str">
        <f>LD_01[[#This Row],[PASTA]]&amp;"/"&amp;LD_01[[#This Row],[ARQUIVO]]</f>
        <v>MSV-163MS-366-369/32.TE/MSV-163MS-366-369-ACA-EXE-DE-G1-101-R00.1.pdf</v>
      </c>
    </row>
    <row r="1477" spans="1:16" ht="43.2" x14ac:dyDescent="0.3">
      <c r="A1477" s="6" t="s">
        <v>6245</v>
      </c>
      <c r="B1477" s="6" t="str">
        <f>VLOOKUP(LD_01[[#This Row],[DOCUMENTO]],_xlfn.SORTBY(ARQUIVOS_RECEBIDOS!$E$2:$F$5010,ARQUIVOS_RECEBIDOS!$F$2:$F$5010,-1),2,)</f>
        <v>R00.2</v>
      </c>
      <c r="C1477" s="14" t="s">
        <v>5988</v>
      </c>
      <c r="D1477" s="14" t="s">
        <v>7543</v>
      </c>
      <c r="E1477" s="6" t="s">
        <v>6355</v>
      </c>
      <c r="F1477" s="8" t="s">
        <v>6370</v>
      </c>
      <c r="G1477" s="8" t="s">
        <v>4142</v>
      </c>
      <c r="H1477" s="6" t="str">
        <f>_xlfn.XLOOKUP(LD_01[[#This Row],[DISCIPLINA]],'CLASSES DE PROJETOS'!$F$3:$F$37,'CLASSES DE PROJETOS'!$C$3:$C$37)</f>
        <v>DR</v>
      </c>
      <c r="I1477" s="6" t="str">
        <f>_xlfn.TEXTJOIN("/",TRUE,"MSV-163MS-"&amp;LD_01[[#This Row],[OBRA]],_xlfn.XLOOKUP(LD_01[[#This Row],[SIGLA]],'CLASSES DE PROJETOS'!$C$3:$C$37,'CLASSES DE PROJETOS'!$E$3:$E$37))</f>
        <v>MSV-163MS-366-369/10.DR</v>
      </c>
      <c r="J1477" s="6" t="str" cm="1">
        <f t="array" ref="J1477">_xlfn.TEXTJOIN(",",TRUE,_xlfn._xlws.FILTER(ARQUIVOS[ARQUIVO],(ARQUIVOS[DOCUMENTO]=LD_01[[#This Row],[DOCUMENTO]])*(ARQUIVOS[REVISÃO]=LD_01[[#This Row],[REVISÃO]])*(ARQUIVOS[EXTENSÃO]="pdf")))</f>
        <v>MSV-163MS-366-369-ACA-EXE-DE-H1-001-R00.2.pdf</v>
      </c>
      <c r="K1477" s="6" t="str" cm="1">
        <f t="array" ref="K1477">_xlfn.TEXTJOIN(", ",TRUE,_xlfn.UNIQUE(_xlfn._xlws.FILTER(ARQUIVOS_RECEBIDOS!$F$2:$F$5010,ARQUIVOS_RECEBIDOS!$E$2:$E$5010=LD_01[[#This Row],[DOCUMENTO]])))</f>
        <v>R00.2</v>
      </c>
      <c r="L1477" s="6" t="str" cm="1">
        <f t="array" ref="L1477">_xlfn.TEXTJOIN(",",TRUE,_xlfn._xlws.FILTER(ARQUIVOS[EXTENSÃO],(ARQUIVOS[DOCUMENTO]=LD_01[[#This Row],[DOCUMENTO]])*(ARQUIVOS[REVISÃO]=LD_01[[#This Row],[REVISÃO]])))</f>
        <v>dwg,pdf</v>
      </c>
      <c r="M1477" s="12" cm="1">
        <f t="array" ref="M1477">_xlfn.UNIQUE(_xlfn._xlws.FILTER(ARQUIVOS[DATA RECEBIMENTO],(ARQUIVOS[DOCUMENTO]=LD_01[[#This Row],[DOCUMENTO]])*(ARQUIVOS[REVISÃO]=LD_01[[#This Row],[REVISÃO]])))</f>
        <v>46038</v>
      </c>
      <c r="N14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02/MSV-163MS-366-369/10.DR/MSV-163MS-366-369-ACA-EXE-DE-H1-001-R00.2.pdf</v>
      </c>
      <c r="P1477" s="6" t="str">
        <f>LD_01[[#This Row],[PASTA]]&amp;"/"&amp;LD_01[[#This Row],[ARQUIVO]]</f>
        <v>MSV-163MS-366-369/10.DR/MSV-163MS-366-369-ACA-EXE-DE-H1-001-R00.2.pdf</v>
      </c>
    </row>
    <row r="1478" spans="1:16" ht="43.2" x14ac:dyDescent="0.3">
      <c r="A1478" s="6" t="s">
        <v>6246</v>
      </c>
      <c r="B1478" s="6" t="str">
        <f>VLOOKUP(LD_01[[#This Row],[DOCUMENTO]],_xlfn.SORTBY(ARQUIVOS_RECEBIDOS!$E$2:$F$5010,ARQUIVOS_RECEBIDOS!$F$2:$F$5010,-1),2,)</f>
        <v>R00.2</v>
      </c>
      <c r="C1478" s="14" t="s">
        <v>5988</v>
      </c>
      <c r="D1478" s="14" t="s">
        <v>7543</v>
      </c>
      <c r="E1478" s="6" t="s">
        <v>6355</v>
      </c>
      <c r="F1478" s="8" t="s">
        <v>6371</v>
      </c>
      <c r="G1478" s="8" t="s">
        <v>4142</v>
      </c>
      <c r="H1478" s="6" t="str">
        <f>_xlfn.XLOOKUP(LD_01[[#This Row],[DISCIPLINA]],'CLASSES DE PROJETOS'!$F$3:$F$37,'CLASSES DE PROJETOS'!$C$3:$C$37)</f>
        <v>DR</v>
      </c>
      <c r="I1478" s="6" t="str">
        <f>_xlfn.TEXTJOIN("/",TRUE,"MSV-163MS-"&amp;LD_01[[#This Row],[OBRA]],_xlfn.XLOOKUP(LD_01[[#This Row],[SIGLA]],'CLASSES DE PROJETOS'!$C$3:$C$37,'CLASSES DE PROJETOS'!$E$3:$E$37))</f>
        <v>MSV-163MS-366-369/10.DR</v>
      </c>
      <c r="J1478" s="6" t="str" cm="1">
        <f t="array" ref="J1478">_xlfn.TEXTJOIN(",",TRUE,_xlfn._xlws.FILTER(ARQUIVOS[ARQUIVO],(ARQUIVOS[DOCUMENTO]=LD_01[[#This Row],[DOCUMENTO]])*(ARQUIVOS[REVISÃO]=LD_01[[#This Row],[REVISÃO]])*(ARQUIVOS[EXTENSÃO]="pdf")))</f>
        <v>MSV-163MS-366-369-ACA-EXE-DE-H1-002-R00.2.pdf</v>
      </c>
      <c r="K1478" s="6" t="str" cm="1">
        <f t="array" ref="K1478">_xlfn.TEXTJOIN(", ",TRUE,_xlfn.UNIQUE(_xlfn._xlws.FILTER(ARQUIVOS_RECEBIDOS!$F$2:$F$5010,ARQUIVOS_RECEBIDOS!$E$2:$E$5010=LD_01[[#This Row],[DOCUMENTO]])))</f>
        <v>R00.2</v>
      </c>
      <c r="L1478" s="6" t="str" cm="1">
        <f t="array" ref="L1478">_xlfn.TEXTJOIN(",",TRUE,_xlfn._xlws.FILTER(ARQUIVOS[EXTENSÃO],(ARQUIVOS[DOCUMENTO]=LD_01[[#This Row],[DOCUMENTO]])*(ARQUIVOS[REVISÃO]=LD_01[[#This Row],[REVISÃO]])))</f>
        <v>dwg,pdf</v>
      </c>
      <c r="M1478" s="12" cm="1">
        <f t="array" ref="M1478">_xlfn.UNIQUE(_xlfn._xlws.FILTER(ARQUIVOS[DATA RECEBIMENTO],(ARQUIVOS[DOCUMENTO]=LD_01[[#This Row],[DOCUMENTO]])*(ARQUIVOS[REVISÃO]=LD_01[[#This Row],[REVISÃO]])))</f>
        <v>46038</v>
      </c>
      <c r="N14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02/MSV-163MS-366-369/10.DR/MSV-163MS-366-369-ACA-EXE-DE-H1-002-R00.2.pdf</v>
      </c>
      <c r="P1478" s="6" t="str">
        <f>LD_01[[#This Row],[PASTA]]&amp;"/"&amp;LD_01[[#This Row],[ARQUIVO]]</f>
        <v>MSV-163MS-366-369/10.DR/MSV-163MS-366-369-ACA-EXE-DE-H1-002-R00.2.pdf</v>
      </c>
    </row>
    <row r="1479" spans="1:16" ht="43.2" x14ac:dyDescent="0.3">
      <c r="A1479" s="6" t="s">
        <v>6247</v>
      </c>
      <c r="B1479" s="6" t="str">
        <f>VLOOKUP(LD_01[[#This Row],[DOCUMENTO]],_xlfn.SORTBY(ARQUIVOS_RECEBIDOS!$E$2:$F$5010,ARQUIVOS_RECEBIDOS!$F$2:$F$5010,-1),2,)</f>
        <v>R00.2</v>
      </c>
      <c r="C1479" s="14" t="s">
        <v>5988</v>
      </c>
      <c r="D1479" s="14" t="s">
        <v>7543</v>
      </c>
      <c r="E1479" s="6" t="s">
        <v>6355</v>
      </c>
      <c r="F1479" s="8" t="s">
        <v>6372</v>
      </c>
      <c r="G1479" s="8" t="s">
        <v>4142</v>
      </c>
      <c r="H1479" s="6" t="str">
        <f>_xlfn.XLOOKUP(LD_01[[#This Row],[DISCIPLINA]],'CLASSES DE PROJETOS'!$F$3:$F$37,'CLASSES DE PROJETOS'!$C$3:$C$37)</f>
        <v>DR</v>
      </c>
      <c r="I1479" s="6" t="str">
        <f>_xlfn.TEXTJOIN("/",TRUE,"MSV-163MS-"&amp;LD_01[[#This Row],[OBRA]],_xlfn.XLOOKUP(LD_01[[#This Row],[SIGLA]],'CLASSES DE PROJETOS'!$C$3:$C$37,'CLASSES DE PROJETOS'!$E$3:$E$37))</f>
        <v>MSV-163MS-366-369/10.DR</v>
      </c>
      <c r="J1479" s="6" t="str" cm="1">
        <f t="array" ref="J1479">_xlfn.TEXTJOIN(",",TRUE,_xlfn._xlws.FILTER(ARQUIVOS[ARQUIVO],(ARQUIVOS[DOCUMENTO]=LD_01[[#This Row],[DOCUMENTO]])*(ARQUIVOS[REVISÃO]=LD_01[[#This Row],[REVISÃO]])*(ARQUIVOS[EXTENSÃO]="pdf")))</f>
        <v>MSV-163MS-366-369-ACA-EXE-DE-H1-003-R00.2.pdf</v>
      </c>
      <c r="K1479" s="6" t="str" cm="1">
        <f t="array" ref="K1479">_xlfn.TEXTJOIN(", ",TRUE,_xlfn.UNIQUE(_xlfn._xlws.FILTER(ARQUIVOS_RECEBIDOS!$F$2:$F$5010,ARQUIVOS_RECEBIDOS!$E$2:$E$5010=LD_01[[#This Row],[DOCUMENTO]])))</f>
        <v>R00.2</v>
      </c>
      <c r="L1479" s="6" t="str" cm="1">
        <f t="array" ref="L1479">_xlfn.TEXTJOIN(",",TRUE,_xlfn._xlws.FILTER(ARQUIVOS[EXTENSÃO],(ARQUIVOS[DOCUMENTO]=LD_01[[#This Row],[DOCUMENTO]])*(ARQUIVOS[REVISÃO]=LD_01[[#This Row],[REVISÃO]])))</f>
        <v>dwg,pdf</v>
      </c>
      <c r="M1479" s="12" cm="1">
        <f t="array" ref="M1479">_xlfn.UNIQUE(_xlfn._xlws.FILTER(ARQUIVOS[DATA RECEBIMENTO],(ARQUIVOS[DOCUMENTO]=LD_01[[#This Row],[DOCUMENTO]])*(ARQUIVOS[REVISÃO]=LD_01[[#This Row],[REVISÃO]])))</f>
        <v>46038</v>
      </c>
      <c r="N14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02/MSV-163MS-366-369/10.DR/MSV-163MS-366-369-ACA-EXE-DE-H1-003-R00.2.pdf</v>
      </c>
      <c r="P1479" s="6" t="str">
        <f>LD_01[[#This Row],[PASTA]]&amp;"/"&amp;LD_01[[#This Row],[ARQUIVO]]</f>
        <v>MSV-163MS-366-369/10.DR/MSV-163MS-366-369-ACA-EXE-DE-H1-003-R00.2.pdf</v>
      </c>
    </row>
    <row r="1480" spans="1:16" ht="28.8" x14ac:dyDescent="0.3">
      <c r="A1480" s="6" t="s">
        <v>6248</v>
      </c>
      <c r="B1480" s="6" t="str">
        <f>VLOOKUP(LD_01[[#This Row],[DOCUMENTO]],_xlfn.SORTBY(ARQUIVOS_RECEBIDOS!$E$2:$F$5010,ARQUIVOS_RECEBIDOS!$F$2:$F$5010,-1),2,)</f>
        <v>R00.6</v>
      </c>
      <c r="C1480" s="14" t="s">
        <v>5988</v>
      </c>
      <c r="D1480" s="14" t="s">
        <v>7543</v>
      </c>
      <c r="E1480" s="6" t="s">
        <v>6355</v>
      </c>
      <c r="F1480" s="8" t="s">
        <v>6373</v>
      </c>
      <c r="G1480" s="8" t="s">
        <v>4142</v>
      </c>
      <c r="H1480" s="6" t="str">
        <f>_xlfn.XLOOKUP(LD_01[[#This Row],[DISCIPLINA]],'CLASSES DE PROJETOS'!$F$3:$F$37,'CLASSES DE PROJETOS'!$C$3:$C$37)</f>
        <v>DR</v>
      </c>
      <c r="I1480" s="6" t="str">
        <f>_xlfn.TEXTJOIN("/",TRUE,"MSV-163MS-"&amp;LD_01[[#This Row],[OBRA]],_xlfn.XLOOKUP(LD_01[[#This Row],[SIGLA]],'CLASSES DE PROJETOS'!$C$3:$C$37,'CLASSES DE PROJETOS'!$E$3:$E$37))</f>
        <v>MSV-163MS-366-369/10.DR</v>
      </c>
      <c r="J1480" s="6" t="str" cm="1">
        <f t="array" ref="J1480">_xlfn.TEXTJOIN(",",TRUE,_xlfn._xlws.FILTER(ARQUIVOS[ARQUIVO],(ARQUIVOS[DOCUMENTO]=LD_01[[#This Row],[DOCUMENTO]])*(ARQUIVOS[REVISÃO]=LD_01[[#This Row],[REVISÃO]])*(ARQUIVOS[EXTENSÃO]="pdf")))</f>
        <v>MSV-163MS-366-369-ACA-EXE-DE-H2-001-R00.6.pdf</v>
      </c>
      <c r="K1480" s="6" t="str" cm="1">
        <f t="array" ref="K1480">_xlfn.TEXTJOIN(", ",TRUE,_xlfn.UNIQUE(_xlfn._xlws.FILTER(ARQUIVOS_RECEBIDOS!$F$2:$F$5010,ARQUIVOS_RECEBIDOS!$E$2:$E$5010=LD_01[[#This Row],[DOCUMENTO]])))</f>
        <v>R00.6</v>
      </c>
      <c r="L1480" s="6" t="str" cm="1">
        <f t="array" ref="L1480">_xlfn.TEXTJOIN(",",TRUE,_xlfn._xlws.FILTER(ARQUIVOS[EXTENSÃO],(ARQUIVOS[DOCUMENTO]=LD_01[[#This Row],[DOCUMENTO]])*(ARQUIVOS[REVISÃO]=LD_01[[#This Row],[REVISÃO]])))</f>
        <v>dwg,pdf</v>
      </c>
      <c r="M1480" s="12" cm="1">
        <f t="array" ref="M1480">_xlfn.UNIQUE(_xlfn._xlws.FILTER(ARQUIVOS[DATA RECEBIMENTO],(ARQUIVOS[DOCUMENTO]=LD_01[[#This Row],[DOCUMENTO]])*(ARQUIVOS[REVISÃO]=LD_01[[#This Row],[REVISÃO]])))</f>
        <v>46038</v>
      </c>
      <c r="N14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02/MSV-163MS-366-369/10.DR/MSV-163MS-366-369-ACA-EXE-DE-H2-001-R00.6.pdf</v>
      </c>
      <c r="P1480" s="6" t="str">
        <f>LD_01[[#This Row],[PASTA]]&amp;"/"&amp;LD_01[[#This Row],[ARQUIVO]]</f>
        <v>MSV-163MS-366-369/10.DR/MSV-163MS-366-369-ACA-EXE-DE-H2-001-R00.6.pdf</v>
      </c>
    </row>
    <row r="1481" spans="1:16" ht="28.8" x14ac:dyDescent="0.3">
      <c r="A1481" s="6" t="s">
        <v>6249</v>
      </c>
      <c r="B1481" s="6" t="str">
        <f>VLOOKUP(LD_01[[#This Row],[DOCUMENTO]],_xlfn.SORTBY(ARQUIVOS_RECEBIDOS!$E$2:$F$5010,ARQUIVOS_RECEBIDOS!$F$2:$F$5010,-1),2,)</f>
        <v>R00.6</v>
      </c>
      <c r="C1481" s="14" t="s">
        <v>5988</v>
      </c>
      <c r="D1481" s="14" t="s">
        <v>7543</v>
      </c>
      <c r="E1481" s="6" t="s">
        <v>6355</v>
      </c>
      <c r="F1481" s="8" t="s">
        <v>6373</v>
      </c>
      <c r="G1481" s="8" t="s">
        <v>4142</v>
      </c>
      <c r="H1481" s="6" t="str">
        <f>_xlfn.XLOOKUP(LD_01[[#This Row],[DISCIPLINA]],'CLASSES DE PROJETOS'!$F$3:$F$37,'CLASSES DE PROJETOS'!$C$3:$C$37)</f>
        <v>DR</v>
      </c>
      <c r="I1481" s="6" t="str">
        <f>_xlfn.TEXTJOIN("/",TRUE,"MSV-163MS-"&amp;LD_01[[#This Row],[OBRA]],_xlfn.XLOOKUP(LD_01[[#This Row],[SIGLA]],'CLASSES DE PROJETOS'!$C$3:$C$37,'CLASSES DE PROJETOS'!$E$3:$E$37))</f>
        <v>MSV-163MS-366-369/10.DR</v>
      </c>
      <c r="J1481" s="6" t="str" cm="1">
        <f t="array" ref="J1481">_xlfn.TEXTJOIN(",",TRUE,_xlfn._xlws.FILTER(ARQUIVOS[ARQUIVO],(ARQUIVOS[DOCUMENTO]=LD_01[[#This Row],[DOCUMENTO]])*(ARQUIVOS[REVISÃO]=LD_01[[#This Row],[REVISÃO]])*(ARQUIVOS[EXTENSÃO]="pdf")))</f>
        <v>MSV-163MS-366-369-ACA-EXE-DE-H2-002-R00.6.pdf</v>
      </c>
      <c r="K1481" s="6" t="str" cm="1">
        <f t="array" ref="K1481">_xlfn.TEXTJOIN(", ",TRUE,_xlfn.UNIQUE(_xlfn._xlws.FILTER(ARQUIVOS_RECEBIDOS!$F$2:$F$5010,ARQUIVOS_RECEBIDOS!$E$2:$E$5010=LD_01[[#This Row],[DOCUMENTO]])))</f>
        <v>R00.6</v>
      </c>
      <c r="L1481" s="6" t="str" cm="1">
        <f t="array" ref="L1481">_xlfn.TEXTJOIN(",",TRUE,_xlfn._xlws.FILTER(ARQUIVOS[EXTENSÃO],(ARQUIVOS[DOCUMENTO]=LD_01[[#This Row],[DOCUMENTO]])*(ARQUIVOS[REVISÃO]=LD_01[[#This Row],[REVISÃO]])))</f>
        <v>dwg,pdf</v>
      </c>
      <c r="M1481" s="12" cm="1">
        <f t="array" ref="M1481">_xlfn.UNIQUE(_xlfn._xlws.FILTER(ARQUIVOS[DATA RECEBIMENTO],(ARQUIVOS[DOCUMENTO]=LD_01[[#This Row],[DOCUMENTO]])*(ARQUIVOS[REVISÃO]=LD_01[[#This Row],[REVISÃO]])))</f>
        <v>46038</v>
      </c>
      <c r="N14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02/MSV-163MS-366-369/10.DR/MSV-163MS-366-369-ACA-EXE-DE-H2-002-R00.6.pdf</v>
      </c>
      <c r="P1481" s="6" t="str">
        <f>LD_01[[#This Row],[PASTA]]&amp;"/"&amp;LD_01[[#This Row],[ARQUIVO]]</f>
        <v>MSV-163MS-366-369/10.DR/MSV-163MS-366-369-ACA-EXE-DE-H2-002-R00.6.pdf</v>
      </c>
    </row>
    <row r="1482" spans="1:16" ht="28.8" x14ac:dyDescent="0.3">
      <c r="A1482" s="6" t="s">
        <v>6250</v>
      </c>
      <c r="B1482" s="6" t="str">
        <f>VLOOKUP(LD_01[[#This Row],[DOCUMENTO]],_xlfn.SORTBY(ARQUIVOS_RECEBIDOS!$E$2:$F$5010,ARQUIVOS_RECEBIDOS!$F$2:$F$5010,-1),2,)</f>
        <v>R00.6</v>
      </c>
      <c r="C1482" s="14" t="s">
        <v>5988</v>
      </c>
      <c r="D1482" s="14" t="s">
        <v>7543</v>
      </c>
      <c r="E1482" s="6" t="s">
        <v>6355</v>
      </c>
      <c r="F1482" s="8" t="s">
        <v>6373</v>
      </c>
      <c r="G1482" s="8" t="s">
        <v>4142</v>
      </c>
      <c r="H1482" s="6" t="str">
        <f>_xlfn.XLOOKUP(LD_01[[#This Row],[DISCIPLINA]],'CLASSES DE PROJETOS'!$F$3:$F$37,'CLASSES DE PROJETOS'!$C$3:$C$37)</f>
        <v>DR</v>
      </c>
      <c r="I1482" s="6" t="str">
        <f>_xlfn.TEXTJOIN("/",TRUE,"MSV-163MS-"&amp;LD_01[[#This Row],[OBRA]],_xlfn.XLOOKUP(LD_01[[#This Row],[SIGLA]],'CLASSES DE PROJETOS'!$C$3:$C$37,'CLASSES DE PROJETOS'!$E$3:$E$37))</f>
        <v>MSV-163MS-366-369/10.DR</v>
      </c>
      <c r="J1482" s="6" t="str" cm="1">
        <f t="array" ref="J1482">_xlfn.TEXTJOIN(",",TRUE,_xlfn._xlws.FILTER(ARQUIVOS[ARQUIVO],(ARQUIVOS[DOCUMENTO]=LD_01[[#This Row],[DOCUMENTO]])*(ARQUIVOS[REVISÃO]=LD_01[[#This Row],[REVISÃO]])*(ARQUIVOS[EXTENSÃO]="pdf")))</f>
        <v>MSV-163MS-366-369-ACA-EXE-DE-H2-003-R00.6.pdf</v>
      </c>
      <c r="K1482" s="6" t="str" cm="1">
        <f t="array" ref="K1482">_xlfn.TEXTJOIN(", ",TRUE,_xlfn.UNIQUE(_xlfn._xlws.FILTER(ARQUIVOS_RECEBIDOS!$F$2:$F$5010,ARQUIVOS_RECEBIDOS!$E$2:$E$5010=LD_01[[#This Row],[DOCUMENTO]])))</f>
        <v>R00.6</v>
      </c>
      <c r="L1482" s="6" t="str" cm="1">
        <f t="array" ref="L1482">_xlfn.TEXTJOIN(",",TRUE,_xlfn._xlws.FILTER(ARQUIVOS[EXTENSÃO],(ARQUIVOS[DOCUMENTO]=LD_01[[#This Row],[DOCUMENTO]])*(ARQUIVOS[REVISÃO]=LD_01[[#This Row],[REVISÃO]])))</f>
        <v>dwg,pdf</v>
      </c>
      <c r="M1482" s="12" cm="1">
        <f t="array" ref="M1482">_xlfn.UNIQUE(_xlfn._xlws.FILTER(ARQUIVOS[DATA RECEBIMENTO],(ARQUIVOS[DOCUMENTO]=LD_01[[#This Row],[DOCUMENTO]])*(ARQUIVOS[REVISÃO]=LD_01[[#This Row],[REVISÃO]])))</f>
        <v>46038</v>
      </c>
      <c r="N14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02/MSV-163MS-366-369/10.DR/MSV-163MS-366-369-ACA-EXE-DE-H2-003-R00.6.pdf</v>
      </c>
      <c r="P1482" s="6" t="str">
        <f>LD_01[[#This Row],[PASTA]]&amp;"/"&amp;LD_01[[#This Row],[ARQUIVO]]</f>
        <v>MSV-163MS-366-369/10.DR/MSV-163MS-366-369-ACA-EXE-DE-H2-003-R00.6.pdf</v>
      </c>
    </row>
    <row r="1483" spans="1:16" ht="28.8" x14ac:dyDescent="0.3">
      <c r="A1483" s="6" t="s">
        <v>6251</v>
      </c>
      <c r="B1483" s="6" t="str">
        <f>VLOOKUP(LD_01[[#This Row],[DOCUMENTO]],_xlfn.SORTBY(ARQUIVOS_RECEBIDOS!$E$2:$F$5010,ARQUIVOS_RECEBIDOS!$F$2:$F$5010,-1),2,)</f>
        <v>R00.5</v>
      </c>
      <c r="C1483" s="14" t="s">
        <v>5988</v>
      </c>
      <c r="D1483" s="14" t="s">
        <v>7543</v>
      </c>
      <c r="E1483" s="6" t="s">
        <v>6355</v>
      </c>
      <c r="F1483" s="8" t="s">
        <v>6373</v>
      </c>
      <c r="G1483" s="8" t="s">
        <v>4142</v>
      </c>
      <c r="H1483" s="6" t="str">
        <f>_xlfn.XLOOKUP(LD_01[[#This Row],[DISCIPLINA]],'CLASSES DE PROJETOS'!$F$3:$F$37,'CLASSES DE PROJETOS'!$C$3:$C$37)</f>
        <v>DR</v>
      </c>
      <c r="I1483" s="6" t="str">
        <f>_xlfn.TEXTJOIN("/",TRUE,"MSV-163MS-"&amp;LD_01[[#This Row],[OBRA]],_xlfn.XLOOKUP(LD_01[[#This Row],[SIGLA]],'CLASSES DE PROJETOS'!$C$3:$C$37,'CLASSES DE PROJETOS'!$E$3:$E$37))</f>
        <v>MSV-163MS-366-369/10.DR</v>
      </c>
      <c r="J1483" s="6" t="str" cm="1">
        <f t="array" ref="J1483">_xlfn.TEXTJOIN(",",TRUE,_xlfn._xlws.FILTER(ARQUIVOS[ARQUIVO],(ARQUIVOS[DOCUMENTO]=LD_01[[#This Row],[DOCUMENTO]])*(ARQUIVOS[REVISÃO]=LD_01[[#This Row],[REVISÃO]])*(ARQUIVOS[EXTENSÃO]="pdf")))</f>
        <v>MSV-163MS-366-369-ACA-EXE-DE-H2-004-R00.5.pdf</v>
      </c>
      <c r="K1483" s="6" t="str" cm="1">
        <f t="array" ref="K1483">_xlfn.TEXTJOIN(", ",TRUE,_xlfn.UNIQUE(_xlfn._xlws.FILTER(ARQUIVOS_RECEBIDOS!$F$2:$F$5010,ARQUIVOS_RECEBIDOS!$E$2:$E$5010=LD_01[[#This Row],[DOCUMENTO]])))</f>
        <v>R00.5</v>
      </c>
      <c r="L1483" s="6" t="str" cm="1">
        <f t="array" ref="L1483">_xlfn.TEXTJOIN(",",TRUE,_xlfn._xlws.FILTER(ARQUIVOS[EXTENSÃO],(ARQUIVOS[DOCUMENTO]=LD_01[[#This Row],[DOCUMENTO]])*(ARQUIVOS[REVISÃO]=LD_01[[#This Row],[REVISÃO]])))</f>
        <v>dwg,pdf</v>
      </c>
      <c r="M1483" s="12" cm="1">
        <f t="array" ref="M1483">_xlfn.UNIQUE(_xlfn._xlws.FILTER(ARQUIVOS[DATA RECEBIMENTO],(ARQUIVOS[DOCUMENTO]=LD_01[[#This Row],[DOCUMENTO]])*(ARQUIVOS[REVISÃO]=LD_01[[#This Row],[REVISÃO]])))</f>
        <v>46038</v>
      </c>
      <c r="N14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02/MSV-163MS-366-369/10.DR/MSV-163MS-366-369-ACA-EXE-DE-H2-004-R00.5.pdf</v>
      </c>
      <c r="P1483" s="6" t="str">
        <f>LD_01[[#This Row],[PASTA]]&amp;"/"&amp;LD_01[[#This Row],[ARQUIVO]]</f>
        <v>MSV-163MS-366-369/10.DR/MSV-163MS-366-369-ACA-EXE-DE-H2-004-R00.5.pdf</v>
      </c>
    </row>
    <row r="1484" spans="1:16" ht="28.8" x14ac:dyDescent="0.3">
      <c r="A1484" s="6" t="s">
        <v>6252</v>
      </c>
      <c r="B1484" s="6" t="str">
        <f>VLOOKUP(LD_01[[#This Row],[DOCUMENTO]],_xlfn.SORTBY(ARQUIVOS_RECEBIDOS!$E$2:$F$5010,ARQUIVOS_RECEBIDOS!$F$2:$F$5010,-1),2,)</f>
        <v>R00.5</v>
      </c>
      <c r="C1484" s="14" t="s">
        <v>5988</v>
      </c>
      <c r="D1484" s="14" t="s">
        <v>7543</v>
      </c>
      <c r="E1484" s="6" t="s">
        <v>6355</v>
      </c>
      <c r="F1484" s="8" t="s">
        <v>6373</v>
      </c>
      <c r="G1484" s="8" t="s">
        <v>4142</v>
      </c>
      <c r="H1484" s="6" t="str">
        <f>_xlfn.XLOOKUP(LD_01[[#This Row],[DISCIPLINA]],'CLASSES DE PROJETOS'!$F$3:$F$37,'CLASSES DE PROJETOS'!$C$3:$C$37)</f>
        <v>DR</v>
      </c>
      <c r="I1484" s="6" t="str">
        <f>_xlfn.TEXTJOIN("/",TRUE,"MSV-163MS-"&amp;LD_01[[#This Row],[OBRA]],_xlfn.XLOOKUP(LD_01[[#This Row],[SIGLA]],'CLASSES DE PROJETOS'!$C$3:$C$37,'CLASSES DE PROJETOS'!$E$3:$E$37))</f>
        <v>MSV-163MS-366-369/10.DR</v>
      </c>
      <c r="J1484" s="6" t="str" cm="1">
        <f t="array" ref="J1484">_xlfn.TEXTJOIN(",",TRUE,_xlfn._xlws.FILTER(ARQUIVOS[ARQUIVO],(ARQUIVOS[DOCUMENTO]=LD_01[[#This Row],[DOCUMENTO]])*(ARQUIVOS[REVISÃO]=LD_01[[#This Row],[REVISÃO]])*(ARQUIVOS[EXTENSÃO]="pdf")))</f>
        <v>MSV-163MS-366-369-ACA-EXE-DE-H2-005-R00.5.pdf</v>
      </c>
      <c r="K1484" s="6" t="str" cm="1">
        <f t="array" ref="K1484">_xlfn.TEXTJOIN(", ",TRUE,_xlfn.UNIQUE(_xlfn._xlws.FILTER(ARQUIVOS_RECEBIDOS!$F$2:$F$5010,ARQUIVOS_RECEBIDOS!$E$2:$E$5010=LD_01[[#This Row],[DOCUMENTO]])))</f>
        <v>R00.5</v>
      </c>
      <c r="L1484" s="6" t="str" cm="1">
        <f t="array" ref="L1484">_xlfn.TEXTJOIN(",",TRUE,_xlfn._xlws.FILTER(ARQUIVOS[EXTENSÃO],(ARQUIVOS[DOCUMENTO]=LD_01[[#This Row],[DOCUMENTO]])*(ARQUIVOS[REVISÃO]=LD_01[[#This Row],[REVISÃO]])))</f>
        <v>dwg,pdf</v>
      </c>
      <c r="M1484" s="12" cm="1">
        <f t="array" ref="M1484">_xlfn.UNIQUE(_xlfn._xlws.FILTER(ARQUIVOS[DATA RECEBIMENTO],(ARQUIVOS[DOCUMENTO]=LD_01[[#This Row],[DOCUMENTO]])*(ARQUIVOS[REVISÃO]=LD_01[[#This Row],[REVISÃO]])))</f>
        <v>46038</v>
      </c>
      <c r="N14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02/MSV-163MS-366-369/10.DR/MSV-163MS-366-369-ACA-EXE-DE-H2-005-R00.5.pdf</v>
      </c>
      <c r="P1484" s="6" t="str">
        <f>LD_01[[#This Row],[PASTA]]&amp;"/"&amp;LD_01[[#This Row],[ARQUIVO]]</f>
        <v>MSV-163MS-366-369/10.DR/MSV-163MS-366-369-ACA-EXE-DE-H2-005-R00.5.pdf</v>
      </c>
    </row>
    <row r="1485" spans="1:16" ht="28.8" x14ac:dyDescent="0.3">
      <c r="A1485" s="6" t="s">
        <v>6253</v>
      </c>
      <c r="B1485" s="6" t="str">
        <f>VLOOKUP(LD_01[[#This Row],[DOCUMENTO]],_xlfn.SORTBY(ARQUIVOS_RECEBIDOS!$E$2:$F$5010,ARQUIVOS_RECEBIDOS!$F$2:$F$5010,-1),2,)</f>
        <v>R00.5</v>
      </c>
      <c r="C1485" s="14" t="s">
        <v>5988</v>
      </c>
      <c r="D1485" s="14" t="s">
        <v>7543</v>
      </c>
      <c r="E1485" s="6" t="s">
        <v>6355</v>
      </c>
      <c r="F1485" s="8" t="s">
        <v>6373</v>
      </c>
      <c r="G1485" s="8" t="s">
        <v>4142</v>
      </c>
      <c r="H1485" s="6" t="str">
        <f>_xlfn.XLOOKUP(LD_01[[#This Row],[DISCIPLINA]],'CLASSES DE PROJETOS'!$F$3:$F$37,'CLASSES DE PROJETOS'!$C$3:$C$37)</f>
        <v>DR</v>
      </c>
      <c r="I1485" s="6" t="str">
        <f>_xlfn.TEXTJOIN("/",TRUE,"MSV-163MS-"&amp;LD_01[[#This Row],[OBRA]],_xlfn.XLOOKUP(LD_01[[#This Row],[SIGLA]],'CLASSES DE PROJETOS'!$C$3:$C$37,'CLASSES DE PROJETOS'!$E$3:$E$37))</f>
        <v>MSV-163MS-366-369/10.DR</v>
      </c>
      <c r="J1485" s="6" t="str" cm="1">
        <f t="array" ref="J1485">_xlfn.TEXTJOIN(",",TRUE,_xlfn._xlws.FILTER(ARQUIVOS[ARQUIVO],(ARQUIVOS[DOCUMENTO]=LD_01[[#This Row],[DOCUMENTO]])*(ARQUIVOS[REVISÃO]=LD_01[[#This Row],[REVISÃO]])*(ARQUIVOS[EXTENSÃO]="pdf")))</f>
        <v>MSV-163MS-366-369-ACA-EXE-DE-H2-006-R00.5.pdf</v>
      </c>
      <c r="K1485" s="6" t="str" cm="1">
        <f t="array" ref="K1485">_xlfn.TEXTJOIN(", ",TRUE,_xlfn.UNIQUE(_xlfn._xlws.FILTER(ARQUIVOS_RECEBIDOS!$F$2:$F$5010,ARQUIVOS_RECEBIDOS!$E$2:$E$5010=LD_01[[#This Row],[DOCUMENTO]])))</f>
        <v>R00.5</v>
      </c>
      <c r="L1485" s="6" t="str" cm="1">
        <f t="array" ref="L1485">_xlfn.TEXTJOIN(",",TRUE,_xlfn._xlws.FILTER(ARQUIVOS[EXTENSÃO],(ARQUIVOS[DOCUMENTO]=LD_01[[#This Row],[DOCUMENTO]])*(ARQUIVOS[REVISÃO]=LD_01[[#This Row],[REVISÃO]])))</f>
        <v>dwg,pdf</v>
      </c>
      <c r="M1485" s="12" cm="1">
        <f t="array" ref="M1485">_xlfn.UNIQUE(_xlfn._xlws.FILTER(ARQUIVOS[DATA RECEBIMENTO],(ARQUIVOS[DOCUMENTO]=LD_01[[#This Row],[DOCUMENTO]])*(ARQUIVOS[REVISÃO]=LD_01[[#This Row],[REVISÃO]])))</f>
        <v>46038</v>
      </c>
      <c r="N14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02/MSV-163MS-366-369/10.DR/MSV-163MS-366-369-ACA-EXE-DE-H2-006-R00.5.pdf</v>
      </c>
      <c r="P1485" s="6" t="str">
        <f>LD_01[[#This Row],[PASTA]]&amp;"/"&amp;LD_01[[#This Row],[ARQUIVO]]</f>
        <v>MSV-163MS-366-369/10.DR/MSV-163MS-366-369-ACA-EXE-DE-H2-006-R00.5.pdf</v>
      </c>
    </row>
    <row r="1486" spans="1:16" ht="28.8" x14ac:dyDescent="0.3">
      <c r="A1486" s="6" t="s">
        <v>6254</v>
      </c>
      <c r="B1486" s="6" t="str">
        <f>VLOOKUP(LD_01[[#This Row],[DOCUMENTO]],_xlfn.SORTBY(ARQUIVOS_RECEBIDOS!$E$2:$F$5010,ARQUIVOS_RECEBIDOS!$F$2:$F$5010,-1),2,)</f>
        <v>R00.4</v>
      </c>
      <c r="C1486" s="14" t="s">
        <v>5988</v>
      </c>
      <c r="D1486" s="14" t="s">
        <v>7543</v>
      </c>
      <c r="E1486" s="6" t="s">
        <v>6355</v>
      </c>
      <c r="F1486" s="8" t="s">
        <v>6374</v>
      </c>
      <c r="G1486" s="8" t="s">
        <v>4142</v>
      </c>
      <c r="H1486" s="6" t="str">
        <f>_xlfn.XLOOKUP(LD_01[[#This Row],[DISCIPLINA]],'CLASSES DE PROJETOS'!$F$3:$F$37,'CLASSES DE PROJETOS'!$C$3:$C$37)</f>
        <v>DR</v>
      </c>
      <c r="I1486" s="6" t="str">
        <f>_xlfn.TEXTJOIN("/",TRUE,"MSV-163MS-"&amp;LD_01[[#This Row],[OBRA]],_xlfn.XLOOKUP(LD_01[[#This Row],[SIGLA]],'CLASSES DE PROJETOS'!$C$3:$C$37,'CLASSES DE PROJETOS'!$E$3:$E$37))</f>
        <v>MSV-163MS-366-369/10.DR</v>
      </c>
      <c r="J1486" s="6" t="str" cm="1">
        <f t="array" ref="J1486">_xlfn.TEXTJOIN(",",TRUE,_xlfn._xlws.FILTER(ARQUIVOS[ARQUIVO],(ARQUIVOS[DOCUMENTO]=LD_01[[#This Row],[DOCUMENTO]])*(ARQUIVOS[REVISÃO]=LD_01[[#This Row],[REVISÃO]])*(ARQUIVOS[EXTENSÃO]="pdf")))</f>
        <v>MSV-163MS-366-369-ACA-EXE-DE-H2-007-R00.4.pdf</v>
      </c>
      <c r="K1486" s="6" t="str" cm="1">
        <f t="array" ref="K1486">_xlfn.TEXTJOIN(", ",TRUE,_xlfn.UNIQUE(_xlfn._xlws.FILTER(ARQUIVOS_RECEBIDOS!$F$2:$F$5010,ARQUIVOS_RECEBIDOS!$E$2:$E$5010=LD_01[[#This Row],[DOCUMENTO]])))</f>
        <v>R00.4</v>
      </c>
      <c r="L1486" s="6" t="str" cm="1">
        <f t="array" ref="L1486">_xlfn.TEXTJOIN(",",TRUE,_xlfn._xlws.FILTER(ARQUIVOS[EXTENSÃO],(ARQUIVOS[DOCUMENTO]=LD_01[[#This Row],[DOCUMENTO]])*(ARQUIVOS[REVISÃO]=LD_01[[#This Row],[REVISÃO]])))</f>
        <v>dwg,pdf</v>
      </c>
      <c r="M1486" s="12" cm="1">
        <f t="array" ref="M1486">_xlfn.UNIQUE(_xlfn._xlws.FILTER(ARQUIVOS[DATA RECEBIMENTO],(ARQUIVOS[DOCUMENTO]=LD_01[[#This Row],[DOCUMENTO]])*(ARQUIVOS[REVISÃO]=LD_01[[#This Row],[REVISÃO]])))</f>
        <v>46038</v>
      </c>
      <c r="N14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02/MSV-163MS-366-369/10.DR/MSV-163MS-366-369-ACA-EXE-DE-H2-007-R00.4.pdf</v>
      </c>
      <c r="P1486" s="6" t="str">
        <f>LD_01[[#This Row],[PASTA]]&amp;"/"&amp;LD_01[[#This Row],[ARQUIVO]]</f>
        <v>MSV-163MS-366-369/10.DR/MSV-163MS-366-369-ACA-EXE-DE-H2-007-R00.4.pdf</v>
      </c>
    </row>
    <row r="1487" spans="1:16" ht="28.8" x14ac:dyDescent="0.3">
      <c r="A1487" s="6" t="s">
        <v>6255</v>
      </c>
      <c r="B1487" s="6" t="str">
        <f>VLOOKUP(LD_01[[#This Row],[DOCUMENTO]],_xlfn.SORTBY(ARQUIVOS_RECEBIDOS!$E$2:$F$5010,ARQUIVOS_RECEBIDOS!$F$2:$F$5010,-1),2,)</f>
        <v>R00.6</v>
      </c>
      <c r="C1487" s="14" t="s">
        <v>5988</v>
      </c>
      <c r="D1487" s="14" t="s">
        <v>7543</v>
      </c>
      <c r="E1487" s="6" t="s">
        <v>6355</v>
      </c>
      <c r="F1487" s="8" t="s">
        <v>6374</v>
      </c>
      <c r="G1487" s="8" t="s">
        <v>4142</v>
      </c>
      <c r="H1487" s="6" t="str">
        <f>_xlfn.XLOOKUP(LD_01[[#This Row],[DISCIPLINA]],'CLASSES DE PROJETOS'!$F$3:$F$37,'CLASSES DE PROJETOS'!$C$3:$C$37)</f>
        <v>DR</v>
      </c>
      <c r="I1487" s="6" t="str">
        <f>_xlfn.TEXTJOIN("/",TRUE,"MSV-163MS-"&amp;LD_01[[#This Row],[OBRA]],_xlfn.XLOOKUP(LD_01[[#This Row],[SIGLA]],'CLASSES DE PROJETOS'!$C$3:$C$37,'CLASSES DE PROJETOS'!$E$3:$E$37))</f>
        <v>MSV-163MS-366-369/10.DR</v>
      </c>
      <c r="J1487" s="6" t="str" cm="1">
        <f t="array" ref="J1487">_xlfn.TEXTJOIN(",",TRUE,_xlfn._xlws.FILTER(ARQUIVOS[ARQUIVO],(ARQUIVOS[DOCUMENTO]=LD_01[[#This Row],[DOCUMENTO]])*(ARQUIVOS[REVISÃO]=LD_01[[#This Row],[REVISÃO]])*(ARQUIVOS[EXTENSÃO]="pdf")))</f>
        <v>MSV-163MS-366-369-ACA-EXE-DE-H2-008-R00.6.pdf</v>
      </c>
      <c r="K1487" s="6" t="str" cm="1">
        <f t="array" ref="K1487">_xlfn.TEXTJOIN(", ",TRUE,_xlfn.UNIQUE(_xlfn._xlws.FILTER(ARQUIVOS_RECEBIDOS!$F$2:$F$5010,ARQUIVOS_RECEBIDOS!$E$2:$E$5010=LD_01[[#This Row],[DOCUMENTO]])))</f>
        <v>R00.6</v>
      </c>
      <c r="L1487" s="6" t="str" cm="1">
        <f t="array" ref="L1487">_xlfn.TEXTJOIN(",",TRUE,_xlfn._xlws.FILTER(ARQUIVOS[EXTENSÃO],(ARQUIVOS[DOCUMENTO]=LD_01[[#This Row],[DOCUMENTO]])*(ARQUIVOS[REVISÃO]=LD_01[[#This Row],[REVISÃO]])))</f>
        <v>dwg,pdf</v>
      </c>
      <c r="M1487" s="12" cm="1">
        <f t="array" ref="M1487">_xlfn.UNIQUE(_xlfn._xlws.FILTER(ARQUIVOS[DATA RECEBIMENTO],(ARQUIVOS[DOCUMENTO]=LD_01[[#This Row],[DOCUMENTO]])*(ARQUIVOS[REVISÃO]=LD_01[[#This Row],[REVISÃO]])))</f>
        <v>46038</v>
      </c>
      <c r="N14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02/MSV-163MS-366-369/10.DR/MSV-163MS-366-369-ACA-EXE-DE-H2-008-R00.6.pdf</v>
      </c>
      <c r="P1487" s="6" t="str">
        <f>LD_01[[#This Row],[PASTA]]&amp;"/"&amp;LD_01[[#This Row],[ARQUIVO]]</f>
        <v>MSV-163MS-366-369/10.DR/MSV-163MS-366-369-ACA-EXE-DE-H2-008-R00.6.pdf</v>
      </c>
    </row>
    <row r="1488" spans="1:16" ht="28.8" x14ac:dyDescent="0.3">
      <c r="A1488" s="6" t="s">
        <v>6256</v>
      </c>
      <c r="B1488" s="6" t="str">
        <f>VLOOKUP(LD_01[[#This Row],[DOCUMENTO]],_xlfn.SORTBY(ARQUIVOS_RECEBIDOS!$E$2:$F$5010,ARQUIVOS_RECEBIDOS!$F$2:$F$5010,-1),2,)</f>
        <v>R00.5</v>
      </c>
      <c r="C1488" s="14" t="s">
        <v>5988</v>
      </c>
      <c r="D1488" s="14" t="s">
        <v>7543</v>
      </c>
      <c r="E1488" s="6" t="s">
        <v>6355</v>
      </c>
      <c r="F1488" s="8" t="s">
        <v>6374</v>
      </c>
      <c r="G1488" s="8" t="s">
        <v>4142</v>
      </c>
      <c r="H1488" s="6" t="str">
        <f>_xlfn.XLOOKUP(LD_01[[#This Row],[DISCIPLINA]],'CLASSES DE PROJETOS'!$F$3:$F$37,'CLASSES DE PROJETOS'!$C$3:$C$37)</f>
        <v>DR</v>
      </c>
      <c r="I1488" s="6" t="str">
        <f>_xlfn.TEXTJOIN("/",TRUE,"MSV-163MS-"&amp;LD_01[[#This Row],[OBRA]],_xlfn.XLOOKUP(LD_01[[#This Row],[SIGLA]],'CLASSES DE PROJETOS'!$C$3:$C$37,'CLASSES DE PROJETOS'!$E$3:$E$37))</f>
        <v>MSV-163MS-366-369/10.DR</v>
      </c>
      <c r="J1488" s="6" t="str" cm="1">
        <f t="array" ref="J1488">_xlfn.TEXTJOIN(",",TRUE,_xlfn._xlws.FILTER(ARQUIVOS[ARQUIVO],(ARQUIVOS[DOCUMENTO]=LD_01[[#This Row],[DOCUMENTO]])*(ARQUIVOS[REVISÃO]=LD_01[[#This Row],[REVISÃO]])*(ARQUIVOS[EXTENSÃO]="pdf")))</f>
        <v>MSV-163MS-366-369-ACA-EXE-DE-H2-009-R00.5.pdf</v>
      </c>
      <c r="K1488" s="6" t="str" cm="1">
        <f t="array" ref="K1488">_xlfn.TEXTJOIN(", ",TRUE,_xlfn.UNIQUE(_xlfn._xlws.FILTER(ARQUIVOS_RECEBIDOS!$F$2:$F$5010,ARQUIVOS_RECEBIDOS!$E$2:$E$5010=LD_01[[#This Row],[DOCUMENTO]])))</f>
        <v>R00.5</v>
      </c>
      <c r="L1488" s="6" t="str" cm="1">
        <f t="array" ref="L1488">_xlfn.TEXTJOIN(",",TRUE,_xlfn._xlws.FILTER(ARQUIVOS[EXTENSÃO],(ARQUIVOS[DOCUMENTO]=LD_01[[#This Row],[DOCUMENTO]])*(ARQUIVOS[REVISÃO]=LD_01[[#This Row],[REVISÃO]])))</f>
        <v>dwg,pdf</v>
      </c>
      <c r="M1488" s="12" cm="1">
        <f t="array" ref="M1488">_xlfn.UNIQUE(_xlfn._xlws.FILTER(ARQUIVOS[DATA RECEBIMENTO],(ARQUIVOS[DOCUMENTO]=LD_01[[#This Row],[DOCUMENTO]])*(ARQUIVOS[REVISÃO]=LD_01[[#This Row],[REVISÃO]])))</f>
        <v>46038</v>
      </c>
      <c r="N14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02/MSV-163MS-366-369/10.DR/MSV-163MS-366-369-ACA-EXE-DE-H2-009-R00.5.pdf</v>
      </c>
      <c r="P1488" s="6" t="str">
        <f>LD_01[[#This Row],[PASTA]]&amp;"/"&amp;LD_01[[#This Row],[ARQUIVO]]</f>
        <v>MSV-163MS-366-369/10.DR/MSV-163MS-366-369-ACA-EXE-DE-H2-009-R00.5.pdf</v>
      </c>
    </row>
    <row r="1489" spans="1:16" ht="28.8" x14ac:dyDescent="0.3">
      <c r="A1489" s="6" t="s">
        <v>6257</v>
      </c>
      <c r="B1489" s="6" t="str">
        <f>VLOOKUP(LD_01[[#This Row],[DOCUMENTO]],_xlfn.SORTBY(ARQUIVOS_RECEBIDOS!$E$2:$F$5010,ARQUIVOS_RECEBIDOS!$F$2:$F$5010,-1),2,)</f>
        <v>R00.6</v>
      </c>
      <c r="C1489" s="14" t="s">
        <v>5988</v>
      </c>
      <c r="D1489" s="14" t="s">
        <v>7543</v>
      </c>
      <c r="E1489" s="6" t="s">
        <v>6355</v>
      </c>
      <c r="F1489" s="8" t="s">
        <v>6374</v>
      </c>
      <c r="G1489" s="8" t="s">
        <v>4142</v>
      </c>
      <c r="H1489" s="6" t="str">
        <f>_xlfn.XLOOKUP(LD_01[[#This Row],[DISCIPLINA]],'CLASSES DE PROJETOS'!$F$3:$F$37,'CLASSES DE PROJETOS'!$C$3:$C$37)</f>
        <v>DR</v>
      </c>
      <c r="I1489" s="6" t="str">
        <f>_xlfn.TEXTJOIN("/",TRUE,"MSV-163MS-"&amp;LD_01[[#This Row],[OBRA]],_xlfn.XLOOKUP(LD_01[[#This Row],[SIGLA]],'CLASSES DE PROJETOS'!$C$3:$C$37,'CLASSES DE PROJETOS'!$E$3:$E$37))</f>
        <v>MSV-163MS-366-369/10.DR</v>
      </c>
      <c r="J1489" s="6" t="str" cm="1">
        <f t="array" ref="J1489">_xlfn.TEXTJOIN(",",TRUE,_xlfn._xlws.FILTER(ARQUIVOS[ARQUIVO],(ARQUIVOS[DOCUMENTO]=LD_01[[#This Row],[DOCUMENTO]])*(ARQUIVOS[REVISÃO]=LD_01[[#This Row],[REVISÃO]])*(ARQUIVOS[EXTENSÃO]="pdf")))</f>
        <v>MSV-163MS-366-369-ACA-EXE-DE-H2-010-R00.6.pdf</v>
      </c>
      <c r="K1489" s="6" t="str" cm="1">
        <f t="array" ref="K1489">_xlfn.TEXTJOIN(", ",TRUE,_xlfn.UNIQUE(_xlfn._xlws.FILTER(ARQUIVOS_RECEBIDOS!$F$2:$F$5010,ARQUIVOS_RECEBIDOS!$E$2:$E$5010=LD_01[[#This Row],[DOCUMENTO]])))</f>
        <v>R00.6</v>
      </c>
      <c r="L1489" s="6" t="str" cm="1">
        <f t="array" ref="L1489">_xlfn.TEXTJOIN(",",TRUE,_xlfn._xlws.FILTER(ARQUIVOS[EXTENSÃO],(ARQUIVOS[DOCUMENTO]=LD_01[[#This Row],[DOCUMENTO]])*(ARQUIVOS[REVISÃO]=LD_01[[#This Row],[REVISÃO]])))</f>
        <v>dwg,pdf</v>
      </c>
      <c r="M1489" s="12" cm="1">
        <f t="array" ref="M1489">_xlfn.UNIQUE(_xlfn._xlws.FILTER(ARQUIVOS[DATA RECEBIMENTO],(ARQUIVOS[DOCUMENTO]=LD_01[[#This Row],[DOCUMENTO]])*(ARQUIVOS[REVISÃO]=LD_01[[#This Row],[REVISÃO]])))</f>
        <v>46038</v>
      </c>
      <c r="N14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02/MSV-163MS-366-369/10.DR/MSV-163MS-366-369-ACA-EXE-DE-H2-010-R00.6.pdf</v>
      </c>
      <c r="P1489" s="6" t="str">
        <f>LD_01[[#This Row],[PASTA]]&amp;"/"&amp;LD_01[[#This Row],[ARQUIVO]]</f>
        <v>MSV-163MS-366-369/10.DR/MSV-163MS-366-369-ACA-EXE-DE-H2-010-R00.6.pdf</v>
      </c>
    </row>
    <row r="1490" spans="1:16" ht="28.8" x14ac:dyDescent="0.3">
      <c r="A1490" s="6" t="s">
        <v>6258</v>
      </c>
      <c r="B1490" s="6" t="str">
        <f>VLOOKUP(LD_01[[#This Row],[DOCUMENTO]],_xlfn.SORTBY(ARQUIVOS_RECEBIDOS!$E$2:$F$5010,ARQUIVOS_RECEBIDOS!$F$2:$F$5010,-1),2,)</f>
        <v>R00.5</v>
      </c>
      <c r="C1490" s="14" t="s">
        <v>5988</v>
      </c>
      <c r="D1490" s="14" t="s">
        <v>7543</v>
      </c>
      <c r="E1490" s="6" t="s">
        <v>6355</v>
      </c>
      <c r="F1490" s="8" t="s">
        <v>6375</v>
      </c>
      <c r="G1490" s="8" t="s">
        <v>4142</v>
      </c>
      <c r="H1490" s="6" t="str">
        <f>_xlfn.XLOOKUP(LD_01[[#This Row],[DISCIPLINA]],'CLASSES DE PROJETOS'!$F$3:$F$37,'CLASSES DE PROJETOS'!$C$3:$C$37)</f>
        <v>DR</v>
      </c>
      <c r="I1490" s="6" t="str">
        <f>_xlfn.TEXTJOIN("/",TRUE,"MSV-163MS-"&amp;LD_01[[#This Row],[OBRA]],_xlfn.XLOOKUP(LD_01[[#This Row],[SIGLA]],'CLASSES DE PROJETOS'!$C$3:$C$37,'CLASSES DE PROJETOS'!$E$3:$E$37))</f>
        <v>MSV-163MS-366-369/10.DR</v>
      </c>
      <c r="J1490" s="6" t="str" cm="1">
        <f t="array" ref="J1490">_xlfn.TEXTJOIN(",",TRUE,_xlfn._xlws.FILTER(ARQUIVOS[ARQUIVO],(ARQUIVOS[DOCUMENTO]=LD_01[[#This Row],[DOCUMENTO]])*(ARQUIVOS[REVISÃO]=LD_01[[#This Row],[REVISÃO]])*(ARQUIVOS[EXTENSÃO]="pdf")))</f>
        <v>MSV-163MS-366-369-ACA-EXE-DE-H2-101-R00.5.pdf</v>
      </c>
      <c r="K1490" s="6" t="str" cm="1">
        <f t="array" ref="K1490">_xlfn.TEXTJOIN(", ",TRUE,_xlfn.UNIQUE(_xlfn._xlws.FILTER(ARQUIVOS_RECEBIDOS!$F$2:$F$5010,ARQUIVOS_RECEBIDOS!$E$2:$E$5010=LD_01[[#This Row],[DOCUMENTO]])))</f>
        <v>R00.5</v>
      </c>
      <c r="L1490" s="6" t="str" cm="1">
        <f t="array" ref="L1490">_xlfn.TEXTJOIN(",",TRUE,_xlfn._xlws.FILTER(ARQUIVOS[EXTENSÃO],(ARQUIVOS[DOCUMENTO]=LD_01[[#This Row],[DOCUMENTO]])*(ARQUIVOS[REVISÃO]=LD_01[[#This Row],[REVISÃO]])))</f>
        <v>dwg,pdf</v>
      </c>
      <c r="M1490" s="12" cm="1">
        <f t="array" ref="M1490">_xlfn.UNIQUE(_xlfn._xlws.FILTER(ARQUIVOS[DATA RECEBIMENTO],(ARQUIVOS[DOCUMENTO]=LD_01[[#This Row],[DOCUMENTO]])*(ARQUIVOS[REVISÃO]=LD_01[[#This Row],[REVISÃO]])))</f>
        <v>46038</v>
      </c>
      <c r="N14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02/MSV-163MS-366-369/10.DR/MSV-163MS-366-369-ACA-EXE-DE-H2-101-R00.5.pdf</v>
      </c>
      <c r="P1490" s="6" t="str">
        <f>LD_01[[#This Row],[PASTA]]&amp;"/"&amp;LD_01[[#This Row],[ARQUIVO]]</f>
        <v>MSV-163MS-366-369/10.DR/MSV-163MS-366-369-ACA-EXE-DE-H2-101-R00.5.pdf</v>
      </c>
    </row>
    <row r="1491" spans="1:16" ht="28.8" x14ac:dyDescent="0.3">
      <c r="A1491" s="6" t="s">
        <v>6259</v>
      </c>
      <c r="B1491" s="6" t="str">
        <f>VLOOKUP(LD_01[[#This Row],[DOCUMENTO]],_xlfn.SORTBY(ARQUIVOS_RECEBIDOS!$E$2:$F$5010,ARQUIVOS_RECEBIDOS!$F$2:$F$5010,-1),2,)</f>
        <v>R00.2</v>
      </c>
      <c r="C1491" s="14" t="s">
        <v>5988</v>
      </c>
      <c r="D1491" s="14" t="s">
        <v>7543</v>
      </c>
      <c r="E1491" s="6" t="s">
        <v>6355</v>
      </c>
      <c r="F1491" s="8" t="s">
        <v>6375</v>
      </c>
      <c r="G1491" s="8" t="s">
        <v>4142</v>
      </c>
      <c r="H1491" s="6" t="str">
        <f>_xlfn.XLOOKUP(LD_01[[#This Row],[DISCIPLINA]],'CLASSES DE PROJETOS'!$F$3:$F$37,'CLASSES DE PROJETOS'!$C$3:$C$37)</f>
        <v>DR</v>
      </c>
      <c r="I1491" s="6" t="str">
        <f>_xlfn.TEXTJOIN("/",TRUE,"MSV-163MS-"&amp;LD_01[[#This Row],[OBRA]],_xlfn.XLOOKUP(LD_01[[#This Row],[SIGLA]],'CLASSES DE PROJETOS'!$C$3:$C$37,'CLASSES DE PROJETOS'!$E$3:$E$37))</f>
        <v>MSV-163MS-366-369/10.DR</v>
      </c>
      <c r="J1491" s="6" t="str" cm="1">
        <f t="array" ref="J1491">_xlfn.TEXTJOIN(",",TRUE,_xlfn._xlws.FILTER(ARQUIVOS[ARQUIVO],(ARQUIVOS[DOCUMENTO]=LD_01[[#This Row],[DOCUMENTO]])*(ARQUIVOS[REVISÃO]=LD_01[[#This Row],[REVISÃO]])*(ARQUIVOS[EXTENSÃO]="pdf")))</f>
        <v>MSV-163MS-366-369-ACA-EXE-DE-H2-102-R00.2.pdf</v>
      </c>
      <c r="K1491" s="6" t="str" cm="1">
        <f t="array" ref="K1491">_xlfn.TEXTJOIN(", ",TRUE,_xlfn.UNIQUE(_xlfn._xlws.FILTER(ARQUIVOS_RECEBIDOS!$F$2:$F$5010,ARQUIVOS_RECEBIDOS!$E$2:$E$5010=LD_01[[#This Row],[DOCUMENTO]])))</f>
        <v>R00.2</v>
      </c>
      <c r="L1491" s="6" t="str" cm="1">
        <f t="array" ref="L1491">_xlfn.TEXTJOIN(",",TRUE,_xlfn._xlws.FILTER(ARQUIVOS[EXTENSÃO],(ARQUIVOS[DOCUMENTO]=LD_01[[#This Row],[DOCUMENTO]])*(ARQUIVOS[REVISÃO]=LD_01[[#This Row],[REVISÃO]])))</f>
        <v>dwg,pdf</v>
      </c>
      <c r="M1491" s="12" cm="1">
        <f t="array" ref="M1491">_xlfn.UNIQUE(_xlfn._xlws.FILTER(ARQUIVOS[DATA RECEBIMENTO],(ARQUIVOS[DOCUMENTO]=LD_01[[#This Row],[DOCUMENTO]])*(ARQUIVOS[REVISÃO]=LD_01[[#This Row],[REVISÃO]])))</f>
        <v>46038</v>
      </c>
      <c r="N14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02/MSV-163MS-366-369/10.DR/MSV-163MS-366-369-ACA-EXE-DE-H2-102-R00.2.pdf</v>
      </c>
      <c r="P1491" s="6" t="str">
        <f>LD_01[[#This Row],[PASTA]]&amp;"/"&amp;LD_01[[#This Row],[ARQUIVO]]</f>
        <v>MSV-163MS-366-369/10.DR/MSV-163MS-366-369-ACA-EXE-DE-H2-102-R00.2.pdf</v>
      </c>
    </row>
    <row r="1492" spans="1:16" ht="28.8" x14ac:dyDescent="0.3">
      <c r="A1492" s="6" t="s">
        <v>6260</v>
      </c>
      <c r="B1492" s="6" t="str">
        <f>VLOOKUP(LD_01[[#This Row],[DOCUMENTO]],_xlfn.SORTBY(ARQUIVOS_RECEBIDOS!$E$2:$F$5010,ARQUIVOS_RECEBIDOS!$F$2:$F$5010,-1),2,)</f>
        <v>R00.1</v>
      </c>
      <c r="C1492" s="14" t="s">
        <v>5988</v>
      </c>
      <c r="D1492" s="14" t="s">
        <v>7543</v>
      </c>
      <c r="E1492" s="6" t="s">
        <v>6355</v>
      </c>
      <c r="F1492" s="8" t="s">
        <v>6375</v>
      </c>
      <c r="G1492" s="8" t="s">
        <v>4142</v>
      </c>
      <c r="H1492" s="6" t="str">
        <f>_xlfn.XLOOKUP(LD_01[[#This Row],[DISCIPLINA]],'CLASSES DE PROJETOS'!$F$3:$F$37,'CLASSES DE PROJETOS'!$C$3:$C$37)</f>
        <v>DR</v>
      </c>
      <c r="I1492" s="6" t="str">
        <f>_xlfn.TEXTJOIN("/",TRUE,"MSV-163MS-"&amp;LD_01[[#This Row],[OBRA]],_xlfn.XLOOKUP(LD_01[[#This Row],[SIGLA]],'CLASSES DE PROJETOS'!$C$3:$C$37,'CLASSES DE PROJETOS'!$E$3:$E$37))</f>
        <v>MSV-163MS-366-369/10.DR</v>
      </c>
      <c r="J1492" s="6" t="str" cm="1">
        <f t="array" ref="J1492">_xlfn.TEXTJOIN(",",TRUE,_xlfn._xlws.FILTER(ARQUIVOS[ARQUIVO],(ARQUIVOS[DOCUMENTO]=LD_01[[#This Row],[DOCUMENTO]])*(ARQUIVOS[REVISÃO]=LD_01[[#This Row],[REVISÃO]])*(ARQUIVOS[EXTENSÃO]="pdf")))</f>
        <v>MSV-163MS-366-369-ACA-EXE-DE-H2-103-R00.1.pdf</v>
      </c>
      <c r="K1492" s="6" t="str" cm="1">
        <f t="array" ref="K1492">_xlfn.TEXTJOIN(", ",TRUE,_xlfn.UNIQUE(_xlfn._xlws.FILTER(ARQUIVOS_RECEBIDOS!$F$2:$F$5010,ARQUIVOS_RECEBIDOS!$E$2:$E$5010=LD_01[[#This Row],[DOCUMENTO]])))</f>
        <v>R00.1</v>
      </c>
      <c r="L1492" s="6" t="str" cm="1">
        <f t="array" ref="L1492">_xlfn.TEXTJOIN(",",TRUE,_xlfn._xlws.FILTER(ARQUIVOS[EXTENSÃO],(ARQUIVOS[DOCUMENTO]=LD_01[[#This Row],[DOCUMENTO]])*(ARQUIVOS[REVISÃO]=LD_01[[#This Row],[REVISÃO]])))</f>
        <v>dwg,pdf</v>
      </c>
      <c r="M1492" s="12" cm="1">
        <f t="array" ref="M1492">_xlfn.UNIQUE(_xlfn._xlws.FILTER(ARQUIVOS[DATA RECEBIMENTO],(ARQUIVOS[DOCUMENTO]=LD_01[[#This Row],[DOCUMENTO]])*(ARQUIVOS[REVISÃO]=LD_01[[#This Row],[REVISÃO]])))</f>
        <v>46038</v>
      </c>
      <c r="N14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02/MSV-163MS-366-369/10.DR/MSV-163MS-366-369-ACA-EXE-DE-H2-103-R00.1.pdf</v>
      </c>
      <c r="P1492" s="6" t="str">
        <f>LD_01[[#This Row],[PASTA]]&amp;"/"&amp;LD_01[[#This Row],[ARQUIVO]]</f>
        <v>MSV-163MS-366-369/10.DR/MSV-163MS-366-369-ACA-EXE-DE-H2-103-R00.1.pdf</v>
      </c>
    </row>
    <row r="1493" spans="1:16" ht="43.2" x14ac:dyDescent="0.3">
      <c r="A1493" s="6" t="s">
        <v>6314</v>
      </c>
      <c r="B1493" s="6" t="str">
        <f>VLOOKUP(LD_01[[#This Row],[DOCUMENTO]],_xlfn.SORTBY(ARQUIVOS_RECEBIDOS!$E$2:$F$5010,ARQUIVOS_RECEBIDOS!$F$2:$F$5010,-1),2,)</f>
        <v>R00.3</v>
      </c>
      <c r="C1493" s="14" t="s">
        <v>5988</v>
      </c>
      <c r="D1493" s="14" t="s">
        <v>7543</v>
      </c>
      <c r="E1493" s="6" t="s">
        <v>6355</v>
      </c>
      <c r="F1493" s="8" t="s">
        <v>6376</v>
      </c>
      <c r="G1493" s="8" t="s">
        <v>4143</v>
      </c>
      <c r="H1493" s="6" t="str">
        <f>_xlfn.XLOOKUP(LD_01[[#This Row],[DISCIPLINA]],'CLASSES DE PROJETOS'!$F$3:$F$37,'CLASSES DE PROJETOS'!$C$3:$C$37)</f>
        <v>PV</v>
      </c>
      <c r="I1493" s="6" t="str">
        <f>_xlfn.TEXTJOIN("/",TRUE,"MSV-163MS-"&amp;LD_01[[#This Row],[OBRA]],_xlfn.XLOOKUP(LD_01[[#This Row],[SIGLA]],'CLASSES DE PROJETOS'!$C$3:$C$37,'CLASSES DE PROJETOS'!$E$3:$E$37))</f>
        <v>MSV-163MS-366-369/28.PV</v>
      </c>
      <c r="J1493" s="6" t="str" cm="1">
        <f t="array" ref="J1493">_xlfn.TEXTJOIN(",",TRUE,_xlfn._xlws.FILTER(ARQUIVOS[ARQUIVO],(ARQUIVOS[DOCUMENTO]=LD_01[[#This Row],[DOCUMENTO]])*(ARQUIVOS[REVISÃO]=LD_01[[#This Row],[REVISÃO]])*(ARQUIVOS[EXTENSÃO]="pdf")))</f>
        <v>MSV-163MS-366-369-ACA-EXE-DE-I2-001-R00.3.pdf</v>
      </c>
      <c r="K1493" s="6" t="str" cm="1">
        <f t="array" ref="K1493">_xlfn.TEXTJOIN(", ",TRUE,_xlfn.UNIQUE(_xlfn._xlws.FILTER(ARQUIVOS_RECEBIDOS!$F$2:$F$5010,ARQUIVOS_RECEBIDOS!$E$2:$E$5010=LD_01[[#This Row],[DOCUMENTO]])))</f>
        <v>R00.3</v>
      </c>
      <c r="L1493" s="6" t="str" cm="1">
        <f t="array" ref="L1493">_xlfn.TEXTJOIN(",",TRUE,_xlfn._xlws.FILTER(ARQUIVOS[EXTENSÃO],(ARQUIVOS[DOCUMENTO]=LD_01[[#This Row],[DOCUMENTO]])*(ARQUIVOS[REVISÃO]=LD_01[[#This Row],[REVISÃO]])))</f>
        <v>dwg,pdf</v>
      </c>
      <c r="M1493" s="12" cm="1">
        <f t="array" ref="M1493">_xlfn.UNIQUE(_xlfn._xlws.FILTER(ARQUIVOS[DATA RECEBIMENTO],(ARQUIVOS[DOCUMENTO]=LD_01[[#This Row],[DOCUMENTO]])*(ARQUIVOS[REVISÃO]=LD_01[[#This Row],[REVISÃO]])))</f>
        <v>46038</v>
      </c>
      <c r="N14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02/MSV-163MS-366-369/28.PV/MSV-163MS-366-369-ACA-EXE-DE-I2-001-R00.3.pdf</v>
      </c>
      <c r="P1493" s="6" t="str">
        <f>LD_01[[#This Row],[PASTA]]&amp;"/"&amp;LD_01[[#This Row],[ARQUIVO]]</f>
        <v>MSV-163MS-366-369/28.PV/MSV-163MS-366-369-ACA-EXE-DE-I2-001-R00.3.pdf</v>
      </c>
    </row>
    <row r="1494" spans="1:16" ht="43.2" x14ac:dyDescent="0.3">
      <c r="A1494" s="6" t="s">
        <v>6315</v>
      </c>
      <c r="B1494" s="6" t="str">
        <f>VLOOKUP(LD_01[[#This Row],[DOCUMENTO]],_xlfn.SORTBY(ARQUIVOS_RECEBIDOS!$E$2:$F$5010,ARQUIVOS_RECEBIDOS!$F$2:$F$5010,-1),2,)</f>
        <v>R00.3</v>
      </c>
      <c r="C1494" s="14" t="s">
        <v>5988</v>
      </c>
      <c r="D1494" s="14" t="s">
        <v>7543</v>
      </c>
      <c r="E1494" s="6" t="s">
        <v>6355</v>
      </c>
      <c r="F1494" s="8" t="s">
        <v>6376</v>
      </c>
      <c r="G1494" s="8" t="s">
        <v>4143</v>
      </c>
      <c r="H1494" s="6" t="str">
        <f>_xlfn.XLOOKUP(LD_01[[#This Row],[DISCIPLINA]],'CLASSES DE PROJETOS'!$F$3:$F$37,'CLASSES DE PROJETOS'!$C$3:$C$37)</f>
        <v>PV</v>
      </c>
      <c r="I1494" s="6" t="str">
        <f>_xlfn.TEXTJOIN("/",TRUE,"MSV-163MS-"&amp;LD_01[[#This Row],[OBRA]],_xlfn.XLOOKUP(LD_01[[#This Row],[SIGLA]],'CLASSES DE PROJETOS'!$C$3:$C$37,'CLASSES DE PROJETOS'!$E$3:$E$37))</f>
        <v>MSV-163MS-366-369/28.PV</v>
      </c>
      <c r="J1494" s="6" t="str" cm="1">
        <f t="array" ref="J1494">_xlfn.TEXTJOIN(",",TRUE,_xlfn._xlws.FILTER(ARQUIVOS[ARQUIVO],(ARQUIVOS[DOCUMENTO]=LD_01[[#This Row],[DOCUMENTO]])*(ARQUIVOS[REVISÃO]=LD_01[[#This Row],[REVISÃO]])*(ARQUIVOS[EXTENSÃO]="pdf")))</f>
        <v>MSV-163MS-366-369-ACA-EXE-DE-I2-002-R00.3.pdf</v>
      </c>
      <c r="K1494" s="6" t="str" cm="1">
        <f t="array" ref="K1494">_xlfn.TEXTJOIN(", ",TRUE,_xlfn.UNIQUE(_xlfn._xlws.FILTER(ARQUIVOS_RECEBIDOS!$F$2:$F$5010,ARQUIVOS_RECEBIDOS!$E$2:$E$5010=LD_01[[#This Row],[DOCUMENTO]])))</f>
        <v>R00.3</v>
      </c>
      <c r="L1494" s="6" t="str" cm="1">
        <f t="array" ref="L1494">_xlfn.TEXTJOIN(",",TRUE,_xlfn._xlws.FILTER(ARQUIVOS[EXTENSÃO],(ARQUIVOS[DOCUMENTO]=LD_01[[#This Row],[DOCUMENTO]])*(ARQUIVOS[REVISÃO]=LD_01[[#This Row],[REVISÃO]])))</f>
        <v>dwg,pdf</v>
      </c>
      <c r="M1494" s="12" cm="1">
        <f t="array" ref="M1494">_xlfn.UNIQUE(_xlfn._xlws.FILTER(ARQUIVOS[DATA RECEBIMENTO],(ARQUIVOS[DOCUMENTO]=LD_01[[#This Row],[DOCUMENTO]])*(ARQUIVOS[REVISÃO]=LD_01[[#This Row],[REVISÃO]])))</f>
        <v>46038</v>
      </c>
      <c r="N14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02/MSV-163MS-366-369/28.PV/MSV-163MS-366-369-ACA-EXE-DE-I2-002-R00.3.pdf</v>
      </c>
      <c r="P1494" s="6" t="str">
        <f>LD_01[[#This Row],[PASTA]]&amp;"/"&amp;LD_01[[#This Row],[ARQUIVO]]</f>
        <v>MSV-163MS-366-369/28.PV/MSV-163MS-366-369-ACA-EXE-DE-I2-002-R00.3.pdf</v>
      </c>
    </row>
    <row r="1495" spans="1:16" ht="43.2" x14ac:dyDescent="0.3">
      <c r="A1495" s="6" t="s">
        <v>6316</v>
      </c>
      <c r="B1495" s="6" t="str">
        <f>VLOOKUP(LD_01[[#This Row],[DOCUMENTO]],_xlfn.SORTBY(ARQUIVOS_RECEBIDOS!$E$2:$F$5010,ARQUIVOS_RECEBIDOS!$F$2:$F$5010,-1),2,)</f>
        <v>R00.3</v>
      </c>
      <c r="C1495" s="14" t="s">
        <v>5988</v>
      </c>
      <c r="D1495" s="14" t="s">
        <v>7543</v>
      </c>
      <c r="E1495" s="6" t="s">
        <v>6355</v>
      </c>
      <c r="F1495" s="8" t="s">
        <v>6376</v>
      </c>
      <c r="G1495" s="8" t="s">
        <v>4143</v>
      </c>
      <c r="H1495" s="6" t="str">
        <f>_xlfn.XLOOKUP(LD_01[[#This Row],[DISCIPLINA]],'CLASSES DE PROJETOS'!$F$3:$F$37,'CLASSES DE PROJETOS'!$C$3:$C$37)</f>
        <v>PV</v>
      </c>
      <c r="I1495" s="6" t="str">
        <f>_xlfn.TEXTJOIN("/",TRUE,"MSV-163MS-"&amp;LD_01[[#This Row],[OBRA]],_xlfn.XLOOKUP(LD_01[[#This Row],[SIGLA]],'CLASSES DE PROJETOS'!$C$3:$C$37,'CLASSES DE PROJETOS'!$E$3:$E$37))</f>
        <v>MSV-163MS-366-369/28.PV</v>
      </c>
      <c r="J1495" s="6" t="str" cm="1">
        <f t="array" ref="J1495">_xlfn.TEXTJOIN(",",TRUE,_xlfn._xlws.FILTER(ARQUIVOS[ARQUIVO],(ARQUIVOS[DOCUMENTO]=LD_01[[#This Row],[DOCUMENTO]])*(ARQUIVOS[REVISÃO]=LD_01[[#This Row],[REVISÃO]])*(ARQUIVOS[EXTENSÃO]="pdf")))</f>
        <v>MSV-163MS-366-369-ACA-EXE-DE-I2-003-R00.3.pdf</v>
      </c>
      <c r="K1495" s="6" t="str" cm="1">
        <f t="array" ref="K1495">_xlfn.TEXTJOIN(", ",TRUE,_xlfn.UNIQUE(_xlfn._xlws.FILTER(ARQUIVOS_RECEBIDOS!$F$2:$F$5010,ARQUIVOS_RECEBIDOS!$E$2:$E$5010=LD_01[[#This Row],[DOCUMENTO]])))</f>
        <v>R00.3</v>
      </c>
      <c r="L1495" s="6" t="str" cm="1">
        <f t="array" ref="L1495">_xlfn.TEXTJOIN(",",TRUE,_xlfn._xlws.FILTER(ARQUIVOS[EXTENSÃO],(ARQUIVOS[DOCUMENTO]=LD_01[[#This Row],[DOCUMENTO]])*(ARQUIVOS[REVISÃO]=LD_01[[#This Row],[REVISÃO]])))</f>
        <v>dwg,pdf</v>
      </c>
      <c r="M1495" s="12" cm="1">
        <f t="array" ref="M1495">_xlfn.UNIQUE(_xlfn._xlws.FILTER(ARQUIVOS[DATA RECEBIMENTO],(ARQUIVOS[DOCUMENTO]=LD_01[[#This Row],[DOCUMENTO]])*(ARQUIVOS[REVISÃO]=LD_01[[#This Row],[REVISÃO]])))</f>
        <v>46038</v>
      </c>
      <c r="N14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02/MSV-163MS-366-369/28.PV/MSV-163MS-366-369-ACA-EXE-DE-I2-003-R00.3.pdf</v>
      </c>
      <c r="P1495" s="6" t="str">
        <f>LD_01[[#This Row],[PASTA]]&amp;"/"&amp;LD_01[[#This Row],[ARQUIVO]]</f>
        <v>MSV-163MS-366-369/28.PV/MSV-163MS-366-369-ACA-EXE-DE-I2-003-R00.3.pdf</v>
      </c>
    </row>
    <row r="1496" spans="1:16" ht="43.2" x14ac:dyDescent="0.3">
      <c r="A1496" s="6" t="s">
        <v>6317</v>
      </c>
      <c r="B1496" s="6" t="str">
        <f>VLOOKUP(LD_01[[#This Row],[DOCUMENTO]],_xlfn.SORTBY(ARQUIVOS_RECEBIDOS!$E$2:$F$5010,ARQUIVOS_RECEBIDOS!$F$2:$F$5010,-1),2,)</f>
        <v>R00.3</v>
      </c>
      <c r="C1496" s="14" t="s">
        <v>5988</v>
      </c>
      <c r="D1496" s="14" t="s">
        <v>7543</v>
      </c>
      <c r="E1496" s="6" t="s">
        <v>6355</v>
      </c>
      <c r="F1496" s="8" t="s">
        <v>6376</v>
      </c>
      <c r="G1496" s="8" t="s">
        <v>4143</v>
      </c>
      <c r="H1496" s="6" t="str">
        <f>_xlfn.XLOOKUP(LD_01[[#This Row],[DISCIPLINA]],'CLASSES DE PROJETOS'!$F$3:$F$37,'CLASSES DE PROJETOS'!$C$3:$C$37)</f>
        <v>PV</v>
      </c>
      <c r="I1496" s="6" t="str">
        <f>_xlfn.TEXTJOIN("/",TRUE,"MSV-163MS-"&amp;LD_01[[#This Row],[OBRA]],_xlfn.XLOOKUP(LD_01[[#This Row],[SIGLA]],'CLASSES DE PROJETOS'!$C$3:$C$37,'CLASSES DE PROJETOS'!$E$3:$E$37))</f>
        <v>MSV-163MS-366-369/28.PV</v>
      </c>
      <c r="J1496" s="6" t="str" cm="1">
        <f t="array" ref="J1496">_xlfn.TEXTJOIN(",",TRUE,_xlfn._xlws.FILTER(ARQUIVOS[ARQUIVO],(ARQUIVOS[DOCUMENTO]=LD_01[[#This Row],[DOCUMENTO]])*(ARQUIVOS[REVISÃO]=LD_01[[#This Row],[REVISÃO]])*(ARQUIVOS[EXTENSÃO]="pdf")))</f>
        <v>MSV-163MS-366-369-ACA-EXE-DE-I2-004-R00.3.pdf</v>
      </c>
      <c r="K1496" s="6" t="str" cm="1">
        <f t="array" ref="K1496">_xlfn.TEXTJOIN(", ",TRUE,_xlfn.UNIQUE(_xlfn._xlws.FILTER(ARQUIVOS_RECEBIDOS!$F$2:$F$5010,ARQUIVOS_RECEBIDOS!$E$2:$E$5010=LD_01[[#This Row],[DOCUMENTO]])))</f>
        <v>R00.3</v>
      </c>
      <c r="L1496" s="6" t="str" cm="1">
        <f t="array" ref="L1496">_xlfn.TEXTJOIN(",",TRUE,_xlfn._xlws.FILTER(ARQUIVOS[EXTENSÃO],(ARQUIVOS[DOCUMENTO]=LD_01[[#This Row],[DOCUMENTO]])*(ARQUIVOS[REVISÃO]=LD_01[[#This Row],[REVISÃO]])))</f>
        <v>dwg,pdf</v>
      </c>
      <c r="M1496" s="12" cm="1">
        <f t="array" ref="M1496">_xlfn.UNIQUE(_xlfn._xlws.FILTER(ARQUIVOS[DATA RECEBIMENTO],(ARQUIVOS[DOCUMENTO]=LD_01[[#This Row],[DOCUMENTO]])*(ARQUIVOS[REVISÃO]=LD_01[[#This Row],[REVISÃO]])))</f>
        <v>46038</v>
      </c>
      <c r="N14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02/MSV-163MS-366-369/28.PV/MSV-163MS-366-369-ACA-EXE-DE-I2-004-R00.3.pdf</v>
      </c>
      <c r="P1496" s="6" t="str">
        <f>LD_01[[#This Row],[PASTA]]&amp;"/"&amp;LD_01[[#This Row],[ARQUIVO]]</f>
        <v>MSV-163MS-366-369/28.PV/MSV-163MS-366-369-ACA-EXE-DE-I2-004-R00.3.pdf</v>
      </c>
    </row>
    <row r="1497" spans="1:16" ht="43.2" x14ac:dyDescent="0.3">
      <c r="A1497" s="6" t="s">
        <v>6318</v>
      </c>
      <c r="B1497" s="6" t="str">
        <f>VLOOKUP(LD_01[[#This Row],[DOCUMENTO]],_xlfn.SORTBY(ARQUIVOS_RECEBIDOS!$E$2:$F$5010,ARQUIVOS_RECEBIDOS!$F$2:$F$5010,-1),2,)</f>
        <v>R00.3</v>
      </c>
      <c r="C1497" s="14" t="s">
        <v>5988</v>
      </c>
      <c r="D1497" s="14" t="s">
        <v>7543</v>
      </c>
      <c r="E1497" s="6" t="s">
        <v>6355</v>
      </c>
      <c r="F1497" s="8" t="s">
        <v>6376</v>
      </c>
      <c r="G1497" s="8" t="s">
        <v>4143</v>
      </c>
      <c r="H1497" s="6" t="str">
        <f>_xlfn.XLOOKUP(LD_01[[#This Row],[DISCIPLINA]],'CLASSES DE PROJETOS'!$F$3:$F$37,'CLASSES DE PROJETOS'!$C$3:$C$37)</f>
        <v>PV</v>
      </c>
      <c r="I1497" s="6" t="str">
        <f>_xlfn.TEXTJOIN("/",TRUE,"MSV-163MS-"&amp;LD_01[[#This Row],[OBRA]],_xlfn.XLOOKUP(LD_01[[#This Row],[SIGLA]],'CLASSES DE PROJETOS'!$C$3:$C$37,'CLASSES DE PROJETOS'!$E$3:$E$37))</f>
        <v>MSV-163MS-366-369/28.PV</v>
      </c>
      <c r="J1497" s="6" t="str" cm="1">
        <f t="array" ref="J1497">_xlfn.TEXTJOIN(",",TRUE,_xlfn._xlws.FILTER(ARQUIVOS[ARQUIVO],(ARQUIVOS[DOCUMENTO]=LD_01[[#This Row],[DOCUMENTO]])*(ARQUIVOS[REVISÃO]=LD_01[[#This Row],[REVISÃO]])*(ARQUIVOS[EXTENSÃO]="pdf")))</f>
        <v>MSV-163MS-366-369-ACA-EXE-DE-I2-005-R00.3.pdf</v>
      </c>
      <c r="K1497" s="6" t="str" cm="1">
        <f t="array" ref="K1497">_xlfn.TEXTJOIN(", ",TRUE,_xlfn.UNIQUE(_xlfn._xlws.FILTER(ARQUIVOS_RECEBIDOS!$F$2:$F$5010,ARQUIVOS_RECEBIDOS!$E$2:$E$5010=LD_01[[#This Row],[DOCUMENTO]])))</f>
        <v>R00.3</v>
      </c>
      <c r="L1497" s="6" t="str" cm="1">
        <f t="array" ref="L1497">_xlfn.TEXTJOIN(",",TRUE,_xlfn._xlws.FILTER(ARQUIVOS[EXTENSÃO],(ARQUIVOS[DOCUMENTO]=LD_01[[#This Row],[DOCUMENTO]])*(ARQUIVOS[REVISÃO]=LD_01[[#This Row],[REVISÃO]])))</f>
        <v>dwg,pdf</v>
      </c>
      <c r="M1497" s="12" cm="1">
        <f t="array" ref="M1497">_xlfn.UNIQUE(_xlfn._xlws.FILTER(ARQUIVOS[DATA RECEBIMENTO],(ARQUIVOS[DOCUMENTO]=LD_01[[#This Row],[DOCUMENTO]])*(ARQUIVOS[REVISÃO]=LD_01[[#This Row],[REVISÃO]])))</f>
        <v>46038</v>
      </c>
      <c r="N14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02/MSV-163MS-366-369/28.PV/MSV-163MS-366-369-ACA-EXE-DE-I2-005-R00.3.pdf</v>
      </c>
      <c r="P1497" s="6" t="str">
        <f>LD_01[[#This Row],[PASTA]]&amp;"/"&amp;LD_01[[#This Row],[ARQUIVO]]</f>
        <v>MSV-163MS-366-369/28.PV/MSV-163MS-366-369-ACA-EXE-DE-I2-005-R00.3.pdf</v>
      </c>
    </row>
    <row r="1498" spans="1:16" ht="43.2" x14ac:dyDescent="0.3">
      <c r="A1498" s="6" t="s">
        <v>6319</v>
      </c>
      <c r="B1498" s="6" t="str">
        <f>VLOOKUP(LD_01[[#This Row],[DOCUMENTO]],_xlfn.SORTBY(ARQUIVOS_RECEBIDOS!$E$2:$F$5010,ARQUIVOS_RECEBIDOS!$F$2:$F$5010,-1),2,)</f>
        <v>R00.3</v>
      </c>
      <c r="C1498" s="14" t="s">
        <v>5988</v>
      </c>
      <c r="D1498" s="14" t="s">
        <v>7543</v>
      </c>
      <c r="E1498" s="6" t="s">
        <v>6355</v>
      </c>
      <c r="F1498" s="8" t="s">
        <v>6376</v>
      </c>
      <c r="G1498" s="8" t="s">
        <v>4143</v>
      </c>
      <c r="H1498" s="6" t="str">
        <f>_xlfn.XLOOKUP(LD_01[[#This Row],[DISCIPLINA]],'CLASSES DE PROJETOS'!$F$3:$F$37,'CLASSES DE PROJETOS'!$C$3:$C$37)</f>
        <v>PV</v>
      </c>
      <c r="I1498" s="6" t="str">
        <f>_xlfn.TEXTJOIN("/",TRUE,"MSV-163MS-"&amp;LD_01[[#This Row],[OBRA]],_xlfn.XLOOKUP(LD_01[[#This Row],[SIGLA]],'CLASSES DE PROJETOS'!$C$3:$C$37,'CLASSES DE PROJETOS'!$E$3:$E$37))</f>
        <v>MSV-163MS-366-369/28.PV</v>
      </c>
      <c r="J1498" s="6" t="str" cm="1">
        <f t="array" ref="J1498">_xlfn.TEXTJOIN(",",TRUE,_xlfn._xlws.FILTER(ARQUIVOS[ARQUIVO],(ARQUIVOS[DOCUMENTO]=LD_01[[#This Row],[DOCUMENTO]])*(ARQUIVOS[REVISÃO]=LD_01[[#This Row],[REVISÃO]])*(ARQUIVOS[EXTENSÃO]="pdf")))</f>
        <v>MSV-163MS-366-369-ACA-EXE-DE-I2-006-R00.3.pdf</v>
      </c>
      <c r="K1498" s="6" t="str" cm="1">
        <f t="array" ref="K1498">_xlfn.TEXTJOIN(", ",TRUE,_xlfn.UNIQUE(_xlfn._xlws.FILTER(ARQUIVOS_RECEBIDOS!$F$2:$F$5010,ARQUIVOS_RECEBIDOS!$E$2:$E$5010=LD_01[[#This Row],[DOCUMENTO]])))</f>
        <v>R00.3</v>
      </c>
      <c r="L1498" s="6" t="str" cm="1">
        <f t="array" ref="L1498">_xlfn.TEXTJOIN(",",TRUE,_xlfn._xlws.FILTER(ARQUIVOS[EXTENSÃO],(ARQUIVOS[DOCUMENTO]=LD_01[[#This Row],[DOCUMENTO]])*(ARQUIVOS[REVISÃO]=LD_01[[#This Row],[REVISÃO]])))</f>
        <v>dwg,pdf</v>
      </c>
      <c r="M1498" s="12" cm="1">
        <f t="array" ref="M1498">_xlfn.UNIQUE(_xlfn._xlws.FILTER(ARQUIVOS[DATA RECEBIMENTO],(ARQUIVOS[DOCUMENTO]=LD_01[[#This Row],[DOCUMENTO]])*(ARQUIVOS[REVISÃO]=LD_01[[#This Row],[REVISÃO]])))</f>
        <v>46038</v>
      </c>
      <c r="N14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02/MSV-163MS-366-369/28.PV/MSV-163MS-366-369-ACA-EXE-DE-I2-006-R00.3.pdf</v>
      </c>
      <c r="P1498" s="6" t="str">
        <f>LD_01[[#This Row],[PASTA]]&amp;"/"&amp;LD_01[[#This Row],[ARQUIVO]]</f>
        <v>MSV-163MS-366-369/28.PV/MSV-163MS-366-369-ACA-EXE-DE-I2-006-R00.3.pdf</v>
      </c>
    </row>
    <row r="1499" spans="1:16" ht="43.2" x14ac:dyDescent="0.3">
      <c r="A1499" s="6" t="s">
        <v>6320</v>
      </c>
      <c r="B1499" s="6" t="str">
        <f>VLOOKUP(LD_01[[#This Row],[DOCUMENTO]],_xlfn.SORTBY(ARQUIVOS_RECEBIDOS!$E$2:$F$5010,ARQUIVOS_RECEBIDOS!$F$2:$F$5010,-1),2,)</f>
        <v>R00.3</v>
      </c>
      <c r="C1499" s="14" t="s">
        <v>5988</v>
      </c>
      <c r="D1499" s="14" t="s">
        <v>7543</v>
      </c>
      <c r="E1499" s="6" t="s">
        <v>6355</v>
      </c>
      <c r="F1499" s="8" t="s">
        <v>6377</v>
      </c>
      <c r="G1499" s="8" t="s">
        <v>4143</v>
      </c>
      <c r="H1499" s="6" t="str">
        <f>_xlfn.XLOOKUP(LD_01[[#This Row],[DISCIPLINA]],'CLASSES DE PROJETOS'!$F$3:$F$37,'CLASSES DE PROJETOS'!$C$3:$C$37)</f>
        <v>PV</v>
      </c>
      <c r="I1499" s="6" t="str">
        <f>_xlfn.TEXTJOIN("/",TRUE,"MSV-163MS-"&amp;LD_01[[#This Row],[OBRA]],_xlfn.XLOOKUP(LD_01[[#This Row],[SIGLA]],'CLASSES DE PROJETOS'!$C$3:$C$37,'CLASSES DE PROJETOS'!$E$3:$E$37))</f>
        <v>MSV-163MS-366-369/28.PV</v>
      </c>
      <c r="J1499" s="6" t="str" cm="1">
        <f t="array" ref="J1499">_xlfn.TEXTJOIN(",",TRUE,_xlfn._xlws.FILTER(ARQUIVOS[ARQUIVO],(ARQUIVOS[DOCUMENTO]=LD_01[[#This Row],[DOCUMENTO]])*(ARQUIVOS[REVISÃO]=LD_01[[#This Row],[REVISÃO]])*(ARQUIVOS[EXTENSÃO]="pdf")))</f>
        <v>MSV-163MS-366-369-ACA-EXE-DE-I2-007-R00.3.pdf</v>
      </c>
      <c r="K1499" s="6" t="str" cm="1">
        <f t="array" ref="K1499">_xlfn.TEXTJOIN(", ",TRUE,_xlfn.UNIQUE(_xlfn._xlws.FILTER(ARQUIVOS_RECEBIDOS!$F$2:$F$5010,ARQUIVOS_RECEBIDOS!$E$2:$E$5010=LD_01[[#This Row],[DOCUMENTO]])))</f>
        <v>R00.3</v>
      </c>
      <c r="L1499" s="6" t="str" cm="1">
        <f t="array" ref="L1499">_xlfn.TEXTJOIN(",",TRUE,_xlfn._xlws.FILTER(ARQUIVOS[EXTENSÃO],(ARQUIVOS[DOCUMENTO]=LD_01[[#This Row],[DOCUMENTO]])*(ARQUIVOS[REVISÃO]=LD_01[[#This Row],[REVISÃO]])))</f>
        <v>dwg,pdf</v>
      </c>
      <c r="M1499" s="12" cm="1">
        <f t="array" ref="M1499">_xlfn.UNIQUE(_xlfn._xlws.FILTER(ARQUIVOS[DATA RECEBIMENTO],(ARQUIVOS[DOCUMENTO]=LD_01[[#This Row],[DOCUMENTO]])*(ARQUIVOS[REVISÃO]=LD_01[[#This Row],[REVISÃO]])))</f>
        <v>46038</v>
      </c>
      <c r="N14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4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02/MSV-163MS-366-369/28.PV/MSV-163MS-366-369-ACA-EXE-DE-I2-007-R00.3.pdf</v>
      </c>
      <c r="P1499" s="6" t="str">
        <f>LD_01[[#This Row],[PASTA]]&amp;"/"&amp;LD_01[[#This Row],[ARQUIVO]]</f>
        <v>MSV-163MS-366-369/28.PV/MSV-163MS-366-369-ACA-EXE-DE-I2-007-R00.3.pdf</v>
      </c>
    </row>
    <row r="1500" spans="1:16" ht="43.2" x14ac:dyDescent="0.3">
      <c r="A1500" s="6" t="s">
        <v>6321</v>
      </c>
      <c r="B1500" s="6" t="str">
        <f>VLOOKUP(LD_01[[#This Row],[DOCUMENTO]],_xlfn.SORTBY(ARQUIVOS_RECEBIDOS!$E$2:$F$5010,ARQUIVOS_RECEBIDOS!$F$2:$F$5010,-1),2,)</f>
        <v>R00.3</v>
      </c>
      <c r="C1500" s="14" t="s">
        <v>5988</v>
      </c>
      <c r="D1500" s="14" t="s">
        <v>7543</v>
      </c>
      <c r="E1500" s="6" t="s">
        <v>6355</v>
      </c>
      <c r="F1500" s="8" t="s">
        <v>6377</v>
      </c>
      <c r="G1500" s="8" t="s">
        <v>4143</v>
      </c>
      <c r="H1500" s="6" t="str">
        <f>_xlfn.XLOOKUP(LD_01[[#This Row],[DISCIPLINA]],'CLASSES DE PROJETOS'!$F$3:$F$37,'CLASSES DE PROJETOS'!$C$3:$C$37)</f>
        <v>PV</v>
      </c>
      <c r="I1500" s="6" t="str">
        <f>_xlfn.TEXTJOIN("/",TRUE,"MSV-163MS-"&amp;LD_01[[#This Row],[OBRA]],_xlfn.XLOOKUP(LD_01[[#This Row],[SIGLA]],'CLASSES DE PROJETOS'!$C$3:$C$37,'CLASSES DE PROJETOS'!$E$3:$E$37))</f>
        <v>MSV-163MS-366-369/28.PV</v>
      </c>
      <c r="J1500" s="6" t="str" cm="1">
        <f t="array" ref="J1500">_xlfn.TEXTJOIN(",",TRUE,_xlfn._xlws.FILTER(ARQUIVOS[ARQUIVO],(ARQUIVOS[DOCUMENTO]=LD_01[[#This Row],[DOCUMENTO]])*(ARQUIVOS[REVISÃO]=LD_01[[#This Row],[REVISÃO]])*(ARQUIVOS[EXTENSÃO]="pdf")))</f>
        <v>MSV-163MS-366-369-ACA-EXE-DE-I2-008-R00.3.pdf</v>
      </c>
      <c r="K1500" s="6" t="str" cm="1">
        <f t="array" ref="K1500">_xlfn.TEXTJOIN(", ",TRUE,_xlfn.UNIQUE(_xlfn._xlws.FILTER(ARQUIVOS_RECEBIDOS!$F$2:$F$5010,ARQUIVOS_RECEBIDOS!$E$2:$E$5010=LD_01[[#This Row],[DOCUMENTO]])))</f>
        <v>R00.3</v>
      </c>
      <c r="L1500" s="6" t="str" cm="1">
        <f t="array" ref="L1500">_xlfn.TEXTJOIN(",",TRUE,_xlfn._xlws.FILTER(ARQUIVOS[EXTENSÃO],(ARQUIVOS[DOCUMENTO]=LD_01[[#This Row],[DOCUMENTO]])*(ARQUIVOS[REVISÃO]=LD_01[[#This Row],[REVISÃO]])))</f>
        <v>dwg,pdf</v>
      </c>
      <c r="M1500" s="12" cm="1">
        <f t="array" ref="M1500">_xlfn.UNIQUE(_xlfn._xlws.FILTER(ARQUIVOS[DATA RECEBIMENTO],(ARQUIVOS[DOCUMENTO]=LD_01[[#This Row],[DOCUMENTO]])*(ARQUIVOS[REVISÃO]=LD_01[[#This Row],[REVISÃO]])))</f>
        <v>46038</v>
      </c>
      <c r="N15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02/MSV-163MS-366-369/28.PV/MSV-163MS-366-369-ACA-EXE-DE-I2-008-R00.3.pdf</v>
      </c>
      <c r="P1500" s="6" t="str">
        <f>LD_01[[#This Row],[PASTA]]&amp;"/"&amp;LD_01[[#This Row],[ARQUIVO]]</f>
        <v>MSV-163MS-366-369/28.PV/MSV-163MS-366-369-ACA-EXE-DE-I2-008-R00.3.pdf</v>
      </c>
    </row>
    <row r="1501" spans="1:16" ht="43.2" x14ac:dyDescent="0.3">
      <c r="A1501" s="6" t="s">
        <v>6322</v>
      </c>
      <c r="B1501" s="6" t="str">
        <f>VLOOKUP(LD_01[[#This Row],[DOCUMENTO]],_xlfn.SORTBY(ARQUIVOS_RECEBIDOS!$E$2:$F$5010,ARQUIVOS_RECEBIDOS!$F$2:$F$5010,-1),2,)</f>
        <v>R00.3</v>
      </c>
      <c r="C1501" s="14" t="s">
        <v>5988</v>
      </c>
      <c r="D1501" s="14" t="s">
        <v>7543</v>
      </c>
      <c r="E1501" s="6" t="s">
        <v>6355</v>
      </c>
      <c r="F1501" s="8" t="s">
        <v>6377</v>
      </c>
      <c r="G1501" s="8" t="s">
        <v>4143</v>
      </c>
      <c r="H1501" s="6" t="str">
        <f>_xlfn.XLOOKUP(LD_01[[#This Row],[DISCIPLINA]],'CLASSES DE PROJETOS'!$F$3:$F$37,'CLASSES DE PROJETOS'!$C$3:$C$37)</f>
        <v>PV</v>
      </c>
      <c r="I1501" s="6" t="str">
        <f>_xlfn.TEXTJOIN("/",TRUE,"MSV-163MS-"&amp;LD_01[[#This Row],[OBRA]],_xlfn.XLOOKUP(LD_01[[#This Row],[SIGLA]],'CLASSES DE PROJETOS'!$C$3:$C$37,'CLASSES DE PROJETOS'!$E$3:$E$37))</f>
        <v>MSV-163MS-366-369/28.PV</v>
      </c>
      <c r="J1501" s="6" t="str" cm="1">
        <f t="array" ref="J1501">_xlfn.TEXTJOIN(",",TRUE,_xlfn._xlws.FILTER(ARQUIVOS[ARQUIVO],(ARQUIVOS[DOCUMENTO]=LD_01[[#This Row],[DOCUMENTO]])*(ARQUIVOS[REVISÃO]=LD_01[[#This Row],[REVISÃO]])*(ARQUIVOS[EXTENSÃO]="pdf")))</f>
        <v>MSV-163MS-366-369-ACA-EXE-DE-I2-009-R00.3.pdf</v>
      </c>
      <c r="K1501" s="6" t="str" cm="1">
        <f t="array" ref="K1501">_xlfn.TEXTJOIN(", ",TRUE,_xlfn.UNIQUE(_xlfn._xlws.FILTER(ARQUIVOS_RECEBIDOS!$F$2:$F$5010,ARQUIVOS_RECEBIDOS!$E$2:$E$5010=LD_01[[#This Row],[DOCUMENTO]])))</f>
        <v>R00.3</v>
      </c>
      <c r="L1501" s="6" t="str" cm="1">
        <f t="array" ref="L1501">_xlfn.TEXTJOIN(",",TRUE,_xlfn._xlws.FILTER(ARQUIVOS[EXTENSÃO],(ARQUIVOS[DOCUMENTO]=LD_01[[#This Row],[DOCUMENTO]])*(ARQUIVOS[REVISÃO]=LD_01[[#This Row],[REVISÃO]])))</f>
        <v>dwg,pdf</v>
      </c>
      <c r="M1501" s="12" cm="1">
        <f t="array" ref="M1501">_xlfn.UNIQUE(_xlfn._xlws.FILTER(ARQUIVOS[DATA RECEBIMENTO],(ARQUIVOS[DOCUMENTO]=LD_01[[#This Row],[DOCUMENTO]])*(ARQUIVOS[REVISÃO]=LD_01[[#This Row],[REVISÃO]])))</f>
        <v>46038</v>
      </c>
      <c r="N15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02/MSV-163MS-366-369/28.PV/MSV-163MS-366-369-ACA-EXE-DE-I2-009-R00.3.pdf</v>
      </c>
      <c r="P1501" s="6" t="str">
        <f>LD_01[[#This Row],[PASTA]]&amp;"/"&amp;LD_01[[#This Row],[ARQUIVO]]</f>
        <v>MSV-163MS-366-369/28.PV/MSV-163MS-366-369-ACA-EXE-DE-I2-009-R00.3.pdf</v>
      </c>
    </row>
    <row r="1502" spans="1:16" ht="28.8" x14ac:dyDescent="0.3">
      <c r="A1502" s="6" t="s">
        <v>6324</v>
      </c>
      <c r="B1502" s="6" t="str">
        <f>VLOOKUP(LD_01[[#This Row],[DOCUMENTO]],_xlfn.SORTBY(ARQUIVOS_RECEBIDOS!$E$2:$F$5010,ARQUIVOS_RECEBIDOS!$F$2:$F$5010,-1),2,)</f>
        <v>R00.4</v>
      </c>
      <c r="C1502" s="14" t="s">
        <v>5988</v>
      </c>
      <c r="D1502" s="14" t="s">
        <v>7543</v>
      </c>
      <c r="E1502" s="6" t="s">
        <v>6355</v>
      </c>
      <c r="F1502" s="8" t="s">
        <v>6378</v>
      </c>
      <c r="G1502" s="8" t="s">
        <v>4331</v>
      </c>
      <c r="H1502" s="6" t="str">
        <f>_xlfn.XLOOKUP(LD_01[[#This Row],[DISCIPLINA]],'CLASSES DE PROJETOS'!$F$3:$F$37,'CLASSES DE PROJETOS'!$C$3:$C$37)</f>
        <v>SI</v>
      </c>
      <c r="I1502" s="6" t="str">
        <f>_xlfn.TEXTJOIN("/",TRUE,"MSV-163MS-"&amp;LD_01[[#This Row],[OBRA]],_xlfn.XLOOKUP(LD_01[[#This Row],[SIGLA]],'CLASSES DE PROJETOS'!$C$3:$C$37,'CLASSES DE PROJETOS'!$E$3:$E$37))</f>
        <v>MSV-163MS-366-369/31.SI</v>
      </c>
      <c r="J1502" s="6" t="str" cm="1">
        <f t="array" ref="J1502">_xlfn.TEXTJOIN(",",TRUE,_xlfn._xlws.FILTER(ARQUIVOS[ARQUIVO],(ARQUIVOS[DOCUMENTO]=LD_01[[#This Row],[DOCUMENTO]])*(ARQUIVOS[REVISÃO]=LD_01[[#This Row],[REVISÃO]])*(ARQUIVOS[EXTENSÃO]="pdf")))</f>
        <v>MSV-163MS-366-369-ACA-EXE-DE-J1-001-R00.4.pdf</v>
      </c>
      <c r="K1502" s="6" t="str" cm="1">
        <f t="array" ref="K1502">_xlfn.TEXTJOIN(", ",TRUE,_xlfn.UNIQUE(_xlfn._xlws.FILTER(ARQUIVOS_RECEBIDOS!$F$2:$F$5010,ARQUIVOS_RECEBIDOS!$E$2:$E$5010=LD_01[[#This Row],[DOCUMENTO]])))</f>
        <v>R00.4</v>
      </c>
      <c r="L1502" s="6" t="str" cm="1">
        <f t="array" ref="L1502">_xlfn.TEXTJOIN(",",TRUE,_xlfn._xlws.FILTER(ARQUIVOS[EXTENSÃO],(ARQUIVOS[DOCUMENTO]=LD_01[[#This Row],[DOCUMENTO]])*(ARQUIVOS[REVISÃO]=LD_01[[#This Row],[REVISÃO]])))</f>
        <v>dwg,pdf</v>
      </c>
      <c r="M1502" s="12" cm="1">
        <f t="array" ref="M1502">_xlfn.UNIQUE(_xlfn._xlws.FILTER(ARQUIVOS[DATA RECEBIMENTO],(ARQUIVOS[DOCUMENTO]=LD_01[[#This Row],[DOCUMENTO]])*(ARQUIVOS[REVISÃO]=LD_01[[#This Row],[REVISÃO]])))</f>
        <v>46038</v>
      </c>
      <c r="N15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02/MSV-163MS-366-369/31.SI/MSV-163MS-366-369-ACA-EXE-DE-J1-001-R00.4.pdf</v>
      </c>
      <c r="P1502" s="6" t="str">
        <f>LD_01[[#This Row],[PASTA]]&amp;"/"&amp;LD_01[[#This Row],[ARQUIVO]]</f>
        <v>MSV-163MS-366-369/31.SI/MSV-163MS-366-369-ACA-EXE-DE-J1-001-R00.4.pdf</v>
      </c>
    </row>
    <row r="1503" spans="1:16" ht="28.8" x14ac:dyDescent="0.3">
      <c r="A1503" s="6" t="s">
        <v>6325</v>
      </c>
      <c r="B1503" s="6" t="str">
        <f>VLOOKUP(LD_01[[#This Row],[DOCUMENTO]],_xlfn.SORTBY(ARQUIVOS_RECEBIDOS!$E$2:$F$5010,ARQUIVOS_RECEBIDOS!$F$2:$F$5010,-1),2,)</f>
        <v>R00.4</v>
      </c>
      <c r="C1503" s="14" t="s">
        <v>5988</v>
      </c>
      <c r="D1503" s="14" t="s">
        <v>7543</v>
      </c>
      <c r="E1503" s="6" t="s">
        <v>6355</v>
      </c>
      <c r="F1503" s="8" t="s">
        <v>6378</v>
      </c>
      <c r="G1503" s="8" t="s">
        <v>4331</v>
      </c>
      <c r="H1503" s="6" t="str">
        <f>_xlfn.XLOOKUP(LD_01[[#This Row],[DISCIPLINA]],'CLASSES DE PROJETOS'!$F$3:$F$37,'CLASSES DE PROJETOS'!$C$3:$C$37)</f>
        <v>SI</v>
      </c>
      <c r="I1503" s="6" t="str">
        <f>_xlfn.TEXTJOIN("/",TRUE,"MSV-163MS-"&amp;LD_01[[#This Row],[OBRA]],_xlfn.XLOOKUP(LD_01[[#This Row],[SIGLA]],'CLASSES DE PROJETOS'!$C$3:$C$37,'CLASSES DE PROJETOS'!$E$3:$E$37))</f>
        <v>MSV-163MS-366-369/31.SI</v>
      </c>
      <c r="J1503" s="6" t="str" cm="1">
        <f t="array" ref="J1503">_xlfn.TEXTJOIN(",",TRUE,_xlfn._xlws.FILTER(ARQUIVOS[ARQUIVO],(ARQUIVOS[DOCUMENTO]=LD_01[[#This Row],[DOCUMENTO]])*(ARQUIVOS[REVISÃO]=LD_01[[#This Row],[REVISÃO]])*(ARQUIVOS[EXTENSÃO]="pdf")))</f>
        <v>MSV-163MS-366-369-ACA-EXE-DE-J1-002-R00.4.pdf</v>
      </c>
      <c r="K1503" s="6" t="str" cm="1">
        <f t="array" ref="K1503">_xlfn.TEXTJOIN(", ",TRUE,_xlfn.UNIQUE(_xlfn._xlws.FILTER(ARQUIVOS_RECEBIDOS!$F$2:$F$5010,ARQUIVOS_RECEBIDOS!$E$2:$E$5010=LD_01[[#This Row],[DOCUMENTO]])))</f>
        <v>R00.4</v>
      </c>
      <c r="L1503" s="6" t="str" cm="1">
        <f t="array" ref="L1503">_xlfn.TEXTJOIN(",",TRUE,_xlfn._xlws.FILTER(ARQUIVOS[EXTENSÃO],(ARQUIVOS[DOCUMENTO]=LD_01[[#This Row],[DOCUMENTO]])*(ARQUIVOS[REVISÃO]=LD_01[[#This Row],[REVISÃO]])))</f>
        <v>dwg,pdf</v>
      </c>
      <c r="M1503" s="12" cm="1">
        <f t="array" ref="M1503">_xlfn.UNIQUE(_xlfn._xlws.FILTER(ARQUIVOS[DATA RECEBIMENTO],(ARQUIVOS[DOCUMENTO]=LD_01[[#This Row],[DOCUMENTO]])*(ARQUIVOS[REVISÃO]=LD_01[[#This Row],[REVISÃO]])))</f>
        <v>46038</v>
      </c>
      <c r="N15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02/MSV-163MS-366-369/31.SI/MSV-163MS-366-369-ACA-EXE-DE-J1-002-R00.4.pdf</v>
      </c>
      <c r="P1503" s="6" t="str">
        <f>LD_01[[#This Row],[PASTA]]&amp;"/"&amp;LD_01[[#This Row],[ARQUIVO]]</f>
        <v>MSV-163MS-366-369/31.SI/MSV-163MS-366-369-ACA-EXE-DE-J1-002-R00.4.pdf</v>
      </c>
    </row>
    <row r="1504" spans="1:16" ht="28.8" x14ac:dyDescent="0.3">
      <c r="A1504" s="6" t="s">
        <v>6326</v>
      </c>
      <c r="B1504" s="6" t="str">
        <f>VLOOKUP(LD_01[[#This Row],[DOCUMENTO]],_xlfn.SORTBY(ARQUIVOS_RECEBIDOS!$E$2:$F$5010,ARQUIVOS_RECEBIDOS!$F$2:$F$5010,-1),2,)</f>
        <v>R00.4</v>
      </c>
      <c r="C1504" s="14" t="s">
        <v>5988</v>
      </c>
      <c r="D1504" s="14" t="s">
        <v>7543</v>
      </c>
      <c r="E1504" s="6" t="s">
        <v>6355</v>
      </c>
      <c r="F1504" s="8" t="s">
        <v>6378</v>
      </c>
      <c r="G1504" s="8" t="s">
        <v>4331</v>
      </c>
      <c r="H1504" s="6" t="str">
        <f>_xlfn.XLOOKUP(LD_01[[#This Row],[DISCIPLINA]],'CLASSES DE PROJETOS'!$F$3:$F$37,'CLASSES DE PROJETOS'!$C$3:$C$37)</f>
        <v>SI</v>
      </c>
      <c r="I1504" s="6" t="str">
        <f>_xlfn.TEXTJOIN("/",TRUE,"MSV-163MS-"&amp;LD_01[[#This Row],[OBRA]],_xlfn.XLOOKUP(LD_01[[#This Row],[SIGLA]],'CLASSES DE PROJETOS'!$C$3:$C$37,'CLASSES DE PROJETOS'!$E$3:$E$37))</f>
        <v>MSV-163MS-366-369/31.SI</v>
      </c>
      <c r="J1504" s="6" t="str" cm="1">
        <f t="array" ref="J1504">_xlfn.TEXTJOIN(",",TRUE,_xlfn._xlws.FILTER(ARQUIVOS[ARQUIVO],(ARQUIVOS[DOCUMENTO]=LD_01[[#This Row],[DOCUMENTO]])*(ARQUIVOS[REVISÃO]=LD_01[[#This Row],[REVISÃO]])*(ARQUIVOS[EXTENSÃO]="pdf")))</f>
        <v>MSV-163MS-366-369-ACA-EXE-DE-J1-003-R00.4.pdf</v>
      </c>
      <c r="K1504" s="6" t="str" cm="1">
        <f t="array" ref="K1504">_xlfn.TEXTJOIN(", ",TRUE,_xlfn.UNIQUE(_xlfn._xlws.FILTER(ARQUIVOS_RECEBIDOS!$F$2:$F$5010,ARQUIVOS_RECEBIDOS!$E$2:$E$5010=LD_01[[#This Row],[DOCUMENTO]])))</f>
        <v>R00.4</v>
      </c>
      <c r="L1504" s="6" t="str" cm="1">
        <f t="array" ref="L1504">_xlfn.TEXTJOIN(",",TRUE,_xlfn._xlws.FILTER(ARQUIVOS[EXTENSÃO],(ARQUIVOS[DOCUMENTO]=LD_01[[#This Row],[DOCUMENTO]])*(ARQUIVOS[REVISÃO]=LD_01[[#This Row],[REVISÃO]])))</f>
        <v>dwg,pdf</v>
      </c>
      <c r="M1504" s="12" cm="1">
        <f t="array" ref="M1504">_xlfn.UNIQUE(_xlfn._xlws.FILTER(ARQUIVOS[DATA RECEBIMENTO],(ARQUIVOS[DOCUMENTO]=LD_01[[#This Row],[DOCUMENTO]])*(ARQUIVOS[REVISÃO]=LD_01[[#This Row],[REVISÃO]])))</f>
        <v>46038</v>
      </c>
      <c r="N15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02/MSV-163MS-366-369/31.SI/MSV-163MS-366-369-ACA-EXE-DE-J1-003-R00.4.pdf</v>
      </c>
      <c r="P1504" s="6" t="str">
        <f>LD_01[[#This Row],[PASTA]]&amp;"/"&amp;LD_01[[#This Row],[ARQUIVO]]</f>
        <v>MSV-163MS-366-369/31.SI/MSV-163MS-366-369-ACA-EXE-DE-J1-003-R00.4.pdf</v>
      </c>
    </row>
    <row r="1505" spans="1:16" ht="28.8" x14ac:dyDescent="0.3">
      <c r="A1505" s="6" t="s">
        <v>6327</v>
      </c>
      <c r="B1505" s="6" t="str">
        <f>VLOOKUP(LD_01[[#This Row],[DOCUMENTO]],_xlfn.SORTBY(ARQUIVOS_RECEBIDOS!$E$2:$F$5010,ARQUIVOS_RECEBIDOS!$F$2:$F$5010,-1),2,)</f>
        <v>R00.4</v>
      </c>
      <c r="C1505" s="14" t="s">
        <v>5988</v>
      </c>
      <c r="D1505" s="14" t="s">
        <v>7543</v>
      </c>
      <c r="E1505" s="6" t="s">
        <v>6355</v>
      </c>
      <c r="F1505" s="8" t="s">
        <v>6378</v>
      </c>
      <c r="G1505" s="8" t="s">
        <v>4331</v>
      </c>
      <c r="H1505" s="6" t="str">
        <f>_xlfn.XLOOKUP(LD_01[[#This Row],[DISCIPLINA]],'CLASSES DE PROJETOS'!$F$3:$F$37,'CLASSES DE PROJETOS'!$C$3:$C$37)</f>
        <v>SI</v>
      </c>
      <c r="I1505" s="6" t="str">
        <f>_xlfn.TEXTJOIN("/",TRUE,"MSV-163MS-"&amp;LD_01[[#This Row],[OBRA]],_xlfn.XLOOKUP(LD_01[[#This Row],[SIGLA]],'CLASSES DE PROJETOS'!$C$3:$C$37,'CLASSES DE PROJETOS'!$E$3:$E$37))</f>
        <v>MSV-163MS-366-369/31.SI</v>
      </c>
      <c r="J1505" s="6" t="str" cm="1">
        <f t="array" ref="J1505">_xlfn.TEXTJOIN(",",TRUE,_xlfn._xlws.FILTER(ARQUIVOS[ARQUIVO],(ARQUIVOS[DOCUMENTO]=LD_01[[#This Row],[DOCUMENTO]])*(ARQUIVOS[REVISÃO]=LD_01[[#This Row],[REVISÃO]])*(ARQUIVOS[EXTENSÃO]="pdf")))</f>
        <v>MSV-163MS-366-369-ACA-EXE-DE-J1-004-R00.4.pdf</v>
      </c>
      <c r="K1505" s="6" t="str" cm="1">
        <f t="array" ref="K1505">_xlfn.TEXTJOIN(", ",TRUE,_xlfn.UNIQUE(_xlfn._xlws.FILTER(ARQUIVOS_RECEBIDOS!$F$2:$F$5010,ARQUIVOS_RECEBIDOS!$E$2:$E$5010=LD_01[[#This Row],[DOCUMENTO]])))</f>
        <v>R00.4</v>
      </c>
      <c r="L1505" s="6" t="str" cm="1">
        <f t="array" ref="L1505">_xlfn.TEXTJOIN(",",TRUE,_xlfn._xlws.FILTER(ARQUIVOS[EXTENSÃO],(ARQUIVOS[DOCUMENTO]=LD_01[[#This Row],[DOCUMENTO]])*(ARQUIVOS[REVISÃO]=LD_01[[#This Row],[REVISÃO]])))</f>
        <v>dwg,pdf</v>
      </c>
      <c r="M1505" s="12" cm="1">
        <f t="array" ref="M1505">_xlfn.UNIQUE(_xlfn._xlws.FILTER(ARQUIVOS[DATA RECEBIMENTO],(ARQUIVOS[DOCUMENTO]=LD_01[[#This Row],[DOCUMENTO]])*(ARQUIVOS[REVISÃO]=LD_01[[#This Row],[REVISÃO]])))</f>
        <v>46038</v>
      </c>
      <c r="N15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02/MSV-163MS-366-369/31.SI/MSV-163MS-366-369-ACA-EXE-DE-J1-004-R00.4.pdf</v>
      </c>
      <c r="P1505" s="6" t="str">
        <f>LD_01[[#This Row],[PASTA]]&amp;"/"&amp;LD_01[[#This Row],[ARQUIVO]]</f>
        <v>MSV-163MS-366-369/31.SI/MSV-163MS-366-369-ACA-EXE-DE-J1-004-R00.4.pdf</v>
      </c>
    </row>
    <row r="1506" spans="1:16" ht="28.8" x14ac:dyDescent="0.3">
      <c r="A1506" s="6" t="s">
        <v>6328</v>
      </c>
      <c r="B1506" s="6" t="str">
        <f>VLOOKUP(LD_01[[#This Row],[DOCUMENTO]],_xlfn.SORTBY(ARQUIVOS_RECEBIDOS!$E$2:$F$5010,ARQUIVOS_RECEBIDOS!$F$2:$F$5010,-1),2,)</f>
        <v>R00.4</v>
      </c>
      <c r="C1506" s="14" t="s">
        <v>5988</v>
      </c>
      <c r="D1506" s="14" t="s">
        <v>7543</v>
      </c>
      <c r="E1506" s="6" t="s">
        <v>6355</v>
      </c>
      <c r="F1506" s="8" t="s">
        <v>6378</v>
      </c>
      <c r="G1506" s="8" t="s">
        <v>4331</v>
      </c>
      <c r="H1506" s="6" t="str">
        <f>_xlfn.XLOOKUP(LD_01[[#This Row],[DISCIPLINA]],'CLASSES DE PROJETOS'!$F$3:$F$37,'CLASSES DE PROJETOS'!$C$3:$C$37)</f>
        <v>SI</v>
      </c>
      <c r="I1506" s="6" t="str">
        <f>_xlfn.TEXTJOIN("/",TRUE,"MSV-163MS-"&amp;LD_01[[#This Row],[OBRA]],_xlfn.XLOOKUP(LD_01[[#This Row],[SIGLA]],'CLASSES DE PROJETOS'!$C$3:$C$37,'CLASSES DE PROJETOS'!$E$3:$E$37))</f>
        <v>MSV-163MS-366-369/31.SI</v>
      </c>
      <c r="J1506" s="6" t="str" cm="1">
        <f t="array" ref="J1506">_xlfn.TEXTJOIN(",",TRUE,_xlfn._xlws.FILTER(ARQUIVOS[ARQUIVO],(ARQUIVOS[DOCUMENTO]=LD_01[[#This Row],[DOCUMENTO]])*(ARQUIVOS[REVISÃO]=LD_01[[#This Row],[REVISÃO]])*(ARQUIVOS[EXTENSÃO]="pdf")))</f>
        <v>MSV-163MS-366-369-ACA-EXE-DE-J1-005-R00.4.pdf</v>
      </c>
      <c r="K1506" s="6" t="str" cm="1">
        <f t="array" ref="K1506">_xlfn.TEXTJOIN(", ",TRUE,_xlfn.UNIQUE(_xlfn._xlws.FILTER(ARQUIVOS_RECEBIDOS!$F$2:$F$5010,ARQUIVOS_RECEBIDOS!$E$2:$E$5010=LD_01[[#This Row],[DOCUMENTO]])))</f>
        <v>R00.4</v>
      </c>
      <c r="L1506" s="6" t="str" cm="1">
        <f t="array" ref="L1506">_xlfn.TEXTJOIN(",",TRUE,_xlfn._xlws.FILTER(ARQUIVOS[EXTENSÃO],(ARQUIVOS[DOCUMENTO]=LD_01[[#This Row],[DOCUMENTO]])*(ARQUIVOS[REVISÃO]=LD_01[[#This Row],[REVISÃO]])))</f>
        <v>dwg,pdf</v>
      </c>
      <c r="M1506" s="12" cm="1">
        <f t="array" ref="M1506">_xlfn.UNIQUE(_xlfn._xlws.FILTER(ARQUIVOS[DATA RECEBIMENTO],(ARQUIVOS[DOCUMENTO]=LD_01[[#This Row],[DOCUMENTO]])*(ARQUIVOS[REVISÃO]=LD_01[[#This Row],[REVISÃO]])))</f>
        <v>46038</v>
      </c>
      <c r="N15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02/MSV-163MS-366-369/31.SI/MSV-163MS-366-369-ACA-EXE-DE-J1-005-R00.4.pdf</v>
      </c>
      <c r="P1506" s="6" t="str">
        <f>LD_01[[#This Row],[PASTA]]&amp;"/"&amp;LD_01[[#This Row],[ARQUIVO]]</f>
        <v>MSV-163MS-366-369/31.SI/MSV-163MS-366-369-ACA-EXE-DE-J1-005-R00.4.pdf</v>
      </c>
    </row>
    <row r="1507" spans="1:16" ht="28.8" x14ac:dyDescent="0.3">
      <c r="A1507" s="6" t="s">
        <v>6329</v>
      </c>
      <c r="B1507" s="6" t="str">
        <f>VLOOKUP(LD_01[[#This Row],[DOCUMENTO]],_xlfn.SORTBY(ARQUIVOS_RECEBIDOS!$E$2:$F$5010,ARQUIVOS_RECEBIDOS!$F$2:$F$5010,-1),2,)</f>
        <v>R00.4</v>
      </c>
      <c r="C1507" s="14" t="s">
        <v>5988</v>
      </c>
      <c r="D1507" s="14" t="s">
        <v>7543</v>
      </c>
      <c r="E1507" s="6" t="s">
        <v>6355</v>
      </c>
      <c r="F1507" s="8" t="s">
        <v>6378</v>
      </c>
      <c r="G1507" s="8" t="s">
        <v>4331</v>
      </c>
      <c r="H1507" s="6" t="str">
        <f>_xlfn.XLOOKUP(LD_01[[#This Row],[DISCIPLINA]],'CLASSES DE PROJETOS'!$F$3:$F$37,'CLASSES DE PROJETOS'!$C$3:$C$37)</f>
        <v>SI</v>
      </c>
      <c r="I1507" s="6" t="str">
        <f>_xlfn.TEXTJOIN("/",TRUE,"MSV-163MS-"&amp;LD_01[[#This Row],[OBRA]],_xlfn.XLOOKUP(LD_01[[#This Row],[SIGLA]],'CLASSES DE PROJETOS'!$C$3:$C$37,'CLASSES DE PROJETOS'!$E$3:$E$37))</f>
        <v>MSV-163MS-366-369/31.SI</v>
      </c>
      <c r="J1507" s="6" t="str" cm="1">
        <f t="array" ref="J1507">_xlfn.TEXTJOIN(",",TRUE,_xlfn._xlws.FILTER(ARQUIVOS[ARQUIVO],(ARQUIVOS[DOCUMENTO]=LD_01[[#This Row],[DOCUMENTO]])*(ARQUIVOS[REVISÃO]=LD_01[[#This Row],[REVISÃO]])*(ARQUIVOS[EXTENSÃO]="pdf")))</f>
        <v>MSV-163MS-366-369-ACA-EXE-DE-J1-006-R00.4.pdf</v>
      </c>
      <c r="K1507" s="6" t="str" cm="1">
        <f t="array" ref="K1507">_xlfn.TEXTJOIN(", ",TRUE,_xlfn.UNIQUE(_xlfn._xlws.FILTER(ARQUIVOS_RECEBIDOS!$F$2:$F$5010,ARQUIVOS_RECEBIDOS!$E$2:$E$5010=LD_01[[#This Row],[DOCUMENTO]])))</f>
        <v>R00.4</v>
      </c>
      <c r="L1507" s="6" t="str" cm="1">
        <f t="array" ref="L1507">_xlfn.TEXTJOIN(",",TRUE,_xlfn._xlws.FILTER(ARQUIVOS[EXTENSÃO],(ARQUIVOS[DOCUMENTO]=LD_01[[#This Row],[DOCUMENTO]])*(ARQUIVOS[REVISÃO]=LD_01[[#This Row],[REVISÃO]])))</f>
        <v>dwg,pdf</v>
      </c>
      <c r="M1507" s="12" cm="1">
        <f t="array" ref="M1507">_xlfn.UNIQUE(_xlfn._xlws.FILTER(ARQUIVOS[DATA RECEBIMENTO],(ARQUIVOS[DOCUMENTO]=LD_01[[#This Row],[DOCUMENTO]])*(ARQUIVOS[REVISÃO]=LD_01[[#This Row],[REVISÃO]])))</f>
        <v>46038</v>
      </c>
      <c r="N15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02/MSV-163MS-366-369/31.SI/MSV-163MS-366-369-ACA-EXE-DE-J1-006-R00.4.pdf</v>
      </c>
      <c r="P1507" s="6" t="str">
        <f>LD_01[[#This Row],[PASTA]]&amp;"/"&amp;LD_01[[#This Row],[ARQUIVO]]</f>
        <v>MSV-163MS-366-369/31.SI/MSV-163MS-366-369-ACA-EXE-DE-J1-006-R00.4.pdf</v>
      </c>
    </row>
    <row r="1508" spans="1:16" ht="43.2" x14ac:dyDescent="0.3">
      <c r="A1508" s="6" t="s">
        <v>6330</v>
      </c>
      <c r="B1508" s="6" t="str">
        <f>VLOOKUP(LD_01[[#This Row],[DOCUMENTO]],_xlfn.SORTBY(ARQUIVOS_RECEBIDOS!$E$2:$F$5010,ARQUIVOS_RECEBIDOS!$F$2:$F$5010,-1),2,)</f>
        <v>R00.3</v>
      </c>
      <c r="C1508" s="14" t="s">
        <v>5988</v>
      </c>
      <c r="D1508" s="14" t="s">
        <v>7543</v>
      </c>
      <c r="E1508" s="6" t="s">
        <v>6355</v>
      </c>
      <c r="F1508" s="8" t="s">
        <v>6379</v>
      </c>
      <c r="G1508" s="8" t="s">
        <v>4331</v>
      </c>
      <c r="H1508" s="6" t="str">
        <f>_xlfn.XLOOKUP(LD_01[[#This Row],[DISCIPLINA]],'CLASSES DE PROJETOS'!$F$3:$F$37,'CLASSES DE PROJETOS'!$C$3:$C$37)</f>
        <v>SI</v>
      </c>
      <c r="I1508" s="6" t="str">
        <f>_xlfn.TEXTJOIN("/",TRUE,"MSV-163MS-"&amp;LD_01[[#This Row],[OBRA]],_xlfn.XLOOKUP(LD_01[[#This Row],[SIGLA]],'CLASSES DE PROJETOS'!$C$3:$C$37,'CLASSES DE PROJETOS'!$E$3:$E$37))</f>
        <v>MSV-163MS-366-369/31.SI</v>
      </c>
      <c r="J1508" s="6" t="str" cm="1">
        <f t="array" ref="J1508">_xlfn.TEXTJOIN(",",TRUE,_xlfn._xlws.FILTER(ARQUIVOS[ARQUIVO],(ARQUIVOS[DOCUMENTO]=LD_01[[#This Row],[DOCUMENTO]])*(ARQUIVOS[REVISÃO]=LD_01[[#This Row],[REVISÃO]])*(ARQUIVOS[EXTENSÃO]="pdf")))</f>
        <v>MSV-163MS-366-369-ACA-EXE-DE-J1-007-R00.3.pdf</v>
      </c>
      <c r="K1508" s="6" t="str" cm="1">
        <f t="array" ref="K1508">_xlfn.TEXTJOIN(", ",TRUE,_xlfn.UNIQUE(_xlfn._xlws.FILTER(ARQUIVOS_RECEBIDOS!$F$2:$F$5010,ARQUIVOS_RECEBIDOS!$E$2:$E$5010=LD_01[[#This Row],[DOCUMENTO]])))</f>
        <v>R00.3</v>
      </c>
      <c r="L1508" s="6" t="str" cm="1">
        <f t="array" ref="L1508">_xlfn.TEXTJOIN(",",TRUE,_xlfn._xlws.FILTER(ARQUIVOS[EXTENSÃO],(ARQUIVOS[DOCUMENTO]=LD_01[[#This Row],[DOCUMENTO]])*(ARQUIVOS[REVISÃO]=LD_01[[#This Row],[REVISÃO]])))</f>
        <v>dwg,pdf</v>
      </c>
      <c r="M1508" s="12" cm="1">
        <f t="array" ref="M1508">_xlfn.UNIQUE(_xlfn._xlws.FILTER(ARQUIVOS[DATA RECEBIMENTO],(ARQUIVOS[DOCUMENTO]=LD_01[[#This Row],[DOCUMENTO]])*(ARQUIVOS[REVISÃO]=LD_01[[#This Row],[REVISÃO]])))</f>
        <v>46038</v>
      </c>
      <c r="N15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02/MSV-163MS-366-369/31.SI/MSV-163MS-366-369-ACA-EXE-DE-J1-007-R00.3.pdf</v>
      </c>
      <c r="P1508" s="6" t="str">
        <f>LD_01[[#This Row],[PASTA]]&amp;"/"&amp;LD_01[[#This Row],[ARQUIVO]]</f>
        <v>MSV-163MS-366-369/31.SI/MSV-163MS-366-369-ACA-EXE-DE-J1-007-R00.3.pdf</v>
      </c>
    </row>
    <row r="1509" spans="1:16" ht="28.8" x14ac:dyDescent="0.3">
      <c r="A1509" s="6" t="s">
        <v>6331</v>
      </c>
      <c r="B1509" s="6" t="str">
        <f>VLOOKUP(LD_01[[#This Row],[DOCUMENTO]],_xlfn.SORTBY(ARQUIVOS_RECEBIDOS!$E$2:$F$5010,ARQUIVOS_RECEBIDOS!$F$2:$F$5010,-1),2,)</f>
        <v>R00.3</v>
      </c>
      <c r="C1509" s="14" t="s">
        <v>5988</v>
      </c>
      <c r="D1509" s="14" t="s">
        <v>7543</v>
      </c>
      <c r="E1509" s="6" t="s">
        <v>6355</v>
      </c>
      <c r="F1509" s="8" t="s">
        <v>6380</v>
      </c>
      <c r="G1509" s="8" t="s">
        <v>4331</v>
      </c>
      <c r="H1509" s="6" t="str">
        <f>_xlfn.XLOOKUP(LD_01[[#This Row],[DISCIPLINA]],'CLASSES DE PROJETOS'!$F$3:$F$37,'CLASSES DE PROJETOS'!$C$3:$C$37)</f>
        <v>SI</v>
      </c>
      <c r="I1509" s="6" t="str">
        <f>_xlfn.TEXTJOIN("/",TRUE,"MSV-163MS-"&amp;LD_01[[#This Row],[OBRA]],_xlfn.XLOOKUP(LD_01[[#This Row],[SIGLA]],'CLASSES DE PROJETOS'!$C$3:$C$37,'CLASSES DE PROJETOS'!$E$3:$E$37))</f>
        <v>MSV-163MS-366-369/31.SI</v>
      </c>
      <c r="J1509" s="6" t="str" cm="1">
        <f t="array" ref="J1509">_xlfn.TEXTJOIN(",",TRUE,_xlfn._xlws.FILTER(ARQUIVOS[ARQUIVO],(ARQUIVOS[DOCUMENTO]=LD_01[[#This Row],[DOCUMENTO]])*(ARQUIVOS[REVISÃO]=LD_01[[#This Row],[REVISÃO]])*(ARQUIVOS[EXTENSÃO]="pdf")))</f>
        <v>MSV-163MS-366-369-ACA-EXE-DE-J1-008-R00.3.pdf</v>
      </c>
      <c r="K1509" s="6" t="str" cm="1">
        <f t="array" ref="K1509">_xlfn.TEXTJOIN(", ",TRUE,_xlfn.UNIQUE(_xlfn._xlws.FILTER(ARQUIVOS_RECEBIDOS!$F$2:$F$5010,ARQUIVOS_RECEBIDOS!$E$2:$E$5010=LD_01[[#This Row],[DOCUMENTO]])))</f>
        <v>R00.3</v>
      </c>
      <c r="L1509" s="6" t="str" cm="1">
        <f t="array" ref="L1509">_xlfn.TEXTJOIN(",",TRUE,_xlfn._xlws.FILTER(ARQUIVOS[EXTENSÃO],(ARQUIVOS[DOCUMENTO]=LD_01[[#This Row],[DOCUMENTO]])*(ARQUIVOS[REVISÃO]=LD_01[[#This Row],[REVISÃO]])))</f>
        <v>dwg,pdf</v>
      </c>
      <c r="M1509" s="12" cm="1">
        <f t="array" ref="M1509">_xlfn.UNIQUE(_xlfn._xlws.FILTER(ARQUIVOS[DATA RECEBIMENTO],(ARQUIVOS[DOCUMENTO]=LD_01[[#This Row],[DOCUMENTO]])*(ARQUIVOS[REVISÃO]=LD_01[[#This Row],[REVISÃO]])))</f>
        <v>46038</v>
      </c>
      <c r="N15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02/MSV-163MS-366-369/31.SI/MSV-163MS-366-369-ACA-EXE-DE-J1-008-R00.3.pdf</v>
      </c>
      <c r="P1509" s="6" t="str">
        <f>LD_01[[#This Row],[PASTA]]&amp;"/"&amp;LD_01[[#This Row],[ARQUIVO]]</f>
        <v>MSV-163MS-366-369/31.SI/MSV-163MS-366-369-ACA-EXE-DE-J1-008-R00.3.pdf</v>
      </c>
    </row>
    <row r="1510" spans="1:16" ht="43.2" x14ac:dyDescent="0.3">
      <c r="A1510" s="6" t="s">
        <v>6332</v>
      </c>
      <c r="B1510" s="6" t="str">
        <f>VLOOKUP(LD_01[[#This Row],[DOCUMENTO]],_xlfn.SORTBY(ARQUIVOS_RECEBIDOS!$E$2:$F$5010,ARQUIVOS_RECEBIDOS!$F$2:$F$5010,-1),2,)</f>
        <v>R00.3</v>
      </c>
      <c r="C1510" s="14" t="s">
        <v>5988</v>
      </c>
      <c r="D1510" s="14" t="s">
        <v>7543</v>
      </c>
      <c r="E1510" s="6" t="s">
        <v>6355</v>
      </c>
      <c r="F1510" s="8" t="s">
        <v>6381</v>
      </c>
      <c r="G1510" s="8" t="s">
        <v>4331</v>
      </c>
      <c r="H1510" s="6" t="str">
        <f>_xlfn.XLOOKUP(LD_01[[#This Row],[DISCIPLINA]],'CLASSES DE PROJETOS'!$F$3:$F$37,'CLASSES DE PROJETOS'!$C$3:$C$37)</f>
        <v>SI</v>
      </c>
      <c r="I1510" s="6" t="str">
        <f>_xlfn.TEXTJOIN("/",TRUE,"MSV-163MS-"&amp;LD_01[[#This Row],[OBRA]],_xlfn.XLOOKUP(LD_01[[#This Row],[SIGLA]],'CLASSES DE PROJETOS'!$C$3:$C$37,'CLASSES DE PROJETOS'!$E$3:$E$37))</f>
        <v>MSV-163MS-366-369/31.SI</v>
      </c>
      <c r="J1510" s="6" t="str" cm="1">
        <f t="array" ref="J1510">_xlfn.TEXTJOIN(",",TRUE,_xlfn._xlws.FILTER(ARQUIVOS[ARQUIVO],(ARQUIVOS[DOCUMENTO]=LD_01[[#This Row],[DOCUMENTO]])*(ARQUIVOS[REVISÃO]=LD_01[[#This Row],[REVISÃO]])*(ARQUIVOS[EXTENSÃO]="pdf")))</f>
        <v>MSV-163MS-366-369-ACA-EXE-DE-J1-009-R00.3.pdf</v>
      </c>
      <c r="K1510" s="6" t="str" cm="1">
        <f t="array" ref="K1510">_xlfn.TEXTJOIN(", ",TRUE,_xlfn.UNIQUE(_xlfn._xlws.FILTER(ARQUIVOS_RECEBIDOS!$F$2:$F$5010,ARQUIVOS_RECEBIDOS!$E$2:$E$5010=LD_01[[#This Row],[DOCUMENTO]])))</f>
        <v>R00.3</v>
      </c>
      <c r="L1510" s="6" t="str" cm="1">
        <f t="array" ref="L1510">_xlfn.TEXTJOIN(",",TRUE,_xlfn._xlws.FILTER(ARQUIVOS[EXTENSÃO],(ARQUIVOS[DOCUMENTO]=LD_01[[#This Row],[DOCUMENTO]])*(ARQUIVOS[REVISÃO]=LD_01[[#This Row],[REVISÃO]])))</f>
        <v>dwg,pdf</v>
      </c>
      <c r="M1510" s="12" cm="1">
        <f t="array" ref="M1510">_xlfn.UNIQUE(_xlfn._xlws.FILTER(ARQUIVOS[DATA RECEBIMENTO],(ARQUIVOS[DOCUMENTO]=LD_01[[#This Row],[DOCUMENTO]])*(ARQUIVOS[REVISÃO]=LD_01[[#This Row],[REVISÃO]])))</f>
        <v>46038</v>
      </c>
      <c r="N15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02/MSV-163MS-366-369/31.SI/MSV-163MS-366-369-ACA-EXE-DE-J1-009-R00.3.pdf</v>
      </c>
      <c r="P1510" s="6" t="str">
        <f>LD_01[[#This Row],[PASTA]]&amp;"/"&amp;LD_01[[#This Row],[ARQUIVO]]</f>
        <v>MSV-163MS-366-369/31.SI/MSV-163MS-366-369-ACA-EXE-DE-J1-009-R00.3.pdf</v>
      </c>
    </row>
    <row r="1511" spans="1:16" ht="43.2" x14ac:dyDescent="0.3">
      <c r="A1511" s="6" t="s">
        <v>6333</v>
      </c>
      <c r="B1511" s="6" t="str">
        <f>VLOOKUP(LD_01[[#This Row],[DOCUMENTO]],_xlfn.SORTBY(ARQUIVOS_RECEBIDOS!$E$2:$F$5010,ARQUIVOS_RECEBIDOS!$F$2:$F$5010,-1),2,)</f>
        <v>R00.3</v>
      </c>
      <c r="C1511" s="14" t="s">
        <v>5988</v>
      </c>
      <c r="D1511" s="14" t="s">
        <v>7543</v>
      </c>
      <c r="E1511" s="6" t="s">
        <v>6355</v>
      </c>
      <c r="F1511" s="8" t="s">
        <v>6381</v>
      </c>
      <c r="G1511" s="8" t="s">
        <v>4331</v>
      </c>
      <c r="H1511" s="6" t="str">
        <f>_xlfn.XLOOKUP(LD_01[[#This Row],[DISCIPLINA]],'CLASSES DE PROJETOS'!$F$3:$F$37,'CLASSES DE PROJETOS'!$C$3:$C$37)</f>
        <v>SI</v>
      </c>
      <c r="I1511" s="6" t="str">
        <f>_xlfn.TEXTJOIN("/",TRUE,"MSV-163MS-"&amp;LD_01[[#This Row],[OBRA]],_xlfn.XLOOKUP(LD_01[[#This Row],[SIGLA]],'CLASSES DE PROJETOS'!$C$3:$C$37,'CLASSES DE PROJETOS'!$E$3:$E$37))</f>
        <v>MSV-163MS-366-369/31.SI</v>
      </c>
      <c r="J1511" s="6" t="str" cm="1">
        <f t="array" ref="J1511">_xlfn.TEXTJOIN(",",TRUE,_xlfn._xlws.FILTER(ARQUIVOS[ARQUIVO],(ARQUIVOS[DOCUMENTO]=LD_01[[#This Row],[DOCUMENTO]])*(ARQUIVOS[REVISÃO]=LD_01[[#This Row],[REVISÃO]])*(ARQUIVOS[EXTENSÃO]="pdf")))</f>
        <v>MSV-163MS-366-369-ACA-EXE-DE-J1-010-R00.3.pdf</v>
      </c>
      <c r="K1511" s="6" t="str" cm="1">
        <f t="array" ref="K1511">_xlfn.TEXTJOIN(", ",TRUE,_xlfn.UNIQUE(_xlfn._xlws.FILTER(ARQUIVOS_RECEBIDOS!$F$2:$F$5010,ARQUIVOS_RECEBIDOS!$E$2:$E$5010=LD_01[[#This Row],[DOCUMENTO]])))</f>
        <v>R00.3</v>
      </c>
      <c r="L1511" s="6" t="str" cm="1">
        <f t="array" ref="L1511">_xlfn.TEXTJOIN(",",TRUE,_xlfn._xlws.FILTER(ARQUIVOS[EXTENSÃO],(ARQUIVOS[DOCUMENTO]=LD_01[[#This Row],[DOCUMENTO]])*(ARQUIVOS[REVISÃO]=LD_01[[#This Row],[REVISÃO]])))</f>
        <v>dwg,pdf</v>
      </c>
      <c r="M1511" s="12" cm="1">
        <f t="array" ref="M1511">_xlfn.UNIQUE(_xlfn._xlws.FILTER(ARQUIVOS[DATA RECEBIMENTO],(ARQUIVOS[DOCUMENTO]=LD_01[[#This Row],[DOCUMENTO]])*(ARQUIVOS[REVISÃO]=LD_01[[#This Row],[REVISÃO]])))</f>
        <v>46038</v>
      </c>
      <c r="N15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02/MSV-163MS-366-369/31.SI/MSV-163MS-366-369-ACA-EXE-DE-J1-010-R00.3.pdf</v>
      </c>
      <c r="P1511" s="6" t="str">
        <f>LD_01[[#This Row],[PASTA]]&amp;"/"&amp;LD_01[[#This Row],[ARQUIVO]]</f>
        <v>MSV-163MS-366-369/31.SI/MSV-163MS-366-369-ACA-EXE-DE-J1-010-R00.3.pdf</v>
      </c>
    </row>
    <row r="1512" spans="1:16" ht="43.2" x14ac:dyDescent="0.3">
      <c r="A1512" s="6" t="s">
        <v>6334</v>
      </c>
      <c r="B1512" s="6" t="str">
        <f>VLOOKUP(LD_01[[#This Row],[DOCUMENTO]],_xlfn.SORTBY(ARQUIVOS_RECEBIDOS!$E$2:$F$5010,ARQUIVOS_RECEBIDOS!$F$2:$F$5010,-1),2,)</f>
        <v>R00.3</v>
      </c>
      <c r="C1512" s="14" t="s">
        <v>5988</v>
      </c>
      <c r="D1512" s="14" t="s">
        <v>7543</v>
      </c>
      <c r="E1512" s="6" t="s">
        <v>6355</v>
      </c>
      <c r="F1512" s="8" t="s">
        <v>6382</v>
      </c>
      <c r="G1512" s="8" t="s">
        <v>4331</v>
      </c>
      <c r="H1512" s="6" t="str">
        <f>_xlfn.XLOOKUP(LD_01[[#This Row],[DISCIPLINA]],'CLASSES DE PROJETOS'!$F$3:$F$37,'CLASSES DE PROJETOS'!$C$3:$C$37)</f>
        <v>SI</v>
      </c>
      <c r="I1512" s="6" t="str">
        <f>_xlfn.TEXTJOIN("/",TRUE,"MSV-163MS-"&amp;LD_01[[#This Row],[OBRA]],_xlfn.XLOOKUP(LD_01[[#This Row],[SIGLA]],'CLASSES DE PROJETOS'!$C$3:$C$37,'CLASSES DE PROJETOS'!$E$3:$E$37))</f>
        <v>MSV-163MS-366-369/31.SI</v>
      </c>
      <c r="J1512" s="6" t="str" cm="1">
        <f t="array" ref="J1512">_xlfn.TEXTJOIN(",",TRUE,_xlfn._xlws.FILTER(ARQUIVOS[ARQUIVO],(ARQUIVOS[DOCUMENTO]=LD_01[[#This Row],[DOCUMENTO]])*(ARQUIVOS[REVISÃO]=LD_01[[#This Row],[REVISÃO]])*(ARQUIVOS[EXTENSÃO]="pdf")))</f>
        <v>MSV-163MS-366-369-ACA-EXE-DE-J1-011-R00.3.pdf</v>
      </c>
      <c r="K1512" s="6" t="str" cm="1">
        <f t="array" ref="K1512">_xlfn.TEXTJOIN(", ",TRUE,_xlfn.UNIQUE(_xlfn._xlws.FILTER(ARQUIVOS_RECEBIDOS!$F$2:$F$5010,ARQUIVOS_RECEBIDOS!$E$2:$E$5010=LD_01[[#This Row],[DOCUMENTO]])))</f>
        <v>R00.3</v>
      </c>
      <c r="L1512" s="6" t="str" cm="1">
        <f t="array" ref="L1512">_xlfn.TEXTJOIN(",",TRUE,_xlfn._xlws.FILTER(ARQUIVOS[EXTENSÃO],(ARQUIVOS[DOCUMENTO]=LD_01[[#This Row],[DOCUMENTO]])*(ARQUIVOS[REVISÃO]=LD_01[[#This Row],[REVISÃO]])))</f>
        <v>dwg,pdf</v>
      </c>
      <c r="M1512" s="12" cm="1">
        <f t="array" ref="M1512">_xlfn.UNIQUE(_xlfn._xlws.FILTER(ARQUIVOS[DATA RECEBIMENTO],(ARQUIVOS[DOCUMENTO]=LD_01[[#This Row],[DOCUMENTO]])*(ARQUIVOS[REVISÃO]=LD_01[[#This Row],[REVISÃO]])))</f>
        <v>46038</v>
      </c>
      <c r="N15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02/MSV-163MS-366-369/31.SI/MSV-163MS-366-369-ACA-EXE-DE-J1-011-R00.3.pdf</v>
      </c>
      <c r="P1512" s="6" t="str">
        <f>LD_01[[#This Row],[PASTA]]&amp;"/"&amp;LD_01[[#This Row],[ARQUIVO]]</f>
        <v>MSV-163MS-366-369/31.SI/MSV-163MS-366-369-ACA-EXE-DE-J1-011-R00.3.pdf</v>
      </c>
    </row>
    <row r="1513" spans="1:16" ht="43.2" x14ac:dyDescent="0.3">
      <c r="A1513" s="6" t="s">
        <v>6335</v>
      </c>
      <c r="B1513" s="6" t="str">
        <f>VLOOKUP(LD_01[[#This Row],[DOCUMENTO]],_xlfn.SORTBY(ARQUIVOS_RECEBIDOS!$E$2:$F$5010,ARQUIVOS_RECEBIDOS!$F$2:$F$5010,-1),2,)</f>
        <v>R00.3</v>
      </c>
      <c r="C1513" s="14" t="s">
        <v>5988</v>
      </c>
      <c r="D1513" s="14" t="s">
        <v>7543</v>
      </c>
      <c r="E1513" s="6" t="s">
        <v>6355</v>
      </c>
      <c r="F1513" s="8" t="s">
        <v>6383</v>
      </c>
      <c r="G1513" s="8" t="s">
        <v>4331</v>
      </c>
      <c r="H1513" s="6" t="str">
        <f>_xlfn.XLOOKUP(LD_01[[#This Row],[DISCIPLINA]],'CLASSES DE PROJETOS'!$F$3:$F$37,'CLASSES DE PROJETOS'!$C$3:$C$37)</f>
        <v>SI</v>
      </c>
      <c r="I1513" s="6" t="str">
        <f>_xlfn.TEXTJOIN("/",TRUE,"MSV-163MS-"&amp;LD_01[[#This Row],[OBRA]],_xlfn.XLOOKUP(LD_01[[#This Row],[SIGLA]],'CLASSES DE PROJETOS'!$C$3:$C$37,'CLASSES DE PROJETOS'!$E$3:$E$37))</f>
        <v>MSV-163MS-366-369/31.SI</v>
      </c>
      <c r="J1513" s="6" t="str" cm="1">
        <f t="array" ref="J1513">_xlfn.TEXTJOIN(",",TRUE,_xlfn._xlws.FILTER(ARQUIVOS[ARQUIVO],(ARQUIVOS[DOCUMENTO]=LD_01[[#This Row],[DOCUMENTO]])*(ARQUIVOS[REVISÃO]=LD_01[[#This Row],[REVISÃO]])*(ARQUIVOS[EXTENSÃO]="pdf")))</f>
        <v>MSV-163MS-366-369-ACA-EXE-DE-J1-012-R00.3.pdf</v>
      </c>
      <c r="K1513" s="6" t="str" cm="1">
        <f t="array" ref="K1513">_xlfn.TEXTJOIN(", ",TRUE,_xlfn.UNIQUE(_xlfn._xlws.FILTER(ARQUIVOS_RECEBIDOS!$F$2:$F$5010,ARQUIVOS_RECEBIDOS!$E$2:$E$5010=LD_01[[#This Row],[DOCUMENTO]])))</f>
        <v>R00.3</v>
      </c>
      <c r="L1513" s="6" t="str" cm="1">
        <f t="array" ref="L1513">_xlfn.TEXTJOIN(",",TRUE,_xlfn._xlws.FILTER(ARQUIVOS[EXTENSÃO],(ARQUIVOS[DOCUMENTO]=LD_01[[#This Row],[DOCUMENTO]])*(ARQUIVOS[REVISÃO]=LD_01[[#This Row],[REVISÃO]])))</f>
        <v>dwg,pdf</v>
      </c>
      <c r="M1513" s="12" cm="1">
        <f t="array" ref="M1513">_xlfn.UNIQUE(_xlfn._xlws.FILTER(ARQUIVOS[DATA RECEBIMENTO],(ARQUIVOS[DOCUMENTO]=LD_01[[#This Row],[DOCUMENTO]])*(ARQUIVOS[REVISÃO]=LD_01[[#This Row],[REVISÃO]])))</f>
        <v>46038</v>
      </c>
      <c r="N15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02/MSV-163MS-366-369/31.SI/MSV-163MS-366-369-ACA-EXE-DE-J1-012-R00.3.pdf</v>
      </c>
      <c r="P1513" s="6" t="str">
        <f>LD_01[[#This Row],[PASTA]]&amp;"/"&amp;LD_01[[#This Row],[ARQUIVO]]</f>
        <v>MSV-163MS-366-369/31.SI/MSV-163MS-366-369-ACA-EXE-DE-J1-012-R00.3.pdf</v>
      </c>
    </row>
    <row r="1514" spans="1:16" ht="43.2" x14ac:dyDescent="0.3">
      <c r="A1514" s="6" t="s">
        <v>6304</v>
      </c>
      <c r="B1514" s="6" t="str">
        <f>VLOOKUP(LD_01[[#This Row],[DOCUMENTO]],_xlfn.SORTBY(ARQUIVOS_RECEBIDOS!$E$2:$F$5010,ARQUIVOS_RECEBIDOS!$F$2:$F$5010,-1),2,)</f>
        <v>R00.3</v>
      </c>
      <c r="C1514" s="14" t="s">
        <v>5988</v>
      </c>
      <c r="D1514" s="14" t="s">
        <v>7543</v>
      </c>
      <c r="E1514" s="6" t="s">
        <v>6355</v>
      </c>
      <c r="F1514" s="8" t="s">
        <v>6384</v>
      </c>
      <c r="G1514" s="8" t="s">
        <v>4333</v>
      </c>
      <c r="H1514" s="6" t="str">
        <f>_xlfn.XLOOKUP(LD_01[[#This Row],[DISCIPLINA]],'CLASSES DE PROJETOS'!$F$3:$F$37,'CLASSES DE PROJETOS'!$C$3:$C$37)</f>
        <v>IN</v>
      </c>
      <c r="I1514" s="6" t="str">
        <f>_xlfn.TEXTJOIN("/",TRUE,"MSV-163MS-"&amp;LD_01[[#This Row],[OBRA]],_xlfn.XLOOKUP(LD_01[[#This Row],[SIGLA]],'CLASSES DE PROJETOS'!$C$3:$C$37,'CLASSES DE PROJETOS'!$E$3:$E$37))</f>
        <v>MSV-163MS-366-369/23.IN</v>
      </c>
      <c r="J1514" s="6" t="str" cm="1">
        <f t="array" ref="J1514">_xlfn.TEXTJOIN(",",TRUE,_xlfn._xlws.FILTER(ARQUIVOS[ARQUIVO],(ARQUIVOS[DOCUMENTO]=LD_01[[#This Row],[DOCUMENTO]])*(ARQUIVOS[REVISÃO]=LD_01[[#This Row],[REVISÃO]])*(ARQUIVOS[EXTENSÃO]="pdf")))</f>
        <v>MSV-163MS-366-369-ACA-EXE-DE-M1-001-R00.3.pdf</v>
      </c>
      <c r="K1514" s="6" t="str" cm="1">
        <f t="array" ref="K1514">_xlfn.TEXTJOIN(", ",TRUE,_xlfn.UNIQUE(_xlfn._xlws.FILTER(ARQUIVOS_RECEBIDOS!$F$2:$F$5010,ARQUIVOS_RECEBIDOS!$E$2:$E$5010=LD_01[[#This Row],[DOCUMENTO]])))</f>
        <v>R00.3</v>
      </c>
      <c r="L1514" s="6" t="str" cm="1">
        <f t="array" ref="L1514">_xlfn.TEXTJOIN(",",TRUE,_xlfn._xlws.FILTER(ARQUIVOS[EXTENSÃO],(ARQUIVOS[DOCUMENTO]=LD_01[[#This Row],[DOCUMENTO]])*(ARQUIVOS[REVISÃO]=LD_01[[#This Row],[REVISÃO]])))</f>
        <v>dwg,pdf</v>
      </c>
      <c r="M1514" s="12" cm="1">
        <f t="array" ref="M1514">_xlfn.UNIQUE(_xlfn._xlws.FILTER(ARQUIVOS[DATA RECEBIMENTO],(ARQUIVOS[DOCUMENTO]=LD_01[[#This Row],[DOCUMENTO]])*(ARQUIVOS[REVISÃO]=LD_01[[#This Row],[REVISÃO]])))</f>
        <v>46038</v>
      </c>
      <c r="N15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02/MSV-163MS-366-369/23.IN/MSV-163MS-366-369-ACA-EXE-DE-M1-001-R00.3.pdf</v>
      </c>
      <c r="P1514" s="6" t="str">
        <f>LD_01[[#This Row],[PASTA]]&amp;"/"&amp;LD_01[[#This Row],[ARQUIVO]]</f>
        <v>MSV-163MS-366-369/23.IN/MSV-163MS-366-369-ACA-EXE-DE-M1-001-R00.3.pdf</v>
      </c>
    </row>
    <row r="1515" spans="1:16" ht="43.2" x14ac:dyDescent="0.3">
      <c r="A1515" s="6" t="s">
        <v>6305</v>
      </c>
      <c r="B1515" s="6" t="str">
        <f>VLOOKUP(LD_01[[#This Row],[DOCUMENTO]],_xlfn.SORTBY(ARQUIVOS_RECEBIDOS!$E$2:$F$5010,ARQUIVOS_RECEBIDOS!$F$2:$F$5010,-1),2,)</f>
        <v>R00.3</v>
      </c>
      <c r="C1515" s="14" t="s">
        <v>5988</v>
      </c>
      <c r="D1515" s="14" t="s">
        <v>7543</v>
      </c>
      <c r="E1515" s="6" t="s">
        <v>6355</v>
      </c>
      <c r="F1515" s="8" t="s">
        <v>6384</v>
      </c>
      <c r="G1515" s="8" t="s">
        <v>4333</v>
      </c>
      <c r="H1515" s="6" t="str">
        <f>_xlfn.XLOOKUP(LD_01[[#This Row],[DISCIPLINA]],'CLASSES DE PROJETOS'!$F$3:$F$37,'CLASSES DE PROJETOS'!$C$3:$C$37)</f>
        <v>IN</v>
      </c>
      <c r="I1515" s="6" t="str">
        <f>_xlfn.TEXTJOIN("/",TRUE,"MSV-163MS-"&amp;LD_01[[#This Row],[OBRA]],_xlfn.XLOOKUP(LD_01[[#This Row],[SIGLA]],'CLASSES DE PROJETOS'!$C$3:$C$37,'CLASSES DE PROJETOS'!$E$3:$E$37))</f>
        <v>MSV-163MS-366-369/23.IN</v>
      </c>
      <c r="J1515" s="6" t="str" cm="1">
        <f t="array" ref="J1515">_xlfn.TEXTJOIN(",",TRUE,_xlfn._xlws.FILTER(ARQUIVOS[ARQUIVO],(ARQUIVOS[DOCUMENTO]=LD_01[[#This Row],[DOCUMENTO]])*(ARQUIVOS[REVISÃO]=LD_01[[#This Row],[REVISÃO]])*(ARQUIVOS[EXTENSÃO]="pdf")))</f>
        <v>MSV-163MS-366-369-ACA-EXE-DE-M1-002-R00.3.pdf</v>
      </c>
      <c r="K1515" s="6" t="str" cm="1">
        <f t="array" ref="K1515">_xlfn.TEXTJOIN(", ",TRUE,_xlfn.UNIQUE(_xlfn._xlws.FILTER(ARQUIVOS_RECEBIDOS!$F$2:$F$5010,ARQUIVOS_RECEBIDOS!$E$2:$E$5010=LD_01[[#This Row],[DOCUMENTO]])))</f>
        <v>R00.3</v>
      </c>
      <c r="L1515" s="6" t="str" cm="1">
        <f t="array" ref="L1515">_xlfn.TEXTJOIN(",",TRUE,_xlfn._xlws.FILTER(ARQUIVOS[EXTENSÃO],(ARQUIVOS[DOCUMENTO]=LD_01[[#This Row],[DOCUMENTO]])*(ARQUIVOS[REVISÃO]=LD_01[[#This Row],[REVISÃO]])))</f>
        <v>dwg,pdf</v>
      </c>
      <c r="M1515" s="12" cm="1">
        <f t="array" ref="M1515">_xlfn.UNIQUE(_xlfn._xlws.FILTER(ARQUIVOS[DATA RECEBIMENTO],(ARQUIVOS[DOCUMENTO]=LD_01[[#This Row],[DOCUMENTO]])*(ARQUIVOS[REVISÃO]=LD_01[[#This Row],[REVISÃO]])))</f>
        <v>46038</v>
      </c>
      <c r="N15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02/MSV-163MS-366-369/23.IN/MSV-163MS-366-369-ACA-EXE-DE-M1-002-R00.3.pdf</v>
      </c>
      <c r="P1515" s="6" t="str">
        <f>LD_01[[#This Row],[PASTA]]&amp;"/"&amp;LD_01[[#This Row],[ARQUIVO]]</f>
        <v>MSV-163MS-366-369/23.IN/MSV-163MS-366-369-ACA-EXE-DE-M1-002-R00.3.pdf</v>
      </c>
    </row>
    <row r="1516" spans="1:16" ht="43.2" x14ac:dyDescent="0.3">
      <c r="A1516" s="6" t="s">
        <v>6306</v>
      </c>
      <c r="B1516" s="6" t="str">
        <f>VLOOKUP(LD_01[[#This Row],[DOCUMENTO]],_xlfn.SORTBY(ARQUIVOS_RECEBIDOS!$E$2:$F$5010,ARQUIVOS_RECEBIDOS!$F$2:$F$5010,-1),2,)</f>
        <v>R00.3</v>
      </c>
      <c r="C1516" s="14" t="s">
        <v>5988</v>
      </c>
      <c r="D1516" s="14" t="s">
        <v>7543</v>
      </c>
      <c r="E1516" s="6" t="s">
        <v>6355</v>
      </c>
      <c r="F1516" s="8" t="s">
        <v>6384</v>
      </c>
      <c r="G1516" s="8" t="s">
        <v>4333</v>
      </c>
      <c r="H1516" s="6" t="str">
        <f>_xlfn.XLOOKUP(LD_01[[#This Row],[DISCIPLINA]],'CLASSES DE PROJETOS'!$F$3:$F$37,'CLASSES DE PROJETOS'!$C$3:$C$37)</f>
        <v>IN</v>
      </c>
      <c r="I1516" s="6" t="str">
        <f>_xlfn.TEXTJOIN("/",TRUE,"MSV-163MS-"&amp;LD_01[[#This Row],[OBRA]],_xlfn.XLOOKUP(LD_01[[#This Row],[SIGLA]],'CLASSES DE PROJETOS'!$C$3:$C$37,'CLASSES DE PROJETOS'!$E$3:$E$37))</f>
        <v>MSV-163MS-366-369/23.IN</v>
      </c>
      <c r="J1516" s="6" t="str" cm="1">
        <f t="array" ref="J1516">_xlfn.TEXTJOIN(",",TRUE,_xlfn._xlws.FILTER(ARQUIVOS[ARQUIVO],(ARQUIVOS[DOCUMENTO]=LD_01[[#This Row],[DOCUMENTO]])*(ARQUIVOS[REVISÃO]=LD_01[[#This Row],[REVISÃO]])*(ARQUIVOS[EXTENSÃO]="pdf")))</f>
        <v>MSV-163MS-366-369-ACA-EXE-DE-M1-003-R00.3.pdf</v>
      </c>
      <c r="K1516" s="6" t="str" cm="1">
        <f t="array" ref="K1516">_xlfn.TEXTJOIN(", ",TRUE,_xlfn.UNIQUE(_xlfn._xlws.FILTER(ARQUIVOS_RECEBIDOS!$F$2:$F$5010,ARQUIVOS_RECEBIDOS!$E$2:$E$5010=LD_01[[#This Row],[DOCUMENTO]])))</f>
        <v>R00.3</v>
      </c>
      <c r="L1516" s="6" t="str" cm="1">
        <f t="array" ref="L1516">_xlfn.TEXTJOIN(",",TRUE,_xlfn._xlws.FILTER(ARQUIVOS[EXTENSÃO],(ARQUIVOS[DOCUMENTO]=LD_01[[#This Row],[DOCUMENTO]])*(ARQUIVOS[REVISÃO]=LD_01[[#This Row],[REVISÃO]])))</f>
        <v>dwg,pdf</v>
      </c>
      <c r="M1516" s="12" cm="1">
        <f t="array" ref="M1516">_xlfn.UNIQUE(_xlfn._xlws.FILTER(ARQUIVOS[DATA RECEBIMENTO],(ARQUIVOS[DOCUMENTO]=LD_01[[#This Row],[DOCUMENTO]])*(ARQUIVOS[REVISÃO]=LD_01[[#This Row],[REVISÃO]])))</f>
        <v>46038</v>
      </c>
      <c r="N15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02/MSV-163MS-366-369/23.IN/MSV-163MS-366-369-ACA-EXE-DE-M1-003-R00.3.pdf</v>
      </c>
      <c r="P1516" s="6" t="str">
        <f>LD_01[[#This Row],[PASTA]]&amp;"/"&amp;LD_01[[#This Row],[ARQUIVO]]</f>
        <v>MSV-163MS-366-369/23.IN/MSV-163MS-366-369-ACA-EXE-DE-M1-003-R00.3.pdf</v>
      </c>
    </row>
    <row r="1517" spans="1:16" ht="43.2" x14ac:dyDescent="0.3">
      <c r="A1517" s="6" t="s">
        <v>6308</v>
      </c>
      <c r="B1517" s="6" t="str">
        <f>VLOOKUP(LD_01[[#This Row],[DOCUMENTO]],_xlfn.SORTBY(ARQUIVOS_RECEBIDOS!$E$2:$F$5010,ARQUIVOS_RECEBIDOS!$F$2:$F$5010,-1),2,)</f>
        <v>R00.3</v>
      </c>
      <c r="C1517" s="14" t="s">
        <v>5988</v>
      </c>
      <c r="D1517" s="14" t="s">
        <v>7543</v>
      </c>
      <c r="E1517" s="6" t="s">
        <v>6355</v>
      </c>
      <c r="F1517" s="8" t="s">
        <v>6385</v>
      </c>
      <c r="G1517" s="8" t="s">
        <v>4334</v>
      </c>
      <c r="H1517" s="6" t="str">
        <f>_xlfn.XLOOKUP(LD_01[[#This Row],[DISCIPLINA]],'CLASSES DE PROJETOS'!$F$3:$F$37,'CLASSES DE PROJETOS'!$C$3:$C$37)</f>
        <v>PA</v>
      </c>
      <c r="I1517" s="6" t="str">
        <f>_xlfn.TEXTJOIN("/",TRUE,"MSV-163MS-"&amp;LD_01[[#This Row],[OBRA]],_xlfn.XLOOKUP(LD_01[[#This Row],[SIGLA]],'CLASSES DE PROJETOS'!$C$3:$C$37,'CLASSES DE PROJETOS'!$E$3:$E$37))</f>
        <v>MSV-163MS-366-369/27.PA</v>
      </c>
      <c r="J1517" s="6" t="str" cm="1">
        <f t="array" ref="J1517">_xlfn.TEXTJOIN(",",TRUE,_xlfn._xlws.FILTER(ARQUIVOS[ARQUIVO],(ARQUIVOS[DOCUMENTO]=LD_01[[#This Row],[DOCUMENTO]])*(ARQUIVOS[REVISÃO]=LD_01[[#This Row],[REVISÃO]])*(ARQUIVOS[EXTENSÃO]="pdf")))</f>
        <v>MSV-163MS-366-369-ACA-EXE-DE-N2-001-R00.3.pdf</v>
      </c>
      <c r="K1517" s="6" t="str" cm="1">
        <f t="array" ref="K1517">_xlfn.TEXTJOIN(", ",TRUE,_xlfn.UNIQUE(_xlfn._xlws.FILTER(ARQUIVOS_RECEBIDOS!$F$2:$F$5010,ARQUIVOS_RECEBIDOS!$E$2:$E$5010=LD_01[[#This Row],[DOCUMENTO]])))</f>
        <v>R00.3</v>
      </c>
      <c r="L1517" s="6" t="str" cm="1">
        <f t="array" ref="L1517">_xlfn.TEXTJOIN(",",TRUE,_xlfn._xlws.FILTER(ARQUIVOS[EXTENSÃO],(ARQUIVOS[DOCUMENTO]=LD_01[[#This Row],[DOCUMENTO]])*(ARQUIVOS[REVISÃO]=LD_01[[#This Row],[REVISÃO]])))</f>
        <v>dwg,pdf</v>
      </c>
      <c r="M1517" s="12" cm="1">
        <f t="array" ref="M1517">_xlfn.UNIQUE(_xlfn._xlws.FILTER(ARQUIVOS[DATA RECEBIMENTO],(ARQUIVOS[DOCUMENTO]=LD_01[[#This Row],[DOCUMENTO]])*(ARQUIVOS[REVISÃO]=LD_01[[#This Row],[REVISÃO]])))</f>
        <v>46038</v>
      </c>
      <c r="N15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02/MSV-163MS-366-369/27.PA/MSV-163MS-366-369-ACA-EXE-DE-N2-001-R00.3.pdf</v>
      </c>
      <c r="P1517" s="6" t="str">
        <f>LD_01[[#This Row],[PASTA]]&amp;"/"&amp;LD_01[[#This Row],[ARQUIVO]]</f>
        <v>MSV-163MS-366-369/27.PA/MSV-163MS-366-369-ACA-EXE-DE-N2-001-R00.3.pdf</v>
      </c>
    </row>
    <row r="1518" spans="1:16" ht="43.2" x14ac:dyDescent="0.3">
      <c r="A1518" s="6" t="s">
        <v>6309</v>
      </c>
      <c r="B1518" s="6" t="str">
        <f>VLOOKUP(LD_01[[#This Row],[DOCUMENTO]],_xlfn.SORTBY(ARQUIVOS_RECEBIDOS!$E$2:$F$5010,ARQUIVOS_RECEBIDOS!$F$2:$F$5010,-1),2,)</f>
        <v>R00.3</v>
      </c>
      <c r="C1518" s="14" t="s">
        <v>5988</v>
      </c>
      <c r="D1518" s="14" t="s">
        <v>7543</v>
      </c>
      <c r="E1518" s="6" t="s">
        <v>6355</v>
      </c>
      <c r="F1518" s="8" t="s">
        <v>6386</v>
      </c>
      <c r="G1518" s="8" t="s">
        <v>4334</v>
      </c>
      <c r="H1518" s="6" t="str">
        <f>_xlfn.XLOOKUP(LD_01[[#This Row],[DISCIPLINA]],'CLASSES DE PROJETOS'!$F$3:$F$37,'CLASSES DE PROJETOS'!$C$3:$C$37)</f>
        <v>PA</v>
      </c>
      <c r="I1518" s="6" t="str">
        <f>_xlfn.TEXTJOIN("/",TRUE,"MSV-163MS-"&amp;LD_01[[#This Row],[OBRA]],_xlfn.XLOOKUP(LD_01[[#This Row],[SIGLA]],'CLASSES DE PROJETOS'!$C$3:$C$37,'CLASSES DE PROJETOS'!$E$3:$E$37))</f>
        <v>MSV-163MS-366-369/27.PA</v>
      </c>
      <c r="J1518" s="6" t="str" cm="1">
        <f t="array" ref="J1518">_xlfn.TEXTJOIN(",",TRUE,_xlfn._xlws.FILTER(ARQUIVOS[ARQUIVO],(ARQUIVOS[DOCUMENTO]=LD_01[[#This Row],[DOCUMENTO]])*(ARQUIVOS[REVISÃO]=LD_01[[#This Row],[REVISÃO]])*(ARQUIVOS[EXTENSÃO]="pdf")))</f>
        <v>MSV-163MS-366-369-ACA-EXE-DE-N2-002-R00.3.pdf</v>
      </c>
      <c r="K1518" s="6" t="str" cm="1">
        <f t="array" ref="K1518">_xlfn.TEXTJOIN(", ",TRUE,_xlfn.UNIQUE(_xlfn._xlws.FILTER(ARQUIVOS_RECEBIDOS!$F$2:$F$5010,ARQUIVOS_RECEBIDOS!$E$2:$E$5010=LD_01[[#This Row],[DOCUMENTO]])))</f>
        <v>R00.3</v>
      </c>
      <c r="L1518" s="6" t="str" cm="1">
        <f t="array" ref="L1518">_xlfn.TEXTJOIN(",",TRUE,_xlfn._xlws.FILTER(ARQUIVOS[EXTENSÃO],(ARQUIVOS[DOCUMENTO]=LD_01[[#This Row],[DOCUMENTO]])*(ARQUIVOS[REVISÃO]=LD_01[[#This Row],[REVISÃO]])))</f>
        <v>dwg,pdf</v>
      </c>
      <c r="M1518" s="12" cm="1">
        <f t="array" ref="M1518">_xlfn.UNIQUE(_xlfn._xlws.FILTER(ARQUIVOS[DATA RECEBIMENTO],(ARQUIVOS[DOCUMENTO]=LD_01[[#This Row],[DOCUMENTO]])*(ARQUIVOS[REVISÃO]=LD_01[[#This Row],[REVISÃO]])))</f>
        <v>46038</v>
      </c>
      <c r="N15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02/MSV-163MS-366-369/27.PA/MSV-163MS-366-369-ACA-EXE-DE-N2-002-R00.3.pdf</v>
      </c>
      <c r="P1518" s="6" t="str">
        <f>LD_01[[#This Row],[PASTA]]&amp;"/"&amp;LD_01[[#This Row],[ARQUIVO]]</f>
        <v>MSV-163MS-366-369/27.PA/MSV-163MS-366-369-ACA-EXE-DE-N2-002-R00.3.pdf</v>
      </c>
    </row>
    <row r="1519" spans="1:16" ht="28.8" x14ac:dyDescent="0.3">
      <c r="A1519" s="6" t="s">
        <v>6310</v>
      </c>
      <c r="B1519" s="6" t="str">
        <f>VLOOKUP(LD_01[[#This Row],[DOCUMENTO]],_xlfn.SORTBY(ARQUIVOS_RECEBIDOS!$E$2:$F$5010,ARQUIVOS_RECEBIDOS!$F$2:$F$5010,-1),2,)</f>
        <v>R00.3</v>
      </c>
      <c r="C1519" s="14" t="s">
        <v>5988</v>
      </c>
      <c r="D1519" s="14" t="s">
        <v>7543</v>
      </c>
      <c r="E1519" s="6" t="s">
        <v>6355</v>
      </c>
      <c r="F1519" s="8" t="s">
        <v>6387</v>
      </c>
      <c r="G1519" s="8" t="s">
        <v>4334</v>
      </c>
      <c r="H1519" s="6" t="str">
        <f>_xlfn.XLOOKUP(LD_01[[#This Row],[DISCIPLINA]],'CLASSES DE PROJETOS'!$F$3:$F$37,'CLASSES DE PROJETOS'!$C$3:$C$37)</f>
        <v>PA</v>
      </c>
      <c r="I1519" s="6" t="str">
        <f>_xlfn.TEXTJOIN("/",TRUE,"MSV-163MS-"&amp;LD_01[[#This Row],[OBRA]],_xlfn.XLOOKUP(LD_01[[#This Row],[SIGLA]],'CLASSES DE PROJETOS'!$C$3:$C$37,'CLASSES DE PROJETOS'!$E$3:$E$37))</f>
        <v>MSV-163MS-366-369/27.PA</v>
      </c>
      <c r="J1519" s="6" t="str" cm="1">
        <f t="array" ref="J1519">_xlfn.TEXTJOIN(",",TRUE,_xlfn._xlws.FILTER(ARQUIVOS[ARQUIVO],(ARQUIVOS[DOCUMENTO]=LD_01[[#This Row],[DOCUMENTO]])*(ARQUIVOS[REVISÃO]=LD_01[[#This Row],[REVISÃO]])*(ARQUIVOS[EXTENSÃO]="pdf")))</f>
        <v>MSV-163MS-366-369-ACA-EXE-DE-N2-003-R00.3.pdf</v>
      </c>
      <c r="K1519" s="6" t="str" cm="1">
        <f t="array" ref="K1519">_xlfn.TEXTJOIN(", ",TRUE,_xlfn.UNIQUE(_xlfn._xlws.FILTER(ARQUIVOS_RECEBIDOS!$F$2:$F$5010,ARQUIVOS_RECEBIDOS!$E$2:$E$5010=LD_01[[#This Row],[DOCUMENTO]])))</f>
        <v>R00.3</v>
      </c>
      <c r="L1519" s="6" t="str" cm="1">
        <f t="array" ref="L1519">_xlfn.TEXTJOIN(",",TRUE,_xlfn._xlws.FILTER(ARQUIVOS[EXTENSÃO],(ARQUIVOS[DOCUMENTO]=LD_01[[#This Row],[DOCUMENTO]])*(ARQUIVOS[REVISÃO]=LD_01[[#This Row],[REVISÃO]])))</f>
        <v>dwg,pdf</v>
      </c>
      <c r="M1519" s="12" cm="1">
        <f t="array" ref="M1519">_xlfn.UNIQUE(_xlfn._xlws.FILTER(ARQUIVOS[DATA RECEBIMENTO],(ARQUIVOS[DOCUMENTO]=LD_01[[#This Row],[DOCUMENTO]])*(ARQUIVOS[REVISÃO]=LD_01[[#This Row],[REVISÃO]])))</f>
        <v>46038</v>
      </c>
      <c r="N15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02/MSV-163MS-366-369/27.PA/MSV-163MS-366-369-ACA-EXE-DE-N2-003-R00.3.pdf</v>
      </c>
      <c r="P1519" s="6" t="str">
        <f>LD_01[[#This Row],[PASTA]]&amp;"/"&amp;LD_01[[#This Row],[ARQUIVO]]</f>
        <v>MSV-163MS-366-369/27.PA/MSV-163MS-366-369-ACA-EXE-DE-N2-003-R00.3.pdf</v>
      </c>
    </row>
    <row r="1520" spans="1:16" ht="28.8" x14ac:dyDescent="0.3">
      <c r="A1520" s="6" t="s">
        <v>6311</v>
      </c>
      <c r="B1520" s="6" t="str">
        <f>VLOOKUP(LD_01[[#This Row],[DOCUMENTO]],_xlfn.SORTBY(ARQUIVOS_RECEBIDOS!$E$2:$F$5010,ARQUIVOS_RECEBIDOS!$F$2:$F$5010,-1),2,)</f>
        <v>R00.3</v>
      </c>
      <c r="C1520" s="14" t="s">
        <v>5988</v>
      </c>
      <c r="D1520" s="14" t="s">
        <v>7543</v>
      </c>
      <c r="E1520" s="6" t="s">
        <v>6355</v>
      </c>
      <c r="F1520" s="8" t="s">
        <v>6387</v>
      </c>
      <c r="G1520" s="8" t="s">
        <v>4334</v>
      </c>
      <c r="H1520" s="6" t="str">
        <f>_xlfn.XLOOKUP(LD_01[[#This Row],[DISCIPLINA]],'CLASSES DE PROJETOS'!$F$3:$F$37,'CLASSES DE PROJETOS'!$C$3:$C$37)</f>
        <v>PA</v>
      </c>
      <c r="I1520" s="6" t="str">
        <f>_xlfn.TEXTJOIN("/",TRUE,"MSV-163MS-"&amp;LD_01[[#This Row],[OBRA]],_xlfn.XLOOKUP(LD_01[[#This Row],[SIGLA]],'CLASSES DE PROJETOS'!$C$3:$C$37,'CLASSES DE PROJETOS'!$E$3:$E$37))</f>
        <v>MSV-163MS-366-369/27.PA</v>
      </c>
      <c r="J1520" s="6" t="str" cm="1">
        <f t="array" ref="J1520">_xlfn.TEXTJOIN(",",TRUE,_xlfn._xlws.FILTER(ARQUIVOS[ARQUIVO],(ARQUIVOS[DOCUMENTO]=LD_01[[#This Row],[DOCUMENTO]])*(ARQUIVOS[REVISÃO]=LD_01[[#This Row],[REVISÃO]])*(ARQUIVOS[EXTENSÃO]="pdf")))</f>
        <v>MSV-163MS-366-369-ACA-EXE-DE-N2-004-R00.3.pdf</v>
      </c>
      <c r="K1520" s="6" t="str" cm="1">
        <f t="array" ref="K1520">_xlfn.TEXTJOIN(", ",TRUE,_xlfn.UNIQUE(_xlfn._xlws.FILTER(ARQUIVOS_RECEBIDOS!$F$2:$F$5010,ARQUIVOS_RECEBIDOS!$E$2:$E$5010=LD_01[[#This Row],[DOCUMENTO]])))</f>
        <v>R00.3</v>
      </c>
      <c r="L1520" s="6" t="str" cm="1">
        <f t="array" ref="L1520">_xlfn.TEXTJOIN(",",TRUE,_xlfn._xlws.FILTER(ARQUIVOS[EXTENSÃO],(ARQUIVOS[DOCUMENTO]=LD_01[[#This Row],[DOCUMENTO]])*(ARQUIVOS[REVISÃO]=LD_01[[#This Row],[REVISÃO]])))</f>
        <v>dwg,pdf</v>
      </c>
      <c r="M1520" s="12" cm="1">
        <f t="array" ref="M1520">_xlfn.UNIQUE(_xlfn._xlws.FILTER(ARQUIVOS[DATA RECEBIMENTO],(ARQUIVOS[DOCUMENTO]=LD_01[[#This Row],[DOCUMENTO]])*(ARQUIVOS[REVISÃO]=LD_01[[#This Row],[REVISÃO]])))</f>
        <v>46038</v>
      </c>
      <c r="N15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02/MSV-163MS-366-369/27.PA/MSV-163MS-366-369-ACA-EXE-DE-N2-004-R00.3.pdf</v>
      </c>
      <c r="P1520" s="6" t="str">
        <f>LD_01[[#This Row],[PASTA]]&amp;"/"&amp;LD_01[[#This Row],[ARQUIVO]]</f>
        <v>MSV-163MS-366-369/27.PA/MSV-163MS-366-369-ACA-EXE-DE-N2-004-R00.3.pdf</v>
      </c>
    </row>
    <row r="1521" spans="1:16" ht="28.8" x14ac:dyDescent="0.3">
      <c r="A1521" s="6" t="s">
        <v>6312</v>
      </c>
      <c r="B1521" s="6" t="str">
        <f>VLOOKUP(LD_01[[#This Row],[DOCUMENTO]],_xlfn.SORTBY(ARQUIVOS_RECEBIDOS!$E$2:$F$5010,ARQUIVOS_RECEBIDOS!$F$2:$F$5010,-1),2,)</f>
        <v>R00.3</v>
      </c>
      <c r="C1521" s="14" t="s">
        <v>5988</v>
      </c>
      <c r="D1521" s="14" t="s">
        <v>7543</v>
      </c>
      <c r="E1521" s="6" t="s">
        <v>6355</v>
      </c>
      <c r="F1521" s="8" t="s">
        <v>6387</v>
      </c>
      <c r="G1521" s="8" t="s">
        <v>4334</v>
      </c>
      <c r="H1521" s="6" t="str">
        <f>_xlfn.XLOOKUP(LD_01[[#This Row],[DISCIPLINA]],'CLASSES DE PROJETOS'!$F$3:$F$37,'CLASSES DE PROJETOS'!$C$3:$C$37)</f>
        <v>PA</v>
      </c>
      <c r="I1521" s="6" t="str">
        <f>_xlfn.TEXTJOIN("/",TRUE,"MSV-163MS-"&amp;LD_01[[#This Row],[OBRA]],_xlfn.XLOOKUP(LD_01[[#This Row],[SIGLA]],'CLASSES DE PROJETOS'!$C$3:$C$37,'CLASSES DE PROJETOS'!$E$3:$E$37))</f>
        <v>MSV-163MS-366-369/27.PA</v>
      </c>
      <c r="J1521" s="6" t="str" cm="1">
        <f t="array" ref="J1521">_xlfn.TEXTJOIN(",",TRUE,_xlfn._xlws.FILTER(ARQUIVOS[ARQUIVO],(ARQUIVOS[DOCUMENTO]=LD_01[[#This Row],[DOCUMENTO]])*(ARQUIVOS[REVISÃO]=LD_01[[#This Row],[REVISÃO]])*(ARQUIVOS[EXTENSÃO]="pdf")))</f>
        <v>MSV-163MS-366-369-ACA-EXE-DE-N2-005-R00.3.pdf</v>
      </c>
      <c r="K1521" s="6" t="str" cm="1">
        <f t="array" ref="K1521">_xlfn.TEXTJOIN(", ",TRUE,_xlfn.UNIQUE(_xlfn._xlws.FILTER(ARQUIVOS_RECEBIDOS!$F$2:$F$5010,ARQUIVOS_RECEBIDOS!$E$2:$E$5010=LD_01[[#This Row],[DOCUMENTO]])))</f>
        <v>R00.3</v>
      </c>
      <c r="L1521" s="6" t="str" cm="1">
        <f t="array" ref="L1521">_xlfn.TEXTJOIN(",",TRUE,_xlfn._xlws.FILTER(ARQUIVOS[EXTENSÃO],(ARQUIVOS[DOCUMENTO]=LD_01[[#This Row],[DOCUMENTO]])*(ARQUIVOS[REVISÃO]=LD_01[[#This Row],[REVISÃO]])))</f>
        <v>dwg,pdf</v>
      </c>
      <c r="M1521" s="12" cm="1">
        <f t="array" ref="M1521">_xlfn.UNIQUE(_xlfn._xlws.FILTER(ARQUIVOS[DATA RECEBIMENTO],(ARQUIVOS[DOCUMENTO]=LD_01[[#This Row],[DOCUMENTO]])*(ARQUIVOS[REVISÃO]=LD_01[[#This Row],[REVISÃO]])))</f>
        <v>46038</v>
      </c>
      <c r="N15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02/MSV-163MS-366-369/27.PA/MSV-163MS-366-369-ACA-EXE-DE-N2-005-R00.3.pdf</v>
      </c>
      <c r="P1521" s="6" t="str">
        <f>LD_01[[#This Row],[PASTA]]&amp;"/"&amp;LD_01[[#This Row],[ARQUIVO]]</f>
        <v>MSV-163MS-366-369/27.PA/MSV-163MS-366-369-ACA-EXE-DE-N2-005-R00.3.pdf</v>
      </c>
    </row>
    <row r="1522" spans="1:16" ht="28.8" x14ac:dyDescent="0.3">
      <c r="A1522" s="6" t="s">
        <v>6267</v>
      </c>
      <c r="B1522" s="6" t="str">
        <f>VLOOKUP(LD_01[[#This Row],[DOCUMENTO]],_xlfn.SORTBY(ARQUIVOS_RECEBIDOS!$E$2:$F$5010,ARQUIVOS_RECEBIDOS!$F$2:$F$5010,-1),2,)</f>
        <v>R00.3</v>
      </c>
      <c r="C1522" s="14" t="s">
        <v>5988</v>
      </c>
      <c r="D1522" s="14" t="s">
        <v>7543</v>
      </c>
      <c r="E1522" s="6" t="s">
        <v>6355</v>
      </c>
      <c r="F1522" s="8" t="s">
        <v>6388</v>
      </c>
      <c r="G1522" s="8" t="s">
        <v>4144</v>
      </c>
      <c r="H1522" s="6" t="str">
        <f>_xlfn.XLOOKUP(LD_01[[#This Row],[DISCIPLINA]],'CLASSES DE PROJETOS'!$F$3:$F$37,'CLASSES DE PROJETOS'!$C$3:$C$37)</f>
        <v>DV</v>
      </c>
      <c r="I1522" s="6" t="str">
        <f>_xlfn.TEXTJOIN("/",TRUE,"MSV-163MS-"&amp;LD_01[[#This Row],[OBRA]],_xlfn.XLOOKUP(LD_01[[#This Row],[SIGLA]],'CLASSES DE PROJETOS'!$C$3:$C$37,'CLASSES DE PROJETOS'!$E$3:$E$37))</f>
        <v>MSV-163MS-366-369/12.DV</v>
      </c>
      <c r="J1522" s="6" t="str" cm="1">
        <f t="array" ref="J1522">_xlfn.TEXTJOIN(",",TRUE,_xlfn._xlws.FILTER(ARQUIVOS[ARQUIVO],(ARQUIVOS[DOCUMENTO]=LD_01[[#This Row],[DOCUMENTO]])*(ARQUIVOS[REVISÃO]=LD_01[[#This Row],[REVISÃO]])*(ARQUIVOS[EXTENSÃO]="pdf")))</f>
        <v>MSV-163MS-366-369-ACA-EXE-DE-O2-001-R00.3.pdf</v>
      </c>
      <c r="K1522" s="6" t="str" cm="1">
        <f t="array" ref="K1522">_xlfn.TEXTJOIN(", ",TRUE,_xlfn.UNIQUE(_xlfn._xlws.FILTER(ARQUIVOS_RECEBIDOS!$F$2:$F$5010,ARQUIVOS_RECEBIDOS!$E$2:$E$5010=LD_01[[#This Row],[DOCUMENTO]])))</f>
        <v>R00.3</v>
      </c>
      <c r="L1522" s="6" t="str" cm="1">
        <f t="array" ref="L1522">_xlfn.TEXTJOIN(",",TRUE,_xlfn._xlws.FILTER(ARQUIVOS[EXTENSÃO],(ARQUIVOS[DOCUMENTO]=LD_01[[#This Row],[DOCUMENTO]])*(ARQUIVOS[REVISÃO]=LD_01[[#This Row],[REVISÃO]])))</f>
        <v>dwg,pdf</v>
      </c>
      <c r="M1522" s="12" cm="1">
        <f t="array" ref="M1522">_xlfn.UNIQUE(_xlfn._xlws.FILTER(ARQUIVOS[DATA RECEBIMENTO],(ARQUIVOS[DOCUMENTO]=LD_01[[#This Row],[DOCUMENTO]])*(ARQUIVOS[REVISÃO]=LD_01[[#This Row],[REVISÃO]])))</f>
        <v>46038</v>
      </c>
      <c r="N15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02/MSV-163MS-366-369/12.DV/MSV-163MS-366-369-ACA-EXE-DE-O2-001-R00.3.pdf</v>
      </c>
      <c r="P1522" s="6" t="str">
        <f>LD_01[[#This Row],[PASTA]]&amp;"/"&amp;LD_01[[#This Row],[ARQUIVO]]</f>
        <v>MSV-163MS-366-369/12.DV/MSV-163MS-366-369-ACA-EXE-DE-O2-001-R00.3.pdf</v>
      </c>
    </row>
    <row r="1523" spans="1:16" ht="28.8" x14ac:dyDescent="0.3">
      <c r="A1523" s="6" t="s">
        <v>6268</v>
      </c>
      <c r="B1523" s="6" t="str">
        <f>VLOOKUP(LD_01[[#This Row],[DOCUMENTO]],_xlfn.SORTBY(ARQUIVOS_RECEBIDOS!$E$2:$F$5010,ARQUIVOS_RECEBIDOS!$F$2:$F$5010,-1),2,)</f>
        <v>R00.3</v>
      </c>
      <c r="C1523" s="14" t="s">
        <v>5988</v>
      </c>
      <c r="D1523" s="14" t="s">
        <v>7543</v>
      </c>
      <c r="E1523" s="6" t="s">
        <v>6355</v>
      </c>
      <c r="F1523" s="8" t="s">
        <v>6388</v>
      </c>
      <c r="G1523" s="8" t="s">
        <v>4144</v>
      </c>
      <c r="H1523" s="6" t="str">
        <f>_xlfn.XLOOKUP(LD_01[[#This Row],[DISCIPLINA]],'CLASSES DE PROJETOS'!$F$3:$F$37,'CLASSES DE PROJETOS'!$C$3:$C$37)</f>
        <v>DV</v>
      </c>
      <c r="I1523" s="6" t="str">
        <f>_xlfn.TEXTJOIN("/",TRUE,"MSV-163MS-"&amp;LD_01[[#This Row],[OBRA]],_xlfn.XLOOKUP(LD_01[[#This Row],[SIGLA]],'CLASSES DE PROJETOS'!$C$3:$C$37,'CLASSES DE PROJETOS'!$E$3:$E$37))</f>
        <v>MSV-163MS-366-369/12.DV</v>
      </c>
      <c r="J1523" s="6" t="str" cm="1">
        <f t="array" ref="J1523">_xlfn.TEXTJOIN(",",TRUE,_xlfn._xlws.FILTER(ARQUIVOS[ARQUIVO],(ARQUIVOS[DOCUMENTO]=LD_01[[#This Row],[DOCUMENTO]])*(ARQUIVOS[REVISÃO]=LD_01[[#This Row],[REVISÃO]])*(ARQUIVOS[EXTENSÃO]="pdf")))</f>
        <v>MSV-163MS-366-369-ACA-EXE-DE-O2-002-R00.3.pdf</v>
      </c>
      <c r="K1523" s="6" t="str" cm="1">
        <f t="array" ref="K1523">_xlfn.TEXTJOIN(", ",TRUE,_xlfn.UNIQUE(_xlfn._xlws.FILTER(ARQUIVOS_RECEBIDOS!$F$2:$F$5010,ARQUIVOS_RECEBIDOS!$E$2:$E$5010=LD_01[[#This Row],[DOCUMENTO]])))</f>
        <v>R00.3</v>
      </c>
      <c r="L1523" s="6" t="str" cm="1">
        <f t="array" ref="L1523">_xlfn.TEXTJOIN(",",TRUE,_xlfn._xlws.FILTER(ARQUIVOS[EXTENSÃO],(ARQUIVOS[DOCUMENTO]=LD_01[[#This Row],[DOCUMENTO]])*(ARQUIVOS[REVISÃO]=LD_01[[#This Row],[REVISÃO]])))</f>
        <v>dwg,pdf</v>
      </c>
      <c r="M1523" s="12" cm="1">
        <f t="array" ref="M1523">_xlfn.UNIQUE(_xlfn._xlws.FILTER(ARQUIVOS[DATA RECEBIMENTO],(ARQUIVOS[DOCUMENTO]=LD_01[[#This Row],[DOCUMENTO]])*(ARQUIVOS[REVISÃO]=LD_01[[#This Row],[REVISÃO]])))</f>
        <v>46038</v>
      </c>
      <c r="N15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02/MSV-163MS-366-369/12.DV/MSV-163MS-366-369-ACA-EXE-DE-O2-002-R00.3.pdf</v>
      </c>
      <c r="P1523" s="6" t="str">
        <f>LD_01[[#This Row],[PASTA]]&amp;"/"&amp;LD_01[[#This Row],[ARQUIVO]]</f>
        <v>MSV-163MS-366-369/12.DV/MSV-163MS-366-369-ACA-EXE-DE-O2-002-R00.3.pdf</v>
      </c>
    </row>
    <row r="1524" spans="1:16" ht="28.8" x14ac:dyDescent="0.3">
      <c r="A1524" s="6" t="s">
        <v>6269</v>
      </c>
      <c r="B1524" s="6" t="str">
        <f>VLOOKUP(LD_01[[#This Row],[DOCUMENTO]],_xlfn.SORTBY(ARQUIVOS_RECEBIDOS!$E$2:$F$5010,ARQUIVOS_RECEBIDOS!$F$2:$F$5010,-1),2,)</f>
        <v>R00.3</v>
      </c>
      <c r="C1524" s="14" t="s">
        <v>5988</v>
      </c>
      <c r="D1524" s="14" t="s">
        <v>7543</v>
      </c>
      <c r="E1524" s="6" t="s">
        <v>6355</v>
      </c>
      <c r="F1524" s="8" t="s">
        <v>6388</v>
      </c>
      <c r="G1524" s="8" t="s">
        <v>4144</v>
      </c>
      <c r="H1524" s="6" t="str">
        <f>_xlfn.XLOOKUP(LD_01[[#This Row],[DISCIPLINA]],'CLASSES DE PROJETOS'!$F$3:$F$37,'CLASSES DE PROJETOS'!$C$3:$C$37)</f>
        <v>DV</v>
      </c>
      <c r="I1524" s="6" t="str">
        <f>_xlfn.TEXTJOIN("/",TRUE,"MSV-163MS-"&amp;LD_01[[#This Row],[OBRA]],_xlfn.XLOOKUP(LD_01[[#This Row],[SIGLA]],'CLASSES DE PROJETOS'!$C$3:$C$37,'CLASSES DE PROJETOS'!$E$3:$E$37))</f>
        <v>MSV-163MS-366-369/12.DV</v>
      </c>
      <c r="J1524" s="6" t="str" cm="1">
        <f t="array" ref="J1524">_xlfn.TEXTJOIN(",",TRUE,_xlfn._xlws.FILTER(ARQUIVOS[ARQUIVO],(ARQUIVOS[DOCUMENTO]=LD_01[[#This Row],[DOCUMENTO]])*(ARQUIVOS[REVISÃO]=LD_01[[#This Row],[REVISÃO]])*(ARQUIVOS[EXTENSÃO]="pdf")))</f>
        <v>MSV-163MS-366-369-ACA-EXE-DE-O2-003-R00.3.pdf</v>
      </c>
      <c r="K1524" s="6" t="str" cm="1">
        <f t="array" ref="K1524">_xlfn.TEXTJOIN(", ",TRUE,_xlfn.UNIQUE(_xlfn._xlws.FILTER(ARQUIVOS_RECEBIDOS!$F$2:$F$5010,ARQUIVOS_RECEBIDOS!$E$2:$E$5010=LD_01[[#This Row],[DOCUMENTO]])))</f>
        <v>R00.3</v>
      </c>
      <c r="L1524" s="6" t="str" cm="1">
        <f t="array" ref="L1524">_xlfn.TEXTJOIN(",",TRUE,_xlfn._xlws.FILTER(ARQUIVOS[EXTENSÃO],(ARQUIVOS[DOCUMENTO]=LD_01[[#This Row],[DOCUMENTO]])*(ARQUIVOS[REVISÃO]=LD_01[[#This Row],[REVISÃO]])))</f>
        <v>dwg,pdf</v>
      </c>
      <c r="M1524" s="12" cm="1">
        <f t="array" ref="M1524">_xlfn.UNIQUE(_xlfn._xlws.FILTER(ARQUIVOS[DATA RECEBIMENTO],(ARQUIVOS[DOCUMENTO]=LD_01[[#This Row],[DOCUMENTO]])*(ARQUIVOS[REVISÃO]=LD_01[[#This Row],[REVISÃO]])))</f>
        <v>46038</v>
      </c>
      <c r="N15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02/MSV-163MS-366-369/12.DV/MSV-163MS-366-369-ACA-EXE-DE-O2-003-R00.3.pdf</v>
      </c>
      <c r="P1524" s="6" t="str">
        <f>LD_01[[#This Row],[PASTA]]&amp;"/"&amp;LD_01[[#This Row],[ARQUIVO]]</f>
        <v>MSV-163MS-366-369/12.DV/MSV-163MS-366-369-ACA-EXE-DE-O2-003-R00.3.pdf</v>
      </c>
    </row>
    <row r="1525" spans="1:16" ht="28.8" x14ac:dyDescent="0.3">
      <c r="A1525" s="6" t="s">
        <v>6270</v>
      </c>
      <c r="B1525" s="6" t="str">
        <f>VLOOKUP(LD_01[[#This Row],[DOCUMENTO]],_xlfn.SORTBY(ARQUIVOS_RECEBIDOS!$E$2:$F$5010,ARQUIVOS_RECEBIDOS!$F$2:$F$5010,-1),2,)</f>
        <v>R00.3</v>
      </c>
      <c r="C1525" s="14" t="s">
        <v>5988</v>
      </c>
      <c r="D1525" s="14" t="s">
        <v>7543</v>
      </c>
      <c r="E1525" s="6" t="s">
        <v>6355</v>
      </c>
      <c r="F1525" s="8" t="s">
        <v>6388</v>
      </c>
      <c r="G1525" s="8" t="s">
        <v>4144</v>
      </c>
      <c r="H1525" s="6" t="str">
        <f>_xlfn.XLOOKUP(LD_01[[#This Row],[DISCIPLINA]],'CLASSES DE PROJETOS'!$F$3:$F$37,'CLASSES DE PROJETOS'!$C$3:$C$37)</f>
        <v>DV</v>
      </c>
      <c r="I1525" s="6" t="str">
        <f>_xlfn.TEXTJOIN("/",TRUE,"MSV-163MS-"&amp;LD_01[[#This Row],[OBRA]],_xlfn.XLOOKUP(LD_01[[#This Row],[SIGLA]],'CLASSES DE PROJETOS'!$C$3:$C$37,'CLASSES DE PROJETOS'!$E$3:$E$37))</f>
        <v>MSV-163MS-366-369/12.DV</v>
      </c>
      <c r="J1525" s="6" t="str" cm="1">
        <f t="array" ref="J1525">_xlfn.TEXTJOIN(",",TRUE,_xlfn._xlws.FILTER(ARQUIVOS[ARQUIVO],(ARQUIVOS[DOCUMENTO]=LD_01[[#This Row],[DOCUMENTO]])*(ARQUIVOS[REVISÃO]=LD_01[[#This Row],[REVISÃO]])*(ARQUIVOS[EXTENSÃO]="pdf")))</f>
        <v>MSV-163MS-366-369-ACA-EXE-DE-O2-004-R00.3.pdf</v>
      </c>
      <c r="K1525" s="6" t="str" cm="1">
        <f t="array" ref="K1525">_xlfn.TEXTJOIN(", ",TRUE,_xlfn.UNIQUE(_xlfn._xlws.FILTER(ARQUIVOS_RECEBIDOS!$F$2:$F$5010,ARQUIVOS_RECEBIDOS!$E$2:$E$5010=LD_01[[#This Row],[DOCUMENTO]])))</f>
        <v>R00.3</v>
      </c>
      <c r="L1525" s="6" t="str" cm="1">
        <f t="array" ref="L1525">_xlfn.TEXTJOIN(",",TRUE,_xlfn._xlws.FILTER(ARQUIVOS[EXTENSÃO],(ARQUIVOS[DOCUMENTO]=LD_01[[#This Row],[DOCUMENTO]])*(ARQUIVOS[REVISÃO]=LD_01[[#This Row],[REVISÃO]])))</f>
        <v>dwg,pdf</v>
      </c>
      <c r="M1525" s="12" cm="1">
        <f t="array" ref="M1525">_xlfn.UNIQUE(_xlfn._xlws.FILTER(ARQUIVOS[DATA RECEBIMENTO],(ARQUIVOS[DOCUMENTO]=LD_01[[#This Row],[DOCUMENTO]])*(ARQUIVOS[REVISÃO]=LD_01[[#This Row],[REVISÃO]])))</f>
        <v>46038</v>
      </c>
      <c r="N15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02/MSV-163MS-366-369/12.DV/MSV-163MS-366-369-ACA-EXE-DE-O2-004-R00.3.pdf</v>
      </c>
      <c r="P1525" s="6" t="str">
        <f>LD_01[[#This Row],[PASTA]]&amp;"/"&amp;LD_01[[#This Row],[ARQUIVO]]</f>
        <v>MSV-163MS-366-369/12.DV/MSV-163MS-366-369-ACA-EXE-DE-O2-004-R00.3.pdf</v>
      </c>
    </row>
    <row r="1526" spans="1:16" ht="28.8" x14ac:dyDescent="0.3">
      <c r="A1526" s="6" t="s">
        <v>6271</v>
      </c>
      <c r="B1526" s="6" t="str">
        <f>VLOOKUP(LD_01[[#This Row],[DOCUMENTO]],_xlfn.SORTBY(ARQUIVOS_RECEBIDOS!$E$2:$F$5010,ARQUIVOS_RECEBIDOS!$F$2:$F$5010,-1),2,)</f>
        <v>R00.3</v>
      </c>
      <c r="C1526" s="14" t="s">
        <v>5988</v>
      </c>
      <c r="D1526" s="14" t="s">
        <v>7543</v>
      </c>
      <c r="E1526" s="6" t="s">
        <v>6355</v>
      </c>
      <c r="F1526" s="8" t="s">
        <v>6388</v>
      </c>
      <c r="G1526" s="8" t="s">
        <v>4144</v>
      </c>
      <c r="H1526" s="6" t="str">
        <f>_xlfn.XLOOKUP(LD_01[[#This Row],[DISCIPLINA]],'CLASSES DE PROJETOS'!$F$3:$F$37,'CLASSES DE PROJETOS'!$C$3:$C$37)</f>
        <v>DV</v>
      </c>
      <c r="I1526" s="6" t="str">
        <f>_xlfn.TEXTJOIN("/",TRUE,"MSV-163MS-"&amp;LD_01[[#This Row],[OBRA]],_xlfn.XLOOKUP(LD_01[[#This Row],[SIGLA]],'CLASSES DE PROJETOS'!$C$3:$C$37,'CLASSES DE PROJETOS'!$E$3:$E$37))</f>
        <v>MSV-163MS-366-369/12.DV</v>
      </c>
      <c r="J1526" s="6" t="str" cm="1">
        <f t="array" ref="J1526">_xlfn.TEXTJOIN(",",TRUE,_xlfn._xlws.FILTER(ARQUIVOS[ARQUIVO],(ARQUIVOS[DOCUMENTO]=LD_01[[#This Row],[DOCUMENTO]])*(ARQUIVOS[REVISÃO]=LD_01[[#This Row],[REVISÃO]])*(ARQUIVOS[EXTENSÃO]="pdf")))</f>
        <v>MSV-163MS-366-369-ACA-EXE-DE-O2-005-R00.3.pdf</v>
      </c>
      <c r="K1526" s="6" t="str" cm="1">
        <f t="array" ref="K1526">_xlfn.TEXTJOIN(", ",TRUE,_xlfn.UNIQUE(_xlfn._xlws.FILTER(ARQUIVOS_RECEBIDOS!$F$2:$F$5010,ARQUIVOS_RECEBIDOS!$E$2:$E$5010=LD_01[[#This Row],[DOCUMENTO]])))</f>
        <v>R00.3</v>
      </c>
      <c r="L1526" s="6" t="str" cm="1">
        <f t="array" ref="L1526">_xlfn.TEXTJOIN(",",TRUE,_xlfn._xlws.FILTER(ARQUIVOS[EXTENSÃO],(ARQUIVOS[DOCUMENTO]=LD_01[[#This Row],[DOCUMENTO]])*(ARQUIVOS[REVISÃO]=LD_01[[#This Row],[REVISÃO]])))</f>
        <v>dwg,pdf</v>
      </c>
      <c r="M1526" s="12" cm="1">
        <f t="array" ref="M1526">_xlfn.UNIQUE(_xlfn._xlws.FILTER(ARQUIVOS[DATA RECEBIMENTO],(ARQUIVOS[DOCUMENTO]=LD_01[[#This Row],[DOCUMENTO]])*(ARQUIVOS[REVISÃO]=LD_01[[#This Row],[REVISÃO]])))</f>
        <v>46038</v>
      </c>
      <c r="N15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02/MSV-163MS-366-369/12.DV/MSV-163MS-366-369-ACA-EXE-DE-O2-005-R00.3.pdf</v>
      </c>
      <c r="P1526" s="6" t="str">
        <f>LD_01[[#This Row],[PASTA]]&amp;"/"&amp;LD_01[[#This Row],[ARQUIVO]]</f>
        <v>MSV-163MS-366-369/12.DV/MSV-163MS-366-369-ACA-EXE-DE-O2-005-R00.3.pdf</v>
      </c>
    </row>
    <row r="1527" spans="1:16" ht="28.8" x14ac:dyDescent="0.3">
      <c r="A1527" s="6" t="s">
        <v>6272</v>
      </c>
      <c r="B1527" s="6" t="str">
        <f>VLOOKUP(LD_01[[#This Row],[DOCUMENTO]],_xlfn.SORTBY(ARQUIVOS_RECEBIDOS!$E$2:$F$5010,ARQUIVOS_RECEBIDOS!$F$2:$F$5010,-1),2,)</f>
        <v>R00.3</v>
      </c>
      <c r="C1527" s="14" t="s">
        <v>5988</v>
      </c>
      <c r="D1527" s="14" t="s">
        <v>7543</v>
      </c>
      <c r="E1527" s="6" t="s">
        <v>6355</v>
      </c>
      <c r="F1527" s="8" t="s">
        <v>6388</v>
      </c>
      <c r="G1527" s="8" t="s">
        <v>4144</v>
      </c>
      <c r="H1527" s="6" t="str">
        <f>_xlfn.XLOOKUP(LD_01[[#This Row],[DISCIPLINA]],'CLASSES DE PROJETOS'!$F$3:$F$37,'CLASSES DE PROJETOS'!$C$3:$C$37)</f>
        <v>DV</v>
      </c>
      <c r="I1527" s="6" t="str">
        <f>_xlfn.TEXTJOIN("/",TRUE,"MSV-163MS-"&amp;LD_01[[#This Row],[OBRA]],_xlfn.XLOOKUP(LD_01[[#This Row],[SIGLA]],'CLASSES DE PROJETOS'!$C$3:$C$37,'CLASSES DE PROJETOS'!$E$3:$E$37))</f>
        <v>MSV-163MS-366-369/12.DV</v>
      </c>
      <c r="J1527" s="6" t="str" cm="1">
        <f t="array" ref="J1527">_xlfn.TEXTJOIN(",",TRUE,_xlfn._xlws.FILTER(ARQUIVOS[ARQUIVO],(ARQUIVOS[DOCUMENTO]=LD_01[[#This Row],[DOCUMENTO]])*(ARQUIVOS[REVISÃO]=LD_01[[#This Row],[REVISÃO]])*(ARQUIVOS[EXTENSÃO]="pdf")))</f>
        <v>MSV-163MS-366-369-ACA-EXE-DE-O2-006-R00.3.pdf</v>
      </c>
      <c r="K1527" s="6" t="str" cm="1">
        <f t="array" ref="K1527">_xlfn.TEXTJOIN(", ",TRUE,_xlfn.UNIQUE(_xlfn._xlws.FILTER(ARQUIVOS_RECEBIDOS!$F$2:$F$5010,ARQUIVOS_RECEBIDOS!$E$2:$E$5010=LD_01[[#This Row],[DOCUMENTO]])))</f>
        <v>R00.3</v>
      </c>
      <c r="L1527" s="6" t="str" cm="1">
        <f t="array" ref="L1527">_xlfn.TEXTJOIN(",",TRUE,_xlfn._xlws.FILTER(ARQUIVOS[EXTENSÃO],(ARQUIVOS[DOCUMENTO]=LD_01[[#This Row],[DOCUMENTO]])*(ARQUIVOS[REVISÃO]=LD_01[[#This Row],[REVISÃO]])))</f>
        <v>dwg,pdf</v>
      </c>
      <c r="M1527" s="12" cm="1">
        <f t="array" ref="M1527">_xlfn.UNIQUE(_xlfn._xlws.FILTER(ARQUIVOS[DATA RECEBIMENTO],(ARQUIVOS[DOCUMENTO]=LD_01[[#This Row],[DOCUMENTO]])*(ARQUIVOS[REVISÃO]=LD_01[[#This Row],[REVISÃO]])))</f>
        <v>46038</v>
      </c>
      <c r="N15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02/MSV-163MS-366-369/12.DV/MSV-163MS-366-369-ACA-EXE-DE-O2-006-R00.3.pdf</v>
      </c>
      <c r="P1527" s="6" t="str">
        <f>LD_01[[#This Row],[PASTA]]&amp;"/"&amp;LD_01[[#This Row],[ARQUIVO]]</f>
        <v>MSV-163MS-366-369/12.DV/MSV-163MS-366-369-ACA-EXE-DE-O2-006-R00.3.pdf</v>
      </c>
    </row>
    <row r="1528" spans="1:16" ht="28.8" x14ac:dyDescent="0.3">
      <c r="A1528" s="6" t="s">
        <v>6273</v>
      </c>
      <c r="B1528" s="6" t="str">
        <f>VLOOKUP(LD_01[[#This Row],[DOCUMENTO]],_xlfn.SORTBY(ARQUIVOS_RECEBIDOS!$E$2:$F$5010,ARQUIVOS_RECEBIDOS!$F$2:$F$5010,-1),2,)</f>
        <v>R00.3</v>
      </c>
      <c r="C1528" s="14" t="s">
        <v>5988</v>
      </c>
      <c r="D1528" s="14" t="s">
        <v>7543</v>
      </c>
      <c r="E1528" s="6" t="s">
        <v>6355</v>
      </c>
      <c r="F1528" s="8" t="s">
        <v>6388</v>
      </c>
      <c r="G1528" s="8" t="s">
        <v>4144</v>
      </c>
      <c r="H1528" s="6" t="str">
        <f>_xlfn.XLOOKUP(LD_01[[#This Row],[DISCIPLINA]],'CLASSES DE PROJETOS'!$F$3:$F$37,'CLASSES DE PROJETOS'!$C$3:$C$37)</f>
        <v>DV</v>
      </c>
      <c r="I1528" s="6" t="str">
        <f>_xlfn.TEXTJOIN("/",TRUE,"MSV-163MS-"&amp;LD_01[[#This Row],[OBRA]],_xlfn.XLOOKUP(LD_01[[#This Row],[SIGLA]],'CLASSES DE PROJETOS'!$C$3:$C$37,'CLASSES DE PROJETOS'!$E$3:$E$37))</f>
        <v>MSV-163MS-366-369/12.DV</v>
      </c>
      <c r="J1528" s="6" t="str" cm="1">
        <f t="array" ref="J1528">_xlfn.TEXTJOIN(",",TRUE,_xlfn._xlws.FILTER(ARQUIVOS[ARQUIVO],(ARQUIVOS[DOCUMENTO]=LD_01[[#This Row],[DOCUMENTO]])*(ARQUIVOS[REVISÃO]=LD_01[[#This Row],[REVISÃO]])*(ARQUIVOS[EXTENSÃO]="pdf")))</f>
        <v>MSV-163MS-366-369-ACA-EXE-DE-O2-007-R00.3.pdf</v>
      </c>
      <c r="K1528" s="6" t="str" cm="1">
        <f t="array" ref="K1528">_xlfn.TEXTJOIN(", ",TRUE,_xlfn.UNIQUE(_xlfn._xlws.FILTER(ARQUIVOS_RECEBIDOS!$F$2:$F$5010,ARQUIVOS_RECEBIDOS!$E$2:$E$5010=LD_01[[#This Row],[DOCUMENTO]])))</f>
        <v>R00.3</v>
      </c>
      <c r="L1528" s="6" t="str" cm="1">
        <f t="array" ref="L1528">_xlfn.TEXTJOIN(",",TRUE,_xlfn._xlws.FILTER(ARQUIVOS[EXTENSÃO],(ARQUIVOS[DOCUMENTO]=LD_01[[#This Row],[DOCUMENTO]])*(ARQUIVOS[REVISÃO]=LD_01[[#This Row],[REVISÃO]])))</f>
        <v>dwg,pdf</v>
      </c>
      <c r="M1528" s="12" cm="1">
        <f t="array" ref="M1528">_xlfn.UNIQUE(_xlfn._xlws.FILTER(ARQUIVOS[DATA RECEBIMENTO],(ARQUIVOS[DOCUMENTO]=LD_01[[#This Row],[DOCUMENTO]])*(ARQUIVOS[REVISÃO]=LD_01[[#This Row],[REVISÃO]])))</f>
        <v>46038</v>
      </c>
      <c r="N15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02/MSV-163MS-366-369/12.DV/MSV-163MS-366-369-ACA-EXE-DE-O2-007-R00.3.pdf</v>
      </c>
      <c r="P1528" s="6" t="str">
        <f>LD_01[[#This Row],[PASTA]]&amp;"/"&amp;LD_01[[#This Row],[ARQUIVO]]</f>
        <v>MSV-163MS-366-369/12.DV/MSV-163MS-366-369-ACA-EXE-DE-O2-007-R00.3.pdf</v>
      </c>
    </row>
    <row r="1529" spans="1:16" ht="28.8" x14ac:dyDescent="0.3">
      <c r="A1529" s="6" t="s">
        <v>6274</v>
      </c>
      <c r="B1529" s="6" t="str">
        <f>VLOOKUP(LD_01[[#This Row],[DOCUMENTO]],_xlfn.SORTBY(ARQUIVOS_RECEBIDOS!$E$2:$F$5010,ARQUIVOS_RECEBIDOS!$F$2:$F$5010,-1),2,)</f>
        <v>R00.3</v>
      </c>
      <c r="C1529" s="14" t="s">
        <v>5988</v>
      </c>
      <c r="D1529" s="14" t="s">
        <v>7543</v>
      </c>
      <c r="E1529" s="6" t="s">
        <v>6355</v>
      </c>
      <c r="F1529" s="8" t="s">
        <v>6388</v>
      </c>
      <c r="G1529" s="8" t="s">
        <v>4144</v>
      </c>
      <c r="H1529" s="6" t="str">
        <f>_xlfn.XLOOKUP(LD_01[[#This Row],[DISCIPLINA]],'CLASSES DE PROJETOS'!$F$3:$F$37,'CLASSES DE PROJETOS'!$C$3:$C$37)</f>
        <v>DV</v>
      </c>
      <c r="I1529" s="6" t="str">
        <f>_xlfn.TEXTJOIN("/",TRUE,"MSV-163MS-"&amp;LD_01[[#This Row],[OBRA]],_xlfn.XLOOKUP(LD_01[[#This Row],[SIGLA]],'CLASSES DE PROJETOS'!$C$3:$C$37,'CLASSES DE PROJETOS'!$E$3:$E$37))</f>
        <v>MSV-163MS-366-369/12.DV</v>
      </c>
      <c r="J1529" s="6" t="str" cm="1">
        <f t="array" ref="J1529">_xlfn.TEXTJOIN(",",TRUE,_xlfn._xlws.FILTER(ARQUIVOS[ARQUIVO],(ARQUIVOS[DOCUMENTO]=LD_01[[#This Row],[DOCUMENTO]])*(ARQUIVOS[REVISÃO]=LD_01[[#This Row],[REVISÃO]])*(ARQUIVOS[EXTENSÃO]="pdf")))</f>
        <v>MSV-163MS-366-369-ACA-EXE-DE-O2-008-R00.3.pdf</v>
      </c>
      <c r="K1529" s="6" t="str" cm="1">
        <f t="array" ref="K1529">_xlfn.TEXTJOIN(", ",TRUE,_xlfn.UNIQUE(_xlfn._xlws.FILTER(ARQUIVOS_RECEBIDOS!$F$2:$F$5010,ARQUIVOS_RECEBIDOS!$E$2:$E$5010=LD_01[[#This Row],[DOCUMENTO]])))</f>
        <v>R00.3</v>
      </c>
      <c r="L1529" s="6" t="str" cm="1">
        <f t="array" ref="L1529">_xlfn.TEXTJOIN(",",TRUE,_xlfn._xlws.FILTER(ARQUIVOS[EXTENSÃO],(ARQUIVOS[DOCUMENTO]=LD_01[[#This Row],[DOCUMENTO]])*(ARQUIVOS[REVISÃO]=LD_01[[#This Row],[REVISÃO]])))</f>
        <v>dwg,pdf</v>
      </c>
      <c r="M1529" s="12" cm="1">
        <f t="array" ref="M1529">_xlfn.UNIQUE(_xlfn._xlws.FILTER(ARQUIVOS[DATA RECEBIMENTO],(ARQUIVOS[DOCUMENTO]=LD_01[[#This Row],[DOCUMENTO]])*(ARQUIVOS[REVISÃO]=LD_01[[#This Row],[REVISÃO]])))</f>
        <v>46038</v>
      </c>
      <c r="N15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02/MSV-163MS-366-369/12.DV/MSV-163MS-366-369-ACA-EXE-DE-O2-008-R00.3.pdf</v>
      </c>
      <c r="P1529" s="6" t="str">
        <f>LD_01[[#This Row],[PASTA]]&amp;"/"&amp;LD_01[[#This Row],[ARQUIVO]]</f>
        <v>MSV-163MS-366-369/12.DV/MSV-163MS-366-369-ACA-EXE-DE-O2-008-R00.3.pdf</v>
      </c>
    </row>
    <row r="1530" spans="1:16" ht="28.8" x14ac:dyDescent="0.3">
      <c r="A1530" s="6" t="s">
        <v>6275</v>
      </c>
      <c r="B1530" s="6" t="str">
        <f>VLOOKUP(LD_01[[#This Row],[DOCUMENTO]],_xlfn.SORTBY(ARQUIVOS_RECEBIDOS!$E$2:$F$5010,ARQUIVOS_RECEBIDOS!$F$2:$F$5010,-1),2,)</f>
        <v>R00.3</v>
      </c>
      <c r="C1530" s="14" t="s">
        <v>5988</v>
      </c>
      <c r="D1530" s="14" t="s">
        <v>7543</v>
      </c>
      <c r="E1530" s="6" t="s">
        <v>6355</v>
      </c>
      <c r="F1530" s="8" t="s">
        <v>6388</v>
      </c>
      <c r="G1530" s="8" t="s">
        <v>4144</v>
      </c>
      <c r="H1530" s="6" t="str">
        <f>_xlfn.XLOOKUP(LD_01[[#This Row],[DISCIPLINA]],'CLASSES DE PROJETOS'!$F$3:$F$37,'CLASSES DE PROJETOS'!$C$3:$C$37)</f>
        <v>DV</v>
      </c>
      <c r="I1530" s="6" t="str">
        <f>_xlfn.TEXTJOIN("/",TRUE,"MSV-163MS-"&amp;LD_01[[#This Row],[OBRA]],_xlfn.XLOOKUP(LD_01[[#This Row],[SIGLA]],'CLASSES DE PROJETOS'!$C$3:$C$37,'CLASSES DE PROJETOS'!$E$3:$E$37))</f>
        <v>MSV-163MS-366-369/12.DV</v>
      </c>
      <c r="J1530" s="6" t="str" cm="1">
        <f t="array" ref="J1530">_xlfn.TEXTJOIN(",",TRUE,_xlfn._xlws.FILTER(ARQUIVOS[ARQUIVO],(ARQUIVOS[DOCUMENTO]=LD_01[[#This Row],[DOCUMENTO]])*(ARQUIVOS[REVISÃO]=LD_01[[#This Row],[REVISÃO]])*(ARQUIVOS[EXTENSÃO]="pdf")))</f>
        <v>MSV-163MS-366-369-ACA-EXE-DE-O2-009-R00.3.pdf</v>
      </c>
      <c r="K1530" s="6" t="str" cm="1">
        <f t="array" ref="K1530">_xlfn.TEXTJOIN(", ",TRUE,_xlfn.UNIQUE(_xlfn._xlws.FILTER(ARQUIVOS_RECEBIDOS!$F$2:$F$5010,ARQUIVOS_RECEBIDOS!$E$2:$E$5010=LD_01[[#This Row],[DOCUMENTO]])))</f>
        <v>R00.3</v>
      </c>
      <c r="L1530" s="6" t="str" cm="1">
        <f t="array" ref="L1530">_xlfn.TEXTJOIN(",",TRUE,_xlfn._xlws.FILTER(ARQUIVOS[EXTENSÃO],(ARQUIVOS[DOCUMENTO]=LD_01[[#This Row],[DOCUMENTO]])*(ARQUIVOS[REVISÃO]=LD_01[[#This Row],[REVISÃO]])))</f>
        <v>dwg,pdf</v>
      </c>
      <c r="M1530" s="12" cm="1">
        <f t="array" ref="M1530">_xlfn.UNIQUE(_xlfn._xlws.FILTER(ARQUIVOS[DATA RECEBIMENTO],(ARQUIVOS[DOCUMENTO]=LD_01[[#This Row],[DOCUMENTO]])*(ARQUIVOS[REVISÃO]=LD_01[[#This Row],[REVISÃO]])))</f>
        <v>46038</v>
      </c>
      <c r="N15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02/MSV-163MS-366-369/12.DV/MSV-163MS-366-369-ACA-EXE-DE-O2-009-R00.3.pdf</v>
      </c>
      <c r="P1530" s="6" t="str">
        <f>LD_01[[#This Row],[PASTA]]&amp;"/"&amp;LD_01[[#This Row],[ARQUIVO]]</f>
        <v>MSV-163MS-366-369/12.DV/MSV-163MS-366-369-ACA-EXE-DE-O2-009-R00.3.pdf</v>
      </c>
    </row>
    <row r="1531" spans="1:16" ht="28.8" x14ac:dyDescent="0.3">
      <c r="A1531" s="6" t="s">
        <v>6263</v>
      </c>
      <c r="B1531" s="6" t="str">
        <f>VLOOKUP(LD_01[[#This Row],[DOCUMENTO]],_xlfn.SORTBY(ARQUIVOS_RECEBIDOS!$E$2:$F$5010,ARQUIVOS_RECEBIDOS!$F$2:$F$5010,-1),2,)</f>
        <v>R00.2</v>
      </c>
      <c r="C1531" s="14" t="s">
        <v>5988</v>
      </c>
      <c r="D1531" s="14" t="s">
        <v>7543</v>
      </c>
      <c r="E1531" s="6" t="s">
        <v>6355</v>
      </c>
      <c r="F1531" s="8" t="s">
        <v>6389</v>
      </c>
      <c r="G1531" s="8" t="s">
        <v>4338</v>
      </c>
      <c r="H1531" s="6" t="str">
        <f>_xlfn.XLOOKUP(LD_01[[#This Row],[DISCIPLINA]],'CLASSES DE PROJETOS'!$F$3:$F$37,'CLASSES DE PROJETOS'!$C$3:$C$37)</f>
        <v>DS</v>
      </c>
      <c r="I1531" s="6" t="str">
        <f>_xlfn.TEXTJOIN("/",TRUE,"MSV-163MS-"&amp;LD_01[[#This Row],[OBRA]],_xlfn.XLOOKUP(LD_01[[#This Row],[SIGLA]],'CLASSES DE PROJETOS'!$C$3:$C$37,'CLASSES DE PROJETOS'!$E$3:$E$37))</f>
        <v>MSV-163MS-366-369/11.DS</v>
      </c>
      <c r="J1531" s="6" t="str" cm="1">
        <f t="array" ref="J1531">_xlfn.TEXTJOIN(",",TRUE,_xlfn._xlws.FILTER(ARQUIVOS[ARQUIVO],(ARQUIVOS[DOCUMENTO]=LD_01[[#This Row],[DOCUMENTO]])*(ARQUIVOS[REVISÃO]=LD_01[[#This Row],[REVISÃO]])*(ARQUIVOS[EXTENSÃO]="pdf")))</f>
        <v>MSV-163MS-366-369-ACA-EXE-DE-Q1-001-R00.2.pdf</v>
      </c>
      <c r="K1531" s="6" t="str" cm="1">
        <f t="array" ref="K1531">_xlfn.TEXTJOIN(", ",TRUE,_xlfn.UNIQUE(_xlfn._xlws.FILTER(ARQUIVOS_RECEBIDOS!$F$2:$F$5010,ARQUIVOS_RECEBIDOS!$E$2:$E$5010=LD_01[[#This Row],[DOCUMENTO]])))</f>
        <v>R00.2</v>
      </c>
      <c r="L1531" s="6" t="str" cm="1">
        <f t="array" ref="L1531">_xlfn.TEXTJOIN(",",TRUE,_xlfn._xlws.FILTER(ARQUIVOS[EXTENSÃO],(ARQUIVOS[DOCUMENTO]=LD_01[[#This Row],[DOCUMENTO]])*(ARQUIVOS[REVISÃO]=LD_01[[#This Row],[REVISÃO]])))</f>
        <v>dwg,pdf</v>
      </c>
      <c r="M1531" s="12" cm="1">
        <f t="array" ref="M1531">_xlfn.UNIQUE(_xlfn._xlws.FILTER(ARQUIVOS[DATA RECEBIMENTO],(ARQUIVOS[DOCUMENTO]=LD_01[[#This Row],[DOCUMENTO]])*(ARQUIVOS[REVISÃO]=LD_01[[#This Row],[REVISÃO]])))</f>
        <v>46038</v>
      </c>
      <c r="N15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02/MSV-163MS-366-369/11.DS/MSV-163MS-366-369-ACA-EXE-DE-Q1-001-R00.2.pdf</v>
      </c>
      <c r="P1531" s="6" t="str">
        <f>LD_01[[#This Row],[PASTA]]&amp;"/"&amp;LD_01[[#This Row],[ARQUIVO]]</f>
        <v>MSV-163MS-366-369/11.DS/MSV-163MS-366-369-ACA-EXE-DE-Q1-001-R00.2.pdf</v>
      </c>
    </row>
    <row r="1532" spans="1:16" ht="28.8" x14ac:dyDescent="0.3">
      <c r="A1532" s="6" t="s">
        <v>6264</v>
      </c>
      <c r="B1532" s="6" t="str">
        <f>VLOOKUP(LD_01[[#This Row],[DOCUMENTO]],_xlfn.SORTBY(ARQUIVOS_RECEBIDOS!$E$2:$F$5010,ARQUIVOS_RECEBIDOS!$F$2:$F$5010,-1),2,)</f>
        <v>R00.2</v>
      </c>
      <c r="C1532" s="14" t="s">
        <v>5988</v>
      </c>
      <c r="D1532" s="14" t="s">
        <v>7543</v>
      </c>
      <c r="E1532" s="6" t="s">
        <v>6355</v>
      </c>
      <c r="F1532" s="8" t="s">
        <v>6389</v>
      </c>
      <c r="G1532" s="8" t="s">
        <v>4338</v>
      </c>
      <c r="H1532" s="6" t="str">
        <f>_xlfn.XLOOKUP(LD_01[[#This Row],[DISCIPLINA]],'CLASSES DE PROJETOS'!$F$3:$F$37,'CLASSES DE PROJETOS'!$C$3:$C$37)</f>
        <v>DS</v>
      </c>
      <c r="I1532" s="6" t="str">
        <f>_xlfn.TEXTJOIN("/",TRUE,"MSV-163MS-"&amp;LD_01[[#This Row],[OBRA]],_xlfn.XLOOKUP(LD_01[[#This Row],[SIGLA]],'CLASSES DE PROJETOS'!$C$3:$C$37,'CLASSES DE PROJETOS'!$E$3:$E$37))</f>
        <v>MSV-163MS-366-369/11.DS</v>
      </c>
      <c r="J1532" s="6" t="str" cm="1">
        <f t="array" ref="J1532">_xlfn.TEXTJOIN(",",TRUE,_xlfn._xlws.FILTER(ARQUIVOS[ARQUIVO],(ARQUIVOS[DOCUMENTO]=LD_01[[#This Row],[DOCUMENTO]])*(ARQUIVOS[REVISÃO]=LD_01[[#This Row],[REVISÃO]])*(ARQUIVOS[EXTENSÃO]="pdf")))</f>
        <v>MSV-163MS-366-369-ACA-EXE-DE-Q1-002-R00.2.pdf</v>
      </c>
      <c r="K1532" s="6" t="str" cm="1">
        <f t="array" ref="K1532">_xlfn.TEXTJOIN(", ",TRUE,_xlfn.UNIQUE(_xlfn._xlws.FILTER(ARQUIVOS_RECEBIDOS!$F$2:$F$5010,ARQUIVOS_RECEBIDOS!$E$2:$E$5010=LD_01[[#This Row],[DOCUMENTO]])))</f>
        <v>R00.2</v>
      </c>
      <c r="L1532" s="6" t="str" cm="1">
        <f t="array" ref="L1532">_xlfn.TEXTJOIN(",",TRUE,_xlfn._xlws.FILTER(ARQUIVOS[EXTENSÃO],(ARQUIVOS[DOCUMENTO]=LD_01[[#This Row],[DOCUMENTO]])*(ARQUIVOS[REVISÃO]=LD_01[[#This Row],[REVISÃO]])))</f>
        <v>dwg,pdf</v>
      </c>
      <c r="M1532" s="12" cm="1">
        <f t="array" ref="M1532">_xlfn.UNIQUE(_xlfn._xlws.FILTER(ARQUIVOS[DATA RECEBIMENTO],(ARQUIVOS[DOCUMENTO]=LD_01[[#This Row],[DOCUMENTO]])*(ARQUIVOS[REVISÃO]=LD_01[[#This Row],[REVISÃO]])))</f>
        <v>46038</v>
      </c>
      <c r="N15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02/MSV-163MS-366-369/11.DS/MSV-163MS-366-369-ACA-EXE-DE-Q1-002-R00.2.pdf</v>
      </c>
      <c r="P1532" s="6" t="str">
        <f>LD_01[[#This Row],[PASTA]]&amp;"/"&amp;LD_01[[#This Row],[ARQUIVO]]</f>
        <v>MSV-163MS-366-369/11.DS/MSV-163MS-366-369-ACA-EXE-DE-Q1-002-R00.2.pdf</v>
      </c>
    </row>
    <row r="1533" spans="1:16" ht="28.8" x14ac:dyDescent="0.3">
      <c r="A1533" s="6" t="s">
        <v>6265</v>
      </c>
      <c r="B1533" s="6" t="str">
        <f>VLOOKUP(LD_01[[#This Row],[DOCUMENTO]],_xlfn.SORTBY(ARQUIVOS_RECEBIDOS!$E$2:$F$5010,ARQUIVOS_RECEBIDOS!$F$2:$F$5010,-1),2,)</f>
        <v>R00.2</v>
      </c>
      <c r="C1533" s="14" t="s">
        <v>5988</v>
      </c>
      <c r="D1533" s="14" t="s">
        <v>7543</v>
      </c>
      <c r="E1533" s="6" t="s">
        <v>6355</v>
      </c>
      <c r="F1533" s="8" t="s">
        <v>6389</v>
      </c>
      <c r="G1533" s="8" t="s">
        <v>4338</v>
      </c>
      <c r="H1533" s="6" t="str">
        <f>_xlfn.XLOOKUP(LD_01[[#This Row],[DISCIPLINA]],'CLASSES DE PROJETOS'!$F$3:$F$37,'CLASSES DE PROJETOS'!$C$3:$C$37)</f>
        <v>DS</v>
      </c>
      <c r="I1533" s="6" t="str">
        <f>_xlfn.TEXTJOIN("/",TRUE,"MSV-163MS-"&amp;LD_01[[#This Row],[OBRA]],_xlfn.XLOOKUP(LD_01[[#This Row],[SIGLA]],'CLASSES DE PROJETOS'!$C$3:$C$37,'CLASSES DE PROJETOS'!$E$3:$E$37))</f>
        <v>MSV-163MS-366-369/11.DS</v>
      </c>
      <c r="J1533" s="6" t="str" cm="1">
        <f t="array" ref="J1533">_xlfn.TEXTJOIN(",",TRUE,_xlfn._xlws.FILTER(ARQUIVOS[ARQUIVO],(ARQUIVOS[DOCUMENTO]=LD_01[[#This Row],[DOCUMENTO]])*(ARQUIVOS[REVISÃO]=LD_01[[#This Row],[REVISÃO]])*(ARQUIVOS[EXTENSÃO]="pdf")))</f>
        <v>MSV-163MS-366-369-ACA-EXE-DE-Q1-003-R00.2.pdf</v>
      </c>
      <c r="K1533" s="6" t="str" cm="1">
        <f t="array" ref="K1533">_xlfn.TEXTJOIN(", ",TRUE,_xlfn.UNIQUE(_xlfn._xlws.FILTER(ARQUIVOS_RECEBIDOS!$F$2:$F$5010,ARQUIVOS_RECEBIDOS!$E$2:$E$5010=LD_01[[#This Row],[DOCUMENTO]])))</f>
        <v>R00.2</v>
      </c>
      <c r="L1533" s="6" t="str" cm="1">
        <f t="array" ref="L1533">_xlfn.TEXTJOIN(",",TRUE,_xlfn._xlws.FILTER(ARQUIVOS[EXTENSÃO],(ARQUIVOS[DOCUMENTO]=LD_01[[#This Row],[DOCUMENTO]])*(ARQUIVOS[REVISÃO]=LD_01[[#This Row],[REVISÃO]])))</f>
        <v>dwg,pdf</v>
      </c>
      <c r="M1533" s="12" cm="1">
        <f t="array" ref="M1533">_xlfn.UNIQUE(_xlfn._xlws.FILTER(ARQUIVOS[DATA RECEBIMENTO],(ARQUIVOS[DOCUMENTO]=LD_01[[#This Row],[DOCUMENTO]])*(ARQUIVOS[REVISÃO]=LD_01[[#This Row],[REVISÃO]])))</f>
        <v>46038</v>
      </c>
      <c r="N15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02/MSV-163MS-366-369/11.DS/MSV-163MS-366-369-ACA-EXE-DE-Q1-003-R00.2.pdf</v>
      </c>
      <c r="P1533" s="6" t="str">
        <f>LD_01[[#This Row],[PASTA]]&amp;"/"&amp;LD_01[[#This Row],[ARQUIVO]]</f>
        <v>MSV-163MS-366-369/11.DS/MSV-163MS-366-369-ACA-EXE-DE-Q1-003-R00.2.pdf</v>
      </c>
    </row>
    <row r="1534" spans="1:16" ht="43.2" x14ac:dyDescent="0.3">
      <c r="A1534" s="6" t="s">
        <v>6262</v>
      </c>
      <c r="B1534" s="6" t="str">
        <f>VLOOKUP(LD_01[[#This Row],[DOCUMENTO]],_xlfn.SORTBY(ARQUIVOS_RECEBIDOS!$E$2:$F$5010,ARQUIVOS_RECEBIDOS!$F$2:$F$5010,-1),2,)</f>
        <v>R00.6</v>
      </c>
      <c r="C1534" s="14" t="s">
        <v>5988</v>
      </c>
      <c r="D1534" s="14" t="s">
        <v>7543</v>
      </c>
      <c r="E1534" s="6" t="s">
        <v>6355</v>
      </c>
      <c r="F1534" s="8" t="s">
        <v>6390</v>
      </c>
      <c r="G1534" s="8" t="s">
        <v>4142</v>
      </c>
      <c r="H1534" s="6" t="str">
        <f>_xlfn.XLOOKUP(LD_01[[#This Row],[DISCIPLINA]],'CLASSES DE PROJETOS'!$F$3:$F$37,'CLASSES DE PROJETOS'!$C$3:$C$37)</f>
        <v>DR</v>
      </c>
      <c r="I1534" s="6" t="str">
        <f>_xlfn.TEXTJOIN("/",TRUE,"MSV-163MS-"&amp;LD_01[[#This Row],[OBRA]],_xlfn.XLOOKUP(LD_01[[#This Row],[SIGLA]],'CLASSES DE PROJETOS'!$C$3:$C$37,'CLASSES DE PROJETOS'!$E$3:$E$37))</f>
        <v>MSV-163MS-366-369/10.DR</v>
      </c>
      <c r="J1534" s="6" t="str" cm="1">
        <f t="array" ref="J1534">_xlfn.TEXTJOIN(",",TRUE,_xlfn._xlws.FILTER(ARQUIVOS[ARQUIVO],(ARQUIVOS[DOCUMENTO]=LD_01[[#This Row],[DOCUMENTO]])*(ARQUIVOS[REVISÃO]=LD_01[[#This Row],[REVISÃO]])*(ARQUIVOS[EXTENSÃO]="pdf")))</f>
        <v>MSV-163MS-366-369-ACA-EXE-MC-H2-001-R00.6.pdf</v>
      </c>
      <c r="K1534" s="6" t="str" cm="1">
        <f t="array" ref="K1534">_xlfn.TEXTJOIN(", ",TRUE,_xlfn.UNIQUE(_xlfn._xlws.FILTER(ARQUIVOS_RECEBIDOS!$F$2:$F$5010,ARQUIVOS_RECEBIDOS!$E$2:$E$5010=LD_01[[#This Row],[DOCUMENTO]])))</f>
        <v>R00.6</v>
      </c>
      <c r="L1534" s="6" t="str" cm="1">
        <f t="array" ref="L1534">_xlfn.TEXTJOIN(",",TRUE,_xlfn._xlws.FILTER(ARQUIVOS[EXTENSÃO],(ARQUIVOS[DOCUMENTO]=LD_01[[#This Row],[DOCUMENTO]])*(ARQUIVOS[REVISÃO]=LD_01[[#This Row],[REVISÃO]])))</f>
        <v>docx,pdf</v>
      </c>
      <c r="M1534" s="12" cm="1">
        <f t="array" ref="M1534">_xlfn.UNIQUE(_xlfn._xlws.FILTER(ARQUIVOS[DATA RECEBIMENTO],(ARQUIVOS[DOCUMENTO]=LD_01[[#This Row],[DOCUMENTO]])*(ARQUIVOS[REVISÃO]=LD_01[[#This Row],[REVISÃO]])))</f>
        <v>46038</v>
      </c>
      <c r="N15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02/MSV-163MS-366-369/10.DR/MSV-163MS-366-369-ACA-EXE-MC-H2-001-R00.6.pdf</v>
      </c>
      <c r="P1534" s="6" t="str">
        <f>LD_01[[#This Row],[PASTA]]&amp;"/"&amp;LD_01[[#This Row],[ARQUIVO]]</f>
        <v>MSV-163MS-366-369/10.DR/MSV-163MS-366-369-ACA-EXE-MC-H2-001-R00.6.pdf</v>
      </c>
    </row>
    <row r="1535" spans="1:16" ht="28.8" x14ac:dyDescent="0.3">
      <c r="A1535" s="6" t="s">
        <v>6323</v>
      </c>
      <c r="B1535" s="6" t="str">
        <f>VLOOKUP(LD_01[[#This Row],[DOCUMENTO]],_xlfn.SORTBY(ARQUIVOS_RECEBIDOS!$E$2:$F$5010,ARQUIVOS_RECEBIDOS!$F$2:$F$5010,-1),2,)</f>
        <v>R00.3</v>
      </c>
      <c r="C1535" s="14" t="s">
        <v>5988</v>
      </c>
      <c r="D1535" s="14" t="s">
        <v>7543</v>
      </c>
      <c r="E1535" s="6" t="s">
        <v>6355</v>
      </c>
      <c r="F1535" s="8" t="s">
        <v>6391</v>
      </c>
      <c r="G1535" s="8" t="s">
        <v>4143</v>
      </c>
      <c r="H1535" s="6" t="str">
        <f>_xlfn.XLOOKUP(LD_01[[#This Row],[DISCIPLINA]],'CLASSES DE PROJETOS'!$F$3:$F$37,'CLASSES DE PROJETOS'!$C$3:$C$37)</f>
        <v>PV</v>
      </c>
      <c r="I1535" s="6" t="str">
        <f>_xlfn.TEXTJOIN("/",TRUE,"MSV-163MS-"&amp;LD_01[[#This Row],[OBRA]],_xlfn.XLOOKUP(LD_01[[#This Row],[SIGLA]],'CLASSES DE PROJETOS'!$C$3:$C$37,'CLASSES DE PROJETOS'!$E$3:$E$37))</f>
        <v>MSV-163MS-366-369/28.PV</v>
      </c>
      <c r="J1535" s="6" t="str" cm="1">
        <f t="array" ref="J1535">_xlfn.TEXTJOIN(",",TRUE,_xlfn._xlws.FILTER(ARQUIVOS[ARQUIVO],(ARQUIVOS[DOCUMENTO]=LD_01[[#This Row],[DOCUMENTO]])*(ARQUIVOS[REVISÃO]=LD_01[[#This Row],[REVISÃO]])*(ARQUIVOS[EXTENSÃO]="pdf")))</f>
        <v>MSV-163MS-366-369-ACA-EXE-MC-I2-001-R00.3.pdf</v>
      </c>
      <c r="K1535" s="6" t="str" cm="1">
        <f t="array" ref="K1535">_xlfn.TEXTJOIN(", ",TRUE,_xlfn.UNIQUE(_xlfn._xlws.FILTER(ARQUIVOS_RECEBIDOS!$F$2:$F$5010,ARQUIVOS_RECEBIDOS!$E$2:$E$5010=LD_01[[#This Row],[DOCUMENTO]])))</f>
        <v>R00.3</v>
      </c>
      <c r="L1535" s="6" t="str" cm="1">
        <f t="array" ref="L1535">_xlfn.TEXTJOIN(",",TRUE,_xlfn._xlws.FILTER(ARQUIVOS[EXTENSÃO],(ARQUIVOS[DOCUMENTO]=LD_01[[#This Row],[DOCUMENTO]])*(ARQUIVOS[REVISÃO]=LD_01[[#This Row],[REVISÃO]])))</f>
        <v>docx,pdf</v>
      </c>
      <c r="M1535" s="12" cm="1">
        <f t="array" ref="M1535">_xlfn.UNIQUE(_xlfn._xlws.FILTER(ARQUIVOS[DATA RECEBIMENTO],(ARQUIVOS[DOCUMENTO]=LD_01[[#This Row],[DOCUMENTO]])*(ARQUIVOS[REVISÃO]=LD_01[[#This Row],[REVISÃO]])))</f>
        <v>46038</v>
      </c>
      <c r="N15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02/MSV-163MS-366-369/28.PV/MSV-163MS-366-369-ACA-EXE-MC-I2-001-R00.3.pdf</v>
      </c>
      <c r="P1535" s="6" t="str">
        <f>LD_01[[#This Row],[PASTA]]&amp;"/"&amp;LD_01[[#This Row],[ARQUIVO]]</f>
        <v>MSV-163MS-366-369/28.PV/MSV-163MS-366-369-ACA-EXE-MC-I2-001-R00.3.pdf</v>
      </c>
    </row>
    <row r="1536" spans="1:16" ht="43.2" x14ac:dyDescent="0.3">
      <c r="A1536" s="6" t="s">
        <v>6301</v>
      </c>
      <c r="B1536" s="6" t="str">
        <f>VLOOKUP(LD_01[[#This Row],[DOCUMENTO]],_xlfn.SORTBY(ARQUIVOS_RECEBIDOS!$E$2:$F$5010,ARQUIVOS_RECEBIDOS!$F$2:$F$5010,-1),2,)</f>
        <v>R00.2</v>
      </c>
      <c r="C1536" s="14" t="s">
        <v>5988</v>
      </c>
      <c r="D1536" s="14" t="s">
        <v>7543</v>
      </c>
      <c r="E1536" s="6" t="s">
        <v>6355</v>
      </c>
      <c r="F1536" s="8" t="s">
        <v>6392</v>
      </c>
      <c r="G1536" s="8" t="s">
        <v>4332</v>
      </c>
      <c r="H1536" s="6" t="str">
        <f>_xlfn.XLOOKUP(LD_01[[#This Row],[DISCIPLINA]],'CLASSES DE PROJETOS'!$F$3:$F$37,'CLASSES DE PROJETOS'!$C$3:$C$37)</f>
        <v>GG</v>
      </c>
      <c r="I1536" s="6" t="str">
        <f>_xlfn.TEXTJOIN("/",TRUE,"MSV-163MS-"&amp;LD_01[[#This Row],[OBRA]],_xlfn.XLOOKUP(LD_01[[#This Row],[SIGLA]],'CLASSES DE PROJETOS'!$C$3:$C$37,'CLASSES DE PROJETOS'!$E$3:$E$37))</f>
        <v>MSV-163MS-366-369/19.GG</v>
      </c>
      <c r="J1536" s="6" t="str" cm="1">
        <f t="array" ref="J1536">_xlfn.TEXTJOIN(",",TRUE,_xlfn._xlws.FILTER(ARQUIVOS[ARQUIVO],(ARQUIVOS[DOCUMENTO]=LD_01[[#This Row],[DOCUMENTO]])*(ARQUIVOS[REVISÃO]=LD_01[[#This Row],[REVISÃO]])*(ARQUIVOS[EXTENSÃO]="pdf")))</f>
        <v>MSV-163MS-366-369-ACA-EXE-MD-D3-001-R00.2.pdf</v>
      </c>
      <c r="K1536" s="6" t="str" cm="1">
        <f t="array" ref="K1536">_xlfn.TEXTJOIN(", ",TRUE,_xlfn.UNIQUE(_xlfn._xlws.FILTER(ARQUIVOS_RECEBIDOS!$F$2:$F$5010,ARQUIVOS_RECEBIDOS!$E$2:$E$5010=LD_01[[#This Row],[DOCUMENTO]])))</f>
        <v>R00.2</v>
      </c>
      <c r="L1536" s="6" t="str" cm="1">
        <f t="array" ref="L1536">_xlfn.TEXTJOIN(",",TRUE,_xlfn._xlws.FILTER(ARQUIVOS[EXTENSÃO],(ARQUIVOS[DOCUMENTO]=LD_01[[#This Row],[DOCUMENTO]])*(ARQUIVOS[REVISÃO]=LD_01[[#This Row],[REVISÃO]])))</f>
        <v>docx,pdf</v>
      </c>
      <c r="M1536" s="12" cm="1">
        <f t="array" ref="M1536">_xlfn.UNIQUE(_xlfn._xlws.FILTER(ARQUIVOS[DATA RECEBIMENTO],(ARQUIVOS[DOCUMENTO]=LD_01[[#This Row],[DOCUMENTO]])*(ARQUIVOS[REVISÃO]=LD_01[[#This Row],[REVISÃO]])))</f>
        <v>46038</v>
      </c>
      <c r="N15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02/MSV-163MS-366-369/19.GG/MSV-163MS-366-369-ACA-EXE-MD-D3-001-R00.2.pdf</v>
      </c>
      <c r="P1536" s="6" t="str">
        <f>LD_01[[#This Row],[PASTA]]&amp;"/"&amp;LD_01[[#This Row],[ARQUIVO]]</f>
        <v>MSV-163MS-366-369/19.GG/MSV-163MS-366-369-ACA-EXE-MD-D3-001-R00.2.pdf</v>
      </c>
    </row>
    <row r="1537" spans="1:16" ht="43.2" x14ac:dyDescent="0.3">
      <c r="A1537" s="6" t="s">
        <v>6302</v>
      </c>
      <c r="B1537" s="6" t="str">
        <f>VLOOKUP(LD_01[[#This Row],[DOCUMENTO]],_xlfn.SORTBY(ARQUIVOS_RECEBIDOS!$E$2:$F$5010,ARQUIVOS_RECEBIDOS!$F$2:$F$5010,-1),2,)</f>
        <v>R00.2</v>
      </c>
      <c r="C1537" s="14" t="s">
        <v>5988</v>
      </c>
      <c r="D1537" s="14" t="s">
        <v>7543</v>
      </c>
      <c r="E1537" s="6" t="s">
        <v>6355</v>
      </c>
      <c r="F1537" s="8" t="s">
        <v>6393</v>
      </c>
      <c r="G1537" s="8" t="s">
        <v>4332</v>
      </c>
      <c r="H1537" s="6" t="str">
        <f>_xlfn.XLOOKUP(LD_01[[#This Row],[DISCIPLINA]],'CLASSES DE PROJETOS'!$F$3:$F$37,'CLASSES DE PROJETOS'!$C$3:$C$37)</f>
        <v>GG</v>
      </c>
      <c r="I1537" s="6" t="str">
        <f>_xlfn.TEXTJOIN("/",TRUE,"MSV-163MS-"&amp;LD_01[[#This Row],[OBRA]],_xlfn.XLOOKUP(LD_01[[#This Row],[SIGLA]],'CLASSES DE PROJETOS'!$C$3:$C$37,'CLASSES DE PROJETOS'!$E$3:$E$37))</f>
        <v>MSV-163MS-366-369/19.GG</v>
      </c>
      <c r="J1537" s="6" t="str" cm="1">
        <f t="array" ref="J1537">_xlfn.TEXTJOIN(",",TRUE,_xlfn._xlws.FILTER(ARQUIVOS[ARQUIVO],(ARQUIVOS[DOCUMENTO]=LD_01[[#This Row],[DOCUMENTO]])*(ARQUIVOS[REVISÃO]=LD_01[[#This Row],[REVISÃO]])*(ARQUIVOS[EXTENSÃO]="pdf")))</f>
        <v>MSV-163MS-366-369-ACA-EXE-MD-D3-002-R00.2.pdf</v>
      </c>
      <c r="K1537" s="6" t="str" cm="1">
        <f t="array" ref="K1537">_xlfn.TEXTJOIN(", ",TRUE,_xlfn.UNIQUE(_xlfn._xlws.FILTER(ARQUIVOS_RECEBIDOS!$F$2:$F$5010,ARQUIVOS_RECEBIDOS!$E$2:$E$5010=LD_01[[#This Row],[DOCUMENTO]])))</f>
        <v>R00.2</v>
      </c>
      <c r="L1537" s="6" t="str" cm="1">
        <f t="array" ref="L1537">_xlfn.TEXTJOIN(",",TRUE,_xlfn._xlws.FILTER(ARQUIVOS[EXTENSÃO],(ARQUIVOS[DOCUMENTO]=LD_01[[#This Row],[DOCUMENTO]])*(ARQUIVOS[REVISÃO]=LD_01[[#This Row],[REVISÃO]])))</f>
        <v>docx,pdf</v>
      </c>
      <c r="M1537" s="12" cm="1">
        <f t="array" ref="M1537">_xlfn.UNIQUE(_xlfn._xlws.FILTER(ARQUIVOS[DATA RECEBIMENTO],(ARQUIVOS[DOCUMENTO]=LD_01[[#This Row],[DOCUMENTO]])*(ARQUIVOS[REVISÃO]=LD_01[[#This Row],[REVISÃO]])))</f>
        <v>46038</v>
      </c>
      <c r="N15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02/MSV-163MS-366-369/19.GG/MSV-163MS-366-369-ACA-EXE-MD-D3-002-R00.2.pdf</v>
      </c>
      <c r="P1537" s="6" t="str">
        <f>LD_01[[#This Row],[PASTA]]&amp;"/"&amp;LD_01[[#This Row],[ARQUIVO]]</f>
        <v>MSV-163MS-366-369/19.GG/MSV-163MS-366-369-ACA-EXE-MD-D3-002-R00.2.pdf</v>
      </c>
    </row>
    <row r="1538" spans="1:16" ht="43.2" x14ac:dyDescent="0.3">
      <c r="A1538" s="6" t="s">
        <v>6303</v>
      </c>
      <c r="B1538" s="6" t="str">
        <f>VLOOKUP(LD_01[[#This Row],[DOCUMENTO]],_xlfn.SORTBY(ARQUIVOS_RECEBIDOS!$E$2:$F$5010,ARQUIVOS_RECEBIDOS!$F$2:$F$5010,-1),2,)</f>
        <v>R00.2</v>
      </c>
      <c r="C1538" s="14" t="s">
        <v>5988</v>
      </c>
      <c r="D1538" s="14" t="s">
        <v>7543</v>
      </c>
      <c r="E1538" s="6" t="s">
        <v>6355</v>
      </c>
      <c r="F1538" s="8" t="s">
        <v>6394</v>
      </c>
      <c r="G1538" s="8" t="s">
        <v>4332</v>
      </c>
      <c r="H1538" s="6" t="str">
        <f>_xlfn.XLOOKUP(LD_01[[#This Row],[DISCIPLINA]],'CLASSES DE PROJETOS'!$F$3:$F$37,'CLASSES DE PROJETOS'!$C$3:$C$37)</f>
        <v>GG</v>
      </c>
      <c r="I1538" s="6" t="str">
        <f>_xlfn.TEXTJOIN("/",TRUE,"MSV-163MS-"&amp;LD_01[[#This Row],[OBRA]],_xlfn.XLOOKUP(LD_01[[#This Row],[SIGLA]],'CLASSES DE PROJETOS'!$C$3:$C$37,'CLASSES DE PROJETOS'!$E$3:$E$37))</f>
        <v>MSV-163MS-366-369/19.GG</v>
      </c>
      <c r="J1538" s="6" t="str" cm="1">
        <f t="array" ref="J1538">_xlfn.TEXTJOIN(",",TRUE,_xlfn._xlws.FILTER(ARQUIVOS[ARQUIVO],(ARQUIVOS[DOCUMENTO]=LD_01[[#This Row],[DOCUMENTO]])*(ARQUIVOS[REVISÃO]=LD_01[[#This Row],[REVISÃO]])*(ARQUIVOS[EXTENSÃO]="pdf")))</f>
        <v>MSV-163MS-366-369-ACA-EXE-MD-D3-003-R00.2.pdf</v>
      </c>
      <c r="K1538" s="6" t="str" cm="1">
        <f t="array" ref="K1538">_xlfn.TEXTJOIN(", ",TRUE,_xlfn.UNIQUE(_xlfn._xlws.FILTER(ARQUIVOS_RECEBIDOS!$F$2:$F$5010,ARQUIVOS_RECEBIDOS!$E$2:$E$5010=LD_01[[#This Row],[DOCUMENTO]])))</f>
        <v>R00.2</v>
      </c>
      <c r="L1538" s="6" t="str" cm="1">
        <f t="array" ref="L1538">_xlfn.TEXTJOIN(",",TRUE,_xlfn._xlws.FILTER(ARQUIVOS[EXTENSÃO],(ARQUIVOS[DOCUMENTO]=LD_01[[#This Row],[DOCUMENTO]])*(ARQUIVOS[REVISÃO]=LD_01[[#This Row],[REVISÃO]])))</f>
        <v>docx,pdf</v>
      </c>
      <c r="M1538" s="12" cm="1">
        <f t="array" ref="M1538">_xlfn.UNIQUE(_xlfn._xlws.FILTER(ARQUIVOS[DATA RECEBIMENTO],(ARQUIVOS[DOCUMENTO]=LD_01[[#This Row],[DOCUMENTO]])*(ARQUIVOS[REVISÃO]=LD_01[[#This Row],[REVISÃO]])))</f>
        <v>46038</v>
      </c>
      <c r="N15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02/MSV-163MS-366-369/19.GG/MSV-163MS-366-369-ACA-EXE-MD-D3-003-R00.2.pdf</v>
      </c>
      <c r="P1538" s="6" t="str">
        <f>LD_01[[#This Row],[PASTA]]&amp;"/"&amp;LD_01[[#This Row],[ARQUIVO]]</f>
        <v>MSV-163MS-366-369/19.GG/MSV-163MS-366-369-ACA-EXE-MD-D3-003-R00.2.pdf</v>
      </c>
    </row>
    <row r="1539" spans="1:16" ht="43.2" x14ac:dyDescent="0.3">
      <c r="A1539" s="6" t="s">
        <v>6261</v>
      </c>
      <c r="B1539" s="6" t="str">
        <f>VLOOKUP(LD_01[[#This Row],[DOCUMENTO]],_xlfn.SORTBY(ARQUIVOS_RECEBIDOS!$E$2:$F$5010,ARQUIVOS_RECEBIDOS!$F$2:$F$5010,-1),2,)</f>
        <v>R00.3</v>
      </c>
      <c r="C1539" s="14" t="s">
        <v>5988</v>
      </c>
      <c r="D1539" s="14" t="s">
        <v>7543</v>
      </c>
      <c r="E1539" s="6" t="s">
        <v>6355</v>
      </c>
      <c r="F1539" s="8" t="s">
        <v>6395</v>
      </c>
      <c r="G1539" s="8" t="s">
        <v>4142</v>
      </c>
      <c r="H1539" s="6" t="str">
        <f>_xlfn.XLOOKUP(LD_01[[#This Row],[DISCIPLINA]],'CLASSES DE PROJETOS'!$F$3:$F$37,'CLASSES DE PROJETOS'!$C$3:$C$37)</f>
        <v>DR</v>
      </c>
      <c r="I1539" s="6" t="str">
        <f>_xlfn.TEXTJOIN("/",TRUE,"MSV-163MS-"&amp;LD_01[[#This Row],[OBRA]],_xlfn.XLOOKUP(LD_01[[#This Row],[SIGLA]],'CLASSES DE PROJETOS'!$C$3:$C$37,'CLASSES DE PROJETOS'!$E$3:$E$37))</f>
        <v>MSV-163MS-366-369/10.DR</v>
      </c>
      <c r="J1539" s="6" t="str" cm="1">
        <f t="array" ref="J1539">_xlfn.TEXTJOIN(",",TRUE,_xlfn._xlws.FILTER(ARQUIVOS[ARQUIVO],(ARQUIVOS[DOCUMENTO]=LD_01[[#This Row],[DOCUMENTO]])*(ARQUIVOS[REVISÃO]=LD_01[[#This Row],[REVISÃO]])*(ARQUIVOS[EXTENSÃO]="pdf")))</f>
        <v>MSV-163MS-366-369-ACA-EXE-MD-H1-001-R00.3.pdf</v>
      </c>
      <c r="K1539" s="6" t="str" cm="1">
        <f t="array" ref="K1539">_xlfn.TEXTJOIN(", ",TRUE,_xlfn.UNIQUE(_xlfn._xlws.FILTER(ARQUIVOS_RECEBIDOS!$F$2:$F$5010,ARQUIVOS_RECEBIDOS!$E$2:$E$5010=LD_01[[#This Row],[DOCUMENTO]])))</f>
        <v>R00.3</v>
      </c>
      <c r="L1539" s="6" t="str" cm="1">
        <f t="array" ref="L1539">_xlfn.TEXTJOIN(",",TRUE,_xlfn._xlws.FILTER(ARQUIVOS[EXTENSÃO],(ARQUIVOS[DOCUMENTO]=LD_01[[#This Row],[DOCUMENTO]])*(ARQUIVOS[REVISÃO]=LD_01[[#This Row],[REVISÃO]])))</f>
        <v>docx,pdf</v>
      </c>
      <c r="M1539" s="12" cm="1">
        <f t="array" ref="M1539">_xlfn.UNIQUE(_xlfn._xlws.FILTER(ARQUIVOS[DATA RECEBIMENTO],(ARQUIVOS[DOCUMENTO]=LD_01[[#This Row],[DOCUMENTO]])*(ARQUIVOS[REVISÃO]=LD_01[[#This Row],[REVISÃO]])))</f>
        <v>46038</v>
      </c>
      <c r="N15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02/MSV-163MS-366-369/10.DR/MSV-163MS-366-369-ACA-EXE-MD-H1-001-R00.3.pdf</v>
      </c>
      <c r="P1539" s="6" t="str">
        <f>LD_01[[#This Row],[PASTA]]&amp;"/"&amp;LD_01[[#This Row],[ARQUIVO]]</f>
        <v>MSV-163MS-366-369/10.DR/MSV-163MS-366-369-ACA-EXE-MD-H1-001-R00.3.pdf</v>
      </c>
    </row>
    <row r="1540" spans="1:16" x14ac:dyDescent="0.3">
      <c r="A1540" s="6" t="s">
        <v>6353</v>
      </c>
      <c r="B1540" s="6" t="str">
        <f>VLOOKUP(LD_01[[#This Row],[DOCUMENTO]],_xlfn.SORTBY(ARQUIVOS_RECEBIDOS!$E$2:$F$5010,ARQUIVOS_RECEBIDOS!$F$2:$F$5010,-1),2,)</f>
        <v>R00.2</v>
      </c>
      <c r="C1540" s="14" t="s">
        <v>5988</v>
      </c>
      <c r="D1540" s="14" t="s">
        <v>7543</v>
      </c>
      <c r="E1540" s="6" t="s">
        <v>6355</v>
      </c>
      <c r="F1540" s="8" t="s">
        <v>4244</v>
      </c>
      <c r="G1540" s="8" t="s">
        <v>4163</v>
      </c>
      <c r="H1540" s="6" t="str">
        <f>_xlfn.XLOOKUP(LD_01[[#This Row],[DISCIPLINA]],'CLASSES DE PROJETOS'!$F$3:$F$37,'CLASSES DE PROJETOS'!$C$3:$C$37)</f>
        <v>TO</v>
      </c>
      <c r="I1540" s="6" t="str">
        <f>_xlfn.TEXTJOIN("/",TRUE,"MSV-163MS-"&amp;LD_01[[#This Row],[OBRA]],_xlfn.XLOOKUP(LD_01[[#This Row],[SIGLA]],'CLASSES DE PROJETOS'!$C$3:$C$37,'CLASSES DE PROJETOS'!$E$3:$E$37))</f>
        <v>MSV-163MS-366-369/33.TO</v>
      </c>
      <c r="J1540" s="6" t="str" cm="1">
        <f t="array" ref="J1540">_xlfn.TEXTJOIN(",",TRUE,_xlfn._xlws.FILTER(ARQUIVOS[ARQUIVO],(ARQUIVOS[DOCUMENTO]=LD_01[[#This Row],[DOCUMENTO]])*(ARQUIVOS[REVISÃO]=LD_01[[#This Row],[REVISÃO]])*(ARQUIVOS[EXTENSÃO]="pdf")))</f>
        <v>MSV-163MS-366-369-ACA-EXE-RT-C1-001-R00.2.pdf</v>
      </c>
      <c r="K1540" s="6" t="str" cm="1">
        <f t="array" ref="K1540">_xlfn.TEXTJOIN(", ",TRUE,_xlfn.UNIQUE(_xlfn._xlws.FILTER(ARQUIVOS_RECEBIDOS!$F$2:$F$5010,ARQUIVOS_RECEBIDOS!$E$2:$E$5010=LD_01[[#This Row],[DOCUMENTO]])))</f>
        <v>R00.2</v>
      </c>
      <c r="L1540" s="6" t="str" cm="1">
        <f t="array" ref="L1540">_xlfn.TEXTJOIN(",",TRUE,_xlfn._xlws.FILTER(ARQUIVOS[EXTENSÃO],(ARQUIVOS[DOCUMENTO]=LD_01[[#This Row],[DOCUMENTO]])*(ARQUIVOS[REVISÃO]=LD_01[[#This Row],[REVISÃO]])))</f>
        <v>docx,pdf</v>
      </c>
      <c r="M1540" s="12" cm="1">
        <f t="array" ref="M1540">_xlfn.UNIQUE(_xlfn._xlws.FILTER(ARQUIVOS[DATA RECEBIMENTO],(ARQUIVOS[DOCUMENTO]=LD_01[[#This Row],[DOCUMENTO]])*(ARQUIVOS[REVISÃO]=LD_01[[#This Row],[REVISÃO]])))</f>
        <v>46038</v>
      </c>
      <c r="N15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02/MSV-163MS-366-369/33.TO/MSV-163MS-366-369-ACA-EXE-RT-C1-001-R00.2.pdf</v>
      </c>
      <c r="P1540" s="6" t="str">
        <f>LD_01[[#This Row],[PASTA]]&amp;"/"&amp;LD_01[[#This Row],[ARQUIVO]]</f>
        <v>MSV-163MS-366-369/33.TO/MSV-163MS-366-369-ACA-EXE-RT-C1-001-R00.2.pdf</v>
      </c>
    </row>
    <row r="1541" spans="1:16" ht="28.8" x14ac:dyDescent="0.3">
      <c r="A1541" s="6" t="s">
        <v>6354</v>
      </c>
      <c r="B1541" s="6" t="str">
        <f>VLOOKUP(LD_01[[#This Row],[DOCUMENTO]],_xlfn.SORTBY(ARQUIVOS_RECEBIDOS!$E$2:$F$5010,ARQUIVOS_RECEBIDOS!$F$2:$F$5010,-1),2,)</f>
        <v>R00.2</v>
      </c>
      <c r="C1541" s="14" t="s">
        <v>5988</v>
      </c>
      <c r="D1541" s="14" t="s">
        <v>7543</v>
      </c>
      <c r="E1541" s="6" t="s">
        <v>6355</v>
      </c>
      <c r="F1541" s="8" t="s">
        <v>4173</v>
      </c>
      <c r="G1541" s="8" t="s">
        <v>4335</v>
      </c>
      <c r="H1541" s="6" t="str">
        <f>_xlfn.XLOOKUP(LD_01[[#This Row],[DISCIPLINA]],'CLASSES DE PROJETOS'!$F$3:$F$37,'CLASSES DE PROJETOS'!$C$3:$C$37)</f>
        <v>TR</v>
      </c>
      <c r="I1541" s="6" t="str">
        <f>_xlfn.TEXTJOIN("/",TRUE,"MSV-163MS-"&amp;LD_01[[#This Row],[OBRA]],_xlfn.XLOOKUP(LD_01[[#This Row],[SIGLA]],'CLASSES DE PROJETOS'!$C$3:$C$37,'CLASSES DE PROJETOS'!$E$3:$E$37))</f>
        <v>MSV-163MS-366-369/34.TR</v>
      </c>
      <c r="J1541" s="6" t="str" cm="1">
        <f t="array" ref="J1541">_xlfn.TEXTJOIN(",",TRUE,_xlfn._xlws.FILTER(ARQUIVOS[ARQUIVO],(ARQUIVOS[DOCUMENTO]=LD_01[[#This Row],[DOCUMENTO]])*(ARQUIVOS[REVISÃO]=LD_01[[#This Row],[REVISÃO]])*(ARQUIVOS[EXTENSÃO]="pdf")))</f>
        <v>MSV-163MS-366-369-ACA-EXE-RT-E1-001-R00.2.pdf</v>
      </c>
      <c r="K1541" s="6" t="str" cm="1">
        <f t="array" ref="K1541">_xlfn.TEXTJOIN(", ",TRUE,_xlfn.UNIQUE(_xlfn._xlws.FILTER(ARQUIVOS_RECEBIDOS!$F$2:$F$5010,ARQUIVOS_RECEBIDOS!$E$2:$E$5010=LD_01[[#This Row],[DOCUMENTO]])))</f>
        <v>R00.2</v>
      </c>
      <c r="L1541" s="6" t="str" cm="1">
        <f t="array" ref="L1541">_xlfn.TEXTJOIN(",",TRUE,_xlfn._xlws.FILTER(ARQUIVOS[EXTENSÃO],(ARQUIVOS[DOCUMENTO]=LD_01[[#This Row],[DOCUMENTO]])*(ARQUIVOS[REVISÃO]=LD_01[[#This Row],[REVISÃO]])))</f>
        <v>docx,pdf</v>
      </c>
      <c r="M1541" s="12" cm="1">
        <f t="array" ref="M1541">_xlfn.UNIQUE(_xlfn._xlws.FILTER(ARQUIVOS[DATA RECEBIMENTO],(ARQUIVOS[DOCUMENTO]=LD_01[[#This Row],[DOCUMENTO]])*(ARQUIVOS[REVISÃO]=LD_01[[#This Row],[REVISÃO]])))</f>
        <v>46038</v>
      </c>
      <c r="N15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02/MSV-163MS-366-369/34.TR/MSV-163MS-366-369-ACA-EXE-RT-E1-001-R00.2.pdf</v>
      </c>
      <c r="P1541" s="6" t="str">
        <f>LD_01[[#This Row],[PASTA]]&amp;"/"&amp;LD_01[[#This Row],[ARQUIVO]]</f>
        <v>MSV-163MS-366-369/34.TR/MSV-163MS-366-369-ACA-EXE-RT-E1-001-R00.2.pdf</v>
      </c>
    </row>
    <row r="1542" spans="1:16" ht="43.2" x14ac:dyDescent="0.3">
      <c r="A1542" s="6" t="s">
        <v>6286</v>
      </c>
      <c r="B1542" s="6" t="str">
        <f>VLOOKUP(LD_01[[#This Row],[DOCUMENTO]],_xlfn.SORTBY(ARQUIVOS_RECEBIDOS!$E$2:$F$5010,ARQUIVOS_RECEBIDOS!$F$2:$F$5010,-1),2,)</f>
        <v>R00.3</v>
      </c>
      <c r="C1542" s="14" t="s">
        <v>5988</v>
      </c>
      <c r="D1542" s="14" t="s">
        <v>7543</v>
      </c>
      <c r="E1542" s="6" t="s">
        <v>6355</v>
      </c>
      <c r="F1542" s="8" t="s">
        <v>6396</v>
      </c>
      <c r="G1542" s="8" t="s">
        <v>4141</v>
      </c>
      <c r="H1542" s="6" t="str">
        <f>_xlfn.XLOOKUP(LD_01[[#This Row],[DISCIPLINA]],'CLASSES DE PROJETOS'!$F$3:$F$37,'CLASSES DE PROJETOS'!$C$3:$C$37)</f>
        <v>GE</v>
      </c>
      <c r="I1542" s="6" t="str">
        <f>_xlfn.TEXTJOIN("/",TRUE,"MSV-163MS-"&amp;LD_01[[#This Row],[OBRA]],_xlfn.XLOOKUP(LD_01[[#This Row],[SIGLA]],'CLASSES DE PROJETOS'!$C$3:$C$37,'CLASSES DE PROJETOS'!$E$3:$E$37))</f>
        <v>MSV-163MS-366-369/18.GE</v>
      </c>
      <c r="J1542" s="6" t="str" cm="1">
        <f t="array" ref="J1542">_xlfn.TEXTJOIN(",",TRUE,_xlfn._xlws.FILTER(ARQUIVOS[ARQUIVO],(ARQUIVOS[DOCUMENTO]=LD_01[[#This Row],[DOCUMENTO]])*(ARQUIVOS[REVISÃO]=LD_01[[#This Row],[REVISÃO]])*(ARQUIVOS[EXTENSÃO]="pdf")))</f>
        <v>MSV-163MS-366-369-ACA-EXE-RT-F1-001-R00.3.pdf</v>
      </c>
      <c r="K1542" s="6" t="str" cm="1">
        <f t="array" ref="K1542">_xlfn.TEXTJOIN(", ",TRUE,_xlfn.UNIQUE(_xlfn._xlws.FILTER(ARQUIVOS_RECEBIDOS!$F$2:$F$5010,ARQUIVOS_RECEBIDOS!$E$2:$E$5010=LD_01[[#This Row],[DOCUMENTO]])))</f>
        <v>R00.3</v>
      </c>
      <c r="L1542" s="6" t="str" cm="1">
        <f t="array" ref="L1542">_xlfn.TEXTJOIN(",",TRUE,_xlfn._xlws.FILTER(ARQUIVOS[EXTENSÃO],(ARQUIVOS[DOCUMENTO]=LD_01[[#This Row],[DOCUMENTO]])*(ARQUIVOS[REVISÃO]=LD_01[[#This Row],[REVISÃO]])))</f>
        <v>docx,pdf</v>
      </c>
      <c r="M1542" s="12" cm="1">
        <f t="array" ref="M1542">_xlfn.UNIQUE(_xlfn._xlws.FILTER(ARQUIVOS[DATA RECEBIMENTO],(ARQUIVOS[DOCUMENTO]=LD_01[[#This Row],[DOCUMENTO]])*(ARQUIVOS[REVISÃO]=LD_01[[#This Row],[REVISÃO]])))</f>
        <v>46038</v>
      </c>
      <c r="N15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02/MSV-163MS-366-369/18.GE/MSV-163MS-366-369-ACA-EXE-RT-F1-001-R00.3.pdf</v>
      </c>
      <c r="P1542" s="6" t="str">
        <f>LD_01[[#This Row],[PASTA]]&amp;"/"&amp;LD_01[[#This Row],[ARQUIVO]]</f>
        <v>MSV-163MS-366-369/18.GE/MSV-163MS-366-369-ACA-EXE-RT-F1-001-R00.3.pdf</v>
      </c>
    </row>
    <row r="1543" spans="1:16" ht="43.2" x14ac:dyDescent="0.3">
      <c r="A1543" s="6" t="s">
        <v>6348</v>
      </c>
      <c r="B1543" s="6" t="str">
        <f>VLOOKUP(LD_01[[#This Row],[DOCUMENTO]],_xlfn.SORTBY(ARQUIVOS_RECEBIDOS!$E$2:$F$5010,ARQUIVOS_RECEBIDOS!$F$2:$F$5010,-1),2,)</f>
        <v>R00.3</v>
      </c>
      <c r="C1543" s="14" t="s">
        <v>5988</v>
      </c>
      <c r="D1543" s="14" t="s">
        <v>7543</v>
      </c>
      <c r="E1543" s="6" t="s">
        <v>6355</v>
      </c>
      <c r="F1543" s="8" t="s">
        <v>6397</v>
      </c>
      <c r="G1543" s="8" t="s">
        <v>4330</v>
      </c>
      <c r="H1543" s="6" t="str">
        <f>_xlfn.XLOOKUP(LD_01[[#This Row],[DISCIPLINA]],'CLASSES DE PROJETOS'!$F$3:$F$37,'CLASSES DE PROJETOS'!$C$3:$C$37)</f>
        <v>TE</v>
      </c>
      <c r="I1543" s="6" t="str">
        <f>_xlfn.TEXTJOIN("/",TRUE,"MSV-163MS-"&amp;LD_01[[#This Row],[OBRA]],_xlfn.XLOOKUP(LD_01[[#This Row],[SIGLA]],'CLASSES DE PROJETOS'!$C$3:$C$37,'CLASSES DE PROJETOS'!$E$3:$E$37))</f>
        <v>MSV-163MS-366-369/32.TE</v>
      </c>
      <c r="J1543" s="6" t="str" cm="1">
        <f t="array" ref="J1543">_xlfn.TEXTJOIN(",",TRUE,_xlfn._xlws.FILTER(ARQUIVOS[ARQUIVO],(ARQUIVOS[DOCUMENTO]=LD_01[[#This Row],[DOCUMENTO]])*(ARQUIVOS[REVISÃO]=LD_01[[#This Row],[REVISÃO]])*(ARQUIVOS[EXTENSÃO]="pdf")))</f>
        <v>MSV-163MS-366-369-ACA-EXE-RT-G1-001-R00.3.pdf</v>
      </c>
      <c r="K1543" s="6" t="str" cm="1">
        <f t="array" ref="K1543">_xlfn.TEXTJOIN(", ",TRUE,_xlfn.UNIQUE(_xlfn._xlws.FILTER(ARQUIVOS_RECEBIDOS!$F$2:$F$5010,ARQUIVOS_RECEBIDOS!$E$2:$E$5010=LD_01[[#This Row],[DOCUMENTO]])))</f>
        <v>R00.3</v>
      </c>
      <c r="L1543" s="6" t="str" cm="1">
        <f t="array" ref="L1543">_xlfn.TEXTJOIN(",",TRUE,_xlfn._xlws.FILTER(ARQUIVOS[EXTENSÃO],(ARQUIVOS[DOCUMENTO]=LD_01[[#This Row],[DOCUMENTO]])*(ARQUIVOS[REVISÃO]=LD_01[[#This Row],[REVISÃO]])))</f>
        <v>docx,pdf</v>
      </c>
      <c r="M1543" s="12" cm="1">
        <f t="array" ref="M1543">_xlfn.UNIQUE(_xlfn._xlws.FILTER(ARQUIVOS[DATA RECEBIMENTO],(ARQUIVOS[DOCUMENTO]=LD_01[[#This Row],[DOCUMENTO]])*(ARQUIVOS[REVISÃO]=LD_01[[#This Row],[REVISÃO]])))</f>
        <v>46038</v>
      </c>
      <c r="N15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02/MSV-163MS-366-369/32.TE/MSV-163MS-366-369-ACA-EXE-RT-G1-001-R00.3.pdf</v>
      </c>
      <c r="P1543" s="6" t="str">
        <f>LD_01[[#This Row],[PASTA]]&amp;"/"&amp;LD_01[[#This Row],[ARQUIVO]]</f>
        <v>MSV-163MS-366-369/32.TE/MSV-163MS-366-369-ACA-EXE-RT-G1-001-R00.3.pdf</v>
      </c>
    </row>
    <row r="1544" spans="1:16" ht="28.8" x14ac:dyDescent="0.3">
      <c r="A1544" s="6" t="s">
        <v>6336</v>
      </c>
      <c r="B1544" s="6" t="str">
        <f>VLOOKUP(LD_01[[#This Row],[DOCUMENTO]],_xlfn.SORTBY(ARQUIVOS_RECEBIDOS!$E$2:$F$5010,ARQUIVOS_RECEBIDOS!$F$2:$F$5010,-1),2,)</f>
        <v>R00.3</v>
      </c>
      <c r="C1544" s="14" t="s">
        <v>5988</v>
      </c>
      <c r="D1544" s="14" t="s">
        <v>7543</v>
      </c>
      <c r="E1544" s="6" t="s">
        <v>6355</v>
      </c>
      <c r="F1544" s="8" t="s">
        <v>6398</v>
      </c>
      <c r="G1544" s="8" t="s">
        <v>4331</v>
      </c>
      <c r="H1544" s="6" t="str">
        <f>_xlfn.XLOOKUP(LD_01[[#This Row],[DISCIPLINA]],'CLASSES DE PROJETOS'!$F$3:$F$37,'CLASSES DE PROJETOS'!$C$3:$C$37)</f>
        <v>SI</v>
      </c>
      <c r="I1544" s="6" t="str">
        <f>_xlfn.TEXTJOIN("/",TRUE,"MSV-163MS-"&amp;LD_01[[#This Row],[OBRA]],_xlfn.XLOOKUP(LD_01[[#This Row],[SIGLA]],'CLASSES DE PROJETOS'!$C$3:$C$37,'CLASSES DE PROJETOS'!$E$3:$E$37))</f>
        <v>MSV-163MS-366-369/31.SI</v>
      </c>
      <c r="J1544" s="6" t="str" cm="1">
        <f t="array" ref="J1544">_xlfn.TEXTJOIN(",",TRUE,_xlfn._xlws.FILTER(ARQUIVOS[ARQUIVO],(ARQUIVOS[DOCUMENTO]=LD_01[[#This Row],[DOCUMENTO]])*(ARQUIVOS[REVISÃO]=LD_01[[#This Row],[REVISÃO]])*(ARQUIVOS[EXTENSÃO]="pdf")))</f>
        <v>MSV-163MS-366-369-ACA-EXE-RT-J1-001-R00.3.pdf</v>
      </c>
      <c r="K1544" s="6" t="str" cm="1">
        <f t="array" ref="K1544">_xlfn.TEXTJOIN(", ",TRUE,_xlfn.UNIQUE(_xlfn._xlws.FILTER(ARQUIVOS_RECEBIDOS!$F$2:$F$5010,ARQUIVOS_RECEBIDOS!$E$2:$E$5010=LD_01[[#This Row],[DOCUMENTO]])))</f>
        <v>R00.3</v>
      </c>
      <c r="L1544" s="6" t="str" cm="1">
        <f t="array" ref="L1544">_xlfn.TEXTJOIN(",",TRUE,_xlfn._xlws.FILTER(ARQUIVOS[EXTENSÃO],(ARQUIVOS[DOCUMENTO]=LD_01[[#This Row],[DOCUMENTO]])*(ARQUIVOS[REVISÃO]=LD_01[[#This Row],[REVISÃO]])))</f>
        <v>docx,pdf</v>
      </c>
      <c r="M1544" s="12" cm="1">
        <f t="array" ref="M1544">_xlfn.UNIQUE(_xlfn._xlws.FILTER(ARQUIVOS[DATA RECEBIMENTO],(ARQUIVOS[DOCUMENTO]=LD_01[[#This Row],[DOCUMENTO]])*(ARQUIVOS[REVISÃO]=LD_01[[#This Row],[REVISÃO]])))</f>
        <v>46038</v>
      </c>
      <c r="N15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02/MSV-163MS-366-369/31.SI/MSV-163MS-366-369-ACA-EXE-RT-J1-001-R00.3.pdf</v>
      </c>
      <c r="P1544" s="6" t="str">
        <f>LD_01[[#This Row],[PASTA]]&amp;"/"&amp;LD_01[[#This Row],[ARQUIVO]]</f>
        <v>MSV-163MS-366-369/31.SI/MSV-163MS-366-369-ACA-EXE-RT-J1-001-R00.3.pdf</v>
      </c>
    </row>
    <row r="1545" spans="1:16" ht="43.2" x14ac:dyDescent="0.3">
      <c r="A1545" s="6" t="s">
        <v>6307</v>
      </c>
      <c r="B1545" s="6" t="str">
        <f>VLOOKUP(LD_01[[#This Row],[DOCUMENTO]],_xlfn.SORTBY(ARQUIVOS_RECEBIDOS!$E$2:$F$5010,ARQUIVOS_RECEBIDOS!$F$2:$F$5010,-1),2,)</f>
        <v>R00.3</v>
      </c>
      <c r="C1545" s="14" t="s">
        <v>5988</v>
      </c>
      <c r="D1545" s="14" t="s">
        <v>7543</v>
      </c>
      <c r="E1545" s="6" t="s">
        <v>6355</v>
      </c>
      <c r="F1545" s="8" t="s">
        <v>6399</v>
      </c>
      <c r="G1545" s="8" t="s">
        <v>4333</v>
      </c>
      <c r="H1545" s="6" t="str">
        <f>_xlfn.XLOOKUP(LD_01[[#This Row],[DISCIPLINA]],'CLASSES DE PROJETOS'!$F$3:$F$37,'CLASSES DE PROJETOS'!$C$3:$C$37)</f>
        <v>IN</v>
      </c>
      <c r="I1545" s="6" t="str">
        <f>_xlfn.TEXTJOIN("/",TRUE,"MSV-163MS-"&amp;LD_01[[#This Row],[OBRA]],_xlfn.XLOOKUP(LD_01[[#This Row],[SIGLA]],'CLASSES DE PROJETOS'!$C$3:$C$37,'CLASSES DE PROJETOS'!$E$3:$E$37))</f>
        <v>MSV-163MS-366-369/23.IN</v>
      </c>
      <c r="J1545" s="6" t="str" cm="1">
        <f t="array" ref="J1545">_xlfn.TEXTJOIN(",",TRUE,_xlfn._xlws.FILTER(ARQUIVOS[ARQUIVO],(ARQUIVOS[DOCUMENTO]=LD_01[[#This Row],[DOCUMENTO]])*(ARQUIVOS[REVISÃO]=LD_01[[#This Row],[REVISÃO]])*(ARQUIVOS[EXTENSÃO]="pdf")))</f>
        <v>MSV-163MS-366-369-ACA-EXE-RT-M1-001-R00.3.pdf</v>
      </c>
      <c r="K1545" s="6" t="str" cm="1">
        <f t="array" ref="K1545">_xlfn.TEXTJOIN(", ",TRUE,_xlfn.UNIQUE(_xlfn._xlws.FILTER(ARQUIVOS_RECEBIDOS!$F$2:$F$5010,ARQUIVOS_RECEBIDOS!$E$2:$E$5010=LD_01[[#This Row],[DOCUMENTO]])))</f>
        <v>R00.3</v>
      </c>
      <c r="L1545" s="6" t="str" cm="1">
        <f t="array" ref="L1545">_xlfn.TEXTJOIN(",",TRUE,_xlfn._xlws.FILTER(ARQUIVOS[EXTENSÃO],(ARQUIVOS[DOCUMENTO]=LD_01[[#This Row],[DOCUMENTO]])*(ARQUIVOS[REVISÃO]=LD_01[[#This Row],[REVISÃO]])))</f>
        <v>docx,pdf</v>
      </c>
      <c r="M1545" s="12" cm="1">
        <f t="array" ref="M1545">_xlfn.UNIQUE(_xlfn._xlws.FILTER(ARQUIVOS[DATA RECEBIMENTO],(ARQUIVOS[DOCUMENTO]=LD_01[[#This Row],[DOCUMENTO]])*(ARQUIVOS[REVISÃO]=LD_01[[#This Row],[REVISÃO]])))</f>
        <v>46038</v>
      </c>
      <c r="N15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02/MSV-163MS-366-369/23.IN/MSV-163MS-366-369-ACA-EXE-RT-M1-001-R00.3.pdf</v>
      </c>
      <c r="P1545" s="6" t="str">
        <f>LD_01[[#This Row],[PASTA]]&amp;"/"&amp;LD_01[[#This Row],[ARQUIVO]]</f>
        <v>MSV-163MS-366-369/23.IN/MSV-163MS-366-369-ACA-EXE-RT-M1-001-R00.3.pdf</v>
      </c>
    </row>
    <row r="1546" spans="1:16" ht="43.2" x14ac:dyDescent="0.3">
      <c r="A1546" s="6" t="s">
        <v>6313</v>
      </c>
      <c r="B1546" s="6" t="str">
        <f>VLOOKUP(LD_01[[#This Row],[DOCUMENTO]],_xlfn.SORTBY(ARQUIVOS_RECEBIDOS!$E$2:$F$5010,ARQUIVOS_RECEBIDOS!$F$2:$F$5010,-1),2,)</f>
        <v>R00.3</v>
      </c>
      <c r="C1546" s="14" t="s">
        <v>5988</v>
      </c>
      <c r="D1546" s="14" t="s">
        <v>7543</v>
      </c>
      <c r="E1546" s="6" t="s">
        <v>6355</v>
      </c>
      <c r="F1546" s="8" t="s">
        <v>6400</v>
      </c>
      <c r="G1546" s="8" t="s">
        <v>4334</v>
      </c>
      <c r="H1546" s="6" t="str">
        <f>_xlfn.XLOOKUP(LD_01[[#This Row],[DISCIPLINA]],'CLASSES DE PROJETOS'!$F$3:$F$37,'CLASSES DE PROJETOS'!$C$3:$C$37)</f>
        <v>PA</v>
      </c>
      <c r="I1546" s="6" t="str">
        <f>_xlfn.TEXTJOIN("/",TRUE,"MSV-163MS-"&amp;LD_01[[#This Row],[OBRA]],_xlfn.XLOOKUP(LD_01[[#This Row],[SIGLA]],'CLASSES DE PROJETOS'!$C$3:$C$37,'CLASSES DE PROJETOS'!$E$3:$E$37))</f>
        <v>MSV-163MS-366-369/27.PA</v>
      </c>
      <c r="J1546" s="6" t="str" cm="1">
        <f t="array" ref="J1546">_xlfn.TEXTJOIN(",",TRUE,_xlfn._xlws.FILTER(ARQUIVOS[ARQUIVO],(ARQUIVOS[DOCUMENTO]=LD_01[[#This Row],[DOCUMENTO]])*(ARQUIVOS[REVISÃO]=LD_01[[#This Row],[REVISÃO]])*(ARQUIVOS[EXTENSÃO]="pdf")))</f>
        <v>MSV-163MS-366-369-ACA-EXE-RT-N2-001-R00.3.pdf</v>
      </c>
      <c r="K1546" s="6" t="str" cm="1">
        <f t="array" ref="K1546">_xlfn.TEXTJOIN(", ",TRUE,_xlfn.UNIQUE(_xlfn._xlws.FILTER(ARQUIVOS_RECEBIDOS!$F$2:$F$5010,ARQUIVOS_RECEBIDOS!$E$2:$E$5010=LD_01[[#This Row],[DOCUMENTO]])))</f>
        <v>R00.3</v>
      </c>
      <c r="L1546" s="6" t="str" cm="1">
        <f t="array" ref="L1546">_xlfn.TEXTJOIN(",",TRUE,_xlfn._xlws.FILTER(ARQUIVOS[EXTENSÃO],(ARQUIVOS[DOCUMENTO]=LD_01[[#This Row],[DOCUMENTO]])*(ARQUIVOS[REVISÃO]=LD_01[[#This Row],[REVISÃO]])))</f>
        <v>docx,pdf</v>
      </c>
      <c r="M1546" s="12" cm="1">
        <f t="array" ref="M1546">_xlfn.UNIQUE(_xlfn._xlws.FILTER(ARQUIVOS[DATA RECEBIMENTO],(ARQUIVOS[DOCUMENTO]=LD_01[[#This Row],[DOCUMENTO]])*(ARQUIVOS[REVISÃO]=LD_01[[#This Row],[REVISÃO]])))</f>
        <v>46038</v>
      </c>
      <c r="N15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02/MSV-163MS-366-369/27.PA/MSV-163MS-366-369-ACA-EXE-RT-N2-001-R00.3.pdf</v>
      </c>
      <c r="P1546" s="6" t="str">
        <f>LD_01[[#This Row],[PASTA]]&amp;"/"&amp;LD_01[[#This Row],[ARQUIVO]]</f>
        <v>MSV-163MS-366-369/27.PA/MSV-163MS-366-369-ACA-EXE-RT-N2-001-R00.3.pdf</v>
      </c>
    </row>
    <row r="1547" spans="1:16" ht="43.2" x14ac:dyDescent="0.3">
      <c r="A1547" s="6" t="s">
        <v>6276</v>
      </c>
      <c r="B1547" s="6" t="str">
        <f>VLOOKUP(LD_01[[#This Row],[DOCUMENTO]],_xlfn.SORTBY(ARQUIVOS_RECEBIDOS!$E$2:$F$5010,ARQUIVOS_RECEBIDOS!$F$2:$F$5010,-1),2,)</f>
        <v>R00.3</v>
      </c>
      <c r="C1547" s="14" t="s">
        <v>5988</v>
      </c>
      <c r="D1547" s="14" t="s">
        <v>7543</v>
      </c>
      <c r="E1547" s="6" t="s">
        <v>6355</v>
      </c>
      <c r="F1547" s="8" t="s">
        <v>6401</v>
      </c>
      <c r="G1547" s="8" t="s">
        <v>4144</v>
      </c>
      <c r="H1547" s="6" t="str">
        <f>_xlfn.XLOOKUP(LD_01[[#This Row],[DISCIPLINA]],'CLASSES DE PROJETOS'!$F$3:$F$37,'CLASSES DE PROJETOS'!$C$3:$C$37)</f>
        <v>DV</v>
      </c>
      <c r="I1547" s="6" t="str">
        <f>_xlfn.TEXTJOIN("/",TRUE,"MSV-163MS-"&amp;LD_01[[#This Row],[OBRA]],_xlfn.XLOOKUP(LD_01[[#This Row],[SIGLA]],'CLASSES DE PROJETOS'!$C$3:$C$37,'CLASSES DE PROJETOS'!$E$3:$E$37))</f>
        <v>MSV-163MS-366-369/12.DV</v>
      </c>
      <c r="J1547" s="6" t="str" cm="1">
        <f t="array" ref="J1547">_xlfn.TEXTJOIN(",",TRUE,_xlfn._xlws.FILTER(ARQUIVOS[ARQUIVO],(ARQUIVOS[DOCUMENTO]=LD_01[[#This Row],[DOCUMENTO]])*(ARQUIVOS[REVISÃO]=LD_01[[#This Row],[REVISÃO]])*(ARQUIVOS[EXTENSÃO]="pdf")))</f>
        <v>MSV-163MS-366-369-ACA-EXE-RT-O2-001-R00.3.pdf</v>
      </c>
      <c r="K1547" s="6" t="str" cm="1">
        <f t="array" ref="K1547">_xlfn.TEXTJOIN(", ",TRUE,_xlfn.UNIQUE(_xlfn._xlws.FILTER(ARQUIVOS_RECEBIDOS!$F$2:$F$5010,ARQUIVOS_RECEBIDOS!$E$2:$E$5010=LD_01[[#This Row],[DOCUMENTO]])))</f>
        <v>R00.3</v>
      </c>
      <c r="L1547" s="6" t="str" cm="1">
        <f t="array" ref="L1547">_xlfn.TEXTJOIN(",",TRUE,_xlfn._xlws.FILTER(ARQUIVOS[EXTENSÃO],(ARQUIVOS[DOCUMENTO]=LD_01[[#This Row],[DOCUMENTO]])*(ARQUIVOS[REVISÃO]=LD_01[[#This Row],[REVISÃO]])))</f>
        <v>docx,pdf</v>
      </c>
      <c r="M1547" s="12" cm="1">
        <f t="array" ref="M1547">_xlfn.UNIQUE(_xlfn._xlws.FILTER(ARQUIVOS[DATA RECEBIMENTO],(ARQUIVOS[DOCUMENTO]=LD_01[[#This Row],[DOCUMENTO]])*(ARQUIVOS[REVISÃO]=LD_01[[#This Row],[REVISÃO]])))</f>
        <v>46038</v>
      </c>
      <c r="N15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02/MSV-163MS-366-369/12.DV/MSV-163MS-366-369-ACA-EXE-RT-O2-001-R00.3.pdf</v>
      </c>
      <c r="P1547" s="6" t="str">
        <f>LD_01[[#This Row],[PASTA]]&amp;"/"&amp;LD_01[[#This Row],[ARQUIVO]]</f>
        <v>MSV-163MS-366-369/12.DV/MSV-163MS-366-369-ACA-EXE-RT-O2-001-R00.3.pdf</v>
      </c>
    </row>
    <row r="1548" spans="1:16" ht="43.2" x14ac:dyDescent="0.3">
      <c r="A1548" s="6" t="s">
        <v>6266</v>
      </c>
      <c r="B1548" s="6" t="str">
        <f>VLOOKUP(LD_01[[#This Row],[DOCUMENTO]],_xlfn.SORTBY(ARQUIVOS_RECEBIDOS!$E$2:$F$5010,ARQUIVOS_RECEBIDOS!$F$2:$F$5010,-1),2,)</f>
        <v>R00.2</v>
      </c>
      <c r="C1548" s="14" t="s">
        <v>5988</v>
      </c>
      <c r="D1548" s="14" t="s">
        <v>7543</v>
      </c>
      <c r="E1548" s="6" t="s">
        <v>6355</v>
      </c>
      <c r="F1548" s="8" t="s">
        <v>6402</v>
      </c>
      <c r="G1548" s="8" t="s">
        <v>4338</v>
      </c>
      <c r="H1548" s="6" t="str">
        <f>_xlfn.XLOOKUP(LD_01[[#This Row],[DISCIPLINA]],'CLASSES DE PROJETOS'!$F$3:$F$37,'CLASSES DE PROJETOS'!$C$3:$C$37)</f>
        <v>DS</v>
      </c>
      <c r="I1548" s="6" t="str">
        <f>_xlfn.TEXTJOIN("/",TRUE,"MSV-163MS-"&amp;LD_01[[#This Row],[OBRA]],_xlfn.XLOOKUP(LD_01[[#This Row],[SIGLA]],'CLASSES DE PROJETOS'!$C$3:$C$37,'CLASSES DE PROJETOS'!$E$3:$E$37))</f>
        <v>MSV-163MS-366-369/11.DS</v>
      </c>
      <c r="J1548" s="6" t="str" cm="1">
        <f t="array" ref="J1548">_xlfn.TEXTJOIN(",",TRUE,_xlfn._xlws.FILTER(ARQUIVOS[ARQUIVO],(ARQUIVOS[DOCUMENTO]=LD_01[[#This Row],[DOCUMENTO]])*(ARQUIVOS[REVISÃO]=LD_01[[#This Row],[REVISÃO]])*(ARQUIVOS[EXTENSÃO]="pdf")))</f>
        <v>MSV-163MS-366-369-ACA-EXE-RT-Q1-001-R00.2.pdf</v>
      </c>
      <c r="K1548" s="6" t="str" cm="1">
        <f t="array" ref="K1548">_xlfn.TEXTJOIN(", ",TRUE,_xlfn.UNIQUE(_xlfn._xlws.FILTER(ARQUIVOS_RECEBIDOS!$F$2:$F$5010,ARQUIVOS_RECEBIDOS!$E$2:$E$5010=LD_01[[#This Row],[DOCUMENTO]])))</f>
        <v>R00.2</v>
      </c>
      <c r="L1548" s="6" t="str" cm="1">
        <f t="array" ref="L1548">_xlfn.TEXTJOIN(",",TRUE,_xlfn._xlws.FILTER(ARQUIVOS[EXTENSÃO],(ARQUIVOS[DOCUMENTO]=LD_01[[#This Row],[DOCUMENTO]])*(ARQUIVOS[REVISÃO]=LD_01[[#This Row],[REVISÃO]])))</f>
        <v>docx,pdf</v>
      </c>
      <c r="M1548" s="12" cm="1">
        <f t="array" ref="M1548">_xlfn.UNIQUE(_xlfn._xlws.FILTER(ARQUIVOS[DATA RECEBIMENTO],(ARQUIVOS[DOCUMENTO]=LD_01[[#This Row],[DOCUMENTO]])*(ARQUIVOS[REVISÃO]=LD_01[[#This Row],[REVISÃO]])))</f>
        <v>46038</v>
      </c>
      <c r="N15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02/MSV-163MS-366-369/11.DS/MSV-163MS-366-369-ACA-EXE-RT-Q1-001-R00.2.pdf</v>
      </c>
      <c r="P1548" s="6" t="str">
        <f>LD_01[[#This Row],[PASTA]]&amp;"/"&amp;LD_01[[#This Row],[ARQUIVO]]</f>
        <v>MSV-163MS-366-369/11.DS/MSV-163MS-366-369-ACA-EXE-RT-Q1-001-R00.2.pdf</v>
      </c>
    </row>
    <row r="1549" spans="1:16" ht="43.2" x14ac:dyDescent="0.3">
      <c r="A1549" t="s">
        <v>7463</v>
      </c>
      <c r="B1549" s="6" t="str">
        <f>VLOOKUP(LD_01[[#This Row],[DOCUMENTO]],_xlfn.SORTBY(ARQUIVOS_RECEBIDOS!$E$2:$F$5010,ARQUIVOS_RECEBIDOS!$F$2:$F$5010,-1),2,)</f>
        <v>R00.3</v>
      </c>
      <c r="C1549" s="14" t="s">
        <v>5988</v>
      </c>
      <c r="D1549" s="14" t="s">
        <v>7543</v>
      </c>
      <c r="E1549" s="6" t="s">
        <v>7477</v>
      </c>
      <c r="F1549" s="8" t="s">
        <v>6356</v>
      </c>
      <c r="G1549" s="8" t="s">
        <v>4163</v>
      </c>
      <c r="H1549" s="6" t="str">
        <f>_xlfn.XLOOKUP(LD_01[[#This Row],[DISCIPLINA]],'CLASSES DE PROJETOS'!$F$3:$F$37,'CLASSES DE PROJETOS'!$C$3:$C$37)</f>
        <v>TO</v>
      </c>
      <c r="I1549" s="6" t="str">
        <f>_xlfn.TEXTJOIN("/",TRUE,"MSV-163MS-"&amp;LD_01[[#This Row],[OBRA]],_xlfn.XLOOKUP(LD_01[[#This Row],[SIGLA]],'CLASSES DE PROJETOS'!$C$3:$C$37,'CLASSES DE PROJETOS'!$E$3:$E$37))</f>
        <v>MSV-163MS-373-385/33.TO</v>
      </c>
      <c r="J1549" s="6" t="str" cm="1">
        <f t="array" ref="J1549">_xlfn.TEXTJOIN(",",TRUE,_xlfn._xlws.FILTER(ARQUIVOS[ARQUIVO],(ARQUIVOS[DOCUMENTO]=LD_01[[#This Row],[DOCUMENTO]])*(ARQUIVOS[REVISÃO]=LD_01[[#This Row],[REVISÃO]])*(ARQUIVOS[EXTENSÃO]="pdf")))</f>
        <v>MSV-163MS-373-385-ACA-EXE-DE-C1-001-R00.3.pdf</v>
      </c>
      <c r="K1549" s="6" t="str" cm="1">
        <f t="array" ref="K1549">_xlfn.TEXTJOIN(", ",TRUE,_xlfn.UNIQUE(_xlfn._xlws.FILTER(ARQUIVOS_RECEBIDOS!$F$2:$F$5010,ARQUIVOS_RECEBIDOS!$E$2:$E$5010=LD_01[[#This Row],[DOCUMENTO]])))</f>
        <v>R00.3</v>
      </c>
      <c r="L1549" s="6" t="str" cm="1">
        <f t="array" ref="L1549">_xlfn.TEXTJOIN(",",TRUE,_xlfn._xlws.FILTER(ARQUIVOS[EXTENSÃO],(ARQUIVOS[DOCUMENTO]=LD_01[[#This Row],[DOCUMENTO]])*(ARQUIVOS[REVISÃO]=LD_01[[#This Row],[REVISÃO]])))</f>
        <v>dwg,pdf</v>
      </c>
      <c r="M1549" s="12" cm="1">
        <f t="array" ref="M1549">_xlfn.UNIQUE(_xlfn._xlws.FILTER(ARQUIVOS[DATA RECEBIMENTO],(ARQUIVOS[DOCUMENTO]=LD_01[[#This Row],[DOCUMENTO]])*(ARQUIVOS[REVISÃO]=LD_01[[#This Row],[REVISÃO]])))</f>
        <v>46041</v>
      </c>
      <c r="N15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02/MSV-163MS-373-385/33.TO/MSV-163MS-373-385-ACA-EXE-DE-C1-001-R00.3.pdf</v>
      </c>
      <c r="P1549" s="6" t="str">
        <f>LD_01[[#This Row],[PASTA]]&amp;"/"&amp;LD_01[[#This Row],[ARQUIVO]]</f>
        <v>MSV-163MS-373-385/33.TO/MSV-163MS-373-385-ACA-EXE-DE-C1-001-R00.3.pdf</v>
      </c>
    </row>
    <row r="1550" spans="1:16" ht="43.2" x14ac:dyDescent="0.3">
      <c r="A1550" t="s">
        <v>7464</v>
      </c>
      <c r="B1550" s="6" t="str">
        <f>VLOOKUP(LD_01[[#This Row],[DOCUMENTO]],_xlfn.SORTBY(ARQUIVOS_RECEBIDOS!$E$2:$F$5010,ARQUIVOS_RECEBIDOS!$F$2:$F$5010,-1),2,)</f>
        <v>R00.3</v>
      </c>
      <c r="C1550" s="14" t="s">
        <v>5988</v>
      </c>
      <c r="D1550" s="14" t="s">
        <v>7543</v>
      </c>
      <c r="E1550" s="6" t="s">
        <v>7477</v>
      </c>
      <c r="F1550" s="8" t="s">
        <v>6356</v>
      </c>
      <c r="G1550" s="8" t="s">
        <v>4163</v>
      </c>
      <c r="H1550" s="6" t="str">
        <f>_xlfn.XLOOKUP(LD_01[[#This Row],[DISCIPLINA]],'CLASSES DE PROJETOS'!$F$3:$F$37,'CLASSES DE PROJETOS'!$C$3:$C$37)</f>
        <v>TO</v>
      </c>
      <c r="I1550" s="6" t="str">
        <f>_xlfn.TEXTJOIN("/",TRUE,"MSV-163MS-"&amp;LD_01[[#This Row],[OBRA]],_xlfn.XLOOKUP(LD_01[[#This Row],[SIGLA]],'CLASSES DE PROJETOS'!$C$3:$C$37,'CLASSES DE PROJETOS'!$E$3:$E$37))</f>
        <v>MSV-163MS-373-385/33.TO</v>
      </c>
      <c r="J1550" s="6" t="str" cm="1">
        <f t="array" ref="J1550">_xlfn.TEXTJOIN(",",TRUE,_xlfn._xlws.FILTER(ARQUIVOS[ARQUIVO],(ARQUIVOS[DOCUMENTO]=LD_01[[#This Row],[DOCUMENTO]])*(ARQUIVOS[REVISÃO]=LD_01[[#This Row],[REVISÃO]])*(ARQUIVOS[EXTENSÃO]="pdf")))</f>
        <v>MSV-163MS-373-385-ACA-EXE-DE-C1-002-R00.3.pdf</v>
      </c>
      <c r="K1550" s="6" t="str" cm="1">
        <f t="array" ref="K1550">_xlfn.TEXTJOIN(", ",TRUE,_xlfn.UNIQUE(_xlfn._xlws.FILTER(ARQUIVOS_RECEBIDOS!$F$2:$F$5010,ARQUIVOS_RECEBIDOS!$E$2:$E$5010=LD_01[[#This Row],[DOCUMENTO]])))</f>
        <v>R00.3</v>
      </c>
      <c r="L1550" s="6" t="str" cm="1">
        <f t="array" ref="L1550">_xlfn.TEXTJOIN(",",TRUE,_xlfn._xlws.FILTER(ARQUIVOS[EXTENSÃO],(ARQUIVOS[DOCUMENTO]=LD_01[[#This Row],[DOCUMENTO]])*(ARQUIVOS[REVISÃO]=LD_01[[#This Row],[REVISÃO]])))</f>
        <v>dwg,pdf</v>
      </c>
      <c r="M1550" s="12" cm="1">
        <f t="array" ref="M1550">_xlfn.UNIQUE(_xlfn._xlws.FILTER(ARQUIVOS[DATA RECEBIMENTO],(ARQUIVOS[DOCUMENTO]=LD_01[[#This Row],[DOCUMENTO]])*(ARQUIVOS[REVISÃO]=LD_01[[#This Row],[REVISÃO]])))</f>
        <v>46041</v>
      </c>
      <c r="N15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02/MSV-163MS-373-385/33.TO/MSV-163MS-373-385-ACA-EXE-DE-C1-002-R00.3.pdf</v>
      </c>
      <c r="P1550" s="6" t="str">
        <f>LD_01[[#This Row],[PASTA]]&amp;"/"&amp;LD_01[[#This Row],[ARQUIVO]]</f>
        <v>MSV-163MS-373-385/33.TO/MSV-163MS-373-385-ACA-EXE-DE-C1-002-R00.3.pdf</v>
      </c>
    </row>
    <row r="1551" spans="1:16" ht="43.2" x14ac:dyDescent="0.3">
      <c r="A1551" t="s">
        <v>7465</v>
      </c>
      <c r="B1551" s="6" t="str">
        <f>VLOOKUP(LD_01[[#This Row],[DOCUMENTO]],_xlfn.SORTBY(ARQUIVOS_RECEBIDOS!$E$2:$F$5010,ARQUIVOS_RECEBIDOS!$F$2:$F$5010,-1),2,)</f>
        <v>R00.3</v>
      </c>
      <c r="C1551" s="14" t="s">
        <v>5988</v>
      </c>
      <c r="D1551" s="14" t="s">
        <v>7543</v>
      </c>
      <c r="E1551" s="6" t="s">
        <v>7477</v>
      </c>
      <c r="F1551" s="8" t="s">
        <v>6356</v>
      </c>
      <c r="G1551" s="8" t="s">
        <v>4163</v>
      </c>
      <c r="H1551" s="6" t="str">
        <f>_xlfn.XLOOKUP(LD_01[[#This Row],[DISCIPLINA]],'CLASSES DE PROJETOS'!$F$3:$F$37,'CLASSES DE PROJETOS'!$C$3:$C$37)</f>
        <v>TO</v>
      </c>
      <c r="I1551" s="6" t="str">
        <f>_xlfn.TEXTJOIN("/",TRUE,"MSV-163MS-"&amp;LD_01[[#This Row],[OBRA]],_xlfn.XLOOKUP(LD_01[[#This Row],[SIGLA]],'CLASSES DE PROJETOS'!$C$3:$C$37,'CLASSES DE PROJETOS'!$E$3:$E$37))</f>
        <v>MSV-163MS-373-385/33.TO</v>
      </c>
      <c r="J1551" s="6" t="str" cm="1">
        <f t="array" ref="J1551">_xlfn.TEXTJOIN(",",TRUE,_xlfn._xlws.FILTER(ARQUIVOS[ARQUIVO],(ARQUIVOS[DOCUMENTO]=LD_01[[#This Row],[DOCUMENTO]])*(ARQUIVOS[REVISÃO]=LD_01[[#This Row],[REVISÃO]])*(ARQUIVOS[EXTENSÃO]="pdf")))</f>
        <v>MSV-163MS-373-385-ACA-EXE-DE-C1-003-R00.3.pdf</v>
      </c>
      <c r="K1551" s="6" t="str" cm="1">
        <f t="array" ref="K1551">_xlfn.TEXTJOIN(", ",TRUE,_xlfn.UNIQUE(_xlfn._xlws.FILTER(ARQUIVOS_RECEBIDOS!$F$2:$F$5010,ARQUIVOS_RECEBIDOS!$E$2:$E$5010=LD_01[[#This Row],[DOCUMENTO]])))</f>
        <v>R00.3</v>
      </c>
      <c r="L1551" s="6" t="str" cm="1">
        <f t="array" ref="L1551">_xlfn.TEXTJOIN(",",TRUE,_xlfn._xlws.FILTER(ARQUIVOS[EXTENSÃO],(ARQUIVOS[DOCUMENTO]=LD_01[[#This Row],[DOCUMENTO]])*(ARQUIVOS[REVISÃO]=LD_01[[#This Row],[REVISÃO]])))</f>
        <v>dwg,pdf</v>
      </c>
      <c r="M1551" s="12" cm="1">
        <f t="array" ref="M1551">_xlfn.UNIQUE(_xlfn._xlws.FILTER(ARQUIVOS[DATA RECEBIMENTO],(ARQUIVOS[DOCUMENTO]=LD_01[[#This Row],[DOCUMENTO]])*(ARQUIVOS[REVISÃO]=LD_01[[#This Row],[REVISÃO]])))</f>
        <v>46041</v>
      </c>
      <c r="N15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02/MSV-163MS-373-385/33.TO/MSV-163MS-373-385-ACA-EXE-DE-C1-003-R00.3.pdf</v>
      </c>
      <c r="P1551" s="6" t="str">
        <f>LD_01[[#This Row],[PASTA]]&amp;"/"&amp;LD_01[[#This Row],[ARQUIVO]]</f>
        <v>MSV-163MS-373-385/33.TO/MSV-163MS-373-385-ACA-EXE-DE-C1-003-R00.3.pdf</v>
      </c>
    </row>
    <row r="1552" spans="1:16" ht="43.2" x14ac:dyDescent="0.3">
      <c r="A1552" t="s">
        <v>7466</v>
      </c>
      <c r="B1552" s="6" t="str">
        <f>VLOOKUP(LD_01[[#This Row],[DOCUMENTO]],_xlfn.SORTBY(ARQUIVOS_RECEBIDOS!$E$2:$F$5010,ARQUIVOS_RECEBIDOS!$F$2:$F$5010,-1),2,)</f>
        <v>R00.3</v>
      </c>
      <c r="C1552" s="14" t="s">
        <v>5988</v>
      </c>
      <c r="D1552" s="14" t="s">
        <v>7543</v>
      </c>
      <c r="E1552" s="6" t="s">
        <v>7477</v>
      </c>
      <c r="F1552" s="8" t="s">
        <v>6356</v>
      </c>
      <c r="G1552" s="8" t="s">
        <v>4163</v>
      </c>
      <c r="H1552" s="6" t="str">
        <f>_xlfn.XLOOKUP(LD_01[[#This Row],[DISCIPLINA]],'CLASSES DE PROJETOS'!$F$3:$F$37,'CLASSES DE PROJETOS'!$C$3:$C$37)</f>
        <v>TO</v>
      </c>
      <c r="I1552" s="6" t="str">
        <f>_xlfn.TEXTJOIN("/",TRUE,"MSV-163MS-"&amp;LD_01[[#This Row],[OBRA]],_xlfn.XLOOKUP(LD_01[[#This Row],[SIGLA]],'CLASSES DE PROJETOS'!$C$3:$C$37,'CLASSES DE PROJETOS'!$E$3:$E$37))</f>
        <v>MSV-163MS-373-385/33.TO</v>
      </c>
      <c r="J1552" s="6" t="str" cm="1">
        <f t="array" ref="J1552">_xlfn.TEXTJOIN(",",TRUE,_xlfn._xlws.FILTER(ARQUIVOS[ARQUIVO],(ARQUIVOS[DOCUMENTO]=LD_01[[#This Row],[DOCUMENTO]])*(ARQUIVOS[REVISÃO]=LD_01[[#This Row],[REVISÃO]])*(ARQUIVOS[EXTENSÃO]="pdf")))</f>
        <v>MSV-163MS-373-385-ACA-EXE-DE-C1-004-R00.3.pdf</v>
      </c>
      <c r="K1552" s="6" t="str" cm="1">
        <f t="array" ref="K1552">_xlfn.TEXTJOIN(", ",TRUE,_xlfn.UNIQUE(_xlfn._xlws.FILTER(ARQUIVOS_RECEBIDOS!$F$2:$F$5010,ARQUIVOS_RECEBIDOS!$E$2:$E$5010=LD_01[[#This Row],[DOCUMENTO]])))</f>
        <v>R00.3</v>
      </c>
      <c r="L1552" s="6" t="str" cm="1">
        <f t="array" ref="L1552">_xlfn.TEXTJOIN(",",TRUE,_xlfn._xlws.FILTER(ARQUIVOS[EXTENSÃO],(ARQUIVOS[DOCUMENTO]=LD_01[[#This Row],[DOCUMENTO]])*(ARQUIVOS[REVISÃO]=LD_01[[#This Row],[REVISÃO]])))</f>
        <v>dwg,pdf</v>
      </c>
      <c r="M1552" s="12" cm="1">
        <f t="array" ref="M1552">_xlfn.UNIQUE(_xlfn._xlws.FILTER(ARQUIVOS[DATA RECEBIMENTO],(ARQUIVOS[DOCUMENTO]=LD_01[[#This Row],[DOCUMENTO]])*(ARQUIVOS[REVISÃO]=LD_01[[#This Row],[REVISÃO]])))</f>
        <v>46041</v>
      </c>
      <c r="N15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02/MSV-163MS-373-385/33.TO/MSV-163MS-373-385-ACA-EXE-DE-C1-004-R00.3.pdf</v>
      </c>
      <c r="P1552" s="6" t="str">
        <f>LD_01[[#This Row],[PASTA]]&amp;"/"&amp;LD_01[[#This Row],[ARQUIVO]]</f>
        <v>MSV-163MS-373-385/33.TO/MSV-163MS-373-385-ACA-EXE-DE-C1-004-R00.3.pdf</v>
      </c>
    </row>
    <row r="1553" spans="1:16" ht="43.2" x14ac:dyDescent="0.3">
      <c r="A1553" t="s">
        <v>7467</v>
      </c>
      <c r="B1553" s="6" t="str">
        <f>VLOOKUP(LD_01[[#This Row],[DOCUMENTO]],_xlfn.SORTBY(ARQUIVOS_RECEBIDOS!$E$2:$F$5010,ARQUIVOS_RECEBIDOS!$F$2:$F$5010,-1),2,)</f>
        <v>R00.3</v>
      </c>
      <c r="C1553" s="14" t="s">
        <v>5988</v>
      </c>
      <c r="D1553" s="14" t="s">
        <v>7543</v>
      </c>
      <c r="E1553" s="6" t="s">
        <v>7477</v>
      </c>
      <c r="F1553" s="8" t="s">
        <v>6356</v>
      </c>
      <c r="G1553" s="8" t="s">
        <v>4163</v>
      </c>
      <c r="H1553" s="6" t="str">
        <f>_xlfn.XLOOKUP(LD_01[[#This Row],[DISCIPLINA]],'CLASSES DE PROJETOS'!$F$3:$F$37,'CLASSES DE PROJETOS'!$C$3:$C$37)</f>
        <v>TO</v>
      </c>
      <c r="I1553" s="6" t="str">
        <f>_xlfn.TEXTJOIN("/",TRUE,"MSV-163MS-"&amp;LD_01[[#This Row],[OBRA]],_xlfn.XLOOKUP(LD_01[[#This Row],[SIGLA]],'CLASSES DE PROJETOS'!$C$3:$C$37,'CLASSES DE PROJETOS'!$E$3:$E$37))</f>
        <v>MSV-163MS-373-385/33.TO</v>
      </c>
      <c r="J1553" s="6" t="str" cm="1">
        <f t="array" ref="J1553">_xlfn.TEXTJOIN(",",TRUE,_xlfn._xlws.FILTER(ARQUIVOS[ARQUIVO],(ARQUIVOS[DOCUMENTO]=LD_01[[#This Row],[DOCUMENTO]])*(ARQUIVOS[REVISÃO]=LD_01[[#This Row],[REVISÃO]])*(ARQUIVOS[EXTENSÃO]="pdf")))</f>
        <v>MSV-163MS-373-385-ACA-EXE-DE-C1-005-R00.3.pdf</v>
      </c>
      <c r="K1553" s="6" t="str" cm="1">
        <f t="array" ref="K1553">_xlfn.TEXTJOIN(", ",TRUE,_xlfn.UNIQUE(_xlfn._xlws.FILTER(ARQUIVOS_RECEBIDOS!$F$2:$F$5010,ARQUIVOS_RECEBIDOS!$E$2:$E$5010=LD_01[[#This Row],[DOCUMENTO]])))</f>
        <v>R00.3</v>
      </c>
      <c r="L1553" s="6" t="str" cm="1">
        <f t="array" ref="L1553">_xlfn.TEXTJOIN(",",TRUE,_xlfn._xlws.FILTER(ARQUIVOS[EXTENSÃO],(ARQUIVOS[DOCUMENTO]=LD_01[[#This Row],[DOCUMENTO]])*(ARQUIVOS[REVISÃO]=LD_01[[#This Row],[REVISÃO]])))</f>
        <v>dwg,pdf</v>
      </c>
      <c r="M1553" s="12" cm="1">
        <f t="array" ref="M1553">_xlfn.UNIQUE(_xlfn._xlws.FILTER(ARQUIVOS[DATA RECEBIMENTO],(ARQUIVOS[DOCUMENTO]=LD_01[[#This Row],[DOCUMENTO]])*(ARQUIVOS[REVISÃO]=LD_01[[#This Row],[REVISÃO]])))</f>
        <v>46041</v>
      </c>
      <c r="N15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02/MSV-163MS-373-385/33.TO/MSV-163MS-373-385-ACA-EXE-DE-C1-005-R00.3.pdf</v>
      </c>
      <c r="P1553" s="6" t="str">
        <f>LD_01[[#This Row],[PASTA]]&amp;"/"&amp;LD_01[[#This Row],[ARQUIVO]]</f>
        <v>MSV-163MS-373-385/33.TO/MSV-163MS-373-385-ACA-EXE-DE-C1-005-R00.3.pdf</v>
      </c>
    </row>
    <row r="1554" spans="1:16" ht="43.2" x14ac:dyDescent="0.3">
      <c r="A1554" t="s">
        <v>7468</v>
      </c>
      <c r="B1554" s="6" t="str">
        <f>VLOOKUP(LD_01[[#This Row],[DOCUMENTO]],_xlfn.SORTBY(ARQUIVOS_RECEBIDOS!$E$2:$F$5010,ARQUIVOS_RECEBIDOS!$F$2:$F$5010,-1),2,)</f>
        <v>R00.3</v>
      </c>
      <c r="C1554" s="14" t="s">
        <v>5988</v>
      </c>
      <c r="D1554" s="14" t="s">
        <v>7543</v>
      </c>
      <c r="E1554" s="6" t="s">
        <v>7477</v>
      </c>
      <c r="F1554" s="8" t="s">
        <v>6356</v>
      </c>
      <c r="G1554" s="8" t="s">
        <v>4163</v>
      </c>
      <c r="H1554" s="6" t="str">
        <f>_xlfn.XLOOKUP(LD_01[[#This Row],[DISCIPLINA]],'CLASSES DE PROJETOS'!$F$3:$F$37,'CLASSES DE PROJETOS'!$C$3:$C$37)</f>
        <v>TO</v>
      </c>
      <c r="I1554" s="6" t="str">
        <f>_xlfn.TEXTJOIN("/",TRUE,"MSV-163MS-"&amp;LD_01[[#This Row],[OBRA]],_xlfn.XLOOKUP(LD_01[[#This Row],[SIGLA]],'CLASSES DE PROJETOS'!$C$3:$C$37,'CLASSES DE PROJETOS'!$E$3:$E$37))</f>
        <v>MSV-163MS-373-385/33.TO</v>
      </c>
      <c r="J1554" s="6" t="str" cm="1">
        <f t="array" ref="J1554">_xlfn.TEXTJOIN(",",TRUE,_xlfn._xlws.FILTER(ARQUIVOS[ARQUIVO],(ARQUIVOS[DOCUMENTO]=LD_01[[#This Row],[DOCUMENTO]])*(ARQUIVOS[REVISÃO]=LD_01[[#This Row],[REVISÃO]])*(ARQUIVOS[EXTENSÃO]="pdf")))</f>
        <v>MSV-163MS-373-385-ACA-EXE-DE-C1-006-R00.3.pdf</v>
      </c>
      <c r="K1554" s="6" t="str" cm="1">
        <f t="array" ref="K1554">_xlfn.TEXTJOIN(", ",TRUE,_xlfn.UNIQUE(_xlfn._xlws.FILTER(ARQUIVOS_RECEBIDOS!$F$2:$F$5010,ARQUIVOS_RECEBIDOS!$E$2:$E$5010=LD_01[[#This Row],[DOCUMENTO]])))</f>
        <v>R00.3</v>
      </c>
      <c r="L1554" s="6" t="str" cm="1">
        <f t="array" ref="L1554">_xlfn.TEXTJOIN(",",TRUE,_xlfn._xlws.FILTER(ARQUIVOS[EXTENSÃO],(ARQUIVOS[DOCUMENTO]=LD_01[[#This Row],[DOCUMENTO]])*(ARQUIVOS[REVISÃO]=LD_01[[#This Row],[REVISÃO]])))</f>
        <v>dwg,pdf</v>
      </c>
      <c r="M1554" s="12" cm="1">
        <f t="array" ref="M1554">_xlfn.UNIQUE(_xlfn._xlws.FILTER(ARQUIVOS[DATA RECEBIMENTO],(ARQUIVOS[DOCUMENTO]=LD_01[[#This Row],[DOCUMENTO]])*(ARQUIVOS[REVISÃO]=LD_01[[#This Row],[REVISÃO]])))</f>
        <v>46041</v>
      </c>
      <c r="N15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02/MSV-163MS-373-385/33.TO/MSV-163MS-373-385-ACA-EXE-DE-C1-006-R00.3.pdf</v>
      </c>
      <c r="P1554" s="6" t="str">
        <f>LD_01[[#This Row],[PASTA]]&amp;"/"&amp;LD_01[[#This Row],[ARQUIVO]]</f>
        <v>MSV-163MS-373-385/33.TO/MSV-163MS-373-385-ACA-EXE-DE-C1-006-R00.3.pdf</v>
      </c>
    </row>
    <row r="1555" spans="1:16" ht="43.2" x14ac:dyDescent="0.3">
      <c r="A1555" t="s">
        <v>7469</v>
      </c>
      <c r="B1555" s="6" t="str">
        <f>VLOOKUP(LD_01[[#This Row],[DOCUMENTO]],_xlfn.SORTBY(ARQUIVOS_RECEBIDOS!$E$2:$F$5010,ARQUIVOS_RECEBIDOS!$F$2:$F$5010,-1),2,)</f>
        <v>R00.3</v>
      </c>
      <c r="C1555" s="14" t="s">
        <v>5988</v>
      </c>
      <c r="D1555" s="14" t="s">
        <v>7543</v>
      </c>
      <c r="E1555" s="6" t="s">
        <v>7477</v>
      </c>
      <c r="F1555" s="8" t="s">
        <v>6356</v>
      </c>
      <c r="G1555" s="8" t="s">
        <v>4163</v>
      </c>
      <c r="H1555" s="6" t="str">
        <f>_xlfn.XLOOKUP(LD_01[[#This Row],[DISCIPLINA]],'CLASSES DE PROJETOS'!$F$3:$F$37,'CLASSES DE PROJETOS'!$C$3:$C$37)</f>
        <v>TO</v>
      </c>
      <c r="I1555" s="6" t="str">
        <f>_xlfn.TEXTJOIN("/",TRUE,"MSV-163MS-"&amp;LD_01[[#This Row],[OBRA]],_xlfn.XLOOKUP(LD_01[[#This Row],[SIGLA]],'CLASSES DE PROJETOS'!$C$3:$C$37,'CLASSES DE PROJETOS'!$E$3:$E$37))</f>
        <v>MSV-163MS-373-385/33.TO</v>
      </c>
      <c r="J1555" s="6" t="str" cm="1">
        <f t="array" ref="J1555">_xlfn.TEXTJOIN(",",TRUE,_xlfn._xlws.FILTER(ARQUIVOS[ARQUIVO],(ARQUIVOS[DOCUMENTO]=LD_01[[#This Row],[DOCUMENTO]])*(ARQUIVOS[REVISÃO]=LD_01[[#This Row],[REVISÃO]])*(ARQUIVOS[EXTENSÃO]="pdf")))</f>
        <v>MSV-163MS-373-385-ACA-EXE-DE-C1-007-R00.3.pdf</v>
      </c>
      <c r="K1555" s="6" t="str" cm="1">
        <f t="array" ref="K1555">_xlfn.TEXTJOIN(", ",TRUE,_xlfn.UNIQUE(_xlfn._xlws.FILTER(ARQUIVOS_RECEBIDOS!$F$2:$F$5010,ARQUIVOS_RECEBIDOS!$E$2:$E$5010=LD_01[[#This Row],[DOCUMENTO]])))</f>
        <v>R00.3</v>
      </c>
      <c r="L1555" s="6" t="str" cm="1">
        <f t="array" ref="L1555">_xlfn.TEXTJOIN(",",TRUE,_xlfn._xlws.FILTER(ARQUIVOS[EXTENSÃO],(ARQUIVOS[DOCUMENTO]=LD_01[[#This Row],[DOCUMENTO]])*(ARQUIVOS[REVISÃO]=LD_01[[#This Row],[REVISÃO]])))</f>
        <v>dwg,pdf</v>
      </c>
      <c r="M1555" s="12" cm="1">
        <f t="array" ref="M1555">_xlfn.UNIQUE(_xlfn._xlws.FILTER(ARQUIVOS[DATA RECEBIMENTO],(ARQUIVOS[DOCUMENTO]=LD_01[[#This Row],[DOCUMENTO]])*(ARQUIVOS[REVISÃO]=LD_01[[#This Row],[REVISÃO]])))</f>
        <v>46041</v>
      </c>
      <c r="N15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02/MSV-163MS-373-385/33.TO/MSV-163MS-373-385-ACA-EXE-DE-C1-007-R00.3.pdf</v>
      </c>
      <c r="P1555" s="6" t="str">
        <f>LD_01[[#This Row],[PASTA]]&amp;"/"&amp;LD_01[[#This Row],[ARQUIVO]]</f>
        <v>MSV-163MS-373-385/33.TO/MSV-163MS-373-385-ACA-EXE-DE-C1-007-R00.3.pdf</v>
      </c>
    </row>
    <row r="1556" spans="1:16" ht="43.2" x14ac:dyDescent="0.3">
      <c r="A1556" t="s">
        <v>7470</v>
      </c>
      <c r="B1556" s="6" t="str">
        <f>VLOOKUP(LD_01[[#This Row],[DOCUMENTO]],_xlfn.SORTBY(ARQUIVOS_RECEBIDOS!$E$2:$F$5010,ARQUIVOS_RECEBIDOS!$F$2:$F$5010,-1),2,)</f>
        <v>R00.3</v>
      </c>
      <c r="C1556" s="14" t="s">
        <v>5988</v>
      </c>
      <c r="D1556" s="14" t="s">
        <v>7543</v>
      </c>
      <c r="E1556" s="6" t="s">
        <v>7477</v>
      </c>
      <c r="F1556" s="8" t="s">
        <v>6356</v>
      </c>
      <c r="G1556" s="8" t="s">
        <v>4163</v>
      </c>
      <c r="H1556" s="6" t="str">
        <f>_xlfn.XLOOKUP(LD_01[[#This Row],[DISCIPLINA]],'CLASSES DE PROJETOS'!$F$3:$F$37,'CLASSES DE PROJETOS'!$C$3:$C$37)</f>
        <v>TO</v>
      </c>
      <c r="I1556" s="6" t="str">
        <f>_xlfn.TEXTJOIN("/",TRUE,"MSV-163MS-"&amp;LD_01[[#This Row],[OBRA]],_xlfn.XLOOKUP(LD_01[[#This Row],[SIGLA]],'CLASSES DE PROJETOS'!$C$3:$C$37,'CLASSES DE PROJETOS'!$E$3:$E$37))</f>
        <v>MSV-163MS-373-385/33.TO</v>
      </c>
      <c r="J1556" s="6" t="str" cm="1">
        <f t="array" ref="J1556">_xlfn.TEXTJOIN(",",TRUE,_xlfn._xlws.FILTER(ARQUIVOS[ARQUIVO],(ARQUIVOS[DOCUMENTO]=LD_01[[#This Row],[DOCUMENTO]])*(ARQUIVOS[REVISÃO]=LD_01[[#This Row],[REVISÃO]])*(ARQUIVOS[EXTENSÃO]="pdf")))</f>
        <v>MSV-163MS-373-385-ACA-EXE-DE-C1-008-R00.3.pdf</v>
      </c>
      <c r="K1556" s="6" t="str" cm="1">
        <f t="array" ref="K1556">_xlfn.TEXTJOIN(", ",TRUE,_xlfn.UNIQUE(_xlfn._xlws.FILTER(ARQUIVOS_RECEBIDOS!$F$2:$F$5010,ARQUIVOS_RECEBIDOS!$E$2:$E$5010=LD_01[[#This Row],[DOCUMENTO]])))</f>
        <v>R00.3</v>
      </c>
      <c r="L1556" s="6" t="str" cm="1">
        <f t="array" ref="L1556">_xlfn.TEXTJOIN(",",TRUE,_xlfn._xlws.FILTER(ARQUIVOS[EXTENSÃO],(ARQUIVOS[DOCUMENTO]=LD_01[[#This Row],[DOCUMENTO]])*(ARQUIVOS[REVISÃO]=LD_01[[#This Row],[REVISÃO]])))</f>
        <v>dwg,pdf</v>
      </c>
      <c r="M1556" s="12" cm="1">
        <f t="array" ref="M1556">_xlfn.UNIQUE(_xlfn._xlws.FILTER(ARQUIVOS[DATA RECEBIMENTO],(ARQUIVOS[DOCUMENTO]=LD_01[[#This Row],[DOCUMENTO]])*(ARQUIVOS[REVISÃO]=LD_01[[#This Row],[REVISÃO]])))</f>
        <v>46041</v>
      </c>
      <c r="N15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02/MSV-163MS-373-385/33.TO/MSV-163MS-373-385-ACA-EXE-DE-C1-008-R00.3.pdf</v>
      </c>
      <c r="P1556" s="6" t="str">
        <f>LD_01[[#This Row],[PASTA]]&amp;"/"&amp;LD_01[[#This Row],[ARQUIVO]]</f>
        <v>MSV-163MS-373-385/33.TO/MSV-163MS-373-385-ACA-EXE-DE-C1-008-R00.3.pdf</v>
      </c>
    </row>
    <row r="1557" spans="1:16" ht="43.2" x14ac:dyDescent="0.3">
      <c r="A1557" t="s">
        <v>7471</v>
      </c>
      <c r="B1557" s="6" t="str">
        <f>VLOOKUP(LD_01[[#This Row],[DOCUMENTO]],_xlfn.SORTBY(ARQUIVOS_RECEBIDOS!$E$2:$F$5010,ARQUIVOS_RECEBIDOS!$F$2:$F$5010,-1),2,)</f>
        <v>R00.3</v>
      </c>
      <c r="C1557" s="14" t="s">
        <v>5988</v>
      </c>
      <c r="D1557" s="14" t="s">
        <v>7543</v>
      </c>
      <c r="E1557" s="6" t="s">
        <v>7477</v>
      </c>
      <c r="F1557" s="8" t="s">
        <v>6356</v>
      </c>
      <c r="G1557" s="8" t="s">
        <v>4163</v>
      </c>
      <c r="H1557" s="6" t="str">
        <f>_xlfn.XLOOKUP(LD_01[[#This Row],[DISCIPLINA]],'CLASSES DE PROJETOS'!$F$3:$F$37,'CLASSES DE PROJETOS'!$C$3:$C$37)</f>
        <v>TO</v>
      </c>
      <c r="I1557" s="6" t="str">
        <f>_xlfn.TEXTJOIN("/",TRUE,"MSV-163MS-"&amp;LD_01[[#This Row],[OBRA]],_xlfn.XLOOKUP(LD_01[[#This Row],[SIGLA]],'CLASSES DE PROJETOS'!$C$3:$C$37,'CLASSES DE PROJETOS'!$E$3:$E$37))</f>
        <v>MSV-163MS-373-385/33.TO</v>
      </c>
      <c r="J1557" s="6" t="str" cm="1">
        <f t="array" ref="J1557">_xlfn.TEXTJOIN(",",TRUE,_xlfn._xlws.FILTER(ARQUIVOS[ARQUIVO],(ARQUIVOS[DOCUMENTO]=LD_01[[#This Row],[DOCUMENTO]])*(ARQUIVOS[REVISÃO]=LD_01[[#This Row],[REVISÃO]])*(ARQUIVOS[EXTENSÃO]="pdf")))</f>
        <v>MSV-163MS-373-385-ACA-EXE-DE-C1-009-R00.3.pdf</v>
      </c>
      <c r="K1557" s="6" t="str" cm="1">
        <f t="array" ref="K1557">_xlfn.TEXTJOIN(", ",TRUE,_xlfn.UNIQUE(_xlfn._xlws.FILTER(ARQUIVOS_RECEBIDOS!$F$2:$F$5010,ARQUIVOS_RECEBIDOS!$E$2:$E$5010=LD_01[[#This Row],[DOCUMENTO]])))</f>
        <v>R00.3</v>
      </c>
      <c r="L1557" s="6" t="str" cm="1">
        <f t="array" ref="L1557">_xlfn.TEXTJOIN(",",TRUE,_xlfn._xlws.FILTER(ARQUIVOS[EXTENSÃO],(ARQUIVOS[DOCUMENTO]=LD_01[[#This Row],[DOCUMENTO]])*(ARQUIVOS[REVISÃO]=LD_01[[#This Row],[REVISÃO]])))</f>
        <v>dwg,pdf</v>
      </c>
      <c r="M1557" s="12" cm="1">
        <f t="array" ref="M1557">_xlfn.UNIQUE(_xlfn._xlws.FILTER(ARQUIVOS[DATA RECEBIMENTO],(ARQUIVOS[DOCUMENTO]=LD_01[[#This Row],[DOCUMENTO]])*(ARQUIVOS[REVISÃO]=LD_01[[#This Row],[REVISÃO]])))</f>
        <v>46041</v>
      </c>
      <c r="N15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02/MSV-163MS-373-385/33.TO/MSV-163MS-373-385-ACA-EXE-DE-C1-009-R00.3.pdf</v>
      </c>
      <c r="P1557" s="6" t="str">
        <f>LD_01[[#This Row],[PASTA]]&amp;"/"&amp;LD_01[[#This Row],[ARQUIVO]]</f>
        <v>MSV-163MS-373-385/33.TO/MSV-163MS-373-385-ACA-EXE-DE-C1-009-R00.3.pdf</v>
      </c>
    </row>
    <row r="1558" spans="1:16" ht="43.2" x14ac:dyDescent="0.3">
      <c r="A1558" t="s">
        <v>7472</v>
      </c>
      <c r="B1558" s="6" t="str">
        <f>VLOOKUP(LD_01[[#This Row],[DOCUMENTO]],_xlfn.SORTBY(ARQUIVOS_RECEBIDOS!$E$2:$F$5010,ARQUIVOS_RECEBIDOS!$F$2:$F$5010,-1),2,)</f>
        <v>R00.3</v>
      </c>
      <c r="C1558" s="14" t="s">
        <v>5988</v>
      </c>
      <c r="D1558" s="14" t="s">
        <v>7543</v>
      </c>
      <c r="E1558" s="6" t="s">
        <v>7477</v>
      </c>
      <c r="F1558" s="8" t="s">
        <v>6356</v>
      </c>
      <c r="G1558" s="8" t="s">
        <v>4163</v>
      </c>
      <c r="H1558" s="6" t="str">
        <f>_xlfn.XLOOKUP(LD_01[[#This Row],[DISCIPLINA]],'CLASSES DE PROJETOS'!$F$3:$F$37,'CLASSES DE PROJETOS'!$C$3:$C$37)</f>
        <v>TO</v>
      </c>
      <c r="I1558" s="6" t="str">
        <f>_xlfn.TEXTJOIN("/",TRUE,"MSV-163MS-"&amp;LD_01[[#This Row],[OBRA]],_xlfn.XLOOKUP(LD_01[[#This Row],[SIGLA]],'CLASSES DE PROJETOS'!$C$3:$C$37,'CLASSES DE PROJETOS'!$E$3:$E$37))</f>
        <v>MSV-163MS-373-385/33.TO</v>
      </c>
      <c r="J1558" s="6" t="str" cm="1">
        <f t="array" ref="J1558">_xlfn.TEXTJOIN(",",TRUE,_xlfn._xlws.FILTER(ARQUIVOS[ARQUIVO],(ARQUIVOS[DOCUMENTO]=LD_01[[#This Row],[DOCUMENTO]])*(ARQUIVOS[REVISÃO]=LD_01[[#This Row],[REVISÃO]])*(ARQUIVOS[EXTENSÃO]="pdf")))</f>
        <v>MSV-163MS-373-385-ACA-EXE-DE-C1-010-R00.3.pdf</v>
      </c>
      <c r="K1558" s="6" t="str" cm="1">
        <f t="array" ref="K1558">_xlfn.TEXTJOIN(", ",TRUE,_xlfn.UNIQUE(_xlfn._xlws.FILTER(ARQUIVOS_RECEBIDOS!$F$2:$F$5010,ARQUIVOS_RECEBIDOS!$E$2:$E$5010=LD_01[[#This Row],[DOCUMENTO]])))</f>
        <v>R00.3</v>
      </c>
      <c r="L1558" s="6" t="str" cm="1">
        <f t="array" ref="L1558">_xlfn.TEXTJOIN(",",TRUE,_xlfn._xlws.FILTER(ARQUIVOS[EXTENSÃO],(ARQUIVOS[DOCUMENTO]=LD_01[[#This Row],[DOCUMENTO]])*(ARQUIVOS[REVISÃO]=LD_01[[#This Row],[REVISÃO]])))</f>
        <v>dwg,pdf</v>
      </c>
      <c r="M1558" s="12" cm="1">
        <f t="array" ref="M1558">_xlfn.UNIQUE(_xlfn._xlws.FILTER(ARQUIVOS[DATA RECEBIMENTO],(ARQUIVOS[DOCUMENTO]=LD_01[[#This Row],[DOCUMENTO]])*(ARQUIVOS[REVISÃO]=LD_01[[#This Row],[REVISÃO]])))</f>
        <v>46041</v>
      </c>
      <c r="N15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02/MSV-163MS-373-385/33.TO/MSV-163MS-373-385-ACA-EXE-DE-C1-010-R00.3.pdf</v>
      </c>
      <c r="P1558" s="6" t="str">
        <f>LD_01[[#This Row],[PASTA]]&amp;"/"&amp;LD_01[[#This Row],[ARQUIVO]]</f>
        <v>MSV-163MS-373-385/33.TO/MSV-163MS-373-385-ACA-EXE-DE-C1-010-R00.3.pdf</v>
      </c>
    </row>
    <row r="1559" spans="1:16" ht="43.2" x14ac:dyDescent="0.3">
      <c r="A1559" t="s">
        <v>7473</v>
      </c>
      <c r="B1559" s="6" t="str">
        <f>VLOOKUP(LD_01[[#This Row],[DOCUMENTO]],_xlfn.SORTBY(ARQUIVOS_RECEBIDOS!$E$2:$F$5010,ARQUIVOS_RECEBIDOS!$F$2:$F$5010,-1),2,)</f>
        <v>R00.3</v>
      </c>
      <c r="C1559" s="14" t="s">
        <v>5988</v>
      </c>
      <c r="D1559" s="14" t="s">
        <v>7543</v>
      </c>
      <c r="E1559" s="6" t="s">
        <v>7477</v>
      </c>
      <c r="F1559" s="8" t="s">
        <v>6356</v>
      </c>
      <c r="G1559" s="8" t="s">
        <v>4163</v>
      </c>
      <c r="H1559" s="6" t="str">
        <f>_xlfn.XLOOKUP(LD_01[[#This Row],[DISCIPLINA]],'CLASSES DE PROJETOS'!$F$3:$F$37,'CLASSES DE PROJETOS'!$C$3:$C$37)</f>
        <v>TO</v>
      </c>
      <c r="I1559" s="6" t="str">
        <f>_xlfn.TEXTJOIN("/",TRUE,"MSV-163MS-"&amp;LD_01[[#This Row],[OBRA]],_xlfn.XLOOKUP(LD_01[[#This Row],[SIGLA]],'CLASSES DE PROJETOS'!$C$3:$C$37,'CLASSES DE PROJETOS'!$E$3:$E$37))</f>
        <v>MSV-163MS-373-385/33.TO</v>
      </c>
      <c r="J1559" s="6" t="str" cm="1">
        <f t="array" ref="J1559">_xlfn.TEXTJOIN(",",TRUE,_xlfn._xlws.FILTER(ARQUIVOS[ARQUIVO],(ARQUIVOS[DOCUMENTO]=LD_01[[#This Row],[DOCUMENTO]])*(ARQUIVOS[REVISÃO]=LD_01[[#This Row],[REVISÃO]])*(ARQUIVOS[EXTENSÃO]="pdf")))</f>
        <v>MSV-163MS-373-385-ACA-EXE-DE-C1-011-R00.3.pdf</v>
      </c>
      <c r="K1559" s="6" t="str" cm="1">
        <f t="array" ref="K1559">_xlfn.TEXTJOIN(", ",TRUE,_xlfn.UNIQUE(_xlfn._xlws.FILTER(ARQUIVOS_RECEBIDOS!$F$2:$F$5010,ARQUIVOS_RECEBIDOS!$E$2:$E$5010=LD_01[[#This Row],[DOCUMENTO]])))</f>
        <v>R00.3</v>
      </c>
      <c r="L1559" s="6" t="str" cm="1">
        <f t="array" ref="L1559">_xlfn.TEXTJOIN(",",TRUE,_xlfn._xlws.FILTER(ARQUIVOS[EXTENSÃO],(ARQUIVOS[DOCUMENTO]=LD_01[[#This Row],[DOCUMENTO]])*(ARQUIVOS[REVISÃO]=LD_01[[#This Row],[REVISÃO]])))</f>
        <v>dwg,pdf</v>
      </c>
      <c r="M1559" s="12" cm="1">
        <f t="array" ref="M1559">_xlfn.UNIQUE(_xlfn._xlws.FILTER(ARQUIVOS[DATA RECEBIMENTO],(ARQUIVOS[DOCUMENTO]=LD_01[[#This Row],[DOCUMENTO]])*(ARQUIVOS[REVISÃO]=LD_01[[#This Row],[REVISÃO]])))</f>
        <v>46041</v>
      </c>
      <c r="N15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02/MSV-163MS-373-385/33.TO/MSV-163MS-373-385-ACA-EXE-DE-C1-011-R00.3.pdf</v>
      </c>
      <c r="P1559" s="6" t="str">
        <f>LD_01[[#This Row],[PASTA]]&amp;"/"&amp;LD_01[[#This Row],[ARQUIVO]]</f>
        <v>MSV-163MS-373-385/33.TO/MSV-163MS-373-385-ACA-EXE-DE-C1-011-R00.3.pdf</v>
      </c>
    </row>
    <row r="1560" spans="1:16" ht="43.2" x14ac:dyDescent="0.3">
      <c r="A1560" t="s">
        <v>7474</v>
      </c>
      <c r="B1560" s="6" t="str">
        <f>VLOOKUP(LD_01[[#This Row],[DOCUMENTO]],_xlfn.SORTBY(ARQUIVOS_RECEBIDOS!$E$2:$F$5010,ARQUIVOS_RECEBIDOS!$F$2:$F$5010,-1),2,)</f>
        <v>R00.2</v>
      </c>
      <c r="C1560" s="14" t="s">
        <v>5988</v>
      </c>
      <c r="D1560" s="14" t="s">
        <v>7543</v>
      </c>
      <c r="E1560" s="6" t="s">
        <v>7477</v>
      </c>
      <c r="F1560" s="8" t="s">
        <v>6356</v>
      </c>
      <c r="G1560" s="8" t="s">
        <v>4163</v>
      </c>
      <c r="H1560" s="6" t="str">
        <f>_xlfn.XLOOKUP(LD_01[[#This Row],[DISCIPLINA]],'CLASSES DE PROJETOS'!$F$3:$F$37,'CLASSES DE PROJETOS'!$C$3:$C$37)</f>
        <v>TO</v>
      </c>
      <c r="I1560" s="6" t="str">
        <f>_xlfn.TEXTJOIN("/",TRUE,"MSV-163MS-"&amp;LD_01[[#This Row],[OBRA]],_xlfn.XLOOKUP(LD_01[[#This Row],[SIGLA]],'CLASSES DE PROJETOS'!$C$3:$C$37,'CLASSES DE PROJETOS'!$E$3:$E$37))</f>
        <v>MSV-163MS-373-385/33.TO</v>
      </c>
      <c r="J1560" s="6" t="str" cm="1">
        <f t="array" ref="J1560">_xlfn.TEXTJOIN(",",TRUE,_xlfn._xlws.FILTER(ARQUIVOS[ARQUIVO],(ARQUIVOS[DOCUMENTO]=LD_01[[#This Row],[DOCUMENTO]])*(ARQUIVOS[REVISÃO]=LD_01[[#This Row],[REVISÃO]])*(ARQUIVOS[EXTENSÃO]="pdf")))</f>
        <v>MSV-163MS-373-385-ACA-EXE-DE-C1-012-R00.2.pdf</v>
      </c>
      <c r="K1560" s="6" t="str" cm="1">
        <f t="array" ref="K1560">_xlfn.TEXTJOIN(", ",TRUE,_xlfn.UNIQUE(_xlfn._xlws.FILTER(ARQUIVOS_RECEBIDOS!$F$2:$F$5010,ARQUIVOS_RECEBIDOS!$E$2:$E$5010=LD_01[[#This Row],[DOCUMENTO]])))</f>
        <v>R00.2</v>
      </c>
      <c r="L1560" s="6" t="str" cm="1">
        <f t="array" ref="L1560">_xlfn.TEXTJOIN(",",TRUE,_xlfn._xlws.FILTER(ARQUIVOS[EXTENSÃO],(ARQUIVOS[DOCUMENTO]=LD_01[[#This Row],[DOCUMENTO]])*(ARQUIVOS[REVISÃO]=LD_01[[#This Row],[REVISÃO]])))</f>
        <v>dwg,pdf</v>
      </c>
      <c r="M1560" s="12" cm="1">
        <f t="array" ref="M1560">_xlfn.UNIQUE(_xlfn._xlws.FILTER(ARQUIVOS[DATA RECEBIMENTO],(ARQUIVOS[DOCUMENTO]=LD_01[[#This Row],[DOCUMENTO]])*(ARQUIVOS[REVISÃO]=LD_01[[#This Row],[REVISÃO]])))</f>
        <v>46041</v>
      </c>
      <c r="N15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02/MSV-163MS-373-385/33.TO/MSV-163MS-373-385-ACA-EXE-DE-C1-012-R00.2.pdf</v>
      </c>
      <c r="P1560" s="6" t="str">
        <f>LD_01[[#This Row],[PASTA]]&amp;"/"&amp;LD_01[[#This Row],[ARQUIVO]]</f>
        <v>MSV-163MS-373-385/33.TO/MSV-163MS-373-385-ACA-EXE-DE-C1-012-R00.2.pdf</v>
      </c>
    </row>
    <row r="1561" spans="1:16" ht="28.8" x14ac:dyDescent="0.3">
      <c r="A1561" t="s">
        <v>7263</v>
      </c>
      <c r="B1561" s="6" t="str">
        <f>VLOOKUP(LD_01[[#This Row],[DOCUMENTO]],_xlfn.SORTBY(ARQUIVOS_RECEBIDOS!$E$2:$F$5010,ARQUIVOS_RECEBIDOS!$F$2:$F$5010,-1),2,)</f>
        <v>R00.3</v>
      </c>
      <c r="C1561" s="14" t="s">
        <v>5988</v>
      </c>
      <c r="D1561" s="14" t="s">
        <v>7543</v>
      </c>
      <c r="E1561" s="6" t="s">
        <v>7477</v>
      </c>
      <c r="F1561" s="8" t="s">
        <v>7478</v>
      </c>
      <c r="G1561" s="8" t="s">
        <v>4332</v>
      </c>
      <c r="H1561" s="6" t="str">
        <f>_xlfn.XLOOKUP(LD_01[[#This Row],[DISCIPLINA]],'CLASSES DE PROJETOS'!$F$3:$F$37,'CLASSES DE PROJETOS'!$C$3:$C$37)</f>
        <v>GG</v>
      </c>
      <c r="I1561" s="6" t="str">
        <f>_xlfn.TEXTJOIN("/",TRUE,"MSV-163MS-"&amp;LD_01[[#This Row],[OBRA]],_xlfn.XLOOKUP(LD_01[[#This Row],[SIGLA]],'CLASSES DE PROJETOS'!$C$3:$C$37,'CLASSES DE PROJETOS'!$E$3:$E$37))</f>
        <v>MSV-163MS-373-385/19.GG</v>
      </c>
      <c r="J1561" s="6" t="str" cm="1">
        <f t="array" ref="J1561">_xlfn.TEXTJOIN(",",TRUE,_xlfn._xlws.FILTER(ARQUIVOS[ARQUIVO],(ARQUIVOS[DOCUMENTO]=LD_01[[#This Row],[DOCUMENTO]])*(ARQUIVOS[REVISÃO]=LD_01[[#This Row],[REVISÃO]])*(ARQUIVOS[EXTENSÃO]="pdf")))</f>
        <v>MSV-163MS-373-385-ACA-EXE-DE-D3-001-R00.3.pdf</v>
      </c>
      <c r="K1561" s="6" t="str" cm="1">
        <f t="array" ref="K1561">_xlfn.TEXTJOIN(", ",TRUE,_xlfn.UNIQUE(_xlfn._xlws.FILTER(ARQUIVOS_RECEBIDOS!$F$2:$F$5010,ARQUIVOS_RECEBIDOS!$E$2:$E$5010=LD_01[[#This Row],[DOCUMENTO]])))</f>
        <v>R00.3</v>
      </c>
      <c r="L1561" s="6" t="str" cm="1">
        <f t="array" ref="L1561">_xlfn.TEXTJOIN(",",TRUE,_xlfn._xlws.FILTER(ARQUIVOS[EXTENSÃO],(ARQUIVOS[DOCUMENTO]=LD_01[[#This Row],[DOCUMENTO]])*(ARQUIVOS[REVISÃO]=LD_01[[#This Row],[REVISÃO]])))</f>
        <v>dwg,pdf</v>
      </c>
      <c r="M1561" s="12" cm="1">
        <f t="array" ref="M1561">_xlfn.UNIQUE(_xlfn._xlws.FILTER(ARQUIVOS[DATA RECEBIMENTO],(ARQUIVOS[DOCUMENTO]=LD_01[[#This Row],[DOCUMENTO]])*(ARQUIVOS[REVISÃO]=LD_01[[#This Row],[REVISÃO]])))</f>
        <v>46041</v>
      </c>
      <c r="N15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02/MSV-163MS-373-385/19.GG/MSV-163MS-373-385-ACA-EXE-DE-D3-001-R00.3.pdf</v>
      </c>
      <c r="P1561" s="6" t="str">
        <f>LD_01[[#This Row],[PASTA]]&amp;"/"&amp;LD_01[[#This Row],[ARQUIVO]]</f>
        <v>MSV-163MS-373-385/19.GG/MSV-163MS-373-385-ACA-EXE-DE-D3-001-R00.3.pdf</v>
      </c>
    </row>
    <row r="1562" spans="1:16" ht="28.8" x14ac:dyDescent="0.3">
      <c r="A1562" t="s">
        <v>7264</v>
      </c>
      <c r="B1562" s="6" t="str">
        <f>VLOOKUP(LD_01[[#This Row],[DOCUMENTO]],_xlfn.SORTBY(ARQUIVOS_RECEBIDOS!$E$2:$F$5010,ARQUIVOS_RECEBIDOS!$F$2:$F$5010,-1),2,)</f>
        <v>R00.3</v>
      </c>
      <c r="C1562" s="14" t="s">
        <v>5988</v>
      </c>
      <c r="D1562" s="14" t="s">
        <v>7543</v>
      </c>
      <c r="E1562" s="6" t="s">
        <v>7477</v>
      </c>
      <c r="F1562" s="8" t="s">
        <v>7478</v>
      </c>
      <c r="G1562" s="8" t="s">
        <v>4332</v>
      </c>
      <c r="H1562" s="6" t="str">
        <f>_xlfn.XLOOKUP(LD_01[[#This Row],[DISCIPLINA]],'CLASSES DE PROJETOS'!$F$3:$F$37,'CLASSES DE PROJETOS'!$C$3:$C$37)</f>
        <v>GG</v>
      </c>
      <c r="I1562" s="6" t="str">
        <f>_xlfn.TEXTJOIN("/",TRUE,"MSV-163MS-"&amp;LD_01[[#This Row],[OBRA]],_xlfn.XLOOKUP(LD_01[[#This Row],[SIGLA]],'CLASSES DE PROJETOS'!$C$3:$C$37,'CLASSES DE PROJETOS'!$E$3:$E$37))</f>
        <v>MSV-163MS-373-385/19.GG</v>
      </c>
      <c r="J1562" s="6" t="str" cm="1">
        <f t="array" ref="J1562">_xlfn.TEXTJOIN(",",TRUE,_xlfn._xlws.FILTER(ARQUIVOS[ARQUIVO],(ARQUIVOS[DOCUMENTO]=LD_01[[#This Row],[DOCUMENTO]])*(ARQUIVOS[REVISÃO]=LD_01[[#This Row],[REVISÃO]])*(ARQUIVOS[EXTENSÃO]="pdf")))</f>
        <v>MSV-163MS-373-385-ACA-EXE-DE-D3-002-R00.3.pdf</v>
      </c>
      <c r="K1562" s="6" t="str" cm="1">
        <f t="array" ref="K1562">_xlfn.TEXTJOIN(", ",TRUE,_xlfn.UNIQUE(_xlfn._xlws.FILTER(ARQUIVOS_RECEBIDOS!$F$2:$F$5010,ARQUIVOS_RECEBIDOS!$E$2:$E$5010=LD_01[[#This Row],[DOCUMENTO]])))</f>
        <v>R00.3</v>
      </c>
      <c r="L1562" s="6" t="str" cm="1">
        <f t="array" ref="L1562">_xlfn.TEXTJOIN(",",TRUE,_xlfn._xlws.FILTER(ARQUIVOS[EXTENSÃO],(ARQUIVOS[DOCUMENTO]=LD_01[[#This Row],[DOCUMENTO]])*(ARQUIVOS[REVISÃO]=LD_01[[#This Row],[REVISÃO]])))</f>
        <v>dwg,pdf</v>
      </c>
      <c r="M1562" s="12" cm="1">
        <f t="array" ref="M1562">_xlfn.UNIQUE(_xlfn._xlws.FILTER(ARQUIVOS[DATA RECEBIMENTO],(ARQUIVOS[DOCUMENTO]=LD_01[[#This Row],[DOCUMENTO]])*(ARQUIVOS[REVISÃO]=LD_01[[#This Row],[REVISÃO]])))</f>
        <v>46041</v>
      </c>
      <c r="N15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02/MSV-163MS-373-385/19.GG/MSV-163MS-373-385-ACA-EXE-DE-D3-002-R00.3.pdf</v>
      </c>
      <c r="P1562" s="6" t="str">
        <f>LD_01[[#This Row],[PASTA]]&amp;"/"&amp;LD_01[[#This Row],[ARQUIVO]]</f>
        <v>MSV-163MS-373-385/19.GG/MSV-163MS-373-385-ACA-EXE-DE-D3-002-R00.3.pdf</v>
      </c>
    </row>
    <row r="1563" spans="1:16" ht="28.8" x14ac:dyDescent="0.3">
      <c r="A1563" t="s">
        <v>7265</v>
      </c>
      <c r="B1563" s="6" t="str">
        <f>VLOOKUP(LD_01[[#This Row],[DOCUMENTO]],_xlfn.SORTBY(ARQUIVOS_RECEBIDOS!$E$2:$F$5010,ARQUIVOS_RECEBIDOS!$F$2:$F$5010,-1),2,)</f>
        <v>R00.3</v>
      </c>
      <c r="C1563" s="14" t="s">
        <v>5988</v>
      </c>
      <c r="D1563" s="14" t="s">
        <v>7543</v>
      </c>
      <c r="E1563" s="6" t="s">
        <v>7477</v>
      </c>
      <c r="F1563" s="8" t="s">
        <v>7478</v>
      </c>
      <c r="G1563" s="8" t="s">
        <v>4332</v>
      </c>
      <c r="H1563" s="6" t="str">
        <f>_xlfn.XLOOKUP(LD_01[[#This Row],[DISCIPLINA]],'CLASSES DE PROJETOS'!$F$3:$F$37,'CLASSES DE PROJETOS'!$C$3:$C$37)</f>
        <v>GG</v>
      </c>
      <c r="I1563" s="6" t="str">
        <f>_xlfn.TEXTJOIN("/",TRUE,"MSV-163MS-"&amp;LD_01[[#This Row],[OBRA]],_xlfn.XLOOKUP(LD_01[[#This Row],[SIGLA]],'CLASSES DE PROJETOS'!$C$3:$C$37,'CLASSES DE PROJETOS'!$E$3:$E$37))</f>
        <v>MSV-163MS-373-385/19.GG</v>
      </c>
      <c r="J1563" s="6" t="str" cm="1">
        <f t="array" ref="J1563">_xlfn.TEXTJOIN(",",TRUE,_xlfn._xlws.FILTER(ARQUIVOS[ARQUIVO],(ARQUIVOS[DOCUMENTO]=LD_01[[#This Row],[DOCUMENTO]])*(ARQUIVOS[REVISÃO]=LD_01[[#This Row],[REVISÃO]])*(ARQUIVOS[EXTENSÃO]="pdf")))</f>
        <v>MSV-163MS-373-385-ACA-EXE-DE-D3-003-R00.3.pdf</v>
      </c>
      <c r="K1563" s="6" t="str" cm="1">
        <f t="array" ref="K1563">_xlfn.TEXTJOIN(", ",TRUE,_xlfn.UNIQUE(_xlfn._xlws.FILTER(ARQUIVOS_RECEBIDOS!$F$2:$F$5010,ARQUIVOS_RECEBIDOS!$E$2:$E$5010=LD_01[[#This Row],[DOCUMENTO]])))</f>
        <v>R00.3</v>
      </c>
      <c r="L1563" s="6" t="str" cm="1">
        <f t="array" ref="L1563">_xlfn.TEXTJOIN(",",TRUE,_xlfn._xlws.FILTER(ARQUIVOS[EXTENSÃO],(ARQUIVOS[DOCUMENTO]=LD_01[[#This Row],[DOCUMENTO]])*(ARQUIVOS[REVISÃO]=LD_01[[#This Row],[REVISÃO]])))</f>
        <v>dwg,pdf</v>
      </c>
      <c r="M1563" s="12" cm="1">
        <f t="array" ref="M1563">_xlfn.UNIQUE(_xlfn._xlws.FILTER(ARQUIVOS[DATA RECEBIMENTO],(ARQUIVOS[DOCUMENTO]=LD_01[[#This Row],[DOCUMENTO]])*(ARQUIVOS[REVISÃO]=LD_01[[#This Row],[REVISÃO]])))</f>
        <v>46041</v>
      </c>
      <c r="N15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02/MSV-163MS-373-385/19.GG/MSV-163MS-373-385-ACA-EXE-DE-D3-003-R00.3.pdf</v>
      </c>
      <c r="P1563" s="6" t="str">
        <f>LD_01[[#This Row],[PASTA]]&amp;"/"&amp;LD_01[[#This Row],[ARQUIVO]]</f>
        <v>MSV-163MS-373-385/19.GG/MSV-163MS-373-385-ACA-EXE-DE-D3-003-R00.3.pdf</v>
      </c>
    </row>
    <row r="1564" spans="1:16" ht="28.8" x14ac:dyDescent="0.3">
      <c r="A1564" t="s">
        <v>7266</v>
      </c>
      <c r="B1564" s="6" t="str">
        <f>VLOOKUP(LD_01[[#This Row],[DOCUMENTO]],_xlfn.SORTBY(ARQUIVOS_RECEBIDOS!$E$2:$F$5010,ARQUIVOS_RECEBIDOS!$F$2:$F$5010,-1),2,)</f>
        <v>R00.3</v>
      </c>
      <c r="C1564" s="14" t="s">
        <v>5988</v>
      </c>
      <c r="D1564" s="14" t="s">
        <v>7543</v>
      </c>
      <c r="E1564" s="6" t="s">
        <v>7477</v>
      </c>
      <c r="F1564" s="8" t="s">
        <v>7478</v>
      </c>
      <c r="G1564" s="8" t="s">
        <v>4332</v>
      </c>
      <c r="H1564" s="6" t="str">
        <f>_xlfn.XLOOKUP(LD_01[[#This Row],[DISCIPLINA]],'CLASSES DE PROJETOS'!$F$3:$F$37,'CLASSES DE PROJETOS'!$C$3:$C$37)</f>
        <v>GG</v>
      </c>
      <c r="I1564" s="6" t="str">
        <f>_xlfn.TEXTJOIN("/",TRUE,"MSV-163MS-"&amp;LD_01[[#This Row],[OBRA]],_xlfn.XLOOKUP(LD_01[[#This Row],[SIGLA]],'CLASSES DE PROJETOS'!$C$3:$C$37,'CLASSES DE PROJETOS'!$E$3:$E$37))</f>
        <v>MSV-163MS-373-385/19.GG</v>
      </c>
      <c r="J1564" s="6" t="str" cm="1">
        <f t="array" ref="J1564">_xlfn.TEXTJOIN(",",TRUE,_xlfn._xlws.FILTER(ARQUIVOS[ARQUIVO],(ARQUIVOS[DOCUMENTO]=LD_01[[#This Row],[DOCUMENTO]])*(ARQUIVOS[REVISÃO]=LD_01[[#This Row],[REVISÃO]])*(ARQUIVOS[EXTENSÃO]="pdf")))</f>
        <v>MSV-163MS-373-385-ACA-EXE-DE-D3-004-R00.3.pdf</v>
      </c>
      <c r="K1564" s="6" t="str" cm="1">
        <f t="array" ref="K1564">_xlfn.TEXTJOIN(", ",TRUE,_xlfn.UNIQUE(_xlfn._xlws.FILTER(ARQUIVOS_RECEBIDOS!$F$2:$F$5010,ARQUIVOS_RECEBIDOS!$E$2:$E$5010=LD_01[[#This Row],[DOCUMENTO]])))</f>
        <v>R00.3</v>
      </c>
      <c r="L1564" s="6" t="str" cm="1">
        <f t="array" ref="L1564">_xlfn.TEXTJOIN(",",TRUE,_xlfn._xlws.FILTER(ARQUIVOS[EXTENSÃO],(ARQUIVOS[DOCUMENTO]=LD_01[[#This Row],[DOCUMENTO]])*(ARQUIVOS[REVISÃO]=LD_01[[#This Row],[REVISÃO]])))</f>
        <v>dwg,pdf</v>
      </c>
      <c r="M1564" s="12" cm="1">
        <f t="array" ref="M1564">_xlfn.UNIQUE(_xlfn._xlws.FILTER(ARQUIVOS[DATA RECEBIMENTO],(ARQUIVOS[DOCUMENTO]=LD_01[[#This Row],[DOCUMENTO]])*(ARQUIVOS[REVISÃO]=LD_01[[#This Row],[REVISÃO]])))</f>
        <v>46041</v>
      </c>
      <c r="N15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02/MSV-163MS-373-385/19.GG/MSV-163MS-373-385-ACA-EXE-DE-D3-004-R00.3.pdf</v>
      </c>
      <c r="P1564" s="6" t="str">
        <f>LD_01[[#This Row],[PASTA]]&amp;"/"&amp;LD_01[[#This Row],[ARQUIVO]]</f>
        <v>MSV-163MS-373-385/19.GG/MSV-163MS-373-385-ACA-EXE-DE-D3-004-R00.3.pdf</v>
      </c>
    </row>
    <row r="1565" spans="1:16" ht="28.8" x14ac:dyDescent="0.3">
      <c r="A1565" t="s">
        <v>7267</v>
      </c>
      <c r="B1565" s="6" t="str">
        <f>VLOOKUP(LD_01[[#This Row],[DOCUMENTO]],_xlfn.SORTBY(ARQUIVOS_RECEBIDOS!$E$2:$F$5010,ARQUIVOS_RECEBIDOS!$F$2:$F$5010,-1),2,)</f>
        <v>R00.3</v>
      </c>
      <c r="C1565" s="14" t="s">
        <v>5988</v>
      </c>
      <c r="D1565" s="14" t="s">
        <v>7543</v>
      </c>
      <c r="E1565" s="6" t="s">
        <v>7477</v>
      </c>
      <c r="F1565" s="8" t="s">
        <v>7478</v>
      </c>
      <c r="G1565" s="8" t="s">
        <v>4332</v>
      </c>
      <c r="H1565" s="6" t="str">
        <f>_xlfn.XLOOKUP(LD_01[[#This Row],[DISCIPLINA]],'CLASSES DE PROJETOS'!$F$3:$F$37,'CLASSES DE PROJETOS'!$C$3:$C$37)</f>
        <v>GG</v>
      </c>
      <c r="I1565" s="6" t="str">
        <f>_xlfn.TEXTJOIN("/",TRUE,"MSV-163MS-"&amp;LD_01[[#This Row],[OBRA]],_xlfn.XLOOKUP(LD_01[[#This Row],[SIGLA]],'CLASSES DE PROJETOS'!$C$3:$C$37,'CLASSES DE PROJETOS'!$E$3:$E$37))</f>
        <v>MSV-163MS-373-385/19.GG</v>
      </c>
      <c r="J1565" s="6" t="str" cm="1">
        <f t="array" ref="J1565">_xlfn.TEXTJOIN(",",TRUE,_xlfn._xlws.FILTER(ARQUIVOS[ARQUIVO],(ARQUIVOS[DOCUMENTO]=LD_01[[#This Row],[DOCUMENTO]])*(ARQUIVOS[REVISÃO]=LD_01[[#This Row],[REVISÃO]])*(ARQUIVOS[EXTENSÃO]="pdf")))</f>
        <v>MSV-163MS-373-385-ACA-EXE-DE-D3-005-R00.3.pdf</v>
      </c>
      <c r="K1565" s="6" t="str" cm="1">
        <f t="array" ref="K1565">_xlfn.TEXTJOIN(", ",TRUE,_xlfn.UNIQUE(_xlfn._xlws.FILTER(ARQUIVOS_RECEBIDOS!$F$2:$F$5010,ARQUIVOS_RECEBIDOS!$E$2:$E$5010=LD_01[[#This Row],[DOCUMENTO]])))</f>
        <v>R00.3</v>
      </c>
      <c r="L1565" s="6" t="str" cm="1">
        <f t="array" ref="L1565">_xlfn.TEXTJOIN(",",TRUE,_xlfn._xlws.FILTER(ARQUIVOS[EXTENSÃO],(ARQUIVOS[DOCUMENTO]=LD_01[[#This Row],[DOCUMENTO]])*(ARQUIVOS[REVISÃO]=LD_01[[#This Row],[REVISÃO]])))</f>
        <v>dwg,pdf</v>
      </c>
      <c r="M1565" s="12" cm="1">
        <f t="array" ref="M1565">_xlfn.UNIQUE(_xlfn._xlws.FILTER(ARQUIVOS[DATA RECEBIMENTO],(ARQUIVOS[DOCUMENTO]=LD_01[[#This Row],[DOCUMENTO]])*(ARQUIVOS[REVISÃO]=LD_01[[#This Row],[REVISÃO]])))</f>
        <v>46041</v>
      </c>
      <c r="N15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02/MSV-163MS-373-385/19.GG/MSV-163MS-373-385-ACA-EXE-DE-D3-005-R00.3.pdf</v>
      </c>
      <c r="P1565" s="6" t="str">
        <f>LD_01[[#This Row],[PASTA]]&amp;"/"&amp;LD_01[[#This Row],[ARQUIVO]]</f>
        <v>MSV-163MS-373-385/19.GG/MSV-163MS-373-385-ACA-EXE-DE-D3-005-R00.3.pdf</v>
      </c>
    </row>
    <row r="1566" spans="1:16" ht="28.8" x14ac:dyDescent="0.3">
      <c r="A1566" t="s">
        <v>7268</v>
      </c>
      <c r="B1566" s="6" t="str">
        <f>VLOOKUP(LD_01[[#This Row],[DOCUMENTO]],_xlfn.SORTBY(ARQUIVOS_RECEBIDOS!$E$2:$F$5010,ARQUIVOS_RECEBIDOS!$F$2:$F$5010,-1),2,)</f>
        <v>R00.3</v>
      </c>
      <c r="C1566" s="14" t="s">
        <v>5988</v>
      </c>
      <c r="D1566" s="14" t="s">
        <v>7543</v>
      </c>
      <c r="E1566" s="6" t="s">
        <v>7477</v>
      </c>
      <c r="F1566" s="8" t="s">
        <v>7478</v>
      </c>
      <c r="G1566" s="8" t="s">
        <v>4332</v>
      </c>
      <c r="H1566" s="6" t="str">
        <f>_xlfn.XLOOKUP(LD_01[[#This Row],[DISCIPLINA]],'CLASSES DE PROJETOS'!$F$3:$F$37,'CLASSES DE PROJETOS'!$C$3:$C$37)</f>
        <v>GG</v>
      </c>
      <c r="I1566" s="6" t="str">
        <f>_xlfn.TEXTJOIN("/",TRUE,"MSV-163MS-"&amp;LD_01[[#This Row],[OBRA]],_xlfn.XLOOKUP(LD_01[[#This Row],[SIGLA]],'CLASSES DE PROJETOS'!$C$3:$C$37,'CLASSES DE PROJETOS'!$E$3:$E$37))</f>
        <v>MSV-163MS-373-385/19.GG</v>
      </c>
      <c r="J1566" s="6" t="str" cm="1">
        <f t="array" ref="J1566">_xlfn.TEXTJOIN(",",TRUE,_xlfn._xlws.FILTER(ARQUIVOS[ARQUIVO],(ARQUIVOS[DOCUMENTO]=LD_01[[#This Row],[DOCUMENTO]])*(ARQUIVOS[REVISÃO]=LD_01[[#This Row],[REVISÃO]])*(ARQUIVOS[EXTENSÃO]="pdf")))</f>
        <v>MSV-163MS-373-385-ACA-EXE-DE-D3-006-R00.3.pdf</v>
      </c>
      <c r="K1566" s="6" t="str" cm="1">
        <f t="array" ref="K1566">_xlfn.TEXTJOIN(", ",TRUE,_xlfn.UNIQUE(_xlfn._xlws.FILTER(ARQUIVOS_RECEBIDOS!$F$2:$F$5010,ARQUIVOS_RECEBIDOS!$E$2:$E$5010=LD_01[[#This Row],[DOCUMENTO]])))</f>
        <v>R00.3</v>
      </c>
      <c r="L1566" s="6" t="str" cm="1">
        <f t="array" ref="L1566">_xlfn.TEXTJOIN(",",TRUE,_xlfn._xlws.FILTER(ARQUIVOS[EXTENSÃO],(ARQUIVOS[DOCUMENTO]=LD_01[[#This Row],[DOCUMENTO]])*(ARQUIVOS[REVISÃO]=LD_01[[#This Row],[REVISÃO]])))</f>
        <v>dwg,pdf</v>
      </c>
      <c r="M1566" s="12" cm="1">
        <f t="array" ref="M1566">_xlfn.UNIQUE(_xlfn._xlws.FILTER(ARQUIVOS[DATA RECEBIMENTO],(ARQUIVOS[DOCUMENTO]=LD_01[[#This Row],[DOCUMENTO]])*(ARQUIVOS[REVISÃO]=LD_01[[#This Row],[REVISÃO]])))</f>
        <v>46041</v>
      </c>
      <c r="N15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02/MSV-163MS-373-385/19.GG/MSV-163MS-373-385-ACA-EXE-DE-D3-006-R00.3.pdf</v>
      </c>
      <c r="P1566" s="6" t="str">
        <f>LD_01[[#This Row],[PASTA]]&amp;"/"&amp;LD_01[[#This Row],[ARQUIVO]]</f>
        <v>MSV-163MS-373-385/19.GG/MSV-163MS-373-385-ACA-EXE-DE-D3-006-R00.3.pdf</v>
      </c>
    </row>
    <row r="1567" spans="1:16" ht="28.8" x14ac:dyDescent="0.3">
      <c r="A1567" t="s">
        <v>7269</v>
      </c>
      <c r="B1567" s="6" t="str">
        <f>VLOOKUP(LD_01[[#This Row],[DOCUMENTO]],_xlfn.SORTBY(ARQUIVOS_RECEBIDOS!$E$2:$F$5010,ARQUIVOS_RECEBIDOS!$F$2:$F$5010,-1),2,)</f>
        <v>R00.3</v>
      </c>
      <c r="C1567" s="14" t="s">
        <v>5988</v>
      </c>
      <c r="D1567" s="14" t="s">
        <v>7543</v>
      </c>
      <c r="E1567" s="6" t="s">
        <v>7477</v>
      </c>
      <c r="F1567" s="8" t="s">
        <v>7478</v>
      </c>
      <c r="G1567" s="8" t="s">
        <v>4332</v>
      </c>
      <c r="H1567" s="6" t="str">
        <f>_xlfn.XLOOKUP(LD_01[[#This Row],[DISCIPLINA]],'CLASSES DE PROJETOS'!$F$3:$F$37,'CLASSES DE PROJETOS'!$C$3:$C$37)</f>
        <v>GG</v>
      </c>
      <c r="I1567" s="6" t="str">
        <f>_xlfn.TEXTJOIN("/",TRUE,"MSV-163MS-"&amp;LD_01[[#This Row],[OBRA]],_xlfn.XLOOKUP(LD_01[[#This Row],[SIGLA]],'CLASSES DE PROJETOS'!$C$3:$C$37,'CLASSES DE PROJETOS'!$E$3:$E$37))</f>
        <v>MSV-163MS-373-385/19.GG</v>
      </c>
      <c r="J1567" s="6" t="str" cm="1">
        <f t="array" ref="J1567">_xlfn.TEXTJOIN(",",TRUE,_xlfn._xlws.FILTER(ARQUIVOS[ARQUIVO],(ARQUIVOS[DOCUMENTO]=LD_01[[#This Row],[DOCUMENTO]])*(ARQUIVOS[REVISÃO]=LD_01[[#This Row],[REVISÃO]])*(ARQUIVOS[EXTENSÃO]="pdf")))</f>
        <v>MSV-163MS-373-385-ACA-EXE-DE-D3-007-R00.3.pdf</v>
      </c>
      <c r="K1567" s="6" t="str" cm="1">
        <f t="array" ref="K1567">_xlfn.TEXTJOIN(", ",TRUE,_xlfn.UNIQUE(_xlfn._xlws.FILTER(ARQUIVOS_RECEBIDOS!$F$2:$F$5010,ARQUIVOS_RECEBIDOS!$E$2:$E$5010=LD_01[[#This Row],[DOCUMENTO]])))</f>
        <v>R00.3</v>
      </c>
      <c r="L1567" s="6" t="str" cm="1">
        <f t="array" ref="L1567">_xlfn.TEXTJOIN(",",TRUE,_xlfn._xlws.FILTER(ARQUIVOS[EXTENSÃO],(ARQUIVOS[DOCUMENTO]=LD_01[[#This Row],[DOCUMENTO]])*(ARQUIVOS[REVISÃO]=LD_01[[#This Row],[REVISÃO]])))</f>
        <v>dwg,pdf</v>
      </c>
      <c r="M1567" s="12" cm="1">
        <f t="array" ref="M1567">_xlfn.UNIQUE(_xlfn._xlws.FILTER(ARQUIVOS[DATA RECEBIMENTO],(ARQUIVOS[DOCUMENTO]=LD_01[[#This Row],[DOCUMENTO]])*(ARQUIVOS[REVISÃO]=LD_01[[#This Row],[REVISÃO]])))</f>
        <v>46041</v>
      </c>
      <c r="N15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02/MSV-163MS-373-385/19.GG/MSV-163MS-373-385-ACA-EXE-DE-D3-007-R00.3.pdf</v>
      </c>
      <c r="P1567" s="6" t="str">
        <f>LD_01[[#This Row],[PASTA]]&amp;"/"&amp;LD_01[[#This Row],[ARQUIVO]]</f>
        <v>MSV-163MS-373-385/19.GG/MSV-163MS-373-385-ACA-EXE-DE-D3-007-R00.3.pdf</v>
      </c>
    </row>
    <row r="1568" spans="1:16" ht="28.8" x14ac:dyDescent="0.3">
      <c r="A1568" t="s">
        <v>7270</v>
      </c>
      <c r="B1568" s="6" t="str">
        <f>VLOOKUP(LD_01[[#This Row],[DOCUMENTO]],_xlfn.SORTBY(ARQUIVOS_RECEBIDOS!$E$2:$F$5010,ARQUIVOS_RECEBIDOS!$F$2:$F$5010,-1),2,)</f>
        <v>R00.3</v>
      </c>
      <c r="C1568" s="14" t="s">
        <v>5988</v>
      </c>
      <c r="D1568" s="14" t="s">
        <v>7543</v>
      </c>
      <c r="E1568" s="6" t="s">
        <v>7477</v>
      </c>
      <c r="F1568" s="8" t="s">
        <v>7478</v>
      </c>
      <c r="G1568" s="8" t="s">
        <v>4332</v>
      </c>
      <c r="H1568" s="6" t="str">
        <f>_xlfn.XLOOKUP(LD_01[[#This Row],[DISCIPLINA]],'CLASSES DE PROJETOS'!$F$3:$F$37,'CLASSES DE PROJETOS'!$C$3:$C$37)</f>
        <v>GG</v>
      </c>
      <c r="I1568" s="6" t="str">
        <f>_xlfn.TEXTJOIN("/",TRUE,"MSV-163MS-"&amp;LD_01[[#This Row],[OBRA]],_xlfn.XLOOKUP(LD_01[[#This Row],[SIGLA]],'CLASSES DE PROJETOS'!$C$3:$C$37,'CLASSES DE PROJETOS'!$E$3:$E$37))</f>
        <v>MSV-163MS-373-385/19.GG</v>
      </c>
      <c r="J1568" s="6" t="str" cm="1">
        <f t="array" ref="J1568">_xlfn.TEXTJOIN(",",TRUE,_xlfn._xlws.FILTER(ARQUIVOS[ARQUIVO],(ARQUIVOS[DOCUMENTO]=LD_01[[#This Row],[DOCUMENTO]])*(ARQUIVOS[REVISÃO]=LD_01[[#This Row],[REVISÃO]])*(ARQUIVOS[EXTENSÃO]="pdf")))</f>
        <v>MSV-163MS-373-385-ACA-EXE-DE-D3-008-R00.3.pdf</v>
      </c>
      <c r="K1568" s="6" t="str" cm="1">
        <f t="array" ref="K1568">_xlfn.TEXTJOIN(", ",TRUE,_xlfn.UNIQUE(_xlfn._xlws.FILTER(ARQUIVOS_RECEBIDOS!$F$2:$F$5010,ARQUIVOS_RECEBIDOS!$E$2:$E$5010=LD_01[[#This Row],[DOCUMENTO]])))</f>
        <v>R00.3</v>
      </c>
      <c r="L1568" s="6" t="str" cm="1">
        <f t="array" ref="L1568">_xlfn.TEXTJOIN(",",TRUE,_xlfn._xlws.FILTER(ARQUIVOS[EXTENSÃO],(ARQUIVOS[DOCUMENTO]=LD_01[[#This Row],[DOCUMENTO]])*(ARQUIVOS[REVISÃO]=LD_01[[#This Row],[REVISÃO]])))</f>
        <v>dwg,pdf</v>
      </c>
      <c r="M1568" s="12" cm="1">
        <f t="array" ref="M1568">_xlfn.UNIQUE(_xlfn._xlws.FILTER(ARQUIVOS[DATA RECEBIMENTO],(ARQUIVOS[DOCUMENTO]=LD_01[[#This Row],[DOCUMENTO]])*(ARQUIVOS[REVISÃO]=LD_01[[#This Row],[REVISÃO]])))</f>
        <v>46041</v>
      </c>
      <c r="N15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02/MSV-163MS-373-385/19.GG/MSV-163MS-373-385-ACA-EXE-DE-D3-008-R00.3.pdf</v>
      </c>
      <c r="P1568" s="6" t="str">
        <f>LD_01[[#This Row],[PASTA]]&amp;"/"&amp;LD_01[[#This Row],[ARQUIVO]]</f>
        <v>MSV-163MS-373-385/19.GG/MSV-163MS-373-385-ACA-EXE-DE-D3-008-R00.3.pdf</v>
      </c>
    </row>
    <row r="1569" spans="1:16" ht="28.8" x14ac:dyDescent="0.3">
      <c r="A1569" t="s">
        <v>7271</v>
      </c>
      <c r="B1569" s="6" t="str">
        <f>VLOOKUP(LD_01[[#This Row],[DOCUMENTO]],_xlfn.SORTBY(ARQUIVOS_RECEBIDOS!$E$2:$F$5010,ARQUIVOS_RECEBIDOS!$F$2:$F$5010,-1),2,)</f>
        <v>R00.3</v>
      </c>
      <c r="C1569" s="14" t="s">
        <v>5988</v>
      </c>
      <c r="D1569" s="14" t="s">
        <v>7543</v>
      </c>
      <c r="E1569" s="6" t="s">
        <v>7477</v>
      </c>
      <c r="F1569" s="8" t="s">
        <v>7478</v>
      </c>
      <c r="G1569" s="8" t="s">
        <v>4332</v>
      </c>
      <c r="H1569" s="6" t="str">
        <f>_xlfn.XLOOKUP(LD_01[[#This Row],[DISCIPLINA]],'CLASSES DE PROJETOS'!$F$3:$F$37,'CLASSES DE PROJETOS'!$C$3:$C$37)</f>
        <v>GG</v>
      </c>
      <c r="I1569" s="6" t="str">
        <f>_xlfn.TEXTJOIN("/",TRUE,"MSV-163MS-"&amp;LD_01[[#This Row],[OBRA]],_xlfn.XLOOKUP(LD_01[[#This Row],[SIGLA]],'CLASSES DE PROJETOS'!$C$3:$C$37,'CLASSES DE PROJETOS'!$E$3:$E$37))</f>
        <v>MSV-163MS-373-385/19.GG</v>
      </c>
      <c r="J1569" s="6" t="str" cm="1">
        <f t="array" ref="J1569">_xlfn.TEXTJOIN(",",TRUE,_xlfn._xlws.FILTER(ARQUIVOS[ARQUIVO],(ARQUIVOS[DOCUMENTO]=LD_01[[#This Row],[DOCUMENTO]])*(ARQUIVOS[REVISÃO]=LD_01[[#This Row],[REVISÃO]])*(ARQUIVOS[EXTENSÃO]="pdf")))</f>
        <v>MSV-163MS-373-385-ACA-EXE-DE-D3-009-R00.3.pdf</v>
      </c>
      <c r="K1569" s="6" t="str" cm="1">
        <f t="array" ref="K1569">_xlfn.TEXTJOIN(", ",TRUE,_xlfn.UNIQUE(_xlfn._xlws.FILTER(ARQUIVOS_RECEBIDOS!$F$2:$F$5010,ARQUIVOS_RECEBIDOS!$E$2:$E$5010=LD_01[[#This Row],[DOCUMENTO]])))</f>
        <v>R00.3</v>
      </c>
      <c r="L1569" s="6" t="str" cm="1">
        <f t="array" ref="L1569">_xlfn.TEXTJOIN(",",TRUE,_xlfn._xlws.FILTER(ARQUIVOS[EXTENSÃO],(ARQUIVOS[DOCUMENTO]=LD_01[[#This Row],[DOCUMENTO]])*(ARQUIVOS[REVISÃO]=LD_01[[#This Row],[REVISÃO]])))</f>
        <v>dwg,pdf</v>
      </c>
      <c r="M1569" s="12" cm="1">
        <f t="array" ref="M1569">_xlfn.UNIQUE(_xlfn._xlws.FILTER(ARQUIVOS[DATA RECEBIMENTO],(ARQUIVOS[DOCUMENTO]=LD_01[[#This Row],[DOCUMENTO]])*(ARQUIVOS[REVISÃO]=LD_01[[#This Row],[REVISÃO]])))</f>
        <v>46041</v>
      </c>
      <c r="N15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02/MSV-163MS-373-385/19.GG/MSV-163MS-373-385-ACA-EXE-DE-D3-009-R00.3.pdf</v>
      </c>
      <c r="P1569" s="6" t="str">
        <f>LD_01[[#This Row],[PASTA]]&amp;"/"&amp;LD_01[[#This Row],[ARQUIVO]]</f>
        <v>MSV-163MS-373-385/19.GG/MSV-163MS-373-385-ACA-EXE-DE-D3-009-R00.3.pdf</v>
      </c>
    </row>
    <row r="1570" spans="1:16" ht="28.8" x14ac:dyDescent="0.3">
      <c r="A1570" t="s">
        <v>7272</v>
      </c>
      <c r="B1570" s="6" t="str">
        <f>VLOOKUP(LD_01[[#This Row],[DOCUMENTO]],_xlfn.SORTBY(ARQUIVOS_RECEBIDOS!$E$2:$F$5010,ARQUIVOS_RECEBIDOS!$F$2:$F$5010,-1),2,)</f>
        <v>R00.3</v>
      </c>
      <c r="C1570" s="14" t="s">
        <v>5988</v>
      </c>
      <c r="D1570" s="14" t="s">
        <v>7543</v>
      </c>
      <c r="E1570" s="6" t="s">
        <v>7477</v>
      </c>
      <c r="F1570" s="8" t="s">
        <v>7478</v>
      </c>
      <c r="G1570" s="8" t="s">
        <v>4332</v>
      </c>
      <c r="H1570" s="6" t="str">
        <f>_xlfn.XLOOKUP(LD_01[[#This Row],[DISCIPLINA]],'CLASSES DE PROJETOS'!$F$3:$F$37,'CLASSES DE PROJETOS'!$C$3:$C$37)</f>
        <v>GG</v>
      </c>
      <c r="I1570" s="6" t="str">
        <f>_xlfn.TEXTJOIN("/",TRUE,"MSV-163MS-"&amp;LD_01[[#This Row],[OBRA]],_xlfn.XLOOKUP(LD_01[[#This Row],[SIGLA]],'CLASSES DE PROJETOS'!$C$3:$C$37,'CLASSES DE PROJETOS'!$E$3:$E$37))</f>
        <v>MSV-163MS-373-385/19.GG</v>
      </c>
      <c r="J1570" s="6" t="str" cm="1">
        <f t="array" ref="J1570">_xlfn.TEXTJOIN(",",TRUE,_xlfn._xlws.FILTER(ARQUIVOS[ARQUIVO],(ARQUIVOS[DOCUMENTO]=LD_01[[#This Row],[DOCUMENTO]])*(ARQUIVOS[REVISÃO]=LD_01[[#This Row],[REVISÃO]])*(ARQUIVOS[EXTENSÃO]="pdf")))</f>
        <v>MSV-163MS-373-385-ACA-EXE-DE-D3-010-R00.3.pdf</v>
      </c>
      <c r="K1570" s="6" t="str" cm="1">
        <f t="array" ref="K1570">_xlfn.TEXTJOIN(", ",TRUE,_xlfn.UNIQUE(_xlfn._xlws.FILTER(ARQUIVOS_RECEBIDOS!$F$2:$F$5010,ARQUIVOS_RECEBIDOS!$E$2:$E$5010=LD_01[[#This Row],[DOCUMENTO]])))</f>
        <v>R00.3</v>
      </c>
      <c r="L1570" s="6" t="str" cm="1">
        <f t="array" ref="L1570">_xlfn.TEXTJOIN(",",TRUE,_xlfn._xlws.FILTER(ARQUIVOS[EXTENSÃO],(ARQUIVOS[DOCUMENTO]=LD_01[[#This Row],[DOCUMENTO]])*(ARQUIVOS[REVISÃO]=LD_01[[#This Row],[REVISÃO]])))</f>
        <v>dwg,pdf</v>
      </c>
      <c r="M1570" s="12" cm="1">
        <f t="array" ref="M1570">_xlfn.UNIQUE(_xlfn._xlws.FILTER(ARQUIVOS[DATA RECEBIMENTO],(ARQUIVOS[DOCUMENTO]=LD_01[[#This Row],[DOCUMENTO]])*(ARQUIVOS[REVISÃO]=LD_01[[#This Row],[REVISÃO]])))</f>
        <v>46041</v>
      </c>
      <c r="N15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02/MSV-163MS-373-385/19.GG/MSV-163MS-373-385-ACA-EXE-DE-D3-010-R00.3.pdf</v>
      </c>
      <c r="P1570" s="6" t="str">
        <f>LD_01[[#This Row],[PASTA]]&amp;"/"&amp;LD_01[[#This Row],[ARQUIVO]]</f>
        <v>MSV-163MS-373-385/19.GG/MSV-163MS-373-385-ACA-EXE-DE-D3-010-R00.3.pdf</v>
      </c>
    </row>
    <row r="1571" spans="1:16" ht="28.8" x14ac:dyDescent="0.3">
      <c r="A1571" t="s">
        <v>7273</v>
      </c>
      <c r="B1571" s="6" t="str">
        <f>VLOOKUP(LD_01[[#This Row],[DOCUMENTO]],_xlfn.SORTBY(ARQUIVOS_RECEBIDOS!$E$2:$F$5010,ARQUIVOS_RECEBIDOS!$F$2:$F$5010,-1),2,)</f>
        <v>R00.3</v>
      </c>
      <c r="C1571" s="14" t="s">
        <v>5988</v>
      </c>
      <c r="D1571" s="14" t="s">
        <v>7543</v>
      </c>
      <c r="E1571" s="6" t="s">
        <v>7477</v>
      </c>
      <c r="F1571" s="8" t="s">
        <v>7478</v>
      </c>
      <c r="G1571" s="8" t="s">
        <v>4332</v>
      </c>
      <c r="H1571" s="6" t="str">
        <f>_xlfn.XLOOKUP(LD_01[[#This Row],[DISCIPLINA]],'CLASSES DE PROJETOS'!$F$3:$F$37,'CLASSES DE PROJETOS'!$C$3:$C$37)</f>
        <v>GG</v>
      </c>
      <c r="I1571" s="6" t="str">
        <f>_xlfn.TEXTJOIN("/",TRUE,"MSV-163MS-"&amp;LD_01[[#This Row],[OBRA]],_xlfn.XLOOKUP(LD_01[[#This Row],[SIGLA]],'CLASSES DE PROJETOS'!$C$3:$C$37,'CLASSES DE PROJETOS'!$E$3:$E$37))</f>
        <v>MSV-163MS-373-385/19.GG</v>
      </c>
      <c r="J1571" s="6" t="str" cm="1">
        <f t="array" ref="J1571">_xlfn.TEXTJOIN(",",TRUE,_xlfn._xlws.FILTER(ARQUIVOS[ARQUIVO],(ARQUIVOS[DOCUMENTO]=LD_01[[#This Row],[DOCUMENTO]])*(ARQUIVOS[REVISÃO]=LD_01[[#This Row],[REVISÃO]])*(ARQUIVOS[EXTENSÃO]="pdf")))</f>
        <v>MSV-163MS-373-385-ACA-EXE-DE-D3-011-R00.3.pdf</v>
      </c>
      <c r="K1571" s="6" t="str" cm="1">
        <f t="array" ref="K1571">_xlfn.TEXTJOIN(", ",TRUE,_xlfn.UNIQUE(_xlfn._xlws.FILTER(ARQUIVOS_RECEBIDOS!$F$2:$F$5010,ARQUIVOS_RECEBIDOS!$E$2:$E$5010=LD_01[[#This Row],[DOCUMENTO]])))</f>
        <v>R00.3</v>
      </c>
      <c r="L1571" s="6" t="str" cm="1">
        <f t="array" ref="L1571">_xlfn.TEXTJOIN(",",TRUE,_xlfn._xlws.FILTER(ARQUIVOS[EXTENSÃO],(ARQUIVOS[DOCUMENTO]=LD_01[[#This Row],[DOCUMENTO]])*(ARQUIVOS[REVISÃO]=LD_01[[#This Row],[REVISÃO]])))</f>
        <v>dwg,pdf</v>
      </c>
      <c r="M1571" s="12" cm="1">
        <f t="array" ref="M1571">_xlfn.UNIQUE(_xlfn._xlws.FILTER(ARQUIVOS[DATA RECEBIMENTO],(ARQUIVOS[DOCUMENTO]=LD_01[[#This Row],[DOCUMENTO]])*(ARQUIVOS[REVISÃO]=LD_01[[#This Row],[REVISÃO]])))</f>
        <v>46041</v>
      </c>
      <c r="N15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02/MSV-163MS-373-385/19.GG/MSV-163MS-373-385-ACA-EXE-DE-D3-011-R00.3.pdf</v>
      </c>
      <c r="P1571" s="6" t="str">
        <f>LD_01[[#This Row],[PASTA]]&amp;"/"&amp;LD_01[[#This Row],[ARQUIVO]]</f>
        <v>MSV-163MS-373-385/19.GG/MSV-163MS-373-385-ACA-EXE-DE-D3-011-R00.3.pdf</v>
      </c>
    </row>
    <row r="1572" spans="1:16" ht="28.8" x14ac:dyDescent="0.3">
      <c r="A1572" t="s">
        <v>7274</v>
      </c>
      <c r="B1572" s="6" t="str">
        <f>VLOOKUP(LD_01[[#This Row],[DOCUMENTO]],_xlfn.SORTBY(ARQUIVOS_RECEBIDOS!$E$2:$F$5010,ARQUIVOS_RECEBIDOS!$F$2:$F$5010,-1),2,)</f>
        <v>R00.3</v>
      </c>
      <c r="C1572" s="14" t="s">
        <v>5988</v>
      </c>
      <c r="D1572" s="14" t="s">
        <v>7543</v>
      </c>
      <c r="E1572" s="6" t="s">
        <v>7477</v>
      </c>
      <c r="F1572" s="8" t="s">
        <v>7478</v>
      </c>
      <c r="G1572" s="8" t="s">
        <v>4332</v>
      </c>
      <c r="H1572" s="6" t="str">
        <f>_xlfn.XLOOKUP(LD_01[[#This Row],[DISCIPLINA]],'CLASSES DE PROJETOS'!$F$3:$F$37,'CLASSES DE PROJETOS'!$C$3:$C$37)</f>
        <v>GG</v>
      </c>
      <c r="I1572" s="6" t="str">
        <f>_xlfn.TEXTJOIN("/",TRUE,"MSV-163MS-"&amp;LD_01[[#This Row],[OBRA]],_xlfn.XLOOKUP(LD_01[[#This Row],[SIGLA]],'CLASSES DE PROJETOS'!$C$3:$C$37,'CLASSES DE PROJETOS'!$E$3:$E$37))</f>
        <v>MSV-163MS-373-385/19.GG</v>
      </c>
      <c r="J1572" s="6" t="str" cm="1">
        <f t="array" ref="J1572">_xlfn.TEXTJOIN(",",TRUE,_xlfn._xlws.FILTER(ARQUIVOS[ARQUIVO],(ARQUIVOS[DOCUMENTO]=LD_01[[#This Row],[DOCUMENTO]])*(ARQUIVOS[REVISÃO]=LD_01[[#This Row],[REVISÃO]])*(ARQUIVOS[EXTENSÃO]="pdf")))</f>
        <v>MSV-163MS-373-385-ACA-EXE-DE-D3-012-R00.3.pdf</v>
      </c>
      <c r="K1572" s="6" t="str" cm="1">
        <f t="array" ref="K1572">_xlfn.TEXTJOIN(", ",TRUE,_xlfn.UNIQUE(_xlfn._xlws.FILTER(ARQUIVOS_RECEBIDOS!$F$2:$F$5010,ARQUIVOS_RECEBIDOS!$E$2:$E$5010=LD_01[[#This Row],[DOCUMENTO]])))</f>
        <v>R00.3</v>
      </c>
      <c r="L1572" s="6" t="str" cm="1">
        <f t="array" ref="L1572">_xlfn.TEXTJOIN(",",TRUE,_xlfn._xlws.FILTER(ARQUIVOS[EXTENSÃO],(ARQUIVOS[DOCUMENTO]=LD_01[[#This Row],[DOCUMENTO]])*(ARQUIVOS[REVISÃO]=LD_01[[#This Row],[REVISÃO]])))</f>
        <v>dwg,pdf</v>
      </c>
      <c r="M1572" s="12" cm="1">
        <f t="array" ref="M1572">_xlfn.UNIQUE(_xlfn._xlws.FILTER(ARQUIVOS[DATA RECEBIMENTO],(ARQUIVOS[DOCUMENTO]=LD_01[[#This Row],[DOCUMENTO]])*(ARQUIVOS[REVISÃO]=LD_01[[#This Row],[REVISÃO]])))</f>
        <v>46041</v>
      </c>
      <c r="N15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02/MSV-163MS-373-385/19.GG/MSV-163MS-373-385-ACA-EXE-DE-D3-012-R00.3.pdf</v>
      </c>
      <c r="P1572" s="6" t="str">
        <f>LD_01[[#This Row],[PASTA]]&amp;"/"&amp;LD_01[[#This Row],[ARQUIVO]]</f>
        <v>MSV-163MS-373-385/19.GG/MSV-163MS-373-385-ACA-EXE-DE-D3-012-R00.3.pdf</v>
      </c>
    </row>
    <row r="1573" spans="1:16" ht="28.8" x14ac:dyDescent="0.3">
      <c r="A1573" t="s">
        <v>7275</v>
      </c>
      <c r="B1573" s="6" t="str">
        <f>VLOOKUP(LD_01[[#This Row],[DOCUMENTO]],_xlfn.SORTBY(ARQUIVOS_RECEBIDOS!$E$2:$F$5010,ARQUIVOS_RECEBIDOS!$F$2:$F$5010,-1),2,)</f>
        <v>R00.3</v>
      </c>
      <c r="C1573" s="14" t="s">
        <v>5988</v>
      </c>
      <c r="D1573" s="14" t="s">
        <v>7543</v>
      </c>
      <c r="E1573" s="6" t="s">
        <v>7477</v>
      </c>
      <c r="F1573" s="8" t="s">
        <v>7478</v>
      </c>
      <c r="G1573" s="8" t="s">
        <v>4332</v>
      </c>
      <c r="H1573" s="6" t="str">
        <f>_xlfn.XLOOKUP(LD_01[[#This Row],[DISCIPLINA]],'CLASSES DE PROJETOS'!$F$3:$F$37,'CLASSES DE PROJETOS'!$C$3:$C$37)</f>
        <v>GG</v>
      </c>
      <c r="I1573" s="6" t="str">
        <f>_xlfn.TEXTJOIN("/",TRUE,"MSV-163MS-"&amp;LD_01[[#This Row],[OBRA]],_xlfn.XLOOKUP(LD_01[[#This Row],[SIGLA]],'CLASSES DE PROJETOS'!$C$3:$C$37,'CLASSES DE PROJETOS'!$E$3:$E$37))</f>
        <v>MSV-163MS-373-385/19.GG</v>
      </c>
      <c r="J1573" s="6" t="str" cm="1">
        <f t="array" ref="J1573">_xlfn.TEXTJOIN(",",TRUE,_xlfn._xlws.FILTER(ARQUIVOS[ARQUIVO],(ARQUIVOS[DOCUMENTO]=LD_01[[#This Row],[DOCUMENTO]])*(ARQUIVOS[REVISÃO]=LD_01[[#This Row],[REVISÃO]])*(ARQUIVOS[EXTENSÃO]="pdf")))</f>
        <v>MSV-163MS-373-385-ACA-EXE-DE-D3-013-R00.3.pdf</v>
      </c>
      <c r="K1573" s="6" t="str" cm="1">
        <f t="array" ref="K1573">_xlfn.TEXTJOIN(", ",TRUE,_xlfn.UNIQUE(_xlfn._xlws.FILTER(ARQUIVOS_RECEBIDOS!$F$2:$F$5010,ARQUIVOS_RECEBIDOS!$E$2:$E$5010=LD_01[[#This Row],[DOCUMENTO]])))</f>
        <v>R00.3</v>
      </c>
      <c r="L1573" s="6" t="str" cm="1">
        <f t="array" ref="L1573">_xlfn.TEXTJOIN(",",TRUE,_xlfn._xlws.FILTER(ARQUIVOS[EXTENSÃO],(ARQUIVOS[DOCUMENTO]=LD_01[[#This Row],[DOCUMENTO]])*(ARQUIVOS[REVISÃO]=LD_01[[#This Row],[REVISÃO]])))</f>
        <v>dwg,pdf</v>
      </c>
      <c r="M1573" s="12" cm="1">
        <f t="array" ref="M1573">_xlfn.UNIQUE(_xlfn._xlws.FILTER(ARQUIVOS[DATA RECEBIMENTO],(ARQUIVOS[DOCUMENTO]=LD_01[[#This Row],[DOCUMENTO]])*(ARQUIVOS[REVISÃO]=LD_01[[#This Row],[REVISÃO]])))</f>
        <v>46041</v>
      </c>
      <c r="N15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02/MSV-163MS-373-385/19.GG/MSV-163MS-373-385-ACA-EXE-DE-D3-013-R00.3.pdf</v>
      </c>
      <c r="P1573" s="6" t="str">
        <f>LD_01[[#This Row],[PASTA]]&amp;"/"&amp;LD_01[[#This Row],[ARQUIVO]]</f>
        <v>MSV-163MS-373-385/19.GG/MSV-163MS-373-385-ACA-EXE-DE-D3-013-R00.3.pdf</v>
      </c>
    </row>
    <row r="1574" spans="1:16" ht="28.8" x14ac:dyDescent="0.3">
      <c r="A1574" t="s">
        <v>7276</v>
      </c>
      <c r="B1574" s="6" t="str">
        <f>VLOOKUP(LD_01[[#This Row],[DOCUMENTO]],_xlfn.SORTBY(ARQUIVOS_RECEBIDOS!$E$2:$F$5010,ARQUIVOS_RECEBIDOS!$F$2:$F$5010,-1),2,)</f>
        <v>R00.3</v>
      </c>
      <c r="C1574" s="14" t="s">
        <v>5988</v>
      </c>
      <c r="D1574" s="14" t="s">
        <v>7543</v>
      </c>
      <c r="E1574" s="6" t="s">
        <v>7477</v>
      </c>
      <c r="F1574" s="8" t="s">
        <v>7478</v>
      </c>
      <c r="G1574" s="8" t="s">
        <v>4332</v>
      </c>
      <c r="H1574" s="6" t="str">
        <f>_xlfn.XLOOKUP(LD_01[[#This Row],[DISCIPLINA]],'CLASSES DE PROJETOS'!$F$3:$F$37,'CLASSES DE PROJETOS'!$C$3:$C$37)</f>
        <v>GG</v>
      </c>
      <c r="I1574" s="6" t="str">
        <f>_xlfn.TEXTJOIN("/",TRUE,"MSV-163MS-"&amp;LD_01[[#This Row],[OBRA]],_xlfn.XLOOKUP(LD_01[[#This Row],[SIGLA]],'CLASSES DE PROJETOS'!$C$3:$C$37,'CLASSES DE PROJETOS'!$E$3:$E$37))</f>
        <v>MSV-163MS-373-385/19.GG</v>
      </c>
      <c r="J1574" s="6" t="str" cm="1">
        <f t="array" ref="J1574">_xlfn.TEXTJOIN(",",TRUE,_xlfn._xlws.FILTER(ARQUIVOS[ARQUIVO],(ARQUIVOS[DOCUMENTO]=LD_01[[#This Row],[DOCUMENTO]])*(ARQUIVOS[REVISÃO]=LD_01[[#This Row],[REVISÃO]])*(ARQUIVOS[EXTENSÃO]="pdf")))</f>
        <v>MSV-163MS-373-385-ACA-EXE-DE-D3-014-R00.3.pdf</v>
      </c>
      <c r="K1574" s="6" t="str" cm="1">
        <f t="array" ref="K1574">_xlfn.TEXTJOIN(", ",TRUE,_xlfn.UNIQUE(_xlfn._xlws.FILTER(ARQUIVOS_RECEBIDOS!$F$2:$F$5010,ARQUIVOS_RECEBIDOS!$E$2:$E$5010=LD_01[[#This Row],[DOCUMENTO]])))</f>
        <v>R00.3</v>
      </c>
      <c r="L1574" s="6" t="str" cm="1">
        <f t="array" ref="L1574">_xlfn.TEXTJOIN(",",TRUE,_xlfn._xlws.FILTER(ARQUIVOS[EXTENSÃO],(ARQUIVOS[DOCUMENTO]=LD_01[[#This Row],[DOCUMENTO]])*(ARQUIVOS[REVISÃO]=LD_01[[#This Row],[REVISÃO]])))</f>
        <v>dwg,pdf</v>
      </c>
      <c r="M1574" s="12" cm="1">
        <f t="array" ref="M1574">_xlfn.UNIQUE(_xlfn._xlws.FILTER(ARQUIVOS[DATA RECEBIMENTO],(ARQUIVOS[DOCUMENTO]=LD_01[[#This Row],[DOCUMENTO]])*(ARQUIVOS[REVISÃO]=LD_01[[#This Row],[REVISÃO]])))</f>
        <v>46041</v>
      </c>
      <c r="N15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02/MSV-163MS-373-385/19.GG/MSV-163MS-373-385-ACA-EXE-DE-D3-014-R00.3.pdf</v>
      </c>
      <c r="P1574" s="6" t="str">
        <f>LD_01[[#This Row],[PASTA]]&amp;"/"&amp;LD_01[[#This Row],[ARQUIVO]]</f>
        <v>MSV-163MS-373-385/19.GG/MSV-163MS-373-385-ACA-EXE-DE-D3-014-R00.3.pdf</v>
      </c>
    </row>
    <row r="1575" spans="1:16" ht="28.8" x14ac:dyDescent="0.3">
      <c r="A1575" t="s">
        <v>7277</v>
      </c>
      <c r="B1575" s="6" t="str">
        <f>VLOOKUP(LD_01[[#This Row],[DOCUMENTO]],_xlfn.SORTBY(ARQUIVOS_RECEBIDOS!$E$2:$F$5010,ARQUIVOS_RECEBIDOS!$F$2:$F$5010,-1),2,)</f>
        <v>R00.3</v>
      </c>
      <c r="C1575" s="14" t="s">
        <v>5988</v>
      </c>
      <c r="D1575" s="14" t="s">
        <v>7543</v>
      </c>
      <c r="E1575" s="6" t="s">
        <v>7477</v>
      </c>
      <c r="F1575" s="8" t="s">
        <v>7478</v>
      </c>
      <c r="G1575" s="8" t="s">
        <v>4332</v>
      </c>
      <c r="H1575" s="6" t="str">
        <f>_xlfn.XLOOKUP(LD_01[[#This Row],[DISCIPLINA]],'CLASSES DE PROJETOS'!$F$3:$F$37,'CLASSES DE PROJETOS'!$C$3:$C$37)</f>
        <v>GG</v>
      </c>
      <c r="I1575" s="6" t="str">
        <f>_xlfn.TEXTJOIN("/",TRUE,"MSV-163MS-"&amp;LD_01[[#This Row],[OBRA]],_xlfn.XLOOKUP(LD_01[[#This Row],[SIGLA]],'CLASSES DE PROJETOS'!$C$3:$C$37,'CLASSES DE PROJETOS'!$E$3:$E$37))</f>
        <v>MSV-163MS-373-385/19.GG</v>
      </c>
      <c r="J1575" s="6" t="str" cm="1">
        <f t="array" ref="J1575">_xlfn.TEXTJOIN(",",TRUE,_xlfn._xlws.FILTER(ARQUIVOS[ARQUIVO],(ARQUIVOS[DOCUMENTO]=LD_01[[#This Row],[DOCUMENTO]])*(ARQUIVOS[REVISÃO]=LD_01[[#This Row],[REVISÃO]])*(ARQUIVOS[EXTENSÃO]="pdf")))</f>
        <v>MSV-163MS-373-385-ACA-EXE-DE-D3-015-R00.3.pdf</v>
      </c>
      <c r="K1575" s="6" t="str" cm="1">
        <f t="array" ref="K1575">_xlfn.TEXTJOIN(", ",TRUE,_xlfn.UNIQUE(_xlfn._xlws.FILTER(ARQUIVOS_RECEBIDOS!$F$2:$F$5010,ARQUIVOS_RECEBIDOS!$E$2:$E$5010=LD_01[[#This Row],[DOCUMENTO]])))</f>
        <v>R00.3</v>
      </c>
      <c r="L1575" s="6" t="str" cm="1">
        <f t="array" ref="L1575">_xlfn.TEXTJOIN(",",TRUE,_xlfn._xlws.FILTER(ARQUIVOS[EXTENSÃO],(ARQUIVOS[DOCUMENTO]=LD_01[[#This Row],[DOCUMENTO]])*(ARQUIVOS[REVISÃO]=LD_01[[#This Row],[REVISÃO]])))</f>
        <v>dwg,pdf</v>
      </c>
      <c r="M1575" s="12" cm="1">
        <f t="array" ref="M1575">_xlfn.UNIQUE(_xlfn._xlws.FILTER(ARQUIVOS[DATA RECEBIMENTO],(ARQUIVOS[DOCUMENTO]=LD_01[[#This Row],[DOCUMENTO]])*(ARQUIVOS[REVISÃO]=LD_01[[#This Row],[REVISÃO]])))</f>
        <v>46041</v>
      </c>
      <c r="N15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02/MSV-163MS-373-385/19.GG/MSV-163MS-373-385-ACA-EXE-DE-D3-015-R00.3.pdf</v>
      </c>
      <c r="P1575" s="6" t="str">
        <f>LD_01[[#This Row],[PASTA]]&amp;"/"&amp;LD_01[[#This Row],[ARQUIVO]]</f>
        <v>MSV-163MS-373-385/19.GG/MSV-163MS-373-385-ACA-EXE-DE-D3-015-R00.3.pdf</v>
      </c>
    </row>
    <row r="1576" spans="1:16" ht="28.8" x14ac:dyDescent="0.3">
      <c r="A1576" t="s">
        <v>7278</v>
      </c>
      <c r="B1576" s="6" t="str">
        <f>VLOOKUP(LD_01[[#This Row],[DOCUMENTO]],_xlfn.SORTBY(ARQUIVOS_RECEBIDOS!$E$2:$F$5010,ARQUIVOS_RECEBIDOS!$F$2:$F$5010,-1),2,)</f>
        <v>R00.3</v>
      </c>
      <c r="C1576" s="14" t="s">
        <v>5988</v>
      </c>
      <c r="D1576" s="14" t="s">
        <v>7543</v>
      </c>
      <c r="E1576" s="6" t="s">
        <v>7477</v>
      </c>
      <c r="F1576" s="8" t="s">
        <v>7478</v>
      </c>
      <c r="G1576" s="8" t="s">
        <v>4332</v>
      </c>
      <c r="H1576" s="6" t="str">
        <f>_xlfn.XLOOKUP(LD_01[[#This Row],[DISCIPLINA]],'CLASSES DE PROJETOS'!$F$3:$F$37,'CLASSES DE PROJETOS'!$C$3:$C$37)</f>
        <v>GG</v>
      </c>
      <c r="I1576" s="6" t="str">
        <f>_xlfn.TEXTJOIN("/",TRUE,"MSV-163MS-"&amp;LD_01[[#This Row],[OBRA]],_xlfn.XLOOKUP(LD_01[[#This Row],[SIGLA]],'CLASSES DE PROJETOS'!$C$3:$C$37,'CLASSES DE PROJETOS'!$E$3:$E$37))</f>
        <v>MSV-163MS-373-385/19.GG</v>
      </c>
      <c r="J1576" s="6" t="str" cm="1">
        <f t="array" ref="J1576">_xlfn.TEXTJOIN(",",TRUE,_xlfn._xlws.FILTER(ARQUIVOS[ARQUIVO],(ARQUIVOS[DOCUMENTO]=LD_01[[#This Row],[DOCUMENTO]])*(ARQUIVOS[REVISÃO]=LD_01[[#This Row],[REVISÃO]])*(ARQUIVOS[EXTENSÃO]="pdf")))</f>
        <v>MSV-163MS-373-385-ACA-EXE-DE-D3-016-R00.3.pdf</v>
      </c>
      <c r="K1576" s="6" t="str" cm="1">
        <f t="array" ref="K1576">_xlfn.TEXTJOIN(", ",TRUE,_xlfn.UNIQUE(_xlfn._xlws.FILTER(ARQUIVOS_RECEBIDOS!$F$2:$F$5010,ARQUIVOS_RECEBIDOS!$E$2:$E$5010=LD_01[[#This Row],[DOCUMENTO]])))</f>
        <v>R00.3</v>
      </c>
      <c r="L1576" s="6" t="str" cm="1">
        <f t="array" ref="L1576">_xlfn.TEXTJOIN(",",TRUE,_xlfn._xlws.FILTER(ARQUIVOS[EXTENSÃO],(ARQUIVOS[DOCUMENTO]=LD_01[[#This Row],[DOCUMENTO]])*(ARQUIVOS[REVISÃO]=LD_01[[#This Row],[REVISÃO]])))</f>
        <v>dwg,pdf</v>
      </c>
      <c r="M1576" s="12" cm="1">
        <f t="array" ref="M1576">_xlfn.UNIQUE(_xlfn._xlws.FILTER(ARQUIVOS[DATA RECEBIMENTO],(ARQUIVOS[DOCUMENTO]=LD_01[[#This Row],[DOCUMENTO]])*(ARQUIVOS[REVISÃO]=LD_01[[#This Row],[REVISÃO]])))</f>
        <v>46041</v>
      </c>
      <c r="N15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02/MSV-163MS-373-385/19.GG/MSV-163MS-373-385-ACA-EXE-DE-D3-016-R00.3.pdf</v>
      </c>
      <c r="P1576" s="6" t="str">
        <f>LD_01[[#This Row],[PASTA]]&amp;"/"&amp;LD_01[[#This Row],[ARQUIVO]]</f>
        <v>MSV-163MS-373-385/19.GG/MSV-163MS-373-385-ACA-EXE-DE-D3-016-R00.3.pdf</v>
      </c>
    </row>
    <row r="1577" spans="1:16" ht="28.8" x14ac:dyDescent="0.3">
      <c r="A1577" t="s">
        <v>7279</v>
      </c>
      <c r="B1577" s="6" t="str">
        <f>VLOOKUP(LD_01[[#This Row],[DOCUMENTO]],_xlfn.SORTBY(ARQUIVOS_RECEBIDOS!$E$2:$F$5010,ARQUIVOS_RECEBIDOS!$F$2:$F$5010,-1),2,)</f>
        <v>R00.3</v>
      </c>
      <c r="C1577" s="14" t="s">
        <v>5988</v>
      </c>
      <c r="D1577" s="14" t="s">
        <v>7543</v>
      </c>
      <c r="E1577" s="6" t="s">
        <v>7477</v>
      </c>
      <c r="F1577" s="8" t="s">
        <v>7478</v>
      </c>
      <c r="G1577" s="8" t="s">
        <v>4332</v>
      </c>
      <c r="H1577" s="6" t="str">
        <f>_xlfn.XLOOKUP(LD_01[[#This Row],[DISCIPLINA]],'CLASSES DE PROJETOS'!$F$3:$F$37,'CLASSES DE PROJETOS'!$C$3:$C$37)</f>
        <v>GG</v>
      </c>
      <c r="I1577" s="6" t="str">
        <f>_xlfn.TEXTJOIN("/",TRUE,"MSV-163MS-"&amp;LD_01[[#This Row],[OBRA]],_xlfn.XLOOKUP(LD_01[[#This Row],[SIGLA]],'CLASSES DE PROJETOS'!$C$3:$C$37,'CLASSES DE PROJETOS'!$E$3:$E$37))</f>
        <v>MSV-163MS-373-385/19.GG</v>
      </c>
      <c r="J1577" s="6" t="str" cm="1">
        <f t="array" ref="J1577">_xlfn.TEXTJOIN(",",TRUE,_xlfn._xlws.FILTER(ARQUIVOS[ARQUIVO],(ARQUIVOS[DOCUMENTO]=LD_01[[#This Row],[DOCUMENTO]])*(ARQUIVOS[REVISÃO]=LD_01[[#This Row],[REVISÃO]])*(ARQUIVOS[EXTENSÃO]="pdf")))</f>
        <v>MSV-163MS-373-385-ACA-EXE-DE-D3-017-R00.3.pdf</v>
      </c>
      <c r="K1577" s="6" t="str" cm="1">
        <f t="array" ref="K1577">_xlfn.TEXTJOIN(", ",TRUE,_xlfn.UNIQUE(_xlfn._xlws.FILTER(ARQUIVOS_RECEBIDOS!$F$2:$F$5010,ARQUIVOS_RECEBIDOS!$E$2:$E$5010=LD_01[[#This Row],[DOCUMENTO]])))</f>
        <v>R00.3</v>
      </c>
      <c r="L1577" s="6" t="str" cm="1">
        <f t="array" ref="L1577">_xlfn.TEXTJOIN(",",TRUE,_xlfn._xlws.FILTER(ARQUIVOS[EXTENSÃO],(ARQUIVOS[DOCUMENTO]=LD_01[[#This Row],[DOCUMENTO]])*(ARQUIVOS[REVISÃO]=LD_01[[#This Row],[REVISÃO]])))</f>
        <v>dwg,pdf</v>
      </c>
      <c r="M1577" s="12" cm="1">
        <f t="array" ref="M1577">_xlfn.UNIQUE(_xlfn._xlws.FILTER(ARQUIVOS[DATA RECEBIMENTO],(ARQUIVOS[DOCUMENTO]=LD_01[[#This Row],[DOCUMENTO]])*(ARQUIVOS[REVISÃO]=LD_01[[#This Row],[REVISÃO]])))</f>
        <v>46041</v>
      </c>
      <c r="N15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02/MSV-163MS-373-385/19.GG/MSV-163MS-373-385-ACA-EXE-DE-D3-017-R00.3.pdf</v>
      </c>
      <c r="P1577" s="6" t="str">
        <f>LD_01[[#This Row],[PASTA]]&amp;"/"&amp;LD_01[[#This Row],[ARQUIVO]]</f>
        <v>MSV-163MS-373-385/19.GG/MSV-163MS-373-385-ACA-EXE-DE-D3-017-R00.3.pdf</v>
      </c>
    </row>
    <row r="1578" spans="1:16" ht="28.8" x14ac:dyDescent="0.3">
      <c r="A1578" t="s">
        <v>7280</v>
      </c>
      <c r="B1578" s="6" t="str">
        <f>VLOOKUP(LD_01[[#This Row],[DOCUMENTO]],_xlfn.SORTBY(ARQUIVOS_RECEBIDOS!$E$2:$F$5010,ARQUIVOS_RECEBIDOS!$F$2:$F$5010,-1),2,)</f>
        <v>R00.3</v>
      </c>
      <c r="C1578" s="14" t="s">
        <v>5988</v>
      </c>
      <c r="D1578" s="14" t="s">
        <v>7543</v>
      </c>
      <c r="E1578" s="6" t="s">
        <v>7477</v>
      </c>
      <c r="F1578" s="8" t="s">
        <v>7478</v>
      </c>
      <c r="G1578" s="8" t="s">
        <v>4332</v>
      </c>
      <c r="H1578" s="6" t="str">
        <f>_xlfn.XLOOKUP(LD_01[[#This Row],[DISCIPLINA]],'CLASSES DE PROJETOS'!$F$3:$F$37,'CLASSES DE PROJETOS'!$C$3:$C$37)</f>
        <v>GG</v>
      </c>
      <c r="I1578" s="6" t="str">
        <f>_xlfn.TEXTJOIN("/",TRUE,"MSV-163MS-"&amp;LD_01[[#This Row],[OBRA]],_xlfn.XLOOKUP(LD_01[[#This Row],[SIGLA]],'CLASSES DE PROJETOS'!$C$3:$C$37,'CLASSES DE PROJETOS'!$E$3:$E$37))</f>
        <v>MSV-163MS-373-385/19.GG</v>
      </c>
      <c r="J1578" s="6" t="str" cm="1">
        <f t="array" ref="J1578">_xlfn.TEXTJOIN(",",TRUE,_xlfn._xlws.FILTER(ARQUIVOS[ARQUIVO],(ARQUIVOS[DOCUMENTO]=LD_01[[#This Row],[DOCUMENTO]])*(ARQUIVOS[REVISÃO]=LD_01[[#This Row],[REVISÃO]])*(ARQUIVOS[EXTENSÃO]="pdf")))</f>
        <v>MSV-163MS-373-385-ACA-EXE-DE-D3-018-R00.3.pdf</v>
      </c>
      <c r="K1578" s="6" t="str" cm="1">
        <f t="array" ref="K1578">_xlfn.TEXTJOIN(", ",TRUE,_xlfn.UNIQUE(_xlfn._xlws.FILTER(ARQUIVOS_RECEBIDOS!$F$2:$F$5010,ARQUIVOS_RECEBIDOS!$E$2:$E$5010=LD_01[[#This Row],[DOCUMENTO]])))</f>
        <v>R00.3</v>
      </c>
      <c r="L1578" s="6" t="str" cm="1">
        <f t="array" ref="L1578">_xlfn.TEXTJOIN(",",TRUE,_xlfn._xlws.FILTER(ARQUIVOS[EXTENSÃO],(ARQUIVOS[DOCUMENTO]=LD_01[[#This Row],[DOCUMENTO]])*(ARQUIVOS[REVISÃO]=LD_01[[#This Row],[REVISÃO]])))</f>
        <v>dwg,pdf</v>
      </c>
      <c r="M1578" s="12" cm="1">
        <f t="array" ref="M1578">_xlfn.UNIQUE(_xlfn._xlws.FILTER(ARQUIVOS[DATA RECEBIMENTO],(ARQUIVOS[DOCUMENTO]=LD_01[[#This Row],[DOCUMENTO]])*(ARQUIVOS[REVISÃO]=LD_01[[#This Row],[REVISÃO]])))</f>
        <v>46041</v>
      </c>
      <c r="N15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02/MSV-163MS-373-385/19.GG/MSV-163MS-373-385-ACA-EXE-DE-D3-018-R00.3.pdf</v>
      </c>
      <c r="P1578" s="6" t="str">
        <f>LD_01[[#This Row],[PASTA]]&amp;"/"&amp;LD_01[[#This Row],[ARQUIVO]]</f>
        <v>MSV-163MS-373-385/19.GG/MSV-163MS-373-385-ACA-EXE-DE-D3-018-R00.3.pdf</v>
      </c>
    </row>
    <row r="1579" spans="1:16" ht="28.8" x14ac:dyDescent="0.3">
      <c r="A1579" t="s">
        <v>7281</v>
      </c>
      <c r="B1579" s="6" t="str">
        <f>VLOOKUP(LD_01[[#This Row],[DOCUMENTO]],_xlfn.SORTBY(ARQUIVOS_RECEBIDOS!$E$2:$F$5010,ARQUIVOS_RECEBIDOS!$F$2:$F$5010,-1),2,)</f>
        <v>R00.3</v>
      </c>
      <c r="C1579" s="14" t="s">
        <v>5988</v>
      </c>
      <c r="D1579" s="14" t="s">
        <v>7543</v>
      </c>
      <c r="E1579" s="6" t="s">
        <v>7477</v>
      </c>
      <c r="F1579" s="8" t="s">
        <v>7478</v>
      </c>
      <c r="G1579" s="8" t="s">
        <v>4332</v>
      </c>
      <c r="H1579" s="6" t="str">
        <f>_xlfn.XLOOKUP(LD_01[[#This Row],[DISCIPLINA]],'CLASSES DE PROJETOS'!$F$3:$F$37,'CLASSES DE PROJETOS'!$C$3:$C$37)</f>
        <v>GG</v>
      </c>
      <c r="I1579" s="6" t="str">
        <f>_xlfn.TEXTJOIN("/",TRUE,"MSV-163MS-"&amp;LD_01[[#This Row],[OBRA]],_xlfn.XLOOKUP(LD_01[[#This Row],[SIGLA]],'CLASSES DE PROJETOS'!$C$3:$C$37,'CLASSES DE PROJETOS'!$E$3:$E$37))</f>
        <v>MSV-163MS-373-385/19.GG</v>
      </c>
      <c r="J1579" s="6" t="str" cm="1">
        <f t="array" ref="J1579">_xlfn.TEXTJOIN(",",TRUE,_xlfn._xlws.FILTER(ARQUIVOS[ARQUIVO],(ARQUIVOS[DOCUMENTO]=LD_01[[#This Row],[DOCUMENTO]])*(ARQUIVOS[REVISÃO]=LD_01[[#This Row],[REVISÃO]])*(ARQUIVOS[EXTENSÃO]="pdf")))</f>
        <v>MSV-163MS-373-385-ACA-EXE-DE-D3-019-R00.3.pdf</v>
      </c>
      <c r="K1579" s="6" t="str" cm="1">
        <f t="array" ref="K1579">_xlfn.TEXTJOIN(", ",TRUE,_xlfn.UNIQUE(_xlfn._xlws.FILTER(ARQUIVOS_RECEBIDOS!$F$2:$F$5010,ARQUIVOS_RECEBIDOS!$E$2:$E$5010=LD_01[[#This Row],[DOCUMENTO]])))</f>
        <v>R00.3</v>
      </c>
      <c r="L1579" s="6" t="str" cm="1">
        <f t="array" ref="L1579">_xlfn.TEXTJOIN(",",TRUE,_xlfn._xlws.FILTER(ARQUIVOS[EXTENSÃO],(ARQUIVOS[DOCUMENTO]=LD_01[[#This Row],[DOCUMENTO]])*(ARQUIVOS[REVISÃO]=LD_01[[#This Row],[REVISÃO]])))</f>
        <v>dwg,pdf</v>
      </c>
      <c r="M1579" s="12" cm="1">
        <f t="array" ref="M1579">_xlfn.UNIQUE(_xlfn._xlws.FILTER(ARQUIVOS[DATA RECEBIMENTO],(ARQUIVOS[DOCUMENTO]=LD_01[[#This Row],[DOCUMENTO]])*(ARQUIVOS[REVISÃO]=LD_01[[#This Row],[REVISÃO]])))</f>
        <v>46041</v>
      </c>
      <c r="N15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02/MSV-163MS-373-385/19.GG/MSV-163MS-373-385-ACA-EXE-DE-D3-019-R00.3.pdf</v>
      </c>
      <c r="P1579" s="6" t="str">
        <f>LD_01[[#This Row],[PASTA]]&amp;"/"&amp;LD_01[[#This Row],[ARQUIVO]]</f>
        <v>MSV-163MS-373-385/19.GG/MSV-163MS-373-385-ACA-EXE-DE-D3-019-R00.3.pdf</v>
      </c>
    </row>
    <row r="1580" spans="1:16" ht="28.8" x14ac:dyDescent="0.3">
      <c r="A1580" t="s">
        <v>7282</v>
      </c>
      <c r="B1580" s="6" t="str">
        <f>VLOOKUP(LD_01[[#This Row],[DOCUMENTO]],_xlfn.SORTBY(ARQUIVOS_RECEBIDOS!$E$2:$F$5010,ARQUIVOS_RECEBIDOS!$F$2:$F$5010,-1),2,)</f>
        <v>R00.3</v>
      </c>
      <c r="C1580" s="14" t="s">
        <v>5988</v>
      </c>
      <c r="D1580" s="14" t="s">
        <v>7543</v>
      </c>
      <c r="E1580" s="6" t="s">
        <v>7477</v>
      </c>
      <c r="F1580" s="8" t="s">
        <v>7478</v>
      </c>
      <c r="G1580" s="8" t="s">
        <v>4332</v>
      </c>
      <c r="H1580" s="6" t="str">
        <f>_xlfn.XLOOKUP(LD_01[[#This Row],[DISCIPLINA]],'CLASSES DE PROJETOS'!$F$3:$F$37,'CLASSES DE PROJETOS'!$C$3:$C$37)</f>
        <v>GG</v>
      </c>
      <c r="I1580" s="6" t="str">
        <f>_xlfn.TEXTJOIN("/",TRUE,"MSV-163MS-"&amp;LD_01[[#This Row],[OBRA]],_xlfn.XLOOKUP(LD_01[[#This Row],[SIGLA]],'CLASSES DE PROJETOS'!$C$3:$C$37,'CLASSES DE PROJETOS'!$E$3:$E$37))</f>
        <v>MSV-163MS-373-385/19.GG</v>
      </c>
      <c r="J1580" s="6" t="str" cm="1">
        <f t="array" ref="J1580">_xlfn.TEXTJOIN(",",TRUE,_xlfn._xlws.FILTER(ARQUIVOS[ARQUIVO],(ARQUIVOS[DOCUMENTO]=LD_01[[#This Row],[DOCUMENTO]])*(ARQUIVOS[REVISÃO]=LD_01[[#This Row],[REVISÃO]])*(ARQUIVOS[EXTENSÃO]="pdf")))</f>
        <v>MSV-163MS-373-385-ACA-EXE-DE-D3-020-R00.3.pdf</v>
      </c>
      <c r="K1580" s="6" t="str" cm="1">
        <f t="array" ref="K1580">_xlfn.TEXTJOIN(", ",TRUE,_xlfn.UNIQUE(_xlfn._xlws.FILTER(ARQUIVOS_RECEBIDOS!$F$2:$F$5010,ARQUIVOS_RECEBIDOS!$E$2:$E$5010=LD_01[[#This Row],[DOCUMENTO]])))</f>
        <v>R00.3</v>
      </c>
      <c r="L1580" s="6" t="str" cm="1">
        <f t="array" ref="L1580">_xlfn.TEXTJOIN(",",TRUE,_xlfn._xlws.FILTER(ARQUIVOS[EXTENSÃO],(ARQUIVOS[DOCUMENTO]=LD_01[[#This Row],[DOCUMENTO]])*(ARQUIVOS[REVISÃO]=LD_01[[#This Row],[REVISÃO]])))</f>
        <v>dwg,pdf</v>
      </c>
      <c r="M1580" s="12" cm="1">
        <f t="array" ref="M1580">_xlfn.UNIQUE(_xlfn._xlws.FILTER(ARQUIVOS[DATA RECEBIMENTO],(ARQUIVOS[DOCUMENTO]=LD_01[[#This Row],[DOCUMENTO]])*(ARQUIVOS[REVISÃO]=LD_01[[#This Row],[REVISÃO]])))</f>
        <v>46041</v>
      </c>
      <c r="N15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02/MSV-163MS-373-385/19.GG/MSV-163MS-373-385-ACA-EXE-DE-D3-020-R00.3.pdf</v>
      </c>
      <c r="P1580" s="6" t="str">
        <f>LD_01[[#This Row],[PASTA]]&amp;"/"&amp;LD_01[[#This Row],[ARQUIVO]]</f>
        <v>MSV-163MS-373-385/19.GG/MSV-163MS-373-385-ACA-EXE-DE-D3-020-R00.3.pdf</v>
      </c>
    </row>
    <row r="1581" spans="1:16" ht="28.8" x14ac:dyDescent="0.3">
      <c r="A1581" t="s">
        <v>7283</v>
      </c>
      <c r="B1581" s="6" t="str">
        <f>VLOOKUP(LD_01[[#This Row],[DOCUMENTO]],_xlfn.SORTBY(ARQUIVOS_RECEBIDOS!$E$2:$F$5010,ARQUIVOS_RECEBIDOS!$F$2:$F$5010,-1),2,)</f>
        <v>R00.3</v>
      </c>
      <c r="C1581" s="14" t="s">
        <v>5988</v>
      </c>
      <c r="D1581" s="14" t="s">
        <v>7543</v>
      </c>
      <c r="E1581" s="6" t="s">
        <v>7477</v>
      </c>
      <c r="F1581" s="8" t="s">
        <v>7478</v>
      </c>
      <c r="G1581" s="8" t="s">
        <v>4332</v>
      </c>
      <c r="H1581" s="6" t="str">
        <f>_xlfn.XLOOKUP(LD_01[[#This Row],[DISCIPLINA]],'CLASSES DE PROJETOS'!$F$3:$F$37,'CLASSES DE PROJETOS'!$C$3:$C$37)</f>
        <v>GG</v>
      </c>
      <c r="I1581" s="6" t="str">
        <f>_xlfn.TEXTJOIN("/",TRUE,"MSV-163MS-"&amp;LD_01[[#This Row],[OBRA]],_xlfn.XLOOKUP(LD_01[[#This Row],[SIGLA]],'CLASSES DE PROJETOS'!$C$3:$C$37,'CLASSES DE PROJETOS'!$E$3:$E$37))</f>
        <v>MSV-163MS-373-385/19.GG</v>
      </c>
      <c r="J1581" s="6" t="str" cm="1">
        <f t="array" ref="J1581">_xlfn.TEXTJOIN(",",TRUE,_xlfn._xlws.FILTER(ARQUIVOS[ARQUIVO],(ARQUIVOS[DOCUMENTO]=LD_01[[#This Row],[DOCUMENTO]])*(ARQUIVOS[REVISÃO]=LD_01[[#This Row],[REVISÃO]])*(ARQUIVOS[EXTENSÃO]="pdf")))</f>
        <v>MSV-163MS-373-385-ACA-EXE-DE-D3-021-R00.3.pdf</v>
      </c>
      <c r="K1581" s="6" t="str" cm="1">
        <f t="array" ref="K1581">_xlfn.TEXTJOIN(", ",TRUE,_xlfn.UNIQUE(_xlfn._xlws.FILTER(ARQUIVOS_RECEBIDOS!$F$2:$F$5010,ARQUIVOS_RECEBIDOS!$E$2:$E$5010=LD_01[[#This Row],[DOCUMENTO]])))</f>
        <v>R00.3</v>
      </c>
      <c r="L1581" s="6" t="str" cm="1">
        <f t="array" ref="L1581">_xlfn.TEXTJOIN(",",TRUE,_xlfn._xlws.FILTER(ARQUIVOS[EXTENSÃO],(ARQUIVOS[DOCUMENTO]=LD_01[[#This Row],[DOCUMENTO]])*(ARQUIVOS[REVISÃO]=LD_01[[#This Row],[REVISÃO]])))</f>
        <v>dwg,pdf</v>
      </c>
      <c r="M1581" s="12" cm="1">
        <f t="array" ref="M1581">_xlfn.UNIQUE(_xlfn._xlws.FILTER(ARQUIVOS[DATA RECEBIMENTO],(ARQUIVOS[DOCUMENTO]=LD_01[[#This Row],[DOCUMENTO]])*(ARQUIVOS[REVISÃO]=LD_01[[#This Row],[REVISÃO]])))</f>
        <v>46041</v>
      </c>
      <c r="N15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02/MSV-163MS-373-385/19.GG/MSV-163MS-373-385-ACA-EXE-DE-D3-021-R00.3.pdf</v>
      </c>
      <c r="P1581" s="6" t="str">
        <f>LD_01[[#This Row],[PASTA]]&amp;"/"&amp;LD_01[[#This Row],[ARQUIVO]]</f>
        <v>MSV-163MS-373-385/19.GG/MSV-163MS-373-385-ACA-EXE-DE-D3-021-R00.3.pdf</v>
      </c>
    </row>
    <row r="1582" spans="1:16" ht="28.8" x14ac:dyDescent="0.3">
      <c r="A1582" t="s">
        <v>7284</v>
      </c>
      <c r="B1582" s="6" t="str">
        <f>VLOOKUP(LD_01[[#This Row],[DOCUMENTO]],_xlfn.SORTBY(ARQUIVOS_RECEBIDOS!$E$2:$F$5010,ARQUIVOS_RECEBIDOS!$F$2:$F$5010,-1),2,)</f>
        <v>R00.6</v>
      </c>
      <c r="C1582" s="14" t="s">
        <v>5988</v>
      </c>
      <c r="D1582" s="14" t="s">
        <v>7543</v>
      </c>
      <c r="E1582" s="6" t="s">
        <v>7477</v>
      </c>
      <c r="F1582" s="8" t="s">
        <v>7479</v>
      </c>
      <c r="G1582" s="8" t="s">
        <v>4332</v>
      </c>
      <c r="H1582" s="6" t="str">
        <f>_xlfn.XLOOKUP(LD_01[[#This Row],[DISCIPLINA]],'CLASSES DE PROJETOS'!$F$3:$F$37,'CLASSES DE PROJETOS'!$C$3:$C$37)</f>
        <v>GG</v>
      </c>
      <c r="I1582" s="6" t="str">
        <f>_xlfn.TEXTJOIN("/",TRUE,"MSV-163MS-"&amp;LD_01[[#This Row],[OBRA]],_xlfn.XLOOKUP(LD_01[[#This Row],[SIGLA]],'CLASSES DE PROJETOS'!$C$3:$C$37,'CLASSES DE PROJETOS'!$E$3:$E$37))</f>
        <v>MSV-163MS-373-385/19.GG</v>
      </c>
      <c r="J1582" s="6" t="str" cm="1">
        <f t="array" ref="J1582">_xlfn.TEXTJOIN(",",TRUE,_xlfn._xlws.FILTER(ARQUIVOS[ARQUIVO],(ARQUIVOS[DOCUMENTO]=LD_01[[#This Row],[DOCUMENTO]])*(ARQUIVOS[REVISÃO]=LD_01[[#This Row],[REVISÃO]])*(ARQUIVOS[EXTENSÃO]="pdf")))</f>
        <v>MSV-163MS-373-385-ACA-EXE-DE-D3-022-R00.6.pdf</v>
      </c>
      <c r="K1582" s="6" t="str" cm="1">
        <f t="array" ref="K1582">_xlfn.TEXTJOIN(", ",TRUE,_xlfn.UNIQUE(_xlfn._xlws.FILTER(ARQUIVOS_RECEBIDOS!$F$2:$F$5010,ARQUIVOS_RECEBIDOS!$E$2:$E$5010=LD_01[[#This Row],[DOCUMENTO]])))</f>
        <v>R00.6</v>
      </c>
      <c r="L1582" s="6" t="str" cm="1">
        <f t="array" ref="L1582">_xlfn.TEXTJOIN(",",TRUE,_xlfn._xlws.FILTER(ARQUIVOS[EXTENSÃO],(ARQUIVOS[DOCUMENTO]=LD_01[[#This Row],[DOCUMENTO]])*(ARQUIVOS[REVISÃO]=LD_01[[#This Row],[REVISÃO]])))</f>
        <v>dwg,pdf</v>
      </c>
      <c r="M1582" s="12" cm="1">
        <f t="array" ref="M1582">_xlfn.UNIQUE(_xlfn._xlws.FILTER(ARQUIVOS[DATA RECEBIMENTO],(ARQUIVOS[DOCUMENTO]=LD_01[[#This Row],[DOCUMENTO]])*(ARQUIVOS[REVISÃO]=LD_01[[#This Row],[REVISÃO]])))</f>
        <v>46041</v>
      </c>
      <c r="N15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02/MSV-163MS-373-385/19.GG/MSV-163MS-373-385-ACA-EXE-DE-D3-022-R00.6.pdf</v>
      </c>
      <c r="P1582" s="6" t="str">
        <f>LD_01[[#This Row],[PASTA]]&amp;"/"&amp;LD_01[[#This Row],[ARQUIVO]]</f>
        <v>MSV-163MS-373-385/19.GG/MSV-163MS-373-385-ACA-EXE-DE-D3-022-R00.6.pdf</v>
      </c>
    </row>
    <row r="1583" spans="1:16" ht="28.8" x14ac:dyDescent="0.3">
      <c r="A1583" t="s">
        <v>7285</v>
      </c>
      <c r="B1583" s="6" t="str">
        <f>VLOOKUP(LD_01[[#This Row],[DOCUMENTO]],_xlfn.SORTBY(ARQUIVOS_RECEBIDOS!$E$2:$F$5010,ARQUIVOS_RECEBIDOS!$F$2:$F$5010,-1),2,)</f>
        <v>R00.6</v>
      </c>
      <c r="C1583" s="14" t="s">
        <v>5988</v>
      </c>
      <c r="D1583" s="14" t="s">
        <v>7543</v>
      </c>
      <c r="E1583" s="6" t="s">
        <v>7477</v>
      </c>
      <c r="F1583" s="8" t="s">
        <v>7479</v>
      </c>
      <c r="G1583" s="8" t="s">
        <v>4332</v>
      </c>
      <c r="H1583" s="6" t="str">
        <f>_xlfn.XLOOKUP(LD_01[[#This Row],[DISCIPLINA]],'CLASSES DE PROJETOS'!$F$3:$F$37,'CLASSES DE PROJETOS'!$C$3:$C$37)</f>
        <v>GG</v>
      </c>
      <c r="I1583" s="6" t="str">
        <f>_xlfn.TEXTJOIN("/",TRUE,"MSV-163MS-"&amp;LD_01[[#This Row],[OBRA]],_xlfn.XLOOKUP(LD_01[[#This Row],[SIGLA]],'CLASSES DE PROJETOS'!$C$3:$C$37,'CLASSES DE PROJETOS'!$E$3:$E$37))</f>
        <v>MSV-163MS-373-385/19.GG</v>
      </c>
      <c r="J1583" s="6" t="str" cm="1">
        <f t="array" ref="J1583">_xlfn.TEXTJOIN(",",TRUE,_xlfn._xlws.FILTER(ARQUIVOS[ARQUIVO],(ARQUIVOS[DOCUMENTO]=LD_01[[#This Row],[DOCUMENTO]])*(ARQUIVOS[REVISÃO]=LD_01[[#This Row],[REVISÃO]])*(ARQUIVOS[EXTENSÃO]="pdf")))</f>
        <v>MSV-163MS-373-385-ACA-EXE-DE-D3-023-R00.6.pdf</v>
      </c>
      <c r="K1583" s="6" t="str" cm="1">
        <f t="array" ref="K1583">_xlfn.TEXTJOIN(", ",TRUE,_xlfn.UNIQUE(_xlfn._xlws.FILTER(ARQUIVOS_RECEBIDOS!$F$2:$F$5010,ARQUIVOS_RECEBIDOS!$E$2:$E$5010=LD_01[[#This Row],[DOCUMENTO]])))</f>
        <v>R00.6</v>
      </c>
      <c r="L1583" s="6" t="str" cm="1">
        <f t="array" ref="L1583">_xlfn.TEXTJOIN(",",TRUE,_xlfn._xlws.FILTER(ARQUIVOS[EXTENSÃO],(ARQUIVOS[DOCUMENTO]=LD_01[[#This Row],[DOCUMENTO]])*(ARQUIVOS[REVISÃO]=LD_01[[#This Row],[REVISÃO]])))</f>
        <v>dwg,pdf</v>
      </c>
      <c r="M1583" s="12" cm="1">
        <f t="array" ref="M1583">_xlfn.UNIQUE(_xlfn._xlws.FILTER(ARQUIVOS[DATA RECEBIMENTO],(ARQUIVOS[DOCUMENTO]=LD_01[[#This Row],[DOCUMENTO]])*(ARQUIVOS[REVISÃO]=LD_01[[#This Row],[REVISÃO]])))</f>
        <v>46041</v>
      </c>
      <c r="N15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02/MSV-163MS-373-385/19.GG/MSV-163MS-373-385-ACA-EXE-DE-D3-023-R00.6.pdf</v>
      </c>
      <c r="P1583" s="6" t="str">
        <f>LD_01[[#This Row],[PASTA]]&amp;"/"&amp;LD_01[[#This Row],[ARQUIVO]]</f>
        <v>MSV-163MS-373-385/19.GG/MSV-163MS-373-385-ACA-EXE-DE-D3-023-R00.6.pdf</v>
      </c>
    </row>
    <row r="1584" spans="1:16" ht="28.8" x14ac:dyDescent="0.3">
      <c r="A1584" t="s">
        <v>7286</v>
      </c>
      <c r="B1584" s="6" t="str">
        <f>VLOOKUP(LD_01[[#This Row],[DOCUMENTO]],_xlfn.SORTBY(ARQUIVOS_RECEBIDOS!$E$2:$F$5010,ARQUIVOS_RECEBIDOS!$F$2:$F$5010,-1),2,)</f>
        <v>R00.6</v>
      </c>
      <c r="C1584" s="14" t="s">
        <v>5988</v>
      </c>
      <c r="D1584" s="14" t="s">
        <v>7543</v>
      </c>
      <c r="E1584" s="6" t="s">
        <v>7477</v>
      </c>
      <c r="F1584" s="8" t="s">
        <v>7479</v>
      </c>
      <c r="G1584" s="8" t="s">
        <v>4332</v>
      </c>
      <c r="H1584" s="6" t="str">
        <f>_xlfn.XLOOKUP(LD_01[[#This Row],[DISCIPLINA]],'CLASSES DE PROJETOS'!$F$3:$F$37,'CLASSES DE PROJETOS'!$C$3:$C$37)</f>
        <v>GG</v>
      </c>
      <c r="I1584" s="6" t="str">
        <f>_xlfn.TEXTJOIN("/",TRUE,"MSV-163MS-"&amp;LD_01[[#This Row],[OBRA]],_xlfn.XLOOKUP(LD_01[[#This Row],[SIGLA]],'CLASSES DE PROJETOS'!$C$3:$C$37,'CLASSES DE PROJETOS'!$E$3:$E$37))</f>
        <v>MSV-163MS-373-385/19.GG</v>
      </c>
      <c r="J1584" s="6" t="str" cm="1">
        <f t="array" ref="J1584">_xlfn.TEXTJOIN(",",TRUE,_xlfn._xlws.FILTER(ARQUIVOS[ARQUIVO],(ARQUIVOS[DOCUMENTO]=LD_01[[#This Row],[DOCUMENTO]])*(ARQUIVOS[REVISÃO]=LD_01[[#This Row],[REVISÃO]])*(ARQUIVOS[EXTENSÃO]="pdf")))</f>
        <v>MSV-163MS-373-385-ACA-EXE-DE-D3-024-R00.6.pdf</v>
      </c>
      <c r="K1584" s="6" t="str" cm="1">
        <f t="array" ref="K1584">_xlfn.TEXTJOIN(", ",TRUE,_xlfn.UNIQUE(_xlfn._xlws.FILTER(ARQUIVOS_RECEBIDOS!$F$2:$F$5010,ARQUIVOS_RECEBIDOS!$E$2:$E$5010=LD_01[[#This Row],[DOCUMENTO]])))</f>
        <v>R00.6</v>
      </c>
      <c r="L1584" s="6" t="str" cm="1">
        <f t="array" ref="L1584">_xlfn.TEXTJOIN(",",TRUE,_xlfn._xlws.FILTER(ARQUIVOS[EXTENSÃO],(ARQUIVOS[DOCUMENTO]=LD_01[[#This Row],[DOCUMENTO]])*(ARQUIVOS[REVISÃO]=LD_01[[#This Row],[REVISÃO]])))</f>
        <v>dwg,pdf</v>
      </c>
      <c r="M1584" s="12" cm="1">
        <f t="array" ref="M1584">_xlfn.UNIQUE(_xlfn._xlws.FILTER(ARQUIVOS[DATA RECEBIMENTO],(ARQUIVOS[DOCUMENTO]=LD_01[[#This Row],[DOCUMENTO]])*(ARQUIVOS[REVISÃO]=LD_01[[#This Row],[REVISÃO]])))</f>
        <v>46041</v>
      </c>
      <c r="N15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02/MSV-163MS-373-385/19.GG/MSV-163MS-373-385-ACA-EXE-DE-D3-024-R00.6.pdf</v>
      </c>
      <c r="P1584" s="6" t="str">
        <f>LD_01[[#This Row],[PASTA]]&amp;"/"&amp;LD_01[[#This Row],[ARQUIVO]]</f>
        <v>MSV-163MS-373-385/19.GG/MSV-163MS-373-385-ACA-EXE-DE-D3-024-R00.6.pdf</v>
      </c>
    </row>
    <row r="1585" spans="1:16" ht="28.8" x14ac:dyDescent="0.3">
      <c r="A1585" t="s">
        <v>7287</v>
      </c>
      <c r="B1585" s="6" t="str">
        <f>VLOOKUP(LD_01[[#This Row],[DOCUMENTO]],_xlfn.SORTBY(ARQUIVOS_RECEBIDOS!$E$2:$F$5010,ARQUIVOS_RECEBIDOS!$F$2:$F$5010,-1),2,)</f>
        <v>R00.6</v>
      </c>
      <c r="C1585" s="14" t="s">
        <v>5988</v>
      </c>
      <c r="D1585" s="14" t="s">
        <v>7543</v>
      </c>
      <c r="E1585" s="6" t="s">
        <v>7477</v>
      </c>
      <c r="F1585" s="8" t="s">
        <v>7479</v>
      </c>
      <c r="G1585" s="8" t="s">
        <v>4332</v>
      </c>
      <c r="H1585" s="6" t="str">
        <f>_xlfn.XLOOKUP(LD_01[[#This Row],[DISCIPLINA]],'CLASSES DE PROJETOS'!$F$3:$F$37,'CLASSES DE PROJETOS'!$C$3:$C$37)</f>
        <v>GG</v>
      </c>
      <c r="I1585" s="6" t="str">
        <f>_xlfn.TEXTJOIN("/",TRUE,"MSV-163MS-"&amp;LD_01[[#This Row],[OBRA]],_xlfn.XLOOKUP(LD_01[[#This Row],[SIGLA]],'CLASSES DE PROJETOS'!$C$3:$C$37,'CLASSES DE PROJETOS'!$E$3:$E$37))</f>
        <v>MSV-163MS-373-385/19.GG</v>
      </c>
      <c r="J1585" s="6" t="str" cm="1">
        <f t="array" ref="J1585">_xlfn.TEXTJOIN(",",TRUE,_xlfn._xlws.FILTER(ARQUIVOS[ARQUIVO],(ARQUIVOS[DOCUMENTO]=LD_01[[#This Row],[DOCUMENTO]])*(ARQUIVOS[REVISÃO]=LD_01[[#This Row],[REVISÃO]])*(ARQUIVOS[EXTENSÃO]="pdf")))</f>
        <v>MSV-163MS-373-385-ACA-EXE-DE-D3-025-R00.6.pdf</v>
      </c>
      <c r="K1585" s="6" t="str" cm="1">
        <f t="array" ref="K1585">_xlfn.TEXTJOIN(", ",TRUE,_xlfn.UNIQUE(_xlfn._xlws.FILTER(ARQUIVOS_RECEBIDOS!$F$2:$F$5010,ARQUIVOS_RECEBIDOS!$E$2:$E$5010=LD_01[[#This Row],[DOCUMENTO]])))</f>
        <v>R00.6</v>
      </c>
      <c r="L1585" s="6" t="str" cm="1">
        <f t="array" ref="L1585">_xlfn.TEXTJOIN(",",TRUE,_xlfn._xlws.FILTER(ARQUIVOS[EXTENSÃO],(ARQUIVOS[DOCUMENTO]=LD_01[[#This Row],[DOCUMENTO]])*(ARQUIVOS[REVISÃO]=LD_01[[#This Row],[REVISÃO]])))</f>
        <v>dwg,pdf</v>
      </c>
      <c r="M1585" s="12" cm="1">
        <f t="array" ref="M1585">_xlfn.UNIQUE(_xlfn._xlws.FILTER(ARQUIVOS[DATA RECEBIMENTO],(ARQUIVOS[DOCUMENTO]=LD_01[[#This Row],[DOCUMENTO]])*(ARQUIVOS[REVISÃO]=LD_01[[#This Row],[REVISÃO]])))</f>
        <v>46041</v>
      </c>
      <c r="N15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02/MSV-163MS-373-385/19.GG/MSV-163MS-373-385-ACA-EXE-DE-D3-025-R00.6.pdf</v>
      </c>
      <c r="P1585" s="6" t="str">
        <f>LD_01[[#This Row],[PASTA]]&amp;"/"&amp;LD_01[[#This Row],[ARQUIVO]]</f>
        <v>MSV-163MS-373-385/19.GG/MSV-163MS-373-385-ACA-EXE-DE-D3-025-R00.6.pdf</v>
      </c>
    </row>
    <row r="1586" spans="1:16" ht="28.8" x14ac:dyDescent="0.3">
      <c r="A1586" t="s">
        <v>7288</v>
      </c>
      <c r="B1586" s="6" t="str">
        <f>VLOOKUP(LD_01[[#This Row],[DOCUMENTO]],_xlfn.SORTBY(ARQUIVOS_RECEBIDOS!$E$2:$F$5010,ARQUIVOS_RECEBIDOS!$F$2:$F$5010,-1),2,)</f>
        <v>R00.6</v>
      </c>
      <c r="C1586" s="14" t="s">
        <v>5988</v>
      </c>
      <c r="D1586" s="14" t="s">
        <v>7543</v>
      </c>
      <c r="E1586" s="6" t="s">
        <v>7477</v>
      </c>
      <c r="F1586" s="8" t="s">
        <v>7479</v>
      </c>
      <c r="G1586" s="8" t="s">
        <v>4332</v>
      </c>
      <c r="H1586" s="6" t="str">
        <f>_xlfn.XLOOKUP(LD_01[[#This Row],[DISCIPLINA]],'CLASSES DE PROJETOS'!$F$3:$F$37,'CLASSES DE PROJETOS'!$C$3:$C$37)</f>
        <v>GG</v>
      </c>
      <c r="I1586" s="6" t="str">
        <f>_xlfn.TEXTJOIN("/",TRUE,"MSV-163MS-"&amp;LD_01[[#This Row],[OBRA]],_xlfn.XLOOKUP(LD_01[[#This Row],[SIGLA]],'CLASSES DE PROJETOS'!$C$3:$C$37,'CLASSES DE PROJETOS'!$E$3:$E$37))</f>
        <v>MSV-163MS-373-385/19.GG</v>
      </c>
      <c r="J1586" s="6" t="str" cm="1">
        <f t="array" ref="J1586">_xlfn.TEXTJOIN(",",TRUE,_xlfn._xlws.FILTER(ARQUIVOS[ARQUIVO],(ARQUIVOS[DOCUMENTO]=LD_01[[#This Row],[DOCUMENTO]])*(ARQUIVOS[REVISÃO]=LD_01[[#This Row],[REVISÃO]])*(ARQUIVOS[EXTENSÃO]="pdf")))</f>
        <v>MSV-163MS-373-385-ACA-EXE-DE-D3-026-R00.6.pdf</v>
      </c>
      <c r="K1586" s="6" t="str" cm="1">
        <f t="array" ref="K1586">_xlfn.TEXTJOIN(", ",TRUE,_xlfn.UNIQUE(_xlfn._xlws.FILTER(ARQUIVOS_RECEBIDOS!$F$2:$F$5010,ARQUIVOS_RECEBIDOS!$E$2:$E$5010=LD_01[[#This Row],[DOCUMENTO]])))</f>
        <v>R00.6</v>
      </c>
      <c r="L1586" s="6" t="str" cm="1">
        <f t="array" ref="L1586">_xlfn.TEXTJOIN(",",TRUE,_xlfn._xlws.FILTER(ARQUIVOS[EXTENSÃO],(ARQUIVOS[DOCUMENTO]=LD_01[[#This Row],[DOCUMENTO]])*(ARQUIVOS[REVISÃO]=LD_01[[#This Row],[REVISÃO]])))</f>
        <v>dwg,pdf</v>
      </c>
      <c r="M1586" s="12" cm="1">
        <f t="array" ref="M1586">_xlfn.UNIQUE(_xlfn._xlws.FILTER(ARQUIVOS[DATA RECEBIMENTO],(ARQUIVOS[DOCUMENTO]=LD_01[[#This Row],[DOCUMENTO]])*(ARQUIVOS[REVISÃO]=LD_01[[#This Row],[REVISÃO]])))</f>
        <v>46041</v>
      </c>
      <c r="N15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02/MSV-163MS-373-385/19.GG/MSV-163MS-373-385-ACA-EXE-DE-D3-026-R00.6.pdf</v>
      </c>
      <c r="P1586" s="6" t="str">
        <f>LD_01[[#This Row],[PASTA]]&amp;"/"&amp;LD_01[[#This Row],[ARQUIVO]]</f>
        <v>MSV-163MS-373-385/19.GG/MSV-163MS-373-385-ACA-EXE-DE-D3-026-R00.6.pdf</v>
      </c>
    </row>
    <row r="1587" spans="1:16" ht="28.8" x14ac:dyDescent="0.3">
      <c r="A1587" t="s">
        <v>7289</v>
      </c>
      <c r="B1587" s="6" t="str">
        <f>VLOOKUP(LD_01[[#This Row],[DOCUMENTO]],_xlfn.SORTBY(ARQUIVOS_RECEBIDOS!$E$2:$F$5010,ARQUIVOS_RECEBIDOS!$F$2:$F$5010,-1),2,)</f>
        <v>R00.6</v>
      </c>
      <c r="C1587" s="14" t="s">
        <v>5988</v>
      </c>
      <c r="D1587" s="14" t="s">
        <v>7543</v>
      </c>
      <c r="E1587" s="6" t="s">
        <v>7477</v>
      </c>
      <c r="F1587" s="8" t="s">
        <v>7479</v>
      </c>
      <c r="G1587" s="8" t="s">
        <v>4332</v>
      </c>
      <c r="H1587" s="6" t="str">
        <f>_xlfn.XLOOKUP(LD_01[[#This Row],[DISCIPLINA]],'CLASSES DE PROJETOS'!$F$3:$F$37,'CLASSES DE PROJETOS'!$C$3:$C$37)</f>
        <v>GG</v>
      </c>
      <c r="I1587" s="6" t="str">
        <f>_xlfn.TEXTJOIN("/",TRUE,"MSV-163MS-"&amp;LD_01[[#This Row],[OBRA]],_xlfn.XLOOKUP(LD_01[[#This Row],[SIGLA]],'CLASSES DE PROJETOS'!$C$3:$C$37,'CLASSES DE PROJETOS'!$E$3:$E$37))</f>
        <v>MSV-163MS-373-385/19.GG</v>
      </c>
      <c r="J1587" s="6" t="str" cm="1">
        <f t="array" ref="J1587">_xlfn.TEXTJOIN(",",TRUE,_xlfn._xlws.FILTER(ARQUIVOS[ARQUIVO],(ARQUIVOS[DOCUMENTO]=LD_01[[#This Row],[DOCUMENTO]])*(ARQUIVOS[REVISÃO]=LD_01[[#This Row],[REVISÃO]])*(ARQUIVOS[EXTENSÃO]="pdf")))</f>
        <v>MSV-163MS-373-385-ACA-EXE-DE-D3-027-R00.6.pdf</v>
      </c>
      <c r="K1587" s="6" t="str" cm="1">
        <f t="array" ref="K1587">_xlfn.TEXTJOIN(", ",TRUE,_xlfn.UNIQUE(_xlfn._xlws.FILTER(ARQUIVOS_RECEBIDOS!$F$2:$F$5010,ARQUIVOS_RECEBIDOS!$E$2:$E$5010=LD_01[[#This Row],[DOCUMENTO]])))</f>
        <v>R00.6</v>
      </c>
      <c r="L1587" s="6" t="str" cm="1">
        <f t="array" ref="L1587">_xlfn.TEXTJOIN(",",TRUE,_xlfn._xlws.FILTER(ARQUIVOS[EXTENSÃO],(ARQUIVOS[DOCUMENTO]=LD_01[[#This Row],[DOCUMENTO]])*(ARQUIVOS[REVISÃO]=LD_01[[#This Row],[REVISÃO]])))</f>
        <v>dwg,pdf</v>
      </c>
      <c r="M1587" s="12" cm="1">
        <f t="array" ref="M1587">_xlfn.UNIQUE(_xlfn._xlws.FILTER(ARQUIVOS[DATA RECEBIMENTO],(ARQUIVOS[DOCUMENTO]=LD_01[[#This Row],[DOCUMENTO]])*(ARQUIVOS[REVISÃO]=LD_01[[#This Row],[REVISÃO]])))</f>
        <v>46041</v>
      </c>
      <c r="N15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02/MSV-163MS-373-385/19.GG/MSV-163MS-373-385-ACA-EXE-DE-D3-027-R00.6.pdf</v>
      </c>
      <c r="P1587" s="6" t="str">
        <f>LD_01[[#This Row],[PASTA]]&amp;"/"&amp;LD_01[[#This Row],[ARQUIVO]]</f>
        <v>MSV-163MS-373-385/19.GG/MSV-163MS-373-385-ACA-EXE-DE-D3-027-R00.6.pdf</v>
      </c>
    </row>
    <row r="1588" spans="1:16" ht="28.8" x14ac:dyDescent="0.3">
      <c r="A1588" t="s">
        <v>7290</v>
      </c>
      <c r="B1588" s="6" t="str">
        <f>VLOOKUP(LD_01[[#This Row],[DOCUMENTO]],_xlfn.SORTBY(ARQUIVOS_RECEBIDOS!$E$2:$F$5010,ARQUIVOS_RECEBIDOS!$F$2:$F$5010,-1),2,)</f>
        <v>R00.6</v>
      </c>
      <c r="C1588" s="14" t="s">
        <v>5988</v>
      </c>
      <c r="D1588" s="14" t="s">
        <v>7543</v>
      </c>
      <c r="E1588" s="6" t="s">
        <v>7477</v>
      </c>
      <c r="F1588" s="8" t="s">
        <v>7479</v>
      </c>
      <c r="G1588" s="8" t="s">
        <v>4332</v>
      </c>
      <c r="H1588" s="6" t="str">
        <f>_xlfn.XLOOKUP(LD_01[[#This Row],[DISCIPLINA]],'CLASSES DE PROJETOS'!$F$3:$F$37,'CLASSES DE PROJETOS'!$C$3:$C$37)</f>
        <v>GG</v>
      </c>
      <c r="I1588" s="6" t="str">
        <f>_xlfn.TEXTJOIN("/",TRUE,"MSV-163MS-"&amp;LD_01[[#This Row],[OBRA]],_xlfn.XLOOKUP(LD_01[[#This Row],[SIGLA]],'CLASSES DE PROJETOS'!$C$3:$C$37,'CLASSES DE PROJETOS'!$E$3:$E$37))</f>
        <v>MSV-163MS-373-385/19.GG</v>
      </c>
      <c r="J1588" s="6" t="str" cm="1">
        <f t="array" ref="J1588">_xlfn.TEXTJOIN(",",TRUE,_xlfn._xlws.FILTER(ARQUIVOS[ARQUIVO],(ARQUIVOS[DOCUMENTO]=LD_01[[#This Row],[DOCUMENTO]])*(ARQUIVOS[REVISÃO]=LD_01[[#This Row],[REVISÃO]])*(ARQUIVOS[EXTENSÃO]="pdf")))</f>
        <v>MSV-163MS-373-385-ACA-EXE-DE-D3-028-R00.6.pdf</v>
      </c>
      <c r="K1588" s="6" t="str" cm="1">
        <f t="array" ref="K1588">_xlfn.TEXTJOIN(", ",TRUE,_xlfn.UNIQUE(_xlfn._xlws.FILTER(ARQUIVOS_RECEBIDOS!$F$2:$F$5010,ARQUIVOS_RECEBIDOS!$E$2:$E$5010=LD_01[[#This Row],[DOCUMENTO]])))</f>
        <v>R00.6</v>
      </c>
      <c r="L1588" s="6" t="str" cm="1">
        <f t="array" ref="L1588">_xlfn.TEXTJOIN(",",TRUE,_xlfn._xlws.FILTER(ARQUIVOS[EXTENSÃO],(ARQUIVOS[DOCUMENTO]=LD_01[[#This Row],[DOCUMENTO]])*(ARQUIVOS[REVISÃO]=LD_01[[#This Row],[REVISÃO]])))</f>
        <v>dwg,pdf</v>
      </c>
      <c r="M1588" s="12" cm="1">
        <f t="array" ref="M1588">_xlfn.UNIQUE(_xlfn._xlws.FILTER(ARQUIVOS[DATA RECEBIMENTO],(ARQUIVOS[DOCUMENTO]=LD_01[[#This Row],[DOCUMENTO]])*(ARQUIVOS[REVISÃO]=LD_01[[#This Row],[REVISÃO]])))</f>
        <v>46041</v>
      </c>
      <c r="N15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02/MSV-163MS-373-385/19.GG/MSV-163MS-373-385-ACA-EXE-DE-D3-028-R00.6.pdf</v>
      </c>
      <c r="P1588" s="6" t="str">
        <f>LD_01[[#This Row],[PASTA]]&amp;"/"&amp;LD_01[[#This Row],[ARQUIVO]]</f>
        <v>MSV-163MS-373-385/19.GG/MSV-163MS-373-385-ACA-EXE-DE-D3-028-R00.6.pdf</v>
      </c>
    </row>
    <row r="1589" spans="1:16" ht="28.8" x14ac:dyDescent="0.3">
      <c r="A1589" t="s">
        <v>7291</v>
      </c>
      <c r="B1589" s="6" t="str">
        <f>VLOOKUP(LD_01[[#This Row],[DOCUMENTO]],_xlfn.SORTBY(ARQUIVOS_RECEBIDOS!$E$2:$F$5010,ARQUIVOS_RECEBIDOS!$F$2:$F$5010,-1),2,)</f>
        <v>R00.6</v>
      </c>
      <c r="C1589" s="14" t="s">
        <v>5988</v>
      </c>
      <c r="D1589" s="14" t="s">
        <v>7543</v>
      </c>
      <c r="E1589" s="6" t="s">
        <v>7477</v>
      </c>
      <c r="F1589" s="8" t="s">
        <v>7479</v>
      </c>
      <c r="G1589" s="8" t="s">
        <v>4332</v>
      </c>
      <c r="H1589" s="6" t="str">
        <f>_xlfn.XLOOKUP(LD_01[[#This Row],[DISCIPLINA]],'CLASSES DE PROJETOS'!$F$3:$F$37,'CLASSES DE PROJETOS'!$C$3:$C$37)</f>
        <v>GG</v>
      </c>
      <c r="I1589" s="6" t="str">
        <f>_xlfn.TEXTJOIN("/",TRUE,"MSV-163MS-"&amp;LD_01[[#This Row],[OBRA]],_xlfn.XLOOKUP(LD_01[[#This Row],[SIGLA]],'CLASSES DE PROJETOS'!$C$3:$C$37,'CLASSES DE PROJETOS'!$E$3:$E$37))</f>
        <v>MSV-163MS-373-385/19.GG</v>
      </c>
      <c r="J1589" s="6" t="str" cm="1">
        <f t="array" ref="J1589">_xlfn.TEXTJOIN(",",TRUE,_xlfn._xlws.FILTER(ARQUIVOS[ARQUIVO],(ARQUIVOS[DOCUMENTO]=LD_01[[#This Row],[DOCUMENTO]])*(ARQUIVOS[REVISÃO]=LD_01[[#This Row],[REVISÃO]])*(ARQUIVOS[EXTENSÃO]="pdf")))</f>
        <v>MSV-163MS-373-385-ACA-EXE-DE-D3-029-R00.6.pdf</v>
      </c>
      <c r="K1589" s="6" t="str" cm="1">
        <f t="array" ref="K1589">_xlfn.TEXTJOIN(", ",TRUE,_xlfn.UNIQUE(_xlfn._xlws.FILTER(ARQUIVOS_RECEBIDOS!$F$2:$F$5010,ARQUIVOS_RECEBIDOS!$E$2:$E$5010=LD_01[[#This Row],[DOCUMENTO]])))</f>
        <v>R00.6</v>
      </c>
      <c r="L1589" s="6" t="str" cm="1">
        <f t="array" ref="L1589">_xlfn.TEXTJOIN(",",TRUE,_xlfn._xlws.FILTER(ARQUIVOS[EXTENSÃO],(ARQUIVOS[DOCUMENTO]=LD_01[[#This Row],[DOCUMENTO]])*(ARQUIVOS[REVISÃO]=LD_01[[#This Row],[REVISÃO]])))</f>
        <v>dwg,pdf</v>
      </c>
      <c r="M1589" s="12" cm="1">
        <f t="array" ref="M1589">_xlfn.UNIQUE(_xlfn._xlws.FILTER(ARQUIVOS[DATA RECEBIMENTO],(ARQUIVOS[DOCUMENTO]=LD_01[[#This Row],[DOCUMENTO]])*(ARQUIVOS[REVISÃO]=LD_01[[#This Row],[REVISÃO]])))</f>
        <v>46041</v>
      </c>
      <c r="N15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02/MSV-163MS-373-385/19.GG/MSV-163MS-373-385-ACA-EXE-DE-D3-029-R00.6.pdf</v>
      </c>
      <c r="P1589" s="6" t="str">
        <f>LD_01[[#This Row],[PASTA]]&amp;"/"&amp;LD_01[[#This Row],[ARQUIVO]]</f>
        <v>MSV-163MS-373-385/19.GG/MSV-163MS-373-385-ACA-EXE-DE-D3-029-R00.6.pdf</v>
      </c>
    </row>
    <row r="1590" spans="1:16" ht="28.8" x14ac:dyDescent="0.3">
      <c r="A1590" t="s">
        <v>7292</v>
      </c>
      <c r="B1590" s="6" t="str">
        <f>VLOOKUP(LD_01[[#This Row],[DOCUMENTO]],_xlfn.SORTBY(ARQUIVOS_RECEBIDOS!$E$2:$F$5010,ARQUIVOS_RECEBIDOS!$F$2:$F$5010,-1),2,)</f>
        <v>R00.6</v>
      </c>
      <c r="C1590" s="14" t="s">
        <v>5988</v>
      </c>
      <c r="D1590" s="14" t="s">
        <v>7543</v>
      </c>
      <c r="E1590" s="6" t="s">
        <v>7477</v>
      </c>
      <c r="F1590" s="8" t="s">
        <v>7479</v>
      </c>
      <c r="G1590" s="8" t="s">
        <v>4332</v>
      </c>
      <c r="H1590" s="6" t="str">
        <f>_xlfn.XLOOKUP(LD_01[[#This Row],[DISCIPLINA]],'CLASSES DE PROJETOS'!$F$3:$F$37,'CLASSES DE PROJETOS'!$C$3:$C$37)</f>
        <v>GG</v>
      </c>
      <c r="I1590" s="6" t="str">
        <f>_xlfn.TEXTJOIN("/",TRUE,"MSV-163MS-"&amp;LD_01[[#This Row],[OBRA]],_xlfn.XLOOKUP(LD_01[[#This Row],[SIGLA]],'CLASSES DE PROJETOS'!$C$3:$C$37,'CLASSES DE PROJETOS'!$E$3:$E$37))</f>
        <v>MSV-163MS-373-385/19.GG</v>
      </c>
      <c r="J1590" s="6" t="str" cm="1">
        <f t="array" ref="J1590">_xlfn.TEXTJOIN(",",TRUE,_xlfn._xlws.FILTER(ARQUIVOS[ARQUIVO],(ARQUIVOS[DOCUMENTO]=LD_01[[#This Row],[DOCUMENTO]])*(ARQUIVOS[REVISÃO]=LD_01[[#This Row],[REVISÃO]])*(ARQUIVOS[EXTENSÃO]="pdf")))</f>
        <v>MSV-163MS-373-385-ACA-EXE-DE-D3-030-R00.6.pdf</v>
      </c>
      <c r="K1590" s="6" t="str" cm="1">
        <f t="array" ref="K1590">_xlfn.TEXTJOIN(", ",TRUE,_xlfn.UNIQUE(_xlfn._xlws.FILTER(ARQUIVOS_RECEBIDOS!$F$2:$F$5010,ARQUIVOS_RECEBIDOS!$E$2:$E$5010=LD_01[[#This Row],[DOCUMENTO]])))</f>
        <v>R00.6</v>
      </c>
      <c r="L1590" s="6" t="str" cm="1">
        <f t="array" ref="L1590">_xlfn.TEXTJOIN(",",TRUE,_xlfn._xlws.FILTER(ARQUIVOS[EXTENSÃO],(ARQUIVOS[DOCUMENTO]=LD_01[[#This Row],[DOCUMENTO]])*(ARQUIVOS[REVISÃO]=LD_01[[#This Row],[REVISÃO]])))</f>
        <v>dwg,pdf</v>
      </c>
      <c r="M1590" s="12" cm="1">
        <f t="array" ref="M1590">_xlfn.UNIQUE(_xlfn._xlws.FILTER(ARQUIVOS[DATA RECEBIMENTO],(ARQUIVOS[DOCUMENTO]=LD_01[[#This Row],[DOCUMENTO]])*(ARQUIVOS[REVISÃO]=LD_01[[#This Row],[REVISÃO]])))</f>
        <v>46041</v>
      </c>
      <c r="N15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02/MSV-163MS-373-385/19.GG/MSV-163MS-373-385-ACA-EXE-DE-D3-030-R00.6.pdf</v>
      </c>
      <c r="P1590" s="6" t="str">
        <f>LD_01[[#This Row],[PASTA]]&amp;"/"&amp;LD_01[[#This Row],[ARQUIVO]]</f>
        <v>MSV-163MS-373-385/19.GG/MSV-163MS-373-385-ACA-EXE-DE-D3-030-R00.6.pdf</v>
      </c>
    </row>
    <row r="1591" spans="1:16" ht="28.8" x14ac:dyDescent="0.3">
      <c r="A1591" t="s">
        <v>7293</v>
      </c>
      <c r="B1591" s="6" t="str">
        <f>VLOOKUP(LD_01[[#This Row],[DOCUMENTO]],_xlfn.SORTBY(ARQUIVOS_RECEBIDOS!$E$2:$F$5010,ARQUIVOS_RECEBIDOS!$F$2:$F$5010,-1),2,)</f>
        <v>R00.6</v>
      </c>
      <c r="C1591" s="14" t="s">
        <v>5988</v>
      </c>
      <c r="D1591" s="14" t="s">
        <v>7543</v>
      </c>
      <c r="E1591" s="6" t="s">
        <v>7477</v>
      </c>
      <c r="F1591" s="8" t="s">
        <v>7479</v>
      </c>
      <c r="G1591" s="8" t="s">
        <v>4332</v>
      </c>
      <c r="H1591" s="6" t="str">
        <f>_xlfn.XLOOKUP(LD_01[[#This Row],[DISCIPLINA]],'CLASSES DE PROJETOS'!$F$3:$F$37,'CLASSES DE PROJETOS'!$C$3:$C$37)</f>
        <v>GG</v>
      </c>
      <c r="I1591" s="6" t="str">
        <f>_xlfn.TEXTJOIN("/",TRUE,"MSV-163MS-"&amp;LD_01[[#This Row],[OBRA]],_xlfn.XLOOKUP(LD_01[[#This Row],[SIGLA]],'CLASSES DE PROJETOS'!$C$3:$C$37,'CLASSES DE PROJETOS'!$E$3:$E$37))</f>
        <v>MSV-163MS-373-385/19.GG</v>
      </c>
      <c r="J1591" s="6" t="str" cm="1">
        <f t="array" ref="J1591">_xlfn.TEXTJOIN(",",TRUE,_xlfn._xlws.FILTER(ARQUIVOS[ARQUIVO],(ARQUIVOS[DOCUMENTO]=LD_01[[#This Row],[DOCUMENTO]])*(ARQUIVOS[REVISÃO]=LD_01[[#This Row],[REVISÃO]])*(ARQUIVOS[EXTENSÃO]="pdf")))</f>
        <v>MSV-163MS-373-385-ACA-EXE-DE-D3-031-R00.6.pdf</v>
      </c>
      <c r="K1591" s="6" t="str" cm="1">
        <f t="array" ref="K1591">_xlfn.TEXTJOIN(", ",TRUE,_xlfn.UNIQUE(_xlfn._xlws.FILTER(ARQUIVOS_RECEBIDOS!$F$2:$F$5010,ARQUIVOS_RECEBIDOS!$E$2:$E$5010=LD_01[[#This Row],[DOCUMENTO]])))</f>
        <v>R00.6</v>
      </c>
      <c r="L1591" s="6" t="str" cm="1">
        <f t="array" ref="L1591">_xlfn.TEXTJOIN(",",TRUE,_xlfn._xlws.FILTER(ARQUIVOS[EXTENSÃO],(ARQUIVOS[DOCUMENTO]=LD_01[[#This Row],[DOCUMENTO]])*(ARQUIVOS[REVISÃO]=LD_01[[#This Row],[REVISÃO]])))</f>
        <v>dwg,pdf</v>
      </c>
      <c r="M1591" s="12" cm="1">
        <f t="array" ref="M1591">_xlfn.UNIQUE(_xlfn._xlws.FILTER(ARQUIVOS[DATA RECEBIMENTO],(ARQUIVOS[DOCUMENTO]=LD_01[[#This Row],[DOCUMENTO]])*(ARQUIVOS[REVISÃO]=LD_01[[#This Row],[REVISÃO]])))</f>
        <v>46041</v>
      </c>
      <c r="N15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02/MSV-163MS-373-385/19.GG/MSV-163MS-373-385-ACA-EXE-DE-D3-031-R00.6.pdf</v>
      </c>
      <c r="P1591" s="6" t="str">
        <f>LD_01[[#This Row],[PASTA]]&amp;"/"&amp;LD_01[[#This Row],[ARQUIVO]]</f>
        <v>MSV-163MS-373-385/19.GG/MSV-163MS-373-385-ACA-EXE-DE-D3-031-R00.6.pdf</v>
      </c>
    </row>
    <row r="1592" spans="1:16" ht="28.8" x14ac:dyDescent="0.3">
      <c r="A1592" t="s">
        <v>7294</v>
      </c>
      <c r="B1592" s="6" t="str">
        <f>VLOOKUP(LD_01[[#This Row],[DOCUMENTO]],_xlfn.SORTBY(ARQUIVOS_RECEBIDOS!$E$2:$F$5010,ARQUIVOS_RECEBIDOS!$F$2:$F$5010,-1),2,)</f>
        <v>R00.6</v>
      </c>
      <c r="C1592" s="14" t="s">
        <v>5988</v>
      </c>
      <c r="D1592" s="14" t="s">
        <v>7543</v>
      </c>
      <c r="E1592" s="6" t="s">
        <v>7477</v>
      </c>
      <c r="F1592" s="8" t="s">
        <v>7479</v>
      </c>
      <c r="G1592" s="8" t="s">
        <v>4332</v>
      </c>
      <c r="H1592" s="6" t="str">
        <f>_xlfn.XLOOKUP(LD_01[[#This Row],[DISCIPLINA]],'CLASSES DE PROJETOS'!$F$3:$F$37,'CLASSES DE PROJETOS'!$C$3:$C$37)</f>
        <v>GG</v>
      </c>
      <c r="I1592" s="6" t="str">
        <f>_xlfn.TEXTJOIN("/",TRUE,"MSV-163MS-"&amp;LD_01[[#This Row],[OBRA]],_xlfn.XLOOKUP(LD_01[[#This Row],[SIGLA]],'CLASSES DE PROJETOS'!$C$3:$C$37,'CLASSES DE PROJETOS'!$E$3:$E$37))</f>
        <v>MSV-163MS-373-385/19.GG</v>
      </c>
      <c r="J1592" s="6" t="str" cm="1">
        <f t="array" ref="J1592">_xlfn.TEXTJOIN(",",TRUE,_xlfn._xlws.FILTER(ARQUIVOS[ARQUIVO],(ARQUIVOS[DOCUMENTO]=LD_01[[#This Row],[DOCUMENTO]])*(ARQUIVOS[REVISÃO]=LD_01[[#This Row],[REVISÃO]])*(ARQUIVOS[EXTENSÃO]="pdf")))</f>
        <v>MSV-163MS-373-385-ACA-EXE-DE-D3-032-R00.6.pdf</v>
      </c>
      <c r="K1592" s="6" t="str" cm="1">
        <f t="array" ref="K1592">_xlfn.TEXTJOIN(", ",TRUE,_xlfn.UNIQUE(_xlfn._xlws.FILTER(ARQUIVOS_RECEBIDOS!$F$2:$F$5010,ARQUIVOS_RECEBIDOS!$E$2:$E$5010=LD_01[[#This Row],[DOCUMENTO]])))</f>
        <v>R00.6</v>
      </c>
      <c r="L1592" s="6" t="str" cm="1">
        <f t="array" ref="L1592">_xlfn.TEXTJOIN(",",TRUE,_xlfn._xlws.FILTER(ARQUIVOS[EXTENSÃO],(ARQUIVOS[DOCUMENTO]=LD_01[[#This Row],[DOCUMENTO]])*(ARQUIVOS[REVISÃO]=LD_01[[#This Row],[REVISÃO]])))</f>
        <v>dwg,pdf</v>
      </c>
      <c r="M1592" s="12" cm="1">
        <f t="array" ref="M1592">_xlfn.UNIQUE(_xlfn._xlws.FILTER(ARQUIVOS[DATA RECEBIMENTO],(ARQUIVOS[DOCUMENTO]=LD_01[[#This Row],[DOCUMENTO]])*(ARQUIVOS[REVISÃO]=LD_01[[#This Row],[REVISÃO]])))</f>
        <v>46041</v>
      </c>
      <c r="N15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02/MSV-163MS-373-385/19.GG/MSV-163MS-373-385-ACA-EXE-DE-D3-032-R00.6.pdf</v>
      </c>
      <c r="P1592" s="6" t="str">
        <f>LD_01[[#This Row],[PASTA]]&amp;"/"&amp;LD_01[[#This Row],[ARQUIVO]]</f>
        <v>MSV-163MS-373-385/19.GG/MSV-163MS-373-385-ACA-EXE-DE-D3-032-R00.6.pdf</v>
      </c>
    </row>
    <row r="1593" spans="1:16" ht="28.8" x14ac:dyDescent="0.3">
      <c r="A1593" t="s">
        <v>7295</v>
      </c>
      <c r="B1593" s="6" t="str">
        <f>VLOOKUP(LD_01[[#This Row],[DOCUMENTO]],_xlfn.SORTBY(ARQUIVOS_RECEBIDOS!$E$2:$F$5010,ARQUIVOS_RECEBIDOS!$F$2:$F$5010,-1),2,)</f>
        <v>R00.6</v>
      </c>
      <c r="C1593" s="14" t="s">
        <v>5988</v>
      </c>
      <c r="D1593" s="14" t="s">
        <v>7543</v>
      </c>
      <c r="E1593" s="6" t="s">
        <v>7477</v>
      </c>
      <c r="F1593" s="8" t="s">
        <v>7479</v>
      </c>
      <c r="G1593" s="8" t="s">
        <v>4332</v>
      </c>
      <c r="H1593" s="6" t="str">
        <f>_xlfn.XLOOKUP(LD_01[[#This Row],[DISCIPLINA]],'CLASSES DE PROJETOS'!$F$3:$F$37,'CLASSES DE PROJETOS'!$C$3:$C$37)</f>
        <v>GG</v>
      </c>
      <c r="I1593" s="6" t="str">
        <f>_xlfn.TEXTJOIN("/",TRUE,"MSV-163MS-"&amp;LD_01[[#This Row],[OBRA]],_xlfn.XLOOKUP(LD_01[[#This Row],[SIGLA]],'CLASSES DE PROJETOS'!$C$3:$C$37,'CLASSES DE PROJETOS'!$E$3:$E$37))</f>
        <v>MSV-163MS-373-385/19.GG</v>
      </c>
      <c r="J1593" s="6" t="str" cm="1">
        <f t="array" ref="J1593">_xlfn.TEXTJOIN(",",TRUE,_xlfn._xlws.FILTER(ARQUIVOS[ARQUIVO],(ARQUIVOS[DOCUMENTO]=LD_01[[#This Row],[DOCUMENTO]])*(ARQUIVOS[REVISÃO]=LD_01[[#This Row],[REVISÃO]])*(ARQUIVOS[EXTENSÃO]="pdf")))</f>
        <v>MSV-163MS-373-385-ACA-EXE-DE-D3-033-R00.6.pdf</v>
      </c>
      <c r="K1593" s="6" t="str" cm="1">
        <f t="array" ref="K1593">_xlfn.TEXTJOIN(", ",TRUE,_xlfn.UNIQUE(_xlfn._xlws.FILTER(ARQUIVOS_RECEBIDOS!$F$2:$F$5010,ARQUIVOS_RECEBIDOS!$E$2:$E$5010=LD_01[[#This Row],[DOCUMENTO]])))</f>
        <v>R00.6</v>
      </c>
      <c r="L1593" s="6" t="str" cm="1">
        <f t="array" ref="L1593">_xlfn.TEXTJOIN(",",TRUE,_xlfn._xlws.FILTER(ARQUIVOS[EXTENSÃO],(ARQUIVOS[DOCUMENTO]=LD_01[[#This Row],[DOCUMENTO]])*(ARQUIVOS[REVISÃO]=LD_01[[#This Row],[REVISÃO]])))</f>
        <v>dwg,pdf</v>
      </c>
      <c r="M1593" s="12" cm="1">
        <f t="array" ref="M1593">_xlfn.UNIQUE(_xlfn._xlws.FILTER(ARQUIVOS[DATA RECEBIMENTO],(ARQUIVOS[DOCUMENTO]=LD_01[[#This Row],[DOCUMENTO]])*(ARQUIVOS[REVISÃO]=LD_01[[#This Row],[REVISÃO]])))</f>
        <v>46041</v>
      </c>
      <c r="N15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02/MSV-163MS-373-385/19.GG/MSV-163MS-373-385-ACA-EXE-DE-D3-033-R00.6.pdf</v>
      </c>
      <c r="P1593" s="6" t="str">
        <f>LD_01[[#This Row],[PASTA]]&amp;"/"&amp;LD_01[[#This Row],[ARQUIVO]]</f>
        <v>MSV-163MS-373-385/19.GG/MSV-163MS-373-385-ACA-EXE-DE-D3-033-R00.6.pdf</v>
      </c>
    </row>
    <row r="1594" spans="1:16" ht="28.8" x14ac:dyDescent="0.3">
      <c r="A1594" t="s">
        <v>7296</v>
      </c>
      <c r="B1594" s="6" t="str">
        <f>VLOOKUP(LD_01[[#This Row],[DOCUMENTO]],_xlfn.SORTBY(ARQUIVOS_RECEBIDOS!$E$2:$F$5010,ARQUIVOS_RECEBIDOS!$F$2:$F$5010,-1),2,)</f>
        <v>R00.6</v>
      </c>
      <c r="C1594" s="14" t="s">
        <v>5988</v>
      </c>
      <c r="D1594" s="14" t="s">
        <v>7543</v>
      </c>
      <c r="E1594" s="6" t="s">
        <v>7477</v>
      </c>
      <c r="F1594" s="8" t="s">
        <v>7479</v>
      </c>
      <c r="G1594" s="8" t="s">
        <v>4332</v>
      </c>
      <c r="H1594" s="6" t="str">
        <f>_xlfn.XLOOKUP(LD_01[[#This Row],[DISCIPLINA]],'CLASSES DE PROJETOS'!$F$3:$F$37,'CLASSES DE PROJETOS'!$C$3:$C$37)</f>
        <v>GG</v>
      </c>
      <c r="I1594" s="6" t="str">
        <f>_xlfn.TEXTJOIN("/",TRUE,"MSV-163MS-"&amp;LD_01[[#This Row],[OBRA]],_xlfn.XLOOKUP(LD_01[[#This Row],[SIGLA]],'CLASSES DE PROJETOS'!$C$3:$C$37,'CLASSES DE PROJETOS'!$E$3:$E$37))</f>
        <v>MSV-163MS-373-385/19.GG</v>
      </c>
      <c r="J1594" s="6" t="str" cm="1">
        <f t="array" ref="J1594">_xlfn.TEXTJOIN(",",TRUE,_xlfn._xlws.FILTER(ARQUIVOS[ARQUIVO],(ARQUIVOS[DOCUMENTO]=LD_01[[#This Row],[DOCUMENTO]])*(ARQUIVOS[REVISÃO]=LD_01[[#This Row],[REVISÃO]])*(ARQUIVOS[EXTENSÃO]="pdf")))</f>
        <v>MSV-163MS-373-385-ACA-EXE-DE-D3-034-R00.6.pdf</v>
      </c>
      <c r="K1594" s="6" t="str" cm="1">
        <f t="array" ref="K1594">_xlfn.TEXTJOIN(", ",TRUE,_xlfn.UNIQUE(_xlfn._xlws.FILTER(ARQUIVOS_RECEBIDOS!$F$2:$F$5010,ARQUIVOS_RECEBIDOS!$E$2:$E$5010=LD_01[[#This Row],[DOCUMENTO]])))</f>
        <v>R00.6</v>
      </c>
      <c r="L1594" s="6" t="str" cm="1">
        <f t="array" ref="L1594">_xlfn.TEXTJOIN(",",TRUE,_xlfn._xlws.FILTER(ARQUIVOS[EXTENSÃO],(ARQUIVOS[DOCUMENTO]=LD_01[[#This Row],[DOCUMENTO]])*(ARQUIVOS[REVISÃO]=LD_01[[#This Row],[REVISÃO]])))</f>
        <v>dwg,pdf</v>
      </c>
      <c r="M1594" s="12" cm="1">
        <f t="array" ref="M1594">_xlfn.UNIQUE(_xlfn._xlws.FILTER(ARQUIVOS[DATA RECEBIMENTO],(ARQUIVOS[DOCUMENTO]=LD_01[[#This Row],[DOCUMENTO]])*(ARQUIVOS[REVISÃO]=LD_01[[#This Row],[REVISÃO]])))</f>
        <v>46041</v>
      </c>
      <c r="N15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02/MSV-163MS-373-385/19.GG/MSV-163MS-373-385-ACA-EXE-DE-D3-034-R00.6.pdf</v>
      </c>
      <c r="P1594" s="6" t="str">
        <f>LD_01[[#This Row],[PASTA]]&amp;"/"&amp;LD_01[[#This Row],[ARQUIVO]]</f>
        <v>MSV-163MS-373-385/19.GG/MSV-163MS-373-385-ACA-EXE-DE-D3-034-R00.6.pdf</v>
      </c>
    </row>
    <row r="1595" spans="1:16" ht="28.8" x14ac:dyDescent="0.3">
      <c r="A1595" t="s">
        <v>7297</v>
      </c>
      <c r="B1595" s="6" t="str">
        <f>VLOOKUP(LD_01[[#This Row],[DOCUMENTO]],_xlfn.SORTBY(ARQUIVOS_RECEBIDOS!$E$2:$F$5010,ARQUIVOS_RECEBIDOS!$F$2:$F$5010,-1),2,)</f>
        <v>R00.6</v>
      </c>
      <c r="C1595" s="14" t="s">
        <v>5988</v>
      </c>
      <c r="D1595" s="14" t="s">
        <v>7543</v>
      </c>
      <c r="E1595" s="6" t="s">
        <v>7477</v>
      </c>
      <c r="F1595" s="8" t="s">
        <v>7479</v>
      </c>
      <c r="G1595" s="8" t="s">
        <v>4332</v>
      </c>
      <c r="H1595" s="6" t="str">
        <f>_xlfn.XLOOKUP(LD_01[[#This Row],[DISCIPLINA]],'CLASSES DE PROJETOS'!$F$3:$F$37,'CLASSES DE PROJETOS'!$C$3:$C$37)</f>
        <v>GG</v>
      </c>
      <c r="I1595" s="6" t="str">
        <f>_xlfn.TEXTJOIN("/",TRUE,"MSV-163MS-"&amp;LD_01[[#This Row],[OBRA]],_xlfn.XLOOKUP(LD_01[[#This Row],[SIGLA]],'CLASSES DE PROJETOS'!$C$3:$C$37,'CLASSES DE PROJETOS'!$E$3:$E$37))</f>
        <v>MSV-163MS-373-385/19.GG</v>
      </c>
      <c r="J1595" s="6" t="str" cm="1">
        <f t="array" ref="J1595">_xlfn.TEXTJOIN(",",TRUE,_xlfn._xlws.FILTER(ARQUIVOS[ARQUIVO],(ARQUIVOS[DOCUMENTO]=LD_01[[#This Row],[DOCUMENTO]])*(ARQUIVOS[REVISÃO]=LD_01[[#This Row],[REVISÃO]])*(ARQUIVOS[EXTENSÃO]="pdf")))</f>
        <v>MSV-163MS-373-385-ACA-EXE-DE-D3-035-R00.6.pdf</v>
      </c>
      <c r="K1595" s="6" t="str" cm="1">
        <f t="array" ref="K1595">_xlfn.TEXTJOIN(", ",TRUE,_xlfn.UNIQUE(_xlfn._xlws.FILTER(ARQUIVOS_RECEBIDOS!$F$2:$F$5010,ARQUIVOS_RECEBIDOS!$E$2:$E$5010=LD_01[[#This Row],[DOCUMENTO]])))</f>
        <v>R00.6</v>
      </c>
      <c r="L1595" s="6" t="str" cm="1">
        <f t="array" ref="L1595">_xlfn.TEXTJOIN(",",TRUE,_xlfn._xlws.FILTER(ARQUIVOS[EXTENSÃO],(ARQUIVOS[DOCUMENTO]=LD_01[[#This Row],[DOCUMENTO]])*(ARQUIVOS[REVISÃO]=LD_01[[#This Row],[REVISÃO]])))</f>
        <v>dwg,pdf</v>
      </c>
      <c r="M1595" s="12" cm="1">
        <f t="array" ref="M1595">_xlfn.UNIQUE(_xlfn._xlws.FILTER(ARQUIVOS[DATA RECEBIMENTO],(ARQUIVOS[DOCUMENTO]=LD_01[[#This Row],[DOCUMENTO]])*(ARQUIVOS[REVISÃO]=LD_01[[#This Row],[REVISÃO]])))</f>
        <v>46041</v>
      </c>
      <c r="N15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02/MSV-163MS-373-385/19.GG/MSV-163MS-373-385-ACA-EXE-DE-D3-035-R00.6.pdf</v>
      </c>
      <c r="P1595" s="6" t="str">
        <f>LD_01[[#This Row],[PASTA]]&amp;"/"&amp;LD_01[[#This Row],[ARQUIVO]]</f>
        <v>MSV-163MS-373-385/19.GG/MSV-163MS-373-385-ACA-EXE-DE-D3-035-R00.6.pdf</v>
      </c>
    </row>
    <row r="1596" spans="1:16" ht="28.8" x14ac:dyDescent="0.3">
      <c r="A1596" t="s">
        <v>7298</v>
      </c>
      <c r="B1596" s="6" t="str">
        <f>VLOOKUP(LD_01[[#This Row],[DOCUMENTO]],_xlfn.SORTBY(ARQUIVOS_RECEBIDOS!$E$2:$F$5010,ARQUIVOS_RECEBIDOS!$F$2:$F$5010,-1),2,)</f>
        <v>R00.6</v>
      </c>
      <c r="C1596" s="14" t="s">
        <v>5988</v>
      </c>
      <c r="D1596" s="14" t="s">
        <v>7543</v>
      </c>
      <c r="E1596" s="6" t="s">
        <v>7477</v>
      </c>
      <c r="F1596" s="8" t="s">
        <v>7479</v>
      </c>
      <c r="G1596" s="8" t="s">
        <v>4332</v>
      </c>
      <c r="H1596" s="6" t="str">
        <f>_xlfn.XLOOKUP(LD_01[[#This Row],[DISCIPLINA]],'CLASSES DE PROJETOS'!$F$3:$F$37,'CLASSES DE PROJETOS'!$C$3:$C$37)</f>
        <v>GG</v>
      </c>
      <c r="I1596" s="6" t="str">
        <f>_xlfn.TEXTJOIN("/",TRUE,"MSV-163MS-"&amp;LD_01[[#This Row],[OBRA]],_xlfn.XLOOKUP(LD_01[[#This Row],[SIGLA]],'CLASSES DE PROJETOS'!$C$3:$C$37,'CLASSES DE PROJETOS'!$E$3:$E$37))</f>
        <v>MSV-163MS-373-385/19.GG</v>
      </c>
      <c r="J1596" s="6" t="str" cm="1">
        <f t="array" ref="J1596">_xlfn.TEXTJOIN(",",TRUE,_xlfn._xlws.FILTER(ARQUIVOS[ARQUIVO],(ARQUIVOS[DOCUMENTO]=LD_01[[#This Row],[DOCUMENTO]])*(ARQUIVOS[REVISÃO]=LD_01[[#This Row],[REVISÃO]])*(ARQUIVOS[EXTENSÃO]="pdf")))</f>
        <v>MSV-163MS-373-385-ACA-EXE-DE-D3-036-R00.6.pdf</v>
      </c>
      <c r="K1596" s="6" t="str" cm="1">
        <f t="array" ref="K1596">_xlfn.TEXTJOIN(", ",TRUE,_xlfn.UNIQUE(_xlfn._xlws.FILTER(ARQUIVOS_RECEBIDOS!$F$2:$F$5010,ARQUIVOS_RECEBIDOS!$E$2:$E$5010=LD_01[[#This Row],[DOCUMENTO]])))</f>
        <v>R00.6</v>
      </c>
      <c r="L1596" s="6" t="str" cm="1">
        <f t="array" ref="L1596">_xlfn.TEXTJOIN(",",TRUE,_xlfn._xlws.FILTER(ARQUIVOS[EXTENSÃO],(ARQUIVOS[DOCUMENTO]=LD_01[[#This Row],[DOCUMENTO]])*(ARQUIVOS[REVISÃO]=LD_01[[#This Row],[REVISÃO]])))</f>
        <v>dwg,pdf</v>
      </c>
      <c r="M1596" s="12" cm="1">
        <f t="array" ref="M1596">_xlfn.UNIQUE(_xlfn._xlws.FILTER(ARQUIVOS[DATA RECEBIMENTO],(ARQUIVOS[DOCUMENTO]=LD_01[[#This Row],[DOCUMENTO]])*(ARQUIVOS[REVISÃO]=LD_01[[#This Row],[REVISÃO]])))</f>
        <v>46041</v>
      </c>
      <c r="N15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02/MSV-163MS-373-385/19.GG/MSV-163MS-373-385-ACA-EXE-DE-D3-036-R00.6.pdf</v>
      </c>
      <c r="P1596" s="6" t="str">
        <f>LD_01[[#This Row],[PASTA]]&amp;"/"&amp;LD_01[[#This Row],[ARQUIVO]]</f>
        <v>MSV-163MS-373-385/19.GG/MSV-163MS-373-385-ACA-EXE-DE-D3-036-R00.6.pdf</v>
      </c>
    </row>
    <row r="1597" spans="1:16" ht="28.8" x14ac:dyDescent="0.3">
      <c r="A1597" t="s">
        <v>7299</v>
      </c>
      <c r="B1597" s="6" t="str">
        <f>VLOOKUP(LD_01[[#This Row],[DOCUMENTO]],_xlfn.SORTBY(ARQUIVOS_RECEBIDOS!$E$2:$F$5010,ARQUIVOS_RECEBIDOS!$F$2:$F$5010,-1),2,)</f>
        <v>R00.6</v>
      </c>
      <c r="C1597" s="14" t="s">
        <v>5988</v>
      </c>
      <c r="D1597" s="14" t="s">
        <v>7543</v>
      </c>
      <c r="E1597" s="6" t="s">
        <v>7477</v>
      </c>
      <c r="F1597" s="8" t="s">
        <v>7479</v>
      </c>
      <c r="G1597" s="8" t="s">
        <v>4332</v>
      </c>
      <c r="H1597" s="6" t="str">
        <f>_xlfn.XLOOKUP(LD_01[[#This Row],[DISCIPLINA]],'CLASSES DE PROJETOS'!$F$3:$F$37,'CLASSES DE PROJETOS'!$C$3:$C$37)</f>
        <v>GG</v>
      </c>
      <c r="I1597" s="6" t="str">
        <f>_xlfn.TEXTJOIN("/",TRUE,"MSV-163MS-"&amp;LD_01[[#This Row],[OBRA]],_xlfn.XLOOKUP(LD_01[[#This Row],[SIGLA]],'CLASSES DE PROJETOS'!$C$3:$C$37,'CLASSES DE PROJETOS'!$E$3:$E$37))</f>
        <v>MSV-163MS-373-385/19.GG</v>
      </c>
      <c r="J1597" s="6" t="str" cm="1">
        <f t="array" ref="J1597">_xlfn.TEXTJOIN(",",TRUE,_xlfn._xlws.FILTER(ARQUIVOS[ARQUIVO],(ARQUIVOS[DOCUMENTO]=LD_01[[#This Row],[DOCUMENTO]])*(ARQUIVOS[REVISÃO]=LD_01[[#This Row],[REVISÃO]])*(ARQUIVOS[EXTENSÃO]="pdf")))</f>
        <v>MSV-163MS-373-385-ACA-EXE-DE-D3-037-R00.6.pdf</v>
      </c>
      <c r="K1597" s="6" t="str" cm="1">
        <f t="array" ref="K1597">_xlfn.TEXTJOIN(", ",TRUE,_xlfn.UNIQUE(_xlfn._xlws.FILTER(ARQUIVOS_RECEBIDOS!$F$2:$F$5010,ARQUIVOS_RECEBIDOS!$E$2:$E$5010=LD_01[[#This Row],[DOCUMENTO]])))</f>
        <v>R00.6</v>
      </c>
      <c r="L1597" s="6" t="str" cm="1">
        <f t="array" ref="L1597">_xlfn.TEXTJOIN(",",TRUE,_xlfn._xlws.FILTER(ARQUIVOS[EXTENSÃO],(ARQUIVOS[DOCUMENTO]=LD_01[[#This Row],[DOCUMENTO]])*(ARQUIVOS[REVISÃO]=LD_01[[#This Row],[REVISÃO]])))</f>
        <v>dwg,pdf</v>
      </c>
      <c r="M1597" s="12" cm="1">
        <f t="array" ref="M1597">_xlfn.UNIQUE(_xlfn._xlws.FILTER(ARQUIVOS[DATA RECEBIMENTO],(ARQUIVOS[DOCUMENTO]=LD_01[[#This Row],[DOCUMENTO]])*(ARQUIVOS[REVISÃO]=LD_01[[#This Row],[REVISÃO]])))</f>
        <v>46041</v>
      </c>
      <c r="N15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02/MSV-163MS-373-385/19.GG/MSV-163MS-373-385-ACA-EXE-DE-D3-037-R00.6.pdf</v>
      </c>
      <c r="P1597" s="6" t="str">
        <f>LD_01[[#This Row],[PASTA]]&amp;"/"&amp;LD_01[[#This Row],[ARQUIVO]]</f>
        <v>MSV-163MS-373-385/19.GG/MSV-163MS-373-385-ACA-EXE-DE-D3-037-R00.6.pdf</v>
      </c>
    </row>
    <row r="1598" spans="1:16" ht="28.8" x14ac:dyDescent="0.3">
      <c r="A1598" t="s">
        <v>7300</v>
      </c>
      <c r="B1598" s="6" t="str">
        <f>VLOOKUP(LD_01[[#This Row],[DOCUMENTO]],_xlfn.SORTBY(ARQUIVOS_RECEBIDOS!$E$2:$F$5010,ARQUIVOS_RECEBIDOS!$F$2:$F$5010,-1),2,)</f>
        <v>R00.6</v>
      </c>
      <c r="C1598" s="14" t="s">
        <v>5988</v>
      </c>
      <c r="D1598" s="14" t="s">
        <v>7543</v>
      </c>
      <c r="E1598" s="6" t="s">
        <v>7477</v>
      </c>
      <c r="F1598" s="8" t="s">
        <v>7479</v>
      </c>
      <c r="G1598" s="8" t="s">
        <v>4332</v>
      </c>
      <c r="H1598" s="6" t="str">
        <f>_xlfn.XLOOKUP(LD_01[[#This Row],[DISCIPLINA]],'CLASSES DE PROJETOS'!$F$3:$F$37,'CLASSES DE PROJETOS'!$C$3:$C$37)</f>
        <v>GG</v>
      </c>
      <c r="I1598" s="6" t="str">
        <f>_xlfn.TEXTJOIN("/",TRUE,"MSV-163MS-"&amp;LD_01[[#This Row],[OBRA]],_xlfn.XLOOKUP(LD_01[[#This Row],[SIGLA]],'CLASSES DE PROJETOS'!$C$3:$C$37,'CLASSES DE PROJETOS'!$E$3:$E$37))</f>
        <v>MSV-163MS-373-385/19.GG</v>
      </c>
      <c r="J1598" s="6" t="str" cm="1">
        <f t="array" ref="J1598">_xlfn.TEXTJOIN(",",TRUE,_xlfn._xlws.FILTER(ARQUIVOS[ARQUIVO],(ARQUIVOS[DOCUMENTO]=LD_01[[#This Row],[DOCUMENTO]])*(ARQUIVOS[REVISÃO]=LD_01[[#This Row],[REVISÃO]])*(ARQUIVOS[EXTENSÃO]="pdf")))</f>
        <v>MSV-163MS-373-385-ACA-EXE-DE-D3-038-R00.6.pdf</v>
      </c>
      <c r="K1598" s="6" t="str" cm="1">
        <f t="array" ref="K1598">_xlfn.TEXTJOIN(", ",TRUE,_xlfn.UNIQUE(_xlfn._xlws.FILTER(ARQUIVOS_RECEBIDOS!$F$2:$F$5010,ARQUIVOS_RECEBIDOS!$E$2:$E$5010=LD_01[[#This Row],[DOCUMENTO]])))</f>
        <v>R00.6</v>
      </c>
      <c r="L1598" s="6" t="str" cm="1">
        <f t="array" ref="L1598">_xlfn.TEXTJOIN(",",TRUE,_xlfn._xlws.FILTER(ARQUIVOS[EXTENSÃO],(ARQUIVOS[DOCUMENTO]=LD_01[[#This Row],[DOCUMENTO]])*(ARQUIVOS[REVISÃO]=LD_01[[#This Row],[REVISÃO]])))</f>
        <v>dwg,pdf</v>
      </c>
      <c r="M1598" s="12" cm="1">
        <f t="array" ref="M1598">_xlfn.UNIQUE(_xlfn._xlws.FILTER(ARQUIVOS[DATA RECEBIMENTO],(ARQUIVOS[DOCUMENTO]=LD_01[[#This Row],[DOCUMENTO]])*(ARQUIVOS[REVISÃO]=LD_01[[#This Row],[REVISÃO]])))</f>
        <v>46041</v>
      </c>
      <c r="N15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02/MSV-163MS-373-385/19.GG/MSV-163MS-373-385-ACA-EXE-DE-D3-038-R00.6.pdf</v>
      </c>
      <c r="P1598" s="6" t="str">
        <f>LD_01[[#This Row],[PASTA]]&amp;"/"&amp;LD_01[[#This Row],[ARQUIVO]]</f>
        <v>MSV-163MS-373-385/19.GG/MSV-163MS-373-385-ACA-EXE-DE-D3-038-R00.6.pdf</v>
      </c>
    </row>
    <row r="1599" spans="1:16" ht="28.8" x14ac:dyDescent="0.3">
      <c r="A1599" t="s">
        <v>7301</v>
      </c>
      <c r="B1599" s="6" t="str">
        <f>VLOOKUP(LD_01[[#This Row],[DOCUMENTO]],_xlfn.SORTBY(ARQUIVOS_RECEBIDOS!$E$2:$F$5010,ARQUIVOS_RECEBIDOS!$F$2:$F$5010,-1),2,)</f>
        <v>R00.6</v>
      </c>
      <c r="C1599" s="14" t="s">
        <v>5988</v>
      </c>
      <c r="D1599" s="14" t="s">
        <v>7543</v>
      </c>
      <c r="E1599" s="6" t="s">
        <v>7477</v>
      </c>
      <c r="F1599" s="8" t="s">
        <v>7479</v>
      </c>
      <c r="G1599" s="8" t="s">
        <v>4332</v>
      </c>
      <c r="H1599" s="6" t="str">
        <f>_xlfn.XLOOKUP(LD_01[[#This Row],[DISCIPLINA]],'CLASSES DE PROJETOS'!$F$3:$F$37,'CLASSES DE PROJETOS'!$C$3:$C$37)</f>
        <v>GG</v>
      </c>
      <c r="I1599" s="6" t="str">
        <f>_xlfn.TEXTJOIN("/",TRUE,"MSV-163MS-"&amp;LD_01[[#This Row],[OBRA]],_xlfn.XLOOKUP(LD_01[[#This Row],[SIGLA]],'CLASSES DE PROJETOS'!$C$3:$C$37,'CLASSES DE PROJETOS'!$E$3:$E$37))</f>
        <v>MSV-163MS-373-385/19.GG</v>
      </c>
      <c r="J1599" s="6" t="str" cm="1">
        <f t="array" ref="J1599">_xlfn.TEXTJOIN(",",TRUE,_xlfn._xlws.FILTER(ARQUIVOS[ARQUIVO],(ARQUIVOS[DOCUMENTO]=LD_01[[#This Row],[DOCUMENTO]])*(ARQUIVOS[REVISÃO]=LD_01[[#This Row],[REVISÃO]])*(ARQUIVOS[EXTENSÃO]="pdf")))</f>
        <v>MSV-163MS-373-385-ACA-EXE-DE-D3-039-R00.6.pdf</v>
      </c>
      <c r="K1599" s="6" t="str" cm="1">
        <f t="array" ref="K1599">_xlfn.TEXTJOIN(", ",TRUE,_xlfn.UNIQUE(_xlfn._xlws.FILTER(ARQUIVOS_RECEBIDOS!$F$2:$F$5010,ARQUIVOS_RECEBIDOS!$E$2:$E$5010=LD_01[[#This Row],[DOCUMENTO]])))</f>
        <v>R00.6</v>
      </c>
      <c r="L1599" s="6" t="str" cm="1">
        <f t="array" ref="L1599">_xlfn.TEXTJOIN(",",TRUE,_xlfn._xlws.FILTER(ARQUIVOS[EXTENSÃO],(ARQUIVOS[DOCUMENTO]=LD_01[[#This Row],[DOCUMENTO]])*(ARQUIVOS[REVISÃO]=LD_01[[#This Row],[REVISÃO]])))</f>
        <v>dwg,pdf</v>
      </c>
      <c r="M1599" s="12" cm="1">
        <f t="array" ref="M1599">_xlfn.UNIQUE(_xlfn._xlws.FILTER(ARQUIVOS[DATA RECEBIMENTO],(ARQUIVOS[DOCUMENTO]=LD_01[[#This Row],[DOCUMENTO]])*(ARQUIVOS[REVISÃO]=LD_01[[#This Row],[REVISÃO]])))</f>
        <v>46041</v>
      </c>
      <c r="N15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5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02/MSV-163MS-373-385/19.GG/MSV-163MS-373-385-ACA-EXE-DE-D3-039-R00.6.pdf</v>
      </c>
      <c r="P1599" s="6" t="str">
        <f>LD_01[[#This Row],[PASTA]]&amp;"/"&amp;LD_01[[#This Row],[ARQUIVO]]</f>
        <v>MSV-163MS-373-385/19.GG/MSV-163MS-373-385-ACA-EXE-DE-D3-039-R00.6.pdf</v>
      </c>
    </row>
    <row r="1600" spans="1:16" ht="28.8" x14ac:dyDescent="0.3">
      <c r="A1600" t="s">
        <v>7302</v>
      </c>
      <c r="B1600" s="6" t="str">
        <f>VLOOKUP(LD_01[[#This Row],[DOCUMENTO]],_xlfn.SORTBY(ARQUIVOS_RECEBIDOS!$E$2:$F$5010,ARQUIVOS_RECEBIDOS!$F$2:$F$5010,-1),2,)</f>
        <v>R00.6</v>
      </c>
      <c r="C1600" s="14" t="s">
        <v>5988</v>
      </c>
      <c r="D1600" s="14" t="s">
        <v>7543</v>
      </c>
      <c r="E1600" s="6" t="s">
        <v>7477</v>
      </c>
      <c r="F1600" s="8" t="s">
        <v>7479</v>
      </c>
      <c r="G1600" s="8" t="s">
        <v>4332</v>
      </c>
      <c r="H1600" s="6" t="str">
        <f>_xlfn.XLOOKUP(LD_01[[#This Row],[DISCIPLINA]],'CLASSES DE PROJETOS'!$F$3:$F$37,'CLASSES DE PROJETOS'!$C$3:$C$37)</f>
        <v>GG</v>
      </c>
      <c r="I1600" s="6" t="str">
        <f>_xlfn.TEXTJOIN("/",TRUE,"MSV-163MS-"&amp;LD_01[[#This Row],[OBRA]],_xlfn.XLOOKUP(LD_01[[#This Row],[SIGLA]],'CLASSES DE PROJETOS'!$C$3:$C$37,'CLASSES DE PROJETOS'!$E$3:$E$37))</f>
        <v>MSV-163MS-373-385/19.GG</v>
      </c>
      <c r="J1600" s="6" t="str" cm="1">
        <f t="array" ref="J1600">_xlfn.TEXTJOIN(",",TRUE,_xlfn._xlws.FILTER(ARQUIVOS[ARQUIVO],(ARQUIVOS[DOCUMENTO]=LD_01[[#This Row],[DOCUMENTO]])*(ARQUIVOS[REVISÃO]=LD_01[[#This Row],[REVISÃO]])*(ARQUIVOS[EXTENSÃO]="pdf")))</f>
        <v>MSV-163MS-373-385-ACA-EXE-DE-D3-040-R00.6.pdf</v>
      </c>
      <c r="K1600" s="6" t="str" cm="1">
        <f t="array" ref="K1600">_xlfn.TEXTJOIN(", ",TRUE,_xlfn.UNIQUE(_xlfn._xlws.FILTER(ARQUIVOS_RECEBIDOS!$F$2:$F$5010,ARQUIVOS_RECEBIDOS!$E$2:$E$5010=LD_01[[#This Row],[DOCUMENTO]])))</f>
        <v>R00.6</v>
      </c>
      <c r="L1600" s="6" t="str" cm="1">
        <f t="array" ref="L1600">_xlfn.TEXTJOIN(",",TRUE,_xlfn._xlws.FILTER(ARQUIVOS[EXTENSÃO],(ARQUIVOS[DOCUMENTO]=LD_01[[#This Row],[DOCUMENTO]])*(ARQUIVOS[REVISÃO]=LD_01[[#This Row],[REVISÃO]])))</f>
        <v>dwg,pdf</v>
      </c>
      <c r="M1600" s="12" cm="1">
        <f t="array" ref="M1600">_xlfn.UNIQUE(_xlfn._xlws.FILTER(ARQUIVOS[DATA RECEBIMENTO],(ARQUIVOS[DOCUMENTO]=LD_01[[#This Row],[DOCUMENTO]])*(ARQUIVOS[REVISÃO]=LD_01[[#This Row],[REVISÃO]])))</f>
        <v>46041</v>
      </c>
      <c r="N16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02/MSV-163MS-373-385/19.GG/MSV-163MS-373-385-ACA-EXE-DE-D3-040-R00.6.pdf</v>
      </c>
      <c r="P1600" s="6" t="str">
        <f>LD_01[[#This Row],[PASTA]]&amp;"/"&amp;LD_01[[#This Row],[ARQUIVO]]</f>
        <v>MSV-163MS-373-385/19.GG/MSV-163MS-373-385-ACA-EXE-DE-D3-040-R00.6.pdf</v>
      </c>
    </row>
    <row r="1601" spans="1:16" ht="28.8" x14ac:dyDescent="0.3">
      <c r="A1601" t="s">
        <v>7303</v>
      </c>
      <c r="B1601" s="6" t="str">
        <f>VLOOKUP(LD_01[[#This Row],[DOCUMENTO]],_xlfn.SORTBY(ARQUIVOS_RECEBIDOS!$E$2:$F$5010,ARQUIVOS_RECEBIDOS!$F$2:$F$5010,-1),2,)</f>
        <v>R00.6</v>
      </c>
      <c r="C1601" s="14" t="s">
        <v>5988</v>
      </c>
      <c r="D1601" s="14" t="s">
        <v>7543</v>
      </c>
      <c r="E1601" s="6" t="s">
        <v>7477</v>
      </c>
      <c r="F1601" s="8" t="s">
        <v>7479</v>
      </c>
      <c r="G1601" s="8" t="s">
        <v>4332</v>
      </c>
      <c r="H1601" s="6" t="str">
        <f>_xlfn.XLOOKUP(LD_01[[#This Row],[DISCIPLINA]],'CLASSES DE PROJETOS'!$F$3:$F$37,'CLASSES DE PROJETOS'!$C$3:$C$37)</f>
        <v>GG</v>
      </c>
      <c r="I1601" s="6" t="str">
        <f>_xlfn.TEXTJOIN("/",TRUE,"MSV-163MS-"&amp;LD_01[[#This Row],[OBRA]],_xlfn.XLOOKUP(LD_01[[#This Row],[SIGLA]],'CLASSES DE PROJETOS'!$C$3:$C$37,'CLASSES DE PROJETOS'!$E$3:$E$37))</f>
        <v>MSV-163MS-373-385/19.GG</v>
      </c>
      <c r="J1601" s="6" t="str" cm="1">
        <f t="array" ref="J1601">_xlfn.TEXTJOIN(",",TRUE,_xlfn._xlws.FILTER(ARQUIVOS[ARQUIVO],(ARQUIVOS[DOCUMENTO]=LD_01[[#This Row],[DOCUMENTO]])*(ARQUIVOS[REVISÃO]=LD_01[[#This Row],[REVISÃO]])*(ARQUIVOS[EXTENSÃO]="pdf")))</f>
        <v>MSV-163MS-373-385-ACA-EXE-DE-D3-041-R00.6.pdf</v>
      </c>
      <c r="K1601" s="6" t="str" cm="1">
        <f t="array" ref="K1601">_xlfn.TEXTJOIN(", ",TRUE,_xlfn.UNIQUE(_xlfn._xlws.FILTER(ARQUIVOS_RECEBIDOS!$F$2:$F$5010,ARQUIVOS_RECEBIDOS!$E$2:$E$5010=LD_01[[#This Row],[DOCUMENTO]])))</f>
        <v>R00.6</v>
      </c>
      <c r="L1601" s="6" t="str" cm="1">
        <f t="array" ref="L1601">_xlfn.TEXTJOIN(",",TRUE,_xlfn._xlws.FILTER(ARQUIVOS[EXTENSÃO],(ARQUIVOS[DOCUMENTO]=LD_01[[#This Row],[DOCUMENTO]])*(ARQUIVOS[REVISÃO]=LD_01[[#This Row],[REVISÃO]])))</f>
        <v>dwg,pdf</v>
      </c>
      <c r="M1601" s="12" cm="1">
        <f t="array" ref="M1601">_xlfn.UNIQUE(_xlfn._xlws.FILTER(ARQUIVOS[DATA RECEBIMENTO],(ARQUIVOS[DOCUMENTO]=LD_01[[#This Row],[DOCUMENTO]])*(ARQUIVOS[REVISÃO]=LD_01[[#This Row],[REVISÃO]])))</f>
        <v>46041</v>
      </c>
      <c r="N16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02/MSV-163MS-373-385/19.GG/MSV-163MS-373-385-ACA-EXE-DE-D3-041-R00.6.pdf</v>
      </c>
      <c r="P1601" s="6" t="str">
        <f>LD_01[[#This Row],[PASTA]]&amp;"/"&amp;LD_01[[#This Row],[ARQUIVO]]</f>
        <v>MSV-163MS-373-385/19.GG/MSV-163MS-373-385-ACA-EXE-DE-D3-041-R00.6.pdf</v>
      </c>
    </row>
    <row r="1602" spans="1:16" ht="28.8" x14ac:dyDescent="0.3">
      <c r="A1602" t="s">
        <v>7304</v>
      </c>
      <c r="B1602" s="6" t="str">
        <f>VLOOKUP(LD_01[[#This Row],[DOCUMENTO]],_xlfn.SORTBY(ARQUIVOS_RECEBIDOS!$E$2:$F$5010,ARQUIVOS_RECEBIDOS!$F$2:$F$5010,-1),2,)</f>
        <v>R00.6</v>
      </c>
      <c r="C1602" s="14" t="s">
        <v>5988</v>
      </c>
      <c r="D1602" s="14" t="s">
        <v>7543</v>
      </c>
      <c r="E1602" s="6" t="s">
        <v>7477</v>
      </c>
      <c r="F1602" s="8" t="s">
        <v>7479</v>
      </c>
      <c r="G1602" s="8" t="s">
        <v>4332</v>
      </c>
      <c r="H1602" s="6" t="str">
        <f>_xlfn.XLOOKUP(LD_01[[#This Row],[DISCIPLINA]],'CLASSES DE PROJETOS'!$F$3:$F$37,'CLASSES DE PROJETOS'!$C$3:$C$37)</f>
        <v>GG</v>
      </c>
      <c r="I1602" s="6" t="str">
        <f>_xlfn.TEXTJOIN("/",TRUE,"MSV-163MS-"&amp;LD_01[[#This Row],[OBRA]],_xlfn.XLOOKUP(LD_01[[#This Row],[SIGLA]],'CLASSES DE PROJETOS'!$C$3:$C$37,'CLASSES DE PROJETOS'!$E$3:$E$37))</f>
        <v>MSV-163MS-373-385/19.GG</v>
      </c>
      <c r="J1602" s="6" t="str" cm="1">
        <f t="array" ref="J1602">_xlfn.TEXTJOIN(",",TRUE,_xlfn._xlws.FILTER(ARQUIVOS[ARQUIVO],(ARQUIVOS[DOCUMENTO]=LD_01[[#This Row],[DOCUMENTO]])*(ARQUIVOS[REVISÃO]=LD_01[[#This Row],[REVISÃO]])*(ARQUIVOS[EXTENSÃO]="pdf")))</f>
        <v>MSV-163MS-373-385-ACA-EXE-DE-D3-042-R00.6.pdf</v>
      </c>
      <c r="K1602" s="6" t="str" cm="1">
        <f t="array" ref="K1602">_xlfn.TEXTJOIN(", ",TRUE,_xlfn.UNIQUE(_xlfn._xlws.FILTER(ARQUIVOS_RECEBIDOS!$F$2:$F$5010,ARQUIVOS_RECEBIDOS!$E$2:$E$5010=LD_01[[#This Row],[DOCUMENTO]])))</f>
        <v>R00.6</v>
      </c>
      <c r="L1602" s="6" t="str" cm="1">
        <f t="array" ref="L1602">_xlfn.TEXTJOIN(",",TRUE,_xlfn._xlws.FILTER(ARQUIVOS[EXTENSÃO],(ARQUIVOS[DOCUMENTO]=LD_01[[#This Row],[DOCUMENTO]])*(ARQUIVOS[REVISÃO]=LD_01[[#This Row],[REVISÃO]])))</f>
        <v>dwg,pdf</v>
      </c>
      <c r="M1602" s="12" cm="1">
        <f t="array" ref="M1602">_xlfn.UNIQUE(_xlfn._xlws.FILTER(ARQUIVOS[DATA RECEBIMENTO],(ARQUIVOS[DOCUMENTO]=LD_01[[#This Row],[DOCUMENTO]])*(ARQUIVOS[REVISÃO]=LD_01[[#This Row],[REVISÃO]])))</f>
        <v>46041</v>
      </c>
      <c r="N16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02/MSV-163MS-373-385/19.GG/MSV-163MS-373-385-ACA-EXE-DE-D3-042-R00.6.pdf</v>
      </c>
      <c r="P1602" s="6" t="str">
        <f>LD_01[[#This Row],[PASTA]]&amp;"/"&amp;LD_01[[#This Row],[ARQUIVO]]</f>
        <v>MSV-163MS-373-385/19.GG/MSV-163MS-373-385-ACA-EXE-DE-D3-042-R00.6.pdf</v>
      </c>
    </row>
    <row r="1603" spans="1:16" ht="28.8" x14ac:dyDescent="0.3">
      <c r="A1603" t="s">
        <v>7305</v>
      </c>
      <c r="B1603" s="6" t="str">
        <f>VLOOKUP(LD_01[[#This Row],[DOCUMENTO]],_xlfn.SORTBY(ARQUIVOS_RECEBIDOS!$E$2:$F$5010,ARQUIVOS_RECEBIDOS!$F$2:$F$5010,-1),2,)</f>
        <v>R00.6</v>
      </c>
      <c r="C1603" s="14" t="s">
        <v>5988</v>
      </c>
      <c r="D1603" s="14" t="s">
        <v>7543</v>
      </c>
      <c r="E1603" s="6" t="s">
        <v>7477</v>
      </c>
      <c r="F1603" s="8" t="s">
        <v>7479</v>
      </c>
      <c r="G1603" s="8" t="s">
        <v>4332</v>
      </c>
      <c r="H1603" s="6" t="str">
        <f>_xlfn.XLOOKUP(LD_01[[#This Row],[DISCIPLINA]],'CLASSES DE PROJETOS'!$F$3:$F$37,'CLASSES DE PROJETOS'!$C$3:$C$37)</f>
        <v>GG</v>
      </c>
      <c r="I1603" s="6" t="str">
        <f>_xlfn.TEXTJOIN("/",TRUE,"MSV-163MS-"&amp;LD_01[[#This Row],[OBRA]],_xlfn.XLOOKUP(LD_01[[#This Row],[SIGLA]],'CLASSES DE PROJETOS'!$C$3:$C$37,'CLASSES DE PROJETOS'!$E$3:$E$37))</f>
        <v>MSV-163MS-373-385/19.GG</v>
      </c>
      <c r="J1603" s="6" t="str" cm="1">
        <f t="array" ref="J1603">_xlfn.TEXTJOIN(",",TRUE,_xlfn._xlws.FILTER(ARQUIVOS[ARQUIVO],(ARQUIVOS[DOCUMENTO]=LD_01[[#This Row],[DOCUMENTO]])*(ARQUIVOS[REVISÃO]=LD_01[[#This Row],[REVISÃO]])*(ARQUIVOS[EXTENSÃO]="pdf")))</f>
        <v>MSV-163MS-373-385-ACA-EXE-DE-D3-043-R00.6.pdf</v>
      </c>
      <c r="K1603" s="6" t="str" cm="1">
        <f t="array" ref="K1603">_xlfn.TEXTJOIN(", ",TRUE,_xlfn.UNIQUE(_xlfn._xlws.FILTER(ARQUIVOS_RECEBIDOS!$F$2:$F$5010,ARQUIVOS_RECEBIDOS!$E$2:$E$5010=LD_01[[#This Row],[DOCUMENTO]])))</f>
        <v>R00.6</v>
      </c>
      <c r="L1603" s="6" t="str" cm="1">
        <f t="array" ref="L1603">_xlfn.TEXTJOIN(",",TRUE,_xlfn._xlws.FILTER(ARQUIVOS[EXTENSÃO],(ARQUIVOS[DOCUMENTO]=LD_01[[#This Row],[DOCUMENTO]])*(ARQUIVOS[REVISÃO]=LD_01[[#This Row],[REVISÃO]])))</f>
        <v>dwg,pdf</v>
      </c>
      <c r="M1603" s="12" cm="1">
        <f t="array" ref="M1603">_xlfn.UNIQUE(_xlfn._xlws.FILTER(ARQUIVOS[DATA RECEBIMENTO],(ARQUIVOS[DOCUMENTO]=LD_01[[#This Row],[DOCUMENTO]])*(ARQUIVOS[REVISÃO]=LD_01[[#This Row],[REVISÃO]])))</f>
        <v>46041</v>
      </c>
      <c r="N16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02/MSV-163MS-373-385/19.GG/MSV-163MS-373-385-ACA-EXE-DE-D3-043-R00.6.pdf</v>
      </c>
      <c r="P1603" s="6" t="str">
        <f>LD_01[[#This Row],[PASTA]]&amp;"/"&amp;LD_01[[#This Row],[ARQUIVO]]</f>
        <v>MSV-163MS-373-385/19.GG/MSV-163MS-373-385-ACA-EXE-DE-D3-043-R00.6.pdf</v>
      </c>
    </row>
    <row r="1604" spans="1:16" ht="28.8" x14ac:dyDescent="0.3">
      <c r="A1604" t="s">
        <v>7306</v>
      </c>
      <c r="B1604" s="6" t="str">
        <f>VLOOKUP(LD_01[[#This Row],[DOCUMENTO]],_xlfn.SORTBY(ARQUIVOS_RECEBIDOS!$E$2:$F$5010,ARQUIVOS_RECEBIDOS!$F$2:$F$5010,-1),2,)</f>
        <v>R00.6</v>
      </c>
      <c r="C1604" s="14" t="s">
        <v>5988</v>
      </c>
      <c r="D1604" s="14" t="s">
        <v>7543</v>
      </c>
      <c r="E1604" s="6" t="s">
        <v>7477</v>
      </c>
      <c r="F1604" s="8" t="s">
        <v>7479</v>
      </c>
      <c r="G1604" s="8" t="s">
        <v>4332</v>
      </c>
      <c r="H1604" s="6" t="str">
        <f>_xlfn.XLOOKUP(LD_01[[#This Row],[DISCIPLINA]],'CLASSES DE PROJETOS'!$F$3:$F$37,'CLASSES DE PROJETOS'!$C$3:$C$37)</f>
        <v>GG</v>
      </c>
      <c r="I1604" s="6" t="str">
        <f>_xlfn.TEXTJOIN("/",TRUE,"MSV-163MS-"&amp;LD_01[[#This Row],[OBRA]],_xlfn.XLOOKUP(LD_01[[#This Row],[SIGLA]],'CLASSES DE PROJETOS'!$C$3:$C$37,'CLASSES DE PROJETOS'!$E$3:$E$37))</f>
        <v>MSV-163MS-373-385/19.GG</v>
      </c>
      <c r="J1604" s="6" t="str" cm="1">
        <f t="array" ref="J1604">_xlfn.TEXTJOIN(",",TRUE,_xlfn._xlws.FILTER(ARQUIVOS[ARQUIVO],(ARQUIVOS[DOCUMENTO]=LD_01[[#This Row],[DOCUMENTO]])*(ARQUIVOS[REVISÃO]=LD_01[[#This Row],[REVISÃO]])*(ARQUIVOS[EXTENSÃO]="pdf")))</f>
        <v>MSV-163MS-373-385-ACA-EXE-DE-D3-044-R00.6.pdf</v>
      </c>
      <c r="K1604" s="6" t="str" cm="1">
        <f t="array" ref="K1604">_xlfn.TEXTJOIN(", ",TRUE,_xlfn.UNIQUE(_xlfn._xlws.FILTER(ARQUIVOS_RECEBIDOS!$F$2:$F$5010,ARQUIVOS_RECEBIDOS!$E$2:$E$5010=LD_01[[#This Row],[DOCUMENTO]])))</f>
        <v>R00.6</v>
      </c>
      <c r="L1604" s="6" t="str" cm="1">
        <f t="array" ref="L1604">_xlfn.TEXTJOIN(",",TRUE,_xlfn._xlws.FILTER(ARQUIVOS[EXTENSÃO],(ARQUIVOS[DOCUMENTO]=LD_01[[#This Row],[DOCUMENTO]])*(ARQUIVOS[REVISÃO]=LD_01[[#This Row],[REVISÃO]])))</f>
        <v>dwg,pdf</v>
      </c>
      <c r="M1604" s="12" cm="1">
        <f t="array" ref="M1604">_xlfn.UNIQUE(_xlfn._xlws.FILTER(ARQUIVOS[DATA RECEBIMENTO],(ARQUIVOS[DOCUMENTO]=LD_01[[#This Row],[DOCUMENTO]])*(ARQUIVOS[REVISÃO]=LD_01[[#This Row],[REVISÃO]])))</f>
        <v>46041</v>
      </c>
      <c r="N16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02/MSV-163MS-373-385/19.GG/MSV-163MS-373-385-ACA-EXE-DE-D3-044-R00.6.pdf</v>
      </c>
      <c r="P1604" s="6" t="str">
        <f>LD_01[[#This Row],[PASTA]]&amp;"/"&amp;LD_01[[#This Row],[ARQUIVO]]</f>
        <v>MSV-163MS-373-385/19.GG/MSV-163MS-373-385-ACA-EXE-DE-D3-044-R00.6.pdf</v>
      </c>
    </row>
    <row r="1605" spans="1:16" ht="28.8" x14ac:dyDescent="0.3">
      <c r="A1605" t="s">
        <v>7307</v>
      </c>
      <c r="B1605" s="6" t="str">
        <f>VLOOKUP(LD_01[[#This Row],[DOCUMENTO]],_xlfn.SORTBY(ARQUIVOS_RECEBIDOS!$E$2:$F$5010,ARQUIVOS_RECEBIDOS!$F$2:$F$5010,-1),2,)</f>
        <v>R00.6</v>
      </c>
      <c r="C1605" s="14" t="s">
        <v>5988</v>
      </c>
      <c r="D1605" s="14" t="s">
        <v>7543</v>
      </c>
      <c r="E1605" s="6" t="s">
        <v>7477</v>
      </c>
      <c r="F1605" s="8" t="s">
        <v>7479</v>
      </c>
      <c r="G1605" s="8" t="s">
        <v>4332</v>
      </c>
      <c r="H1605" s="6" t="str">
        <f>_xlfn.XLOOKUP(LD_01[[#This Row],[DISCIPLINA]],'CLASSES DE PROJETOS'!$F$3:$F$37,'CLASSES DE PROJETOS'!$C$3:$C$37)</f>
        <v>GG</v>
      </c>
      <c r="I1605" s="6" t="str">
        <f>_xlfn.TEXTJOIN("/",TRUE,"MSV-163MS-"&amp;LD_01[[#This Row],[OBRA]],_xlfn.XLOOKUP(LD_01[[#This Row],[SIGLA]],'CLASSES DE PROJETOS'!$C$3:$C$37,'CLASSES DE PROJETOS'!$E$3:$E$37))</f>
        <v>MSV-163MS-373-385/19.GG</v>
      </c>
      <c r="J1605" s="6" t="str" cm="1">
        <f t="array" ref="J1605">_xlfn.TEXTJOIN(",",TRUE,_xlfn._xlws.FILTER(ARQUIVOS[ARQUIVO],(ARQUIVOS[DOCUMENTO]=LD_01[[#This Row],[DOCUMENTO]])*(ARQUIVOS[REVISÃO]=LD_01[[#This Row],[REVISÃO]])*(ARQUIVOS[EXTENSÃO]="pdf")))</f>
        <v>MSV-163MS-373-385-ACA-EXE-DE-D3-045-R00.6.pdf</v>
      </c>
      <c r="K1605" s="6" t="str" cm="1">
        <f t="array" ref="K1605">_xlfn.TEXTJOIN(", ",TRUE,_xlfn.UNIQUE(_xlfn._xlws.FILTER(ARQUIVOS_RECEBIDOS!$F$2:$F$5010,ARQUIVOS_RECEBIDOS!$E$2:$E$5010=LD_01[[#This Row],[DOCUMENTO]])))</f>
        <v>R00.6</v>
      </c>
      <c r="L1605" s="6" t="str" cm="1">
        <f t="array" ref="L1605">_xlfn.TEXTJOIN(",",TRUE,_xlfn._xlws.FILTER(ARQUIVOS[EXTENSÃO],(ARQUIVOS[DOCUMENTO]=LD_01[[#This Row],[DOCUMENTO]])*(ARQUIVOS[REVISÃO]=LD_01[[#This Row],[REVISÃO]])))</f>
        <v>dwg,pdf</v>
      </c>
      <c r="M1605" s="12" cm="1">
        <f t="array" ref="M1605">_xlfn.UNIQUE(_xlfn._xlws.FILTER(ARQUIVOS[DATA RECEBIMENTO],(ARQUIVOS[DOCUMENTO]=LD_01[[#This Row],[DOCUMENTO]])*(ARQUIVOS[REVISÃO]=LD_01[[#This Row],[REVISÃO]])))</f>
        <v>46041</v>
      </c>
      <c r="N16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02/MSV-163MS-373-385/19.GG/MSV-163MS-373-385-ACA-EXE-DE-D3-045-R00.6.pdf</v>
      </c>
      <c r="P1605" s="6" t="str">
        <f>LD_01[[#This Row],[PASTA]]&amp;"/"&amp;LD_01[[#This Row],[ARQUIVO]]</f>
        <v>MSV-163MS-373-385/19.GG/MSV-163MS-373-385-ACA-EXE-DE-D3-045-R00.6.pdf</v>
      </c>
    </row>
    <row r="1606" spans="1:16" ht="28.8" x14ac:dyDescent="0.3">
      <c r="A1606" t="s">
        <v>7308</v>
      </c>
      <c r="B1606" s="6" t="str">
        <f>VLOOKUP(LD_01[[#This Row],[DOCUMENTO]],_xlfn.SORTBY(ARQUIVOS_RECEBIDOS!$E$2:$F$5010,ARQUIVOS_RECEBIDOS!$F$2:$F$5010,-1),2,)</f>
        <v>R00.6</v>
      </c>
      <c r="C1606" s="14" t="s">
        <v>5988</v>
      </c>
      <c r="D1606" s="14" t="s">
        <v>7543</v>
      </c>
      <c r="E1606" s="6" t="s">
        <v>7477</v>
      </c>
      <c r="F1606" s="8" t="s">
        <v>7479</v>
      </c>
      <c r="G1606" s="8" t="s">
        <v>4332</v>
      </c>
      <c r="H1606" s="6" t="str">
        <f>_xlfn.XLOOKUP(LD_01[[#This Row],[DISCIPLINA]],'CLASSES DE PROJETOS'!$F$3:$F$37,'CLASSES DE PROJETOS'!$C$3:$C$37)</f>
        <v>GG</v>
      </c>
      <c r="I1606" s="6" t="str">
        <f>_xlfn.TEXTJOIN("/",TRUE,"MSV-163MS-"&amp;LD_01[[#This Row],[OBRA]],_xlfn.XLOOKUP(LD_01[[#This Row],[SIGLA]],'CLASSES DE PROJETOS'!$C$3:$C$37,'CLASSES DE PROJETOS'!$E$3:$E$37))</f>
        <v>MSV-163MS-373-385/19.GG</v>
      </c>
      <c r="J1606" s="6" t="str" cm="1">
        <f t="array" ref="J1606">_xlfn.TEXTJOIN(",",TRUE,_xlfn._xlws.FILTER(ARQUIVOS[ARQUIVO],(ARQUIVOS[DOCUMENTO]=LD_01[[#This Row],[DOCUMENTO]])*(ARQUIVOS[REVISÃO]=LD_01[[#This Row],[REVISÃO]])*(ARQUIVOS[EXTENSÃO]="pdf")))</f>
        <v>MSV-163MS-373-385-ACA-EXE-DE-D3-046-R00.6.pdf</v>
      </c>
      <c r="K1606" s="6" t="str" cm="1">
        <f t="array" ref="K1606">_xlfn.TEXTJOIN(", ",TRUE,_xlfn.UNIQUE(_xlfn._xlws.FILTER(ARQUIVOS_RECEBIDOS!$F$2:$F$5010,ARQUIVOS_RECEBIDOS!$E$2:$E$5010=LD_01[[#This Row],[DOCUMENTO]])))</f>
        <v>R00.6</v>
      </c>
      <c r="L1606" s="6" t="str" cm="1">
        <f t="array" ref="L1606">_xlfn.TEXTJOIN(",",TRUE,_xlfn._xlws.FILTER(ARQUIVOS[EXTENSÃO],(ARQUIVOS[DOCUMENTO]=LD_01[[#This Row],[DOCUMENTO]])*(ARQUIVOS[REVISÃO]=LD_01[[#This Row],[REVISÃO]])))</f>
        <v>dwg,pdf</v>
      </c>
      <c r="M1606" s="12" cm="1">
        <f t="array" ref="M1606">_xlfn.UNIQUE(_xlfn._xlws.FILTER(ARQUIVOS[DATA RECEBIMENTO],(ARQUIVOS[DOCUMENTO]=LD_01[[#This Row],[DOCUMENTO]])*(ARQUIVOS[REVISÃO]=LD_01[[#This Row],[REVISÃO]])))</f>
        <v>46041</v>
      </c>
      <c r="N16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02/MSV-163MS-373-385/19.GG/MSV-163MS-373-385-ACA-EXE-DE-D3-046-R00.6.pdf</v>
      </c>
      <c r="P1606" s="6" t="str">
        <f>LD_01[[#This Row],[PASTA]]&amp;"/"&amp;LD_01[[#This Row],[ARQUIVO]]</f>
        <v>MSV-163MS-373-385/19.GG/MSV-163MS-373-385-ACA-EXE-DE-D3-046-R00.6.pdf</v>
      </c>
    </row>
    <row r="1607" spans="1:16" ht="28.8" x14ac:dyDescent="0.3">
      <c r="A1607" t="s">
        <v>7309</v>
      </c>
      <c r="B1607" s="6" t="str">
        <f>VLOOKUP(LD_01[[#This Row],[DOCUMENTO]],_xlfn.SORTBY(ARQUIVOS_RECEBIDOS!$E$2:$F$5010,ARQUIVOS_RECEBIDOS!$F$2:$F$5010,-1),2,)</f>
        <v>R00.6</v>
      </c>
      <c r="C1607" s="14" t="s">
        <v>5988</v>
      </c>
      <c r="D1607" s="14" t="s">
        <v>7543</v>
      </c>
      <c r="E1607" s="6" t="s">
        <v>7477</v>
      </c>
      <c r="F1607" s="8" t="s">
        <v>7479</v>
      </c>
      <c r="G1607" s="8" t="s">
        <v>4332</v>
      </c>
      <c r="H1607" s="6" t="str">
        <f>_xlfn.XLOOKUP(LD_01[[#This Row],[DISCIPLINA]],'CLASSES DE PROJETOS'!$F$3:$F$37,'CLASSES DE PROJETOS'!$C$3:$C$37)</f>
        <v>GG</v>
      </c>
      <c r="I1607" s="6" t="str">
        <f>_xlfn.TEXTJOIN("/",TRUE,"MSV-163MS-"&amp;LD_01[[#This Row],[OBRA]],_xlfn.XLOOKUP(LD_01[[#This Row],[SIGLA]],'CLASSES DE PROJETOS'!$C$3:$C$37,'CLASSES DE PROJETOS'!$E$3:$E$37))</f>
        <v>MSV-163MS-373-385/19.GG</v>
      </c>
      <c r="J1607" s="6" t="str" cm="1">
        <f t="array" ref="J1607">_xlfn.TEXTJOIN(",",TRUE,_xlfn._xlws.FILTER(ARQUIVOS[ARQUIVO],(ARQUIVOS[DOCUMENTO]=LD_01[[#This Row],[DOCUMENTO]])*(ARQUIVOS[REVISÃO]=LD_01[[#This Row],[REVISÃO]])*(ARQUIVOS[EXTENSÃO]="pdf")))</f>
        <v>MSV-163MS-373-385-ACA-EXE-DE-D3-047-R00.6.pdf</v>
      </c>
      <c r="K1607" s="6" t="str" cm="1">
        <f t="array" ref="K1607">_xlfn.TEXTJOIN(", ",TRUE,_xlfn.UNIQUE(_xlfn._xlws.FILTER(ARQUIVOS_RECEBIDOS!$F$2:$F$5010,ARQUIVOS_RECEBIDOS!$E$2:$E$5010=LD_01[[#This Row],[DOCUMENTO]])))</f>
        <v>R00.6</v>
      </c>
      <c r="L1607" s="6" t="str" cm="1">
        <f t="array" ref="L1607">_xlfn.TEXTJOIN(",",TRUE,_xlfn._xlws.FILTER(ARQUIVOS[EXTENSÃO],(ARQUIVOS[DOCUMENTO]=LD_01[[#This Row],[DOCUMENTO]])*(ARQUIVOS[REVISÃO]=LD_01[[#This Row],[REVISÃO]])))</f>
        <v>dwg,pdf</v>
      </c>
      <c r="M1607" s="12" cm="1">
        <f t="array" ref="M1607">_xlfn.UNIQUE(_xlfn._xlws.FILTER(ARQUIVOS[DATA RECEBIMENTO],(ARQUIVOS[DOCUMENTO]=LD_01[[#This Row],[DOCUMENTO]])*(ARQUIVOS[REVISÃO]=LD_01[[#This Row],[REVISÃO]])))</f>
        <v>46041</v>
      </c>
      <c r="N16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02/MSV-163MS-373-385/19.GG/MSV-163MS-373-385-ACA-EXE-DE-D3-047-R00.6.pdf</v>
      </c>
      <c r="P1607" s="6" t="str">
        <f>LD_01[[#This Row],[PASTA]]&amp;"/"&amp;LD_01[[#This Row],[ARQUIVO]]</f>
        <v>MSV-163MS-373-385/19.GG/MSV-163MS-373-385-ACA-EXE-DE-D3-047-R00.6.pdf</v>
      </c>
    </row>
    <row r="1608" spans="1:16" ht="28.8" x14ac:dyDescent="0.3">
      <c r="A1608" t="s">
        <v>7310</v>
      </c>
      <c r="B1608" s="6" t="str">
        <f>VLOOKUP(LD_01[[#This Row],[DOCUMENTO]],_xlfn.SORTBY(ARQUIVOS_RECEBIDOS!$E$2:$F$5010,ARQUIVOS_RECEBIDOS!$F$2:$F$5010,-1),2,)</f>
        <v>R00.6</v>
      </c>
      <c r="C1608" s="14" t="s">
        <v>5988</v>
      </c>
      <c r="D1608" s="14" t="s">
        <v>7543</v>
      </c>
      <c r="E1608" s="6" t="s">
        <v>7477</v>
      </c>
      <c r="F1608" s="8" t="s">
        <v>7479</v>
      </c>
      <c r="G1608" s="8" t="s">
        <v>4332</v>
      </c>
      <c r="H1608" s="6" t="str">
        <f>_xlfn.XLOOKUP(LD_01[[#This Row],[DISCIPLINA]],'CLASSES DE PROJETOS'!$F$3:$F$37,'CLASSES DE PROJETOS'!$C$3:$C$37)</f>
        <v>GG</v>
      </c>
      <c r="I1608" s="6" t="str">
        <f>_xlfn.TEXTJOIN("/",TRUE,"MSV-163MS-"&amp;LD_01[[#This Row],[OBRA]],_xlfn.XLOOKUP(LD_01[[#This Row],[SIGLA]],'CLASSES DE PROJETOS'!$C$3:$C$37,'CLASSES DE PROJETOS'!$E$3:$E$37))</f>
        <v>MSV-163MS-373-385/19.GG</v>
      </c>
      <c r="J1608" s="6" t="str" cm="1">
        <f t="array" ref="J1608">_xlfn.TEXTJOIN(",",TRUE,_xlfn._xlws.FILTER(ARQUIVOS[ARQUIVO],(ARQUIVOS[DOCUMENTO]=LD_01[[#This Row],[DOCUMENTO]])*(ARQUIVOS[REVISÃO]=LD_01[[#This Row],[REVISÃO]])*(ARQUIVOS[EXTENSÃO]="pdf")))</f>
        <v>MSV-163MS-373-385-ACA-EXE-DE-D3-048-R00.6.pdf</v>
      </c>
      <c r="K1608" s="6" t="str" cm="1">
        <f t="array" ref="K1608">_xlfn.TEXTJOIN(", ",TRUE,_xlfn.UNIQUE(_xlfn._xlws.FILTER(ARQUIVOS_RECEBIDOS!$F$2:$F$5010,ARQUIVOS_RECEBIDOS!$E$2:$E$5010=LD_01[[#This Row],[DOCUMENTO]])))</f>
        <v>R00.6</v>
      </c>
      <c r="L1608" s="6" t="str" cm="1">
        <f t="array" ref="L1608">_xlfn.TEXTJOIN(",",TRUE,_xlfn._xlws.FILTER(ARQUIVOS[EXTENSÃO],(ARQUIVOS[DOCUMENTO]=LD_01[[#This Row],[DOCUMENTO]])*(ARQUIVOS[REVISÃO]=LD_01[[#This Row],[REVISÃO]])))</f>
        <v>dwg,pdf</v>
      </c>
      <c r="M1608" s="12" cm="1">
        <f t="array" ref="M1608">_xlfn.UNIQUE(_xlfn._xlws.FILTER(ARQUIVOS[DATA RECEBIMENTO],(ARQUIVOS[DOCUMENTO]=LD_01[[#This Row],[DOCUMENTO]])*(ARQUIVOS[REVISÃO]=LD_01[[#This Row],[REVISÃO]])))</f>
        <v>46041</v>
      </c>
      <c r="N16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02/MSV-163MS-373-385/19.GG/MSV-163MS-373-385-ACA-EXE-DE-D3-048-R00.6.pdf</v>
      </c>
      <c r="P1608" s="6" t="str">
        <f>LD_01[[#This Row],[PASTA]]&amp;"/"&amp;LD_01[[#This Row],[ARQUIVO]]</f>
        <v>MSV-163MS-373-385/19.GG/MSV-163MS-373-385-ACA-EXE-DE-D3-048-R00.6.pdf</v>
      </c>
    </row>
    <row r="1609" spans="1:16" ht="28.8" x14ac:dyDescent="0.3">
      <c r="A1609" t="s">
        <v>7311</v>
      </c>
      <c r="B1609" s="6" t="str">
        <f>VLOOKUP(LD_01[[#This Row],[DOCUMENTO]],_xlfn.SORTBY(ARQUIVOS_RECEBIDOS!$E$2:$F$5010,ARQUIVOS_RECEBIDOS!$F$2:$F$5010,-1),2,)</f>
        <v>R00.6</v>
      </c>
      <c r="C1609" s="14" t="s">
        <v>5988</v>
      </c>
      <c r="D1609" s="14" t="s">
        <v>7543</v>
      </c>
      <c r="E1609" s="6" t="s">
        <v>7477</v>
      </c>
      <c r="F1609" s="8" t="s">
        <v>7479</v>
      </c>
      <c r="G1609" s="8" t="s">
        <v>4332</v>
      </c>
      <c r="H1609" s="6" t="str">
        <f>_xlfn.XLOOKUP(LD_01[[#This Row],[DISCIPLINA]],'CLASSES DE PROJETOS'!$F$3:$F$37,'CLASSES DE PROJETOS'!$C$3:$C$37)</f>
        <v>GG</v>
      </c>
      <c r="I1609" s="6" t="str">
        <f>_xlfn.TEXTJOIN("/",TRUE,"MSV-163MS-"&amp;LD_01[[#This Row],[OBRA]],_xlfn.XLOOKUP(LD_01[[#This Row],[SIGLA]],'CLASSES DE PROJETOS'!$C$3:$C$37,'CLASSES DE PROJETOS'!$E$3:$E$37))</f>
        <v>MSV-163MS-373-385/19.GG</v>
      </c>
      <c r="J1609" s="6" t="str" cm="1">
        <f t="array" ref="J1609">_xlfn.TEXTJOIN(",",TRUE,_xlfn._xlws.FILTER(ARQUIVOS[ARQUIVO],(ARQUIVOS[DOCUMENTO]=LD_01[[#This Row],[DOCUMENTO]])*(ARQUIVOS[REVISÃO]=LD_01[[#This Row],[REVISÃO]])*(ARQUIVOS[EXTENSÃO]="pdf")))</f>
        <v>MSV-163MS-373-385-ACA-EXE-DE-D3-049-R00.6.pdf</v>
      </c>
      <c r="K1609" s="6" t="str" cm="1">
        <f t="array" ref="K1609">_xlfn.TEXTJOIN(", ",TRUE,_xlfn.UNIQUE(_xlfn._xlws.FILTER(ARQUIVOS_RECEBIDOS!$F$2:$F$5010,ARQUIVOS_RECEBIDOS!$E$2:$E$5010=LD_01[[#This Row],[DOCUMENTO]])))</f>
        <v>R00.6</v>
      </c>
      <c r="L1609" s="6" t="str" cm="1">
        <f t="array" ref="L1609">_xlfn.TEXTJOIN(",",TRUE,_xlfn._xlws.FILTER(ARQUIVOS[EXTENSÃO],(ARQUIVOS[DOCUMENTO]=LD_01[[#This Row],[DOCUMENTO]])*(ARQUIVOS[REVISÃO]=LD_01[[#This Row],[REVISÃO]])))</f>
        <v>dwg,pdf</v>
      </c>
      <c r="M1609" s="12" cm="1">
        <f t="array" ref="M1609">_xlfn.UNIQUE(_xlfn._xlws.FILTER(ARQUIVOS[DATA RECEBIMENTO],(ARQUIVOS[DOCUMENTO]=LD_01[[#This Row],[DOCUMENTO]])*(ARQUIVOS[REVISÃO]=LD_01[[#This Row],[REVISÃO]])))</f>
        <v>46041</v>
      </c>
      <c r="N16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02/MSV-163MS-373-385/19.GG/MSV-163MS-373-385-ACA-EXE-DE-D3-049-R00.6.pdf</v>
      </c>
      <c r="P1609" s="6" t="str">
        <f>LD_01[[#This Row],[PASTA]]&amp;"/"&amp;LD_01[[#This Row],[ARQUIVO]]</f>
        <v>MSV-163MS-373-385/19.GG/MSV-163MS-373-385-ACA-EXE-DE-D3-049-R00.6.pdf</v>
      </c>
    </row>
    <row r="1610" spans="1:16" ht="28.8" x14ac:dyDescent="0.3">
      <c r="A1610" t="s">
        <v>7312</v>
      </c>
      <c r="B1610" s="6" t="str">
        <f>VLOOKUP(LD_01[[#This Row],[DOCUMENTO]],_xlfn.SORTBY(ARQUIVOS_RECEBIDOS!$E$2:$F$5010,ARQUIVOS_RECEBIDOS!$F$2:$F$5010,-1),2,)</f>
        <v>R00.6</v>
      </c>
      <c r="C1610" s="14" t="s">
        <v>5988</v>
      </c>
      <c r="D1610" s="14" t="s">
        <v>7543</v>
      </c>
      <c r="E1610" s="6" t="s">
        <v>7477</v>
      </c>
      <c r="F1610" s="8" t="s">
        <v>7480</v>
      </c>
      <c r="G1610" s="8" t="s">
        <v>4332</v>
      </c>
      <c r="H1610" s="6" t="str">
        <f>_xlfn.XLOOKUP(LD_01[[#This Row],[DISCIPLINA]],'CLASSES DE PROJETOS'!$F$3:$F$37,'CLASSES DE PROJETOS'!$C$3:$C$37)</f>
        <v>GG</v>
      </c>
      <c r="I1610" s="6" t="str">
        <f>_xlfn.TEXTJOIN("/",TRUE,"MSV-163MS-"&amp;LD_01[[#This Row],[OBRA]],_xlfn.XLOOKUP(LD_01[[#This Row],[SIGLA]],'CLASSES DE PROJETOS'!$C$3:$C$37,'CLASSES DE PROJETOS'!$E$3:$E$37))</f>
        <v>MSV-163MS-373-385/19.GG</v>
      </c>
      <c r="J1610" s="6" t="str" cm="1">
        <f t="array" ref="J1610">_xlfn.TEXTJOIN(",",TRUE,_xlfn._xlws.FILTER(ARQUIVOS[ARQUIVO],(ARQUIVOS[DOCUMENTO]=LD_01[[#This Row],[DOCUMENTO]])*(ARQUIVOS[REVISÃO]=LD_01[[#This Row],[REVISÃO]])*(ARQUIVOS[EXTENSÃO]="pdf")))</f>
        <v>MSV-163MS-373-385-ACA-EXE-DE-D3-050-R00.6.pdf</v>
      </c>
      <c r="K1610" s="6" t="str" cm="1">
        <f t="array" ref="K1610">_xlfn.TEXTJOIN(", ",TRUE,_xlfn.UNIQUE(_xlfn._xlws.FILTER(ARQUIVOS_RECEBIDOS!$F$2:$F$5010,ARQUIVOS_RECEBIDOS!$E$2:$E$5010=LD_01[[#This Row],[DOCUMENTO]])))</f>
        <v>R00.6</v>
      </c>
      <c r="L1610" s="6" t="str" cm="1">
        <f t="array" ref="L1610">_xlfn.TEXTJOIN(",",TRUE,_xlfn._xlws.FILTER(ARQUIVOS[EXTENSÃO],(ARQUIVOS[DOCUMENTO]=LD_01[[#This Row],[DOCUMENTO]])*(ARQUIVOS[REVISÃO]=LD_01[[#This Row],[REVISÃO]])))</f>
        <v>dwg,pdf</v>
      </c>
      <c r="M1610" s="12" cm="1">
        <f t="array" ref="M1610">_xlfn.UNIQUE(_xlfn._xlws.FILTER(ARQUIVOS[DATA RECEBIMENTO],(ARQUIVOS[DOCUMENTO]=LD_01[[#This Row],[DOCUMENTO]])*(ARQUIVOS[REVISÃO]=LD_01[[#This Row],[REVISÃO]])))</f>
        <v>46041</v>
      </c>
      <c r="N16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02/MSV-163MS-373-385/19.GG/MSV-163MS-373-385-ACA-EXE-DE-D3-050-R00.6.pdf</v>
      </c>
      <c r="P1610" s="6" t="str">
        <f>LD_01[[#This Row],[PASTA]]&amp;"/"&amp;LD_01[[#This Row],[ARQUIVO]]</f>
        <v>MSV-163MS-373-385/19.GG/MSV-163MS-373-385-ACA-EXE-DE-D3-050-R00.6.pdf</v>
      </c>
    </row>
    <row r="1611" spans="1:16" ht="28.8" x14ac:dyDescent="0.3">
      <c r="A1611" t="s">
        <v>7313</v>
      </c>
      <c r="B1611" s="6" t="str">
        <f>VLOOKUP(LD_01[[#This Row],[DOCUMENTO]],_xlfn.SORTBY(ARQUIVOS_RECEBIDOS!$E$2:$F$5010,ARQUIVOS_RECEBIDOS!$F$2:$F$5010,-1),2,)</f>
        <v>R00.6</v>
      </c>
      <c r="C1611" s="14" t="s">
        <v>5988</v>
      </c>
      <c r="D1611" s="14" t="s">
        <v>7543</v>
      </c>
      <c r="E1611" s="6" t="s">
        <v>7477</v>
      </c>
      <c r="F1611" s="8" t="s">
        <v>7481</v>
      </c>
      <c r="G1611" s="8" t="s">
        <v>4332</v>
      </c>
      <c r="H1611" s="6" t="str">
        <f>_xlfn.XLOOKUP(LD_01[[#This Row],[DISCIPLINA]],'CLASSES DE PROJETOS'!$F$3:$F$37,'CLASSES DE PROJETOS'!$C$3:$C$37)</f>
        <v>GG</v>
      </c>
      <c r="I1611" s="6" t="str">
        <f>_xlfn.TEXTJOIN("/",TRUE,"MSV-163MS-"&amp;LD_01[[#This Row],[OBRA]],_xlfn.XLOOKUP(LD_01[[#This Row],[SIGLA]],'CLASSES DE PROJETOS'!$C$3:$C$37,'CLASSES DE PROJETOS'!$E$3:$E$37))</f>
        <v>MSV-163MS-373-385/19.GG</v>
      </c>
      <c r="J1611" s="6" t="str" cm="1">
        <f t="array" ref="J1611">_xlfn.TEXTJOIN(",",TRUE,_xlfn._xlws.FILTER(ARQUIVOS[ARQUIVO],(ARQUIVOS[DOCUMENTO]=LD_01[[#This Row],[DOCUMENTO]])*(ARQUIVOS[REVISÃO]=LD_01[[#This Row],[REVISÃO]])*(ARQUIVOS[EXTENSÃO]="pdf")))</f>
        <v>MSV-163MS-373-385-ACA-EXE-DE-D3-051-R00.6.pdf</v>
      </c>
      <c r="K1611" s="6" t="str" cm="1">
        <f t="array" ref="K1611">_xlfn.TEXTJOIN(", ",TRUE,_xlfn.UNIQUE(_xlfn._xlws.FILTER(ARQUIVOS_RECEBIDOS!$F$2:$F$5010,ARQUIVOS_RECEBIDOS!$E$2:$E$5010=LD_01[[#This Row],[DOCUMENTO]])))</f>
        <v>R00.6</v>
      </c>
      <c r="L1611" s="6" t="str" cm="1">
        <f t="array" ref="L1611">_xlfn.TEXTJOIN(",",TRUE,_xlfn._xlws.FILTER(ARQUIVOS[EXTENSÃO],(ARQUIVOS[DOCUMENTO]=LD_01[[#This Row],[DOCUMENTO]])*(ARQUIVOS[REVISÃO]=LD_01[[#This Row],[REVISÃO]])))</f>
        <v>dwg,pdf</v>
      </c>
      <c r="M1611" s="12" cm="1">
        <f t="array" ref="M1611">_xlfn.UNIQUE(_xlfn._xlws.FILTER(ARQUIVOS[DATA RECEBIMENTO],(ARQUIVOS[DOCUMENTO]=LD_01[[#This Row],[DOCUMENTO]])*(ARQUIVOS[REVISÃO]=LD_01[[#This Row],[REVISÃO]])))</f>
        <v>46041</v>
      </c>
      <c r="N16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02/MSV-163MS-373-385/19.GG/MSV-163MS-373-385-ACA-EXE-DE-D3-051-R00.6.pdf</v>
      </c>
      <c r="P1611" s="6" t="str">
        <f>LD_01[[#This Row],[PASTA]]&amp;"/"&amp;LD_01[[#This Row],[ARQUIVO]]</f>
        <v>MSV-163MS-373-385/19.GG/MSV-163MS-373-385-ACA-EXE-DE-D3-051-R00.6.pdf</v>
      </c>
    </row>
    <row r="1612" spans="1:16" ht="43.2" x14ac:dyDescent="0.3">
      <c r="A1612" t="s">
        <v>7314</v>
      </c>
      <c r="B1612" s="6" t="str">
        <f>VLOOKUP(LD_01[[#This Row],[DOCUMENTO]],_xlfn.SORTBY(ARQUIVOS_RECEBIDOS!$E$2:$F$5010,ARQUIVOS_RECEBIDOS!$F$2:$F$5010,-1),2,)</f>
        <v>R00.5</v>
      </c>
      <c r="C1612" s="14" t="s">
        <v>5988</v>
      </c>
      <c r="D1612" s="14" t="s">
        <v>7543</v>
      </c>
      <c r="E1612" s="6" t="s">
        <v>7477</v>
      </c>
      <c r="F1612" s="8" t="s">
        <v>7482</v>
      </c>
      <c r="G1612" s="8" t="s">
        <v>4332</v>
      </c>
      <c r="H1612" s="6" t="str">
        <f>_xlfn.XLOOKUP(LD_01[[#This Row],[DISCIPLINA]],'CLASSES DE PROJETOS'!$F$3:$F$37,'CLASSES DE PROJETOS'!$C$3:$C$37)</f>
        <v>GG</v>
      </c>
      <c r="I1612" s="6" t="str">
        <f>_xlfn.TEXTJOIN("/",TRUE,"MSV-163MS-"&amp;LD_01[[#This Row],[OBRA]],_xlfn.XLOOKUP(LD_01[[#This Row],[SIGLA]],'CLASSES DE PROJETOS'!$C$3:$C$37,'CLASSES DE PROJETOS'!$E$3:$E$37))</f>
        <v>MSV-163MS-373-385/19.GG</v>
      </c>
      <c r="J1612" s="6" t="str" cm="1">
        <f t="array" ref="J1612">_xlfn.TEXTJOIN(",",TRUE,_xlfn._xlws.FILTER(ARQUIVOS[ARQUIVO],(ARQUIVOS[DOCUMENTO]=LD_01[[#This Row],[DOCUMENTO]])*(ARQUIVOS[REVISÃO]=LD_01[[#This Row],[REVISÃO]])*(ARQUIVOS[EXTENSÃO]="pdf")))</f>
        <v>MSV-163MS-373-385-ACA-EXE-DE-D3-052-R00.5.pdf</v>
      </c>
      <c r="K1612" s="6" t="str" cm="1">
        <f t="array" ref="K1612">_xlfn.TEXTJOIN(", ",TRUE,_xlfn.UNIQUE(_xlfn._xlws.FILTER(ARQUIVOS_RECEBIDOS!$F$2:$F$5010,ARQUIVOS_RECEBIDOS!$E$2:$E$5010=LD_01[[#This Row],[DOCUMENTO]])))</f>
        <v>R00.5</v>
      </c>
      <c r="L1612" s="6" t="str" cm="1">
        <f t="array" ref="L1612">_xlfn.TEXTJOIN(",",TRUE,_xlfn._xlws.FILTER(ARQUIVOS[EXTENSÃO],(ARQUIVOS[DOCUMENTO]=LD_01[[#This Row],[DOCUMENTO]])*(ARQUIVOS[REVISÃO]=LD_01[[#This Row],[REVISÃO]])))</f>
        <v>dwg,pdf</v>
      </c>
      <c r="M1612" s="12" cm="1">
        <f t="array" ref="M1612">_xlfn.UNIQUE(_xlfn._xlws.FILTER(ARQUIVOS[DATA RECEBIMENTO],(ARQUIVOS[DOCUMENTO]=LD_01[[#This Row],[DOCUMENTO]])*(ARQUIVOS[REVISÃO]=LD_01[[#This Row],[REVISÃO]])))</f>
        <v>46041</v>
      </c>
      <c r="N16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02/MSV-163MS-373-385/19.GG/MSV-163MS-373-385-ACA-EXE-DE-D3-052-R00.5.pdf</v>
      </c>
      <c r="P1612" s="6" t="str">
        <f>LD_01[[#This Row],[PASTA]]&amp;"/"&amp;LD_01[[#This Row],[ARQUIVO]]</f>
        <v>MSV-163MS-373-385/19.GG/MSV-163MS-373-385-ACA-EXE-DE-D3-052-R00.5.pdf</v>
      </c>
    </row>
    <row r="1613" spans="1:16" ht="43.2" x14ac:dyDescent="0.3">
      <c r="A1613" t="s">
        <v>7315</v>
      </c>
      <c r="B1613" s="6" t="str">
        <f>VLOOKUP(LD_01[[#This Row],[DOCUMENTO]],_xlfn.SORTBY(ARQUIVOS_RECEBIDOS!$E$2:$F$5010,ARQUIVOS_RECEBIDOS!$F$2:$F$5010,-1),2,)</f>
        <v>R00.1</v>
      </c>
      <c r="C1613" s="14" t="s">
        <v>5988</v>
      </c>
      <c r="D1613" s="14" t="s">
        <v>7543</v>
      </c>
      <c r="E1613" s="6" t="s">
        <v>7477</v>
      </c>
      <c r="F1613" s="8" t="s">
        <v>7483</v>
      </c>
      <c r="G1613" s="8" t="s">
        <v>4332</v>
      </c>
      <c r="H1613" s="6" t="str">
        <f>_xlfn.XLOOKUP(LD_01[[#This Row],[DISCIPLINA]],'CLASSES DE PROJETOS'!$F$3:$F$37,'CLASSES DE PROJETOS'!$C$3:$C$37)</f>
        <v>GG</v>
      </c>
      <c r="I1613" s="6" t="str">
        <f>_xlfn.TEXTJOIN("/",TRUE,"MSV-163MS-"&amp;LD_01[[#This Row],[OBRA]],_xlfn.XLOOKUP(LD_01[[#This Row],[SIGLA]],'CLASSES DE PROJETOS'!$C$3:$C$37,'CLASSES DE PROJETOS'!$E$3:$E$37))</f>
        <v>MSV-163MS-373-385/19.GG</v>
      </c>
      <c r="J1613" s="6" t="str" cm="1">
        <f t="array" ref="J1613">_xlfn.TEXTJOIN(",",TRUE,_xlfn._xlws.FILTER(ARQUIVOS[ARQUIVO],(ARQUIVOS[DOCUMENTO]=LD_01[[#This Row],[DOCUMENTO]])*(ARQUIVOS[REVISÃO]=LD_01[[#This Row],[REVISÃO]])*(ARQUIVOS[EXTENSÃO]="pdf")))</f>
        <v>MSV-163MS-373-385-ACA-EXE-DE-D3-053-R00.1.pdf</v>
      </c>
      <c r="K1613" s="6" t="str" cm="1">
        <f t="array" ref="K1613">_xlfn.TEXTJOIN(", ",TRUE,_xlfn.UNIQUE(_xlfn._xlws.FILTER(ARQUIVOS_RECEBIDOS!$F$2:$F$5010,ARQUIVOS_RECEBIDOS!$E$2:$E$5010=LD_01[[#This Row],[DOCUMENTO]])))</f>
        <v>R00.1</v>
      </c>
      <c r="L1613" s="6" t="str" cm="1">
        <f t="array" ref="L1613">_xlfn.TEXTJOIN(",",TRUE,_xlfn._xlws.FILTER(ARQUIVOS[EXTENSÃO],(ARQUIVOS[DOCUMENTO]=LD_01[[#This Row],[DOCUMENTO]])*(ARQUIVOS[REVISÃO]=LD_01[[#This Row],[REVISÃO]])))</f>
        <v>dwg,pdf</v>
      </c>
      <c r="M1613" s="12" cm="1">
        <f t="array" ref="M1613">_xlfn.UNIQUE(_xlfn._xlws.FILTER(ARQUIVOS[DATA RECEBIMENTO],(ARQUIVOS[DOCUMENTO]=LD_01[[#This Row],[DOCUMENTO]])*(ARQUIVOS[REVISÃO]=LD_01[[#This Row],[REVISÃO]])))</f>
        <v>46041</v>
      </c>
      <c r="N16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02/MSV-163MS-373-385/19.GG/MSV-163MS-373-385-ACA-EXE-DE-D3-053-R00.1.pdf</v>
      </c>
      <c r="P1613" s="6" t="str">
        <f>LD_01[[#This Row],[PASTA]]&amp;"/"&amp;LD_01[[#This Row],[ARQUIVO]]</f>
        <v>MSV-163MS-373-385/19.GG/MSV-163MS-373-385-ACA-EXE-DE-D3-053-R00.1.pdf</v>
      </c>
    </row>
    <row r="1614" spans="1:16" ht="43.2" x14ac:dyDescent="0.3">
      <c r="A1614" t="s">
        <v>7316</v>
      </c>
      <c r="B1614" s="6" t="str">
        <f>VLOOKUP(LD_01[[#This Row],[DOCUMENTO]],_xlfn.SORTBY(ARQUIVOS_RECEBIDOS!$E$2:$F$5010,ARQUIVOS_RECEBIDOS!$F$2:$F$5010,-1),2,)</f>
        <v>R00.1</v>
      </c>
      <c r="C1614" s="14" t="s">
        <v>5988</v>
      </c>
      <c r="D1614" s="14" t="s">
        <v>7543</v>
      </c>
      <c r="E1614" s="6" t="s">
        <v>7477</v>
      </c>
      <c r="F1614" s="8" t="s">
        <v>7484</v>
      </c>
      <c r="G1614" s="8" t="s">
        <v>4332</v>
      </c>
      <c r="H1614" s="6" t="str">
        <f>_xlfn.XLOOKUP(LD_01[[#This Row],[DISCIPLINA]],'CLASSES DE PROJETOS'!$F$3:$F$37,'CLASSES DE PROJETOS'!$C$3:$C$37)</f>
        <v>GG</v>
      </c>
      <c r="I1614" s="6" t="str">
        <f>_xlfn.TEXTJOIN("/",TRUE,"MSV-163MS-"&amp;LD_01[[#This Row],[OBRA]],_xlfn.XLOOKUP(LD_01[[#This Row],[SIGLA]],'CLASSES DE PROJETOS'!$C$3:$C$37,'CLASSES DE PROJETOS'!$E$3:$E$37))</f>
        <v>MSV-163MS-373-385/19.GG</v>
      </c>
      <c r="J1614" s="6" t="str" cm="1">
        <f t="array" ref="J1614">_xlfn.TEXTJOIN(",",TRUE,_xlfn._xlws.FILTER(ARQUIVOS[ARQUIVO],(ARQUIVOS[DOCUMENTO]=LD_01[[#This Row],[DOCUMENTO]])*(ARQUIVOS[REVISÃO]=LD_01[[#This Row],[REVISÃO]])*(ARQUIVOS[EXTENSÃO]="pdf")))</f>
        <v>MSV-163MS-373-385-ACA-EXE-DE-D3-054-R00.1.pdf</v>
      </c>
      <c r="K1614" s="6" t="str" cm="1">
        <f t="array" ref="K1614">_xlfn.TEXTJOIN(", ",TRUE,_xlfn.UNIQUE(_xlfn._xlws.FILTER(ARQUIVOS_RECEBIDOS!$F$2:$F$5010,ARQUIVOS_RECEBIDOS!$E$2:$E$5010=LD_01[[#This Row],[DOCUMENTO]])))</f>
        <v>R00.1</v>
      </c>
      <c r="L1614" s="6" t="str" cm="1">
        <f t="array" ref="L1614">_xlfn.TEXTJOIN(",",TRUE,_xlfn._xlws.FILTER(ARQUIVOS[EXTENSÃO],(ARQUIVOS[DOCUMENTO]=LD_01[[#This Row],[DOCUMENTO]])*(ARQUIVOS[REVISÃO]=LD_01[[#This Row],[REVISÃO]])))</f>
        <v>dwg,pdf</v>
      </c>
      <c r="M1614" s="12" cm="1">
        <f t="array" ref="M1614">_xlfn.UNIQUE(_xlfn._xlws.FILTER(ARQUIVOS[DATA RECEBIMENTO],(ARQUIVOS[DOCUMENTO]=LD_01[[#This Row],[DOCUMENTO]])*(ARQUIVOS[REVISÃO]=LD_01[[#This Row],[REVISÃO]])))</f>
        <v>46041</v>
      </c>
      <c r="N16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02/MSV-163MS-373-385/19.GG/MSV-163MS-373-385-ACA-EXE-DE-D3-054-R00.1.pdf</v>
      </c>
      <c r="P1614" s="6" t="str">
        <f>LD_01[[#This Row],[PASTA]]&amp;"/"&amp;LD_01[[#This Row],[ARQUIVO]]</f>
        <v>MSV-163MS-373-385/19.GG/MSV-163MS-373-385-ACA-EXE-DE-D3-054-R00.1.pdf</v>
      </c>
    </row>
    <row r="1615" spans="1:16" ht="43.2" x14ac:dyDescent="0.3">
      <c r="A1615" t="s">
        <v>7317</v>
      </c>
      <c r="B1615" s="6" t="str">
        <f>VLOOKUP(LD_01[[#This Row],[DOCUMENTO]],_xlfn.SORTBY(ARQUIVOS_RECEBIDOS!$E$2:$F$5010,ARQUIVOS_RECEBIDOS!$F$2:$F$5010,-1),2,)</f>
        <v>R00.1</v>
      </c>
      <c r="C1615" s="14" t="s">
        <v>5988</v>
      </c>
      <c r="D1615" s="14" t="s">
        <v>7543</v>
      </c>
      <c r="E1615" s="6" t="s">
        <v>7477</v>
      </c>
      <c r="F1615" s="8" t="s">
        <v>7485</v>
      </c>
      <c r="G1615" s="8" t="s">
        <v>4332</v>
      </c>
      <c r="H1615" s="6" t="str">
        <f>_xlfn.XLOOKUP(LD_01[[#This Row],[DISCIPLINA]],'CLASSES DE PROJETOS'!$F$3:$F$37,'CLASSES DE PROJETOS'!$C$3:$C$37)</f>
        <v>GG</v>
      </c>
      <c r="I1615" s="6" t="str">
        <f>_xlfn.TEXTJOIN("/",TRUE,"MSV-163MS-"&amp;LD_01[[#This Row],[OBRA]],_xlfn.XLOOKUP(LD_01[[#This Row],[SIGLA]],'CLASSES DE PROJETOS'!$C$3:$C$37,'CLASSES DE PROJETOS'!$E$3:$E$37))</f>
        <v>MSV-163MS-373-385/19.GG</v>
      </c>
      <c r="J1615" s="6" t="str" cm="1">
        <f t="array" ref="J1615">_xlfn.TEXTJOIN(",",TRUE,_xlfn._xlws.FILTER(ARQUIVOS[ARQUIVO],(ARQUIVOS[DOCUMENTO]=LD_01[[#This Row],[DOCUMENTO]])*(ARQUIVOS[REVISÃO]=LD_01[[#This Row],[REVISÃO]])*(ARQUIVOS[EXTENSÃO]="pdf")))</f>
        <v>MSV-163MS-373-385-ACA-EXE-DE-D3-055-R00.1.pdf</v>
      </c>
      <c r="K1615" s="6" t="str" cm="1">
        <f t="array" ref="K1615">_xlfn.TEXTJOIN(", ",TRUE,_xlfn.UNIQUE(_xlfn._xlws.FILTER(ARQUIVOS_RECEBIDOS!$F$2:$F$5010,ARQUIVOS_RECEBIDOS!$E$2:$E$5010=LD_01[[#This Row],[DOCUMENTO]])))</f>
        <v>R00.1</v>
      </c>
      <c r="L1615" s="6" t="str" cm="1">
        <f t="array" ref="L1615">_xlfn.TEXTJOIN(",",TRUE,_xlfn._xlws.FILTER(ARQUIVOS[EXTENSÃO],(ARQUIVOS[DOCUMENTO]=LD_01[[#This Row],[DOCUMENTO]])*(ARQUIVOS[REVISÃO]=LD_01[[#This Row],[REVISÃO]])))</f>
        <v>dwg,pdf</v>
      </c>
      <c r="M1615" s="12" cm="1">
        <f t="array" ref="M1615">_xlfn.UNIQUE(_xlfn._xlws.FILTER(ARQUIVOS[DATA RECEBIMENTO],(ARQUIVOS[DOCUMENTO]=LD_01[[#This Row],[DOCUMENTO]])*(ARQUIVOS[REVISÃO]=LD_01[[#This Row],[REVISÃO]])))</f>
        <v>46041</v>
      </c>
      <c r="N16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02/MSV-163MS-373-385/19.GG/MSV-163MS-373-385-ACA-EXE-DE-D3-055-R00.1.pdf</v>
      </c>
      <c r="P1615" s="6" t="str">
        <f>LD_01[[#This Row],[PASTA]]&amp;"/"&amp;LD_01[[#This Row],[ARQUIVO]]</f>
        <v>MSV-163MS-373-385/19.GG/MSV-163MS-373-385-ACA-EXE-DE-D3-055-R00.1.pdf</v>
      </c>
    </row>
    <row r="1616" spans="1:16" ht="28.8" x14ac:dyDescent="0.3">
      <c r="A1616" t="s">
        <v>7318</v>
      </c>
      <c r="B1616" s="6" t="str">
        <f>VLOOKUP(LD_01[[#This Row],[DOCUMENTO]],_xlfn.SORTBY(ARQUIVOS_RECEBIDOS!$E$2:$F$5010,ARQUIVOS_RECEBIDOS!$F$2:$F$5010,-1),2,)</f>
        <v>R00.1</v>
      </c>
      <c r="C1616" s="14" t="s">
        <v>5988</v>
      </c>
      <c r="D1616" s="14" t="s">
        <v>7543</v>
      </c>
      <c r="E1616" s="6" t="s">
        <v>7477</v>
      </c>
      <c r="F1616" s="8" t="s">
        <v>7486</v>
      </c>
      <c r="G1616" s="8" t="s">
        <v>4332</v>
      </c>
      <c r="H1616" s="6" t="str">
        <f>_xlfn.XLOOKUP(LD_01[[#This Row],[DISCIPLINA]],'CLASSES DE PROJETOS'!$F$3:$F$37,'CLASSES DE PROJETOS'!$C$3:$C$37)</f>
        <v>GG</v>
      </c>
      <c r="I1616" s="6" t="str">
        <f>_xlfn.TEXTJOIN("/",TRUE,"MSV-163MS-"&amp;LD_01[[#This Row],[OBRA]],_xlfn.XLOOKUP(LD_01[[#This Row],[SIGLA]],'CLASSES DE PROJETOS'!$C$3:$C$37,'CLASSES DE PROJETOS'!$E$3:$E$37))</f>
        <v>MSV-163MS-373-385/19.GG</v>
      </c>
      <c r="J1616" s="6" t="str" cm="1">
        <f t="array" ref="J1616">_xlfn.TEXTJOIN(",",TRUE,_xlfn._xlws.FILTER(ARQUIVOS[ARQUIVO],(ARQUIVOS[DOCUMENTO]=LD_01[[#This Row],[DOCUMENTO]])*(ARQUIVOS[REVISÃO]=LD_01[[#This Row],[REVISÃO]])*(ARQUIVOS[EXTENSÃO]="pdf")))</f>
        <v>MSV-163MS-373-385-ACA-EXE-DE-D3-056-R00.1.pdf</v>
      </c>
      <c r="K1616" s="6" t="str" cm="1">
        <f t="array" ref="K1616">_xlfn.TEXTJOIN(", ",TRUE,_xlfn.UNIQUE(_xlfn._xlws.FILTER(ARQUIVOS_RECEBIDOS!$F$2:$F$5010,ARQUIVOS_RECEBIDOS!$E$2:$E$5010=LD_01[[#This Row],[DOCUMENTO]])))</f>
        <v>R00.1</v>
      </c>
      <c r="L1616" s="6" t="str" cm="1">
        <f t="array" ref="L1616">_xlfn.TEXTJOIN(",",TRUE,_xlfn._xlws.FILTER(ARQUIVOS[EXTENSÃO],(ARQUIVOS[DOCUMENTO]=LD_01[[#This Row],[DOCUMENTO]])*(ARQUIVOS[REVISÃO]=LD_01[[#This Row],[REVISÃO]])))</f>
        <v>dwg,pdf</v>
      </c>
      <c r="M1616" s="12" cm="1">
        <f t="array" ref="M1616">_xlfn.UNIQUE(_xlfn._xlws.FILTER(ARQUIVOS[DATA RECEBIMENTO],(ARQUIVOS[DOCUMENTO]=LD_01[[#This Row],[DOCUMENTO]])*(ARQUIVOS[REVISÃO]=LD_01[[#This Row],[REVISÃO]])))</f>
        <v>46041</v>
      </c>
      <c r="N16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02/MSV-163MS-373-385/19.GG/MSV-163MS-373-385-ACA-EXE-DE-D3-056-R00.1.pdf</v>
      </c>
      <c r="P1616" s="6" t="str">
        <f>LD_01[[#This Row],[PASTA]]&amp;"/"&amp;LD_01[[#This Row],[ARQUIVO]]</f>
        <v>MSV-163MS-373-385/19.GG/MSV-163MS-373-385-ACA-EXE-DE-D3-056-R00.1.pdf</v>
      </c>
    </row>
    <row r="1617" spans="1:16" ht="28.8" x14ac:dyDescent="0.3">
      <c r="A1617" t="s">
        <v>7319</v>
      </c>
      <c r="B1617" s="6" t="str">
        <f>VLOOKUP(LD_01[[#This Row],[DOCUMENTO]],_xlfn.SORTBY(ARQUIVOS_RECEBIDOS!$E$2:$F$5010,ARQUIVOS_RECEBIDOS!$F$2:$F$5010,-1),2,)</f>
        <v>R00.1</v>
      </c>
      <c r="C1617" s="14" t="s">
        <v>5988</v>
      </c>
      <c r="D1617" s="14" t="s">
        <v>7543</v>
      </c>
      <c r="E1617" s="6" t="s">
        <v>7477</v>
      </c>
      <c r="F1617" s="8" t="s">
        <v>7487</v>
      </c>
      <c r="G1617" s="8" t="s">
        <v>4332</v>
      </c>
      <c r="H1617" s="6" t="str">
        <f>_xlfn.XLOOKUP(LD_01[[#This Row],[DISCIPLINA]],'CLASSES DE PROJETOS'!$F$3:$F$37,'CLASSES DE PROJETOS'!$C$3:$C$37)</f>
        <v>GG</v>
      </c>
      <c r="I1617" s="6" t="str">
        <f>_xlfn.TEXTJOIN("/",TRUE,"MSV-163MS-"&amp;LD_01[[#This Row],[OBRA]],_xlfn.XLOOKUP(LD_01[[#This Row],[SIGLA]],'CLASSES DE PROJETOS'!$C$3:$C$37,'CLASSES DE PROJETOS'!$E$3:$E$37))</f>
        <v>MSV-163MS-373-385/19.GG</v>
      </c>
      <c r="J1617" s="6" t="str" cm="1">
        <f t="array" ref="J1617">_xlfn.TEXTJOIN(",",TRUE,_xlfn._xlws.FILTER(ARQUIVOS[ARQUIVO],(ARQUIVOS[DOCUMENTO]=LD_01[[#This Row],[DOCUMENTO]])*(ARQUIVOS[REVISÃO]=LD_01[[#This Row],[REVISÃO]])*(ARQUIVOS[EXTENSÃO]="pdf")))</f>
        <v>MSV-163MS-373-385-ACA-EXE-DE-D3-057-R00.1.pdf</v>
      </c>
      <c r="K1617" s="6" t="str" cm="1">
        <f t="array" ref="K1617">_xlfn.TEXTJOIN(", ",TRUE,_xlfn.UNIQUE(_xlfn._xlws.FILTER(ARQUIVOS_RECEBIDOS!$F$2:$F$5010,ARQUIVOS_RECEBIDOS!$E$2:$E$5010=LD_01[[#This Row],[DOCUMENTO]])))</f>
        <v>R00.1</v>
      </c>
      <c r="L1617" s="6" t="str" cm="1">
        <f t="array" ref="L1617">_xlfn.TEXTJOIN(",",TRUE,_xlfn._xlws.FILTER(ARQUIVOS[EXTENSÃO],(ARQUIVOS[DOCUMENTO]=LD_01[[#This Row],[DOCUMENTO]])*(ARQUIVOS[REVISÃO]=LD_01[[#This Row],[REVISÃO]])))</f>
        <v>dwg,pdf</v>
      </c>
      <c r="M1617" s="12" cm="1">
        <f t="array" ref="M1617">_xlfn.UNIQUE(_xlfn._xlws.FILTER(ARQUIVOS[DATA RECEBIMENTO],(ARQUIVOS[DOCUMENTO]=LD_01[[#This Row],[DOCUMENTO]])*(ARQUIVOS[REVISÃO]=LD_01[[#This Row],[REVISÃO]])))</f>
        <v>46041</v>
      </c>
      <c r="N16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02/MSV-163MS-373-385/19.GG/MSV-163MS-373-385-ACA-EXE-DE-D3-057-R00.1.pdf</v>
      </c>
      <c r="P1617" s="6" t="str">
        <f>LD_01[[#This Row],[PASTA]]&amp;"/"&amp;LD_01[[#This Row],[ARQUIVO]]</f>
        <v>MSV-163MS-373-385/19.GG/MSV-163MS-373-385-ACA-EXE-DE-D3-057-R00.1.pdf</v>
      </c>
    </row>
    <row r="1618" spans="1:16" ht="28.8" x14ac:dyDescent="0.3">
      <c r="A1618" t="s">
        <v>7237</v>
      </c>
      <c r="B1618" s="6" t="str">
        <f>VLOOKUP(LD_01[[#This Row],[DOCUMENTO]],_xlfn.SORTBY(ARQUIVOS_RECEBIDOS!$E$2:$F$5010,ARQUIVOS_RECEBIDOS!$F$2:$F$5010,-1),2,)</f>
        <v>R00.3</v>
      </c>
      <c r="C1618" s="14" t="s">
        <v>5988</v>
      </c>
      <c r="D1618" s="14" t="s">
        <v>7543</v>
      </c>
      <c r="E1618" s="6" t="s">
        <v>7477</v>
      </c>
      <c r="F1618" s="8" t="s">
        <v>7488</v>
      </c>
      <c r="G1618" s="8" t="s">
        <v>4141</v>
      </c>
      <c r="H1618" s="6" t="str">
        <f>_xlfn.XLOOKUP(LD_01[[#This Row],[DISCIPLINA]],'CLASSES DE PROJETOS'!$F$3:$F$37,'CLASSES DE PROJETOS'!$C$3:$C$37)</f>
        <v>GE</v>
      </c>
      <c r="I1618" s="6" t="str">
        <f>_xlfn.TEXTJOIN("/",TRUE,"MSV-163MS-"&amp;LD_01[[#This Row],[OBRA]],_xlfn.XLOOKUP(LD_01[[#This Row],[SIGLA]],'CLASSES DE PROJETOS'!$C$3:$C$37,'CLASSES DE PROJETOS'!$E$3:$E$37))</f>
        <v>MSV-163MS-373-385/18.GE</v>
      </c>
      <c r="J1618" s="6" t="str" cm="1">
        <f t="array" ref="J1618">_xlfn.TEXTJOIN(",",TRUE,_xlfn._xlws.FILTER(ARQUIVOS[ARQUIVO],(ARQUIVOS[DOCUMENTO]=LD_01[[#This Row],[DOCUMENTO]])*(ARQUIVOS[REVISÃO]=LD_01[[#This Row],[REVISÃO]])*(ARQUIVOS[EXTENSÃO]="pdf")))</f>
        <v>MSV-163MS-373-385-ACA-EXE-DE-F1-001-R00.3.pdf</v>
      </c>
      <c r="K1618" s="6" t="str" cm="1">
        <f t="array" ref="K1618">_xlfn.TEXTJOIN(", ",TRUE,_xlfn.UNIQUE(_xlfn._xlws.FILTER(ARQUIVOS_RECEBIDOS!$F$2:$F$5010,ARQUIVOS_RECEBIDOS!$E$2:$E$5010=LD_01[[#This Row],[DOCUMENTO]])))</f>
        <v>R00.3</v>
      </c>
      <c r="L1618" s="6" t="str" cm="1">
        <f t="array" ref="L1618">_xlfn.TEXTJOIN(",",TRUE,_xlfn._xlws.FILTER(ARQUIVOS[EXTENSÃO],(ARQUIVOS[DOCUMENTO]=LD_01[[#This Row],[DOCUMENTO]])*(ARQUIVOS[REVISÃO]=LD_01[[#This Row],[REVISÃO]])))</f>
        <v>dwg,pdf</v>
      </c>
      <c r="M1618" s="12" cm="1">
        <f t="array" ref="M1618">_xlfn.UNIQUE(_xlfn._xlws.FILTER(ARQUIVOS[DATA RECEBIMENTO],(ARQUIVOS[DOCUMENTO]=LD_01[[#This Row],[DOCUMENTO]])*(ARQUIVOS[REVISÃO]=LD_01[[#This Row],[REVISÃO]])))</f>
        <v>46041</v>
      </c>
      <c r="N16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02/MSV-163MS-373-385/18.GE/MSV-163MS-373-385-ACA-EXE-DE-F1-001-R00.3.pdf</v>
      </c>
      <c r="P1618" s="6" t="str">
        <f>LD_01[[#This Row],[PASTA]]&amp;"/"&amp;LD_01[[#This Row],[ARQUIVO]]</f>
        <v>MSV-163MS-373-385/18.GE/MSV-163MS-373-385-ACA-EXE-DE-F1-001-R00.3.pdf</v>
      </c>
    </row>
    <row r="1619" spans="1:16" ht="28.8" x14ac:dyDescent="0.3">
      <c r="A1619" t="s">
        <v>7238</v>
      </c>
      <c r="B1619" s="6" t="str">
        <f>VLOOKUP(LD_01[[#This Row],[DOCUMENTO]],_xlfn.SORTBY(ARQUIVOS_RECEBIDOS!$E$2:$F$5010,ARQUIVOS_RECEBIDOS!$F$2:$F$5010,-1),2,)</f>
        <v>R00.3</v>
      </c>
      <c r="C1619" s="14" t="s">
        <v>5988</v>
      </c>
      <c r="D1619" s="14" t="s">
        <v>7543</v>
      </c>
      <c r="E1619" s="6" t="s">
        <v>7477</v>
      </c>
      <c r="F1619" s="8" t="s">
        <v>7488</v>
      </c>
      <c r="G1619" s="8" t="s">
        <v>4141</v>
      </c>
      <c r="H1619" s="6" t="str">
        <f>_xlfn.XLOOKUP(LD_01[[#This Row],[DISCIPLINA]],'CLASSES DE PROJETOS'!$F$3:$F$37,'CLASSES DE PROJETOS'!$C$3:$C$37)</f>
        <v>GE</v>
      </c>
      <c r="I1619" s="6" t="str">
        <f>_xlfn.TEXTJOIN("/",TRUE,"MSV-163MS-"&amp;LD_01[[#This Row],[OBRA]],_xlfn.XLOOKUP(LD_01[[#This Row],[SIGLA]],'CLASSES DE PROJETOS'!$C$3:$C$37,'CLASSES DE PROJETOS'!$E$3:$E$37))</f>
        <v>MSV-163MS-373-385/18.GE</v>
      </c>
      <c r="J1619" s="6" t="str" cm="1">
        <f t="array" ref="J1619">_xlfn.TEXTJOIN(",",TRUE,_xlfn._xlws.FILTER(ARQUIVOS[ARQUIVO],(ARQUIVOS[DOCUMENTO]=LD_01[[#This Row],[DOCUMENTO]])*(ARQUIVOS[REVISÃO]=LD_01[[#This Row],[REVISÃO]])*(ARQUIVOS[EXTENSÃO]="pdf")))</f>
        <v>MSV-163MS-373-385-ACA-EXE-DE-F1-002-R00.3.pdf</v>
      </c>
      <c r="K1619" s="6" t="str" cm="1">
        <f t="array" ref="K1619">_xlfn.TEXTJOIN(", ",TRUE,_xlfn.UNIQUE(_xlfn._xlws.FILTER(ARQUIVOS_RECEBIDOS!$F$2:$F$5010,ARQUIVOS_RECEBIDOS!$E$2:$E$5010=LD_01[[#This Row],[DOCUMENTO]])))</f>
        <v>R00.3</v>
      </c>
      <c r="L1619" s="6" t="str" cm="1">
        <f t="array" ref="L1619">_xlfn.TEXTJOIN(",",TRUE,_xlfn._xlws.FILTER(ARQUIVOS[EXTENSÃO],(ARQUIVOS[DOCUMENTO]=LD_01[[#This Row],[DOCUMENTO]])*(ARQUIVOS[REVISÃO]=LD_01[[#This Row],[REVISÃO]])))</f>
        <v>dwg,pdf</v>
      </c>
      <c r="M1619" s="12" cm="1">
        <f t="array" ref="M1619">_xlfn.UNIQUE(_xlfn._xlws.FILTER(ARQUIVOS[DATA RECEBIMENTO],(ARQUIVOS[DOCUMENTO]=LD_01[[#This Row],[DOCUMENTO]])*(ARQUIVOS[REVISÃO]=LD_01[[#This Row],[REVISÃO]])))</f>
        <v>46041</v>
      </c>
      <c r="N16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02/MSV-163MS-373-385/18.GE/MSV-163MS-373-385-ACA-EXE-DE-F1-002-R00.3.pdf</v>
      </c>
      <c r="P1619" s="6" t="str">
        <f>LD_01[[#This Row],[PASTA]]&amp;"/"&amp;LD_01[[#This Row],[ARQUIVO]]</f>
        <v>MSV-163MS-373-385/18.GE/MSV-163MS-373-385-ACA-EXE-DE-F1-002-R00.3.pdf</v>
      </c>
    </row>
    <row r="1620" spans="1:16" ht="28.8" x14ac:dyDescent="0.3">
      <c r="A1620" t="s">
        <v>7239</v>
      </c>
      <c r="B1620" s="6" t="str">
        <f>VLOOKUP(LD_01[[#This Row],[DOCUMENTO]],_xlfn.SORTBY(ARQUIVOS_RECEBIDOS!$E$2:$F$5010,ARQUIVOS_RECEBIDOS!$F$2:$F$5010,-1),2,)</f>
        <v>R00.3</v>
      </c>
      <c r="C1620" s="14" t="s">
        <v>5988</v>
      </c>
      <c r="D1620" s="14" t="s">
        <v>7543</v>
      </c>
      <c r="E1620" s="6" t="s">
        <v>7477</v>
      </c>
      <c r="F1620" s="8" t="s">
        <v>7488</v>
      </c>
      <c r="G1620" s="8" t="s">
        <v>4141</v>
      </c>
      <c r="H1620" s="6" t="str">
        <f>_xlfn.XLOOKUP(LD_01[[#This Row],[DISCIPLINA]],'CLASSES DE PROJETOS'!$F$3:$F$37,'CLASSES DE PROJETOS'!$C$3:$C$37)</f>
        <v>GE</v>
      </c>
      <c r="I1620" s="6" t="str">
        <f>_xlfn.TEXTJOIN("/",TRUE,"MSV-163MS-"&amp;LD_01[[#This Row],[OBRA]],_xlfn.XLOOKUP(LD_01[[#This Row],[SIGLA]],'CLASSES DE PROJETOS'!$C$3:$C$37,'CLASSES DE PROJETOS'!$E$3:$E$37))</f>
        <v>MSV-163MS-373-385/18.GE</v>
      </c>
      <c r="J1620" s="6" t="str" cm="1">
        <f t="array" ref="J1620">_xlfn.TEXTJOIN(",",TRUE,_xlfn._xlws.FILTER(ARQUIVOS[ARQUIVO],(ARQUIVOS[DOCUMENTO]=LD_01[[#This Row],[DOCUMENTO]])*(ARQUIVOS[REVISÃO]=LD_01[[#This Row],[REVISÃO]])*(ARQUIVOS[EXTENSÃO]="pdf")))</f>
        <v>MSV-163MS-373-385-ACA-EXE-DE-F1-003-R00.3.pdf</v>
      </c>
      <c r="K1620" s="6" t="str" cm="1">
        <f t="array" ref="K1620">_xlfn.TEXTJOIN(", ",TRUE,_xlfn.UNIQUE(_xlfn._xlws.FILTER(ARQUIVOS_RECEBIDOS!$F$2:$F$5010,ARQUIVOS_RECEBIDOS!$E$2:$E$5010=LD_01[[#This Row],[DOCUMENTO]])))</f>
        <v>R00.3</v>
      </c>
      <c r="L1620" s="6" t="str" cm="1">
        <f t="array" ref="L1620">_xlfn.TEXTJOIN(",",TRUE,_xlfn._xlws.FILTER(ARQUIVOS[EXTENSÃO],(ARQUIVOS[DOCUMENTO]=LD_01[[#This Row],[DOCUMENTO]])*(ARQUIVOS[REVISÃO]=LD_01[[#This Row],[REVISÃO]])))</f>
        <v>dwg,pdf</v>
      </c>
      <c r="M1620" s="12" cm="1">
        <f t="array" ref="M1620">_xlfn.UNIQUE(_xlfn._xlws.FILTER(ARQUIVOS[DATA RECEBIMENTO],(ARQUIVOS[DOCUMENTO]=LD_01[[#This Row],[DOCUMENTO]])*(ARQUIVOS[REVISÃO]=LD_01[[#This Row],[REVISÃO]])))</f>
        <v>46041</v>
      </c>
      <c r="N16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02/MSV-163MS-373-385/18.GE/MSV-163MS-373-385-ACA-EXE-DE-F1-003-R00.3.pdf</v>
      </c>
      <c r="P1620" s="6" t="str">
        <f>LD_01[[#This Row],[PASTA]]&amp;"/"&amp;LD_01[[#This Row],[ARQUIVO]]</f>
        <v>MSV-163MS-373-385/18.GE/MSV-163MS-373-385-ACA-EXE-DE-F1-003-R00.3.pdf</v>
      </c>
    </row>
    <row r="1621" spans="1:16" ht="28.8" x14ac:dyDescent="0.3">
      <c r="A1621" t="s">
        <v>7240</v>
      </c>
      <c r="B1621" s="6" t="str">
        <f>VLOOKUP(LD_01[[#This Row],[DOCUMENTO]],_xlfn.SORTBY(ARQUIVOS_RECEBIDOS!$E$2:$F$5010,ARQUIVOS_RECEBIDOS!$F$2:$F$5010,-1),2,)</f>
        <v>R00.3</v>
      </c>
      <c r="C1621" s="14" t="s">
        <v>5988</v>
      </c>
      <c r="D1621" s="14" t="s">
        <v>7543</v>
      </c>
      <c r="E1621" s="6" t="s">
        <v>7477</v>
      </c>
      <c r="F1621" s="8" t="s">
        <v>7488</v>
      </c>
      <c r="G1621" s="8" t="s">
        <v>4141</v>
      </c>
      <c r="H1621" s="6" t="str">
        <f>_xlfn.XLOOKUP(LD_01[[#This Row],[DISCIPLINA]],'CLASSES DE PROJETOS'!$F$3:$F$37,'CLASSES DE PROJETOS'!$C$3:$C$37)</f>
        <v>GE</v>
      </c>
      <c r="I1621" s="6" t="str">
        <f>_xlfn.TEXTJOIN("/",TRUE,"MSV-163MS-"&amp;LD_01[[#This Row],[OBRA]],_xlfn.XLOOKUP(LD_01[[#This Row],[SIGLA]],'CLASSES DE PROJETOS'!$C$3:$C$37,'CLASSES DE PROJETOS'!$E$3:$E$37))</f>
        <v>MSV-163MS-373-385/18.GE</v>
      </c>
      <c r="J1621" s="6" t="str" cm="1">
        <f t="array" ref="J1621">_xlfn.TEXTJOIN(",",TRUE,_xlfn._xlws.FILTER(ARQUIVOS[ARQUIVO],(ARQUIVOS[DOCUMENTO]=LD_01[[#This Row],[DOCUMENTO]])*(ARQUIVOS[REVISÃO]=LD_01[[#This Row],[REVISÃO]])*(ARQUIVOS[EXTENSÃO]="pdf")))</f>
        <v>MSV-163MS-373-385-ACA-EXE-DE-F1-004-R00.3.pdf</v>
      </c>
      <c r="K1621" s="6" t="str" cm="1">
        <f t="array" ref="K1621">_xlfn.TEXTJOIN(", ",TRUE,_xlfn.UNIQUE(_xlfn._xlws.FILTER(ARQUIVOS_RECEBIDOS!$F$2:$F$5010,ARQUIVOS_RECEBIDOS!$E$2:$E$5010=LD_01[[#This Row],[DOCUMENTO]])))</f>
        <v>R00.3</v>
      </c>
      <c r="L1621" s="6" t="str" cm="1">
        <f t="array" ref="L1621">_xlfn.TEXTJOIN(",",TRUE,_xlfn._xlws.FILTER(ARQUIVOS[EXTENSÃO],(ARQUIVOS[DOCUMENTO]=LD_01[[#This Row],[DOCUMENTO]])*(ARQUIVOS[REVISÃO]=LD_01[[#This Row],[REVISÃO]])))</f>
        <v>dwg,pdf</v>
      </c>
      <c r="M1621" s="12" cm="1">
        <f t="array" ref="M1621">_xlfn.UNIQUE(_xlfn._xlws.FILTER(ARQUIVOS[DATA RECEBIMENTO],(ARQUIVOS[DOCUMENTO]=LD_01[[#This Row],[DOCUMENTO]])*(ARQUIVOS[REVISÃO]=LD_01[[#This Row],[REVISÃO]])))</f>
        <v>46041</v>
      </c>
      <c r="N16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02/MSV-163MS-373-385/18.GE/MSV-163MS-373-385-ACA-EXE-DE-F1-004-R00.3.pdf</v>
      </c>
      <c r="P1621" s="6" t="str">
        <f>LD_01[[#This Row],[PASTA]]&amp;"/"&amp;LD_01[[#This Row],[ARQUIVO]]</f>
        <v>MSV-163MS-373-385/18.GE/MSV-163MS-373-385-ACA-EXE-DE-F1-004-R00.3.pdf</v>
      </c>
    </row>
    <row r="1622" spans="1:16" ht="28.8" x14ac:dyDescent="0.3">
      <c r="A1622" t="s">
        <v>7241</v>
      </c>
      <c r="B1622" s="6" t="str">
        <f>VLOOKUP(LD_01[[#This Row],[DOCUMENTO]],_xlfn.SORTBY(ARQUIVOS_RECEBIDOS!$E$2:$F$5010,ARQUIVOS_RECEBIDOS!$F$2:$F$5010,-1),2,)</f>
        <v>R00.3</v>
      </c>
      <c r="C1622" s="14" t="s">
        <v>5988</v>
      </c>
      <c r="D1622" s="14" t="s">
        <v>7543</v>
      </c>
      <c r="E1622" s="6" t="s">
        <v>7477</v>
      </c>
      <c r="F1622" s="8" t="s">
        <v>7488</v>
      </c>
      <c r="G1622" s="8" t="s">
        <v>4141</v>
      </c>
      <c r="H1622" s="6" t="str">
        <f>_xlfn.XLOOKUP(LD_01[[#This Row],[DISCIPLINA]],'CLASSES DE PROJETOS'!$F$3:$F$37,'CLASSES DE PROJETOS'!$C$3:$C$37)</f>
        <v>GE</v>
      </c>
      <c r="I1622" s="6" t="str">
        <f>_xlfn.TEXTJOIN("/",TRUE,"MSV-163MS-"&amp;LD_01[[#This Row],[OBRA]],_xlfn.XLOOKUP(LD_01[[#This Row],[SIGLA]],'CLASSES DE PROJETOS'!$C$3:$C$37,'CLASSES DE PROJETOS'!$E$3:$E$37))</f>
        <v>MSV-163MS-373-385/18.GE</v>
      </c>
      <c r="J1622" s="6" t="str" cm="1">
        <f t="array" ref="J1622">_xlfn.TEXTJOIN(",",TRUE,_xlfn._xlws.FILTER(ARQUIVOS[ARQUIVO],(ARQUIVOS[DOCUMENTO]=LD_01[[#This Row],[DOCUMENTO]])*(ARQUIVOS[REVISÃO]=LD_01[[#This Row],[REVISÃO]])*(ARQUIVOS[EXTENSÃO]="pdf")))</f>
        <v>MSV-163MS-373-385-ACA-EXE-DE-F1-005-R00.3.pdf</v>
      </c>
      <c r="K1622" s="6" t="str" cm="1">
        <f t="array" ref="K1622">_xlfn.TEXTJOIN(", ",TRUE,_xlfn.UNIQUE(_xlfn._xlws.FILTER(ARQUIVOS_RECEBIDOS!$F$2:$F$5010,ARQUIVOS_RECEBIDOS!$E$2:$E$5010=LD_01[[#This Row],[DOCUMENTO]])))</f>
        <v>R00.3</v>
      </c>
      <c r="L1622" s="6" t="str" cm="1">
        <f t="array" ref="L1622">_xlfn.TEXTJOIN(",",TRUE,_xlfn._xlws.FILTER(ARQUIVOS[EXTENSÃO],(ARQUIVOS[DOCUMENTO]=LD_01[[#This Row],[DOCUMENTO]])*(ARQUIVOS[REVISÃO]=LD_01[[#This Row],[REVISÃO]])))</f>
        <v>dwg,pdf</v>
      </c>
      <c r="M1622" s="12" cm="1">
        <f t="array" ref="M1622">_xlfn.UNIQUE(_xlfn._xlws.FILTER(ARQUIVOS[DATA RECEBIMENTO],(ARQUIVOS[DOCUMENTO]=LD_01[[#This Row],[DOCUMENTO]])*(ARQUIVOS[REVISÃO]=LD_01[[#This Row],[REVISÃO]])))</f>
        <v>46041</v>
      </c>
      <c r="N16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02/MSV-163MS-373-385/18.GE/MSV-163MS-373-385-ACA-EXE-DE-F1-005-R00.3.pdf</v>
      </c>
      <c r="P1622" s="6" t="str">
        <f>LD_01[[#This Row],[PASTA]]&amp;"/"&amp;LD_01[[#This Row],[ARQUIVO]]</f>
        <v>MSV-163MS-373-385/18.GE/MSV-163MS-373-385-ACA-EXE-DE-F1-005-R00.3.pdf</v>
      </c>
    </row>
    <row r="1623" spans="1:16" ht="28.8" x14ac:dyDescent="0.3">
      <c r="A1623" t="s">
        <v>7242</v>
      </c>
      <c r="B1623" s="6" t="str">
        <f>VLOOKUP(LD_01[[#This Row],[DOCUMENTO]],_xlfn.SORTBY(ARQUIVOS_RECEBIDOS!$E$2:$F$5010,ARQUIVOS_RECEBIDOS!$F$2:$F$5010,-1),2,)</f>
        <v>R00.3</v>
      </c>
      <c r="C1623" s="14" t="s">
        <v>5988</v>
      </c>
      <c r="D1623" s="14" t="s">
        <v>7543</v>
      </c>
      <c r="E1623" s="6" t="s">
        <v>7477</v>
      </c>
      <c r="F1623" s="8" t="s">
        <v>7488</v>
      </c>
      <c r="G1623" s="8" t="s">
        <v>4141</v>
      </c>
      <c r="H1623" s="6" t="str">
        <f>_xlfn.XLOOKUP(LD_01[[#This Row],[DISCIPLINA]],'CLASSES DE PROJETOS'!$F$3:$F$37,'CLASSES DE PROJETOS'!$C$3:$C$37)</f>
        <v>GE</v>
      </c>
      <c r="I1623" s="6" t="str">
        <f>_xlfn.TEXTJOIN("/",TRUE,"MSV-163MS-"&amp;LD_01[[#This Row],[OBRA]],_xlfn.XLOOKUP(LD_01[[#This Row],[SIGLA]],'CLASSES DE PROJETOS'!$C$3:$C$37,'CLASSES DE PROJETOS'!$E$3:$E$37))</f>
        <v>MSV-163MS-373-385/18.GE</v>
      </c>
      <c r="J1623" s="6" t="str" cm="1">
        <f t="array" ref="J1623">_xlfn.TEXTJOIN(",",TRUE,_xlfn._xlws.FILTER(ARQUIVOS[ARQUIVO],(ARQUIVOS[DOCUMENTO]=LD_01[[#This Row],[DOCUMENTO]])*(ARQUIVOS[REVISÃO]=LD_01[[#This Row],[REVISÃO]])*(ARQUIVOS[EXTENSÃO]="pdf")))</f>
        <v>MSV-163MS-373-385-ACA-EXE-DE-F1-006-R00.3.pdf</v>
      </c>
      <c r="K1623" s="6" t="str" cm="1">
        <f t="array" ref="K1623">_xlfn.TEXTJOIN(", ",TRUE,_xlfn.UNIQUE(_xlfn._xlws.FILTER(ARQUIVOS_RECEBIDOS!$F$2:$F$5010,ARQUIVOS_RECEBIDOS!$E$2:$E$5010=LD_01[[#This Row],[DOCUMENTO]])))</f>
        <v>R00.3</v>
      </c>
      <c r="L1623" s="6" t="str" cm="1">
        <f t="array" ref="L1623">_xlfn.TEXTJOIN(",",TRUE,_xlfn._xlws.FILTER(ARQUIVOS[EXTENSÃO],(ARQUIVOS[DOCUMENTO]=LD_01[[#This Row],[DOCUMENTO]])*(ARQUIVOS[REVISÃO]=LD_01[[#This Row],[REVISÃO]])))</f>
        <v>dwg,pdf</v>
      </c>
      <c r="M1623" s="12" cm="1">
        <f t="array" ref="M1623">_xlfn.UNIQUE(_xlfn._xlws.FILTER(ARQUIVOS[DATA RECEBIMENTO],(ARQUIVOS[DOCUMENTO]=LD_01[[#This Row],[DOCUMENTO]])*(ARQUIVOS[REVISÃO]=LD_01[[#This Row],[REVISÃO]])))</f>
        <v>46041</v>
      </c>
      <c r="N16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02/MSV-163MS-373-385/18.GE/MSV-163MS-373-385-ACA-EXE-DE-F1-006-R00.3.pdf</v>
      </c>
      <c r="P1623" s="6" t="str">
        <f>LD_01[[#This Row],[PASTA]]&amp;"/"&amp;LD_01[[#This Row],[ARQUIVO]]</f>
        <v>MSV-163MS-373-385/18.GE/MSV-163MS-373-385-ACA-EXE-DE-F1-006-R00.3.pdf</v>
      </c>
    </row>
    <row r="1624" spans="1:16" ht="28.8" x14ac:dyDescent="0.3">
      <c r="A1624" t="s">
        <v>7243</v>
      </c>
      <c r="B1624" s="6" t="str">
        <f>VLOOKUP(LD_01[[#This Row],[DOCUMENTO]],_xlfn.SORTBY(ARQUIVOS_RECEBIDOS!$E$2:$F$5010,ARQUIVOS_RECEBIDOS!$F$2:$F$5010,-1),2,)</f>
        <v>R00.3</v>
      </c>
      <c r="C1624" s="14" t="s">
        <v>5988</v>
      </c>
      <c r="D1624" s="14" t="s">
        <v>7543</v>
      </c>
      <c r="E1624" s="6" t="s">
        <v>7477</v>
      </c>
      <c r="F1624" s="8" t="s">
        <v>7488</v>
      </c>
      <c r="G1624" s="8" t="s">
        <v>4141</v>
      </c>
      <c r="H1624" s="6" t="str">
        <f>_xlfn.XLOOKUP(LD_01[[#This Row],[DISCIPLINA]],'CLASSES DE PROJETOS'!$F$3:$F$37,'CLASSES DE PROJETOS'!$C$3:$C$37)</f>
        <v>GE</v>
      </c>
      <c r="I1624" s="6" t="str">
        <f>_xlfn.TEXTJOIN("/",TRUE,"MSV-163MS-"&amp;LD_01[[#This Row],[OBRA]],_xlfn.XLOOKUP(LD_01[[#This Row],[SIGLA]],'CLASSES DE PROJETOS'!$C$3:$C$37,'CLASSES DE PROJETOS'!$E$3:$E$37))</f>
        <v>MSV-163MS-373-385/18.GE</v>
      </c>
      <c r="J1624" s="6" t="str" cm="1">
        <f t="array" ref="J1624">_xlfn.TEXTJOIN(",",TRUE,_xlfn._xlws.FILTER(ARQUIVOS[ARQUIVO],(ARQUIVOS[DOCUMENTO]=LD_01[[#This Row],[DOCUMENTO]])*(ARQUIVOS[REVISÃO]=LD_01[[#This Row],[REVISÃO]])*(ARQUIVOS[EXTENSÃO]="pdf")))</f>
        <v>MSV-163MS-373-385-ACA-EXE-DE-F1-007-R00.3.pdf</v>
      </c>
      <c r="K1624" s="6" t="str" cm="1">
        <f t="array" ref="K1624">_xlfn.TEXTJOIN(", ",TRUE,_xlfn.UNIQUE(_xlfn._xlws.FILTER(ARQUIVOS_RECEBIDOS!$F$2:$F$5010,ARQUIVOS_RECEBIDOS!$E$2:$E$5010=LD_01[[#This Row],[DOCUMENTO]])))</f>
        <v>R00.3</v>
      </c>
      <c r="L1624" s="6" t="str" cm="1">
        <f t="array" ref="L1624">_xlfn.TEXTJOIN(",",TRUE,_xlfn._xlws.FILTER(ARQUIVOS[EXTENSÃO],(ARQUIVOS[DOCUMENTO]=LD_01[[#This Row],[DOCUMENTO]])*(ARQUIVOS[REVISÃO]=LD_01[[#This Row],[REVISÃO]])))</f>
        <v>dwg,pdf</v>
      </c>
      <c r="M1624" s="12" cm="1">
        <f t="array" ref="M1624">_xlfn.UNIQUE(_xlfn._xlws.FILTER(ARQUIVOS[DATA RECEBIMENTO],(ARQUIVOS[DOCUMENTO]=LD_01[[#This Row],[DOCUMENTO]])*(ARQUIVOS[REVISÃO]=LD_01[[#This Row],[REVISÃO]])))</f>
        <v>46041</v>
      </c>
      <c r="N16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02/MSV-163MS-373-385/18.GE/MSV-163MS-373-385-ACA-EXE-DE-F1-007-R00.3.pdf</v>
      </c>
      <c r="P1624" s="6" t="str">
        <f>LD_01[[#This Row],[PASTA]]&amp;"/"&amp;LD_01[[#This Row],[ARQUIVO]]</f>
        <v>MSV-163MS-373-385/18.GE/MSV-163MS-373-385-ACA-EXE-DE-F1-007-R00.3.pdf</v>
      </c>
    </row>
    <row r="1625" spans="1:16" ht="28.8" x14ac:dyDescent="0.3">
      <c r="A1625" t="s">
        <v>7244</v>
      </c>
      <c r="B1625" s="6" t="str">
        <f>VLOOKUP(LD_01[[#This Row],[DOCUMENTO]],_xlfn.SORTBY(ARQUIVOS_RECEBIDOS!$E$2:$F$5010,ARQUIVOS_RECEBIDOS!$F$2:$F$5010,-1),2,)</f>
        <v>R00.3</v>
      </c>
      <c r="C1625" s="14" t="s">
        <v>5988</v>
      </c>
      <c r="D1625" s="14" t="s">
        <v>7543</v>
      </c>
      <c r="E1625" s="6" t="s">
        <v>7477</v>
      </c>
      <c r="F1625" s="8" t="s">
        <v>7488</v>
      </c>
      <c r="G1625" s="8" t="s">
        <v>4141</v>
      </c>
      <c r="H1625" s="6" t="str">
        <f>_xlfn.XLOOKUP(LD_01[[#This Row],[DISCIPLINA]],'CLASSES DE PROJETOS'!$F$3:$F$37,'CLASSES DE PROJETOS'!$C$3:$C$37)</f>
        <v>GE</v>
      </c>
      <c r="I1625" s="6" t="str">
        <f>_xlfn.TEXTJOIN("/",TRUE,"MSV-163MS-"&amp;LD_01[[#This Row],[OBRA]],_xlfn.XLOOKUP(LD_01[[#This Row],[SIGLA]],'CLASSES DE PROJETOS'!$C$3:$C$37,'CLASSES DE PROJETOS'!$E$3:$E$37))</f>
        <v>MSV-163MS-373-385/18.GE</v>
      </c>
      <c r="J1625" s="6" t="str" cm="1">
        <f t="array" ref="J1625">_xlfn.TEXTJOIN(",",TRUE,_xlfn._xlws.FILTER(ARQUIVOS[ARQUIVO],(ARQUIVOS[DOCUMENTO]=LD_01[[#This Row],[DOCUMENTO]])*(ARQUIVOS[REVISÃO]=LD_01[[#This Row],[REVISÃO]])*(ARQUIVOS[EXTENSÃO]="pdf")))</f>
        <v>MSV-163MS-373-385-ACA-EXE-DE-F1-008-R00.3.pdf</v>
      </c>
      <c r="K1625" s="6" t="str" cm="1">
        <f t="array" ref="K1625">_xlfn.TEXTJOIN(", ",TRUE,_xlfn.UNIQUE(_xlfn._xlws.FILTER(ARQUIVOS_RECEBIDOS!$F$2:$F$5010,ARQUIVOS_RECEBIDOS!$E$2:$E$5010=LD_01[[#This Row],[DOCUMENTO]])))</f>
        <v>R00.3</v>
      </c>
      <c r="L1625" s="6" t="str" cm="1">
        <f t="array" ref="L1625">_xlfn.TEXTJOIN(",",TRUE,_xlfn._xlws.FILTER(ARQUIVOS[EXTENSÃO],(ARQUIVOS[DOCUMENTO]=LD_01[[#This Row],[DOCUMENTO]])*(ARQUIVOS[REVISÃO]=LD_01[[#This Row],[REVISÃO]])))</f>
        <v>dwg,pdf</v>
      </c>
      <c r="M1625" s="12" cm="1">
        <f t="array" ref="M1625">_xlfn.UNIQUE(_xlfn._xlws.FILTER(ARQUIVOS[DATA RECEBIMENTO],(ARQUIVOS[DOCUMENTO]=LD_01[[#This Row],[DOCUMENTO]])*(ARQUIVOS[REVISÃO]=LD_01[[#This Row],[REVISÃO]])))</f>
        <v>46041</v>
      </c>
      <c r="N16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02/MSV-163MS-373-385/18.GE/MSV-163MS-373-385-ACA-EXE-DE-F1-008-R00.3.pdf</v>
      </c>
      <c r="P1625" s="6" t="str">
        <f>LD_01[[#This Row],[PASTA]]&amp;"/"&amp;LD_01[[#This Row],[ARQUIVO]]</f>
        <v>MSV-163MS-373-385/18.GE/MSV-163MS-373-385-ACA-EXE-DE-F1-008-R00.3.pdf</v>
      </c>
    </row>
    <row r="1626" spans="1:16" ht="28.8" x14ac:dyDescent="0.3">
      <c r="A1626" t="s">
        <v>7245</v>
      </c>
      <c r="B1626" s="6" t="str">
        <f>VLOOKUP(LD_01[[#This Row],[DOCUMENTO]],_xlfn.SORTBY(ARQUIVOS_RECEBIDOS!$E$2:$F$5010,ARQUIVOS_RECEBIDOS!$F$2:$F$5010,-1),2,)</f>
        <v>R00.3</v>
      </c>
      <c r="C1626" s="14" t="s">
        <v>5988</v>
      </c>
      <c r="D1626" s="14" t="s">
        <v>7543</v>
      </c>
      <c r="E1626" s="6" t="s">
        <v>7477</v>
      </c>
      <c r="F1626" s="8" t="s">
        <v>7488</v>
      </c>
      <c r="G1626" s="8" t="s">
        <v>4141</v>
      </c>
      <c r="H1626" s="6" t="str">
        <f>_xlfn.XLOOKUP(LD_01[[#This Row],[DISCIPLINA]],'CLASSES DE PROJETOS'!$F$3:$F$37,'CLASSES DE PROJETOS'!$C$3:$C$37)</f>
        <v>GE</v>
      </c>
      <c r="I1626" s="6" t="str">
        <f>_xlfn.TEXTJOIN("/",TRUE,"MSV-163MS-"&amp;LD_01[[#This Row],[OBRA]],_xlfn.XLOOKUP(LD_01[[#This Row],[SIGLA]],'CLASSES DE PROJETOS'!$C$3:$C$37,'CLASSES DE PROJETOS'!$E$3:$E$37))</f>
        <v>MSV-163MS-373-385/18.GE</v>
      </c>
      <c r="J1626" s="6" t="str" cm="1">
        <f t="array" ref="J1626">_xlfn.TEXTJOIN(",",TRUE,_xlfn._xlws.FILTER(ARQUIVOS[ARQUIVO],(ARQUIVOS[DOCUMENTO]=LD_01[[#This Row],[DOCUMENTO]])*(ARQUIVOS[REVISÃO]=LD_01[[#This Row],[REVISÃO]])*(ARQUIVOS[EXTENSÃO]="pdf")))</f>
        <v>MSV-163MS-373-385-ACA-EXE-DE-F1-009-R00.3.pdf</v>
      </c>
      <c r="K1626" s="6" t="str" cm="1">
        <f t="array" ref="K1626">_xlfn.TEXTJOIN(", ",TRUE,_xlfn.UNIQUE(_xlfn._xlws.FILTER(ARQUIVOS_RECEBIDOS!$F$2:$F$5010,ARQUIVOS_RECEBIDOS!$E$2:$E$5010=LD_01[[#This Row],[DOCUMENTO]])))</f>
        <v>R00.3</v>
      </c>
      <c r="L1626" s="6" t="str" cm="1">
        <f t="array" ref="L1626">_xlfn.TEXTJOIN(",",TRUE,_xlfn._xlws.FILTER(ARQUIVOS[EXTENSÃO],(ARQUIVOS[DOCUMENTO]=LD_01[[#This Row],[DOCUMENTO]])*(ARQUIVOS[REVISÃO]=LD_01[[#This Row],[REVISÃO]])))</f>
        <v>dwg,pdf</v>
      </c>
      <c r="M1626" s="12" cm="1">
        <f t="array" ref="M1626">_xlfn.UNIQUE(_xlfn._xlws.FILTER(ARQUIVOS[DATA RECEBIMENTO],(ARQUIVOS[DOCUMENTO]=LD_01[[#This Row],[DOCUMENTO]])*(ARQUIVOS[REVISÃO]=LD_01[[#This Row],[REVISÃO]])))</f>
        <v>46041</v>
      </c>
      <c r="N16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02/MSV-163MS-373-385/18.GE/MSV-163MS-373-385-ACA-EXE-DE-F1-009-R00.3.pdf</v>
      </c>
      <c r="P1626" s="6" t="str">
        <f>LD_01[[#This Row],[PASTA]]&amp;"/"&amp;LD_01[[#This Row],[ARQUIVO]]</f>
        <v>MSV-163MS-373-385/18.GE/MSV-163MS-373-385-ACA-EXE-DE-F1-009-R00.3.pdf</v>
      </c>
    </row>
    <row r="1627" spans="1:16" ht="28.8" x14ac:dyDescent="0.3">
      <c r="A1627" t="s">
        <v>7246</v>
      </c>
      <c r="B1627" s="6" t="str">
        <f>VLOOKUP(LD_01[[#This Row],[DOCUMENTO]],_xlfn.SORTBY(ARQUIVOS_RECEBIDOS!$E$2:$F$5010,ARQUIVOS_RECEBIDOS!$F$2:$F$5010,-1),2,)</f>
        <v>R00.3</v>
      </c>
      <c r="C1627" s="14" t="s">
        <v>5988</v>
      </c>
      <c r="D1627" s="14" t="s">
        <v>7543</v>
      </c>
      <c r="E1627" s="6" t="s">
        <v>7477</v>
      </c>
      <c r="F1627" s="8" t="s">
        <v>7488</v>
      </c>
      <c r="G1627" s="8" t="s">
        <v>4141</v>
      </c>
      <c r="H1627" s="6" t="str">
        <f>_xlfn.XLOOKUP(LD_01[[#This Row],[DISCIPLINA]],'CLASSES DE PROJETOS'!$F$3:$F$37,'CLASSES DE PROJETOS'!$C$3:$C$37)</f>
        <v>GE</v>
      </c>
      <c r="I1627" s="6" t="str">
        <f>_xlfn.TEXTJOIN("/",TRUE,"MSV-163MS-"&amp;LD_01[[#This Row],[OBRA]],_xlfn.XLOOKUP(LD_01[[#This Row],[SIGLA]],'CLASSES DE PROJETOS'!$C$3:$C$37,'CLASSES DE PROJETOS'!$E$3:$E$37))</f>
        <v>MSV-163MS-373-385/18.GE</v>
      </c>
      <c r="J1627" s="6" t="str" cm="1">
        <f t="array" ref="J1627">_xlfn.TEXTJOIN(",",TRUE,_xlfn._xlws.FILTER(ARQUIVOS[ARQUIVO],(ARQUIVOS[DOCUMENTO]=LD_01[[#This Row],[DOCUMENTO]])*(ARQUIVOS[REVISÃO]=LD_01[[#This Row],[REVISÃO]])*(ARQUIVOS[EXTENSÃO]="pdf")))</f>
        <v>MSV-163MS-373-385-ACA-EXE-DE-F1-010-R00.3.pdf</v>
      </c>
      <c r="K1627" s="6" t="str" cm="1">
        <f t="array" ref="K1627">_xlfn.TEXTJOIN(", ",TRUE,_xlfn.UNIQUE(_xlfn._xlws.FILTER(ARQUIVOS_RECEBIDOS!$F$2:$F$5010,ARQUIVOS_RECEBIDOS!$E$2:$E$5010=LD_01[[#This Row],[DOCUMENTO]])))</f>
        <v>R00.3</v>
      </c>
      <c r="L1627" s="6" t="str" cm="1">
        <f t="array" ref="L1627">_xlfn.TEXTJOIN(",",TRUE,_xlfn._xlws.FILTER(ARQUIVOS[EXTENSÃO],(ARQUIVOS[DOCUMENTO]=LD_01[[#This Row],[DOCUMENTO]])*(ARQUIVOS[REVISÃO]=LD_01[[#This Row],[REVISÃO]])))</f>
        <v>dwg,pdf</v>
      </c>
      <c r="M1627" s="12" cm="1">
        <f t="array" ref="M1627">_xlfn.UNIQUE(_xlfn._xlws.FILTER(ARQUIVOS[DATA RECEBIMENTO],(ARQUIVOS[DOCUMENTO]=LD_01[[#This Row],[DOCUMENTO]])*(ARQUIVOS[REVISÃO]=LD_01[[#This Row],[REVISÃO]])))</f>
        <v>46041</v>
      </c>
      <c r="N16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02/MSV-163MS-373-385/18.GE/MSV-163MS-373-385-ACA-EXE-DE-F1-010-R00.3.pdf</v>
      </c>
      <c r="P1627" s="6" t="str">
        <f>LD_01[[#This Row],[PASTA]]&amp;"/"&amp;LD_01[[#This Row],[ARQUIVO]]</f>
        <v>MSV-163MS-373-385/18.GE/MSV-163MS-373-385-ACA-EXE-DE-F1-010-R00.3.pdf</v>
      </c>
    </row>
    <row r="1628" spans="1:16" ht="28.8" x14ac:dyDescent="0.3">
      <c r="A1628" t="s">
        <v>7247</v>
      </c>
      <c r="B1628" s="6" t="str">
        <f>VLOOKUP(LD_01[[#This Row],[DOCUMENTO]],_xlfn.SORTBY(ARQUIVOS_RECEBIDOS!$E$2:$F$5010,ARQUIVOS_RECEBIDOS!$F$2:$F$5010,-1),2,)</f>
        <v>R00.3</v>
      </c>
      <c r="C1628" s="14" t="s">
        <v>5988</v>
      </c>
      <c r="D1628" s="14" t="s">
        <v>7543</v>
      </c>
      <c r="E1628" s="6" t="s">
        <v>7477</v>
      </c>
      <c r="F1628" s="8" t="s">
        <v>7488</v>
      </c>
      <c r="G1628" s="8" t="s">
        <v>4141</v>
      </c>
      <c r="H1628" s="6" t="str">
        <f>_xlfn.XLOOKUP(LD_01[[#This Row],[DISCIPLINA]],'CLASSES DE PROJETOS'!$F$3:$F$37,'CLASSES DE PROJETOS'!$C$3:$C$37)</f>
        <v>GE</v>
      </c>
      <c r="I1628" s="6" t="str">
        <f>_xlfn.TEXTJOIN("/",TRUE,"MSV-163MS-"&amp;LD_01[[#This Row],[OBRA]],_xlfn.XLOOKUP(LD_01[[#This Row],[SIGLA]],'CLASSES DE PROJETOS'!$C$3:$C$37,'CLASSES DE PROJETOS'!$E$3:$E$37))</f>
        <v>MSV-163MS-373-385/18.GE</v>
      </c>
      <c r="J1628" s="6" t="str" cm="1">
        <f t="array" ref="J1628">_xlfn.TEXTJOIN(",",TRUE,_xlfn._xlws.FILTER(ARQUIVOS[ARQUIVO],(ARQUIVOS[DOCUMENTO]=LD_01[[#This Row],[DOCUMENTO]])*(ARQUIVOS[REVISÃO]=LD_01[[#This Row],[REVISÃO]])*(ARQUIVOS[EXTENSÃO]="pdf")))</f>
        <v>MSV-163MS-373-385-ACA-EXE-DE-F1-011-R00.3.pdf</v>
      </c>
      <c r="K1628" s="6" t="str" cm="1">
        <f t="array" ref="K1628">_xlfn.TEXTJOIN(", ",TRUE,_xlfn.UNIQUE(_xlfn._xlws.FILTER(ARQUIVOS_RECEBIDOS!$F$2:$F$5010,ARQUIVOS_RECEBIDOS!$E$2:$E$5010=LD_01[[#This Row],[DOCUMENTO]])))</f>
        <v>R00.3</v>
      </c>
      <c r="L1628" s="6" t="str" cm="1">
        <f t="array" ref="L1628">_xlfn.TEXTJOIN(",",TRUE,_xlfn._xlws.FILTER(ARQUIVOS[EXTENSÃO],(ARQUIVOS[DOCUMENTO]=LD_01[[#This Row],[DOCUMENTO]])*(ARQUIVOS[REVISÃO]=LD_01[[#This Row],[REVISÃO]])))</f>
        <v>dwg,pdf</v>
      </c>
      <c r="M1628" s="12" cm="1">
        <f t="array" ref="M1628">_xlfn.UNIQUE(_xlfn._xlws.FILTER(ARQUIVOS[DATA RECEBIMENTO],(ARQUIVOS[DOCUMENTO]=LD_01[[#This Row],[DOCUMENTO]])*(ARQUIVOS[REVISÃO]=LD_01[[#This Row],[REVISÃO]])))</f>
        <v>46041</v>
      </c>
      <c r="N16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02/MSV-163MS-373-385/18.GE/MSV-163MS-373-385-ACA-EXE-DE-F1-011-R00.3.pdf</v>
      </c>
      <c r="P1628" s="6" t="str">
        <f>LD_01[[#This Row],[PASTA]]&amp;"/"&amp;LD_01[[#This Row],[ARQUIVO]]</f>
        <v>MSV-163MS-373-385/18.GE/MSV-163MS-373-385-ACA-EXE-DE-F1-011-R00.3.pdf</v>
      </c>
    </row>
    <row r="1629" spans="1:16" ht="28.8" x14ac:dyDescent="0.3">
      <c r="A1629" t="s">
        <v>7248</v>
      </c>
      <c r="B1629" s="6" t="str">
        <f>VLOOKUP(LD_01[[#This Row],[DOCUMENTO]],_xlfn.SORTBY(ARQUIVOS_RECEBIDOS!$E$2:$F$5010,ARQUIVOS_RECEBIDOS!$F$2:$F$5010,-1),2,)</f>
        <v>R00.3</v>
      </c>
      <c r="C1629" s="14" t="s">
        <v>5988</v>
      </c>
      <c r="D1629" s="14" t="s">
        <v>7543</v>
      </c>
      <c r="E1629" s="6" t="s">
        <v>7477</v>
      </c>
      <c r="F1629" s="8" t="s">
        <v>7488</v>
      </c>
      <c r="G1629" s="8" t="s">
        <v>4141</v>
      </c>
      <c r="H1629" s="6" t="str">
        <f>_xlfn.XLOOKUP(LD_01[[#This Row],[DISCIPLINA]],'CLASSES DE PROJETOS'!$F$3:$F$37,'CLASSES DE PROJETOS'!$C$3:$C$37)</f>
        <v>GE</v>
      </c>
      <c r="I1629" s="6" t="str">
        <f>_xlfn.TEXTJOIN("/",TRUE,"MSV-163MS-"&amp;LD_01[[#This Row],[OBRA]],_xlfn.XLOOKUP(LD_01[[#This Row],[SIGLA]],'CLASSES DE PROJETOS'!$C$3:$C$37,'CLASSES DE PROJETOS'!$E$3:$E$37))</f>
        <v>MSV-163MS-373-385/18.GE</v>
      </c>
      <c r="J1629" s="6" t="str" cm="1">
        <f t="array" ref="J1629">_xlfn.TEXTJOIN(",",TRUE,_xlfn._xlws.FILTER(ARQUIVOS[ARQUIVO],(ARQUIVOS[DOCUMENTO]=LD_01[[#This Row],[DOCUMENTO]])*(ARQUIVOS[REVISÃO]=LD_01[[#This Row],[REVISÃO]])*(ARQUIVOS[EXTENSÃO]="pdf")))</f>
        <v>MSV-163MS-373-385-ACA-EXE-DE-F1-012-R00.3.pdf</v>
      </c>
      <c r="K1629" s="6" t="str" cm="1">
        <f t="array" ref="K1629">_xlfn.TEXTJOIN(", ",TRUE,_xlfn.UNIQUE(_xlfn._xlws.FILTER(ARQUIVOS_RECEBIDOS!$F$2:$F$5010,ARQUIVOS_RECEBIDOS!$E$2:$E$5010=LD_01[[#This Row],[DOCUMENTO]])))</f>
        <v>R00.3</v>
      </c>
      <c r="L1629" s="6" t="str" cm="1">
        <f t="array" ref="L1629">_xlfn.TEXTJOIN(",",TRUE,_xlfn._xlws.FILTER(ARQUIVOS[EXTENSÃO],(ARQUIVOS[DOCUMENTO]=LD_01[[#This Row],[DOCUMENTO]])*(ARQUIVOS[REVISÃO]=LD_01[[#This Row],[REVISÃO]])))</f>
        <v>dwg,pdf</v>
      </c>
      <c r="M1629" s="12" cm="1">
        <f t="array" ref="M1629">_xlfn.UNIQUE(_xlfn._xlws.FILTER(ARQUIVOS[DATA RECEBIMENTO],(ARQUIVOS[DOCUMENTO]=LD_01[[#This Row],[DOCUMENTO]])*(ARQUIVOS[REVISÃO]=LD_01[[#This Row],[REVISÃO]])))</f>
        <v>46041</v>
      </c>
      <c r="N16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02/MSV-163MS-373-385/18.GE/MSV-163MS-373-385-ACA-EXE-DE-F1-012-R00.3.pdf</v>
      </c>
      <c r="P1629" s="6" t="str">
        <f>LD_01[[#This Row],[PASTA]]&amp;"/"&amp;LD_01[[#This Row],[ARQUIVO]]</f>
        <v>MSV-163MS-373-385/18.GE/MSV-163MS-373-385-ACA-EXE-DE-F1-012-R00.3.pdf</v>
      </c>
    </row>
    <row r="1630" spans="1:16" ht="28.8" x14ac:dyDescent="0.3">
      <c r="A1630" t="s">
        <v>7249</v>
      </c>
      <c r="B1630" s="6" t="str">
        <f>VLOOKUP(LD_01[[#This Row],[DOCUMENTO]],_xlfn.SORTBY(ARQUIVOS_RECEBIDOS!$E$2:$F$5010,ARQUIVOS_RECEBIDOS!$F$2:$F$5010,-1),2,)</f>
        <v>R00.3</v>
      </c>
      <c r="C1630" s="14" t="s">
        <v>5988</v>
      </c>
      <c r="D1630" s="14" t="s">
        <v>7543</v>
      </c>
      <c r="E1630" s="6" t="s">
        <v>7477</v>
      </c>
      <c r="F1630" s="8" t="s">
        <v>7488</v>
      </c>
      <c r="G1630" s="8" t="s">
        <v>4141</v>
      </c>
      <c r="H1630" s="6" t="str">
        <f>_xlfn.XLOOKUP(LD_01[[#This Row],[DISCIPLINA]],'CLASSES DE PROJETOS'!$F$3:$F$37,'CLASSES DE PROJETOS'!$C$3:$C$37)</f>
        <v>GE</v>
      </c>
      <c r="I1630" s="6" t="str">
        <f>_xlfn.TEXTJOIN("/",TRUE,"MSV-163MS-"&amp;LD_01[[#This Row],[OBRA]],_xlfn.XLOOKUP(LD_01[[#This Row],[SIGLA]],'CLASSES DE PROJETOS'!$C$3:$C$37,'CLASSES DE PROJETOS'!$E$3:$E$37))</f>
        <v>MSV-163MS-373-385/18.GE</v>
      </c>
      <c r="J1630" s="6" t="str" cm="1">
        <f t="array" ref="J1630">_xlfn.TEXTJOIN(",",TRUE,_xlfn._xlws.FILTER(ARQUIVOS[ARQUIVO],(ARQUIVOS[DOCUMENTO]=LD_01[[#This Row],[DOCUMENTO]])*(ARQUIVOS[REVISÃO]=LD_01[[#This Row],[REVISÃO]])*(ARQUIVOS[EXTENSÃO]="pdf")))</f>
        <v>MSV-163MS-373-385-ACA-EXE-DE-F1-013-R00.3.pdf</v>
      </c>
      <c r="K1630" s="6" t="str" cm="1">
        <f t="array" ref="K1630">_xlfn.TEXTJOIN(", ",TRUE,_xlfn.UNIQUE(_xlfn._xlws.FILTER(ARQUIVOS_RECEBIDOS!$F$2:$F$5010,ARQUIVOS_RECEBIDOS!$E$2:$E$5010=LD_01[[#This Row],[DOCUMENTO]])))</f>
        <v>R00.3</v>
      </c>
      <c r="L1630" s="6" t="str" cm="1">
        <f t="array" ref="L1630">_xlfn.TEXTJOIN(",",TRUE,_xlfn._xlws.FILTER(ARQUIVOS[EXTENSÃO],(ARQUIVOS[DOCUMENTO]=LD_01[[#This Row],[DOCUMENTO]])*(ARQUIVOS[REVISÃO]=LD_01[[#This Row],[REVISÃO]])))</f>
        <v>dwg,pdf</v>
      </c>
      <c r="M1630" s="12" cm="1">
        <f t="array" ref="M1630">_xlfn.UNIQUE(_xlfn._xlws.FILTER(ARQUIVOS[DATA RECEBIMENTO],(ARQUIVOS[DOCUMENTO]=LD_01[[#This Row],[DOCUMENTO]])*(ARQUIVOS[REVISÃO]=LD_01[[#This Row],[REVISÃO]])))</f>
        <v>46041</v>
      </c>
      <c r="N16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02/MSV-163MS-373-385/18.GE/MSV-163MS-373-385-ACA-EXE-DE-F1-013-R00.3.pdf</v>
      </c>
      <c r="P1630" s="6" t="str">
        <f>LD_01[[#This Row],[PASTA]]&amp;"/"&amp;LD_01[[#This Row],[ARQUIVO]]</f>
        <v>MSV-163MS-373-385/18.GE/MSV-163MS-373-385-ACA-EXE-DE-F1-013-R00.3.pdf</v>
      </c>
    </row>
    <row r="1631" spans="1:16" ht="28.8" x14ac:dyDescent="0.3">
      <c r="A1631" t="s">
        <v>7250</v>
      </c>
      <c r="B1631" s="6" t="str">
        <f>VLOOKUP(LD_01[[#This Row],[DOCUMENTO]],_xlfn.SORTBY(ARQUIVOS_RECEBIDOS!$E$2:$F$5010,ARQUIVOS_RECEBIDOS!$F$2:$F$5010,-1),2,)</f>
        <v>R00.3</v>
      </c>
      <c r="C1631" s="14" t="s">
        <v>5988</v>
      </c>
      <c r="D1631" s="14" t="s">
        <v>7543</v>
      </c>
      <c r="E1631" s="6" t="s">
        <v>7477</v>
      </c>
      <c r="F1631" s="8" t="s">
        <v>7488</v>
      </c>
      <c r="G1631" s="8" t="s">
        <v>4141</v>
      </c>
      <c r="H1631" s="6" t="str">
        <f>_xlfn.XLOOKUP(LD_01[[#This Row],[DISCIPLINA]],'CLASSES DE PROJETOS'!$F$3:$F$37,'CLASSES DE PROJETOS'!$C$3:$C$37)</f>
        <v>GE</v>
      </c>
      <c r="I1631" s="6" t="str">
        <f>_xlfn.TEXTJOIN("/",TRUE,"MSV-163MS-"&amp;LD_01[[#This Row],[OBRA]],_xlfn.XLOOKUP(LD_01[[#This Row],[SIGLA]],'CLASSES DE PROJETOS'!$C$3:$C$37,'CLASSES DE PROJETOS'!$E$3:$E$37))</f>
        <v>MSV-163MS-373-385/18.GE</v>
      </c>
      <c r="J1631" s="6" t="str" cm="1">
        <f t="array" ref="J1631">_xlfn.TEXTJOIN(",",TRUE,_xlfn._xlws.FILTER(ARQUIVOS[ARQUIVO],(ARQUIVOS[DOCUMENTO]=LD_01[[#This Row],[DOCUMENTO]])*(ARQUIVOS[REVISÃO]=LD_01[[#This Row],[REVISÃO]])*(ARQUIVOS[EXTENSÃO]="pdf")))</f>
        <v>MSV-163MS-373-385-ACA-EXE-DE-F1-014-R00.3.pdf</v>
      </c>
      <c r="K1631" s="6" t="str" cm="1">
        <f t="array" ref="K1631">_xlfn.TEXTJOIN(", ",TRUE,_xlfn.UNIQUE(_xlfn._xlws.FILTER(ARQUIVOS_RECEBIDOS!$F$2:$F$5010,ARQUIVOS_RECEBIDOS!$E$2:$E$5010=LD_01[[#This Row],[DOCUMENTO]])))</f>
        <v>R00.3</v>
      </c>
      <c r="L1631" s="6" t="str" cm="1">
        <f t="array" ref="L1631">_xlfn.TEXTJOIN(",",TRUE,_xlfn._xlws.FILTER(ARQUIVOS[EXTENSÃO],(ARQUIVOS[DOCUMENTO]=LD_01[[#This Row],[DOCUMENTO]])*(ARQUIVOS[REVISÃO]=LD_01[[#This Row],[REVISÃO]])))</f>
        <v>dwg,pdf</v>
      </c>
      <c r="M1631" s="12" cm="1">
        <f t="array" ref="M1631">_xlfn.UNIQUE(_xlfn._xlws.FILTER(ARQUIVOS[DATA RECEBIMENTO],(ARQUIVOS[DOCUMENTO]=LD_01[[#This Row],[DOCUMENTO]])*(ARQUIVOS[REVISÃO]=LD_01[[#This Row],[REVISÃO]])))</f>
        <v>46041</v>
      </c>
      <c r="N16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02/MSV-163MS-373-385/18.GE/MSV-163MS-373-385-ACA-EXE-DE-F1-014-R00.3.pdf</v>
      </c>
      <c r="P1631" s="6" t="str">
        <f>LD_01[[#This Row],[PASTA]]&amp;"/"&amp;LD_01[[#This Row],[ARQUIVO]]</f>
        <v>MSV-163MS-373-385/18.GE/MSV-163MS-373-385-ACA-EXE-DE-F1-014-R00.3.pdf</v>
      </c>
    </row>
    <row r="1632" spans="1:16" ht="28.8" x14ac:dyDescent="0.3">
      <c r="A1632" t="s">
        <v>7251</v>
      </c>
      <c r="B1632" s="6" t="str">
        <f>VLOOKUP(LD_01[[#This Row],[DOCUMENTO]],_xlfn.SORTBY(ARQUIVOS_RECEBIDOS!$E$2:$F$5010,ARQUIVOS_RECEBIDOS!$F$2:$F$5010,-1),2,)</f>
        <v>R00.3</v>
      </c>
      <c r="C1632" s="14" t="s">
        <v>5988</v>
      </c>
      <c r="D1632" s="14" t="s">
        <v>7543</v>
      </c>
      <c r="E1632" s="6" t="s">
        <v>7477</v>
      </c>
      <c r="F1632" s="8" t="s">
        <v>7488</v>
      </c>
      <c r="G1632" s="8" t="s">
        <v>4141</v>
      </c>
      <c r="H1632" s="6" t="str">
        <f>_xlfn.XLOOKUP(LD_01[[#This Row],[DISCIPLINA]],'CLASSES DE PROJETOS'!$F$3:$F$37,'CLASSES DE PROJETOS'!$C$3:$C$37)</f>
        <v>GE</v>
      </c>
      <c r="I1632" s="6" t="str">
        <f>_xlfn.TEXTJOIN("/",TRUE,"MSV-163MS-"&amp;LD_01[[#This Row],[OBRA]],_xlfn.XLOOKUP(LD_01[[#This Row],[SIGLA]],'CLASSES DE PROJETOS'!$C$3:$C$37,'CLASSES DE PROJETOS'!$E$3:$E$37))</f>
        <v>MSV-163MS-373-385/18.GE</v>
      </c>
      <c r="J1632" s="6" t="str" cm="1">
        <f t="array" ref="J1632">_xlfn.TEXTJOIN(",",TRUE,_xlfn._xlws.FILTER(ARQUIVOS[ARQUIVO],(ARQUIVOS[DOCUMENTO]=LD_01[[#This Row],[DOCUMENTO]])*(ARQUIVOS[REVISÃO]=LD_01[[#This Row],[REVISÃO]])*(ARQUIVOS[EXTENSÃO]="pdf")))</f>
        <v>MSV-163MS-373-385-ACA-EXE-DE-F1-015-R00.3.pdf</v>
      </c>
      <c r="K1632" s="6" t="str" cm="1">
        <f t="array" ref="K1632">_xlfn.TEXTJOIN(", ",TRUE,_xlfn.UNIQUE(_xlfn._xlws.FILTER(ARQUIVOS_RECEBIDOS!$F$2:$F$5010,ARQUIVOS_RECEBIDOS!$E$2:$E$5010=LD_01[[#This Row],[DOCUMENTO]])))</f>
        <v>R00.3</v>
      </c>
      <c r="L1632" s="6" t="str" cm="1">
        <f t="array" ref="L1632">_xlfn.TEXTJOIN(",",TRUE,_xlfn._xlws.FILTER(ARQUIVOS[EXTENSÃO],(ARQUIVOS[DOCUMENTO]=LD_01[[#This Row],[DOCUMENTO]])*(ARQUIVOS[REVISÃO]=LD_01[[#This Row],[REVISÃO]])))</f>
        <v>dwg,pdf</v>
      </c>
      <c r="M1632" s="12" cm="1">
        <f t="array" ref="M1632">_xlfn.UNIQUE(_xlfn._xlws.FILTER(ARQUIVOS[DATA RECEBIMENTO],(ARQUIVOS[DOCUMENTO]=LD_01[[#This Row],[DOCUMENTO]])*(ARQUIVOS[REVISÃO]=LD_01[[#This Row],[REVISÃO]])))</f>
        <v>46041</v>
      </c>
      <c r="N16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02/MSV-163MS-373-385/18.GE/MSV-163MS-373-385-ACA-EXE-DE-F1-015-R00.3.pdf</v>
      </c>
      <c r="P1632" s="6" t="str">
        <f>LD_01[[#This Row],[PASTA]]&amp;"/"&amp;LD_01[[#This Row],[ARQUIVO]]</f>
        <v>MSV-163MS-373-385/18.GE/MSV-163MS-373-385-ACA-EXE-DE-F1-015-R00.3.pdf</v>
      </c>
    </row>
    <row r="1633" spans="1:16" ht="28.8" x14ac:dyDescent="0.3">
      <c r="A1633" t="s">
        <v>7252</v>
      </c>
      <c r="B1633" s="6" t="str">
        <f>VLOOKUP(LD_01[[#This Row],[DOCUMENTO]],_xlfn.SORTBY(ARQUIVOS_RECEBIDOS!$E$2:$F$5010,ARQUIVOS_RECEBIDOS!$F$2:$F$5010,-1),2,)</f>
        <v>R00.3</v>
      </c>
      <c r="C1633" s="14" t="s">
        <v>5988</v>
      </c>
      <c r="D1633" s="14" t="s">
        <v>7543</v>
      </c>
      <c r="E1633" s="6" t="s">
        <v>7477</v>
      </c>
      <c r="F1633" s="8" t="s">
        <v>7488</v>
      </c>
      <c r="G1633" s="8" t="s">
        <v>4141</v>
      </c>
      <c r="H1633" s="6" t="str">
        <f>_xlfn.XLOOKUP(LD_01[[#This Row],[DISCIPLINA]],'CLASSES DE PROJETOS'!$F$3:$F$37,'CLASSES DE PROJETOS'!$C$3:$C$37)</f>
        <v>GE</v>
      </c>
      <c r="I1633" s="6" t="str">
        <f>_xlfn.TEXTJOIN("/",TRUE,"MSV-163MS-"&amp;LD_01[[#This Row],[OBRA]],_xlfn.XLOOKUP(LD_01[[#This Row],[SIGLA]],'CLASSES DE PROJETOS'!$C$3:$C$37,'CLASSES DE PROJETOS'!$E$3:$E$37))</f>
        <v>MSV-163MS-373-385/18.GE</v>
      </c>
      <c r="J1633" s="6" t="str" cm="1">
        <f t="array" ref="J1633">_xlfn.TEXTJOIN(",",TRUE,_xlfn._xlws.FILTER(ARQUIVOS[ARQUIVO],(ARQUIVOS[DOCUMENTO]=LD_01[[#This Row],[DOCUMENTO]])*(ARQUIVOS[REVISÃO]=LD_01[[#This Row],[REVISÃO]])*(ARQUIVOS[EXTENSÃO]="pdf")))</f>
        <v>MSV-163MS-373-385-ACA-EXE-DE-F1-016-R00.3.pdf</v>
      </c>
      <c r="K1633" s="6" t="str" cm="1">
        <f t="array" ref="K1633">_xlfn.TEXTJOIN(", ",TRUE,_xlfn.UNIQUE(_xlfn._xlws.FILTER(ARQUIVOS_RECEBIDOS!$F$2:$F$5010,ARQUIVOS_RECEBIDOS!$E$2:$E$5010=LD_01[[#This Row],[DOCUMENTO]])))</f>
        <v>R00.3</v>
      </c>
      <c r="L1633" s="6" t="str" cm="1">
        <f t="array" ref="L1633">_xlfn.TEXTJOIN(",",TRUE,_xlfn._xlws.FILTER(ARQUIVOS[EXTENSÃO],(ARQUIVOS[DOCUMENTO]=LD_01[[#This Row],[DOCUMENTO]])*(ARQUIVOS[REVISÃO]=LD_01[[#This Row],[REVISÃO]])))</f>
        <v>dwg,pdf</v>
      </c>
      <c r="M1633" s="12" cm="1">
        <f t="array" ref="M1633">_xlfn.UNIQUE(_xlfn._xlws.FILTER(ARQUIVOS[DATA RECEBIMENTO],(ARQUIVOS[DOCUMENTO]=LD_01[[#This Row],[DOCUMENTO]])*(ARQUIVOS[REVISÃO]=LD_01[[#This Row],[REVISÃO]])))</f>
        <v>46041</v>
      </c>
      <c r="N16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02/MSV-163MS-373-385/18.GE/MSV-163MS-373-385-ACA-EXE-DE-F1-016-R00.3.pdf</v>
      </c>
      <c r="P1633" s="6" t="str">
        <f>LD_01[[#This Row],[PASTA]]&amp;"/"&amp;LD_01[[#This Row],[ARQUIVO]]</f>
        <v>MSV-163MS-373-385/18.GE/MSV-163MS-373-385-ACA-EXE-DE-F1-016-R00.3.pdf</v>
      </c>
    </row>
    <row r="1634" spans="1:16" ht="28.8" x14ac:dyDescent="0.3">
      <c r="A1634" t="s">
        <v>7253</v>
      </c>
      <c r="B1634" s="6" t="str">
        <f>VLOOKUP(LD_01[[#This Row],[DOCUMENTO]],_xlfn.SORTBY(ARQUIVOS_RECEBIDOS!$E$2:$F$5010,ARQUIVOS_RECEBIDOS!$F$2:$F$5010,-1),2,)</f>
        <v>R00.3</v>
      </c>
      <c r="C1634" s="14" t="s">
        <v>5988</v>
      </c>
      <c r="D1634" s="14" t="s">
        <v>7543</v>
      </c>
      <c r="E1634" s="6" t="s">
        <v>7477</v>
      </c>
      <c r="F1634" s="8" t="s">
        <v>7488</v>
      </c>
      <c r="G1634" s="8" t="s">
        <v>4141</v>
      </c>
      <c r="H1634" s="6" t="str">
        <f>_xlfn.XLOOKUP(LD_01[[#This Row],[DISCIPLINA]],'CLASSES DE PROJETOS'!$F$3:$F$37,'CLASSES DE PROJETOS'!$C$3:$C$37)</f>
        <v>GE</v>
      </c>
      <c r="I1634" s="6" t="str">
        <f>_xlfn.TEXTJOIN("/",TRUE,"MSV-163MS-"&amp;LD_01[[#This Row],[OBRA]],_xlfn.XLOOKUP(LD_01[[#This Row],[SIGLA]],'CLASSES DE PROJETOS'!$C$3:$C$37,'CLASSES DE PROJETOS'!$E$3:$E$37))</f>
        <v>MSV-163MS-373-385/18.GE</v>
      </c>
      <c r="J1634" s="6" t="str" cm="1">
        <f t="array" ref="J1634">_xlfn.TEXTJOIN(",",TRUE,_xlfn._xlws.FILTER(ARQUIVOS[ARQUIVO],(ARQUIVOS[DOCUMENTO]=LD_01[[#This Row],[DOCUMENTO]])*(ARQUIVOS[REVISÃO]=LD_01[[#This Row],[REVISÃO]])*(ARQUIVOS[EXTENSÃO]="pdf")))</f>
        <v>MSV-163MS-373-385-ACA-EXE-DE-F1-017-R00.3.pdf</v>
      </c>
      <c r="K1634" s="6" t="str" cm="1">
        <f t="array" ref="K1634">_xlfn.TEXTJOIN(", ",TRUE,_xlfn.UNIQUE(_xlfn._xlws.FILTER(ARQUIVOS_RECEBIDOS!$F$2:$F$5010,ARQUIVOS_RECEBIDOS!$E$2:$E$5010=LD_01[[#This Row],[DOCUMENTO]])))</f>
        <v>R00.3</v>
      </c>
      <c r="L1634" s="6" t="str" cm="1">
        <f t="array" ref="L1634">_xlfn.TEXTJOIN(",",TRUE,_xlfn._xlws.FILTER(ARQUIVOS[EXTENSÃO],(ARQUIVOS[DOCUMENTO]=LD_01[[#This Row],[DOCUMENTO]])*(ARQUIVOS[REVISÃO]=LD_01[[#This Row],[REVISÃO]])))</f>
        <v>dwg,pdf</v>
      </c>
      <c r="M1634" s="12" cm="1">
        <f t="array" ref="M1634">_xlfn.UNIQUE(_xlfn._xlws.FILTER(ARQUIVOS[DATA RECEBIMENTO],(ARQUIVOS[DOCUMENTO]=LD_01[[#This Row],[DOCUMENTO]])*(ARQUIVOS[REVISÃO]=LD_01[[#This Row],[REVISÃO]])))</f>
        <v>46041</v>
      </c>
      <c r="N16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02/MSV-163MS-373-385/18.GE/MSV-163MS-373-385-ACA-EXE-DE-F1-017-R00.3.pdf</v>
      </c>
      <c r="P1634" s="6" t="str">
        <f>LD_01[[#This Row],[PASTA]]&amp;"/"&amp;LD_01[[#This Row],[ARQUIVO]]</f>
        <v>MSV-163MS-373-385/18.GE/MSV-163MS-373-385-ACA-EXE-DE-F1-017-R00.3.pdf</v>
      </c>
    </row>
    <row r="1635" spans="1:16" ht="28.8" x14ac:dyDescent="0.3">
      <c r="A1635" t="s">
        <v>7254</v>
      </c>
      <c r="B1635" s="6" t="str">
        <f>VLOOKUP(LD_01[[#This Row],[DOCUMENTO]],_xlfn.SORTBY(ARQUIVOS_RECEBIDOS!$E$2:$F$5010,ARQUIVOS_RECEBIDOS!$F$2:$F$5010,-1),2,)</f>
        <v>R00.3</v>
      </c>
      <c r="C1635" s="14" t="s">
        <v>5988</v>
      </c>
      <c r="D1635" s="14" t="s">
        <v>7543</v>
      </c>
      <c r="E1635" s="6" t="s">
        <v>7477</v>
      </c>
      <c r="F1635" s="8" t="s">
        <v>7488</v>
      </c>
      <c r="G1635" s="8" t="s">
        <v>4141</v>
      </c>
      <c r="H1635" s="6" t="str">
        <f>_xlfn.XLOOKUP(LD_01[[#This Row],[DISCIPLINA]],'CLASSES DE PROJETOS'!$F$3:$F$37,'CLASSES DE PROJETOS'!$C$3:$C$37)</f>
        <v>GE</v>
      </c>
      <c r="I1635" s="6" t="str">
        <f>_xlfn.TEXTJOIN("/",TRUE,"MSV-163MS-"&amp;LD_01[[#This Row],[OBRA]],_xlfn.XLOOKUP(LD_01[[#This Row],[SIGLA]],'CLASSES DE PROJETOS'!$C$3:$C$37,'CLASSES DE PROJETOS'!$E$3:$E$37))</f>
        <v>MSV-163MS-373-385/18.GE</v>
      </c>
      <c r="J1635" s="6" t="str" cm="1">
        <f t="array" ref="J1635">_xlfn.TEXTJOIN(",",TRUE,_xlfn._xlws.FILTER(ARQUIVOS[ARQUIVO],(ARQUIVOS[DOCUMENTO]=LD_01[[#This Row],[DOCUMENTO]])*(ARQUIVOS[REVISÃO]=LD_01[[#This Row],[REVISÃO]])*(ARQUIVOS[EXTENSÃO]="pdf")))</f>
        <v>MSV-163MS-373-385-ACA-EXE-DE-F1-018-R00.3.pdf</v>
      </c>
      <c r="K1635" s="6" t="str" cm="1">
        <f t="array" ref="K1635">_xlfn.TEXTJOIN(", ",TRUE,_xlfn.UNIQUE(_xlfn._xlws.FILTER(ARQUIVOS_RECEBIDOS!$F$2:$F$5010,ARQUIVOS_RECEBIDOS!$E$2:$E$5010=LD_01[[#This Row],[DOCUMENTO]])))</f>
        <v>R00.3</v>
      </c>
      <c r="L1635" s="6" t="str" cm="1">
        <f t="array" ref="L1635">_xlfn.TEXTJOIN(",",TRUE,_xlfn._xlws.FILTER(ARQUIVOS[EXTENSÃO],(ARQUIVOS[DOCUMENTO]=LD_01[[#This Row],[DOCUMENTO]])*(ARQUIVOS[REVISÃO]=LD_01[[#This Row],[REVISÃO]])))</f>
        <v>dwg,pdf</v>
      </c>
      <c r="M1635" s="12" cm="1">
        <f t="array" ref="M1635">_xlfn.UNIQUE(_xlfn._xlws.FILTER(ARQUIVOS[DATA RECEBIMENTO],(ARQUIVOS[DOCUMENTO]=LD_01[[#This Row],[DOCUMENTO]])*(ARQUIVOS[REVISÃO]=LD_01[[#This Row],[REVISÃO]])))</f>
        <v>46041</v>
      </c>
      <c r="N16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02/MSV-163MS-373-385/18.GE/MSV-163MS-373-385-ACA-EXE-DE-F1-018-R00.3.pdf</v>
      </c>
      <c r="P1635" s="6" t="str">
        <f>LD_01[[#This Row],[PASTA]]&amp;"/"&amp;LD_01[[#This Row],[ARQUIVO]]</f>
        <v>MSV-163MS-373-385/18.GE/MSV-163MS-373-385-ACA-EXE-DE-F1-018-R00.3.pdf</v>
      </c>
    </row>
    <row r="1636" spans="1:16" ht="28.8" x14ac:dyDescent="0.3">
      <c r="A1636" t="s">
        <v>7255</v>
      </c>
      <c r="B1636" s="6" t="str">
        <f>VLOOKUP(LD_01[[#This Row],[DOCUMENTO]],_xlfn.SORTBY(ARQUIVOS_RECEBIDOS!$E$2:$F$5010,ARQUIVOS_RECEBIDOS!$F$2:$F$5010,-1),2,)</f>
        <v>R00.3</v>
      </c>
      <c r="C1636" s="14" t="s">
        <v>5988</v>
      </c>
      <c r="D1636" s="14" t="s">
        <v>7543</v>
      </c>
      <c r="E1636" s="6" t="s">
        <v>7477</v>
      </c>
      <c r="F1636" s="8" t="s">
        <v>7488</v>
      </c>
      <c r="G1636" s="8" t="s">
        <v>4141</v>
      </c>
      <c r="H1636" s="6" t="str">
        <f>_xlfn.XLOOKUP(LD_01[[#This Row],[DISCIPLINA]],'CLASSES DE PROJETOS'!$F$3:$F$37,'CLASSES DE PROJETOS'!$C$3:$C$37)</f>
        <v>GE</v>
      </c>
      <c r="I1636" s="6" t="str">
        <f>_xlfn.TEXTJOIN("/",TRUE,"MSV-163MS-"&amp;LD_01[[#This Row],[OBRA]],_xlfn.XLOOKUP(LD_01[[#This Row],[SIGLA]],'CLASSES DE PROJETOS'!$C$3:$C$37,'CLASSES DE PROJETOS'!$E$3:$E$37))</f>
        <v>MSV-163MS-373-385/18.GE</v>
      </c>
      <c r="J1636" s="6" t="str" cm="1">
        <f t="array" ref="J1636">_xlfn.TEXTJOIN(",",TRUE,_xlfn._xlws.FILTER(ARQUIVOS[ARQUIVO],(ARQUIVOS[DOCUMENTO]=LD_01[[#This Row],[DOCUMENTO]])*(ARQUIVOS[REVISÃO]=LD_01[[#This Row],[REVISÃO]])*(ARQUIVOS[EXTENSÃO]="pdf")))</f>
        <v>MSV-163MS-373-385-ACA-EXE-DE-F1-019-R00.3.pdf</v>
      </c>
      <c r="K1636" s="6" t="str" cm="1">
        <f t="array" ref="K1636">_xlfn.TEXTJOIN(", ",TRUE,_xlfn.UNIQUE(_xlfn._xlws.FILTER(ARQUIVOS_RECEBIDOS!$F$2:$F$5010,ARQUIVOS_RECEBIDOS!$E$2:$E$5010=LD_01[[#This Row],[DOCUMENTO]])))</f>
        <v>R00.3</v>
      </c>
      <c r="L1636" s="6" t="str" cm="1">
        <f t="array" ref="L1636">_xlfn.TEXTJOIN(",",TRUE,_xlfn._xlws.FILTER(ARQUIVOS[EXTENSÃO],(ARQUIVOS[DOCUMENTO]=LD_01[[#This Row],[DOCUMENTO]])*(ARQUIVOS[REVISÃO]=LD_01[[#This Row],[REVISÃO]])))</f>
        <v>dwg,pdf</v>
      </c>
      <c r="M1636" s="12" cm="1">
        <f t="array" ref="M1636">_xlfn.UNIQUE(_xlfn._xlws.FILTER(ARQUIVOS[DATA RECEBIMENTO],(ARQUIVOS[DOCUMENTO]=LD_01[[#This Row],[DOCUMENTO]])*(ARQUIVOS[REVISÃO]=LD_01[[#This Row],[REVISÃO]])))</f>
        <v>46041</v>
      </c>
      <c r="N16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02/MSV-163MS-373-385/18.GE/MSV-163MS-373-385-ACA-EXE-DE-F1-019-R00.3.pdf</v>
      </c>
      <c r="P1636" s="6" t="str">
        <f>LD_01[[#This Row],[PASTA]]&amp;"/"&amp;LD_01[[#This Row],[ARQUIVO]]</f>
        <v>MSV-163MS-373-385/18.GE/MSV-163MS-373-385-ACA-EXE-DE-F1-019-R00.3.pdf</v>
      </c>
    </row>
    <row r="1637" spans="1:16" ht="28.8" x14ac:dyDescent="0.3">
      <c r="A1637" t="s">
        <v>7256</v>
      </c>
      <c r="B1637" s="6" t="str">
        <f>VLOOKUP(LD_01[[#This Row],[DOCUMENTO]],_xlfn.SORTBY(ARQUIVOS_RECEBIDOS!$E$2:$F$5010,ARQUIVOS_RECEBIDOS!$F$2:$F$5010,-1),2,)</f>
        <v>R00.3</v>
      </c>
      <c r="C1637" s="14" t="s">
        <v>5988</v>
      </c>
      <c r="D1637" s="14" t="s">
        <v>7543</v>
      </c>
      <c r="E1637" s="6" t="s">
        <v>7477</v>
      </c>
      <c r="F1637" s="8" t="s">
        <v>7488</v>
      </c>
      <c r="G1637" s="8" t="s">
        <v>4141</v>
      </c>
      <c r="H1637" s="6" t="str">
        <f>_xlfn.XLOOKUP(LD_01[[#This Row],[DISCIPLINA]],'CLASSES DE PROJETOS'!$F$3:$F$37,'CLASSES DE PROJETOS'!$C$3:$C$37)</f>
        <v>GE</v>
      </c>
      <c r="I1637" s="6" t="str">
        <f>_xlfn.TEXTJOIN("/",TRUE,"MSV-163MS-"&amp;LD_01[[#This Row],[OBRA]],_xlfn.XLOOKUP(LD_01[[#This Row],[SIGLA]],'CLASSES DE PROJETOS'!$C$3:$C$37,'CLASSES DE PROJETOS'!$E$3:$E$37))</f>
        <v>MSV-163MS-373-385/18.GE</v>
      </c>
      <c r="J1637" s="6" t="str" cm="1">
        <f t="array" ref="J1637">_xlfn.TEXTJOIN(",",TRUE,_xlfn._xlws.FILTER(ARQUIVOS[ARQUIVO],(ARQUIVOS[DOCUMENTO]=LD_01[[#This Row],[DOCUMENTO]])*(ARQUIVOS[REVISÃO]=LD_01[[#This Row],[REVISÃO]])*(ARQUIVOS[EXTENSÃO]="pdf")))</f>
        <v>MSV-163MS-373-385-ACA-EXE-DE-F1-020-R00.3.pdf</v>
      </c>
      <c r="K1637" s="6" t="str" cm="1">
        <f t="array" ref="K1637">_xlfn.TEXTJOIN(", ",TRUE,_xlfn.UNIQUE(_xlfn._xlws.FILTER(ARQUIVOS_RECEBIDOS!$F$2:$F$5010,ARQUIVOS_RECEBIDOS!$E$2:$E$5010=LD_01[[#This Row],[DOCUMENTO]])))</f>
        <v>R00.3</v>
      </c>
      <c r="L1637" s="6" t="str" cm="1">
        <f t="array" ref="L1637">_xlfn.TEXTJOIN(",",TRUE,_xlfn._xlws.FILTER(ARQUIVOS[EXTENSÃO],(ARQUIVOS[DOCUMENTO]=LD_01[[#This Row],[DOCUMENTO]])*(ARQUIVOS[REVISÃO]=LD_01[[#This Row],[REVISÃO]])))</f>
        <v>dwg,pdf</v>
      </c>
      <c r="M1637" s="12" cm="1">
        <f t="array" ref="M1637">_xlfn.UNIQUE(_xlfn._xlws.FILTER(ARQUIVOS[DATA RECEBIMENTO],(ARQUIVOS[DOCUMENTO]=LD_01[[#This Row],[DOCUMENTO]])*(ARQUIVOS[REVISÃO]=LD_01[[#This Row],[REVISÃO]])))</f>
        <v>46041</v>
      </c>
      <c r="N16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02/MSV-163MS-373-385/18.GE/MSV-163MS-373-385-ACA-EXE-DE-F1-020-R00.3.pdf</v>
      </c>
      <c r="P1637" s="6" t="str">
        <f>LD_01[[#This Row],[PASTA]]&amp;"/"&amp;LD_01[[#This Row],[ARQUIVO]]</f>
        <v>MSV-163MS-373-385/18.GE/MSV-163MS-373-385-ACA-EXE-DE-F1-020-R00.3.pdf</v>
      </c>
    </row>
    <row r="1638" spans="1:16" ht="28.8" x14ac:dyDescent="0.3">
      <c r="A1638" t="s">
        <v>7257</v>
      </c>
      <c r="B1638" s="6" t="str">
        <f>VLOOKUP(LD_01[[#This Row],[DOCUMENTO]],_xlfn.SORTBY(ARQUIVOS_RECEBIDOS!$E$2:$F$5010,ARQUIVOS_RECEBIDOS!$F$2:$F$5010,-1),2,)</f>
        <v>R00.3</v>
      </c>
      <c r="C1638" s="14" t="s">
        <v>5988</v>
      </c>
      <c r="D1638" s="14" t="s">
        <v>7543</v>
      </c>
      <c r="E1638" s="6" t="s">
        <v>7477</v>
      </c>
      <c r="F1638" s="8" t="s">
        <v>7488</v>
      </c>
      <c r="G1638" s="8" t="s">
        <v>4141</v>
      </c>
      <c r="H1638" s="6" t="str">
        <f>_xlfn.XLOOKUP(LD_01[[#This Row],[DISCIPLINA]],'CLASSES DE PROJETOS'!$F$3:$F$37,'CLASSES DE PROJETOS'!$C$3:$C$37)</f>
        <v>GE</v>
      </c>
      <c r="I1638" s="6" t="str">
        <f>_xlfn.TEXTJOIN("/",TRUE,"MSV-163MS-"&amp;LD_01[[#This Row],[OBRA]],_xlfn.XLOOKUP(LD_01[[#This Row],[SIGLA]],'CLASSES DE PROJETOS'!$C$3:$C$37,'CLASSES DE PROJETOS'!$E$3:$E$37))</f>
        <v>MSV-163MS-373-385/18.GE</v>
      </c>
      <c r="J1638" s="6" t="str" cm="1">
        <f t="array" ref="J1638">_xlfn.TEXTJOIN(",",TRUE,_xlfn._xlws.FILTER(ARQUIVOS[ARQUIVO],(ARQUIVOS[DOCUMENTO]=LD_01[[#This Row],[DOCUMENTO]])*(ARQUIVOS[REVISÃO]=LD_01[[#This Row],[REVISÃO]])*(ARQUIVOS[EXTENSÃO]="pdf")))</f>
        <v>MSV-163MS-373-385-ACA-EXE-DE-F1-021-R00.3.pdf</v>
      </c>
      <c r="K1638" s="6" t="str" cm="1">
        <f t="array" ref="K1638">_xlfn.TEXTJOIN(", ",TRUE,_xlfn.UNIQUE(_xlfn._xlws.FILTER(ARQUIVOS_RECEBIDOS!$F$2:$F$5010,ARQUIVOS_RECEBIDOS!$E$2:$E$5010=LD_01[[#This Row],[DOCUMENTO]])))</f>
        <v>R00.3</v>
      </c>
      <c r="L1638" s="6" t="str" cm="1">
        <f t="array" ref="L1638">_xlfn.TEXTJOIN(",",TRUE,_xlfn._xlws.FILTER(ARQUIVOS[EXTENSÃO],(ARQUIVOS[DOCUMENTO]=LD_01[[#This Row],[DOCUMENTO]])*(ARQUIVOS[REVISÃO]=LD_01[[#This Row],[REVISÃO]])))</f>
        <v>dwg,pdf</v>
      </c>
      <c r="M1638" s="12" cm="1">
        <f t="array" ref="M1638">_xlfn.UNIQUE(_xlfn._xlws.FILTER(ARQUIVOS[DATA RECEBIMENTO],(ARQUIVOS[DOCUMENTO]=LD_01[[#This Row],[DOCUMENTO]])*(ARQUIVOS[REVISÃO]=LD_01[[#This Row],[REVISÃO]])))</f>
        <v>46041</v>
      </c>
      <c r="N16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02/MSV-163MS-373-385/18.GE/MSV-163MS-373-385-ACA-EXE-DE-F1-021-R00.3.pdf</v>
      </c>
      <c r="P1638" s="6" t="str">
        <f>LD_01[[#This Row],[PASTA]]&amp;"/"&amp;LD_01[[#This Row],[ARQUIVO]]</f>
        <v>MSV-163MS-373-385/18.GE/MSV-163MS-373-385-ACA-EXE-DE-F1-021-R00.3.pdf</v>
      </c>
    </row>
    <row r="1639" spans="1:16" ht="28.8" x14ac:dyDescent="0.3">
      <c r="A1639" t="s">
        <v>7258</v>
      </c>
      <c r="B1639" s="6" t="str">
        <f>VLOOKUP(LD_01[[#This Row],[DOCUMENTO]],_xlfn.SORTBY(ARQUIVOS_RECEBIDOS!$E$2:$F$5010,ARQUIVOS_RECEBIDOS!$F$2:$F$5010,-1),2,)</f>
        <v>R00.3</v>
      </c>
      <c r="C1639" s="14" t="s">
        <v>5988</v>
      </c>
      <c r="D1639" s="14" t="s">
        <v>7543</v>
      </c>
      <c r="E1639" s="6" t="s">
        <v>7477</v>
      </c>
      <c r="F1639" s="8" t="s">
        <v>7489</v>
      </c>
      <c r="G1639" s="8" t="s">
        <v>4141</v>
      </c>
      <c r="H1639" s="6" t="str">
        <f>_xlfn.XLOOKUP(LD_01[[#This Row],[DISCIPLINA]],'CLASSES DE PROJETOS'!$F$3:$F$37,'CLASSES DE PROJETOS'!$C$3:$C$37)</f>
        <v>GE</v>
      </c>
      <c r="I1639" s="6" t="str">
        <f>_xlfn.TEXTJOIN("/",TRUE,"MSV-163MS-"&amp;LD_01[[#This Row],[OBRA]],_xlfn.XLOOKUP(LD_01[[#This Row],[SIGLA]],'CLASSES DE PROJETOS'!$C$3:$C$37,'CLASSES DE PROJETOS'!$E$3:$E$37))</f>
        <v>MSV-163MS-373-385/18.GE</v>
      </c>
      <c r="J1639" s="6" t="str" cm="1">
        <f t="array" ref="J1639">_xlfn.TEXTJOIN(",",TRUE,_xlfn._xlws.FILTER(ARQUIVOS[ARQUIVO],(ARQUIVOS[DOCUMENTO]=LD_01[[#This Row],[DOCUMENTO]])*(ARQUIVOS[REVISÃO]=LD_01[[#This Row],[REVISÃO]])*(ARQUIVOS[EXTENSÃO]="pdf")))</f>
        <v>MSV-163MS-373-385-ACA-EXE-DE-F1-022-R00.3.pdf</v>
      </c>
      <c r="K1639" s="6" t="str" cm="1">
        <f t="array" ref="K1639">_xlfn.TEXTJOIN(", ",TRUE,_xlfn.UNIQUE(_xlfn._xlws.FILTER(ARQUIVOS_RECEBIDOS!$F$2:$F$5010,ARQUIVOS_RECEBIDOS!$E$2:$E$5010=LD_01[[#This Row],[DOCUMENTO]])))</f>
        <v>R00.3</v>
      </c>
      <c r="L1639" s="6" t="str" cm="1">
        <f t="array" ref="L1639">_xlfn.TEXTJOIN(",",TRUE,_xlfn._xlws.FILTER(ARQUIVOS[EXTENSÃO],(ARQUIVOS[DOCUMENTO]=LD_01[[#This Row],[DOCUMENTO]])*(ARQUIVOS[REVISÃO]=LD_01[[#This Row],[REVISÃO]])))</f>
        <v>dwg,pdf</v>
      </c>
      <c r="M1639" s="12" cm="1">
        <f t="array" ref="M1639">_xlfn.UNIQUE(_xlfn._xlws.FILTER(ARQUIVOS[DATA RECEBIMENTO],(ARQUIVOS[DOCUMENTO]=LD_01[[#This Row],[DOCUMENTO]])*(ARQUIVOS[REVISÃO]=LD_01[[#This Row],[REVISÃO]])))</f>
        <v>46041</v>
      </c>
      <c r="N16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02/MSV-163MS-373-385/18.GE/MSV-163MS-373-385-ACA-EXE-DE-F1-022-R00.3.pdf</v>
      </c>
      <c r="P1639" s="6" t="str">
        <f>LD_01[[#This Row],[PASTA]]&amp;"/"&amp;LD_01[[#This Row],[ARQUIVO]]</f>
        <v>MSV-163MS-373-385/18.GE/MSV-163MS-373-385-ACA-EXE-DE-F1-022-R00.3.pdf</v>
      </c>
    </row>
    <row r="1640" spans="1:16" ht="28.8" x14ac:dyDescent="0.3">
      <c r="A1640" t="s">
        <v>7259</v>
      </c>
      <c r="B1640" s="6" t="str">
        <f>VLOOKUP(LD_01[[#This Row],[DOCUMENTO]],_xlfn.SORTBY(ARQUIVOS_RECEBIDOS!$E$2:$F$5010,ARQUIVOS_RECEBIDOS!$F$2:$F$5010,-1),2,)</f>
        <v>R00.3</v>
      </c>
      <c r="C1640" s="14" t="s">
        <v>5988</v>
      </c>
      <c r="D1640" s="14" t="s">
        <v>7543</v>
      </c>
      <c r="E1640" s="6" t="s">
        <v>7477</v>
      </c>
      <c r="F1640" s="8" t="s">
        <v>7489</v>
      </c>
      <c r="G1640" s="8" t="s">
        <v>4141</v>
      </c>
      <c r="H1640" s="6" t="str">
        <f>_xlfn.XLOOKUP(LD_01[[#This Row],[DISCIPLINA]],'CLASSES DE PROJETOS'!$F$3:$F$37,'CLASSES DE PROJETOS'!$C$3:$C$37)</f>
        <v>GE</v>
      </c>
      <c r="I1640" s="6" t="str">
        <f>_xlfn.TEXTJOIN("/",TRUE,"MSV-163MS-"&amp;LD_01[[#This Row],[OBRA]],_xlfn.XLOOKUP(LD_01[[#This Row],[SIGLA]],'CLASSES DE PROJETOS'!$C$3:$C$37,'CLASSES DE PROJETOS'!$E$3:$E$37))</f>
        <v>MSV-163MS-373-385/18.GE</v>
      </c>
      <c r="J1640" s="6" t="str" cm="1">
        <f t="array" ref="J1640">_xlfn.TEXTJOIN(",",TRUE,_xlfn._xlws.FILTER(ARQUIVOS[ARQUIVO],(ARQUIVOS[DOCUMENTO]=LD_01[[#This Row],[DOCUMENTO]])*(ARQUIVOS[REVISÃO]=LD_01[[#This Row],[REVISÃO]])*(ARQUIVOS[EXTENSÃO]="pdf")))</f>
        <v>MSV-163MS-373-385-ACA-EXE-DE-F1-023-R00.3.pdf</v>
      </c>
      <c r="K1640" s="6" t="str" cm="1">
        <f t="array" ref="K1640">_xlfn.TEXTJOIN(", ",TRUE,_xlfn.UNIQUE(_xlfn._xlws.FILTER(ARQUIVOS_RECEBIDOS!$F$2:$F$5010,ARQUIVOS_RECEBIDOS!$E$2:$E$5010=LD_01[[#This Row],[DOCUMENTO]])))</f>
        <v>R00.3</v>
      </c>
      <c r="L1640" s="6" t="str" cm="1">
        <f t="array" ref="L1640">_xlfn.TEXTJOIN(",",TRUE,_xlfn._xlws.FILTER(ARQUIVOS[EXTENSÃO],(ARQUIVOS[DOCUMENTO]=LD_01[[#This Row],[DOCUMENTO]])*(ARQUIVOS[REVISÃO]=LD_01[[#This Row],[REVISÃO]])))</f>
        <v>dwg,pdf</v>
      </c>
      <c r="M1640" s="12" cm="1">
        <f t="array" ref="M1640">_xlfn.UNIQUE(_xlfn._xlws.FILTER(ARQUIVOS[DATA RECEBIMENTO],(ARQUIVOS[DOCUMENTO]=LD_01[[#This Row],[DOCUMENTO]])*(ARQUIVOS[REVISÃO]=LD_01[[#This Row],[REVISÃO]])))</f>
        <v>46041</v>
      </c>
      <c r="N16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02/MSV-163MS-373-385/18.GE/MSV-163MS-373-385-ACA-EXE-DE-F1-023-R00.3.pdf</v>
      </c>
      <c r="P1640" s="6" t="str">
        <f>LD_01[[#This Row],[PASTA]]&amp;"/"&amp;LD_01[[#This Row],[ARQUIVO]]</f>
        <v>MSV-163MS-373-385/18.GE/MSV-163MS-373-385-ACA-EXE-DE-F1-023-R00.3.pdf</v>
      </c>
    </row>
    <row r="1641" spans="1:16" ht="28.8" x14ac:dyDescent="0.3">
      <c r="A1641" t="s">
        <v>7260</v>
      </c>
      <c r="B1641" s="6" t="str">
        <f>VLOOKUP(LD_01[[#This Row],[DOCUMENTO]],_xlfn.SORTBY(ARQUIVOS_RECEBIDOS!$E$2:$F$5010,ARQUIVOS_RECEBIDOS!$F$2:$F$5010,-1),2,)</f>
        <v>R00.2</v>
      </c>
      <c r="C1641" s="14" t="s">
        <v>5988</v>
      </c>
      <c r="D1641" s="14" t="s">
        <v>7543</v>
      </c>
      <c r="E1641" s="6" t="s">
        <v>7477</v>
      </c>
      <c r="F1641" s="8" t="s">
        <v>7490</v>
      </c>
      <c r="G1641" s="8" t="s">
        <v>4141</v>
      </c>
      <c r="H1641" s="6" t="str">
        <f>_xlfn.XLOOKUP(LD_01[[#This Row],[DISCIPLINA]],'CLASSES DE PROJETOS'!$F$3:$F$37,'CLASSES DE PROJETOS'!$C$3:$C$37)</f>
        <v>GE</v>
      </c>
      <c r="I1641" s="6" t="str">
        <f>_xlfn.TEXTJOIN("/",TRUE,"MSV-163MS-"&amp;LD_01[[#This Row],[OBRA]],_xlfn.XLOOKUP(LD_01[[#This Row],[SIGLA]],'CLASSES DE PROJETOS'!$C$3:$C$37,'CLASSES DE PROJETOS'!$E$3:$E$37))</f>
        <v>MSV-163MS-373-385/18.GE</v>
      </c>
      <c r="J1641" s="6" t="str" cm="1">
        <f t="array" ref="J1641">_xlfn.TEXTJOIN(",",TRUE,_xlfn._xlws.FILTER(ARQUIVOS[ARQUIVO],(ARQUIVOS[DOCUMENTO]=LD_01[[#This Row],[DOCUMENTO]])*(ARQUIVOS[REVISÃO]=LD_01[[#This Row],[REVISÃO]])*(ARQUIVOS[EXTENSÃO]="pdf")))</f>
        <v>MSV-163MS-373-385-ACA-EXE-DE-F1-024-R00.2.pdf</v>
      </c>
      <c r="K1641" s="6" t="str" cm="1">
        <f t="array" ref="K1641">_xlfn.TEXTJOIN(", ",TRUE,_xlfn.UNIQUE(_xlfn._xlws.FILTER(ARQUIVOS_RECEBIDOS!$F$2:$F$5010,ARQUIVOS_RECEBIDOS!$E$2:$E$5010=LD_01[[#This Row],[DOCUMENTO]])))</f>
        <v>R00.2</v>
      </c>
      <c r="L1641" s="6" t="str" cm="1">
        <f t="array" ref="L1641">_xlfn.TEXTJOIN(",",TRUE,_xlfn._xlws.FILTER(ARQUIVOS[EXTENSÃO],(ARQUIVOS[DOCUMENTO]=LD_01[[#This Row],[DOCUMENTO]])*(ARQUIVOS[REVISÃO]=LD_01[[#This Row],[REVISÃO]])))</f>
        <v>dwg,pdf</v>
      </c>
      <c r="M1641" s="12" cm="1">
        <f t="array" ref="M1641">_xlfn.UNIQUE(_xlfn._xlws.FILTER(ARQUIVOS[DATA RECEBIMENTO],(ARQUIVOS[DOCUMENTO]=LD_01[[#This Row],[DOCUMENTO]])*(ARQUIVOS[REVISÃO]=LD_01[[#This Row],[REVISÃO]])))</f>
        <v>46041</v>
      </c>
      <c r="N16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02/MSV-163MS-373-385/18.GE/MSV-163MS-373-385-ACA-EXE-DE-F1-024-R00.2.pdf</v>
      </c>
      <c r="P1641" s="6" t="str">
        <f>LD_01[[#This Row],[PASTA]]&amp;"/"&amp;LD_01[[#This Row],[ARQUIVO]]</f>
        <v>MSV-163MS-373-385/18.GE/MSV-163MS-373-385-ACA-EXE-DE-F1-024-R00.2.pdf</v>
      </c>
    </row>
    <row r="1642" spans="1:16" ht="28.8" x14ac:dyDescent="0.3">
      <c r="A1642" t="s">
        <v>7261</v>
      </c>
      <c r="B1642" s="6" t="str">
        <f>VLOOKUP(LD_01[[#This Row],[DOCUMENTO]],_xlfn.SORTBY(ARQUIVOS_RECEBIDOS!$E$2:$F$5010,ARQUIVOS_RECEBIDOS!$F$2:$F$5010,-1),2,)</f>
        <v>R00.1</v>
      </c>
      <c r="C1642" s="14" t="s">
        <v>5988</v>
      </c>
      <c r="D1642" s="14" t="s">
        <v>7543</v>
      </c>
      <c r="E1642" s="6" t="s">
        <v>7477</v>
      </c>
      <c r="F1642" s="8" t="s">
        <v>7491</v>
      </c>
      <c r="G1642" s="8" t="s">
        <v>4141</v>
      </c>
      <c r="H1642" s="6" t="str">
        <f>_xlfn.XLOOKUP(LD_01[[#This Row],[DISCIPLINA]],'CLASSES DE PROJETOS'!$F$3:$F$37,'CLASSES DE PROJETOS'!$C$3:$C$37)</f>
        <v>GE</v>
      </c>
      <c r="I1642" s="6" t="str">
        <f>_xlfn.TEXTJOIN("/",TRUE,"MSV-163MS-"&amp;LD_01[[#This Row],[OBRA]],_xlfn.XLOOKUP(LD_01[[#This Row],[SIGLA]],'CLASSES DE PROJETOS'!$C$3:$C$37,'CLASSES DE PROJETOS'!$E$3:$E$37))</f>
        <v>MSV-163MS-373-385/18.GE</v>
      </c>
      <c r="J1642" s="6" t="str" cm="1">
        <f t="array" ref="J1642">_xlfn.TEXTJOIN(",",TRUE,_xlfn._xlws.FILTER(ARQUIVOS[ARQUIVO],(ARQUIVOS[DOCUMENTO]=LD_01[[#This Row],[DOCUMENTO]])*(ARQUIVOS[REVISÃO]=LD_01[[#This Row],[REVISÃO]])*(ARQUIVOS[EXTENSÃO]="pdf")))</f>
        <v>MSV-163MS-373-385-ACA-EXE-DE-F1-025-R00.1.pdf</v>
      </c>
      <c r="K1642" s="6" t="str" cm="1">
        <f t="array" ref="K1642">_xlfn.TEXTJOIN(", ",TRUE,_xlfn.UNIQUE(_xlfn._xlws.FILTER(ARQUIVOS_RECEBIDOS!$F$2:$F$5010,ARQUIVOS_RECEBIDOS!$E$2:$E$5010=LD_01[[#This Row],[DOCUMENTO]])))</f>
        <v>R00.1</v>
      </c>
      <c r="L1642" s="6" t="str" cm="1">
        <f t="array" ref="L1642">_xlfn.TEXTJOIN(",",TRUE,_xlfn._xlws.FILTER(ARQUIVOS[EXTENSÃO],(ARQUIVOS[DOCUMENTO]=LD_01[[#This Row],[DOCUMENTO]])*(ARQUIVOS[REVISÃO]=LD_01[[#This Row],[REVISÃO]])))</f>
        <v>dwg,pdf</v>
      </c>
      <c r="M1642" s="12" cm="1">
        <f t="array" ref="M1642">_xlfn.UNIQUE(_xlfn._xlws.FILTER(ARQUIVOS[DATA RECEBIMENTO],(ARQUIVOS[DOCUMENTO]=LD_01[[#This Row],[DOCUMENTO]])*(ARQUIVOS[REVISÃO]=LD_01[[#This Row],[REVISÃO]])))</f>
        <v>46041</v>
      </c>
      <c r="N16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02/MSV-163MS-373-385/18.GE/MSV-163MS-373-385-ACA-EXE-DE-F1-025-R00.1.pdf</v>
      </c>
      <c r="P1642" s="6" t="str">
        <f>LD_01[[#This Row],[PASTA]]&amp;"/"&amp;LD_01[[#This Row],[ARQUIVO]]</f>
        <v>MSV-163MS-373-385/18.GE/MSV-163MS-373-385-ACA-EXE-DE-F1-025-R00.1.pdf</v>
      </c>
    </row>
    <row r="1643" spans="1:16" ht="43.2" x14ac:dyDescent="0.3">
      <c r="A1643" t="s">
        <v>7429</v>
      </c>
      <c r="B1643" s="6" t="str">
        <f>VLOOKUP(LD_01[[#This Row],[DOCUMENTO]],_xlfn.SORTBY(ARQUIVOS_RECEBIDOS!$E$2:$F$5010,ARQUIVOS_RECEBIDOS!$F$2:$F$5010,-1),2,)</f>
        <v>R00.2</v>
      </c>
      <c r="C1643" s="14" t="s">
        <v>5988</v>
      </c>
      <c r="D1643" s="14" t="s">
        <v>7543</v>
      </c>
      <c r="E1643" s="6" t="s">
        <v>7477</v>
      </c>
      <c r="F1643" s="8" t="s">
        <v>6365</v>
      </c>
      <c r="G1643" s="8" t="s">
        <v>4330</v>
      </c>
      <c r="H1643" s="6" t="str">
        <f>_xlfn.XLOOKUP(LD_01[[#This Row],[DISCIPLINA]],'CLASSES DE PROJETOS'!$F$3:$F$37,'CLASSES DE PROJETOS'!$C$3:$C$37)</f>
        <v>TE</v>
      </c>
      <c r="I1643" s="6" t="str">
        <f>_xlfn.TEXTJOIN("/",TRUE,"MSV-163MS-"&amp;LD_01[[#This Row],[OBRA]],_xlfn.XLOOKUP(LD_01[[#This Row],[SIGLA]],'CLASSES DE PROJETOS'!$C$3:$C$37,'CLASSES DE PROJETOS'!$E$3:$E$37))</f>
        <v>MSV-163MS-373-385/32.TE</v>
      </c>
      <c r="J1643" s="6" t="str" cm="1">
        <f t="array" ref="J1643">_xlfn.TEXTJOIN(",",TRUE,_xlfn._xlws.FILTER(ARQUIVOS[ARQUIVO],(ARQUIVOS[DOCUMENTO]=LD_01[[#This Row],[DOCUMENTO]])*(ARQUIVOS[REVISÃO]=LD_01[[#This Row],[REVISÃO]])*(ARQUIVOS[EXTENSÃO]="pdf")))</f>
        <v>MSV-163MS-373-385-ACA-EXE-DE-G1-001-R00.2.pdf</v>
      </c>
      <c r="K1643" s="6" t="str" cm="1">
        <f t="array" ref="K1643">_xlfn.TEXTJOIN(", ",TRUE,_xlfn.UNIQUE(_xlfn._xlws.FILTER(ARQUIVOS_RECEBIDOS!$F$2:$F$5010,ARQUIVOS_RECEBIDOS!$E$2:$E$5010=LD_01[[#This Row],[DOCUMENTO]])))</f>
        <v>R00.2</v>
      </c>
      <c r="L1643" s="6" t="str" cm="1">
        <f t="array" ref="L1643">_xlfn.TEXTJOIN(",",TRUE,_xlfn._xlws.FILTER(ARQUIVOS[EXTENSÃO],(ARQUIVOS[DOCUMENTO]=LD_01[[#This Row],[DOCUMENTO]])*(ARQUIVOS[REVISÃO]=LD_01[[#This Row],[REVISÃO]])))</f>
        <v>dwg,pdf</v>
      </c>
      <c r="M1643" s="12" cm="1">
        <f t="array" ref="M1643">_xlfn.UNIQUE(_xlfn._xlws.FILTER(ARQUIVOS[DATA RECEBIMENTO],(ARQUIVOS[DOCUMENTO]=LD_01[[#This Row],[DOCUMENTO]])*(ARQUIVOS[REVISÃO]=LD_01[[#This Row],[REVISÃO]])))</f>
        <v>46041</v>
      </c>
      <c r="N16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02/MSV-163MS-373-385/32.TE/MSV-163MS-373-385-ACA-EXE-DE-G1-001-R00.2.pdf</v>
      </c>
      <c r="P1643" s="6" t="str">
        <f>LD_01[[#This Row],[PASTA]]&amp;"/"&amp;LD_01[[#This Row],[ARQUIVO]]</f>
        <v>MSV-163MS-373-385/32.TE/MSV-163MS-373-385-ACA-EXE-DE-G1-001-R00.2.pdf</v>
      </c>
    </row>
    <row r="1644" spans="1:16" ht="43.2" x14ac:dyDescent="0.3">
      <c r="A1644" t="s">
        <v>7430</v>
      </c>
      <c r="B1644" s="6" t="str">
        <f>VLOOKUP(LD_01[[#This Row],[DOCUMENTO]],_xlfn.SORTBY(ARQUIVOS_RECEBIDOS!$E$2:$F$5010,ARQUIVOS_RECEBIDOS!$F$2:$F$5010,-1),2,)</f>
        <v>R00.2</v>
      </c>
      <c r="C1644" s="14" t="s">
        <v>5988</v>
      </c>
      <c r="D1644" s="14" t="s">
        <v>7543</v>
      </c>
      <c r="E1644" s="6" t="s">
        <v>7477</v>
      </c>
      <c r="F1644" s="8" t="s">
        <v>6365</v>
      </c>
      <c r="G1644" s="8" t="s">
        <v>4330</v>
      </c>
      <c r="H1644" s="6" t="str">
        <f>_xlfn.XLOOKUP(LD_01[[#This Row],[DISCIPLINA]],'CLASSES DE PROJETOS'!$F$3:$F$37,'CLASSES DE PROJETOS'!$C$3:$C$37)</f>
        <v>TE</v>
      </c>
      <c r="I1644" s="6" t="str">
        <f>_xlfn.TEXTJOIN("/",TRUE,"MSV-163MS-"&amp;LD_01[[#This Row],[OBRA]],_xlfn.XLOOKUP(LD_01[[#This Row],[SIGLA]],'CLASSES DE PROJETOS'!$C$3:$C$37,'CLASSES DE PROJETOS'!$E$3:$E$37))</f>
        <v>MSV-163MS-373-385/32.TE</v>
      </c>
      <c r="J1644" s="6" t="str" cm="1">
        <f t="array" ref="J1644">_xlfn.TEXTJOIN(",",TRUE,_xlfn._xlws.FILTER(ARQUIVOS[ARQUIVO],(ARQUIVOS[DOCUMENTO]=LD_01[[#This Row],[DOCUMENTO]])*(ARQUIVOS[REVISÃO]=LD_01[[#This Row],[REVISÃO]])*(ARQUIVOS[EXTENSÃO]="pdf")))</f>
        <v>MSV-163MS-373-385-ACA-EXE-DE-G1-002-R00.2.pdf</v>
      </c>
      <c r="K1644" s="6" t="str" cm="1">
        <f t="array" ref="K1644">_xlfn.TEXTJOIN(", ",TRUE,_xlfn.UNIQUE(_xlfn._xlws.FILTER(ARQUIVOS_RECEBIDOS!$F$2:$F$5010,ARQUIVOS_RECEBIDOS!$E$2:$E$5010=LD_01[[#This Row],[DOCUMENTO]])))</f>
        <v>R00.2</v>
      </c>
      <c r="L1644" s="6" t="str" cm="1">
        <f t="array" ref="L1644">_xlfn.TEXTJOIN(",",TRUE,_xlfn._xlws.FILTER(ARQUIVOS[EXTENSÃO],(ARQUIVOS[DOCUMENTO]=LD_01[[#This Row],[DOCUMENTO]])*(ARQUIVOS[REVISÃO]=LD_01[[#This Row],[REVISÃO]])))</f>
        <v>dwg,pdf</v>
      </c>
      <c r="M1644" s="12" cm="1">
        <f t="array" ref="M1644">_xlfn.UNIQUE(_xlfn._xlws.FILTER(ARQUIVOS[DATA RECEBIMENTO],(ARQUIVOS[DOCUMENTO]=LD_01[[#This Row],[DOCUMENTO]])*(ARQUIVOS[REVISÃO]=LD_01[[#This Row],[REVISÃO]])))</f>
        <v>46041</v>
      </c>
      <c r="N16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02/MSV-163MS-373-385/32.TE/MSV-163MS-373-385-ACA-EXE-DE-G1-002-R00.2.pdf</v>
      </c>
      <c r="P1644" s="6" t="str">
        <f>LD_01[[#This Row],[PASTA]]&amp;"/"&amp;LD_01[[#This Row],[ARQUIVO]]</f>
        <v>MSV-163MS-373-385/32.TE/MSV-163MS-373-385-ACA-EXE-DE-G1-002-R00.2.pdf</v>
      </c>
    </row>
    <row r="1645" spans="1:16" ht="43.2" x14ac:dyDescent="0.3">
      <c r="A1645" t="s">
        <v>7431</v>
      </c>
      <c r="B1645" s="6" t="str">
        <f>VLOOKUP(LD_01[[#This Row],[DOCUMENTO]],_xlfn.SORTBY(ARQUIVOS_RECEBIDOS!$E$2:$F$5010,ARQUIVOS_RECEBIDOS!$F$2:$F$5010,-1),2,)</f>
        <v>R00.2</v>
      </c>
      <c r="C1645" s="14" t="s">
        <v>5988</v>
      </c>
      <c r="D1645" s="14" t="s">
        <v>7543</v>
      </c>
      <c r="E1645" s="6" t="s">
        <v>7477</v>
      </c>
      <c r="F1645" s="8" t="s">
        <v>6365</v>
      </c>
      <c r="G1645" s="8" t="s">
        <v>4330</v>
      </c>
      <c r="H1645" s="6" t="str">
        <f>_xlfn.XLOOKUP(LD_01[[#This Row],[DISCIPLINA]],'CLASSES DE PROJETOS'!$F$3:$F$37,'CLASSES DE PROJETOS'!$C$3:$C$37)</f>
        <v>TE</v>
      </c>
      <c r="I1645" s="6" t="str">
        <f>_xlfn.TEXTJOIN("/",TRUE,"MSV-163MS-"&amp;LD_01[[#This Row],[OBRA]],_xlfn.XLOOKUP(LD_01[[#This Row],[SIGLA]],'CLASSES DE PROJETOS'!$C$3:$C$37,'CLASSES DE PROJETOS'!$E$3:$E$37))</f>
        <v>MSV-163MS-373-385/32.TE</v>
      </c>
      <c r="J1645" s="6" t="str" cm="1">
        <f t="array" ref="J1645">_xlfn.TEXTJOIN(",",TRUE,_xlfn._xlws.FILTER(ARQUIVOS[ARQUIVO],(ARQUIVOS[DOCUMENTO]=LD_01[[#This Row],[DOCUMENTO]])*(ARQUIVOS[REVISÃO]=LD_01[[#This Row],[REVISÃO]])*(ARQUIVOS[EXTENSÃO]="pdf")))</f>
        <v>MSV-163MS-373-385-ACA-EXE-DE-G1-003-R00.2.pdf</v>
      </c>
      <c r="K1645" s="6" t="str" cm="1">
        <f t="array" ref="K1645">_xlfn.TEXTJOIN(", ",TRUE,_xlfn.UNIQUE(_xlfn._xlws.FILTER(ARQUIVOS_RECEBIDOS!$F$2:$F$5010,ARQUIVOS_RECEBIDOS!$E$2:$E$5010=LD_01[[#This Row],[DOCUMENTO]])))</f>
        <v>R00.2</v>
      </c>
      <c r="L1645" s="6" t="str" cm="1">
        <f t="array" ref="L1645">_xlfn.TEXTJOIN(",",TRUE,_xlfn._xlws.FILTER(ARQUIVOS[EXTENSÃO],(ARQUIVOS[DOCUMENTO]=LD_01[[#This Row],[DOCUMENTO]])*(ARQUIVOS[REVISÃO]=LD_01[[#This Row],[REVISÃO]])))</f>
        <v>dwg,pdf</v>
      </c>
      <c r="M1645" s="12" cm="1">
        <f t="array" ref="M1645">_xlfn.UNIQUE(_xlfn._xlws.FILTER(ARQUIVOS[DATA RECEBIMENTO],(ARQUIVOS[DOCUMENTO]=LD_01[[#This Row],[DOCUMENTO]])*(ARQUIVOS[REVISÃO]=LD_01[[#This Row],[REVISÃO]])))</f>
        <v>46041</v>
      </c>
      <c r="N16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02/MSV-163MS-373-385/32.TE/MSV-163MS-373-385-ACA-EXE-DE-G1-003-R00.2.pdf</v>
      </c>
      <c r="P1645" s="6" t="str">
        <f>LD_01[[#This Row],[PASTA]]&amp;"/"&amp;LD_01[[#This Row],[ARQUIVO]]</f>
        <v>MSV-163MS-373-385/32.TE/MSV-163MS-373-385-ACA-EXE-DE-G1-003-R00.2.pdf</v>
      </c>
    </row>
    <row r="1646" spans="1:16" ht="43.2" x14ac:dyDescent="0.3">
      <c r="A1646" t="s">
        <v>7432</v>
      </c>
      <c r="B1646" s="6" t="str">
        <f>VLOOKUP(LD_01[[#This Row],[DOCUMENTO]],_xlfn.SORTBY(ARQUIVOS_RECEBIDOS!$E$2:$F$5010,ARQUIVOS_RECEBIDOS!$F$2:$F$5010,-1),2,)</f>
        <v>R00.2</v>
      </c>
      <c r="C1646" s="14" t="s">
        <v>5988</v>
      </c>
      <c r="D1646" s="14" t="s">
        <v>7543</v>
      </c>
      <c r="E1646" s="6" t="s">
        <v>7477</v>
      </c>
      <c r="F1646" s="8" t="s">
        <v>6365</v>
      </c>
      <c r="G1646" s="8" t="s">
        <v>4330</v>
      </c>
      <c r="H1646" s="6" t="str">
        <f>_xlfn.XLOOKUP(LD_01[[#This Row],[DISCIPLINA]],'CLASSES DE PROJETOS'!$F$3:$F$37,'CLASSES DE PROJETOS'!$C$3:$C$37)</f>
        <v>TE</v>
      </c>
      <c r="I1646" s="6" t="str">
        <f>_xlfn.TEXTJOIN("/",TRUE,"MSV-163MS-"&amp;LD_01[[#This Row],[OBRA]],_xlfn.XLOOKUP(LD_01[[#This Row],[SIGLA]],'CLASSES DE PROJETOS'!$C$3:$C$37,'CLASSES DE PROJETOS'!$E$3:$E$37))</f>
        <v>MSV-163MS-373-385/32.TE</v>
      </c>
      <c r="J1646" s="6" t="str" cm="1">
        <f t="array" ref="J1646">_xlfn.TEXTJOIN(",",TRUE,_xlfn._xlws.FILTER(ARQUIVOS[ARQUIVO],(ARQUIVOS[DOCUMENTO]=LD_01[[#This Row],[DOCUMENTO]])*(ARQUIVOS[REVISÃO]=LD_01[[#This Row],[REVISÃO]])*(ARQUIVOS[EXTENSÃO]="pdf")))</f>
        <v>MSV-163MS-373-385-ACA-EXE-DE-G1-004-R00.2.pdf</v>
      </c>
      <c r="K1646" s="6" t="str" cm="1">
        <f t="array" ref="K1646">_xlfn.TEXTJOIN(", ",TRUE,_xlfn.UNIQUE(_xlfn._xlws.FILTER(ARQUIVOS_RECEBIDOS!$F$2:$F$5010,ARQUIVOS_RECEBIDOS!$E$2:$E$5010=LD_01[[#This Row],[DOCUMENTO]])))</f>
        <v>R00.2</v>
      </c>
      <c r="L1646" s="6" t="str" cm="1">
        <f t="array" ref="L1646">_xlfn.TEXTJOIN(",",TRUE,_xlfn._xlws.FILTER(ARQUIVOS[EXTENSÃO],(ARQUIVOS[DOCUMENTO]=LD_01[[#This Row],[DOCUMENTO]])*(ARQUIVOS[REVISÃO]=LD_01[[#This Row],[REVISÃO]])))</f>
        <v>dwg,pdf</v>
      </c>
      <c r="M1646" s="12" cm="1">
        <f t="array" ref="M1646">_xlfn.UNIQUE(_xlfn._xlws.FILTER(ARQUIVOS[DATA RECEBIMENTO],(ARQUIVOS[DOCUMENTO]=LD_01[[#This Row],[DOCUMENTO]])*(ARQUIVOS[REVISÃO]=LD_01[[#This Row],[REVISÃO]])))</f>
        <v>46041</v>
      </c>
      <c r="N16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02/MSV-163MS-373-385/32.TE/MSV-163MS-373-385-ACA-EXE-DE-G1-004-R00.2.pdf</v>
      </c>
      <c r="P1646" s="6" t="str">
        <f>LD_01[[#This Row],[PASTA]]&amp;"/"&amp;LD_01[[#This Row],[ARQUIVO]]</f>
        <v>MSV-163MS-373-385/32.TE/MSV-163MS-373-385-ACA-EXE-DE-G1-004-R00.2.pdf</v>
      </c>
    </row>
    <row r="1647" spans="1:16" ht="43.2" x14ac:dyDescent="0.3">
      <c r="A1647" t="s">
        <v>7433</v>
      </c>
      <c r="B1647" s="6" t="str">
        <f>VLOOKUP(LD_01[[#This Row],[DOCUMENTO]],_xlfn.SORTBY(ARQUIVOS_RECEBIDOS!$E$2:$F$5010,ARQUIVOS_RECEBIDOS!$F$2:$F$5010,-1),2,)</f>
        <v>R00.2</v>
      </c>
      <c r="C1647" s="14" t="s">
        <v>5988</v>
      </c>
      <c r="D1647" s="14" t="s">
        <v>7543</v>
      </c>
      <c r="E1647" s="6" t="s">
        <v>7477</v>
      </c>
      <c r="F1647" s="8" t="s">
        <v>6365</v>
      </c>
      <c r="G1647" s="8" t="s">
        <v>4330</v>
      </c>
      <c r="H1647" s="6" t="str">
        <f>_xlfn.XLOOKUP(LD_01[[#This Row],[DISCIPLINA]],'CLASSES DE PROJETOS'!$F$3:$F$37,'CLASSES DE PROJETOS'!$C$3:$C$37)</f>
        <v>TE</v>
      </c>
      <c r="I1647" s="6" t="str">
        <f>_xlfn.TEXTJOIN("/",TRUE,"MSV-163MS-"&amp;LD_01[[#This Row],[OBRA]],_xlfn.XLOOKUP(LD_01[[#This Row],[SIGLA]],'CLASSES DE PROJETOS'!$C$3:$C$37,'CLASSES DE PROJETOS'!$E$3:$E$37))</f>
        <v>MSV-163MS-373-385/32.TE</v>
      </c>
      <c r="J1647" s="6" t="str" cm="1">
        <f t="array" ref="J1647">_xlfn.TEXTJOIN(",",TRUE,_xlfn._xlws.FILTER(ARQUIVOS[ARQUIVO],(ARQUIVOS[DOCUMENTO]=LD_01[[#This Row],[DOCUMENTO]])*(ARQUIVOS[REVISÃO]=LD_01[[#This Row],[REVISÃO]])*(ARQUIVOS[EXTENSÃO]="pdf")))</f>
        <v>MSV-163MS-373-385-ACA-EXE-DE-G1-005-R00.2.pdf</v>
      </c>
      <c r="K1647" s="6" t="str" cm="1">
        <f t="array" ref="K1647">_xlfn.TEXTJOIN(", ",TRUE,_xlfn.UNIQUE(_xlfn._xlws.FILTER(ARQUIVOS_RECEBIDOS!$F$2:$F$5010,ARQUIVOS_RECEBIDOS!$E$2:$E$5010=LD_01[[#This Row],[DOCUMENTO]])))</f>
        <v>R00.2</v>
      </c>
      <c r="L1647" s="6" t="str" cm="1">
        <f t="array" ref="L1647">_xlfn.TEXTJOIN(",",TRUE,_xlfn._xlws.FILTER(ARQUIVOS[EXTENSÃO],(ARQUIVOS[DOCUMENTO]=LD_01[[#This Row],[DOCUMENTO]])*(ARQUIVOS[REVISÃO]=LD_01[[#This Row],[REVISÃO]])))</f>
        <v>dwg,pdf</v>
      </c>
      <c r="M1647" s="12" cm="1">
        <f t="array" ref="M1647">_xlfn.UNIQUE(_xlfn._xlws.FILTER(ARQUIVOS[DATA RECEBIMENTO],(ARQUIVOS[DOCUMENTO]=LD_01[[#This Row],[DOCUMENTO]])*(ARQUIVOS[REVISÃO]=LD_01[[#This Row],[REVISÃO]])))</f>
        <v>46041</v>
      </c>
      <c r="N16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02/MSV-163MS-373-385/32.TE/MSV-163MS-373-385-ACA-EXE-DE-G1-005-R00.2.pdf</v>
      </c>
      <c r="P1647" s="6" t="str">
        <f>LD_01[[#This Row],[PASTA]]&amp;"/"&amp;LD_01[[#This Row],[ARQUIVO]]</f>
        <v>MSV-163MS-373-385/32.TE/MSV-163MS-373-385-ACA-EXE-DE-G1-005-R00.2.pdf</v>
      </c>
    </row>
    <row r="1648" spans="1:16" ht="43.2" x14ac:dyDescent="0.3">
      <c r="A1648" t="s">
        <v>7434</v>
      </c>
      <c r="B1648" s="6" t="str">
        <f>VLOOKUP(LD_01[[#This Row],[DOCUMENTO]],_xlfn.SORTBY(ARQUIVOS_RECEBIDOS!$E$2:$F$5010,ARQUIVOS_RECEBIDOS!$F$2:$F$5010,-1),2,)</f>
        <v>R00.2</v>
      </c>
      <c r="C1648" s="14" t="s">
        <v>5988</v>
      </c>
      <c r="D1648" s="14" t="s">
        <v>7543</v>
      </c>
      <c r="E1648" s="6" t="s">
        <v>7477</v>
      </c>
      <c r="F1648" s="8" t="s">
        <v>6365</v>
      </c>
      <c r="G1648" s="8" t="s">
        <v>4330</v>
      </c>
      <c r="H1648" s="6" t="str">
        <f>_xlfn.XLOOKUP(LD_01[[#This Row],[DISCIPLINA]],'CLASSES DE PROJETOS'!$F$3:$F$37,'CLASSES DE PROJETOS'!$C$3:$C$37)</f>
        <v>TE</v>
      </c>
      <c r="I1648" s="6" t="str">
        <f>_xlfn.TEXTJOIN("/",TRUE,"MSV-163MS-"&amp;LD_01[[#This Row],[OBRA]],_xlfn.XLOOKUP(LD_01[[#This Row],[SIGLA]],'CLASSES DE PROJETOS'!$C$3:$C$37,'CLASSES DE PROJETOS'!$E$3:$E$37))</f>
        <v>MSV-163MS-373-385/32.TE</v>
      </c>
      <c r="J1648" s="6" t="str" cm="1">
        <f t="array" ref="J1648">_xlfn.TEXTJOIN(",",TRUE,_xlfn._xlws.FILTER(ARQUIVOS[ARQUIVO],(ARQUIVOS[DOCUMENTO]=LD_01[[#This Row],[DOCUMENTO]])*(ARQUIVOS[REVISÃO]=LD_01[[#This Row],[REVISÃO]])*(ARQUIVOS[EXTENSÃO]="pdf")))</f>
        <v>MSV-163MS-373-385-ACA-EXE-DE-G1-006-R00.2.pdf</v>
      </c>
      <c r="K1648" s="6" t="str" cm="1">
        <f t="array" ref="K1648">_xlfn.TEXTJOIN(", ",TRUE,_xlfn.UNIQUE(_xlfn._xlws.FILTER(ARQUIVOS_RECEBIDOS!$F$2:$F$5010,ARQUIVOS_RECEBIDOS!$E$2:$E$5010=LD_01[[#This Row],[DOCUMENTO]])))</f>
        <v>R00.2</v>
      </c>
      <c r="L1648" s="6" t="str" cm="1">
        <f t="array" ref="L1648">_xlfn.TEXTJOIN(",",TRUE,_xlfn._xlws.FILTER(ARQUIVOS[EXTENSÃO],(ARQUIVOS[DOCUMENTO]=LD_01[[#This Row],[DOCUMENTO]])*(ARQUIVOS[REVISÃO]=LD_01[[#This Row],[REVISÃO]])))</f>
        <v>dwg,pdf</v>
      </c>
      <c r="M1648" s="12" cm="1">
        <f t="array" ref="M1648">_xlfn.UNIQUE(_xlfn._xlws.FILTER(ARQUIVOS[DATA RECEBIMENTO],(ARQUIVOS[DOCUMENTO]=LD_01[[#This Row],[DOCUMENTO]])*(ARQUIVOS[REVISÃO]=LD_01[[#This Row],[REVISÃO]])))</f>
        <v>46041</v>
      </c>
      <c r="N16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02/MSV-163MS-373-385/32.TE/MSV-163MS-373-385-ACA-EXE-DE-G1-006-R00.2.pdf</v>
      </c>
      <c r="P1648" s="6" t="str">
        <f>LD_01[[#This Row],[PASTA]]&amp;"/"&amp;LD_01[[#This Row],[ARQUIVO]]</f>
        <v>MSV-163MS-373-385/32.TE/MSV-163MS-373-385-ACA-EXE-DE-G1-006-R00.2.pdf</v>
      </c>
    </row>
    <row r="1649" spans="1:16" ht="43.2" x14ac:dyDescent="0.3">
      <c r="A1649" t="s">
        <v>7435</v>
      </c>
      <c r="B1649" s="6" t="str">
        <f>VLOOKUP(LD_01[[#This Row],[DOCUMENTO]],_xlfn.SORTBY(ARQUIVOS_RECEBIDOS!$E$2:$F$5010,ARQUIVOS_RECEBIDOS!$F$2:$F$5010,-1),2,)</f>
        <v>R00.2</v>
      </c>
      <c r="C1649" s="14" t="s">
        <v>5988</v>
      </c>
      <c r="D1649" s="14" t="s">
        <v>7543</v>
      </c>
      <c r="E1649" s="6" t="s">
        <v>7477</v>
      </c>
      <c r="F1649" s="8" t="s">
        <v>6365</v>
      </c>
      <c r="G1649" s="8" t="s">
        <v>4330</v>
      </c>
      <c r="H1649" s="6" t="str">
        <f>_xlfn.XLOOKUP(LD_01[[#This Row],[DISCIPLINA]],'CLASSES DE PROJETOS'!$F$3:$F$37,'CLASSES DE PROJETOS'!$C$3:$C$37)</f>
        <v>TE</v>
      </c>
      <c r="I1649" s="6" t="str">
        <f>_xlfn.TEXTJOIN("/",TRUE,"MSV-163MS-"&amp;LD_01[[#This Row],[OBRA]],_xlfn.XLOOKUP(LD_01[[#This Row],[SIGLA]],'CLASSES DE PROJETOS'!$C$3:$C$37,'CLASSES DE PROJETOS'!$E$3:$E$37))</f>
        <v>MSV-163MS-373-385/32.TE</v>
      </c>
      <c r="J1649" s="6" t="str" cm="1">
        <f t="array" ref="J1649">_xlfn.TEXTJOIN(",",TRUE,_xlfn._xlws.FILTER(ARQUIVOS[ARQUIVO],(ARQUIVOS[DOCUMENTO]=LD_01[[#This Row],[DOCUMENTO]])*(ARQUIVOS[REVISÃO]=LD_01[[#This Row],[REVISÃO]])*(ARQUIVOS[EXTENSÃO]="pdf")))</f>
        <v>MSV-163MS-373-385-ACA-EXE-DE-G1-007-R00.2.pdf</v>
      </c>
      <c r="K1649" s="6" t="str" cm="1">
        <f t="array" ref="K1649">_xlfn.TEXTJOIN(", ",TRUE,_xlfn.UNIQUE(_xlfn._xlws.FILTER(ARQUIVOS_RECEBIDOS!$F$2:$F$5010,ARQUIVOS_RECEBIDOS!$E$2:$E$5010=LD_01[[#This Row],[DOCUMENTO]])))</f>
        <v>R00.2</v>
      </c>
      <c r="L1649" s="6" t="str" cm="1">
        <f t="array" ref="L1649">_xlfn.TEXTJOIN(",",TRUE,_xlfn._xlws.FILTER(ARQUIVOS[EXTENSÃO],(ARQUIVOS[DOCUMENTO]=LD_01[[#This Row],[DOCUMENTO]])*(ARQUIVOS[REVISÃO]=LD_01[[#This Row],[REVISÃO]])))</f>
        <v>dwg,pdf</v>
      </c>
      <c r="M1649" s="12" cm="1">
        <f t="array" ref="M1649">_xlfn.UNIQUE(_xlfn._xlws.FILTER(ARQUIVOS[DATA RECEBIMENTO],(ARQUIVOS[DOCUMENTO]=LD_01[[#This Row],[DOCUMENTO]])*(ARQUIVOS[REVISÃO]=LD_01[[#This Row],[REVISÃO]])))</f>
        <v>46041</v>
      </c>
      <c r="N16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02/MSV-163MS-373-385/32.TE/MSV-163MS-373-385-ACA-EXE-DE-G1-007-R00.2.pdf</v>
      </c>
      <c r="P1649" s="6" t="str">
        <f>LD_01[[#This Row],[PASTA]]&amp;"/"&amp;LD_01[[#This Row],[ARQUIVO]]</f>
        <v>MSV-163MS-373-385/32.TE/MSV-163MS-373-385-ACA-EXE-DE-G1-007-R00.2.pdf</v>
      </c>
    </row>
    <row r="1650" spans="1:16" ht="43.2" x14ac:dyDescent="0.3">
      <c r="A1650" t="s">
        <v>7436</v>
      </c>
      <c r="B1650" s="6" t="str">
        <f>VLOOKUP(LD_01[[#This Row],[DOCUMENTO]],_xlfn.SORTBY(ARQUIVOS_RECEBIDOS!$E$2:$F$5010,ARQUIVOS_RECEBIDOS!$F$2:$F$5010,-1),2,)</f>
        <v>R00.2</v>
      </c>
      <c r="C1650" s="14" t="s">
        <v>5988</v>
      </c>
      <c r="D1650" s="14" t="s">
        <v>7543</v>
      </c>
      <c r="E1650" s="6" t="s">
        <v>7477</v>
      </c>
      <c r="F1650" s="8" t="s">
        <v>6365</v>
      </c>
      <c r="G1650" s="8" t="s">
        <v>4330</v>
      </c>
      <c r="H1650" s="6" t="str">
        <f>_xlfn.XLOOKUP(LD_01[[#This Row],[DISCIPLINA]],'CLASSES DE PROJETOS'!$F$3:$F$37,'CLASSES DE PROJETOS'!$C$3:$C$37)</f>
        <v>TE</v>
      </c>
      <c r="I1650" s="6" t="str">
        <f>_xlfn.TEXTJOIN("/",TRUE,"MSV-163MS-"&amp;LD_01[[#This Row],[OBRA]],_xlfn.XLOOKUP(LD_01[[#This Row],[SIGLA]],'CLASSES DE PROJETOS'!$C$3:$C$37,'CLASSES DE PROJETOS'!$E$3:$E$37))</f>
        <v>MSV-163MS-373-385/32.TE</v>
      </c>
      <c r="J1650" s="6" t="str" cm="1">
        <f t="array" ref="J1650">_xlfn.TEXTJOIN(",",TRUE,_xlfn._xlws.FILTER(ARQUIVOS[ARQUIVO],(ARQUIVOS[DOCUMENTO]=LD_01[[#This Row],[DOCUMENTO]])*(ARQUIVOS[REVISÃO]=LD_01[[#This Row],[REVISÃO]])*(ARQUIVOS[EXTENSÃO]="pdf")))</f>
        <v>MSV-163MS-373-385-ACA-EXE-DE-G1-008-R00.2.pdf</v>
      </c>
      <c r="K1650" s="6" t="str" cm="1">
        <f t="array" ref="K1650">_xlfn.TEXTJOIN(", ",TRUE,_xlfn.UNIQUE(_xlfn._xlws.FILTER(ARQUIVOS_RECEBIDOS!$F$2:$F$5010,ARQUIVOS_RECEBIDOS!$E$2:$E$5010=LD_01[[#This Row],[DOCUMENTO]])))</f>
        <v>R00.2</v>
      </c>
      <c r="L1650" s="6" t="str" cm="1">
        <f t="array" ref="L1650">_xlfn.TEXTJOIN(",",TRUE,_xlfn._xlws.FILTER(ARQUIVOS[EXTENSÃO],(ARQUIVOS[DOCUMENTO]=LD_01[[#This Row],[DOCUMENTO]])*(ARQUIVOS[REVISÃO]=LD_01[[#This Row],[REVISÃO]])))</f>
        <v>dwg,pdf</v>
      </c>
      <c r="M1650" s="12" cm="1">
        <f t="array" ref="M1650">_xlfn.UNIQUE(_xlfn._xlws.FILTER(ARQUIVOS[DATA RECEBIMENTO],(ARQUIVOS[DOCUMENTO]=LD_01[[#This Row],[DOCUMENTO]])*(ARQUIVOS[REVISÃO]=LD_01[[#This Row],[REVISÃO]])))</f>
        <v>46041</v>
      </c>
      <c r="N16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02/MSV-163MS-373-385/32.TE/MSV-163MS-373-385-ACA-EXE-DE-G1-008-R00.2.pdf</v>
      </c>
      <c r="P1650" s="6" t="str">
        <f>LD_01[[#This Row],[PASTA]]&amp;"/"&amp;LD_01[[#This Row],[ARQUIVO]]</f>
        <v>MSV-163MS-373-385/32.TE/MSV-163MS-373-385-ACA-EXE-DE-G1-008-R00.2.pdf</v>
      </c>
    </row>
    <row r="1651" spans="1:16" ht="43.2" x14ac:dyDescent="0.3">
      <c r="A1651" t="s">
        <v>7437</v>
      </c>
      <c r="B1651" s="6" t="str">
        <f>VLOOKUP(LD_01[[#This Row],[DOCUMENTO]],_xlfn.SORTBY(ARQUIVOS_RECEBIDOS!$E$2:$F$5010,ARQUIVOS_RECEBIDOS!$F$2:$F$5010,-1),2,)</f>
        <v>R00.2</v>
      </c>
      <c r="C1651" s="14" t="s">
        <v>5988</v>
      </c>
      <c r="D1651" s="14" t="s">
        <v>7543</v>
      </c>
      <c r="E1651" s="6" t="s">
        <v>7477</v>
      </c>
      <c r="F1651" s="8" t="s">
        <v>6368</v>
      </c>
      <c r="G1651" s="8" t="s">
        <v>4330</v>
      </c>
      <c r="H1651" s="6" t="str">
        <f>_xlfn.XLOOKUP(LD_01[[#This Row],[DISCIPLINA]],'CLASSES DE PROJETOS'!$F$3:$F$37,'CLASSES DE PROJETOS'!$C$3:$C$37)</f>
        <v>TE</v>
      </c>
      <c r="I1651" s="6" t="str">
        <f>_xlfn.TEXTJOIN("/",TRUE,"MSV-163MS-"&amp;LD_01[[#This Row],[OBRA]],_xlfn.XLOOKUP(LD_01[[#This Row],[SIGLA]],'CLASSES DE PROJETOS'!$C$3:$C$37,'CLASSES DE PROJETOS'!$E$3:$E$37))</f>
        <v>MSV-163MS-373-385/32.TE</v>
      </c>
      <c r="J1651" s="6" t="str" cm="1">
        <f t="array" ref="J1651">_xlfn.TEXTJOIN(",",TRUE,_xlfn._xlws.FILTER(ARQUIVOS[ARQUIVO],(ARQUIVOS[DOCUMENTO]=LD_01[[#This Row],[DOCUMENTO]])*(ARQUIVOS[REVISÃO]=LD_01[[#This Row],[REVISÃO]])*(ARQUIVOS[EXTENSÃO]="pdf")))</f>
        <v>MSV-163MS-373-385-ACA-EXE-DE-G1-009-R00.2.pdf</v>
      </c>
      <c r="K1651" s="6" t="str" cm="1">
        <f t="array" ref="K1651">_xlfn.TEXTJOIN(", ",TRUE,_xlfn.UNIQUE(_xlfn._xlws.FILTER(ARQUIVOS_RECEBIDOS!$F$2:$F$5010,ARQUIVOS_RECEBIDOS!$E$2:$E$5010=LD_01[[#This Row],[DOCUMENTO]])))</f>
        <v>R00.2</v>
      </c>
      <c r="L1651" s="6" t="str" cm="1">
        <f t="array" ref="L1651">_xlfn.TEXTJOIN(",",TRUE,_xlfn._xlws.FILTER(ARQUIVOS[EXTENSÃO],(ARQUIVOS[DOCUMENTO]=LD_01[[#This Row],[DOCUMENTO]])*(ARQUIVOS[REVISÃO]=LD_01[[#This Row],[REVISÃO]])))</f>
        <v>dwg,pdf</v>
      </c>
      <c r="M1651" s="12" cm="1">
        <f t="array" ref="M1651">_xlfn.UNIQUE(_xlfn._xlws.FILTER(ARQUIVOS[DATA RECEBIMENTO],(ARQUIVOS[DOCUMENTO]=LD_01[[#This Row],[DOCUMENTO]])*(ARQUIVOS[REVISÃO]=LD_01[[#This Row],[REVISÃO]])))</f>
        <v>46041</v>
      </c>
      <c r="N16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02/MSV-163MS-373-385/32.TE/MSV-163MS-373-385-ACA-EXE-DE-G1-009-R00.2.pdf</v>
      </c>
      <c r="P1651" s="6" t="str">
        <f>LD_01[[#This Row],[PASTA]]&amp;"/"&amp;LD_01[[#This Row],[ARQUIVO]]</f>
        <v>MSV-163MS-373-385/32.TE/MSV-163MS-373-385-ACA-EXE-DE-G1-009-R00.2.pdf</v>
      </c>
    </row>
    <row r="1652" spans="1:16" ht="43.2" x14ac:dyDescent="0.3">
      <c r="A1652" t="s">
        <v>7438</v>
      </c>
      <c r="B1652" s="6" t="str">
        <f>VLOOKUP(LD_01[[#This Row],[DOCUMENTO]],_xlfn.SORTBY(ARQUIVOS_RECEBIDOS!$E$2:$F$5010,ARQUIVOS_RECEBIDOS!$F$2:$F$5010,-1),2,)</f>
        <v>R00.2</v>
      </c>
      <c r="C1652" s="14" t="s">
        <v>5988</v>
      </c>
      <c r="D1652" s="14" t="s">
        <v>7543</v>
      </c>
      <c r="E1652" s="6" t="s">
        <v>7477</v>
      </c>
      <c r="F1652" s="8" t="s">
        <v>6368</v>
      </c>
      <c r="G1652" s="8" t="s">
        <v>4330</v>
      </c>
      <c r="H1652" s="6" t="str">
        <f>_xlfn.XLOOKUP(LD_01[[#This Row],[DISCIPLINA]],'CLASSES DE PROJETOS'!$F$3:$F$37,'CLASSES DE PROJETOS'!$C$3:$C$37)</f>
        <v>TE</v>
      </c>
      <c r="I1652" s="6" t="str">
        <f>_xlfn.TEXTJOIN("/",TRUE,"MSV-163MS-"&amp;LD_01[[#This Row],[OBRA]],_xlfn.XLOOKUP(LD_01[[#This Row],[SIGLA]],'CLASSES DE PROJETOS'!$C$3:$C$37,'CLASSES DE PROJETOS'!$E$3:$E$37))</f>
        <v>MSV-163MS-373-385/32.TE</v>
      </c>
      <c r="J1652" s="6" t="str" cm="1">
        <f t="array" ref="J1652">_xlfn.TEXTJOIN(",",TRUE,_xlfn._xlws.FILTER(ARQUIVOS[ARQUIVO],(ARQUIVOS[DOCUMENTO]=LD_01[[#This Row],[DOCUMENTO]])*(ARQUIVOS[REVISÃO]=LD_01[[#This Row],[REVISÃO]])*(ARQUIVOS[EXTENSÃO]="pdf")))</f>
        <v>MSV-163MS-373-385-ACA-EXE-DE-G1-010-R00.2.pdf</v>
      </c>
      <c r="K1652" s="6" t="str" cm="1">
        <f t="array" ref="K1652">_xlfn.TEXTJOIN(", ",TRUE,_xlfn.UNIQUE(_xlfn._xlws.FILTER(ARQUIVOS_RECEBIDOS!$F$2:$F$5010,ARQUIVOS_RECEBIDOS!$E$2:$E$5010=LD_01[[#This Row],[DOCUMENTO]])))</f>
        <v>R00.2</v>
      </c>
      <c r="L1652" s="6" t="str" cm="1">
        <f t="array" ref="L1652">_xlfn.TEXTJOIN(",",TRUE,_xlfn._xlws.FILTER(ARQUIVOS[EXTENSÃO],(ARQUIVOS[DOCUMENTO]=LD_01[[#This Row],[DOCUMENTO]])*(ARQUIVOS[REVISÃO]=LD_01[[#This Row],[REVISÃO]])))</f>
        <v>dwg,pdf</v>
      </c>
      <c r="M1652" s="12" cm="1">
        <f t="array" ref="M1652">_xlfn.UNIQUE(_xlfn._xlws.FILTER(ARQUIVOS[DATA RECEBIMENTO],(ARQUIVOS[DOCUMENTO]=LD_01[[#This Row],[DOCUMENTO]])*(ARQUIVOS[REVISÃO]=LD_01[[#This Row],[REVISÃO]])))</f>
        <v>46041</v>
      </c>
      <c r="N16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02/MSV-163MS-373-385/32.TE/MSV-163MS-373-385-ACA-EXE-DE-G1-010-R00.2.pdf</v>
      </c>
      <c r="P1652" s="6" t="str">
        <f>LD_01[[#This Row],[PASTA]]&amp;"/"&amp;LD_01[[#This Row],[ARQUIVO]]</f>
        <v>MSV-163MS-373-385/32.TE/MSV-163MS-373-385-ACA-EXE-DE-G1-010-R00.2.pdf</v>
      </c>
    </row>
    <row r="1653" spans="1:16" ht="43.2" x14ac:dyDescent="0.3">
      <c r="A1653" t="s">
        <v>7439</v>
      </c>
      <c r="B1653" s="6" t="str">
        <f>VLOOKUP(LD_01[[#This Row],[DOCUMENTO]],_xlfn.SORTBY(ARQUIVOS_RECEBIDOS!$E$2:$F$5010,ARQUIVOS_RECEBIDOS!$F$2:$F$5010,-1),2,)</f>
        <v>R00.2</v>
      </c>
      <c r="C1653" s="14" t="s">
        <v>5988</v>
      </c>
      <c r="D1653" s="14" t="s">
        <v>7543</v>
      </c>
      <c r="E1653" s="6" t="s">
        <v>7477</v>
      </c>
      <c r="F1653" s="8" t="s">
        <v>6368</v>
      </c>
      <c r="G1653" s="8" t="s">
        <v>4330</v>
      </c>
      <c r="H1653" s="6" t="str">
        <f>_xlfn.XLOOKUP(LD_01[[#This Row],[DISCIPLINA]],'CLASSES DE PROJETOS'!$F$3:$F$37,'CLASSES DE PROJETOS'!$C$3:$C$37)</f>
        <v>TE</v>
      </c>
      <c r="I1653" s="6" t="str">
        <f>_xlfn.TEXTJOIN("/",TRUE,"MSV-163MS-"&amp;LD_01[[#This Row],[OBRA]],_xlfn.XLOOKUP(LD_01[[#This Row],[SIGLA]],'CLASSES DE PROJETOS'!$C$3:$C$37,'CLASSES DE PROJETOS'!$E$3:$E$37))</f>
        <v>MSV-163MS-373-385/32.TE</v>
      </c>
      <c r="J1653" s="6" t="str" cm="1">
        <f t="array" ref="J1653">_xlfn.TEXTJOIN(",",TRUE,_xlfn._xlws.FILTER(ARQUIVOS[ARQUIVO],(ARQUIVOS[DOCUMENTO]=LD_01[[#This Row],[DOCUMENTO]])*(ARQUIVOS[REVISÃO]=LD_01[[#This Row],[REVISÃO]])*(ARQUIVOS[EXTENSÃO]="pdf")))</f>
        <v>MSV-163MS-373-385-ACA-EXE-DE-G1-011-R00.2.pdf</v>
      </c>
      <c r="K1653" s="6" t="str" cm="1">
        <f t="array" ref="K1653">_xlfn.TEXTJOIN(", ",TRUE,_xlfn.UNIQUE(_xlfn._xlws.FILTER(ARQUIVOS_RECEBIDOS!$F$2:$F$5010,ARQUIVOS_RECEBIDOS!$E$2:$E$5010=LD_01[[#This Row],[DOCUMENTO]])))</f>
        <v>R00.2</v>
      </c>
      <c r="L1653" s="6" t="str" cm="1">
        <f t="array" ref="L1653">_xlfn.TEXTJOIN(",",TRUE,_xlfn._xlws.FILTER(ARQUIVOS[EXTENSÃO],(ARQUIVOS[DOCUMENTO]=LD_01[[#This Row],[DOCUMENTO]])*(ARQUIVOS[REVISÃO]=LD_01[[#This Row],[REVISÃO]])))</f>
        <v>dwg,pdf</v>
      </c>
      <c r="M1653" s="12" cm="1">
        <f t="array" ref="M1653">_xlfn.UNIQUE(_xlfn._xlws.FILTER(ARQUIVOS[DATA RECEBIMENTO],(ARQUIVOS[DOCUMENTO]=LD_01[[#This Row],[DOCUMENTO]])*(ARQUIVOS[REVISÃO]=LD_01[[#This Row],[REVISÃO]])))</f>
        <v>46041</v>
      </c>
      <c r="N16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02/MSV-163MS-373-385/32.TE/MSV-163MS-373-385-ACA-EXE-DE-G1-011-R00.2.pdf</v>
      </c>
      <c r="P1653" s="6" t="str">
        <f>LD_01[[#This Row],[PASTA]]&amp;"/"&amp;LD_01[[#This Row],[ARQUIVO]]</f>
        <v>MSV-163MS-373-385/32.TE/MSV-163MS-373-385-ACA-EXE-DE-G1-011-R00.2.pdf</v>
      </c>
    </row>
    <row r="1654" spans="1:16" ht="43.2" x14ac:dyDescent="0.3">
      <c r="A1654" t="s">
        <v>7440</v>
      </c>
      <c r="B1654" s="6" t="str">
        <f>VLOOKUP(LD_01[[#This Row],[DOCUMENTO]],_xlfn.SORTBY(ARQUIVOS_RECEBIDOS!$E$2:$F$5010,ARQUIVOS_RECEBIDOS!$F$2:$F$5010,-1),2,)</f>
        <v>R00.2</v>
      </c>
      <c r="C1654" s="14" t="s">
        <v>5988</v>
      </c>
      <c r="D1654" s="14" t="s">
        <v>7543</v>
      </c>
      <c r="E1654" s="6" t="s">
        <v>7477</v>
      </c>
      <c r="F1654" s="8" t="s">
        <v>6368</v>
      </c>
      <c r="G1654" s="8" t="s">
        <v>4330</v>
      </c>
      <c r="H1654" s="6" t="str">
        <f>_xlfn.XLOOKUP(LD_01[[#This Row],[DISCIPLINA]],'CLASSES DE PROJETOS'!$F$3:$F$37,'CLASSES DE PROJETOS'!$C$3:$C$37)</f>
        <v>TE</v>
      </c>
      <c r="I1654" s="6" t="str">
        <f>_xlfn.TEXTJOIN("/",TRUE,"MSV-163MS-"&amp;LD_01[[#This Row],[OBRA]],_xlfn.XLOOKUP(LD_01[[#This Row],[SIGLA]],'CLASSES DE PROJETOS'!$C$3:$C$37,'CLASSES DE PROJETOS'!$E$3:$E$37))</f>
        <v>MSV-163MS-373-385/32.TE</v>
      </c>
      <c r="J1654" s="6" t="str" cm="1">
        <f t="array" ref="J1654">_xlfn.TEXTJOIN(",",TRUE,_xlfn._xlws.FILTER(ARQUIVOS[ARQUIVO],(ARQUIVOS[DOCUMENTO]=LD_01[[#This Row],[DOCUMENTO]])*(ARQUIVOS[REVISÃO]=LD_01[[#This Row],[REVISÃO]])*(ARQUIVOS[EXTENSÃO]="pdf")))</f>
        <v>MSV-163MS-373-385-ACA-EXE-DE-G1-012-R00.2.pdf</v>
      </c>
      <c r="K1654" s="6" t="str" cm="1">
        <f t="array" ref="K1654">_xlfn.TEXTJOIN(", ",TRUE,_xlfn.UNIQUE(_xlfn._xlws.FILTER(ARQUIVOS_RECEBIDOS!$F$2:$F$5010,ARQUIVOS_RECEBIDOS!$E$2:$E$5010=LD_01[[#This Row],[DOCUMENTO]])))</f>
        <v>R00.2</v>
      </c>
      <c r="L1654" s="6" t="str" cm="1">
        <f t="array" ref="L1654">_xlfn.TEXTJOIN(",",TRUE,_xlfn._xlws.FILTER(ARQUIVOS[EXTENSÃO],(ARQUIVOS[DOCUMENTO]=LD_01[[#This Row],[DOCUMENTO]])*(ARQUIVOS[REVISÃO]=LD_01[[#This Row],[REVISÃO]])))</f>
        <v>dwg,pdf</v>
      </c>
      <c r="M1654" s="12" cm="1">
        <f t="array" ref="M1654">_xlfn.UNIQUE(_xlfn._xlws.FILTER(ARQUIVOS[DATA RECEBIMENTO],(ARQUIVOS[DOCUMENTO]=LD_01[[#This Row],[DOCUMENTO]])*(ARQUIVOS[REVISÃO]=LD_01[[#This Row],[REVISÃO]])))</f>
        <v>46041</v>
      </c>
      <c r="N16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02/MSV-163MS-373-385/32.TE/MSV-163MS-373-385-ACA-EXE-DE-G1-012-R00.2.pdf</v>
      </c>
      <c r="P1654" s="6" t="str">
        <f>LD_01[[#This Row],[PASTA]]&amp;"/"&amp;LD_01[[#This Row],[ARQUIVO]]</f>
        <v>MSV-163MS-373-385/32.TE/MSV-163MS-373-385-ACA-EXE-DE-G1-012-R00.2.pdf</v>
      </c>
    </row>
    <row r="1655" spans="1:16" ht="43.2" x14ac:dyDescent="0.3">
      <c r="A1655" t="s">
        <v>7441</v>
      </c>
      <c r="B1655" s="6" t="str">
        <f>VLOOKUP(LD_01[[#This Row],[DOCUMENTO]],_xlfn.SORTBY(ARQUIVOS_RECEBIDOS!$E$2:$F$5010,ARQUIVOS_RECEBIDOS!$F$2:$F$5010,-1),2,)</f>
        <v>R00.2</v>
      </c>
      <c r="C1655" s="14" t="s">
        <v>5988</v>
      </c>
      <c r="D1655" s="14" t="s">
        <v>7543</v>
      </c>
      <c r="E1655" s="6" t="s">
        <v>7477</v>
      </c>
      <c r="F1655" s="8" t="s">
        <v>6368</v>
      </c>
      <c r="G1655" s="8" t="s">
        <v>4330</v>
      </c>
      <c r="H1655" s="6" t="str">
        <f>_xlfn.XLOOKUP(LD_01[[#This Row],[DISCIPLINA]],'CLASSES DE PROJETOS'!$F$3:$F$37,'CLASSES DE PROJETOS'!$C$3:$C$37)</f>
        <v>TE</v>
      </c>
      <c r="I1655" s="6" t="str">
        <f>_xlfn.TEXTJOIN("/",TRUE,"MSV-163MS-"&amp;LD_01[[#This Row],[OBRA]],_xlfn.XLOOKUP(LD_01[[#This Row],[SIGLA]],'CLASSES DE PROJETOS'!$C$3:$C$37,'CLASSES DE PROJETOS'!$E$3:$E$37))</f>
        <v>MSV-163MS-373-385/32.TE</v>
      </c>
      <c r="J1655" s="6" t="str" cm="1">
        <f t="array" ref="J1655">_xlfn.TEXTJOIN(",",TRUE,_xlfn._xlws.FILTER(ARQUIVOS[ARQUIVO],(ARQUIVOS[DOCUMENTO]=LD_01[[#This Row],[DOCUMENTO]])*(ARQUIVOS[REVISÃO]=LD_01[[#This Row],[REVISÃO]])*(ARQUIVOS[EXTENSÃO]="pdf")))</f>
        <v>MSV-163MS-373-385-ACA-EXE-DE-G1-013-R00.2.pdf</v>
      </c>
      <c r="K1655" s="6" t="str" cm="1">
        <f t="array" ref="K1655">_xlfn.TEXTJOIN(", ",TRUE,_xlfn.UNIQUE(_xlfn._xlws.FILTER(ARQUIVOS_RECEBIDOS!$F$2:$F$5010,ARQUIVOS_RECEBIDOS!$E$2:$E$5010=LD_01[[#This Row],[DOCUMENTO]])))</f>
        <v>R00.2</v>
      </c>
      <c r="L1655" s="6" t="str" cm="1">
        <f t="array" ref="L1655">_xlfn.TEXTJOIN(",",TRUE,_xlfn._xlws.FILTER(ARQUIVOS[EXTENSÃO],(ARQUIVOS[DOCUMENTO]=LD_01[[#This Row],[DOCUMENTO]])*(ARQUIVOS[REVISÃO]=LD_01[[#This Row],[REVISÃO]])))</f>
        <v>dwg,pdf</v>
      </c>
      <c r="M1655" s="12" cm="1">
        <f t="array" ref="M1655">_xlfn.UNIQUE(_xlfn._xlws.FILTER(ARQUIVOS[DATA RECEBIMENTO],(ARQUIVOS[DOCUMENTO]=LD_01[[#This Row],[DOCUMENTO]])*(ARQUIVOS[REVISÃO]=LD_01[[#This Row],[REVISÃO]])))</f>
        <v>46041</v>
      </c>
      <c r="N16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02/MSV-163MS-373-385/32.TE/MSV-163MS-373-385-ACA-EXE-DE-G1-013-R00.2.pdf</v>
      </c>
      <c r="P1655" s="6" t="str">
        <f>LD_01[[#This Row],[PASTA]]&amp;"/"&amp;LD_01[[#This Row],[ARQUIVO]]</f>
        <v>MSV-163MS-373-385/32.TE/MSV-163MS-373-385-ACA-EXE-DE-G1-013-R00.2.pdf</v>
      </c>
    </row>
    <row r="1656" spans="1:16" ht="43.2" x14ac:dyDescent="0.3">
      <c r="A1656" t="s">
        <v>7442</v>
      </c>
      <c r="B1656" s="6" t="str">
        <f>VLOOKUP(LD_01[[#This Row],[DOCUMENTO]],_xlfn.SORTBY(ARQUIVOS_RECEBIDOS!$E$2:$F$5010,ARQUIVOS_RECEBIDOS!$F$2:$F$5010,-1),2,)</f>
        <v>R00.2</v>
      </c>
      <c r="C1656" s="14" t="s">
        <v>5988</v>
      </c>
      <c r="D1656" s="14" t="s">
        <v>7543</v>
      </c>
      <c r="E1656" s="6" t="s">
        <v>7477</v>
      </c>
      <c r="F1656" s="8" t="s">
        <v>6368</v>
      </c>
      <c r="G1656" s="8" t="s">
        <v>4330</v>
      </c>
      <c r="H1656" s="6" t="str">
        <f>_xlfn.XLOOKUP(LD_01[[#This Row],[DISCIPLINA]],'CLASSES DE PROJETOS'!$F$3:$F$37,'CLASSES DE PROJETOS'!$C$3:$C$37)</f>
        <v>TE</v>
      </c>
      <c r="I1656" s="6" t="str">
        <f>_xlfn.TEXTJOIN("/",TRUE,"MSV-163MS-"&amp;LD_01[[#This Row],[OBRA]],_xlfn.XLOOKUP(LD_01[[#This Row],[SIGLA]],'CLASSES DE PROJETOS'!$C$3:$C$37,'CLASSES DE PROJETOS'!$E$3:$E$37))</f>
        <v>MSV-163MS-373-385/32.TE</v>
      </c>
      <c r="J1656" s="6" t="str" cm="1">
        <f t="array" ref="J1656">_xlfn.TEXTJOIN(",",TRUE,_xlfn._xlws.FILTER(ARQUIVOS[ARQUIVO],(ARQUIVOS[DOCUMENTO]=LD_01[[#This Row],[DOCUMENTO]])*(ARQUIVOS[REVISÃO]=LD_01[[#This Row],[REVISÃO]])*(ARQUIVOS[EXTENSÃO]="pdf")))</f>
        <v>MSV-163MS-373-385-ACA-EXE-DE-G1-014-R00.2.pdf</v>
      </c>
      <c r="K1656" s="6" t="str" cm="1">
        <f t="array" ref="K1656">_xlfn.TEXTJOIN(", ",TRUE,_xlfn.UNIQUE(_xlfn._xlws.FILTER(ARQUIVOS_RECEBIDOS!$F$2:$F$5010,ARQUIVOS_RECEBIDOS!$E$2:$E$5010=LD_01[[#This Row],[DOCUMENTO]])))</f>
        <v>R00.2</v>
      </c>
      <c r="L1656" s="6" t="str" cm="1">
        <f t="array" ref="L1656">_xlfn.TEXTJOIN(",",TRUE,_xlfn._xlws.FILTER(ARQUIVOS[EXTENSÃO],(ARQUIVOS[DOCUMENTO]=LD_01[[#This Row],[DOCUMENTO]])*(ARQUIVOS[REVISÃO]=LD_01[[#This Row],[REVISÃO]])))</f>
        <v>dwg,pdf</v>
      </c>
      <c r="M1656" s="12" cm="1">
        <f t="array" ref="M1656">_xlfn.UNIQUE(_xlfn._xlws.FILTER(ARQUIVOS[DATA RECEBIMENTO],(ARQUIVOS[DOCUMENTO]=LD_01[[#This Row],[DOCUMENTO]])*(ARQUIVOS[REVISÃO]=LD_01[[#This Row],[REVISÃO]])))</f>
        <v>46041</v>
      </c>
      <c r="N16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02/MSV-163MS-373-385/32.TE/MSV-163MS-373-385-ACA-EXE-DE-G1-014-R00.2.pdf</v>
      </c>
      <c r="P1656" s="6" t="str">
        <f>LD_01[[#This Row],[PASTA]]&amp;"/"&amp;LD_01[[#This Row],[ARQUIVO]]</f>
        <v>MSV-163MS-373-385/32.TE/MSV-163MS-373-385-ACA-EXE-DE-G1-014-R00.2.pdf</v>
      </c>
    </row>
    <row r="1657" spans="1:16" ht="43.2" x14ac:dyDescent="0.3">
      <c r="A1657" t="s">
        <v>7443</v>
      </c>
      <c r="B1657" s="6" t="str">
        <f>VLOOKUP(LD_01[[#This Row],[DOCUMENTO]],_xlfn.SORTBY(ARQUIVOS_RECEBIDOS!$E$2:$F$5010,ARQUIVOS_RECEBIDOS!$F$2:$F$5010,-1),2,)</f>
        <v>R00.2</v>
      </c>
      <c r="C1657" s="14" t="s">
        <v>5988</v>
      </c>
      <c r="D1657" s="14" t="s">
        <v>7543</v>
      </c>
      <c r="E1657" s="6" t="s">
        <v>7477</v>
      </c>
      <c r="F1657" s="8" t="s">
        <v>6368</v>
      </c>
      <c r="G1657" s="8" t="s">
        <v>4330</v>
      </c>
      <c r="H1657" s="6" t="str">
        <f>_xlfn.XLOOKUP(LD_01[[#This Row],[DISCIPLINA]],'CLASSES DE PROJETOS'!$F$3:$F$37,'CLASSES DE PROJETOS'!$C$3:$C$37)</f>
        <v>TE</v>
      </c>
      <c r="I1657" s="6" t="str">
        <f>_xlfn.TEXTJOIN("/",TRUE,"MSV-163MS-"&amp;LD_01[[#This Row],[OBRA]],_xlfn.XLOOKUP(LD_01[[#This Row],[SIGLA]],'CLASSES DE PROJETOS'!$C$3:$C$37,'CLASSES DE PROJETOS'!$E$3:$E$37))</f>
        <v>MSV-163MS-373-385/32.TE</v>
      </c>
      <c r="J1657" s="6" t="str" cm="1">
        <f t="array" ref="J1657">_xlfn.TEXTJOIN(",",TRUE,_xlfn._xlws.FILTER(ARQUIVOS[ARQUIVO],(ARQUIVOS[DOCUMENTO]=LD_01[[#This Row],[DOCUMENTO]])*(ARQUIVOS[REVISÃO]=LD_01[[#This Row],[REVISÃO]])*(ARQUIVOS[EXTENSÃO]="pdf")))</f>
        <v>MSV-163MS-373-385-ACA-EXE-DE-G1-015-R00.2.pdf</v>
      </c>
      <c r="K1657" s="6" t="str" cm="1">
        <f t="array" ref="K1657">_xlfn.TEXTJOIN(", ",TRUE,_xlfn.UNIQUE(_xlfn._xlws.FILTER(ARQUIVOS_RECEBIDOS!$F$2:$F$5010,ARQUIVOS_RECEBIDOS!$E$2:$E$5010=LD_01[[#This Row],[DOCUMENTO]])))</f>
        <v>R00.2</v>
      </c>
      <c r="L1657" s="6" t="str" cm="1">
        <f t="array" ref="L1657">_xlfn.TEXTJOIN(",",TRUE,_xlfn._xlws.FILTER(ARQUIVOS[EXTENSÃO],(ARQUIVOS[DOCUMENTO]=LD_01[[#This Row],[DOCUMENTO]])*(ARQUIVOS[REVISÃO]=LD_01[[#This Row],[REVISÃO]])))</f>
        <v>dwg,pdf</v>
      </c>
      <c r="M1657" s="12" cm="1">
        <f t="array" ref="M1657">_xlfn.UNIQUE(_xlfn._xlws.FILTER(ARQUIVOS[DATA RECEBIMENTO],(ARQUIVOS[DOCUMENTO]=LD_01[[#This Row],[DOCUMENTO]])*(ARQUIVOS[REVISÃO]=LD_01[[#This Row],[REVISÃO]])))</f>
        <v>46041</v>
      </c>
      <c r="N16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02/MSV-163MS-373-385/32.TE/MSV-163MS-373-385-ACA-EXE-DE-G1-015-R00.2.pdf</v>
      </c>
      <c r="P1657" s="6" t="str">
        <f>LD_01[[#This Row],[PASTA]]&amp;"/"&amp;LD_01[[#This Row],[ARQUIVO]]</f>
        <v>MSV-163MS-373-385/32.TE/MSV-163MS-373-385-ACA-EXE-DE-G1-015-R00.2.pdf</v>
      </c>
    </row>
    <row r="1658" spans="1:16" ht="43.2" x14ac:dyDescent="0.3">
      <c r="A1658" t="s">
        <v>7444</v>
      </c>
      <c r="B1658" s="6" t="str">
        <f>VLOOKUP(LD_01[[#This Row],[DOCUMENTO]],_xlfn.SORTBY(ARQUIVOS_RECEBIDOS!$E$2:$F$5010,ARQUIVOS_RECEBIDOS!$F$2:$F$5010,-1),2,)</f>
        <v>R00.2</v>
      </c>
      <c r="C1658" s="14" t="s">
        <v>5988</v>
      </c>
      <c r="D1658" s="14" t="s">
        <v>7543</v>
      </c>
      <c r="E1658" s="6" t="s">
        <v>7477</v>
      </c>
      <c r="F1658" s="8" t="s">
        <v>6368</v>
      </c>
      <c r="G1658" s="8" t="s">
        <v>4330</v>
      </c>
      <c r="H1658" s="6" t="str">
        <f>_xlfn.XLOOKUP(LD_01[[#This Row],[DISCIPLINA]],'CLASSES DE PROJETOS'!$F$3:$F$37,'CLASSES DE PROJETOS'!$C$3:$C$37)</f>
        <v>TE</v>
      </c>
      <c r="I1658" s="6" t="str">
        <f>_xlfn.TEXTJOIN("/",TRUE,"MSV-163MS-"&amp;LD_01[[#This Row],[OBRA]],_xlfn.XLOOKUP(LD_01[[#This Row],[SIGLA]],'CLASSES DE PROJETOS'!$C$3:$C$37,'CLASSES DE PROJETOS'!$E$3:$E$37))</f>
        <v>MSV-163MS-373-385/32.TE</v>
      </c>
      <c r="J1658" s="6" t="str" cm="1">
        <f t="array" ref="J1658">_xlfn.TEXTJOIN(",",TRUE,_xlfn._xlws.FILTER(ARQUIVOS[ARQUIVO],(ARQUIVOS[DOCUMENTO]=LD_01[[#This Row],[DOCUMENTO]])*(ARQUIVOS[REVISÃO]=LD_01[[#This Row],[REVISÃO]])*(ARQUIVOS[EXTENSÃO]="pdf")))</f>
        <v>MSV-163MS-373-385-ACA-EXE-DE-G1-016-R00.2.pdf</v>
      </c>
      <c r="K1658" s="6" t="str" cm="1">
        <f t="array" ref="K1658">_xlfn.TEXTJOIN(", ",TRUE,_xlfn.UNIQUE(_xlfn._xlws.FILTER(ARQUIVOS_RECEBIDOS!$F$2:$F$5010,ARQUIVOS_RECEBIDOS!$E$2:$E$5010=LD_01[[#This Row],[DOCUMENTO]])))</f>
        <v>R00.2</v>
      </c>
      <c r="L1658" s="6" t="str" cm="1">
        <f t="array" ref="L1658">_xlfn.TEXTJOIN(",",TRUE,_xlfn._xlws.FILTER(ARQUIVOS[EXTENSÃO],(ARQUIVOS[DOCUMENTO]=LD_01[[#This Row],[DOCUMENTO]])*(ARQUIVOS[REVISÃO]=LD_01[[#This Row],[REVISÃO]])))</f>
        <v>dwg,pdf</v>
      </c>
      <c r="M1658" s="12" cm="1">
        <f t="array" ref="M1658">_xlfn.UNIQUE(_xlfn._xlws.FILTER(ARQUIVOS[DATA RECEBIMENTO],(ARQUIVOS[DOCUMENTO]=LD_01[[#This Row],[DOCUMENTO]])*(ARQUIVOS[REVISÃO]=LD_01[[#This Row],[REVISÃO]])))</f>
        <v>46041</v>
      </c>
      <c r="N16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02/MSV-163MS-373-385/32.TE/MSV-163MS-373-385-ACA-EXE-DE-G1-016-R00.2.pdf</v>
      </c>
      <c r="P1658" s="6" t="str">
        <f>LD_01[[#This Row],[PASTA]]&amp;"/"&amp;LD_01[[#This Row],[ARQUIVO]]</f>
        <v>MSV-163MS-373-385/32.TE/MSV-163MS-373-385-ACA-EXE-DE-G1-016-R00.2.pdf</v>
      </c>
    </row>
    <row r="1659" spans="1:16" ht="43.2" x14ac:dyDescent="0.3">
      <c r="A1659" t="s">
        <v>7445</v>
      </c>
      <c r="B1659" s="6" t="str">
        <f>VLOOKUP(LD_01[[#This Row],[DOCUMENTO]],_xlfn.SORTBY(ARQUIVOS_RECEBIDOS!$E$2:$F$5010,ARQUIVOS_RECEBIDOS!$F$2:$F$5010,-1),2,)</f>
        <v>R00.2</v>
      </c>
      <c r="C1659" s="14" t="s">
        <v>5988</v>
      </c>
      <c r="D1659" s="14" t="s">
        <v>7543</v>
      </c>
      <c r="E1659" s="6" t="s">
        <v>7477</v>
      </c>
      <c r="F1659" s="8" t="s">
        <v>6368</v>
      </c>
      <c r="G1659" s="8" t="s">
        <v>4330</v>
      </c>
      <c r="H1659" s="6" t="str">
        <f>_xlfn.XLOOKUP(LD_01[[#This Row],[DISCIPLINA]],'CLASSES DE PROJETOS'!$F$3:$F$37,'CLASSES DE PROJETOS'!$C$3:$C$37)</f>
        <v>TE</v>
      </c>
      <c r="I1659" s="6" t="str">
        <f>_xlfn.TEXTJOIN("/",TRUE,"MSV-163MS-"&amp;LD_01[[#This Row],[OBRA]],_xlfn.XLOOKUP(LD_01[[#This Row],[SIGLA]],'CLASSES DE PROJETOS'!$C$3:$C$37,'CLASSES DE PROJETOS'!$E$3:$E$37))</f>
        <v>MSV-163MS-373-385/32.TE</v>
      </c>
      <c r="J1659" s="6" t="str" cm="1">
        <f t="array" ref="J1659">_xlfn.TEXTJOIN(",",TRUE,_xlfn._xlws.FILTER(ARQUIVOS[ARQUIVO],(ARQUIVOS[DOCUMENTO]=LD_01[[#This Row],[DOCUMENTO]])*(ARQUIVOS[REVISÃO]=LD_01[[#This Row],[REVISÃO]])*(ARQUIVOS[EXTENSÃO]="pdf")))</f>
        <v>MSV-163MS-373-385-ACA-EXE-DE-G1-017-R00.2.pdf</v>
      </c>
      <c r="K1659" s="6" t="str" cm="1">
        <f t="array" ref="K1659">_xlfn.TEXTJOIN(", ",TRUE,_xlfn.UNIQUE(_xlfn._xlws.FILTER(ARQUIVOS_RECEBIDOS!$F$2:$F$5010,ARQUIVOS_RECEBIDOS!$E$2:$E$5010=LD_01[[#This Row],[DOCUMENTO]])))</f>
        <v>R00.2</v>
      </c>
      <c r="L1659" s="6" t="str" cm="1">
        <f t="array" ref="L1659">_xlfn.TEXTJOIN(",",TRUE,_xlfn._xlws.FILTER(ARQUIVOS[EXTENSÃO],(ARQUIVOS[DOCUMENTO]=LD_01[[#This Row],[DOCUMENTO]])*(ARQUIVOS[REVISÃO]=LD_01[[#This Row],[REVISÃO]])))</f>
        <v>dwg,pdf</v>
      </c>
      <c r="M1659" s="12" cm="1">
        <f t="array" ref="M1659">_xlfn.UNIQUE(_xlfn._xlws.FILTER(ARQUIVOS[DATA RECEBIMENTO],(ARQUIVOS[DOCUMENTO]=LD_01[[#This Row],[DOCUMENTO]])*(ARQUIVOS[REVISÃO]=LD_01[[#This Row],[REVISÃO]])))</f>
        <v>46041</v>
      </c>
      <c r="N16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02/MSV-163MS-373-385/32.TE/MSV-163MS-373-385-ACA-EXE-DE-G1-017-R00.2.pdf</v>
      </c>
      <c r="P1659" s="6" t="str">
        <f>LD_01[[#This Row],[PASTA]]&amp;"/"&amp;LD_01[[#This Row],[ARQUIVO]]</f>
        <v>MSV-163MS-373-385/32.TE/MSV-163MS-373-385-ACA-EXE-DE-G1-017-R00.2.pdf</v>
      </c>
    </row>
    <row r="1660" spans="1:16" ht="43.2" x14ac:dyDescent="0.3">
      <c r="A1660" t="s">
        <v>7446</v>
      </c>
      <c r="B1660" s="6" t="str">
        <f>VLOOKUP(LD_01[[#This Row],[DOCUMENTO]],_xlfn.SORTBY(ARQUIVOS_RECEBIDOS!$E$2:$F$5010,ARQUIVOS_RECEBIDOS!$F$2:$F$5010,-1),2,)</f>
        <v>R00.2</v>
      </c>
      <c r="C1660" s="14" t="s">
        <v>5988</v>
      </c>
      <c r="D1660" s="14" t="s">
        <v>7543</v>
      </c>
      <c r="E1660" s="6" t="s">
        <v>7477</v>
      </c>
      <c r="F1660" s="8" t="s">
        <v>6368</v>
      </c>
      <c r="G1660" s="8" t="s">
        <v>4330</v>
      </c>
      <c r="H1660" s="6" t="str">
        <f>_xlfn.XLOOKUP(LD_01[[#This Row],[DISCIPLINA]],'CLASSES DE PROJETOS'!$F$3:$F$37,'CLASSES DE PROJETOS'!$C$3:$C$37)</f>
        <v>TE</v>
      </c>
      <c r="I1660" s="6" t="str">
        <f>_xlfn.TEXTJOIN("/",TRUE,"MSV-163MS-"&amp;LD_01[[#This Row],[OBRA]],_xlfn.XLOOKUP(LD_01[[#This Row],[SIGLA]],'CLASSES DE PROJETOS'!$C$3:$C$37,'CLASSES DE PROJETOS'!$E$3:$E$37))</f>
        <v>MSV-163MS-373-385/32.TE</v>
      </c>
      <c r="J1660" s="6" t="str" cm="1">
        <f t="array" ref="J1660">_xlfn.TEXTJOIN(",",TRUE,_xlfn._xlws.FILTER(ARQUIVOS[ARQUIVO],(ARQUIVOS[DOCUMENTO]=LD_01[[#This Row],[DOCUMENTO]])*(ARQUIVOS[REVISÃO]=LD_01[[#This Row],[REVISÃO]])*(ARQUIVOS[EXTENSÃO]="pdf")))</f>
        <v>MSV-163MS-373-385-ACA-EXE-DE-G1-018-R00.2.pdf</v>
      </c>
      <c r="K1660" s="6" t="str" cm="1">
        <f t="array" ref="K1660">_xlfn.TEXTJOIN(", ",TRUE,_xlfn.UNIQUE(_xlfn._xlws.FILTER(ARQUIVOS_RECEBIDOS!$F$2:$F$5010,ARQUIVOS_RECEBIDOS!$E$2:$E$5010=LD_01[[#This Row],[DOCUMENTO]])))</f>
        <v>R00.2</v>
      </c>
      <c r="L1660" s="6" t="str" cm="1">
        <f t="array" ref="L1660">_xlfn.TEXTJOIN(",",TRUE,_xlfn._xlws.FILTER(ARQUIVOS[EXTENSÃO],(ARQUIVOS[DOCUMENTO]=LD_01[[#This Row],[DOCUMENTO]])*(ARQUIVOS[REVISÃO]=LD_01[[#This Row],[REVISÃO]])))</f>
        <v>dwg,pdf</v>
      </c>
      <c r="M1660" s="12" cm="1">
        <f t="array" ref="M1660">_xlfn.UNIQUE(_xlfn._xlws.FILTER(ARQUIVOS[DATA RECEBIMENTO],(ARQUIVOS[DOCUMENTO]=LD_01[[#This Row],[DOCUMENTO]])*(ARQUIVOS[REVISÃO]=LD_01[[#This Row],[REVISÃO]])))</f>
        <v>46041</v>
      </c>
      <c r="N16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02/MSV-163MS-373-385/32.TE/MSV-163MS-373-385-ACA-EXE-DE-G1-018-R00.2.pdf</v>
      </c>
      <c r="P1660" s="6" t="str">
        <f>LD_01[[#This Row],[PASTA]]&amp;"/"&amp;LD_01[[#This Row],[ARQUIVO]]</f>
        <v>MSV-163MS-373-385/32.TE/MSV-163MS-373-385-ACA-EXE-DE-G1-018-R00.2.pdf</v>
      </c>
    </row>
    <row r="1661" spans="1:16" ht="43.2" x14ac:dyDescent="0.3">
      <c r="A1661" t="s">
        <v>7447</v>
      </c>
      <c r="B1661" s="6" t="str">
        <f>VLOOKUP(LD_01[[#This Row],[DOCUMENTO]],_xlfn.SORTBY(ARQUIVOS_RECEBIDOS!$E$2:$F$5010,ARQUIVOS_RECEBIDOS!$F$2:$F$5010,-1),2,)</f>
        <v>R00.2</v>
      </c>
      <c r="C1661" s="14" t="s">
        <v>5988</v>
      </c>
      <c r="D1661" s="14" t="s">
        <v>7543</v>
      </c>
      <c r="E1661" s="6" t="s">
        <v>7477</v>
      </c>
      <c r="F1661" s="8" t="s">
        <v>6368</v>
      </c>
      <c r="G1661" s="8" t="s">
        <v>4330</v>
      </c>
      <c r="H1661" s="6" t="str">
        <f>_xlfn.XLOOKUP(LD_01[[#This Row],[DISCIPLINA]],'CLASSES DE PROJETOS'!$F$3:$F$37,'CLASSES DE PROJETOS'!$C$3:$C$37)</f>
        <v>TE</v>
      </c>
      <c r="I1661" s="6" t="str">
        <f>_xlfn.TEXTJOIN("/",TRUE,"MSV-163MS-"&amp;LD_01[[#This Row],[OBRA]],_xlfn.XLOOKUP(LD_01[[#This Row],[SIGLA]],'CLASSES DE PROJETOS'!$C$3:$C$37,'CLASSES DE PROJETOS'!$E$3:$E$37))</f>
        <v>MSV-163MS-373-385/32.TE</v>
      </c>
      <c r="J1661" s="6" t="str" cm="1">
        <f t="array" ref="J1661">_xlfn.TEXTJOIN(",",TRUE,_xlfn._xlws.FILTER(ARQUIVOS[ARQUIVO],(ARQUIVOS[DOCUMENTO]=LD_01[[#This Row],[DOCUMENTO]])*(ARQUIVOS[REVISÃO]=LD_01[[#This Row],[REVISÃO]])*(ARQUIVOS[EXTENSÃO]="pdf")))</f>
        <v>MSV-163MS-373-385-ACA-EXE-DE-G1-019-R00.2.pdf</v>
      </c>
      <c r="K1661" s="6" t="str" cm="1">
        <f t="array" ref="K1661">_xlfn.TEXTJOIN(", ",TRUE,_xlfn.UNIQUE(_xlfn._xlws.FILTER(ARQUIVOS_RECEBIDOS!$F$2:$F$5010,ARQUIVOS_RECEBIDOS!$E$2:$E$5010=LD_01[[#This Row],[DOCUMENTO]])))</f>
        <v>R00.2</v>
      </c>
      <c r="L1661" s="6" t="str" cm="1">
        <f t="array" ref="L1661">_xlfn.TEXTJOIN(",",TRUE,_xlfn._xlws.FILTER(ARQUIVOS[EXTENSÃO],(ARQUIVOS[DOCUMENTO]=LD_01[[#This Row],[DOCUMENTO]])*(ARQUIVOS[REVISÃO]=LD_01[[#This Row],[REVISÃO]])))</f>
        <v>dwg,pdf</v>
      </c>
      <c r="M1661" s="12" cm="1">
        <f t="array" ref="M1661">_xlfn.UNIQUE(_xlfn._xlws.FILTER(ARQUIVOS[DATA RECEBIMENTO],(ARQUIVOS[DOCUMENTO]=LD_01[[#This Row],[DOCUMENTO]])*(ARQUIVOS[REVISÃO]=LD_01[[#This Row],[REVISÃO]])))</f>
        <v>46041</v>
      </c>
      <c r="N16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02/MSV-163MS-373-385/32.TE/MSV-163MS-373-385-ACA-EXE-DE-G1-019-R00.2.pdf</v>
      </c>
      <c r="P1661" s="6" t="str">
        <f>LD_01[[#This Row],[PASTA]]&amp;"/"&amp;LD_01[[#This Row],[ARQUIVO]]</f>
        <v>MSV-163MS-373-385/32.TE/MSV-163MS-373-385-ACA-EXE-DE-G1-019-R00.2.pdf</v>
      </c>
    </row>
    <row r="1662" spans="1:16" ht="43.2" x14ac:dyDescent="0.3">
      <c r="A1662" t="s">
        <v>7448</v>
      </c>
      <c r="B1662" s="6" t="str">
        <f>VLOOKUP(LD_01[[#This Row],[DOCUMENTO]],_xlfn.SORTBY(ARQUIVOS_RECEBIDOS!$E$2:$F$5010,ARQUIVOS_RECEBIDOS!$F$2:$F$5010,-1),2,)</f>
        <v>R00.2</v>
      </c>
      <c r="C1662" s="14" t="s">
        <v>5988</v>
      </c>
      <c r="D1662" s="14" t="s">
        <v>7543</v>
      </c>
      <c r="E1662" s="6" t="s">
        <v>7477</v>
      </c>
      <c r="F1662" s="8" t="s">
        <v>6368</v>
      </c>
      <c r="G1662" s="8" t="s">
        <v>4330</v>
      </c>
      <c r="H1662" s="6" t="str">
        <f>_xlfn.XLOOKUP(LD_01[[#This Row],[DISCIPLINA]],'CLASSES DE PROJETOS'!$F$3:$F$37,'CLASSES DE PROJETOS'!$C$3:$C$37)</f>
        <v>TE</v>
      </c>
      <c r="I1662" s="6" t="str">
        <f>_xlfn.TEXTJOIN("/",TRUE,"MSV-163MS-"&amp;LD_01[[#This Row],[OBRA]],_xlfn.XLOOKUP(LD_01[[#This Row],[SIGLA]],'CLASSES DE PROJETOS'!$C$3:$C$37,'CLASSES DE PROJETOS'!$E$3:$E$37))</f>
        <v>MSV-163MS-373-385/32.TE</v>
      </c>
      <c r="J1662" s="6" t="str" cm="1">
        <f t="array" ref="J1662">_xlfn.TEXTJOIN(",",TRUE,_xlfn._xlws.FILTER(ARQUIVOS[ARQUIVO],(ARQUIVOS[DOCUMENTO]=LD_01[[#This Row],[DOCUMENTO]])*(ARQUIVOS[REVISÃO]=LD_01[[#This Row],[REVISÃO]])*(ARQUIVOS[EXTENSÃO]="pdf")))</f>
        <v>MSV-163MS-373-385-ACA-EXE-DE-G1-020-R00.2.pdf</v>
      </c>
      <c r="K1662" s="6" t="str" cm="1">
        <f t="array" ref="K1662">_xlfn.TEXTJOIN(", ",TRUE,_xlfn.UNIQUE(_xlfn._xlws.FILTER(ARQUIVOS_RECEBIDOS!$F$2:$F$5010,ARQUIVOS_RECEBIDOS!$E$2:$E$5010=LD_01[[#This Row],[DOCUMENTO]])))</f>
        <v>R00.2</v>
      </c>
      <c r="L1662" s="6" t="str" cm="1">
        <f t="array" ref="L1662">_xlfn.TEXTJOIN(",",TRUE,_xlfn._xlws.FILTER(ARQUIVOS[EXTENSÃO],(ARQUIVOS[DOCUMENTO]=LD_01[[#This Row],[DOCUMENTO]])*(ARQUIVOS[REVISÃO]=LD_01[[#This Row],[REVISÃO]])))</f>
        <v>dwg,pdf</v>
      </c>
      <c r="M1662" s="12" cm="1">
        <f t="array" ref="M1662">_xlfn.UNIQUE(_xlfn._xlws.FILTER(ARQUIVOS[DATA RECEBIMENTO],(ARQUIVOS[DOCUMENTO]=LD_01[[#This Row],[DOCUMENTO]])*(ARQUIVOS[REVISÃO]=LD_01[[#This Row],[REVISÃO]])))</f>
        <v>46041</v>
      </c>
      <c r="N16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02/MSV-163MS-373-385/32.TE/MSV-163MS-373-385-ACA-EXE-DE-G1-020-R00.2.pdf</v>
      </c>
      <c r="P1662" s="6" t="str">
        <f>LD_01[[#This Row],[PASTA]]&amp;"/"&amp;LD_01[[#This Row],[ARQUIVO]]</f>
        <v>MSV-163MS-373-385/32.TE/MSV-163MS-373-385-ACA-EXE-DE-G1-020-R00.2.pdf</v>
      </c>
    </row>
    <row r="1663" spans="1:16" ht="43.2" x14ac:dyDescent="0.3">
      <c r="A1663" t="s">
        <v>7449</v>
      </c>
      <c r="B1663" s="6" t="str">
        <f>VLOOKUP(LD_01[[#This Row],[DOCUMENTO]],_xlfn.SORTBY(ARQUIVOS_RECEBIDOS!$E$2:$F$5010,ARQUIVOS_RECEBIDOS!$F$2:$F$5010,-1),2,)</f>
        <v>R00.2</v>
      </c>
      <c r="C1663" s="14" t="s">
        <v>5988</v>
      </c>
      <c r="D1663" s="14" t="s">
        <v>7543</v>
      </c>
      <c r="E1663" s="6" t="s">
        <v>7477</v>
      </c>
      <c r="F1663" s="8" t="s">
        <v>6368</v>
      </c>
      <c r="G1663" s="8" t="s">
        <v>4330</v>
      </c>
      <c r="H1663" s="6" t="str">
        <f>_xlfn.XLOOKUP(LD_01[[#This Row],[DISCIPLINA]],'CLASSES DE PROJETOS'!$F$3:$F$37,'CLASSES DE PROJETOS'!$C$3:$C$37)</f>
        <v>TE</v>
      </c>
      <c r="I1663" s="6" t="str">
        <f>_xlfn.TEXTJOIN("/",TRUE,"MSV-163MS-"&amp;LD_01[[#This Row],[OBRA]],_xlfn.XLOOKUP(LD_01[[#This Row],[SIGLA]],'CLASSES DE PROJETOS'!$C$3:$C$37,'CLASSES DE PROJETOS'!$E$3:$E$37))</f>
        <v>MSV-163MS-373-385/32.TE</v>
      </c>
      <c r="J1663" s="6" t="str" cm="1">
        <f t="array" ref="J1663">_xlfn.TEXTJOIN(",",TRUE,_xlfn._xlws.FILTER(ARQUIVOS[ARQUIVO],(ARQUIVOS[DOCUMENTO]=LD_01[[#This Row],[DOCUMENTO]])*(ARQUIVOS[REVISÃO]=LD_01[[#This Row],[REVISÃO]])*(ARQUIVOS[EXTENSÃO]="pdf")))</f>
        <v>MSV-163MS-373-385-ACA-EXE-DE-G1-021-R00.2.pdf</v>
      </c>
      <c r="K1663" s="6" t="str" cm="1">
        <f t="array" ref="K1663">_xlfn.TEXTJOIN(", ",TRUE,_xlfn.UNIQUE(_xlfn._xlws.FILTER(ARQUIVOS_RECEBIDOS!$F$2:$F$5010,ARQUIVOS_RECEBIDOS!$E$2:$E$5010=LD_01[[#This Row],[DOCUMENTO]])))</f>
        <v>R00.2</v>
      </c>
      <c r="L1663" s="6" t="str" cm="1">
        <f t="array" ref="L1663">_xlfn.TEXTJOIN(",",TRUE,_xlfn._xlws.FILTER(ARQUIVOS[EXTENSÃO],(ARQUIVOS[DOCUMENTO]=LD_01[[#This Row],[DOCUMENTO]])*(ARQUIVOS[REVISÃO]=LD_01[[#This Row],[REVISÃO]])))</f>
        <v>dwg,pdf</v>
      </c>
      <c r="M1663" s="12" cm="1">
        <f t="array" ref="M1663">_xlfn.UNIQUE(_xlfn._xlws.FILTER(ARQUIVOS[DATA RECEBIMENTO],(ARQUIVOS[DOCUMENTO]=LD_01[[#This Row],[DOCUMENTO]])*(ARQUIVOS[REVISÃO]=LD_01[[#This Row],[REVISÃO]])))</f>
        <v>46041</v>
      </c>
      <c r="N16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02/MSV-163MS-373-385/32.TE/MSV-163MS-373-385-ACA-EXE-DE-G1-021-R00.2.pdf</v>
      </c>
      <c r="P1663" s="6" t="str">
        <f>LD_01[[#This Row],[PASTA]]&amp;"/"&amp;LD_01[[#This Row],[ARQUIVO]]</f>
        <v>MSV-163MS-373-385/32.TE/MSV-163MS-373-385-ACA-EXE-DE-G1-021-R00.2.pdf</v>
      </c>
    </row>
    <row r="1664" spans="1:16" ht="43.2" x14ac:dyDescent="0.3">
      <c r="A1664" t="s">
        <v>7450</v>
      </c>
      <c r="B1664" s="6" t="str">
        <f>VLOOKUP(LD_01[[#This Row],[DOCUMENTO]],_xlfn.SORTBY(ARQUIVOS_RECEBIDOS!$E$2:$F$5010,ARQUIVOS_RECEBIDOS!$F$2:$F$5010,-1),2,)</f>
        <v>R00.2</v>
      </c>
      <c r="C1664" s="14" t="s">
        <v>5988</v>
      </c>
      <c r="D1664" s="14" t="s">
        <v>7543</v>
      </c>
      <c r="E1664" s="6" t="s">
        <v>7477</v>
      </c>
      <c r="F1664" s="8" t="s">
        <v>6368</v>
      </c>
      <c r="G1664" s="8" t="s">
        <v>4330</v>
      </c>
      <c r="H1664" s="6" t="str">
        <f>_xlfn.XLOOKUP(LD_01[[#This Row],[DISCIPLINA]],'CLASSES DE PROJETOS'!$F$3:$F$37,'CLASSES DE PROJETOS'!$C$3:$C$37)</f>
        <v>TE</v>
      </c>
      <c r="I1664" s="6" t="str">
        <f>_xlfn.TEXTJOIN("/",TRUE,"MSV-163MS-"&amp;LD_01[[#This Row],[OBRA]],_xlfn.XLOOKUP(LD_01[[#This Row],[SIGLA]],'CLASSES DE PROJETOS'!$C$3:$C$37,'CLASSES DE PROJETOS'!$E$3:$E$37))</f>
        <v>MSV-163MS-373-385/32.TE</v>
      </c>
      <c r="J1664" s="6" t="str" cm="1">
        <f t="array" ref="J1664">_xlfn.TEXTJOIN(",",TRUE,_xlfn._xlws.FILTER(ARQUIVOS[ARQUIVO],(ARQUIVOS[DOCUMENTO]=LD_01[[#This Row],[DOCUMENTO]])*(ARQUIVOS[REVISÃO]=LD_01[[#This Row],[REVISÃO]])*(ARQUIVOS[EXTENSÃO]="pdf")))</f>
        <v>MSV-163MS-373-385-ACA-EXE-DE-G1-022-R00.2.pdf</v>
      </c>
      <c r="K1664" s="6" t="str" cm="1">
        <f t="array" ref="K1664">_xlfn.TEXTJOIN(", ",TRUE,_xlfn.UNIQUE(_xlfn._xlws.FILTER(ARQUIVOS_RECEBIDOS!$F$2:$F$5010,ARQUIVOS_RECEBIDOS!$E$2:$E$5010=LD_01[[#This Row],[DOCUMENTO]])))</f>
        <v>R00.2</v>
      </c>
      <c r="L1664" s="6" t="str" cm="1">
        <f t="array" ref="L1664">_xlfn.TEXTJOIN(",",TRUE,_xlfn._xlws.FILTER(ARQUIVOS[EXTENSÃO],(ARQUIVOS[DOCUMENTO]=LD_01[[#This Row],[DOCUMENTO]])*(ARQUIVOS[REVISÃO]=LD_01[[#This Row],[REVISÃO]])))</f>
        <v>dwg,pdf</v>
      </c>
      <c r="M1664" s="12" cm="1">
        <f t="array" ref="M1664">_xlfn.UNIQUE(_xlfn._xlws.FILTER(ARQUIVOS[DATA RECEBIMENTO],(ARQUIVOS[DOCUMENTO]=LD_01[[#This Row],[DOCUMENTO]])*(ARQUIVOS[REVISÃO]=LD_01[[#This Row],[REVISÃO]])))</f>
        <v>46041</v>
      </c>
      <c r="N16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02/MSV-163MS-373-385/32.TE/MSV-163MS-373-385-ACA-EXE-DE-G1-022-R00.2.pdf</v>
      </c>
      <c r="P1664" s="6" t="str">
        <f>LD_01[[#This Row],[PASTA]]&amp;"/"&amp;LD_01[[#This Row],[ARQUIVO]]</f>
        <v>MSV-163MS-373-385/32.TE/MSV-163MS-373-385-ACA-EXE-DE-G1-022-R00.2.pdf</v>
      </c>
    </row>
    <row r="1665" spans="1:16" ht="43.2" x14ac:dyDescent="0.3">
      <c r="A1665" t="s">
        <v>7451</v>
      </c>
      <c r="B1665" s="6" t="str">
        <f>VLOOKUP(LD_01[[#This Row],[DOCUMENTO]],_xlfn.SORTBY(ARQUIVOS_RECEBIDOS!$E$2:$F$5010,ARQUIVOS_RECEBIDOS!$F$2:$F$5010,-1),2,)</f>
        <v>R00.2</v>
      </c>
      <c r="C1665" s="14" t="s">
        <v>5988</v>
      </c>
      <c r="D1665" s="14" t="s">
        <v>7543</v>
      </c>
      <c r="E1665" s="6" t="s">
        <v>7477</v>
      </c>
      <c r="F1665" s="8" t="s">
        <v>6368</v>
      </c>
      <c r="G1665" s="8" t="s">
        <v>4330</v>
      </c>
      <c r="H1665" s="6" t="str">
        <f>_xlfn.XLOOKUP(LD_01[[#This Row],[DISCIPLINA]],'CLASSES DE PROJETOS'!$F$3:$F$37,'CLASSES DE PROJETOS'!$C$3:$C$37)</f>
        <v>TE</v>
      </c>
      <c r="I1665" s="6" t="str">
        <f>_xlfn.TEXTJOIN("/",TRUE,"MSV-163MS-"&amp;LD_01[[#This Row],[OBRA]],_xlfn.XLOOKUP(LD_01[[#This Row],[SIGLA]],'CLASSES DE PROJETOS'!$C$3:$C$37,'CLASSES DE PROJETOS'!$E$3:$E$37))</f>
        <v>MSV-163MS-373-385/32.TE</v>
      </c>
      <c r="J1665" s="6" t="str" cm="1">
        <f t="array" ref="J1665">_xlfn.TEXTJOIN(",",TRUE,_xlfn._xlws.FILTER(ARQUIVOS[ARQUIVO],(ARQUIVOS[DOCUMENTO]=LD_01[[#This Row],[DOCUMENTO]])*(ARQUIVOS[REVISÃO]=LD_01[[#This Row],[REVISÃO]])*(ARQUIVOS[EXTENSÃO]="pdf")))</f>
        <v>MSV-163MS-373-385-ACA-EXE-DE-G1-023-R00.2.pdf</v>
      </c>
      <c r="K1665" s="6" t="str" cm="1">
        <f t="array" ref="K1665">_xlfn.TEXTJOIN(", ",TRUE,_xlfn.UNIQUE(_xlfn._xlws.FILTER(ARQUIVOS_RECEBIDOS!$F$2:$F$5010,ARQUIVOS_RECEBIDOS!$E$2:$E$5010=LD_01[[#This Row],[DOCUMENTO]])))</f>
        <v>R00.2</v>
      </c>
      <c r="L1665" s="6" t="str" cm="1">
        <f t="array" ref="L1665">_xlfn.TEXTJOIN(",",TRUE,_xlfn._xlws.FILTER(ARQUIVOS[EXTENSÃO],(ARQUIVOS[DOCUMENTO]=LD_01[[#This Row],[DOCUMENTO]])*(ARQUIVOS[REVISÃO]=LD_01[[#This Row],[REVISÃO]])))</f>
        <v>dwg,pdf</v>
      </c>
      <c r="M1665" s="12" cm="1">
        <f t="array" ref="M1665">_xlfn.UNIQUE(_xlfn._xlws.FILTER(ARQUIVOS[DATA RECEBIMENTO],(ARQUIVOS[DOCUMENTO]=LD_01[[#This Row],[DOCUMENTO]])*(ARQUIVOS[REVISÃO]=LD_01[[#This Row],[REVISÃO]])))</f>
        <v>46041</v>
      </c>
      <c r="N16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02/MSV-163MS-373-385/32.TE/MSV-163MS-373-385-ACA-EXE-DE-G1-023-R00.2.pdf</v>
      </c>
      <c r="P1665" s="6" t="str">
        <f>LD_01[[#This Row],[PASTA]]&amp;"/"&amp;LD_01[[#This Row],[ARQUIVO]]</f>
        <v>MSV-163MS-373-385/32.TE/MSV-163MS-373-385-ACA-EXE-DE-G1-023-R00.2.pdf</v>
      </c>
    </row>
    <row r="1666" spans="1:16" ht="43.2" x14ac:dyDescent="0.3">
      <c r="A1666" t="s">
        <v>7452</v>
      </c>
      <c r="B1666" s="6" t="str">
        <f>VLOOKUP(LD_01[[#This Row],[DOCUMENTO]],_xlfn.SORTBY(ARQUIVOS_RECEBIDOS!$E$2:$F$5010,ARQUIVOS_RECEBIDOS!$F$2:$F$5010,-1),2,)</f>
        <v>R00.2</v>
      </c>
      <c r="C1666" s="14" t="s">
        <v>5988</v>
      </c>
      <c r="D1666" s="14" t="s">
        <v>7543</v>
      </c>
      <c r="E1666" s="6" t="s">
        <v>7477</v>
      </c>
      <c r="F1666" s="8" t="s">
        <v>6368</v>
      </c>
      <c r="G1666" s="8" t="s">
        <v>4330</v>
      </c>
      <c r="H1666" s="6" t="str">
        <f>_xlfn.XLOOKUP(LD_01[[#This Row],[DISCIPLINA]],'CLASSES DE PROJETOS'!$F$3:$F$37,'CLASSES DE PROJETOS'!$C$3:$C$37)</f>
        <v>TE</v>
      </c>
      <c r="I1666" s="6" t="str">
        <f>_xlfn.TEXTJOIN("/",TRUE,"MSV-163MS-"&amp;LD_01[[#This Row],[OBRA]],_xlfn.XLOOKUP(LD_01[[#This Row],[SIGLA]],'CLASSES DE PROJETOS'!$C$3:$C$37,'CLASSES DE PROJETOS'!$E$3:$E$37))</f>
        <v>MSV-163MS-373-385/32.TE</v>
      </c>
      <c r="J1666" s="6" t="str" cm="1">
        <f t="array" ref="J1666">_xlfn.TEXTJOIN(",",TRUE,_xlfn._xlws.FILTER(ARQUIVOS[ARQUIVO],(ARQUIVOS[DOCUMENTO]=LD_01[[#This Row],[DOCUMENTO]])*(ARQUIVOS[REVISÃO]=LD_01[[#This Row],[REVISÃO]])*(ARQUIVOS[EXTENSÃO]="pdf")))</f>
        <v>MSV-163MS-373-385-ACA-EXE-DE-G1-024-R00.2.pdf</v>
      </c>
      <c r="K1666" s="6" t="str" cm="1">
        <f t="array" ref="K1666">_xlfn.TEXTJOIN(", ",TRUE,_xlfn.UNIQUE(_xlfn._xlws.FILTER(ARQUIVOS_RECEBIDOS!$F$2:$F$5010,ARQUIVOS_RECEBIDOS!$E$2:$E$5010=LD_01[[#This Row],[DOCUMENTO]])))</f>
        <v>R00.2</v>
      </c>
      <c r="L1666" s="6" t="str" cm="1">
        <f t="array" ref="L1666">_xlfn.TEXTJOIN(",",TRUE,_xlfn._xlws.FILTER(ARQUIVOS[EXTENSÃO],(ARQUIVOS[DOCUMENTO]=LD_01[[#This Row],[DOCUMENTO]])*(ARQUIVOS[REVISÃO]=LD_01[[#This Row],[REVISÃO]])))</f>
        <v>dwg,pdf</v>
      </c>
      <c r="M1666" s="12" cm="1">
        <f t="array" ref="M1666">_xlfn.UNIQUE(_xlfn._xlws.FILTER(ARQUIVOS[DATA RECEBIMENTO],(ARQUIVOS[DOCUMENTO]=LD_01[[#This Row],[DOCUMENTO]])*(ARQUIVOS[REVISÃO]=LD_01[[#This Row],[REVISÃO]])))</f>
        <v>46041</v>
      </c>
      <c r="N16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02/MSV-163MS-373-385/32.TE/MSV-163MS-373-385-ACA-EXE-DE-G1-024-R00.2.pdf</v>
      </c>
      <c r="P1666" s="6" t="str">
        <f>LD_01[[#This Row],[PASTA]]&amp;"/"&amp;LD_01[[#This Row],[ARQUIVO]]</f>
        <v>MSV-163MS-373-385/32.TE/MSV-163MS-373-385-ACA-EXE-DE-G1-024-R00.2.pdf</v>
      </c>
    </row>
    <row r="1667" spans="1:16" ht="43.2" x14ac:dyDescent="0.3">
      <c r="A1667" t="s">
        <v>7453</v>
      </c>
      <c r="B1667" s="6" t="str">
        <f>VLOOKUP(LD_01[[#This Row],[DOCUMENTO]],_xlfn.SORTBY(ARQUIVOS_RECEBIDOS!$E$2:$F$5010,ARQUIVOS_RECEBIDOS!$F$2:$F$5010,-1),2,)</f>
        <v>R00.2</v>
      </c>
      <c r="C1667" s="14" t="s">
        <v>5988</v>
      </c>
      <c r="D1667" s="14" t="s">
        <v>7543</v>
      </c>
      <c r="E1667" s="6" t="s">
        <v>7477</v>
      </c>
      <c r="F1667" s="8" t="s">
        <v>6368</v>
      </c>
      <c r="G1667" s="8" t="s">
        <v>4330</v>
      </c>
      <c r="H1667" s="6" t="str">
        <f>_xlfn.XLOOKUP(LD_01[[#This Row],[DISCIPLINA]],'CLASSES DE PROJETOS'!$F$3:$F$37,'CLASSES DE PROJETOS'!$C$3:$C$37)</f>
        <v>TE</v>
      </c>
      <c r="I1667" s="6" t="str">
        <f>_xlfn.TEXTJOIN("/",TRUE,"MSV-163MS-"&amp;LD_01[[#This Row],[OBRA]],_xlfn.XLOOKUP(LD_01[[#This Row],[SIGLA]],'CLASSES DE PROJETOS'!$C$3:$C$37,'CLASSES DE PROJETOS'!$E$3:$E$37))</f>
        <v>MSV-163MS-373-385/32.TE</v>
      </c>
      <c r="J1667" s="6" t="str" cm="1">
        <f t="array" ref="J1667">_xlfn.TEXTJOIN(",",TRUE,_xlfn._xlws.FILTER(ARQUIVOS[ARQUIVO],(ARQUIVOS[DOCUMENTO]=LD_01[[#This Row],[DOCUMENTO]])*(ARQUIVOS[REVISÃO]=LD_01[[#This Row],[REVISÃO]])*(ARQUIVOS[EXTENSÃO]="pdf")))</f>
        <v>MSV-163MS-373-385-ACA-EXE-DE-G1-025-R00.2.pdf</v>
      </c>
      <c r="K1667" s="6" t="str" cm="1">
        <f t="array" ref="K1667">_xlfn.TEXTJOIN(", ",TRUE,_xlfn.UNIQUE(_xlfn._xlws.FILTER(ARQUIVOS_RECEBIDOS!$F$2:$F$5010,ARQUIVOS_RECEBIDOS!$E$2:$E$5010=LD_01[[#This Row],[DOCUMENTO]])))</f>
        <v>R00.2</v>
      </c>
      <c r="L1667" s="6" t="str" cm="1">
        <f t="array" ref="L1667">_xlfn.TEXTJOIN(",",TRUE,_xlfn._xlws.FILTER(ARQUIVOS[EXTENSÃO],(ARQUIVOS[DOCUMENTO]=LD_01[[#This Row],[DOCUMENTO]])*(ARQUIVOS[REVISÃO]=LD_01[[#This Row],[REVISÃO]])))</f>
        <v>dwg,pdf</v>
      </c>
      <c r="M1667" s="12" cm="1">
        <f t="array" ref="M1667">_xlfn.UNIQUE(_xlfn._xlws.FILTER(ARQUIVOS[DATA RECEBIMENTO],(ARQUIVOS[DOCUMENTO]=LD_01[[#This Row],[DOCUMENTO]])*(ARQUIVOS[REVISÃO]=LD_01[[#This Row],[REVISÃO]])))</f>
        <v>46041</v>
      </c>
      <c r="N16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02/MSV-163MS-373-385/32.TE/MSV-163MS-373-385-ACA-EXE-DE-G1-025-R00.2.pdf</v>
      </c>
      <c r="P1667" s="6" t="str">
        <f>LD_01[[#This Row],[PASTA]]&amp;"/"&amp;LD_01[[#This Row],[ARQUIVO]]</f>
        <v>MSV-163MS-373-385/32.TE/MSV-163MS-373-385-ACA-EXE-DE-G1-025-R00.2.pdf</v>
      </c>
    </row>
    <row r="1668" spans="1:16" ht="43.2" x14ac:dyDescent="0.3">
      <c r="A1668" t="s">
        <v>7454</v>
      </c>
      <c r="B1668" s="6" t="str">
        <f>VLOOKUP(LD_01[[#This Row],[DOCUMENTO]],_xlfn.SORTBY(ARQUIVOS_RECEBIDOS!$E$2:$F$5010,ARQUIVOS_RECEBIDOS!$F$2:$F$5010,-1),2,)</f>
        <v>R00.2</v>
      </c>
      <c r="C1668" s="14" t="s">
        <v>5988</v>
      </c>
      <c r="D1668" s="14" t="s">
        <v>7543</v>
      </c>
      <c r="E1668" s="6" t="s">
        <v>7477</v>
      </c>
      <c r="F1668" s="8" t="s">
        <v>6368</v>
      </c>
      <c r="G1668" s="8" t="s">
        <v>4330</v>
      </c>
      <c r="H1668" s="6" t="str">
        <f>_xlfn.XLOOKUP(LD_01[[#This Row],[DISCIPLINA]],'CLASSES DE PROJETOS'!$F$3:$F$37,'CLASSES DE PROJETOS'!$C$3:$C$37)</f>
        <v>TE</v>
      </c>
      <c r="I1668" s="6" t="str">
        <f>_xlfn.TEXTJOIN("/",TRUE,"MSV-163MS-"&amp;LD_01[[#This Row],[OBRA]],_xlfn.XLOOKUP(LD_01[[#This Row],[SIGLA]],'CLASSES DE PROJETOS'!$C$3:$C$37,'CLASSES DE PROJETOS'!$E$3:$E$37))</f>
        <v>MSV-163MS-373-385/32.TE</v>
      </c>
      <c r="J1668" s="6" t="str" cm="1">
        <f t="array" ref="J1668">_xlfn.TEXTJOIN(",",TRUE,_xlfn._xlws.FILTER(ARQUIVOS[ARQUIVO],(ARQUIVOS[DOCUMENTO]=LD_01[[#This Row],[DOCUMENTO]])*(ARQUIVOS[REVISÃO]=LD_01[[#This Row],[REVISÃO]])*(ARQUIVOS[EXTENSÃO]="pdf")))</f>
        <v>MSV-163MS-373-385-ACA-EXE-DE-G1-026-R00.2.pdf</v>
      </c>
      <c r="K1668" s="6" t="str" cm="1">
        <f t="array" ref="K1668">_xlfn.TEXTJOIN(", ",TRUE,_xlfn.UNIQUE(_xlfn._xlws.FILTER(ARQUIVOS_RECEBIDOS!$F$2:$F$5010,ARQUIVOS_RECEBIDOS!$E$2:$E$5010=LD_01[[#This Row],[DOCUMENTO]])))</f>
        <v>R00.2</v>
      </c>
      <c r="L1668" s="6" t="str" cm="1">
        <f t="array" ref="L1668">_xlfn.TEXTJOIN(",",TRUE,_xlfn._xlws.FILTER(ARQUIVOS[EXTENSÃO],(ARQUIVOS[DOCUMENTO]=LD_01[[#This Row],[DOCUMENTO]])*(ARQUIVOS[REVISÃO]=LD_01[[#This Row],[REVISÃO]])))</f>
        <v>dwg,pdf</v>
      </c>
      <c r="M1668" s="12" cm="1">
        <f t="array" ref="M1668">_xlfn.UNIQUE(_xlfn._xlws.FILTER(ARQUIVOS[DATA RECEBIMENTO],(ARQUIVOS[DOCUMENTO]=LD_01[[#This Row],[DOCUMENTO]])*(ARQUIVOS[REVISÃO]=LD_01[[#This Row],[REVISÃO]])))</f>
        <v>46041</v>
      </c>
      <c r="N16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02/MSV-163MS-373-385/32.TE/MSV-163MS-373-385-ACA-EXE-DE-G1-026-R00.2.pdf</v>
      </c>
      <c r="P1668" s="6" t="str">
        <f>LD_01[[#This Row],[PASTA]]&amp;"/"&amp;LD_01[[#This Row],[ARQUIVO]]</f>
        <v>MSV-163MS-373-385/32.TE/MSV-163MS-373-385-ACA-EXE-DE-G1-026-R00.2.pdf</v>
      </c>
    </row>
    <row r="1669" spans="1:16" ht="43.2" x14ac:dyDescent="0.3">
      <c r="A1669" t="s">
        <v>7455</v>
      </c>
      <c r="B1669" s="6" t="str">
        <f>VLOOKUP(LD_01[[#This Row],[DOCUMENTO]],_xlfn.SORTBY(ARQUIVOS_RECEBIDOS!$E$2:$F$5010,ARQUIVOS_RECEBIDOS!$F$2:$F$5010,-1),2,)</f>
        <v>R00.2</v>
      </c>
      <c r="C1669" s="14" t="s">
        <v>5988</v>
      </c>
      <c r="D1669" s="14" t="s">
        <v>7543</v>
      </c>
      <c r="E1669" s="6" t="s">
        <v>7477</v>
      </c>
      <c r="F1669" s="8" t="s">
        <v>6368</v>
      </c>
      <c r="G1669" s="8" t="s">
        <v>4330</v>
      </c>
      <c r="H1669" s="6" t="str">
        <f>_xlfn.XLOOKUP(LD_01[[#This Row],[DISCIPLINA]],'CLASSES DE PROJETOS'!$F$3:$F$37,'CLASSES DE PROJETOS'!$C$3:$C$37)</f>
        <v>TE</v>
      </c>
      <c r="I1669" s="6" t="str">
        <f>_xlfn.TEXTJOIN("/",TRUE,"MSV-163MS-"&amp;LD_01[[#This Row],[OBRA]],_xlfn.XLOOKUP(LD_01[[#This Row],[SIGLA]],'CLASSES DE PROJETOS'!$C$3:$C$37,'CLASSES DE PROJETOS'!$E$3:$E$37))</f>
        <v>MSV-163MS-373-385/32.TE</v>
      </c>
      <c r="J1669" s="6" t="str" cm="1">
        <f t="array" ref="J1669">_xlfn.TEXTJOIN(",",TRUE,_xlfn._xlws.FILTER(ARQUIVOS[ARQUIVO],(ARQUIVOS[DOCUMENTO]=LD_01[[#This Row],[DOCUMENTO]])*(ARQUIVOS[REVISÃO]=LD_01[[#This Row],[REVISÃO]])*(ARQUIVOS[EXTENSÃO]="pdf")))</f>
        <v>MSV-163MS-373-385-ACA-EXE-DE-G1-027-R00.2.pdf</v>
      </c>
      <c r="K1669" s="6" t="str" cm="1">
        <f t="array" ref="K1669">_xlfn.TEXTJOIN(", ",TRUE,_xlfn.UNIQUE(_xlfn._xlws.FILTER(ARQUIVOS_RECEBIDOS!$F$2:$F$5010,ARQUIVOS_RECEBIDOS!$E$2:$E$5010=LD_01[[#This Row],[DOCUMENTO]])))</f>
        <v>R00.2</v>
      </c>
      <c r="L1669" s="6" t="str" cm="1">
        <f t="array" ref="L1669">_xlfn.TEXTJOIN(",",TRUE,_xlfn._xlws.FILTER(ARQUIVOS[EXTENSÃO],(ARQUIVOS[DOCUMENTO]=LD_01[[#This Row],[DOCUMENTO]])*(ARQUIVOS[REVISÃO]=LD_01[[#This Row],[REVISÃO]])))</f>
        <v>dwg,pdf</v>
      </c>
      <c r="M1669" s="12" cm="1">
        <f t="array" ref="M1669">_xlfn.UNIQUE(_xlfn._xlws.FILTER(ARQUIVOS[DATA RECEBIMENTO],(ARQUIVOS[DOCUMENTO]=LD_01[[#This Row],[DOCUMENTO]])*(ARQUIVOS[REVISÃO]=LD_01[[#This Row],[REVISÃO]])))</f>
        <v>46041</v>
      </c>
      <c r="N16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02/MSV-163MS-373-385/32.TE/MSV-163MS-373-385-ACA-EXE-DE-G1-027-R00.2.pdf</v>
      </c>
      <c r="P1669" s="6" t="str">
        <f>LD_01[[#This Row],[PASTA]]&amp;"/"&amp;LD_01[[#This Row],[ARQUIVO]]</f>
        <v>MSV-163MS-373-385/32.TE/MSV-163MS-373-385-ACA-EXE-DE-G1-027-R00.2.pdf</v>
      </c>
    </row>
    <row r="1670" spans="1:16" ht="43.2" x14ac:dyDescent="0.3">
      <c r="A1670" t="s">
        <v>7456</v>
      </c>
      <c r="B1670" s="6" t="str">
        <f>VLOOKUP(LD_01[[#This Row],[DOCUMENTO]],_xlfn.SORTBY(ARQUIVOS_RECEBIDOS!$E$2:$F$5010,ARQUIVOS_RECEBIDOS!$F$2:$F$5010,-1),2,)</f>
        <v>R00.2</v>
      </c>
      <c r="C1670" s="14" t="s">
        <v>5988</v>
      </c>
      <c r="D1670" s="14" t="s">
        <v>7543</v>
      </c>
      <c r="E1670" s="6" t="s">
        <v>7477</v>
      </c>
      <c r="F1670" s="8" t="s">
        <v>6368</v>
      </c>
      <c r="G1670" s="8" t="s">
        <v>4330</v>
      </c>
      <c r="H1670" s="6" t="str">
        <f>_xlfn.XLOOKUP(LD_01[[#This Row],[DISCIPLINA]],'CLASSES DE PROJETOS'!$F$3:$F$37,'CLASSES DE PROJETOS'!$C$3:$C$37)</f>
        <v>TE</v>
      </c>
      <c r="I1670" s="6" t="str">
        <f>_xlfn.TEXTJOIN("/",TRUE,"MSV-163MS-"&amp;LD_01[[#This Row],[OBRA]],_xlfn.XLOOKUP(LD_01[[#This Row],[SIGLA]],'CLASSES DE PROJETOS'!$C$3:$C$37,'CLASSES DE PROJETOS'!$E$3:$E$37))</f>
        <v>MSV-163MS-373-385/32.TE</v>
      </c>
      <c r="J1670" s="6" t="str" cm="1">
        <f t="array" ref="J1670">_xlfn.TEXTJOIN(",",TRUE,_xlfn._xlws.FILTER(ARQUIVOS[ARQUIVO],(ARQUIVOS[DOCUMENTO]=LD_01[[#This Row],[DOCUMENTO]])*(ARQUIVOS[REVISÃO]=LD_01[[#This Row],[REVISÃO]])*(ARQUIVOS[EXTENSÃO]="pdf")))</f>
        <v>MSV-163MS-373-385-ACA-EXE-DE-G1-028-R00.2.pdf</v>
      </c>
      <c r="K1670" s="6" t="str" cm="1">
        <f t="array" ref="K1670">_xlfn.TEXTJOIN(", ",TRUE,_xlfn.UNIQUE(_xlfn._xlws.FILTER(ARQUIVOS_RECEBIDOS!$F$2:$F$5010,ARQUIVOS_RECEBIDOS!$E$2:$E$5010=LD_01[[#This Row],[DOCUMENTO]])))</f>
        <v>R00.2</v>
      </c>
      <c r="L1670" s="6" t="str" cm="1">
        <f t="array" ref="L1670">_xlfn.TEXTJOIN(",",TRUE,_xlfn._xlws.FILTER(ARQUIVOS[EXTENSÃO],(ARQUIVOS[DOCUMENTO]=LD_01[[#This Row],[DOCUMENTO]])*(ARQUIVOS[REVISÃO]=LD_01[[#This Row],[REVISÃO]])))</f>
        <v>dwg,pdf</v>
      </c>
      <c r="M1670" s="12" cm="1">
        <f t="array" ref="M1670">_xlfn.UNIQUE(_xlfn._xlws.FILTER(ARQUIVOS[DATA RECEBIMENTO],(ARQUIVOS[DOCUMENTO]=LD_01[[#This Row],[DOCUMENTO]])*(ARQUIVOS[REVISÃO]=LD_01[[#This Row],[REVISÃO]])))</f>
        <v>46041</v>
      </c>
      <c r="N16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02/MSV-163MS-373-385/32.TE/MSV-163MS-373-385-ACA-EXE-DE-G1-028-R00.2.pdf</v>
      </c>
      <c r="P1670" s="6" t="str">
        <f>LD_01[[#This Row],[PASTA]]&amp;"/"&amp;LD_01[[#This Row],[ARQUIVO]]</f>
        <v>MSV-163MS-373-385/32.TE/MSV-163MS-373-385-ACA-EXE-DE-G1-028-R00.2.pdf</v>
      </c>
    </row>
    <row r="1671" spans="1:16" ht="43.2" x14ac:dyDescent="0.3">
      <c r="A1671" t="s">
        <v>7457</v>
      </c>
      <c r="B1671" s="6" t="str">
        <f>VLOOKUP(LD_01[[#This Row],[DOCUMENTO]],_xlfn.SORTBY(ARQUIVOS_RECEBIDOS!$E$2:$F$5010,ARQUIVOS_RECEBIDOS!$F$2:$F$5010,-1),2,)</f>
        <v>R00.3</v>
      </c>
      <c r="C1671" s="14" t="s">
        <v>5988</v>
      </c>
      <c r="D1671" s="14" t="s">
        <v>7543</v>
      </c>
      <c r="E1671" s="6" t="s">
        <v>7477</v>
      </c>
      <c r="F1671" s="8" t="s">
        <v>6367</v>
      </c>
      <c r="G1671" s="8" t="s">
        <v>4330</v>
      </c>
      <c r="H1671" s="6" t="str">
        <f>_xlfn.XLOOKUP(LD_01[[#This Row],[DISCIPLINA]],'CLASSES DE PROJETOS'!$F$3:$F$37,'CLASSES DE PROJETOS'!$C$3:$C$37)</f>
        <v>TE</v>
      </c>
      <c r="I1671" s="6" t="str">
        <f>_xlfn.TEXTJOIN("/",TRUE,"MSV-163MS-"&amp;LD_01[[#This Row],[OBRA]],_xlfn.XLOOKUP(LD_01[[#This Row],[SIGLA]],'CLASSES DE PROJETOS'!$C$3:$C$37,'CLASSES DE PROJETOS'!$E$3:$E$37))</f>
        <v>MSV-163MS-373-385/32.TE</v>
      </c>
      <c r="J1671" s="6" t="str" cm="1">
        <f t="array" ref="J1671">_xlfn.TEXTJOIN(",",TRUE,_xlfn._xlws.FILTER(ARQUIVOS[ARQUIVO],(ARQUIVOS[DOCUMENTO]=LD_01[[#This Row],[DOCUMENTO]])*(ARQUIVOS[REVISÃO]=LD_01[[#This Row],[REVISÃO]])*(ARQUIVOS[EXTENSÃO]="pdf")))</f>
        <v>MSV-163MS-373-385-ACA-EXE-DE-G1-029-R00.3.pdf</v>
      </c>
      <c r="K1671" s="6" t="str" cm="1">
        <f t="array" ref="K1671">_xlfn.TEXTJOIN(", ",TRUE,_xlfn.UNIQUE(_xlfn._xlws.FILTER(ARQUIVOS_RECEBIDOS!$F$2:$F$5010,ARQUIVOS_RECEBIDOS!$E$2:$E$5010=LD_01[[#This Row],[DOCUMENTO]])))</f>
        <v>R00.3</v>
      </c>
      <c r="L1671" s="6" t="str" cm="1">
        <f t="array" ref="L1671">_xlfn.TEXTJOIN(",",TRUE,_xlfn._xlws.FILTER(ARQUIVOS[EXTENSÃO],(ARQUIVOS[DOCUMENTO]=LD_01[[#This Row],[DOCUMENTO]])*(ARQUIVOS[REVISÃO]=LD_01[[#This Row],[REVISÃO]])))</f>
        <v>dwg,pdf</v>
      </c>
      <c r="M1671" s="12" cm="1">
        <f t="array" ref="M1671">_xlfn.UNIQUE(_xlfn._xlws.FILTER(ARQUIVOS[DATA RECEBIMENTO],(ARQUIVOS[DOCUMENTO]=LD_01[[#This Row],[DOCUMENTO]])*(ARQUIVOS[REVISÃO]=LD_01[[#This Row],[REVISÃO]])))</f>
        <v>46041</v>
      </c>
      <c r="N16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02/MSV-163MS-373-385/32.TE/MSV-163MS-373-385-ACA-EXE-DE-G1-029-R00.3.pdf</v>
      </c>
      <c r="P1671" s="6" t="str">
        <f>LD_01[[#This Row],[PASTA]]&amp;"/"&amp;LD_01[[#This Row],[ARQUIVO]]</f>
        <v>MSV-163MS-373-385/32.TE/MSV-163MS-373-385-ACA-EXE-DE-G1-029-R00.3.pdf</v>
      </c>
    </row>
    <row r="1672" spans="1:16" ht="43.2" x14ac:dyDescent="0.3">
      <c r="A1672" t="s">
        <v>7458</v>
      </c>
      <c r="B1672" s="6" t="str">
        <f>VLOOKUP(LD_01[[#This Row],[DOCUMENTO]],_xlfn.SORTBY(ARQUIVOS_RECEBIDOS!$E$2:$F$5010,ARQUIVOS_RECEBIDOS!$F$2:$F$5010,-1),2,)</f>
        <v>R00.3</v>
      </c>
      <c r="C1672" s="14" t="s">
        <v>5988</v>
      </c>
      <c r="D1672" s="14" t="s">
        <v>7543</v>
      </c>
      <c r="E1672" s="6" t="s">
        <v>7477</v>
      </c>
      <c r="F1672" s="8" t="s">
        <v>6367</v>
      </c>
      <c r="G1672" s="8" t="s">
        <v>4330</v>
      </c>
      <c r="H1672" s="6" t="str">
        <f>_xlfn.XLOOKUP(LD_01[[#This Row],[DISCIPLINA]],'CLASSES DE PROJETOS'!$F$3:$F$37,'CLASSES DE PROJETOS'!$C$3:$C$37)</f>
        <v>TE</v>
      </c>
      <c r="I1672" s="6" t="str">
        <f>_xlfn.TEXTJOIN("/",TRUE,"MSV-163MS-"&amp;LD_01[[#This Row],[OBRA]],_xlfn.XLOOKUP(LD_01[[#This Row],[SIGLA]],'CLASSES DE PROJETOS'!$C$3:$C$37,'CLASSES DE PROJETOS'!$E$3:$E$37))</f>
        <v>MSV-163MS-373-385/32.TE</v>
      </c>
      <c r="J1672" s="6" t="str" cm="1">
        <f t="array" ref="J1672">_xlfn.TEXTJOIN(",",TRUE,_xlfn._xlws.FILTER(ARQUIVOS[ARQUIVO],(ARQUIVOS[DOCUMENTO]=LD_01[[#This Row],[DOCUMENTO]])*(ARQUIVOS[REVISÃO]=LD_01[[#This Row],[REVISÃO]])*(ARQUIVOS[EXTENSÃO]="pdf")))</f>
        <v>MSV-163MS-373-385-ACA-EXE-DE-G1-030-R00.3.pdf</v>
      </c>
      <c r="K1672" s="6" t="str" cm="1">
        <f t="array" ref="K1672">_xlfn.TEXTJOIN(", ",TRUE,_xlfn.UNIQUE(_xlfn._xlws.FILTER(ARQUIVOS_RECEBIDOS!$F$2:$F$5010,ARQUIVOS_RECEBIDOS!$E$2:$E$5010=LD_01[[#This Row],[DOCUMENTO]])))</f>
        <v>R00.3</v>
      </c>
      <c r="L1672" s="6" t="str" cm="1">
        <f t="array" ref="L1672">_xlfn.TEXTJOIN(",",TRUE,_xlfn._xlws.FILTER(ARQUIVOS[EXTENSÃO],(ARQUIVOS[DOCUMENTO]=LD_01[[#This Row],[DOCUMENTO]])*(ARQUIVOS[REVISÃO]=LD_01[[#This Row],[REVISÃO]])))</f>
        <v>dwg,pdf</v>
      </c>
      <c r="M1672" s="12" cm="1">
        <f t="array" ref="M1672">_xlfn.UNIQUE(_xlfn._xlws.FILTER(ARQUIVOS[DATA RECEBIMENTO],(ARQUIVOS[DOCUMENTO]=LD_01[[#This Row],[DOCUMENTO]])*(ARQUIVOS[REVISÃO]=LD_01[[#This Row],[REVISÃO]])))</f>
        <v>46041</v>
      </c>
      <c r="N16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02/MSV-163MS-373-385/32.TE/MSV-163MS-373-385-ACA-EXE-DE-G1-030-R00.3.pdf</v>
      </c>
      <c r="P1672" s="6" t="str">
        <f>LD_01[[#This Row],[PASTA]]&amp;"/"&amp;LD_01[[#This Row],[ARQUIVO]]</f>
        <v>MSV-163MS-373-385/32.TE/MSV-163MS-373-385-ACA-EXE-DE-G1-030-R00.3.pdf</v>
      </c>
    </row>
    <row r="1673" spans="1:16" ht="57.6" x14ac:dyDescent="0.3">
      <c r="A1673" t="s">
        <v>7459</v>
      </c>
      <c r="B1673" s="6" t="str">
        <f>VLOOKUP(LD_01[[#This Row],[DOCUMENTO]],_xlfn.SORTBY(ARQUIVOS_RECEBIDOS!$E$2:$F$5010,ARQUIVOS_RECEBIDOS!$F$2:$F$5010,-1),2,)</f>
        <v>R00.6</v>
      </c>
      <c r="C1673" s="14" t="s">
        <v>5988</v>
      </c>
      <c r="D1673" s="14" t="s">
        <v>7543</v>
      </c>
      <c r="E1673" s="6" t="s">
        <v>7477</v>
      </c>
      <c r="F1673" s="8" t="s">
        <v>6366</v>
      </c>
      <c r="G1673" s="8" t="s">
        <v>4330</v>
      </c>
      <c r="H1673" s="6" t="str">
        <f>_xlfn.XLOOKUP(LD_01[[#This Row],[DISCIPLINA]],'CLASSES DE PROJETOS'!$F$3:$F$37,'CLASSES DE PROJETOS'!$C$3:$C$37)</f>
        <v>TE</v>
      </c>
      <c r="I1673" s="6" t="str">
        <f>_xlfn.TEXTJOIN("/",TRUE,"MSV-163MS-"&amp;LD_01[[#This Row],[OBRA]],_xlfn.XLOOKUP(LD_01[[#This Row],[SIGLA]],'CLASSES DE PROJETOS'!$C$3:$C$37,'CLASSES DE PROJETOS'!$E$3:$E$37))</f>
        <v>MSV-163MS-373-385/32.TE</v>
      </c>
      <c r="J1673" s="6" t="str" cm="1">
        <f t="array" ref="J1673">_xlfn.TEXTJOIN(",",TRUE,_xlfn._xlws.FILTER(ARQUIVOS[ARQUIVO],(ARQUIVOS[DOCUMENTO]=LD_01[[#This Row],[DOCUMENTO]])*(ARQUIVOS[REVISÃO]=LD_01[[#This Row],[REVISÃO]])*(ARQUIVOS[EXTENSÃO]="pdf")))</f>
        <v>MSV-163MS-373-385-ACA-EXE-DE-G1-031-R00.6.pdf</v>
      </c>
      <c r="K1673" s="6" t="str" cm="1">
        <f t="array" ref="K1673">_xlfn.TEXTJOIN(", ",TRUE,_xlfn.UNIQUE(_xlfn._xlws.FILTER(ARQUIVOS_RECEBIDOS!$F$2:$F$5010,ARQUIVOS_RECEBIDOS!$E$2:$E$5010=LD_01[[#This Row],[DOCUMENTO]])))</f>
        <v>R00.6</v>
      </c>
      <c r="L1673" s="6" t="str" cm="1">
        <f t="array" ref="L1673">_xlfn.TEXTJOIN(",",TRUE,_xlfn._xlws.FILTER(ARQUIVOS[EXTENSÃO],(ARQUIVOS[DOCUMENTO]=LD_01[[#This Row],[DOCUMENTO]])*(ARQUIVOS[REVISÃO]=LD_01[[#This Row],[REVISÃO]])))</f>
        <v>dwg,pdf</v>
      </c>
      <c r="M1673" s="12" cm="1">
        <f t="array" ref="M1673">_xlfn.UNIQUE(_xlfn._xlws.FILTER(ARQUIVOS[DATA RECEBIMENTO],(ARQUIVOS[DOCUMENTO]=LD_01[[#This Row],[DOCUMENTO]])*(ARQUIVOS[REVISÃO]=LD_01[[#This Row],[REVISÃO]])))</f>
        <v>46041</v>
      </c>
      <c r="N16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02/MSV-163MS-373-385/32.TE/MSV-163MS-373-385-ACA-EXE-DE-G1-031-R00.6.pdf</v>
      </c>
      <c r="P1673" s="6" t="str">
        <f>LD_01[[#This Row],[PASTA]]&amp;"/"&amp;LD_01[[#This Row],[ARQUIVO]]</f>
        <v>MSV-163MS-373-385/32.TE/MSV-163MS-373-385-ACA-EXE-DE-G1-031-R00.6.pdf</v>
      </c>
    </row>
    <row r="1674" spans="1:16" ht="43.2" x14ac:dyDescent="0.3">
      <c r="A1674" t="s">
        <v>7460</v>
      </c>
      <c r="B1674" s="6" t="str">
        <f>VLOOKUP(LD_01[[#This Row],[DOCUMENTO]],_xlfn.SORTBY(ARQUIVOS_RECEBIDOS!$E$2:$F$5010,ARQUIVOS_RECEBIDOS!$F$2:$F$5010,-1),2,)</f>
        <v>R00.1</v>
      </c>
      <c r="C1674" s="14" t="s">
        <v>5988</v>
      </c>
      <c r="D1674" s="14" t="s">
        <v>7543</v>
      </c>
      <c r="E1674" s="6" t="s">
        <v>7477</v>
      </c>
      <c r="F1674" s="8" t="s">
        <v>6367</v>
      </c>
      <c r="G1674" s="8" t="s">
        <v>4330</v>
      </c>
      <c r="H1674" s="6" t="str">
        <f>_xlfn.XLOOKUP(LD_01[[#This Row],[DISCIPLINA]],'CLASSES DE PROJETOS'!$F$3:$F$37,'CLASSES DE PROJETOS'!$C$3:$C$37)</f>
        <v>TE</v>
      </c>
      <c r="I1674" s="6" t="str">
        <f>_xlfn.TEXTJOIN("/",TRUE,"MSV-163MS-"&amp;LD_01[[#This Row],[OBRA]],_xlfn.XLOOKUP(LD_01[[#This Row],[SIGLA]],'CLASSES DE PROJETOS'!$C$3:$C$37,'CLASSES DE PROJETOS'!$E$3:$E$37))</f>
        <v>MSV-163MS-373-385/32.TE</v>
      </c>
      <c r="J1674" s="6" t="str" cm="1">
        <f t="array" ref="J1674">_xlfn.TEXTJOIN(",",TRUE,_xlfn._xlws.FILTER(ARQUIVOS[ARQUIVO],(ARQUIVOS[DOCUMENTO]=LD_01[[#This Row],[DOCUMENTO]])*(ARQUIVOS[REVISÃO]=LD_01[[#This Row],[REVISÃO]])*(ARQUIVOS[EXTENSÃO]="pdf")))</f>
        <v>MSV-163MS-373-385-ACA-EXE-DE-G1-032-R00.1.pdf</v>
      </c>
      <c r="K1674" s="6" t="str" cm="1">
        <f t="array" ref="K1674">_xlfn.TEXTJOIN(", ",TRUE,_xlfn.UNIQUE(_xlfn._xlws.FILTER(ARQUIVOS_RECEBIDOS!$F$2:$F$5010,ARQUIVOS_RECEBIDOS!$E$2:$E$5010=LD_01[[#This Row],[DOCUMENTO]])))</f>
        <v>R00.1</v>
      </c>
      <c r="L1674" s="6" t="str" cm="1">
        <f t="array" ref="L1674">_xlfn.TEXTJOIN(",",TRUE,_xlfn._xlws.FILTER(ARQUIVOS[EXTENSÃO],(ARQUIVOS[DOCUMENTO]=LD_01[[#This Row],[DOCUMENTO]])*(ARQUIVOS[REVISÃO]=LD_01[[#This Row],[REVISÃO]])))</f>
        <v>dwg,pdf</v>
      </c>
      <c r="M1674" s="12" cm="1">
        <f t="array" ref="M1674">_xlfn.UNIQUE(_xlfn._xlws.FILTER(ARQUIVOS[DATA RECEBIMENTO],(ARQUIVOS[DOCUMENTO]=LD_01[[#This Row],[DOCUMENTO]])*(ARQUIVOS[REVISÃO]=LD_01[[#This Row],[REVISÃO]])))</f>
        <v>46041</v>
      </c>
      <c r="N16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02/MSV-163MS-373-385/32.TE/MSV-163MS-373-385-ACA-EXE-DE-G1-032-R00.1.pdf</v>
      </c>
      <c r="P1674" s="6" t="str">
        <f>LD_01[[#This Row],[PASTA]]&amp;"/"&amp;LD_01[[#This Row],[ARQUIVO]]</f>
        <v>MSV-163MS-373-385/32.TE/MSV-163MS-373-385-ACA-EXE-DE-G1-032-R00.1.pdf</v>
      </c>
    </row>
    <row r="1675" spans="1:16" ht="28.8" x14ac:dyDescent="0.3">
      <c r="A1675" t="s">
        <v>7119</v>
      </c>
      <c r="B1675" s="6" t="str">
        <f>VLOOKUP(LD_01[[#This Row],[DOCUMENTO]],_xlfn.SORTBY(ARQUIVOS_RECEBIDOS!$E$2:$F$5010,ARQUIVOS_RECEBIDOS!$F$2:$F$5010,-1),2,)</f>
        <v>R00.4</v>
      </c>
      <c r="C1675" s="14" t="s">
        <v>5988</v>
      </c>
      <c r="D1675" s="14" t="s">
        <v>7543</v>
      </c>
      <c r="E1675" s="6" t="s">
        <v>7477</v>
      </c>
      <c r="F1675" s="8" t="s">
        <v>7492</v>
      </c>
      <c r="G1675" s="8" t="s">
        <v>4142</v>
      </c>
      <c r="H1675" s="6" t="str">
        <f>_xlfn.XLOOKUP(LD_01[[#This Row],[DISCIPLINA]],'CLASSES DE PROJETOS'!$F$3:$F$37,'CLASSES DE PROJETOS'!$C$3:$C$37)</f>
        <v>DR</v>
      </c>
      <c r="I1675" s="6" t="str">
        <f>_xlfn.TEXTJOIN("/",TRUE,"MSV-163MS-"&amp;LD_01[[#This Row],[OBRA]],_xlfn.XLOOKUP(LD_01[[#This Row],[SIGLA]],'CLASSES DE PROJETOS'!$C$3:$C$37,'CLASSES DE PROJETOS'!$E$3:$E$37))</f>
        <v>MSV-163MS-373-385/10.DR</v>
      </c>
      <c r="J1675" s="6" t="str" cm="1">
        <f t="array" ref="J1675">_xlfn.TEXTJOIN(",",TRUE,_xlfn._xlws.FILTER(ARQUIVOS[ARQUIVO],(ARQUIVOS[DOCUMENTO]=LD_01[[#This Row],[DOCUMENTO]])*(ARQUIVOS[REVISÃO]=LD_01[[#This Row],[REVISÃO]])*(ARQUIVOS[EXTENSÃO]="pdf")))</f>
        <v>MSV-163MS-373-385-ACA-EXE-DE-H1-001-R00.4.pdf</v>
      </c>
      <c r="K1675" s="6" t="str" cm="1">
        <f t="array" ref="K1675">_xlfn.TEXTJOIN(", ",TRUE,_xlfn.UNIQUE(_xlfn._xlws.FILTER(ARQUIVOS_RECEBIDOS!$F$2:$F$5010,ARQUIVOS_RECEBIDOS!$E$2:$E$5010=LD_01[[#This Row],[DOCUMENTO]])))</f>
        <v>R00.4</v>
      </c>
      <c r="L1675" s="6" t="str" cm="1">
        <f t="array" ref="L1675">_xlfn.TEXTJOIN(",",TRUE,_xlfn._xlws.FILTER(ARQUIVOS[EXTENSÃO],(ARQUIVOS[DOCUMENTO]=LD_01[[#This Row],[DOCUMENTO]])*(ARQUIVOS[REVISÃO]=LD_01[[#This Row],[REVISÃO]])))</f>
        <v>dwg,pdf</v>
      </c>
      <c r="M1675" s="12" cm="1">
        <f t="array" ref="M1675">_xlfn.UNIQUE(_xlfn._xlws.FILTER(ARQUIVOS[DATA RECEBIMENTO],(ARQUIVOS[DOCUMENTO]=LD_01[[#This Row],[DOCUMENTO]])*(ARQUIVOS[REVISÃO]=LD_01[[#This Row],[REVISÃO]])))</f>
        <v>46041</v>
      </c>
      <c r="N16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02/MSV-163MS-373-385/10.DR/MSV-163MS-373-385-ACA-EXE-DE-H1-001-R00.4.pdf</v>
      </c>
      <c r="P1675" s="6" t="str">
        <f>LD_01[[#This Row],[PASTA]]&amp;"/"&amp;LD_01[[#This Row],[ARQUIVO]]</f>
        <v>MSV-163MS-373-385/10.DR/MSV-163MS-373-385-ACA-EXE-DE-H1-001-R00.4.pdf</v>
      </c>
    </row>
    <row r="1676" spans="1:16" ht="28.8" x14ac:dyDescent="0.3">
      <c r="A1676" t="s">
        <v>7120</v>
      </c>
      <c r="B1676" s="6" t="str">
        <f>VLOOKUP(LD_01[[#This Row],[DOCUMENTO]],_xlfn.SORTBY(ARQUIVOS_RECEBIDOS!$E$2:$F$5010,ARQUIVOS_RECEBIDOS!$F$2:$F$5010,-1),2,)</f>
        <v>R00.6</v>
      </c>
      <c r="C1676" s="14" t="s">
        <v>5988</v>
      </c>
      <c r="D1676" s="14" t="s">
        <v>7543</v>
      </c>
      <c r="E1676" s="6" t="s">
        <v>7477</v>
      </c>
      <c r="F1676" s="8" t="s">
        <v>6373</v>
      </c>
      <c r="G1676" s="8" t="s">
        <v>4142</v>
      </c>
      <c r="H1676" s="6" t="str">
        <f>_xlfn.XLOOKUP(LD_01[[#This Row],[DISCIPLINA]],'CLASSES DE PROJETOS'!$F$3:$F$37,'CLASSES DE PROJETOS'!$C$3:$C$37)</f>
        <v>DR</v>
      </c>
      <c r="I1676" s="6" t="str">
        <f>_xlfn.TEXTJOIN("/",TRUE,"MSV-163MS-"&amp;LD_01[[#This Row],[OBRA]],_xlfn.XLOOKUP(LD_01[[#This Row],[SIGLA]],'CLASSES DE PROJETOS'!$C$3:$C$37,'CLASSES DE PROJETOS'!$E$3:$E$37))</f>
        <v>MSV-163MS-373-385/10.DR</v>
      </c>
      <c r="J1676" s="6" t="str" cm="1">
        <f t="array" ref="J1676">_xlfn.TEXTJOIN(",",TRUE,_xlfn._xlws.FILTER(ARQUIVOS[ARQUIVO],(ARQUIVOS[DOCUMENTO]=LD_01[[#This Row],[DOCUMENTO]])*(ARQUIVOS[REVISÃO]=LD_01[[#This Row],[REVISÃO]])*(ARQUIVOS[EXTENSÃO]="pdf")))</f>
        <v>MSV-163MS-373-385-ACA-EXE-DE-H2-001-R00.6.pdf</v>
      </c>
      <c r="K1676" s="6" t="str" cm="1">
        <f t="array" ref="K1676">_xlfn.TEXTJOIN(", ",TRUE,_xlfn.UNIQUE(_xlfn._xlws.FILTER(ARQUIVOS_RECEBIDOS!$F$2:$F$5010,ARQUIVOS_RECEBIDOS!$E$2:$E$5010=LD_01[[#This Row],[DOCUMENTO]])))</f>
        <v>R00.6</v>
      </c>
      <c r="L1676" s="6" t="str" cm="1">
        <f t="array" ref="L1676">_xlfn.TEXTJOIN(",",TRUE,_xlfn._xlws.FILTER(ARQUIVOS[EXTENSÃO],(ARQUIVOS[DOCUMENTO]=LD_01[[#This Row],[DOCUMENTO]])*(ARQUIVOS[REVISÃO]=LD_01[[#This Row],[REVISÃO]])))</f>
        <v>dwg,pdf</v>
      </c>
      <c r="M1676" s="12" cm="1">
        <f t="array" ref="M1676">_xlfn.UNIQUE(_xlfn._xlws.FILTER(ARQUIVOS[DATA RECEBIMENTO],(ARQUIVOS[DOCUMENTO]=LD_01[[#This Row],[DOCUMENTO]])*(ARQUIVOS[REVISÃO]=LD_01[[#This Row],[REVISÃO]])))</f>
        <v>46041</v>
      </c>
      <c r="N16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02/MSV-163MS-373-385/10.DR/MSV-163MS-373-385-ACA-EXE-DE-H2-001-R00.6.pdf</v>
      </c>
      <c r="P1676" s="6" t="str">
        <f>LD_01[[#This Row],[PASTA]]&amp;"/"&amp;LD_01[[#This Row],[ARQUIVO]]</f>
        <v>MSV-163MS-373-385/10.DR/MSV-163MS-373-385-ACA-EXE-DE-H2-001-R00.6.pdf</v>
      </c>
    </row>
    <row r="1677" spans="1:16" ht="28.8" x14ac:dyDescent="0.3">
      <c r="A1677" t="s">
        <v>7121</v>
      </c>
      <c r="B1677" s="6" t="str">
        <f>VLOOKUP(LD_01[[#This Row],[DOCUMENTO]],_xlfn.SORTBY(ARQUIVOS_RECEBIDOS!$E$2:$F$5010,ARQUIVOS_RECEBIDOS!$F$2:$F$5010,-1),2,)</f>
        <v>R00.6</v>
      </c>
      <c r="C1677" s="14" t="s">
        <v>5988</v>
      </c>
      <c r="D1677" s="14" t="s">
        <v>7543</v>
      </c>
      <c r="E1677" s="6" t="s">
        <v>7477</v>
      </c>
      <c r="F1677" s="8" t="s">
        <v>6373</v>
      </c>
      <c r="G1677" s="8" t="s">
        <v>4142</v>
      </c>
      <c r="H1677" s="6" t="str">
        <f>_xlfn.XLOOKUP(LD_01[[#This Row],[DISCIPLINA]],'CLASSES DE PROJETOS'!$F$3:$F$37,'CLASSES DE PROJETOS'!$C$3:$C$37)</f>
        <v>DR</v>
      </c>
      <c r="I1677" s="6" t="str">
        <f>_xlfn.TEXTJOIN("/",TRUE,"MSV-163MS-"&amp;LD_01[[#This Row],[OBRA]],_xlfn.XLOOKUP(LD_01[[#This Row],[SIGLA]],'CLASSES DE PROJETOS'!$C$3:$C$37,'CLASSES DE PROJETOS'!$E$3:$E$37))</f>
        <v>MSV-163MS-373-385/10.DR</v>
      </c>
      <c r="J1677" s="6" t="str" cm="1">
        <f t="array" ref="J1677">_xlfn.TEXTJOIN(",",TRUE,_xlfn._xlws.FILTER(ARQUIVOS[ARQUIVO],(ARQUIVOS[DOCUMENTO]=LD_01[[#This Row],[DOCUMENTO]])*(ARQUIVOS[REVISÃO]=LD_01[[#This Row],[REVISÃO]])*(ARQUIVOS[EXTENSÃO]="pdf")))</f>
        <v>MSV-163MS-373-385-ACA-EXE-DE-H2-002-R00.6.pdf</v>
      </c>
      <c r="K1677" s="6" t="str" cm="1">
        <f t="array" ref="K1677">_xlfn.TEXTJOIN(", ",TRUE,_xlfn.UNIQUE(_xlfn._xlws.FILTER(ARQUIVOS_RECEBIDOS!$F$2:$F$5010,ARQUIVOS_RECEBIDOS!$E$2:$E$5010=LD_01[[#This Row],[DOCUMENTO]])))</f>
        <v>R00.6</v>
      </c>
      <c r="L1677" s="6" t="str" cm="1">
        <f t="array" ref="L1677">_xlfn.TEXTJOIN(",",TRUE,_xlfn._xlws.FILTER(ARQUIVOS[EXTENSÃO],(ARQUIVOS[DOCUMENTO]=LD_01[[#This Row],[DOCUMENTO]])*(ARQUIVOS[REVISÃO]=LD_01[[#This Row],[REVISÃO]])))</f>
        <v>dwg,pdf</v>
      </c>
      <c r="M1677" s="12" cm="1">
        <f t="array" ref="M1677">_xlfn.UNIQUE(_xlfn._xlws.FILTER(ARQUIVOS[DATA RECEBIMENTO],(ARQUIVOS[DOCUMENTO]=LD_01[[#This Row],[DOCUMENTO]])*(ARQUIVOS[REVISÃO]=LD_01[[#This Row],[REVISÃO]])))</f>
        <v>46041</v>
      </c>
      <c r="N16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02/MSV-163MS-373-385/10.DR/MSV-163MS-373-385-ACA-EXE-DE-H2-002-R00.6.pdf</v>
      </c>
      <c r="P1677" s="6" t="str">
        <f>LD_01[[#This Row],[PASTA]]&amp;"/"&amp;LD_01[[#This Row],[ARQUIVO]]</f>
        <v>MSV-163MS-373-385/10.DR/MSV-163MS-373-385-ACA-EXE-DE-H2-002-R00.6.pdf</v>
      </c>
    </row>
    <row r="1678" spans="1:16" ht="28.8" x14ac:dyDescent="0.3">
      <c r="A1678" t="s">
        <v>7122</v>
      </c>
      <c r="B1678" s="6" t="str">
        <f>VLOOKUP(LD_01[[#This Row],[DOCUMENTO]],_xlfn.SORTBY(ARQUIVOS_RECEBIDOS!$E$2:$F$5010,ARQUIVOS_RECEBIDOS!$F$2:$F$5010,-1),2,)</f>
        <v>R00.6</v>
      </c>
      <c r="C1678" s="14" t="s">
        <v>5988</v>
      </c>
      <c r="D1678" s="14" t="s">
        <v>7543</v>
      </c>
      <c r="E1678" s="6" t="s">
        <v>7477</v>
      </c>
      <c r="F1678" s="8" t="s">
        <v>6373</v>
      </c>
      <c r="G1678" s="8" t="s">
        <v>4142</v>
      </c>
      <c r="H1678" s="6" t="str">
        <f>_xlfn.XLOOKUP(LD_01[[#This Row],[DISCIPLINA]],'CLASSES DE PROJETOS'!$F$3:$F$37,'CLASSES DE PROJETOS'!$C$3:$C$37)</f>
        <v>DR</v>
      </c>
      <c r="I1678" s="6" t="str">
        <f>_xlfn.TEXTJOIN("/",TRUE,"MSV-163MS-"&amp;LD_01[[#This Row],[OBRA]],_xlfn.XLOOKUP(LD_01[[#This Row],[SIGLA]],'CLASSES DE PROJETOS'!$C$3:$C$37,'CLASSES DE PROJETOS'!$E$3:$E$37))</f>
        <v>MSV-163MS-373-385/10.DR</v>
      </c>
      <c r="J1678" s="6" t="str" cm="1">
        <f t="array" ref="J1678">_xlfn.TEXTJOIN(",",TRUE,_xlfn._xlws.FILTER(ARQUIVOS[ARQUIVO],(ARQUIVOS[DOCUMENTO]=LD_01[[#This Row],[DOCUMENTO]])*(ARQUIVOS[REVISÃO]=LD_01[[#This Row],[REVISÃO]])*(ARQUIVOS[EXTENSÃO]="pdf")))</f>
        <v>MSV-163MS-373-385-ACA-EXE-DE-H2-003-R00.6.pdf</v>
      </c>
      <c r="K1678" s="6" t="str" cm="1">
        <f t="array" ref="K1678">_xlfn.TEXTJOIN(", ",TRUE,_xlfn.UNIQUE(_xlfn._xlws.FILTER(ARQUIVOS_RECEBIDOS!$F$2:$F$5010,ARQUIVOS_RECEBIDOS!$E$2:$E$5010=LD_01[[#This Row],[DOCUMENTO]])))</f>
        <v>R00.6</v>
      </c>
      <c r="L1678" s="6" t="str" cm="1">
        <f t="array" ref="L1678">_xlfn.TEXTJOIN(",",TRUE,_xlfn._xlws.FILTER(ARQUIVOS[EXTENSÃO],(ARQUIVOS[DOCUMENTO]=LD_01[[#This Row],[DOCUMENTO]])*(ARQUIVOS[REVISÃO]=LD_01[[#This Row],[REVISÃO]])))</f>
        <v>dwg,pdf</v>
      </c>
      <c r="M1678" s="12" cm="1">
        <f t="array" ref="M1678">_xlfn.UNIQUE(_xlfn._xlws.FILTER(ARQUIVOS[DATA RECEBIMENTO],(ARQUIVOS[DOCUMENTO]=LD_01[[#This Row],[DOCUMENTO]])*(ARQUIVOS[REVISÃO]=LD_01[[#This Row],[REVISÃO]])))</f>
        <v>46041</v>
      </c>
      <c r="N16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02/MSV-163MS-373-385/10.DR/MSV-163MS-373-385-ACA-EXE-DE-H2-003-R00.6.pdf</v>
      </c>
      <c r="P1678" s="6" t="str">
        <f>LD_01[[#This Row],[PASTA]]&amp;"/"&amp;LD_01[[#This Row],[ARQUIVO]]</f>
        <v>MSV-163MS-373-385/10.DR/MSV-163MS-373-385-ACA-EXE-DE-H2-003-R00.6.pdf</v>
      </c>
    </row>
    <row r="1679" spans="1:16" ht="28.8" x14ac:dyDescent="0.3">
      <c r="A1679" t="s">
        <v>7123</v>
      </c>
      <c r="B1679" s="6" t="str">
        <f>VLOOKUP(LD_01[[#This Row],[DOCUMENTO]],_xlfn.SORTBY(ARQUIVOS_RECEBIDOS!$E$2:$F$5010,ARQUIVOS_RECEBIDOS!$F$2:$F$5010,-1),2,)</f>
        <v>R00.6</v>
      </c>
      <c r="C1679" s="14" t="s">
        <v>5988</v>
      </c>
      <c r="D1679" s="14" t="s">
        <v>7543</v>
      </c>
      <c r="E1679" s="6" t="s">
        <v>7477</v>
      </c>
      <c r="F1679" s="8" t="s">
        <v>6373</v>
      </c>
      <c r="G1679" s="8" t="s">
        <v>4142</v>
      </c>
      <c r="H1679" s="6" t="str">
        <f>_xlfn.XLOOKUP(LD_01[[#This Row],[DISCIPLINA]],'CLASSES DE PROJETOS'!$F$3:$F$37,'CLASSES DE PROJETOS'!$C$3:$C$37)</f>
        <v>DR</v>
      </c>
      <c r="I1679" s="6" t="str">
        <f>_xlfn.TEXTJOIN("/",TRUE,"MSV-163MS-"&amp;LD_01[[#This Row],[OBRA]],_xlfn.XLOOKUP(LD_01[[#This Row],[SIGLA]],'CLASSES DE PROJETOS'!$C$3:$C$37,'CLASSES DE PROJETOS'!$E$3:$E$37))</f>
        <v>MSV-163MS-373-385/10.DR</v>
      </c>
      <c r="J1679" s="6" t="str" cm="1">
        <f t="array" ref="J1679">_xlfn.TEXTJOIN(",",TRUE,_xlfn._xlws.FILTER(ARQUIVOS[ARQUIVO],(ARQUIVOS[DOCUMENTO]=LD_01[[#This Row],[DOCUMENTO]])*(ARQUIVOS[REVISÃO]=LD_01[[#This Row],[REVISÃO]])*(ARQUIVOS[EXTENSÃO]="pdf")))</f>
        <v>MSV-163MS-373-385-ACA-EXE-DE-H2-004-R00.6.pdf</v>
      </c>
      <c r="K1679" s="6" t="str" cm="1">
        <f t="array" ref="K1679">_xlfn.TEXTJOIN(", ",TRUE,_xlfn.UNIQUE(_xlfn._xlws.FILTER(ARQUIVOS_RECEBIDOS!$F$2:$F$5010,ARQUIVOS_RECEBIDOS!$E$2:$E$5010=LD_01[[#This Row],[DOCUMENTO]])))</f>
        <v>R00.6</v>
      </c>
      <c r="L1679" s="6" t="str" cm="1">
        <f t="array" ref="L1679">_xlfn.TEXTJOIN(",",TRUE,_xlfn._xlws.FILTER(ARQUIVOS[EXTENSÃO],(ARQUIVOS[DOCUMENTO]=LD_01[[#This Row],[DOCUMENTO]])*(ARQUIVOS[REVISÃO]=LD_01[[#This Row],[REVISÃO]])))</f>
        <v>dwg,pdf</v>
      </c>
      <c r="M1679" s="12" cm="1">
        <f t="array" ref="M1679">_xlfn.UNIQUE(_xlfn._xlws.FILTER(ARQUIVOS[DATA RECEBIMENTO],(ARQUIVOS[DOCUMENTO]=LD_01[[#This Row],[DOCUMENTO]])*(ARQUIVOS[REVISÃO]=LD_01[[#This Row],[REVISÃO]])))</f>
        <v>46041</v>
      </c>
      <c r="N16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02/MSV-163MS-373-385/10.DR/MSV-163MS-373-385-ACA-EXE-DE-H2-004-R00.6.pdf</v>
      </c>
      <c r="P1679" s="6" t="str">
        <f>LD_01[[#This Row],[PASTA]]&amp;"/"&amp;LD_01[[#This Row],[ARQUIVO]]</f>
        <v>MSV-163MS-373-385/10.DR/MSV-163MS-373-385-ACA-EXE-DE-H2-004-R00.6.pdf</v>
      </c>
    </row>
    <row r="1680" spans="1:16" ht="28.8" x14ac:dyDescent="0.3">
      <c r="A1680" t="s">
        <v>7124</v>
      </c>
      <c r="B1680" s="6" t="str">
        <f>VLOOKUP(LD_01[[#This Row],[DOCUMENTO]],_xlfn.SORTBY(ARQUIVOS_RECEBIDOS!$E$2:$F$5010,ARQUIVOS_RECEBIDOS!$F$2:$F$5010,-1),2,)</f>
        <v>R00.6</v>
      </c>
      <c r="C1680" s="14" t="s">
        <v>5988</v>
      </c>
      <c r="D1680" s="14" t="s">
        <v>7543</v>
      </c>
      <c r="E1680" s="6" t="s">
        <v>7477</v>
      </c>
      <c r="F1680" s="8" t="s">
        <v>6373</v>
      </c>
      <c r="G1680" s="8" t="s">
        <v>4142</v>
      </c>
      <c r="H1680" s="6" t="str">
        <f>_xlfn.XLOOKUP(LD_01[[#This Row],[DISCIPLINA]],'CLASSES DE PROJETOS'!$F$3:$F$37,'CLASSES DE PROJETOS'!$C$3:$C$37)</f>
        <v>DR</v>
      </c>
      <c r="I1680" s="6" t="str">
        <f>_xlfn.TEXTJOIN("/",TRUE,"MSV-163MS-"&amp;LD_01[[#This Row],[OBRA]],_xlfn.XLOOKUP(LD_01[[#This Row],[SIGLA]],'CLASSES DE PROJETOS'!$C$3:$C$37,'CLASSES DE PROJETOS'!$E$3:$E$37))</f>
        <v>MSV-163MS-373-385/10.DR</v>
      </c>
      <c r="J1680" s="6" t="str" cm="1">
        <f t="array" ref="J1680">_xlfn.TEXTJOIN(",",TRUE,_xlfn._xlws.FILTER(ARQUIVOS[ARQUIVO],(ARQUIVOS[DOCUMENTO]=LD_01[[#This Row],[DOCUMENTO]])*(ARQUIVOS[REVISÃO]=LD_01[[#This Row],[REVISÃO]])*(ARQUIVOS[EXTENSÃO]="pdf")))</f>
        <v>MSV-163MS-373-385-ACA-EXE-DE-H2-005-R00.6.pdf</v>
      </c>
      <c r="K1680" s="6" t="str" cm="1">
        <f t="array" ref="K1680">_xlfn.TEXTJOIN(", ",TRUE,_xlfn.UNIQUE(_xlfn._xlws.FILTER(ARQUIVOS_RECEBIDOS!$F$2:$F$5010,ARQUIVOS_RECEBIDOS!$E$2:$E$5010=LD_01[[#This Row],[DOCUMENTO]])))</f>
        <v>R00.6</v>
      </c>
      <c r="L1680" s="6" t="str" cm="1">
        <f t="array" ref="L1680">_xlfn.TEXTJOIN(",",TRUE,_xlfn._xlws.FILTER(ARQUIVOS[EXTENSÃO],(ARQUIVOS[DOCUMENTO]=LD_01[[#This Row],[DOCUMENTO]])*(ARQUIVOS[REVISÃO]=LD_01[[#This Row],[REVISÃO]])))</f>
        <v>dwg,pdf</v>
      </c>
      <c r="M1680" s="12" cm="1">
        <f t="array" ref="M1680">_xlfn.UNIQUE(_xlfn._xlws.FILTER(ARQUIVOS[DATA RECEBIMENTO],(ARQUIVOS[DOCUMENTO]=LD_01[[#This Row],[DOCUMENTO]])*(ARQUIVOS[REVISÃO]=LD_01[[#This Row],[REVISÃO]])))</f>
        <v>46041</v>
      </c>
      <c r="N16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02/MSV-163MS-373-385/10.DR/MSV-163MS-373-385-ACA-EXE-DE-H2-005-R00.6.pdf</v>
      </c>
      <c r="P1680" s="6" t="str">
        <f>LD_01[[#This Row],[PASTA]]&amp;"/"&amp;LD_01[[#This Row],[ARQUIVO]]</f>
        <v>MSV-163MS-373-385/10.DR/MSV-163MS-373-385-ACA-EXE-DE-H2-005-R00.6.pdf</v>
      </c>
    </row>
    <row r="1681" spans="1:16" ht="28.8" x14ac:dyDescent="0.3">
      <c r="A1681" t="s">
        <v>7125</v>
      </c>
      <c r="B1681" s="6" t="str">
        <f>VLOOKUP(LD_01[[#This Row],[DOCUMENTO]],_xlfn.SORTBY(ARQUIVOS_RECEBIDOS!$E$2:$F$5010,ARQUIVOS_RECEBIDOS!$F$2:$F$5010,-1),2,)</f>
        <v>R00.6</v>
      </c>
      <c r="C1681" s="14" t="s">
        <v>5988</v>
      </c>
      <c r="D1681" s="14" t="s">
        <v>7543</v>
      </c>
      <c r="E1681" s="6" t="s">
        <v>7477</v>
      </c>
      <c r="F1681" s="8" t="s">
        <v>6373</v>
      </c>
      <c r="G1681" s="8" t="s">
        <v>4142</v>
      </c>
      <c r="H1681" s="6" t="str">
        <f>_xlfn.XLOOKUP(LD_01[[#This Row],[DISCIPLINA]],'CLASSES DE PROJETOS'!$F$3:$F$37,'CLASSES DE PROJETOS'!$C$3:$C$37)</f>
        <v>DR</v>
      </c>
      <c r="I1681" s="6" t="str">
        <f>_xlfn.TEXTJOIN("/",TRUE,"MSV-163MS-"&amp;LD_01[[#This Row],[OBRA]],_xlfn.XLOOKUP(LD_01[[#This Row],[SIGLA]],'CLASSES DE PROJETOS'!$C$3:$C$37,'CLASSES DE PROJETOS'!$E$3:$E$37))</f>
        <v>MSV-163MS-373-385/10.DR</v>
      </c>
      <c r="J1681" s="6" t="str" cm="1">
        <f t="array" ref="J1681">_xlfn.TEXTJOIN(",",TRUE,_xlfn._xlws.FILTER(ARQUIVOS[ARQUIVO],(ARQUIVOS[DOCUMENTO]=LD_01[[#This Row],[DOCUMENTO]])*(ARQUIVOS[REVISÃO]=LD_01[[#This Row],[REVISÃO]])*(ARQUIVOS[EXTENSÃO]="pdf")))</f>
        <v>MSV-163MS-373-385-ACA-EXE-DE-H2-006-R00.6.pdf</v>
      </c>
      <c r="K1681" s="6" t="str" cm="1">
        <f t="array" ref="K1681">_xlfn.TEXTJOIN(", ",TRUE,_xlfn.UNIQUE(_xlfn._xlws.FILTER(ARQUIVOS_RECEBIDOS!$F$2:$F$5010,ARQUIVOS_RECEBIDOS!$E$2:$E$5010=LD_01[[#This Row],[DOCUMENTO]])))</f>
        <v>R00.6</v>
      </c>
      <c r="L1681" s="6" t="str" cm="1">
        <f t="array" ref="L1681">_xlfn.TEXTJOIN(",",TRUE,_xlfn._xlws.FILTER(ARQUIVOS[EXTENSÃO],(ARQUIVOS[DOCUMENTO]=LD_01[[#This Row],[DOCUMENTO]])*(ARQUIVOS[REVISÃO]=LD_01[[#This Row],[REVISÃO]])))</f>
        <v>dwg,pdf</v>
      </c>
      <c r="M1681" s="12" cm="1">
        <f t="array" ref="M1681">_xlfn.UNIQUE(_xlfn._xlws.FILTER(ARQUIVOS[DATA RECEBIMENTO],(ARQUIVOS[DOCUMENTO]=LD_01[[#This Row],[DOCUMENTO]])*(ARQUIVOS[REVISÃO]=LD_01[[#This Row],[REVISÃO]])))</f>
        <v>46041</v>
      </c>
      <c r="N16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02/MSV-163MS-373-385/10.DR/MSV-163MS-373-385-ACA-EXE-DE-H2-006-R00.6.pdf</v>
      </c>
      <c r="P1681" s="6" t="str">
        <f>LD_01[[#This Row],[PASTA]]&amp;"/"&amp;LD_01[[#This Row],[ARQUIVO]]</f>
        <v>MSV-163MS-373-385/10.DR/MSV-163MS-373-385-ACA-EXE-DE-H2-006-R00.6.pdf</v>
      </c>
    </row>
    <row r="1682" spans="1:16" ht="28.8" x14ac:dyDescent="0.3">
      <c r="A1682" t="s">
        <v>7126</v>
      </c>
      <c r="B1682" s="6" t="str">
        <f>VLOOKUP(LD_01[[#This Row],[DOCUMENTO]],_xlfn.SORTBY(ARQUIVOS_RECEBIDOS!$E$2:$F$5010,ARQUIVOS_RECEBIDOS!$F$2:$F$5010,-1),2,)</f>
        <v>R00.6</v>
      </c>
      <c r="C1682" s="14" t="s">
        <v>5988</v>
      </c>
      <c r="D1682" s="14" t="s">
        <v>7543</v>
      </c>
      <c r="E1682" s="6" t="s">
        <v>7477</v>
      </c>
      <c r="F1682" s="8" t="s">
        <v>6373</v>
      </c>
      <c r="G1682" s="8" t="s">
        <v>4142</v>
      </c>
      <c r="H1682" s="6" t="str">
        <f>_xlfn.XLOOKUP(LD_01[[#This Row],[DISCIPLINA]],'CLASSES DE PROJETOS'!$F$3:$F$37,'CLASSES DE PROJETOS'!$C$3:$C$37)</f>
        <v>DR</v>
      </c>
      <c r="I1682" s="6" t="str">
        <f>_xlfn.TEXTJOIN("/",TRUE,"MSV-163MS-"&amp;LD_01[[#This Row],[OBRA]],_xlfn.XLOOKUP(LD_01[[#This Row],[SIGLA]],'CLASSES DE PROJETOS'!$C$3:$C$37,'CLASSES DE PROJETOS'!$E$3:$E$37))</f>
        <v>MSV-163MS-373-385/10.DR</v>
      </c>
      <c r="J1682" s="6" t="str" cm="1">
        <f t="array" ref="J1682">_xlfn.TEXTJOIN(",",TRUE,_xlfn._xlws.FILTER(ARQUIVOS[ARQUIVO],(ARQUIVOS[DOCUMENTO]=LD_01[[#This Row],[DOCUMENTO]])*(ARQUIVOS[REVISÃO]=LD_01[[#This Row],[REVISÃO]])*(ARQUIVOS[EXTENSÃO]="pdf")))</f>
        <v>MSV-163MS-373-385-ACA-EXE-DE-H2-007-R00.6.pdf</v>
      </c>
      <c r="K1682" s="6" t="str" cm="1">
        <f t="array" ref="K1682">_xlfn.TEXTJOIN(", ",TRUE,_xlfn.UNIQUE(_xlfn._xlws.FILTER(ARQUIVOS_RECEBIDOS!$F$2:$F$5010,ARQUIVOS_RECEBIDOS!$E$2:$E$5010=LD_01[[#This Row],[DOCUMENTO]])))</f>
        <v>R00.6</v>
      </c>
      <c r="L1682" s="6" t="str" cm="1">
        <f t="array" ref="L1682">_xlfn.TEXTJOIN(",",TRUE,_xlfn._xlws.FILTER(ARQUIVOS[EXTENSÃO],(ARQUIVOS[DOCUMENTO]=LD_01[[#This Row],[DOCUMENTO]])*(ARQUIVOS[REVISÃO]=LD_01[[#This Row],[REVISÃO]])))</f>
        <v>dwg,pdf</v>
      </c>
      <c r="M1682" s="12" cm="1">
        <f t="array" ref="M1682">_xlfn.UNIQUE(_xlfn._xlws.FILTER(ARQUIVOS[DATA RECEBIMENTO],(ARQUIVOS[DOCUMENTO]=LD_01[[#This Row],[DOCUMENTO]])*(ARQUIVOS[REVISÃO]=LD_01[[#This Row],[REVISÃO]])))</f>
        <v>46041</v>
      </c>
      <c r="N16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02/MSV-163MS-373-385/10.DR/MSV-163MS-373-385-ACA-EXE-DE-H2-007-R00.6.pdf</v>
      </c>
      <c r="P1682" s="6" t="str">
        <f>LD_01[[#This Row],[PASTA]]&amp;"/"&amp;LD_01[[#This Row],[ARQUIVO]]</f>
        <v>MSV-163MS-373-385/10.DR/MSV-163MS-373-385-ACA-EXE-DE-H2-007-R00.6.pdf</v>
      </c>
    </row>
    <row r="1683" spans="1:16" ht="28.8" x14ac:dyDescent="0.3">
      <c r="A1683" t="s">
        <v>7127</v>
      </c>
      <c r="B1683" s="6" t="str">
        <f>VLOOKUP(LD_01[[#This Row],[DOCUMENTO]],_xlfn.SORTBY(ARQUIVOS_RECEBIDOS!$E$2:$F$5010,ARQUIVOS_RECEBIDOS!$F$2:$F$5010,-1),2,)</f>
        <v>R00.6</v>
      </c>
      <c r="C1683" s="14" t="s">
        <v>5988</v>
      </c>
      <c r="D1683" s="14" t="s">
        <v>7543</v>
      </c>
      <c r="E1683" s="6" t="s">
        <v>7477</v>
      </c>
      <c r="F1683" s="8" t="s">
        <v>6373</v>
      </c>
      <c r="G1683" s="8" t="s">
        <v>4142</v>
      </c>
      <c r="H1683" s="6" t="str">
        <f>_xlfn.XLOOKUP(LD_01[[#This Row],[DISCIPLINA]],'CLASSES DE PROJETOS'!$F$3:$F$37,'CLASSES DE PROJETOS'!$C$3:$C$37)</f>
        <v>DR</v>
      </c>
      <c r="I1683" s="6" t="str">
        <f>_xlfn.TEXTJOIN("/",TRUE,"MSV-163MS-"&amp;LD_01[[#This Row],[OBRA]],_xlfn.XLOOKUP(LD_01[[#This Row],[SIGLA]],'CLASSES DE PROJETOS'!$C$3:$C$37,'CLASSES DE PROJETOS'!$E$3:$E$37))</f>
        <v>MSV-163MS-373-385/10.DR</v>
      </c>
      <c r="J1683" s="6" t="str" cm="1">
        <f t="array" ref="J1683">_xlfn.TEXTJOIN(",",TRUE,_xlfn._xlws.FILTER(ARQUIVOS[ARQUIVO],(ARQUIVOS[DOCUMENTO]=LD_01[[#This Row],[DOCUMENTO]])*(ARQUIVOS[REVISÃO]=LD_01[[#This Row],[REVISÃO]])*(ARQUIVOS[EXTENSÃO]="pdf")))</f>
        <v>MSV-163MS-373-385-ACA-EXE-DE-H2-008-R00.6.pdf</v>
      </c>
      <c r="K1683" s="6" t="str" cm="1">
        <f t="array" ref="K1683">_xlfn.TEXTJOIN(", ",TRUE,_xlfn.UNIQUE(_xlfn._xlws.FILTER(ARQUIVOS_RECEBIDOS!$F$2:$F$5010,ARQUIVOS_RECEBIDOS!$E$2:$E$5010=LD_01[[#This Row],[DOCUMENTO]])))</f>
        <v>R00.6</v>
      </c>
      <c r="L1683" s="6" t="str" cm="1">
        <f t="array" ref="L1683">_xlfn.TEXTJOIN(",",TRUE,_xlfn._xlws.FILTER(ARQUIVOS[EXTENSÃO],(ARQUIVOS[DOCUMENTO]=LD_01[[#This Row],[DOCUMENTO]])*(ARQUIVOS[REVISÃO]=LD_01[[#This Row],[REVISÃO]])))</f>
        <v>dwg,pdf</v>
      </c>
      <c r="M1683" s="12" cm="1">
        <f t="array" ref="M1683">_xlfn.UNIQUE(_xlfn._xlws.FILTER(ARQUIVOS[DATA RECEBIMENTO],(ARQUIVOS[DOCUMENTO]=LD_01[[#This Row],[DOCUMENTO]])*(ARQUIVOS[REVISÃO]=LD_01[[#This Row],[REVISÃO]])))</f>
        <v>46041</v>
      </c>
      <c r="N16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02/MSV-163MS-373-385/10.DR/MSV-163MS-373-385-ACA-EXE-DE-H2-008-R00.6.pdf</v>
      </c>
      <c r="P1683" s="6" t="str">
        <f>LD_01[[#This Row],[PASTA]]&amp;"/"&amp;LD_01[[#This Row],[ARQUIVO]]</f>
        <v>MSV-163MS-373-385/10.DR/MSV-163MS-373-385-ACA-EXE-DE-H2-008-R00.6.pdf</v>
      </c>
    </row>
    <row r="1684" spans="1:16" ht="28.8" x14ac:dyDescent="0.3">
      <c r="A1684" t="s">
        <v>7128</v>
      </c>
      <c r="B1684" s="6" t="str">
        <f>VLOOKUP(LD_01[[#This Row],[DOCUMENTO]],_xlfn.SORTBY(ARQUIVOS_RECEBIDOS!$E$2:$F$5010,ARQUIVOS_RECEBIDOS!$F$2:$F$5010,-1),2,)</f>
        <v>R00.6</v>
      </c>
      <c r="C1684" s="14" t="s">
        <v>5988</v>
      </c>
      <c r="D1684" s="14" t="s">
        <v>7543</v>
      </c>
      <c r="E1684" s="6" t="s">
        <v>7477</v>
      </c>
      <c r="F1684" s="8" t="s">
        <v>6373</v>
      </c>
      <c r="G1684" s="8" t="s">
        <v>4142</v>
      </c>
      <c r="H1684" s="6" t="str">
        <f>_xlfn.XLOOKUP(LD_01[[#This Row],[DISCIPLINA]],'CLASSES DE PROJETOS'!$F$3:$F$37,'CLASSES DE PROJETOS'!$C$3:$C$37)</f>
        <v>DR</v>
      </c>
      <c r="I1684" s="6" t="str">
        <f>_xlfn.TEXTJOIN("/",TRUE,"MSV-163MS-"&amp;LD_01[[#This Row],[OBRA]],_xlfn.XLOOKUP(LD_01[[#This Row],[SIGLA]],'CLASSES DE PROJETOS'!$C$3:$C$37,'CLASSES DE PROJETOS'!$E$3:$E$37))</f>
        <v>MSV-163MS-373-385/10.DR</v>
      </c>
      <c r="J1684" s="6" t="str" cm="1">
        <f t="array" ref="J1684">_xlfn.TEXTJOIN(",",TRUE,_xlfn._xlws.FILTER(ARQUIVOS[ARQUIVO],(ARQUIVOS[DOCUMENTO]=LD_01[[#This Row],[DOCUMENTO]])*(ARQUIVOS[REVISÃO]=LD_01[[#This Row],[REVISÃO]])*(ARQUIVOS[EXTENSÃO]="pdf")))</f>
        <v>MSV-163MS-373-385-ACA-EXE-DE-H2-009-R00.6.pdf</v>
      </c>
      <c r="K1684" s="6" t="str" cm="1">
        <f t="array" ref="K1684">_xlfn.TEXTJOIN(", ",TRUE,_xlfn.UNIQUE(_xlfn._xlws.FILTER(ARQUIVOS_RECEBIDOS!$F$2:$F$5010,ARQUIVOS_RECEBIDOS!$E$2:$E$5010=LD_01[[#This Row],[DOCUMENTO]])))</f>
        <v>R00.6</v>
      </c>
      <c r="L1684" s="6" t="str" cm="1">
        <f t="array" ref="L1684">_xlfn.TEXTJOIN(",",TRUE,_xlfn._xlws.FILTER(ARQUIVOS[EXTENSÃO],(ARQUIVOS[DOCUMENTO]=LD_01[[#This Row],[DOCUMENTO]])*(ARQUIVOS[REVISÃO]=LD_01[[#This Row],[REVISÃO]])))</f>
        <v>dwg,pdf</v>
      </c>
      <c r="M1684" s="12" cm="1">
        <f t="array" ref="M1684">_xlfn.UNIQUE(_xlfn._xlws.FILTER(ARQUIVOS[DATA RECEBIMENTO],(ARQUIVOS[DOCUMENTO]=LD_01[[#This Row],[DOCUMENTO]])*(ARQUIVOS[REVISÃO]=LD_01[[#This Row],[REVISÃO]])))</f>
        <v>46041</v>
      </c>
      <c r="N16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02/MSV-163MS-373-385/10.DR/MSV-163MS-373-385-ACA-EXE-DE-H2-009-R00.6.pdf</v>
      </c>
      <c r="P1684" s="6" t="str">
        <f>LD_01[[#This Row],[PASTA]]&amp;"/"&amp;LD_01[[#This Row],[ARQUIVO]]</f>
        <v>MSV-163MS-373-385/10.DR/MSV-163MS-373-385-ACA-EXE-DE-H2-009-R00.6.pdf</v>
      </c>
    </row>
    <row r="1685" spans="1:16" ht="28.8" x14ac:dyDescent="0.3">
      <c r="A1685" t="s">
        <v>7129</v>
      </c>
      <c r="B1685" s="6" t="str">
        <f>VLOOKUP(LD_01[[#This Row],[DOCUMENTO]],_xlfn.SORTBY(ARQUIVOS_RECEBIDOS!$E$2:$F$5010,ARQUIVOS_RECEBIDOS!$F$2:$F$5010,-1),2,)</f>
        <v>R00.6</v>
      </c>
      <c r="C1685" s="14" t="s">
        <v>5988</v>
      </c>
      <c r="D1685" s="14" t="s">
        <v>7543</v>
      </c>
      <c r="E1685" s="6" t="s">
        <v>7477</v>
      </c>
      <c r="F1685" s="8" t="s">
        <v>6373</v>
      </c>
      <c r="G1685" s="8" t="s">
        <v>4142</v>
      </c>
      <c r="H1685" s="6" t="str">
        <f>_xlfn.XLOOKUP(LD_01[[#This Row],[DISCIPLINA]],'CLASSES DE PROJETOS'!$F$3:$F$37,'CLASSES DE PROJETOS'!$C$3:$C$37)</f>
        <v>DR</v>
      </c>
      <c r="I1685" s="6" t="str">
        <f>_xlfn.TEXTJOIN("/",TRUE,"MSV-163MS-"&amp;LD_01[[#This Row],[OBRA]],_xlfn.XLOOKUP(LD_01[[#This Row],[SIGLA]],'CLASSES DE PROJETOS'!$C$3:$C$37,'CLASSES DE PROJETOS'!$E$3:$E$37))</f>
        <v>MSV-163MS-373-385/10.DR</v>
      </c>
      <c r="J1685" s="6" t="str" cm="1">
        <f t="array" ref="J1685">_xlfn.TEXTJOIN(",",TRUE,_xlfn._xlws.FILTER(ARQUIVOS[ARQUIVO],(ARQUIVOS[DOCUMENTO]=LD_01[[#This Row],[DOCUMENTO]])*(ARQUIVOS[REVISÃO]=LD_01[[#This Row],[REVISÃO]])*(ARQUIVOS[EXTENSÃO]="pdf")))</f>
        <v>MSV-163MS-373-385-ACA-EXE-DE-H2-010-R00.6.pdf</v>
      </c>
      <c r="K1685" s="6" t="str" cm="1">
        <f t="array" ref="K1685">_xlfn.TEXTJOIN(", ",TRUE,_xlfn.UNIQUE(_xlfn._xlws.FILTER(ARQUIVOS_RECEBIDOS!$F$2:$F$5010,ARQUIVOS_RECEBIDOS!$E$2:$E$5010=LD_01[[#This Row],[DOCUMENTO]])))</f>
        <v>R00.6</v>
      </c>
      <c r="L1685" s="6" t="str" cm="1">
        <f t="array" ref="L1685">_xlfn.TEXTJOIN(",",TRUE,_xlfn._xlws.FILTER(ARQUIVOS[EXTENSÃO],(ARQUIVOS[DOCUMENTO]=LD_01[[#This Row],[DOCUMENTO]])*(ARQUIVOS[REVISÃO]=LD_01[[#This Row],[REVISÃO]])))</f>
        <v>dwg,pdf</v>
      </c>
      <c r="M1685" s="12" cm="1">
        <f t="array" ref="M1685">_xlfn.UNIQUE(_xlfn._xlws.FILTER(ARQUIVOS[DATA RECEBIMENTO],(ARQUIVOS[DOCUMENTO]=LD_01[[#This Row],[DOCUMENTO]])*(ARQUIVOS[REVISÃO]=LD_01[[#This Row],[REVISÃO]])))</f>
        <v>46041</v>
      </c>
      <c r="N16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02/MSV-163MS-373-385/10.DR/MSV-163MS-373-385-ACA-EXE-DE-H2-010-R00.6.pdf</v>
      </c>
      <c r="P1685" s="6" t="str">
        <f>LD_01[[#This Row],[PASTA]]&amp;"/"&amp;LD_01[[#This Row],[ARQUIVO]]</f>
        <v>MSV-163MS-373-385/10.DR/MSV-163MS-373-385-ACA-EXE-DE-H2-010-R00.6.pdf</v>
      </c>
    </row>
    <row r="1686" spans="1:16" ht="28.8" x14ac:dyDescent="0.3">
      <c r="A1686" t="s">
        <v>7130</v>
      </c>
      <c r="B1686" s="6" t="str">
        <f>VLOOKUP(LD_01[[#This Row],[DOCUMENTO]],_xlfn.SORTBY(ARQUIVOS_RECEBIDOS!$E$2:$F$5010,ARQUIVOS_RECEBIDOS!$F$2:$F$5010,-1),2,)</f>
        <v>R00.6</v>
      </c>
      <c r="C1686" s="14" t="s">
        <v>5988</v>
      </c>
      <c r="D1686" s="14" t="s">
        <v>7543</v>
      </c>
      <c r="E1686" s="6" t="s">
        <v>7477</v>
      </c>
      <c r="F1686" s="8" t="s">
        <v>6373</v>
      </c>
      <c r="G1686" s="8" t="s">
        <v>4142</v>
      </c>
      <c r="H1686" s="6" t="str">
        <f>_xlfn.XLOOKUP(LD_01[[#This Row],[DISCIPLINA]],'CLASSES DE PROJETOS'!$F$3:$F$37,'CLASSES DE PROJETOS'!$C$3:$C$37)</f>
        <v>DR</v>
      </c>
      <c r="I1686" s="6" t="str">
        <f>_xlfn.TEXTJOIN("/",TRUE,"MSV-163MS-"&amp;LD_01[[#This Row],[OBRA]],_xlfn.XLOOKUP(LD_01[[#This Row],[SIGLA]],'CLASSES DE PROJETOS'!$C$3:$C$37,'CLASSES DE PROJETOS'!$E$3:$E$37))</f>
        <v>MSV-163MS-373-385/10.DR</v>
      </c>
      <c r="J1686" s="6" t="str" cm="1">
        <f t="array" ref="J1686">_xlfn.TEXTJOIN(",",TRUE,_xlfn._xlws.FILTER(ARQUIVOS[ARQUIVO],(ARQUIVOS[DOCUMENTO]=LD_01[[#This Row],[DOCUMENTO]])*(ARQUIVOS[REVISÃO]=LD_01[[#This Row],[REVISÃO]])*(ARQUIVOS[EXTENSÃO]="pdf")))</f>
        <v>MSV-163MS-373-385-ACA-EXE-DE-H2-011-R00.6.pdf</v>
      </c>
      <c r="K1686" s="6" t="str" cm="1">
        <f t="array" ref="K1686">_xlfn.TEXTJOIN(", ",TRUE,_xlfn.UNIQUE(_xlfn._xlws.FILTER(ARQUIVOS_RECEBIDOS!$F$2:$F$5010,ARQUIVOS_RECEBIDOS!$E$2:$E$5010=LD_01[[#This Row],[DOCUMENTO]])))</f>
        <v>R00.6</v>
      </c>
      <c r="L1686" s="6" t="str" cm="1">
        <f t="array" ref="L1686">_xlfn.TEXTJOIN(",",TRUE,_xlfn._xlws.FILTER(ARQUIVOS[EXTENSÃO],(ARQUIVOS[DOCUMENTO]=LD_01[[#This Row],[DOCUMENTO]])*(ARQUIVOS[REVISÃO]=LD_01[[#This Row],[REVISÃO]])))</f>
        <v>dwg,pdf</v>
      </c>
      <c r="M1686" s="12" cm="1">
        <f t="array" ref="M1686">_xlfn.UNIQUE(_xlfn._xlws.FILTER(ARQUIVOS[DATA RECEBIMENTO],(ARQUIVOS[DOCUMENTO]=LD_01[[#This Row],[DOCUMENTO]])*(ARQUIVOS[REVISÃO]=LD_01[[#This Row],[REVISÃO]])))</f>
        <v>46041</v>
      </c>
      <c r="N16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02/MSV-163MS-373-385/10.DR/MSV-163MS-373-385-ACA-EXE-DE-H2-011-R00.6.pdf</v>
      </c>
      <c r="P1686" s="6" t="str">
        <f>LD_01[[#This Row],[PASTA]]&amp;"/"&amp;LD_01[[#This Row],[ARQUIVO]]</f>
        <v>MSV-163MS-373-385/10.DR/MSV-163MS-373-385-ACA-EXE-DE-H2-011-R00.6.pdf</v>
      </c>
    </row>
    <row r="1687" spans="1:16" ht="28.8" x14ac:dyDescent="0.3">
      <c r="A1687" t="s">
        <v>7131</v>
      </c>
      <c r="B1687" s="6" t="str">
        <f>VLOOKUP(LD_01[[#This Row],[DOCUMENTO]],_xlfn.SORTBY(ARQUIVOS_RECEBIDOS!$E$2:$F$5010,ARQUIVOS_RECEBIDOS!$F$2:$F$5010,-1),2,)</f>
        <v>R00.6</v>
      </c>
      <c r="C1687" s="14" t="s">
        <v>5988</v>
      </c>
      <c r="D1687" s="14" t="s">
        <v>7543</v>
      </c>
      <c r="E1687" s="6" t="s">
        <v>7477</v>
      </c>
      <c r="F1687" s="8" t="s">
        <v>6373</v>
      </c>
      <c r="G1687" s="8" t="s">
        <v>4142</v>
      </c>
      <c r="H1687" s="6" t="str">
        <f>_xlfn.XLOOKUP(LD_01[[#This Row],[DISCIPLINA]],'CLASSES DE PROJETOS'!$F$3:$F$37,'CLASSES DE PROJETOS'!$C$3:$C$37)</f>
        <v>DR</v>
      </c>
      <c r="I1687" s="6" t="str">
        <f>_xlfn.TEXTJOIN("/",TRUE,"MSV-163MS-"&amp;LD_01[[#This Row],[OBRA]],_xlfn.XLOOKUP(LD_01[[#This Row],[SIGLA]],'CLASSES DE PROJETOS'!$C$3:$C$37,'CLASSES DE PROJETOS'!$E$3:$E$37))</f>
        <v>MSV-163MS-373-385/10.DR</v>
      </c>
      <c r="J1687" s="6" t="str" cm="1">
        <f t="array" ref="J1687">_xlfn.TEXTJOIN(",",TRUE,_xlfn._xlws.FILTER(ARQUIVOS[ARQUIVO],(ARQUIVOS[DOCUMENTO]=LD_01[[#This Row],[DOCUMENTO]])*(ARQUIVOS[REVISÃO]=LD_01[[#This Row],[REVISÃO]])*(ARQUIVOS[EXTENSÃO]="pdf")))</f>
        <v>MSV-163MS-373-385-ACA-EXE-DE-H2-012-R00.6.pdf</v>
      </c>
      <c r="K1687" s="6" t="str" cm="1">
        <f t="array" ref="K1687">_xlfn.TEXTJOIN(", ",TRUE,_xlfn.UNIQUE(_xlfn._xlws.FILTER(ARQUIVOS_RECEBIDOS!$F$2:$F$5010,ARQUIVOS_RECEBIDOS!$E$2:$E$5010=LD_01[[#This Row],[DOCUMENTO]])))</f>
        <v>R00.6</v>
      </c>
      <c r="L1687" s="6" t="str" cm="1">
        <f t="array" ref="L1687">_xlfn.TEXTJOIN(",",TRUE,_xlfn._xlws.FILTER(ARQUIVOS[EXTENSÃO],(ARQUIVOS[DOCUMENTO]=LD_01[[#This Row],[DOCUMENTO]])*(ARQUIVOS[REVISÃO]=LD_01[[#This Row],[REVISÃO]])))</f>
        <v>dwg,pdf</v>
      </c>
      <c r="M1687" s="12" cm="1">
        <f t="array" ref="M1687">_xlfn.UNIQUE(_xlfn._xlws.FILTER(ARQUIVOS[DATA RECEBIMENTO],(ARQUIVOS[DOCUMENTO]=LD_01[[#This Row],[DOCUMENTO]])*(ARQUIVOS[REVISÃO]=LD_01[[#This Row],[REVISÃO]])))</f>
        <v>46041</v>
      </c>
      <c r="N16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02/MSV-163MS-373-385/10.DR/MSV-163MS-373-385-ACA-EXE-DE-H2-012-R00.6.pdf</v>
      </c>
      <c r="P1687" s="6" t="str">
        <f>LD_01[[#This Row],[PASTA]]&amp;"/"&amp;LD_01[[#This Row],[ARQUIVO]]</f>
        <v>MSV-163MS-373-385/10.DR/MSV-163MS-373-385-ACA-EXE-DE-H2-012-R00.6.pdf</v>
      </c>
    </row>
    <row r="1688" spans="1:16" ht="28.8" x14ac:dyDescent="0.3">
      <c r="A1688" t="s">
        <v>7132</v>
      </c>
      <c r="B1688" s="6" t="str">
        <f>VLOOKUP(LD_01[[#This Row],[DOCUMENTO]],_xlfn.SORTBY(ARQUIVOS_RECEBIDOS!$E$2:$F$5010,ARQUIVOS_RECEBIDOS!$F$2:$F$5010,-1),2,)</f>
        <v>R00.6</v>
      </c>
      <c r="C1688" s="14" t="s">
        <v>5988</v>
      </c>
      <c r="D1688" s="14" t="s">
        <v>7543</v>
      </c>
      <c r="E1688" s="6" t="s">
        <v>7477</v>
      </c>
      <c r="F1688" s="8" t="s">
        <v>6373</v>
      </c>
      <c r="G1688" s="8" t="s">
        <v>4142</v>
      </c>
      <c r="H1688" s="6" t="str">
        <f>_xlfn.XLOOKUP(LD_01[[#This Row],[DISCIPLINA]],'CLASSES DE PROJETOS'!$F$3:$F$37,'CLASSES DE PROJETOS'!$C$3:$C$37)</f>
        <v>DR</v>
      </c>
      <c r="I1688" s="6" t="str">
        <f>_xlfn.TEXTJOIN("/",TRUE,"MSV-163MS-"&amp;LD_01[[#This Row],[OBRA]],_xlfn.XLOOKUP(LD_01[[#This Row],[SIGLA]],'CLASSES DE PROJETOS'!$C$3:$C$37,'CLASSES DE PROJETOS'!$E$3:$E$37))</f>
        <v>MSV-163MS-373-385/10.DR</v>
      </c>
      <c r="J1688" s="6" t="str" cm="1">
        <f t="array" ref="J1688">_xlfn.TEXTJOIN(",",TRUE,_xlfn._xlws.FILTER(ARQUIVOS[ARQUIVO],(ARQUIVOS[DOCUMENTO]=LD_01[[#This Row],[DOCUMENTO]])*(ARQUIVOS[REVISÃO]=LD_01[[#This Row],[REVISÃO]])*(ARQUIVOS[EXTENSÃO]="pdf")))</f>
        <v>MSV-163MS-373-385-ACA-EXE-DE-H2-013-R00.6.pdf</v>
      </c>
      <c r="K1688" s="6" t="str" cm="1">
        <f t="array" ref="K1688">_xlfn.TEXTJOIN(", ",TRUE,_xlfn.UNIQUE(_xlfn._xlws.FILTER(ARQUIVOS_RECEBIDOS!$F$2:$F$5010,ARQUIVOS_RECEBIDOS!$E$2:$E$5010=LD_01[[#This Row],[DOCUMENTO]])))</f>
        <v>R00.6</v>
      </c>
      <c r="L1688" s="6" t="str" cm="1">
        <f t="array" ref="L1688">_xlfn.TEXTJOIN(",",TRUE,_xlfn._xlws.FILTER(ARQUIVOS[EXTENSÃO],(ARQUIVOS[DOCUMENTO]=LD_01[[#This Row],[DOCUMENTO]])*(ARQUIVOS[REVISÃO]=LD_01[[#This Row],[REVISÃO]])))</f>
        <v>dwg,pdf</v>
      </c>
      <c r="M1688" s="12" cm="1">
        <f t="array" ref="M1688">_xlfn.UNIQUE(_xlfn._xlws.FILTER(ARQUIVOS[DATA RECEBIMENTO],(ARQUIVOS[DOCUMENTO]=LD_01[[#This Row],[DOCUMENTO]])*(ARQUIVOS[REVISÃO]=LD_01[[#This Row],[REVISÃO]])))</f>
        <v>46041</v>
      </c>
      <c r="N16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02/MSV-163MS-373-385/10.DR/MSV-163MS-373-385-ACA-EXE-DE-H2-013-R00.6.pdf</v>
      </c>
      <c r="P1688" s="6" t="str">
        <f>LD_01[[#This Row],[PASTA]]&amp;"/"&amp;LD_01[[#This Row],[ARQUIVO]]</f>
        <v>MSV-163MS-373-385/10.DR/MSV-163MS-373-385-ACA-EXE-DE-H2-013-R00.6.pdf</v>
      </c>
    </row>
    <row r="1689" spans="1:16" ht="28.8" x14ac:dyDescent="0.3">
      <c r="A1689" t="s">
        <v>7133</v>
      </c>
      <c r="B1689" s="6" t="str">
        <f>VLOOKUP(LD_01[[#This Row],[DOCUMENTO]],_xlfn.SORTBY(ARQUIVOS_RECEBIDOS!$E$2:$F$5010,ARQUIVOS_RECEBIDOS!$F$2:$F$5010,-1),2,)</f>
        <v>R00.6</v>
      </c>
      <c r="C1689" s="14" t="s">
        <v>5988</v>
      </c>
      <c r="D1689" s="14" t="s">
        <v>7543</v>
      </c>
      <c r="E1689" s="6" t="s">
        <v>7477</v>
      </c>
      <c r="F1689" s="8" t="s">
        <v>6373</v>
      </c>
      <c r="G1689" s="8" t="s">
        <v>4142</v>
      </c>
      <c r="H1689" s="6" t="str">
        <f>_xlfn.XLOOKUP(LD_01[[#This Row],[DISCIPLINA]],'CLASSES DE PROJETOS'!$F$3:$F$37,'CLASSES DE PROJETOS'!$C$3:$C$37)</f>
        <v>DR</v>
      </c>
      <c r="I1689" s="6" t="str">
        <f>_xlfn.TEXTJOIN("/",TRUE,"MSV-163MS-"&amp;LD_01[[#This Row],[OBRA]],_xlfn.XLOOKUP(LD_01[[#This Row],[SIGLA]],'CLASSES DE PROJETOS'!$C$3:$C$37,'CLASSES DE PROJETOS'!$E$3:$E$37))</f>
        <v>MSV-163MS-373-385/10.DR</v>
      </c>
      <c r="J1689" s="6" t="str" cm="1">
        <f t="array" ref="J1689">_xlfn.TEXTJOIN(",",TRUE,_xlfn._xlws.FILTER(ARQUIVOS[ARQUIVO],(ARQUIVOS[DOCUMENTO]=LD_01[[#This Row],[DOCUMENTO]])*(ARQUIVOS[REVISÃO]=LD_01[[#This Row],[REVISÃO]])*(ARQUIVOS[EXTENSÃO]="pdf")))</f>
        <v>MSV-163MS-373-385-ACA-EXE-DE-H2-014-R00.6.pdf</v>
      </c>
      <c r="K1689" s="6" t="str" cm="1">
        <f t="array" ref="K1689">_xlfn.TEXTJOIN(", ",TRUE,_xlfn.UNIQUE(_xlfn._xlws.FILTER(ARQUIVOS_RECEBIDOS!$F$2:$F$5010,ARQUIVOS_RECEBIDOS!$E$2:$E$5010=LD_01[[#This Row],[DOCUMENTO]])))</f>
        <v>R00.6</v>
      </c>
      <c r="L1689" s="6" t="str" cm="1">
        <f t="array" ref="L1689">_xlfn.TEXTJOIN(",",TRUE,_xlfn._xlws.FILTER(ARQUIVOS[EXTENSÃO],(ARQUIVOS[DOCUMENTO]=LD_01[[#This Row],[DOCUMENTO]])*(ARQUIVOS[REVISÃO]=LD_01[[#This Row],[REVISÃO]])))</f>
        <v>dwg,pdf</v>
      </c>
      <c r="M1689" s="12" cm="1">
        <f t="array" ref="M1689">_xlfn.UNIQUE(_xlfn._xlws.FILTER(ARQUIVOS[DATA RECEBIMENTO],(ARQUIVOS[DOCUMENTO]=LD_01[[#This Row],[DOCUMENTO]])*(ARQUIVOS[REVISÃO]=LD_01[[#This Row],[REVISÃO]])))</f>
        <v>46041</v>
      </c>
      <c r="N16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02/MSV-163MS-373-385/10.DR/MSV-163MS-373-385-ACA-EXE-DE-H2-014-R00.6.pdf</v>
      </c>
      <c r="P1689" s="6" t="str">
        <f>LD_01[[#This Row],[PASTA]]&amp;"/"&amp;LD_01[[#This Row],[ARQUIVO]]</f>
        <v>MSV-163MS-373-385/10.DR/MSV-163MS-373-385-ACA-EXE-DE-H2-014-R00.6.pdf</v>
      </c>
    </row>
    <row r="1690" spans="1:16" ht="28.8" x14ac:dyDescent="0.3">
      <c r="A1690" t="s">
        <v>7134</v>
      </c>
      <c r="B1690" s="6" t="str">
        <f>VLOOKUP(LD_01[[#This Row],[DOCUMENTO]],_xlfn.SORTBY(ARQUIVOS_RECEBIDOS!$E$2:$F$5010,ARQUIVOS_RECEBIDOS!$F$2:$F$5010,-1),2,)</f>
        <v>R00.6</v>
      </c>
      <c r="C1690" s="14" t="s">
        <v>5988</v>
      </c>
      <c r="D1690" s="14" t="s">
        <v>7543</v>
      </c>
      <c r="E1690" s="6" t="s">
        <v>7477</v>
      </c>
      <c r="F1690" s="8" t="s">
        <v>6373</v>
      </c>
      <c r="G1690" s="8" t="s">
        <v>4142</v>
      </c>
      <c r="H1690" s="6" t="str">
        <f>_xlfn.XLOOKUP(LD_01[[#This Row],[DISCIPLINA]],'CLASSES DE PROJETOS'!$F$3:$F$37,'CLASSES DE PROJETOS'!$C$3:$C$37)</f>
        <v>DR</v>
      </c>
      <c r="I1690" s="6" t="str">
        <f>_xlfn.TEXTJOIN("/",TRUE,"MSV-163MS-"&amp;LD_01[[#This Row],[OBRA]],_xlfn.XLOOKUP(LD_01[[#This Row],[SIGLA]],'CLASSES DE PROJETOS'!$C$3:$C$37,'CLASSES DE PROJETOS'!$E$3:$E$37))</f>
        <v>MSV-163MS-373-385/10.DR</v>
      </c>
      <c r="J1690" s="6" t="str" cm="1">
        <f t="array" ref="J1690">_xlfn.TEXTJOIN(",",TRUE,_xlfn._xlws.FILTER(ARQUIVOS[ARQUIVO],(ARQUIVOS[DOCUMENTO]=LD_01[[#This Row],[DOCUMENTO]])*(ARQUIVOS[REVISÃO]=LD_01[[#This Row],[REVISÃO]])*(ARQUIVOS[EXTENSÃO]="pdf")))</f>
        <v>MSV-163MS-373-385-ACA-EXE-DE-H2-015-R00.6.pdf</v>
      </c>
      <c r="K1690" s="6" t="str" cm="1">
        <f t="array" ref="K1690">_xlfn.TEXTJOIN(", ",TRUE,_xlfn.UNIQUE(_xlfn._xlws.FILTER(ARQUIVOS_RECEBIDOS!$F$2:$F$5010,ARQUIVOS_RECEBIDOS!$E$2:$E$5010=LD_01[[#This Row],[DOCUMENTO]])))</f>
        <v>R00.6</v>
      </c>
      <c r="L1690" s="6" t="str" cm="1">
        <f t="array" ref="L1690">_xlfn.TEXTJOIN(",",TRUE,_xlfn._xlws.FILTER(ARQUIVOS[EXTENSÃO],(ARQUIVOS[DOCUMENTO]=LD_01[[#This Row],[DOCUMENTO]])*(ARQUIVOS[REVISÃO]=LD_01[[#This Row],[REVISÃO]])))</f>
        <v>dwg,pdf</v>
      </c>
      <c r="M1690" s="12" cm="1">
        <f t="array" ref="M1690">_xlfn.UNIQUE(_xlfn._xlws.FILTER(ARQUIVOS[DATA RECEBIMENTO],(ARQUIVOS[DOCUMENTO]=LD_01[[#This Row],[DOCUMENTO]])*(ARQUIVOS[REVISÃO]=LD_01[[#This Row],[REVISÃO]])))</f>
        <v>46041</v>
      </c>
      <c r="N16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02/MSV-163MS-373-385/10.DR/MSV-163MS-373-385-ACA-EXE-DE-H2-015-R00.6.pdf</v>
      </c>
      <c r="P1690" s="6" t="str">
        <f>LD_01[[#This Row],[PASTA]]&amp;"/"&amp;LD_01[[#This Row],[ARQUIVO]]</f>
        <v>MSV-163MS-373-385/10.DR/MSV-163MS-373-385-ACA-EXE-DE-H2-015-R00.6.pdf</v>
      </c>
    </row>
    <row r="1691" spans="1:16" ht="28.8" x14ac:dyDescent="0.3">
      <c r="A1691" t="s">
        <v>7135</v>
      </c>
      <c r="B1691" s="6" t="str">
        <f>VLOOKUP(LD_01[[#This Row],[DOCUMENTO]],_xlfn.SORTBY(ARQUIVOS_RECEBIDOS!$E$2:$F$5010,ARQUIVOS_RECEBIDOS!$F$2:$F$5010,-1),2,)</f>
        <v>R00.6</v>
      </c>
      <c r="C1691" s="14" t="s">
        <v>5988</v>
      </c>
      <c r="D1691" s="14" t="s">
        <v>7543</v>
      </c>
      <c r="E1691" s="6" t="s">
        <v>7477</v>
      </c>
      <c r="F1691" s="8" t="s">
        <v>6373</v>
      </c>
      <c r="G1691" s="8" t="s">
        <v>4142</v>
      </c>
      <c r="H1691" s="6" t="str">
        <f>_xlfn.XLOOKUP(LD_01[[#This Row],[DISCIPLINA]],'CLASSES DE PROJETOS'!$F$3:$F$37,'CLASSES DE PROJETOS'!$C$3:$C$37)</f>
        <v>DR</v>
      </c>
      <c r="I1691" s="6" t="str">
        <f>_xlfn.TEXTJOIN("/",TRUE,"MSV-163MS-"&amp;LD_01[[#This Row],[OBRA]],_xlfn.XLOOKUP(LD_01[[#This Row],[SIGLA]],'CLASSES DE PROJETOS'!$C$3:$C$37,'CLASSES DE PROJETOS'!$E$3:$E$37))</f>
        <v>MSV-163MS-373-385/10.DR</v>
      </c>
      <c r="J1691" s="6" t="str" cm="1">
        <f t="array" ref="J1691">_xlfn.TEXTJOIN(",",TRUE,_xlfn._xlws.FILTER(ARQUIVOS[ARQUIVO],(ARQUIVOS[DOCUMENTO]=LD_01[[#This Row],[DOCUMENTO]])*(ARQUIVOS[REVISÃO]=LD_01[[#This Row],[REVISÃO]])*(ARQUIVOS[EXTENSÃO]="pdf")))</f>
        <v>MSV-163MS-373-385-ACA-EXE-DE-H2-016-R00.6.pdf</v>
      </c>
      <c r="K1691" s="6" t="str" cm="1">
        <f t="array" ref="K1691">_xlfn.TEXTJOIN(", ",TRUE,_xlfn.UNIQUE(_xlfn._xlws.FILTER(ARQUIVOS_RECEBIDOS!$F$2:$F$5010,ARQUIVOS_RECEBIDOS!$E$2:$E$5010=LD_01[[#This Row],[DOCUMENTO]])))</f>
        <v>R00.6</v>
      </c>
      <c r="L1691" s="6" t="str" cm="1">
        <f t="array" ref="L1691">_xlfn.TEXTJOIN(",",TRUE,_xlfn._xlws.FILTER(ARQUIVOS[EXTENSÃO],(ARQUIVOS[DOCUMENTO]=LD_01[[#This Row],[DOCUMENTO]])*(ARQUIVOS[REVISÃO]=LD_01[[#This Row],[REVISÃO]])))</f>
        <v>dwg,pdf</v>
      </c>
      <c r="M1691" s="12" cm="1">
        <f t="array" ref="M1691">_xlfn.UNIQUE(_xlfn._xlws.FILTER(ARQUIVOS[DATA RECEBIMENTO],(ARQUIVOS[DOCUMENTO]=LD_01[[#This Row],[DOCUMENTO]])*(ARQUIVOS[REVISÃO]=LD_01[[#This Row],[REVISÃO]])))</f>
        <v>46041</v>
      </c>
      <c r="N16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02/MSV-163MS-373-385/10.DR/MSV-163MS-373-385-ACA-EXE-DE-H2-016-R00.6.pdf</v>
      </c>
      <c r="P1691" s="6" t="str">
        <f>LD_01[[#This Row],[PASTA]]&amp;"/"&amp;LD_01[[#This Row],[ARQUIVO]]</f>
        <v>MSV-163MS-373-385/10.DR/MSV-163MS-373-385-ACA-EXE-DE-H2-016-R00.6.pdf</v>
      </c>
    </row>
    <row r="1692" spans="1:16" ht="28.8" x14ac:dyDescent="0.3">
      <c r="A1692" t="s">
        <v>7136</v>
      </c>
      <c r="B1692" s="6" t="str">
        <f>VLOOKUP(LD_01[[#This Row],[DOCUMENTO]],_xlfn.SORTBY(ARQUIVOS_RECEBIDOS!$E$2:$F$5010,ARQUIVOS_RECEBIDOS!$F$2:$F$5010,-1),2,)</f>
        <v>R00.6</v>
      </c>
      <c r="C1692" s="14" t="s">
        <v>5988</v>
      </c>
      <c r="D1692" s="14" t="s">
        <v>7543</v>
      </c>
      <c r="E1692" s="6" t="s">
        <v>7477</v>
      </c>
      <c r="F1692" s="8" t="s">
        <v>6373</v>
      </c>
      <c r="G1692" s="8" t="s">
        <v>4142</v>
      </c>
      <c r="H1692" s="6" t="str">
        <f>_xlfn.XLOOKUP(LD_01[[#This Row],[DISCIPLINA]],'CLASSES DE PROJETOS'!$F$3:$F$37,'CLASSES DE PROJETOS'!$C$3:$C$37)</f>
        <v>DR</v>
      </c>
      <c r="I1692" s="6" t="str">
        <f>_xlfn.TEXTJOIN("/",TRUE,"MSV-163MS-"&amp;LD_01[[#This Row],[OBRA]],_xlfn.XLOOKUP(LD_01[[#This Row],[SIGLA]],'CLASSES DE PROJETOS'!$C$3:$C$37,'CLASSES DE PROJETOS'!$E$3:$E$37))</f>
        <v>MSV-163MS-373-385/10.DR</v>
      </c>
      <c r="J1692" s="6" t="str" cm="1">
        <f t="array" ref="J1692">_xlfn.TEXTJOIN(",",TRUE,_xlfn._xlws.FILTER(ARQUIVOS[ARQUIVO],(ARQUIVOS[DOCUMENTO]=LD_01[[#This Row],[DOCUMENTO]])*(ARQUIVOS[REVISÃO]=LD_01[[#This Row],[REVISÃO]])*(ARQUIVOS[EXTENSÃO]="pdf")))</f>
        <v>MSV-163MS-373-385-ACA-EXE-DE-H2-017-R00.6.pdf</v>
      </c>
      <c r="K1692" s="6" t="str" cm="1">
        <f t="array" ref="K1692">_xlfn.TEXTJOIN(", ",TRUE,_xlfn.UNIQUE(_xlfn._xlws.FILTER(ARQUIVOS_RECEBIDOS!$F$2:$F$5010,ARQUIVOS_RECEBIDOS!$E$2:$E$5010=LD_01[[#This Row],[DOCUMENTO]])))</f>
        <v>R00.6</v>
      </c>
      <c r="L1692" s="6" t="str" cm="1">
        <f t="array" ref="L1692">_xlfn.TEXTJOIN(",",TRUE,_xlfn._xlws.FILTER(ARQUIVOS[EXTENSÃO],(ARQUIVOS[DOCUMENTO]=LD_01[[#This Row],[DOCUMENTO]])*(ARQUIVOS[REVISÃO]=LD_01[[#This Row],[REVISÃO]])))</f>
        <v>dwg,pdf</v>
      </c>
      <c r="M1692" s="12" cm="1">
        <f t="array" ref="M1692">_xlfn.UNIQUE(_xlfn._xlws.FILTER(ARQUIVOS[DATA RECEBIMENTO],(ARQUIVOS[DOCUMENTO]=LD_01[[#This Row],[DOCUMENTO]])*(ARQUIVOS[REVISÃO]=LD_01[[#This Row],[REVISÃO]])))</f>
        <v>46041</v>
      </c>
      <c r="N16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02/MSV-163MS-373-385/10.DR/MSV-163MS-373-385-ACA-EXE-DE-H2-017-R00.6.pdf</v>
      </c>
      <c r="P1692" s="6" t="str">
        <f>LD_01[[#This Row],[PASTA]]&amp;"/"&amp;LD_01[[#This Row],[ARQUIVO]]</f>
        <v>MSV-163MS-373-385/10.DR/MSV-163MS-373-385-ACA-EXE-DE-H2-017-R00.6.pdf</v>
      </c>
    </row>
    <row r="1693" spans="1:16" ht="28.8" x14ac:dyDescent="0.3">
      <c r="A1693" t="s">
        <v>7137</v>
      </c>
      <c r="B1693" s="6" t="str">
        <f>VLOOKUP(LD_01[[#This Row],[DOCUMENTO]],_xlfn.SORTBY(ARQUIVOS_RECEBIDOS!$E$2:$F$5010,ARQUIVOS_RECEBIDOS!$F$2:$F$5010,-1),2,)</f>
        <v>R00.6</v>
      </c>
      <c r="C1693" s="14" t="s">
        <v>5988</v>
      </c>
      <c r="D1693" s="14" t="s">
        <v>7543</v>
      </c>
      <c r="E1693" s="6" t="s">
        <v>7477</v>
      </c>
      <c r="F1693" s="8" t="s">
        <v>6373</v>
      </c>
      <c r="G1693" s="8" t="s">
        <v>4142</v>
      </c>
      <c r="H1693" s="6" t="str">
        <f>_xlfn.XLOOKUP(LD_01[[#This Row],[DISCIPLINA]],'CLASSES DE PROJETOS'!$F$3:$F$37,'CLASSES DE PROJETOS'!$C$3:$C$37)</f>
        <v>DR</v>
      </c>
      <c r="I1693" s="6" t="str">
        <f>_xlfn.TEXTJOIN("/",TRUE,"MSV-163MS-"&amp;LD_01[[#This Row],[OBRA]],_xlfn.XLOOKUP(LD_01[[#This Row],[SIGLA]],'CLASSES DE PROJETOS'!$C$3:$C$37,'CLASSES DE PROJETOS'!$E$3:$E$37))</f>
        <v>MSV-163MS-373-385/10.DR</v>
      </c>
      <c r="J1693" s="6" t="str" cm="1">
        <f t="array" ref="J1693">_xlfn.TEXTJOIN(",",TRUE,_xlfn._xlws.FILTER(ARQUIVOS[ARQUIVO],(ARQUIVOS[DOCUMENTO]=LD_01[[#This Row],[DOCUMENTO]])*(ARQUIVOS[REVISÃO]=LD_01[[#This Row],[REVISÃO]])*(ARQUIVOS[EXTENSÃO]="pdf")))</f>
        <v>MSV-163MS-373-385-ACA-EXE-DE-H2-018-R00.6.pdf</v>
      </c>
      <c r="K1693" s="6" t="str" cm="1">
        <f t="array" ref="K1693">_xlfn.TEXTJOIN(", ",TRUE,_xlfn.UNIQUE(_xlfn._xlws.FILTER(ARQUIVOS_RECEBIDOS!$F$2:$F$5010,ARQUIVOS_RECEBIDOS!$E$2:$E$5010=LD_01[[#This Row],[DOCUMENTO]])))</f>
        <v>R00.6</v>
      </c>
      <c r="L1693" s="6" t="str" cm="1">
        <f t="array" ref="L1693">_xlfn.TEXTJOIN(",",TRUE,_xlfn._xlws.FILTER(ARQUIVOS[EXTENSÃO],(ARQUIVOS[DOCUMENTO]=LD_01[[#This Row],[DOCUMENTO]])*(ARQUIVOS[REVISÃO]=LD_01[[#This Row],[REVISÃO]])))</f>
        <v>dwg,pdf</v>
      </c>
      <c r="M1693" s="12" cm="1">
        <f t="array" ref="M1693">_xlfn.UNIQUE(_xlfn._xlws.FILTER(ARQUIVOS[DATA RECEBIMENTO],(ARQUIVOS[DOCUMENTO]=LD_01[[#This Row],[DOCUMENTO]])*(ARQUIVOS[REVISÃO]=LD_01[[#This Row],[REVISÃO]])))</f>
        <v>46041</v>
      </c>
      <c r="N16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02/MSV-163MS-373-385/10.DR/MSV-163MS-373-385-ACA-EXE-DE-H2-018-R00.6.pdf</v>
      </c>
      <c r="P1693" s="6" t="str">
        <f>LD_01[[#This Row],[PASTA]]&amp;"/"&amp;LD_01[[#This Row],[ARQUIVO]]</f>
        <v>MSV-163MS-373-385/10.DR/MSV-163MS-373-385-ACA-EXE-DE-H2-018-R00.6.pdf</v>
      </c>
    </row>
    <row r="1694" spans="1:16" ht="28.8" x14ac:dyDescent="0.3">
      <c r="A1694" t="s">
        <v>7138</v>
      </c>
      <c r="B1694" s="6" t="str">
        <f>VLOOKUP(LD_01[[#This Row],[DOCUMENTO]],_xlfn.SORTBY(ARQUIVOS_RECEBIDOS!$E$2:$F$5010,ARQUIVOS_RECEBIDOS!$F$2:$F$5010,-1),2,)</f>
        <v>R00.6</v>
      </c>
      <c r="C1694" s="14" t="s">
        <v>5988</v>
      </c>
      <c r="D1694" s="14" t="s">
        <v>7543</v>
      </c>
      <c r="E1694" s="6" t="s">
        <v>7477</v>
      </c>
      <c r="F1694" s="8" t="s">
        <v>6373</v>
      </c>
      <c r="G1694" s="8" t="s">
        <v>4142</v>
      </c>
      <c r="H1694" s="6" t="str">
        <f>_xlfn.XLOOKUP(LD_01[[#This Row],[DISCIPLINA]],'CLASSES DE PROJETOS'!$F$3:$F$37,'CLASSES DE PROJETOS'!$C$3:$C$37)</f>
        <v>DR</v>
      </c>
      <c r="I1694" s="6" t="str">
        <f>_xlfn.TEXTJOIN("/",TRUE,"MSV-163MS-"&amp;LD_01[[#This Row],[OBRA]],_xlfn.XLOOKUP(LD_01[[#This Row],[SIGLA]],'CLASSES DE PROJETOS'!$C$3:$C$37,'CLASSES DE PROJETOS'!$E$3:$E$37))</f>
        <v>MSV-163MS-373-385/10.DR</v>
      </c>
      <c r="J1694" s="6" t="str" cm="1">
        <f t="array" ref="J1694">_xlfn.TEXTJOIN(",",TRUE,_xlfn._xlws.FILTER(ARQUIVOS[ARQUIVO],(ARQUIVOS[DOCUMENTO]=LD_01[[#This Row],[DOCUMENTO]])*(ARQUIVOS[REVISÃO]=LD_01[[#This Row],[REVISÃO]])*(ARQUIVOS[EXTENSÃO]="pdf")))</f>
        <v>MSV-163MS-373-385-ACA-EXE-DE-H2-019-R00.6.pdf</v>
      </c>
      <c r="K1694" s="6" t="str" cm="1">
        <f t="array" ref="K1694">_xlfn.TEXTJOIN(", ",TRUE,_xlfn.UNIQUE(_xlfn._xlws.FILTER(ARQUIVOS_RECEBIDOS!$F$2:$F$5010,ARQUIVOS_RECEBIDOS!$E$2:$E$5010=LD_01[[#This Row],[DOCUMENTO]])))</f>
        <v>R00.6</v>
      </c>
      <c r="L1694" s="6" t="str" cm="1">
        <f t="array" ref="L1694">_xlfn.TEXTJOIN(",",TRUE,_xlfn._xlws.FILTER(ARQUIVOS[EXTENSÃO],(ARQUIVOS[DOCUMENTO]=LD_01[[#This Row],[DOCUMENTO]])*(ARQUIVOS[REVISÃO]=LD_01[[#This Row],[REVISÃO]])))</f>
        <v>dwg,pdf</v>
      </c>
      <c r="M1694" s="12" cm="1">
        <f t="array" ref="M1694">_xlfn.UNIQUE(_xlfn._xlws.FILTER(ARQUIVOS[DATA RECEBIMENTO],(ARQUIVOS[DOCUMENTO]=LD_01[[#This Row],[DOCUMENTO]])*(ARQUIVOS[REVISÃO]=LD_01[[#This Row],[REVISÃO]])))</f>
        <v>46041</v>
      </c>
      <c r="N16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02/MSV-163MS-373-385/10.DR/MSV-163MS-373-385-ACA-EXE-DE-H2-019-R00.6.pdf</v>
      </c>
      <c r="P1694" s="6" t="str">
        <f>LD_01[[#This Row],[PASTA]]&amp;"/"&amp;LD_01[[#This Row],[ARQUIVO]]</f>
        <v>MSV-163MS-373-385/10.DR/MSV-163MS-373-385-ACA-EXE-DE-H2-019-R00.6.pdf</v>
      </c>
    </row>
    <row r="1695" spans="1:16" ht="28.8" x14ac:dyDescent="0.3">
      <c r="A1695" t="s">
        <v>7139</v>
      </c>
      <c r="B1695" s="6" t="str">
        <f>VLOOKUP(LD_01[[#This Row],[DOCUMENTO]],_xlfn.SORTBY(ARQUIVOS_RECEBIDOS!$E$2:$F$5010,ARQUIVOS_RECEBIDOS!$F$2:$F$5010,-1),2,)</f>
        <v>R00.6</v>
      </c>
      <c r="C1695" s="14" t="s">
        <v>5988</v>
      </c>
      <c r="D1695" s="14" t="s">
        <v>7543</v>
      </c>
      <c r="E1695" s="6" t="s">
        <v>7477</v>
      </c>
      <c r="F1695" s="8" t="s">
        <v>6373</v>
      </c>
      <c r="G1695" s="8" t="s">
        <v>4142</v>
      </c>
      <c r="H1695" s="6" t="str">
        <f>_xlfn.XLOOKUP(LD_01[[#This Row],[DISCIPLINA]],'CLASSES DE PROJETOS'!$F$3:$F$37,'CLASSES DE PROJETOS'!$C$3:$C$37)</f>
        <v>DR</v>
      </c>
      <c r="I1695" s="6" t="str">
        <f>_xlfn.TEXTJOIN("/",TRUE,"MSV-163MS-"&amp;LD_01[[#This Row],[OBRA]],_xlfn.XLOOKUP(LD_01[[#This Row],[SIGLA]],'CLASSES DE PROJETOS'!$C$3:$C$37,'CLASSES DE PROJETOS'!$E$3:$E$37))</f>
        <v>MSV-163MS-373-385/10.DR</v>
      </c>
      <c r="J1695" s="6" t="str" cm="1">
        <f t="array" ref="J1695">_xlfn.TEXTJOIN(",",TRUE,_xlfn._xlws.FILTER(ARQUIVOS[ARQUIVO],(ARQUIVOS[DOCUMENTO]=LD_01[[#This Row],[DOCUMENTO]])*(ARQUIVOS[REVISÃO]=LD_01[[#This Row],[REVISÃO]])*(ARQUIVOS[EXTENSÃO]="pdf")))</f>
        <v>MSV-163MS-373-385-ACA-EXE-DE-H2-020-R00.6.pdf</v>
      </c>
      <c r="K1695" s="6" t="str" cm="1">
        <f t="array" ref="K1695">_xlfn.TEXTJOIN(", ",TRUE,_xlfn.UNIQUE(_xlfn._xlws.FILTER(ARQUIVOS_RECEBIDOS!$F$2:$F$5010,ARQUIVOS_RECEBIDOS!$E$2:$E$5010=LD_01[[#This Row],[DOCUMENTO]])))</f>
        <v>R00.6</v>
      </c>
      <c r="L1695" s="6" t="str" cm="1">
        <f t="array" ref="L1695">_xlfn.TEXTJOIN(",",TRUE,_xlfn._xlws.FILTER(ARQUIVOS[EXTENSÃO],(ARQUIVOS[DOCUMENTO]=LD_01[[#This Row],[DOCUMENTO]])*(ARQUIVOS[REVISÃO]=LD_01[[#This Row],[REVISÃO]])))</f>
        <v>dwg,pdf</v>
      </c>
      <c r="M1695" s="12" cm="1">
        <f t="array" ref="M1695">_xlfn.UNIQUE(_xlfn._xlws.FILTER(ARQUIVOS[DATA RECEBIMENTO],(ARQUIVOS[DOCUMENTO]=LD_01[[#This Row],[DOCUMENTO]])*(ARQUIVOS[REVISÃO]=LD_01[[#This Row],[REVISÃO]])))</f>
        <v>46041</v>
      </c>
      <c r="N16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02/MSV-163MS-373-385/10.DR/MSV-163MS-373-385-ACA-EXE-DE-H2-020-R00.6.pdf</v>
      </c>
      <c r="P1695" s="6" t="str">
        <f>LD_01[[#This Row],[PASTA]]&amp;"/"&amp;LD_01[[#This Row],[ARQUIVO]]</f>
        <v>MSV-163MS-373-385/10.DR/MSV-163MS-373-385-ACA-EXE-DE-H2-020-R00.6.pdf</v>
      </c>
    </row>
    <row r="1696" spans="1:16" ht="28.8" x14ac:dyDescent="0.3">
      <c r="A1696" t="s">
        <v>7140</v>
      </c>
      <c r="B1696" s="6" t="str">
        <f>VLOOKUP(LD_01[[#This Row],[DOCUMENTO]],_xlfn.SORTBY(ARQUIVOS_RECEBIDOS!$E$2:$F$5010,ARQUIVOS_RECEBIDOS!$F$2:$F$5010,-1),2,)</f>
        <v>R00.6</v>
      </c>
      <c r="C1696" s="14" t="s">
        <v>5988</v>
      </c>
      <c r="D1696" s="14" t="s">
        <v>7543</v>
      </c>
      <c r="E1696" s="6" t="s">
        <v>7477</v>
      </c>
      <c r="F1696" s="8" t="s">
        <v>6373</v>
      </c>
      <c r="G1696" s="8" t="s">
        <v>4142</v>
      </c>
      <c r="H1696" s="6" t="str">
        <f>_xlfn.XLOOKUP(LD_01[[#This Row],[DISCIPLINA]],'CLASSES DE PROJETOS'!$F$3:$F$37,'CLASSES DE PROJETOS'!$C$3:$C$37)</f>
        <v>DR</v>
      </c>
      <c r="I1696" s="6" t="str">
        <f>_xlfn.TEXTJOIN("/",TRUE,"MSV-163MS-"&amp;LD_01[[#This Row],[OBRA]],_xlfn.XLOOKUP(LD_01[[#This Row],[SIGLA]],'CLASSES DE PROJETOS'!$C$3:$C$37,'CLASSES DE PROJETOS'!$E$3:$E$37))</f>
        <v>MSV-163MS-373-385/10.DR</v>
      </c>
      <c r="J1696" s="6" t="str" cm="1">
        <f t="array" ref="J1696">_xlfn.TEXTJOIN(",",TRUE,_xlfn._xlws.FILTER(ARQUIVOS[ARQUIVO],(ARQUIVOS[DOCUMENTO]=LD_01[[#This Row],[DOCUMENTO]])*(ARQUIVOS[REVISÃO]=LD_01[[#This Row],[REVISÃO]])*(ARQUIVOS[EXTENSÃO]="pdf")))</f>
        <v>MSV-163MS-373-385-ACA-EXE-DE-H2-021-R00.6.pdf</v>
      </c>
      <c r="K1696" s="6" t="str" cm="1">
        <f t="array" ref="K1696">_xlfn.TEXTJOIN(", ",TRUE,_xlfn.UNIQUE(_xlfn._xlws.FILTER(ARQUIVOS_RECEBIDOS!$F$2:$F$5010,ARQUIVOS_RECEBIDOS!$E$2:$E$5010=LD_01[[#This Row],[DOCUMENTO]])))</f>
        <v>R00.6</v>
      </c>
      <c r="L1696" s="6" t="str" cm="1">
        <f t="array" ref="L1696">_xlfn.TEXTJOIN(",",TRUE,_xlfn._xlws.FILTER(ARQUIVOS[EXTENSÃO],(ARQUIVOS[DOCUMENTO]=LD_01[[#This Row],[DOCUMENTO]])*(ARQUIVOS[REVISÃO]=LD_01[[#This Row],[REVISÃO]])))</f>
        <v>dwg,pdf</v>
      </c>
      <c r="M1696" s="12" cm="1">
        <f t="array" ref="M1696">_xlfn.UNIQUE(_xlfn._xlws.FILTER(ARQUIVOS[DATA RECEBIMENTO],(ARQUIVOS[DOCUMENTO]=LD_01[[#This Row],[DOCUMENTO]])*(ARQUIVOS[REVISÃO]=LD_01[[#This Row],[REVISÃO]])))</f>
        <v>46041</v>
      </c>
      <c r="N16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02/MSV-163MS-373-385/10.DR/MSV-163MS-373-385-ACA-EXE-DE-H2-021-R00.6.pdf</v>
      </c>
      <c r="P1696" s="6" t="str">
        <f>LD_01[[#This Row],[PASTA]]&amp;"/"&amp;LD_01[[#This Row],[ARQUIVO]]</f>
        <v>MSV-163MS-373-385/10.DR/MSV-163MS-373-385-ACA-EXE-DE-H2-021-R00.6.pdf</v>
      </c>
    </row>
    <row r="1697" spans="1:16" ht="28.8" x14ac:dyDescent="0.3">
      <c r="A1697" t="s">
        <v>7141</v>
      </c>
      <c r="B1697" s="6" t="str">
        <f>VLOOKUP(LD_01[[#This Row],[DOCUMENTO]],_xlfn.SORTBY(ARQUIVOS_RECEBIDOS!$E$2:$F$5010,ARQUIVOS_RECEBIDOS!$F$2:$F$5010,-1),2,)</f>
        <v>R00.6</v>
      </c>
      <c r="C1697" s="14" t="s">
        <v>5988</v>
      </c>
      <c r="D1697" s="14" t="s">
        <v>7543</v>
      </c>
      <c r="E1697" s="6" t="s">
        <v>7477</v>
      </c>
      <c r="F1697" s="8" t="s">
        <v>7493</v>
      </c>
      <c r="G1697" s="8" t="s">
        <v>4142</v>
      </c>
      <c r="H1697" s="6" t="str">
        <f>_xlfn.XLOOKUP(LD_01[[#This Row],[DISCIPLINA]],'CLASSES DE PROJETOS'!$F$3:$F$37,'CLASSES DE PROJETOS'!$C$3:$C$37)</f>
        <v>DR</v>
      </c>
      <c r="I1697" s="6" t="str">
        <f>_xlfn.TEXTJOIN("/",TRUE,"MSV-163MS-"&amp;LD_01[[#This Row],[OBRA]],_xlfn.XLOOKUP(LD_01[[#This Row],[SIGLA]],'CLASSES DE PROJETOS'!$C$3:$C$37,'CLASSES DE PROJETOS'!$E$3:$E$37))</f>
        <v>MSV-163MS-373-385/10.DR</v>
      </c>
      <c r="J1697" s="6" t="str" cm="1">
        <f t="array" ref="J1697">_xlfn.TEXTJOIN(",",TRUE,_xlfn._xlws.FILTER(ARQUIVOS[ARQUIVO],(ARQUIVOS[DOCUMENTO]=LD_01[[#This Row],[DOCUMENTO]])*(ARQUIVOS[REVISÃO]=LD_01[[#This Row],[REVISÃO]])*(ARQUIVOS[EXTENSÃO]="pdf")))</f>
        <v>MSV-163MS-373-385-ACA-EXE-DE-H2-022-R00.6.pdf</v>
      </c>
      <c r="K1697" s="6" t="str" cm="1">
        <f t="array" ref="K1697">_xlfn.TEXTJOIN(", ",TRUE,_xlfn.UNIQUE(_xlfn._xlws.FILTER(ARQUIVOS_RECEBIDOS!$F$2:$F$5010,ARQUIVOS_RECEBIDOS!$E$2:$E$5010=LD_01[[#This Row],[DOCUMENTO]])))</f>
        <v>R00.6</v>
      </c>
      <c r="L1697" s="6" t="str" cm="1">
        <f t="array" ref="L1697">_xlfn.TEXTJOIN(",",TRUE,_xlfn._xlws.FILTER(ARQUIVOS[EXTENSÃO],(ARQUIVOS[DOCUMENTO]=LD_01[[#This Row],[DOCUMENTO]])*(ARQUIVOS[REVISÃO]=LD_01[[#This Row],[REVISÃO]])))</f>
        <v>dwg,pdf</v>
      </c>
      <c r="M1697" s="12" cm="1">
        <f t="array" ref="M1697">_xlfn.UNIQUE(_xlfn._xlws.FILTER(ARQUIVOS[DATA RECEBIMENTO],(ARQUIVOS[DOCUMENTO]=LD_01[[#This Row],[DOCUMENTO]])*(ARQUIVOS[REVISÃO]=LD_01[[#This Row],[REVISÃO]])))</f>
        <v>46041</v>
      </c>
      <c r="N16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02/MSV-163MS-373-385/10.DR/MSV-163MS-373-385-ACA-EXE-DE-H2-022-R00.6.pdf</v>
      </c>
      <c r="P1697" s="6" t="str">
        <f>LD_01[[#This Row],[PASTA]]&amp;"/"&amp;LD_01[[#This Row],[ARQUIVO]]</f>
        <v>MSV-163MS-373-385/10.DR/MSV-163MS-373-385-ACA-EXE-DE-H2-022-R00.6.pdf</v>
      </c>
    </row>
    <row r="1698" spans="1:16" ht="28.8" x14ac:dyDescent="0.3">
      <c r="A1698" t="s">
        <v>7142</v>
      </c>
      <c r="B1698" s="6" t="str">
        <f>VLOOKUP(LD_01[[#This Row],[DOCUMENTO]],_xlfn.SORTBY(ARQUIVOS_RECEBIDOS!$E$2:$F$5010,ARQUIVOS_RECEBIDOS!$F$2:$F$5010,-1),2,)</f>
        <v>R00.4</v>
      </c>
      <c r="C1698" s="14" t="s">
        <v>5988</v>
      </c>
      <c r="D1698" s="14" t="s">
        <v>7543</v>
      </c>
      <c r="E1698" s="6" t="s">
        <v>7477</v>
      </c>
      <c r="F1698" s="8" t="s">
        <v>7493</v>
      </c>
      <c r="G1698" s="8" t="s">
        <v>4142</v>
      </c>
      <c r="H1698" s="6" t="str">
        <f>_xlfn.XLOOKUP(LD_01[[#This Row],[DISCIPLINA]],'CLASSES DE PROJETOS'!$F$3:$F$37,'CLASSES DE PROJETOS'!$C$3:$C$37)</f>
        <v>DR</v>
      </c>
      <c r="I1698" s="6" t="str">
        <f>_xlfn.TEXTJOIN("/",TRUE,"MSV-163MS-"&amp;LD_01[[#This Row],[OBRA]],_xlfn.XLOOKUP(LD_01[[#This Row],[SIGLA]],'CLASSES DE PROJETOS'!$C$3:$C$37,'CLASSES DE PROJETOS'!$E$3:$E$37))</f>
        <v>MSV-163MS-373-385/10.DR</v>
      </c>
      <c r="J1698" s="6" t="str" cm="1">
        <f t="array" ref="J1698">_xlfn.TEXTJOIN(",",TRUE,_xlfn._xlws.FILTER(ARQUIVOS[ARQUIVO],(ARQUIVOS[DOCUMENTO]=LD_01[[#This Row],[DOCUMENTO]])*(ARQUIVOS[REVISÃO]=LD_01[[#This Row],[REVISÃO]])*(ARQUIVOS[EXTENSÃO]="pdf")))</f>
        <v>MSV-163MS-373-385-ACA-EXE-DE-H2-023-R00.4.pdf</v>
      </c>
      <c r="K1698" s="6" t="str" cm="1">
        <f t="array" ref="K1698">_xlfn.TEXTJOIN(", ",TRUE,_xlfn.UNIQUE(_xlfn._xlws.FILTER(ARQUIVOS_RECEBIDOS!$F$2:$F$5010,ARQUIVOS_RECEBIDOS!$E$2:$E$5010=LD_01[[#This Row],[DOCUMENTO]])))</f>
        <v>R00.4</v>
      </c>
      <c r="L1698" s="6" t="str" cm="1">
        <f t="array" ref="L1698">_xlfn.TEXTJOIN(",",TRUE,_xlfn._xlws.FILTER(ARQUIVOS[EXTENSÃO],(ARQUIVOS[DOCUMENTO]=LD_01[[#This Row],[DOCUMENTO]])*(ARQUIVOS[REVISÃO]=LD_01[[#This Row],[REVISÃO]])))</f>
        <v>dwg,pdf</v>
      </c>
      <c r="M1698" s="12" cm="1">
        <f t="array" ref="M1698">_xlfn.UNIQUE(_xlfn._xlws.FILTER(ARQUIVOS[DATA RECEBIMENTO],(ARQUIVOS[DOCUMENTO]=LD_01[[#This Row],[DOCUMENTO]])*(ARQUIVOS[REVISÃO]=LD_01[[#This Row],[REVISÃO]])))</f>
        <v>46041</v>
      </c>
      <c r="N16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02/MSV-163MS-373-385/10.DR/MSV-163MS-373-385-ACA-EXE-DE-H2-023-R00.4.pdf</v>
      </c>
      <c r="P1698" s="6" t="str">
        <f>LD_01[[#This Row],[PASTA]]&amp;"/"&amp;LD_01[[#This Row],[ARQUIVO]]</f>
        <v>MSV-163MS-373-385/10.DR/MSV-163MS-373-385-ACA-EXE-DE-H2-023-R00.4.pdf</v>
      </c>
    </row>
    <row r="1699" spans="1:16" ht="28.8" x14ac:dyDescent="0.3">
      <c r="A1699" t="s">
        <v>7143</v>
      </c>
      <c r="B1699" s="6" t="str">
        <f>VLOOKUP(LD_01[[#This Row],[DOCUMENTO]],_xlfn.SORTBY(ARQUIVOS_RECEBIDOS!$E$2:$F$5010,ARQUIVOS_RECEBIDOS!$F$2:$F$5010,-1),2,)</f>
        <v>R00.3</v>
      </c>
      <c r="C1699" s="14" t="s">
        <v>5988</v>
      </c>
      <c r="D1699" s="14" t="s">
        <v>7543</v>
      </c>
      <c r="E1699" s="6" t="s">
        <v>7477</v>
      </c>
      <c r="F1699" s="8" t="s">
        <v>7493</v>
      </c>
      <c r="G1699" s="8" t="s">
        <v>4142</v>
      </c>
      <c r="H1699" s="6" t="str">
        <f>_xlfn.XLOOKUP(LD_01[[#This Row],[DISCIPLINA]],'CLASSES DE PROJETOS'!$F$3:$F$37,'CLASSES DE PROJETOS'!$C$3:$C$37)</f>
        <v>DR</v>
      </c>
      <c r="I1699" s="6" t="str">
        <f>_xlfn.TEXTJOIN("/",TRUE,"MSV-163MS-"&amp;LD_01[[#This Row],[OBRA]],_xlfn.XLOOKUP(LD_01[[#This Row],[SIGLA]],'CLASSES DE PROJETOS'!$C$3:$C$37,'CLASSES DE PROJETOS'!$E$3:$E$37))</f>
        <v>MSV-163MS-373-385/10.DR</v>
      </c>
      <c r="J1699" s="6" t="str" cm="1">
        <f t="array" ref="J1699">_xlfn.TEXTJOIN(",",TRUE,_xlfn._xlws.FILTER(ARQUIVOS[ARQUIVO],(ARQUIVOS[DOCUMENTO]=LD_01[[#This Row],[DOCUMENTO]])*(ARQUIVOS[REVISÃO]=LD_01[[#This Row],[REVISÃO]])*(ARQUIVOS[EXTENSÃO]="pdf")))</f>
        <v>MSV-163MS-373-385-ACA-EXE-DE-H2-024-R00.3.pdf</v>
      </c>
      <c r="K1699" s="6" t="str" cm="1">
        <f t="array" ref="K1699">_xlfn.TEXTJOIN(", ",TRUE,_xlfn.UNIQUE(_xlfn._xlws.FILTER(ARQUIVOS_RECEBIDOS!$F$2:$F$5010,ARQUIVOS_RECEBIDOS!$E$2:$E$5010=LD_01[[#This Row],[DOCUMENTO]])))</f>
        <v>R00.3</v>
      </c>
      <c r="L1699" s="6" t="str" cm="1">
        <f t="array" ref="L1699">_xlfn.TEXTJOIN(",",TRUE,_xlfn._xlws.FILTER(ARQUIVOS[EXTENSÃO],(ARQUIVOS[DOCUMENTO]=LD_01[[#This Row],[DOCUMENTO]])*(ARQUIVOS[REVISÃO]=LD_01[[#This Row],[REVISÃO]])))</f>
        <v>dwg,pdf</v>
      </c>
      <c r="M1699" s="12" cm="1">
        <f t="array" ref="M1699">_xlfn.UNIQUE(_xlfn._xlws.FILTER(ARQUIVOS[DATA RECEBIMENTO],(ARQUIVOS[DOCUMENTO]=LD_01[[#This Row],[DOCUMENTO]])*(ARQUIVOS[REVISÃO]=LD_01[[#This Row],[REVISÃO]])))</f>
        <v>46041</v>
      </c>
      <c r="N16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6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02/MSV-163MS-373-385/10.DR/MSV-163MS-373-385-ACA-EXE-DE-H2-024-R00.3.pdf</v>
      </c>
      <c r="P1699" s="6" t="str">
        <f>LD_01[[#This Row],[PASTA]]&amp;"/"&amp;LD_01[[#This Row],[ARQUIVO]]</f>
        <v>MSV-163MS-373-385/10.DR/MSV-163MS-373-385-ACA-EXE-DE-H2-024-R00.3.pdf</v>
      </c>
    </row>
    <row r="1700" spans="1:16" ht="28.8" x14ac:dyDescent="0.3">
      <c r="A1700" t="s">
        <v>7144</v>
      </c>
      <c r="B1700" s="6" t="str">
        <f>VLOOKUP(LD_01[[#This Row],[DOCUMENTO]],_xlfn.SORTBY(ARQUIVOS_RECEBIDOS!$E$2:$F$5010,ARQUIVOS_RECEBIDOS!$F$2:$F$5010,-1),2,)</f>
        <v>R00.3</v>
      </c>
      <c r="C1700" s="14" t="s">
        <v>5988</v>
      </c>
      <c r="D1700" s="14" t="s">
        <v>7543</v>
      </c>
      <c r="E1700" s="6" t="s">
        <v>7477</v>
      </c>
      <c r="F1700" s="8" t="s">
        <v>7493</v>
      </c>
      <c r="G1700" s="8" t="s">
        <v>4142</v>
      </c>
      <c r="H1700" s="6" t="str">
        <f>_xlfn.XLOOKUP(LD_01[[#This Row],[DISCIPLINA]],'CLASSES DE PROJETOS'!$F$3:$F$37,'CLASSES DE PROJETOS'!$C$3:$C$37)</f>
        <v>DR</v>
      </c>
      <c r="I1700" s="6" t="str">
        <f>_xlfn.TEXTJOIN("/",TRUE,"MSV-163MS-"&amp;LD_01[[#This Row],[OBRA]],_xlfn.XLOOKUP(LD_01[[#This Row],[SIGLA]],'CLASSES DE PROJETOS'!$C$3:$C$37,'CLASSES DE PROJETOS'!$E$3:$E$37))</f>
        <v>MSV-163MS-373-385/10.DR</v>
      </c>
      <c r="J1700" s="6" t="str" cm="1">
        <f t="array" ref="J1700">_xlfn.TEXTJOIN(",",TRUE,_xlfn._xlws.FILTER(ARQUIVOS[ARQUIVO],(ARQUIVOS[DOCUMENTO]=LD_01[[#This Row],[DOCUMENTO]])*(ARQUIVOS[REVISÃO]=LD_01[[#This Row],[REVISÃO]])*(ARQUIVOS[EXTENSÃO]="pdf")))</f>
        <v>MSV-163MS-373-385-ACA-EXE-DE-H2-025-R00.3.pdf</v>
      </c>
      <c r="K1700" s="6" t="str" cm="1">
        <f t="array" ref="K1700">_xlfn.TEXTJOIN(", ",TRUE,_xlfn.UNIQUE(_xlfn._xlws.FILTER(ARQUIVOS_RECEBIDOS!$F$2:$F$5010,ARQUIVOS_RECEBIDOS!$E$2:$E$5010=LD_01[[#This Row],[DOCUMENTO]])))</f>
        <v>R00.3</v>
      </c>
      <c r="L1700" s="6" t="str" cm="1">
        <f t="array" ref="L1700">_xlfn.TEXTJOIN(",",TRUE,_xlfn._xlws.FILTER(ARQUIVOS[EXTENSÃO],(ARQUIVOS[DOCUMENTO]=LD_01[[#This Row],[DOCUMENTO]])*(ARQUIVOS[REVISÃO]=LD_01[[#This Row],[REVISÃO]])))</f>
        <v>dwg,pdf</v>
      </c>
      <c r="M1700" s="12" cm="1">
        <f t="array" ref="M1700">_xlfn.UNIQUE(_xlfn._xlws.FILTER(ARQUIVOS[DATA RECEBIMENTO],(ARQUIVOS[DOCUMENTO]=LD_01[[#This Row],[DOCUMENTO]])*(ARQUIVOS[REVISÃO]=LD_01[[#This Row],[REVISÃO]])))</f>
        <v>46041</v>
      </c>
      <c r="N17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02/MSV-163MS-373-385/10.DR/MSV-163MS-373-385-ACA-EXE-DE-H2-025-R00.3.pdf</v>
      </c>
      <c r="P1700" s="6" t="str">
        <f>LD_01[[#This Row],[PASTA]]&amp;"/"&amp;LD_01[[#This Row],[ARQUIVO]]</f>
        <v>MSV-163MS-373-385/10.DR/MSV-163MS-373-385-ACA-EXE-DE-H2-025-R00.3.pdf</v>
      </c>
    </row>
    <row r="1701" spans="1:16" ht="28.8" x14ac:dyDescent="0.3">
      <c r="A1701" t="s">
        <v>7145</v>
      </c>
      <c r="B1701" s="6" t="str">
        <f>VLOOKUP(LD_01[[#This Row],[DOCUMENTO]],_xlfn.SORTBY(ARQUIVOS_RECEBIDOS!$E$2:$F$5010,ARQUIVOS_RECEBIDOS!$F$2:$F$5010,-1),2,)</f>
        <v>R00.3</v>
      </c>
      <c r="C1701" s="14" t="s">
        <v>5988</v>
      </c>
      <c r="D1701" s="14" t="s">
        <v>7543</v>
      </c>
      <c r="E1701" s="6" t="s">
        <v>7477</v>
      </c>
      <c r="F1701" s="8" t="s">
        <v>7493</v>
      </c>
      <c r="G1701" s="8" t="s">
        <v>4142</v>
      </c>
      <c r="H1701" s="6" t="str">
        <f>_xlfn.XLOOKUP(LD_01[[#This Row],[DISCIPLINA]],'CLASSES DE PROJETOS'!$F$3:$F$37,'CLASSES DE PROJETOS'!$C$3:$C$37)</f>
        <v>DR</v>
      </c>
      <c r="I1701" s="6" t="str">
        <f>_xlfn.TEXTJOIN("/",TRUE,"MSV-163MS-"&amp;LD_01[[#This Row],[OBRA]],_xlfn.XLOOKUP(LD_01[[#This Row],[SIGLA]],'CLASSES DE PROJETOS'!$C$3:$C$37,'CLASSES DE PROJETOS'!$E$3:$E$37))</f>
        <v>MSV-163MS-373-385/10.DR</v>
      </c>
      <c r="J1701" s="6" t="str" cm="1">
        <f t="array" ref="J1701">_xlfn.TEXTJOIN(",",TRUE,_xlfn._xlws.FILTER(ARQUIVOS[ARQUIVO],(ARQUIVOS[DOCUMENTO]=LD_01[[#This Row],[DOCUMENTO]])*(ARQUIVOS[REVISÃO]=LD_01[[#This Row],[REVISÃO]])*(ARQUIVOS[EXTENSÃO]="pdf")))</f>
        <v>MSV-163MS-373-385-ACA-EXE-DE-H2-026-R00.3.pdf</v>
      </c>
      <c r="K1701" s="6" t="str" cm="1">
        <f t="array" ref="K1701">_xlfn.TEXTJOIN(", ",TRUE,_xlfn.UNIQUE(_xlfn._xlws.FILTER(ARQUIVOS_RECEBIDOS!$F$2:$F$5010,ARQUIVOS_RECEBIDOS!$E$2:$E$5010=LD_01[[#This Row],[DOCUMENTO]])))</f>
        <v>R00.3</v>
      </c>
      <c r="L1701" s="6" t="str" cm="1">
        <f t="array" ref="L1701">_xlfn.TEXTJOIN(",",TRUE,_xlfn._xlws.FILTER(ARQUIVOS[EXTENSÃO],(ARQUIVOS[DOCUMENTO]=LD_01[[#This Row],[DOCUMENTO]])*(ARQUIVOS[REVISÃO]=LD_01[[#This Row],[REVISÃO]])))</f>
        <v>dwg,pdf</v>
      </c>
      <c r="M1701" s="12" cm="1">
        <f t="array" ref="M1701">_xlfn.UNIQUE(_xlfn._xlws.FILTER(ARQUIVOS[DATA RECEBIMENTO],(ARQUIVOS[DOCUMENTO]=LD_01[[#This Row],[DOCUMENTO]])*(ARQUIVOS[REVISÃO]=LD_01[[#This Row],[REVISÃO]])))</f>
        <v>46041</v>
      </c>
      <c r="N17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02/MSV-163MS-373-385/10.DR/MSV-163MS-373-385-ACA-EXE-DE-H2-026-R00.3.pdf</v>
      </c>
      <c r="P1701" s="6" t="str">
        <f>LD_01[[#This Row],[PASTA]]&amp;"/"&amp;LD_01[[#This Row],[ARQUIVO]]</f>
        <v>MSV-163MS-373-385/10.DR/MSV-163MS-373-385-ACA-EXE-DE-H2-026-R00.3.pdf</v>
      </c>
    </row>
    <row r="1702" spans="1:16" ht="28.8" x14ac:dyDescent="0.3">
      <c r="A1702" t="s">
        <v>7146</v>
      </c>
      <c r="B1702" s="6" t="str">
        <f>VLOOKUP(LD_01[[#This Row],[DOCUMENTO]],_xlfn.SORTBY(ARQUIVOS_RECEBIDOS!$E$2:$F$5010,ARQUIVOS_RECEBIDOS!$F$2:$F$5010,-1),2,)</f>
        <v>R00.3</v>
      </c>
      <c r="C1702" s="14" t="s">
        <v>5988</v>
      </c>
      <c r="D1702" s="14" t="s">
        <v>7543</v>
      </c>
      <c r="E1702" s="6" t="s">
        <v>7477</v>
      </c>
      <c r="F1702" s="8" t="s">
        <v>7493</v>
      </c>
      <c r="G1702" s="8" t="s">
        <v>4142</v>
      </c>
      <c r="H1702" s="6" t="str">
        <f>_xlfn.XLOOKUP(LD_01[[#This Row],[DISCIPLINA]],'CLASSES DE PROJETOS'!$F$3:$F$37,'CLASSES DE PROJETOS'!$C$3:$C$37)</f>
        <v>DR</v>
      </c>
      <c r="I1702" s="6" t="str">
        <f>_xlfn.TEXTJOIN("/",TRUE,"MSV-163MS-"&amp;LD_01[[#This Row],[OBRA]],_xlfn.XLOOKUP(LD_01[[#This Row],[SIGLA]],'CLASSES DE PROJETOS'!$C$3:$C$37,'CLASSES DE PROJETOS'!$E$3:$E$37))</f>
        <v>MSV-163MS-373-385/10.DR</v>
      </c>
      <c r="J1702" s="6" t="str" cm="1">
        <f t="array" ref="J1702">_xlfn.TEXTJOIN(",",TRUE,_xlfn._xlws.FILTER(ARQUIVOS[ARQUIVO],(ARQUIVOS[DOCUMENTO]=LD_01[[#This Row],[DOCUMENTO]])*(ARQUIVOS[REVISÃO]=LD_01[[#This Row],[REVISÃO]])*(ARQUIVOS[EXTENSÃO]="pdf")))</f>
        <v>MSV-163MS-373-385-ACA-EXE-DE-H2-027-R00.3.pdf</v>
      </c>
      <c r="K1702" s="6" t="str" cm="1">
        <f t="array" ref="K1702">_xlfn.TEXTJOIN(", ",TRUE,_xlfn.UNIQUE(_xlfn._xlws.FILTER(ARQUIVOS_RECEBIDOS!$F$2:$F$5010,ARQUIVOS_RECEBIDOS!$E$2:$E$5010=LD_01[[#This Row],[DOCUMENTO]])))</f>
        <v>R00.3</v>
      </c>
      <c r="L1702" s="6" t="str" cm="1">
        <f t="array" ref="L1702">_xlfn.TEXTJOIN(",",TRUE,_xlfn._xlws.FILTER(ARQUIVOS[EXTENSÃO],(ARQUIVOS[DOCUMENTO]=LD_01[[#This Row],[DOCUMENTO]])*(ARQUIVOS[REVISÃO]=LD_01[[#This Row],[REVISÃO]])))</f>
        <v>dwg,pdf</v>
      </c>
      <c r="M1702" s="12" cm="1">
        <f t="array" ref="M1702">_xlfn.UNIQUE(_xlfn._xlws.FILTER(ARQUIVOS[DATA RECEBIMENTO],(ARQUIVOS[DOCUMENTO]=LD_01[[#This Row],[DOCUMENTO]])*(ARQUIVOS[REVISÃO]=LD_01[[#This Row],[REVISÃO]])))</f>
        <v>46041</v>
      </c>
      <c r="N17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02/MSV-163MS-373-385/10.DR/MSV-163MS-373-385-ACA-EXE-DE-H2-027-R00.3.pdf</v>
      </c>
      <c r="P1702" s="6" t="str">
        <f>LD_01[[#This Row],[PASTA]]&amp;"/"&amp;LD_01[[#This Row],[ARQUIVO]]</f>
        <v>MSV-163MS-373-385/10.DR/MSV-163MS-373-385-ACA-EXE-DE-H2-027-R00.3.pdf</v>
      </c>
    </row>
    <row r="1703" spans="1:16" ht="28.8" x14ac:dyDescent="0.3">
      <c r="A1703" t="s">
        <v>7147</v>
      </c>
      <c r="B1703" s="6" t="str">
        <f>VLOOKUP(LD_01[[#This Row],[DOCUMENTO]],_xlfn.SORTBY(ARQUIVOS_RECEBIDOS!$E$2:$F$5010,ARQUIVOS_RECEBIDOS!$F$2:$F$5010,-1),2,)</f>
        <v>R00.3</v>
      </c>
      <c r="C1703" s="14" t="s">
        <v>5988</v>
      </c>
      <c r="D1703" s="14" t="s">
        <v>7543</v>
      </c>
      <c r="E1703" s="6" t="s">
        <v>7477</v>
      </c>
      <c r="F1703" s="8" t="s">
        <v>7493</v>
      </c>
      <c r="G1703" s="8" t="s">
        <v>4142</v>
      </c>
      <c r="H1703" s="6" t="str">
        <f>_xlfn.XLOOKUP(LD_01[[#This Row],[DISCIPLINA]],'CLASSES DE PROJETOS'!$F$3:$F$37,'CLASSES DE PROJETOS'!$C$3:$C$37)</f>
        <v>DR</v>
      </c>
      <c r="I1703" s="6" t="str">
        <f>_xlfn.TEXTJOIN("/",TRUE,"MSV-163MS-"&amp;LD_01[[#This Row],[OBRA]],_xlfn.XLOOKUP(LD_01[[#This Row],[SIGLA]],'CLASSES DE PROJETOS'!$C$3:$C$37,'CLASSES DE PROJETOS'!$E$3:$E$37))</f>
        <v>MSV-163MS-373-385/10.DR</v>
      </c>
      <c r="J1703" s="6" t="str" cm="1">
        <f t="array" ref="J1703">_xlfn.TEXTJOIN(",",TRUE,_xlfn._xlws.FILTER(ARQUIVOS[ARQUIVO],(ARQUIVOS[DOCUMENTO]=LD_01[[#This Row],[DOCUMENTO]])*(ARQUIVOS[REVISÃO]=LD_01[[#This Row],[REVISÃO]])*(ARQUIVOS[EXTENSÃO]="pdf")))</f>
        <v>MSV-163MS-373-385-ACA-EXE-DE-H2-028-R00.3.pdf</v>
      </c>
      <c r="K1703" s="6" t="str" cm="1">
        <f t="array" ref="K1703">_xlfn.TEXTJOIN(", ",TRUE,_xlfn.UNIQUE(_xlfn._xlws.FILTER(ARQUIVOS_RECEBIDOS!$F$2:$F$5010,ARQUIVOS_RECEBIDOS!$E$2:$E$5010=LD_01[[#This Row],[DOCUMENTO]])))</f>
        <v>R00.3</v>
      </c>
      <c r="L1703" s="6" t="str" cm="1">
        <f t="array" ref="L1703">_xlfn.TEXTJOIN(",",TRUE,_xlfn._xlws.FILTER(ARQUIVOS[EXTENSÃO],(ARQUIVOS[DOCUMENTO]=LD_01[[#This Row],[DOCUMENTO]])*(ARQUIVOS[REVISÃO]=LD_01[[#This Row],[REVISÃO]])))</f>
        <v>dwg,pdf</v>
      </c>
      <c r="M1703" s="12" cm="1">
        <f t="array" ref="M1703">_xlfn.UNIQUE(_xlfn._xlws.FILTER(ARQUIVOS[DATA RECEBIMENTO],(ARQUIVOS[DOCUMENTO]=LD_01[[#This Row],[DOCUMENTO]])*(ARQUIVOS[REVISÃO]=LD_01[[#This Row],[REVISÃO]])))</f>
        <v>46041</v>
      </c>
      <c r="N17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02/MSV-163MS-373-385/10.DR/MSV-163MS-373-385-ACA-EXE-DE-H2-028-R00.3.pdf</v>
      </c>
      <c r="P1703" s="6" t="str">
        <f>LD_01[[#This Row],[PASTA]]&amp;"/"&amp;LD_01[[#This Row],[ARQUIVO]]</f>
        <v>MSV-163MS-373-385/10.DR/MSV-163MS-373-385-ACA-EXE-DE-H2-028-R00.3.pdf</v>
      </c>
    </row>
    <row r="1704" spans="1:16" ht="28.8" x14ac:dyDescent="0.3">
      <c r="A1704" t="s">
        <v>7148</v>
      </c>
      <c r="B1704" s="6" t="str">
        <f>VLOOKUP(LD_01[[#This Row],[DOCUMENTO]],_xlfn.SORTBY(ARQUIVOS_RECEBIDOS!$E$2:$F$5010,ARQUIVOS_RECEBIDOS!$F$2:$F$5010,-1),2,)</f>
        <v>R00.3</v>
      </c>
      <c r="C1704" s="14" t="s">
        <v>5988</v>
      </c>
      <c r="D1704" s="14" t="s">
        <v>7543</v>
      </c>
      <c r="E1704" s="6" t="s">
        <v>7477</v>
      </c>
      <c r="F1704" s="8" t="s">
        <v>7493</v>
      </c>
      <c r="G1704" s="8" t="s">
        <v>4142</v>
      </c>
      <c r="H1704" s="6" t="str">
        <f>_xlfn.XLOOKUP(LD_01[[#This Row],[DISCIPLINA]],'CLASSES DE PROJETOS'!$F$3:$F$37,'CLASSES DE PROJETOS'!$C$3:$C$37)</f>
        <v>DR</v>
      </c>
      <c r="I1704" s="6" t="str">
        <f>_xlfn.TEXTJOIN("/",TRUE,"MSV-163MS-"&amp;LD_01[[#This Row],[OBRA]],_xlfn.XLOOKUP(LD_01[[#This Row],[SIGLA]],'CLASSES DE PROJETOS'!$C$3:$C$37,'CLASSES DE PROJETOS'!$E$3:$E$37))</f>
        <v>MSV-163MS-373-385/10.DR</v>
      </c>
      <c r="J1704" s="6" t="str" cm="1">
        <f t="array" ref="J1704">_xlfn.TEXTJOIN(",",TRUE,_xlfn._xlws.FILTER(ARQUIVOS[ARQUIVO],(ARQUIVOS[DOCUMENTO]=LD_01[[#This Row],[DOCUMENTO]])*(ARQUIVOS[REVISÃO]=LD_01[[#This Row],[REVISÃO]])*(ARQUIVOS[EXTENSÃO]="pdf")))</f>
        <v>MSV-163MS-373-385-ACA-EXE-DE-H2-029-R00.3.pdf</v>
      </c>
      <c r="K1704" s="6" t="str" cm="1">
        <f t="array" ref="K1704">_xlfn.TEXTJOIN(", ",TRUE,_xlfn.UNIQUE(_xlfn._xlws.FILTER(ARQUIVOS_RECEBIDOS!$F$2:$F$5010,ARQUIVOS_RECEBIDOS!$E$2:$E$5010=LD_01[[#This Row],[DOCUMENTO]])))</f>
        <v>R00.3</v>
      </c>
      <c r="L1704" s="6" t="str" cm="1">
        <f t="array" ref="L1704">_xlfn.TEXTJOIN(",",TRUE,_xlfn._xlws.FILTER(ARQUIVOS[EXTENSÃO],(ARQUIVOS[DOCUMENTO]=LD_01[[#This Row],[DOCUMENTO]])*(ARQUIVOS[REVISÃO]=LD_01[[#This Row],[REVISÃO]])))</f>
        <v>dwg,pdf</v>
      </c>
      <c r="M1704" s="12" cm="1">
        <f t="array" ref="M1704">_xlfn.UNIQUE(_xlfn._xlws.FILTER(ARQUIVOS[DATA RECEBIMENTO],(ARQUIVOS[DOCUMENTO]=LD_01[[#This Row],[DOCUMENTO]])*(ARQUIVOS[REVISÃO]=LD_01[[#This Row],[REVISÃO]])))</f>
        <v>46041</v>
      </c>
      <c r="N17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02/MSV-163MS-373-385/10.DR/MSV-163MS-373-385-ACA-EXE-DE-H2-029-R00.3.pdf</v>
      </c>
      <c r="P1704" s="6" t="str">
        <f>LD_01[[#This Row],[PASTA]]&amp;"/"&amp;LD_01[[#This Row],[ARQUIVO]]</f>
        <v>MSV-163MS-373-385/10.DR/MSV-163MS-373-385-ACA-EXE-DE-H2-029-R00.3.pdf</v>
      </c>
    </row>
    <row r="1705" spans="1:16" ht="28.8" x14ac:dyDescent="0.3">
      <c r="A1705" t="s">
        <v>7149</v>
      </c>
      <c r="B1705" s="6" t="str">
        <f>VLOOKUP(LD_01[[#This Row],[DOCUMENTO]],_xlfn.SORTBY(ARQUIVOS_RECEBIDOS!$E$2:$F$5010,ARQUIVOS_RECEBIDOS!$F$2:$F$5010,-1),2,)</f>
        <v>R00.3</v>
      </c>
      <c r="C1705" s="14" t="s">
        <v>5988</v>
      </c>
      <c r="D1705" s="14" t="s">
        <v>7543</v>
      </c>
      <c r="E1705" s="6" t="s">
        <v>7477</v>
      </c>
      <c r="F1705" s="8" t="s">
        <v>7493</v>
      </c>
      <c r="G1705" s="8" t="s">
        <v>4142</v>
      </c>
      <c r="H1705" s="6" t="str">
        <f>_xlfn.XLOOKUP(LD_01[[#This Row],[DISCIPLINA]],'CLASSES DE PROJETOS'!$F$3:$F$37,'CLASSES DE PROJETOS'!$C$3:$C$37)</f>
        <v>DR</v>
      </c>
      <c r="I1705" s="6" t="str">
        <f>_xlfn.TEXTJOIN("/",TRUE,"MSV-163MS-"&amp;LD_01[[#This Row],[OBRA]],_xlfn.XLOOKUP(LD_01[[#This Row],[SIGLA]],'CLASSES DE PROJETOS'!$C$3:$C$37,'CLASSES DE PROJETOS'!$E$3:$E$37))</f>
        <v>MSV-163MS-373-385/10.DR</v>
      </c>
      <c r="J1705" s="6" t="str" cm="1">
        <f t="array" ref="J1705">_xlfn.TEXTJOIN(",",TRUE,_xlfn._xlws.FILTER(ARQUIVOS[ARQUIVO],(ARQUIVOS[DOCUMENTO]=LD_01[[#This Row],[DOCUMENTO]])*(ARQUIVOS[REVISÃO]=LD_01[[#This Row],[REVISÃO]])*(ARQUIVOS[EXTENSÃO]="pdf")))</f>
        <v>MSV-163MS-373-385-ACA-EXE-DE-H2-030-R00.3.pdf</v>
      </c>
      <c r="K1705" s="6" t="str" cm="1">
        <f t="array" ref="K1705">_xlfn.TEXTJOIN(", ",TRUE,_xlfn.UNIQUE(_xlfn._xlws.FILTER(ARQUIVOS_RECEBIDOS!$F$2:$F$5010,ARQUIVOS_RECEBIDOS!$E$2:$E$5010=LD_01[[#This Row],[DOCUMENTO]])))</f>
        <v>R00.3</v>
      </c>
      <c r="L1705" s="6" t="str" cm="1">
        <f t="array" ref="L1705">_xlfn.TEXTJOIN(",",TRUE,_xlfn._xlws.FILTER(ARQUIVOS[EXTENSÃO],(ARQUIVOS[DOCUMENTO]=LD_01[[#This Row],[DOCUMENTO]])*(ARQUIVOS[REVISÃO]=LD_01[[#This Row],[REVISÃO]])))</f>
        <v>dwg,pdf</v>
      </c>
      <c r="M1705" s="12" cm="1">
        <f t="array" ref="M1705">_xlfn.UNIQUE(_xlfn._xlws.FILTER(ARQUIVOS[DATA RECEBIMENTO],(ARQUIVOS[DOCUMENTO]=LD_01[[#This Row],[DOCUMENTO]])*(ARQUIVOS[REVISÃO]=LD_01[[#This Row],[REVISÃO]])))</f>
        <v>46041</v>
      </c>
      <c r="N17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02/MSV-163MS-373-385/10.DR/MSV-163MS-373-385-ACA-EXE-DE-H2-030-R00.3.pdf</v>
      </c>
      <c r="P1705" s="6" t="str">
        <f>LD_01[[#This Row],[PASTA]]&amp;"/"&amp;LD_01[[#This Row],[ARQUIVO]]</f>
        <v>MSV-163MS-373-385/10.DR/MSV-163MS-373-385-ACA-EXE-DE-H2-030-R00.3.pdf</v>
      </c>
    </row>
    <row r="1706" spans="1:16" ht="28.8" x14ac:dyDescent="0.3">
      <c r="A1706" t="s">
        <v>7150</v>
      </c>
      <c r="B1706" s="6" t="str">
        <f>VLOOKUP(LD_01[[#This Row],[DOCUMENTO]],_xlfn.SORTBY(ARQUIVOS_RECEBIDOS!$E$2:$F$5010,ARQUIVOS_RECEBIDOS!$F$2:$F$5010,-1),2,)</f>
        <v>R00.3</v>
      </c>
      <c r="C1706" s="14" t="s">
        <v>5988</v>
      </c>
      <c r="D1706" s="14" t="s">
        <v>7543</v>
      </c>
      <c r="E1706" s="6" t="s">
        <v>7477</v>
      </c>
      <c r="F1706" s="8" t="s">
        <v>7494</v>
      </c>
      <c r="G1706" s="8" t="s">
        <v>4142</v>
      </c>
      <c r="H1706" s="6" t="str">
        <f>_xlfn.XLOOKUP(LD_01[[#This Row],[DISCIPLINA]],'CLASSES DE PROJETOS'!$F$3:$F$37,'CLASSES DE PROJETOS'!$C$3:$C$37)</f>
        <v>DR</v>
      </c>
      <c r="I1706" s="6" t="str">
        <f>_xlfn.TEXTJOIN("/",TRUE,"MSV-163MS-"&amp;LD_01[[#This Row],[OBRA]],_xlfn.XLOOKUP(LD_01[[#This Row],[SIGLA]],'CLASSES DE PROJETOS'!$C$3:$C$37,'CLASSES DE PROJETOS'!$E$3:$E$37))</f>
        <v>MSV-163MS-373-385/10.DR</v>
      </c>
      <c r="J1706" s="6" t="str" cm="1">
        <f t="array" ref="J1706">_xlfn.TEXTJOIN(",",TRUE,_xlfn._xlws.FILTER(ARQUIVOS[ARQUIVO],(ARQUIVOS[DOCUMENTO]=LD_01[[#This Row],[DOCUMENTO]])*(ARQUIVOS[REVISÃO]=LD_01[[#This Row],[REVISÃO]])*(ARQUIVOS[EXTENSÃO]="pdf")))</f>
        <v>MSV-163MS-373-385-ACA-EXE-DE-H2-101-R00.3.pdf</v>
      </c>
      <c r="K1706" s="6" t="str" cm="1">
        <f t="array" ref="K1706">_xlfn.TEXTJOIN(", ",TRUE,_xlfn.UNIQUE(_xlfn._xlws.FILTER(ARQUIVOS_RECEBIDOS!$F$2:$F$5010,ARQUIVOS_RECEBIDOS!$E$2:$E$5010=LD_01[[#This Row],[DOCUMENTO]])))</f>
        <v>R00.3</v>
      </c>
      <c r="L1706" s="6" t="str" cm="1">
        <f t="array" ref="L1706">_xlfn.TEXTJOIN(",",TRUE,_xlfn._xlws.FILTER(ARQUIVOS[EXTENSÃO],(ARQUIVOS[DOCUMENTO]=LD_01[[#This Row],[DOCUMENTO]])*(ARQUIVOS[REVISÃO]=LD_01[[#This Row],[REVISÃO]])))</f>
        <v>dwg,pdf</v>
      </c>
      <c r="M1706" s="12" cm="1">
        <f t="array" ref="M1706">_xlfn.UNIQUE(_xlfn._xlws.FILTER(ARQUIVOS[DATA RECEBIMENTO],(ARQUIVOS[DOCUMENTO]=LD_01[[#This Row],[DOCUMENTO]])*(ARQUIVOS[REVISÃO]=LD_01[[#This Row],[REVISÃO]])))</f>
        <v>46041</v>
      </c>
      <c r="N17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02/MSV-163MS-373-385/10.DR/MSV-163MS-373-385-ACA-EXE-DE-H2-101-R00.3.pdf</v>
      </c>
      <c r="P1706" s="6" t="str">
        <f>LD_01[[#This Row],[PASTA]]&amp;"/"&amp;LD_01[[#This Row],[ARQUIVO]]</f>
        <v>MSV-163MS-373-385/10.DR/MSV-163MS-373-385-ACA-EXE-DE-H2-101-R00.3.pdf</v>
      </c>
    </row>
    <row r="1707" spans="1:16" ht="28.8" x14ac:dyDescent="0.3">
      <c r="A1707" t="s">
        <v>7151</v>
      </c>
      <c r="B1707" s="6" t="str">
        <f>VLOOKUP(LD_01[[#This Row],[DOCUMENTO]],_xlfn.SORTBY(ARQUIVOS_RECEBIDOS!$E$2:$F$5010,ARQUIVOS_RECEBIDOS!$F$2:$F$5010,-1),2,)</f>
        <v>R00.3</v>
      </c>
      <c r="C1707" s="14" t="s">
        <v>5988</v>
      </c>
      <c r="D1707" s="14" t="s">
        <v>7543</v>
      </c>
      <c r="E1707" s="6" t="s">
        <v>7477</v>
      </c>
      <c r="F1707" s="8" t="s">
        <v>7494</v>
      </c>
      <c r="G1707" s="8" t="s">
        <v>4142</v>
      </c>
      <c r="H1707" s="6" t="str">
        <f>_xlfn.XLOOKUP(LD_01[[#This Row],[DISCIPLINA]],'CLASSES DE PROJETOS'!$F$3:$F$37,'CLASSES DE PROJETOS'!$C$3:$C$37)</f>
        <v>DR</v>
      </c>
      <c r="I1707" s="6" t="str">
        <f>_xlfn.TEXTJOIN("/",TRUE,"MSV-163MS-"&amp;LD_01[[#This Row],[OBRA]],_xlfn.XLOOKUP(LD_01[[#This Row],[SIGLA]],'CLASSES DE PROJETOS'!$C$3:$C$37,'CLASSES DE PROJETOS'!$E$3:$E$37))</f>
        <v>MSV-163MS-373-385/10.DR</v>
      </c>
      <c r="J1707" s="6" t="str" cm="1">
        <f t="array" ref="J1707">_xlfn.TEXTJOIN(",",TRUE,_xlfn._xlws.FILTER(ARQUIVOS[ARQUIVO],(ARQUIVOS[DOCUMENTO]=LD_01[[#This Row],[DOCUMENTO]])*(ARQUIVOS[REVISÃO]=LD_01[[#This Row],[REVISÃO]])*(ARQUIVOS[EXTENSÃO]="pdf")))</f>
        <v>MSV-163MS-373-385-ACA-EXE-DE-H2-102-R00.3.pdf</v>
      </c>
      <c r="K1707" s="6" t="str" cm="1">
        <f t="array" ref="K1707">_xlfn.TEXTJOIN(", ",TRUE,_xlfn.UNIQUE(_xlfn._xlws.FILTER(ARQUIVOS_RECEBIDOS!$F$2:$F$5010,ARQUIVOS_RECEBIDOS!$E$2:$E$5010=LD_01[[#This Row],[DOCUMENTO]])))</f>
        <v>R00.3</v>
      </c>
      <c r="L1707" s="6" t="str" cm="1">
        <f t="array" ref="L1707">_xlfn.TEXTJOIN(",",TRUE,_xlfn._xlws.FILTER(ARQUIVOS[EXTENSÃO],(ARQUIVOS[DOCUMENTO]=LD_01[[#This Row],[DOCUMENTO]])*(ARQUIVOS[REVISÃO]=LD_01[[#This Row],[REVISÃO]])))</f>
        <v>dwg,pdf</v>
      </c>
      <c r="M1707" s="12" cm="1">
        <f t="array" ref="M1707">_xlfn.UNIQUE(_xlfn._xlws.FILTER(ARQUIVOS[DATA RECEBIMENTO],(ARQUIVOS[DOCUMENTO]=LD_01[[#This Row],[DOCUMENTO]])*(ARQUIVOS[REVISÃO]=LD_01[[#This Row],[REVISÃO]])))</f>
        <v>46041</v>
      </c>
      <c r="N17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02/MSV-163MS-373-385/10.DR/MSV-163MS-373-385-ACA-EXE-DE-H2-102-R00.3.pdf</v>
      </c>
      <c r="P1707" s="6" t="str">
        <f>LD_01[[#This Row],[PASTA]]&amp;"/"&amp;LD_01[[#This Row],[ARQUIVO]]</f>
        <v>MSV-163MS-373-385/10.DR/MSV-163MS-373-385-ACA-EXE-DE-H2-102-R00.3.pdf</v>
      </c>
    </row>
    <row r="1708" spans="1:16" ht="28.8" x14ac:dyDescent="0.3">
      <c r="A1708" t="s">
        <v>7152</v>
      </c>
      <c r="B1708" s="6" t="str">
        <f>VLOOKUP(LD_01[[#This Row],[DOCUMENTO]],_xlfn.SORTBY(ARQUIVOS_RECEBIDOS!$E$2:$F$5010,ARQUIVOS_RECEBIDOS!$F$2:$F$5010,-1),2,)</f>
        <v>R00.3</v>
      </c>
      <c r="C1708" s="14" t="s">
        <v>5988</v>
      </c>
      <c r="D1708" s="14" t="s">
        <v>7543</v>
      </c>
      <c r="E1708" s="6" t="s">
        <v>7477</v>
      </c>
      <c r="F1708" s="8" t="s">
        <v>7494</v>
      </c>
      <c r="G1708" s="8" t="s">
        <v>4142</v>
      </c>
      <c r="H1708" s="6" t="str">
        <f>_xlfn.XLOOKUP(LD_01[[#This Row],[DISCIPLINA]],'CLASSES DE PROJETOS'!$F$3:$F$37,'CLASSES DE PROJETOS'!$C$3:$C$37)</f>
        <v>DR</v>
      </c>
      <c r="I1708" s="6" t="str">
        <f>_xlfn.TEXTJOIN("/",TRUE,"MSV-163MS-"&amp;LD_01[[#This Row],[OBRA]],_xlfn.XLOOKUP(LD_01[[#This Row],[SIGLA]],'CLASSES DE PROJETOS'!$C$3:$C$37,'CLASSES DE PROJETOS'!$E$3:$E$37))</f>
        <v>MSV-163MS-373-385/10.DR</v>
      </c>
      <c r="J1708" s="6" t="str" cm="1">
        <f t="array" ref="J1708">_xlfn.TEXTJOIN(",",TRUE,_xlfn._xlws.FILTER(ARQUIVOS[ARQUIVO],(ARQUIVOS[DOCUMENTO]=LD_01[[#This Row],[DOCUMENTO]])*(ARQUIVOS[REVISÃO]=LD_01[[#This Row],[REVISÃO]])*(ARQUIVOS[EXTENSÃO]="pdf")))</f>
        <v>MSV-163MS-373-385-ACA-EXE-DE-H2-103-R00.3.pdf</v>
      </c>
      <c r="K1708" s="6" t="str" cm="1">
        <f t="array" ref="K1708">_xlfn.TEXTJOIN(", ",TRUE,_xlfn.UNIQUE(_xlfn._xlws.FILTER(ARQUIVOS_RECEBIDOS!$F$2:$F$5010,ARQUIVOS_RECEBIDOS!$E$2:$E$5010=LD_01[[#This Row],[DOCUMENTO]])))</f>
        <v>R00.3</v>
      </c>
      <c r="L1708" s="6" t="str" cm="1">
        <f t="array" ref="L1708">_xlfn.TEXTJOIN(",",TRUE,_xlfn._xlws.FILTER(ARQUIVOS[EXTENSÃO],(ARQUIVOS[DOCUMENTO]=LD_01[[#This Row],[DOCUMENTO]])*(ARQUIVOS[REVISÃO]=LD_01[[#This Row],[REVISÃO]])))</f>
        <v>dwg,pdf</v>
      </c>
      <c r="M1708" s="12" cm="1">
        <f t="array" ref="M1708">_xlfn.UNIQUE(_xlfn._xlws.FILTER(ARQUIVOS[DATA RECEBIMENTO],(ARQUIVOS[DOCUMENTO]=LD_01[[#This Row],[DOCUMENTO]])*(ARQUIVOS[REVISÃO]=LD_01[[#This Row],[REVISÃO]])))</f>
        <v>46041</v>
      </c>
      <c r="N17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02/MSV-163MS-373-385/10.DR/MSV-163MS-373-385-ACA-EXE-DE-H2-103-R00.3.pdf</v>
      </c>
      <c r="P1708" s="6" t="str">
        <f>LD_01[[#This Row],[PASTA]]&amp;"/"&amp;LD_01[[#This Row],[ARQUIVO]]</f>
        <v>MSV-163MS-373-385/10.DR/MSV-163MS-373-385-ACA-EXE-DE-H2-103-R00.3.pdf</v>
      </c>
    </row>
    <row r="1709" spans="1:16" ht="28.8" x14ac:dyDescent="0.3">
      <c r="A1709" t="s">
        <v>7153</v>
      </c>
      <c r="B1709" s="6" t="str">
        <f>VLOOKUP(LD_01[[#This Row],[DOCUMENTO]],_xlfn.SORTBY(ARQUIVOS_RECEBIDOS!$E$2:$F$5010,ARQUIVOS_RECEBIDOS!$F$2:$F$5010,-1),2,)</f>
        <v>R00.3</v>
      </c>
      <c r="C1709" s="14" t="s">
        <v>5988</v>
      </c>
      <c r="D1709" s="14" t="s">
        <v>7543</v>
      </c>
      <c r="E1709" s="6" t="s">
        <v>7477</v>
      </c>
      <c r="F1709" s="8" t="s">
        <v>7494</v>
      </c>
      <c r="G1709" s="8" t="s">
        <v>4142</v>
      </c>
      <c r="H1709" s="6" t="str">
        <f>_xlfn.XLOOKUP(LD_01[[#This Row],[DISCIPLINA]],'CLASSES DE PROJETOS'!$F$3:$F$37,'CLASSES DE PROJETOS'!$C$3:$C$37)</f>
        <v>DR</v>
      </c>
      <c r="I1709" s="6" t="str">
        <f>_xlfn.TEXTJOIN("/",TRUE,"MSV-163MS-"&amp;LD_01[[#This Row],[OBRA]],_xlfn.XLOOKUP(LD_01[[#This Row],[SIGLA]],'CLASSES DE PROJETOS'!$C$3:$C$37,'CLASSES DE PROJETOS'!$E$3:$E$37))</f>
        <v>MSV-163MS-373-385/10.DR</v>
      </c>
      <c r="J1709" s="6" t="str" cm="1">
        <f t="array" ref="J1709">_xlfn.TEXTJOIN(",",TRUE,_xlfn._xlws.FILTER(ARQUIVOS[ARQUIVO],(ARQUIVOS[DOCUMENTO]=LD_01[[#This Row],[DOCUMENTO]])*(ARQUIVOS[REVISÃO]=LD_01[[#This Row],[REVISÃO]])*(ARQUIVOS[EXTENSÃO]="pdf")))</f>
        <v>MSV-163MS-373-385-ACA-EXE-DE-H2-104-R00.3.pdf</v>
      </c>
      <c r="K1709" s="6" t="str" cm="1">
        <f t="array" ref="K1709">_xlfn.TEXTJOIN(", ",TRUE,_xlfn.UNIQUE(_xlfn._xlws.FILTER(ARQUIVOS_RECEBIDOS!$F$2:$F$5010,ARQUIVOS_RECEBIDOS!$E$2:$E$5010=LD_01[[#This Row],[DOCUMENTO]])))</f>
        <v>R00.3</v>
      </c>
      <c r="L1709" s="6" t="str" cm="1">
        <f t="array" ref="L1709">_xlfn.TEXTJOIN(",",TRUE,_xlfn._xlws.FILTER(ARQUIVOS[EXTENSÃO],(ARQUIVOS[DOCUMENTO]=LD_01[[#This Row],[DOCUMENTO]])*(ARQUIVOS[REVISÃO]=LD_01[[#This Row],[REVISÃO]])))</f>
        <v>dwg,pdf</v>
      </c>
      <c r="M1709" s="12" cm="1">
        <f t="array" ref="M1709">_xlfn.UNIQUE(_xlfn._xlws.FILTER(ARQUIVOS[DATA RECEBIMENTO],(ARQUIVOS[DOCUMENTO]=LD_01[[#This Row],[DOCUMENTO]])*(ARQUIVOS[REVISÃO]=LD_01[[#This Row],[REVISÃO]])))</f>
        <v>46041</v>
      </c>
      <c r="N17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02/MSV-163MS-373-385/10.DR/MSV-163MS-373-385-ACA-EXE-DE-H2-104-R00.3.pdf</v>
      </c>
      <c r="P1709" s="6" t="str">
        <f>LD_01[[#This Row],[PASTA]]&amp;"/"&amp;LD_01[[#This Row],[ARQUIVO]]</f>
        <v>MSV-163MS-373-385/10.DR/MSV-163MS-373-385-ACA-EXE-DE-H2-104-R00.3.pdf</v>
      </c>
    </row>
    <row r="1710" spans="1:16" ht="28.8" x14ac:dyDescent="0.3">
      <c r="A1710" t="s">
        <v>7154</v>
      </c>
      <c r="B1710" s="6" t="str">
        <f>VLOOKUP(LD_01[[#This Row],[DOCUMENTO]],_xlfn.SORTBY(ARQUIVOS_RECEBIDOS!$E$2:$F$5010,ARQUIVOS_RECEBIDOS!$F$2:$F$5010,-1),2,)</f>
        <v>R00.3</v>
      </c>
      <c r="C1710" s="14" t="s">
        <v>5988</v>
      </c>
      <c r="D1710" s="14" t="s">
        <v>7543</v>
      </c>
      <c r="E1710" s="6" t="s">
        <v>7477</v>
      </c>
      <c r="F1710" s="8" t="s">
        <v>7494</v>
      </c>
      <c r="G1710" s="8" t="s">
        <v>4142</v>
      </c>
      <c r="H1710" s="6" t="str">
        <f>_xlfn.XLOOKUP(LD_01[[#This Row],[DISCIPLINA]],'CLASSES DE PROJETOS'!$F$3:$F$37,'CLASSES DE PROJETOS'!$C$3:$C$37)</f>
        <v>DR</v>
      </c>
      <c r="I1710" s="6" t="str">
        <f>_xlfn.TEXTJOIN("/",TRUE,"MSV-163MS-"&amp;LD_01[[#This Row],[OBRA]],_xlfn.XLOOKUP(LD_01[[#This Row],[SIGLA]],'CLASSES DE PROJETOS'!$C$3:$C$37,'CLASSES DE PROJETOS'!$E$3:$E$37))</f>
        <v>MSV-163MS-373-385/10.DR</v>
      </c>
      <c r="J1710" s="6" t="str" cm="1">
        <f t="array" ref="J1710">_xlfn.TEXTJOIN(",",TRUE,_xlfn._xlws.FILTER(ARQUIVOS[ARQUIVO],(ARQUIVOS[DOCUMENTO]=LD_01[[#This Row],[DOCUMENTO]])*(ARQUIVOS[REVISÃO]=LD_01[[#This Row],[REVISÃO]])*(ARQUIVOS[EXTENSÃO]="pdf")))</f>
        <v>MSV-163MS-373-385-ACA-EXE-DE-H2-105-R00.3.pdf</v>
      </c>
      <c r="K1710" s="6" t="str" cm="1">
        <f t="array" ref="K1710">_xlfn.TEXTJOIN(", ",TRUE,_xlfn.UNIQUE(_xlfn._xlws.FILTER(ARQUIVOS_RECEBIDOS!$F$2:$F$5010,ARQUIVOS_RECEBIDOS!$E$2:$E$5010=LD_01[[#This Row],[DOCUMENTO]])))</f>
        <v>R00.3</v>
      </c>
      <c r="L1710" s="6" t="str" cm="1">
        <f t="array" ref="L1710">_xlfn.TEXTJOIN(",",TRUE,_xlfn._xlws.FILTER(ARQUIVOS[EXTENSÃO],(ARQUIVOS[DOCUMENTO]=LD_01[[#This Row],[DOCUMENTO]])*(ARQUIVOS[REVISÃO]=LD_01[[#This Row],[REVISÃO]])))</f>
        <v>dwg,pdf</v>
      </c>
      <c r="M1710" s="12" cm="1">
        <f t="array" ref="M1710">_xlfn.UNIQUE(_xlfn._xlws.FILTER(ARQUIVOS[DATA RECEBIMENTO],(ARQUIVOS[DOCUMENTO]=LD_01[[#This Row],[DOCUMENTO]])*(ARQUIVOS[REVISÃO]=LD_01[[#This Row],[REVISÃO]])))</f>
        <v>46041</v>
      </c>
      <c r="N17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02/MSV-163MS-373-385/10.DR/MSV-163MS-373-385-ACA-EXE-DE-H2-105-R00.3.pdf</v>
      </c>
      <c r="P1710" s="6" t="str">
        <f>LD_01[[#This Row],[PASTA]]&amp;"/"&amp;LD_01[[#This Row],[ARQUIVO]]</f>
        <v>MSV-163MS-373-385/10.DR/MSV-163MS-373-385-ACA-EXE-DE-H2-105-R00.3.pdf</v>
      </c>
    </row>
    <row r="1711" spans="1:16" ht="28.8" x14ac:dyDescent="0.3">
      <c r="A1711" t="s">
        <v>7155</v>
      </c>
      <c r="B1711" s="6" t="str">
        <f>VLOOKUP(LD_01[[#This Row],[DOCUMENTO]],_xlfn.SORTBY(ARQUIVOS_RECEBIDOS!$E$2:$F$5010,ARQUIVOS_RECEBIDOS!$F$2:$F$5010,-1),2,)</f>
        <v>R00.3</v>
      </c>
      <c r="C1711" s="14" t="s">
        <v>5988</v>
      </c>
      <c r="D1711" s="14" t="s">
        <v>7543</v>
      </c>
      <c r="E1711" s="6" t="s">
        <v>7477</v>
      </c>
      <c r="F1711" s="8" t="s">
        <v>7494</v>
      </c>
      <c r="G1711" s="8" t="s">
        <v>4142</v>
      </c>
      <c r="H1711" s="6" t="str">
        <f>_xlfn.XLOOKUP(LD_01[[#This Row],[DISCIPLINA]],'CLASSES DE PROJETOS'!$F$3:$F$37,'CLASSES DE PROJETOS'!$C$3:$C$37)</f>
        <v>DR</v>
      </c>
      <c r="I1711" s="6" t="str">
        <f>_xlfn.TEXTJOIN("/",TRUE,"MSV-163MS-"&amp;LD_01[[#This Row],[OBRA]],_xlfn.XLOOKUP(LD_01[[#This Row],[SIGLA]],'CLASSES DE PROJETOS'!$C$3:$C$37,'CLASSES DE PROJETOS'!$E$3:$E$37))</f>
        <v>MSV-163MS-373-385/10.DR</v>
      </c>
      <c r="J1711" s="6" t="str" cm="1">
        <f t="array" ref="J1711">_xlfn.TEXTJOIN(",",TRUE,_xlfn._xlws.FILTER(ARQUIVOS[ARQUIVO],(ARQUIVOS[DOCUMENTO]=LD_01[[#This Row],[DOCUMENTO]])*(ARQUIVOS[REVISÃO]=LD_01[[#This Row],[REVISÃO]])*(ARQUIVOS[EXTENSÃO]="pdf")))</f>
        <v>MSV-163MS-373-385-ACA-EXE-DE-H2-106-R00.3.pdf</v>
      </c>
      <c r="K1711" s="6" t="str" cm="1">
        <f t="array" ref="K1711">_xlfn.TEXTJOIN(", ",TRUE,_xlfn.UNIQUE(_xlfn._xlws.FILTER(ARQUIVOS_RECEBIDOS!$F$2:$F$5010,ARQUIVOS_RECEBIDOS!$E$2:$E$5010=LD_01[[#This Row],[DOCUMENTO]])))</f>
        <v>R00.3</v>
      </c>
      <c r="L1711" s="6" t="str" cm="1">
        <f t="array" ref="L1711">_xlfn.TEXTJOIN(",",TRUE,_xlfn._xlws.FILTER(ARQUIVOS[EXTENSÃO],(ARQUIVOS[DOCUMENTO]=LD_01[[#This Row],[DOCUMENTO]])*(ARQUIVOS[REVISÃO]=LD_01[[#This Row],[REVISÃO]])))</f>
        <v>dwg,pdf</v>
      </c>
      <c r="M1711" s="12" cm="1">
        <f t="array" ref="M1711">_xlfn.UNIQUE(_xlfn._xlws.FILTER(ARQUIVOS[DATA RECEBIMENTO],(ARQUIVOS[DOCUMENTO]=LD_01[[#This Row],[DOCUMENTO]])*(ARQUIVOS[REVISÃO]=LD_01[[#This Row],[REVISÃO]])))</f>
        <v>46041</v>
      </c>
      <c r="N17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02/MSV-163MS-373-385/10.DR/MSV-163MS-373-385-ACA-EXE-DE-H2-106-R00.3.pdf</v>
      </c>
      <c r="P1711" s="6" t="str">
        <f>LD_01[[#This Row],[PASTA]]&amp;"/"&amp;LD_01[[#This Row],[ARQUIVO]]</f>
        <v>MSV-163MS-373-385/10.DR/MSV-163MS-373-385-ACA-EXE-DE-H2-106-R00.3.pdf</v>
      </c>
    </row>
    <row r="1712" spans="1:16" ht="28.8" x14ac:dyDescent="0.3">
      <c r="A1712" t="s">
        <v>7156</v>
      </c>
      <c r="B1712" s="6" t="str">
        <f>VLOOKUP(LD_01[[#This Row],[DOCUMENTO]],_xlfn.SORTBY(ARQUIVOS_RECEBIDOS!$E$2:$F$5010,ARQUIVOS_RECEBIDOS!$F$2:$F$5010,-1),2,)</f>
        <v>R00.3</v>
      </c>
      <c r="C1712" s="14" t="s">
        <v>5988</v>
      </c>
      <c r="D1712" s="14" t="s">
        <v>7543</v>
      </c>
      <c r="E1712" s="6" t="s">
        <v>7477</v>
      </c>
      <c r="F1712" s="8" t="s">
        <v>7494</v>
      </c>
      <c r="G1712" s="8" t="s">
        <v>4142</v>
      </c>
      <c r="H1712" s="6" t="str">
        <f>_xlfn.XLOOKUP(LD_01[[#This Row],[DISCIPLINA]],'CLASSES DE PROJETOS'!$F$3:$F$37,'CLASSES DE PROJETOS'!$C$3:$C$37)</f>
        <v>DR</v>
      </c>
      <c r="I1712" s="6" t="str">
        <f>_xlfn.TEXTJOIN("/",TRUE,"MSV-163MS-"&amp;LD_01[[#This Row],[OBRA]],_xlfn.XLOOKUP(LD_01[[#This Row],[SIGLA]],'CLASSES DE PROJETOS'!$C$3:$C$37,'CLASSES DE PROJETOS'!$E$3:$E$37))</f>
        <v>MSV-163MS-373-385/10.DR</v>
      </c>
      <c r="J1712" s="6" t="str" cm="1">
        <f t="array" ref="J1712">_xlfn.TEXTJOIN(",",TRUE,_xlfn._xlws.FILTER(ARQUIVOS[ARQUIVO],(ARQUIVOS[DOCUMENTO]=LD_01[[#This Row],[DOCUMENTO]])*(ARQUIVOS[REVISÃO]=LD_01[[#This Row],[REVISÃO]])*(ARQUIVOS[EXTENSÃO]="pdf")))</f>
        <v>MSV-163MS-373-385-ACA-EXE-DE-H2-107-R00.3.pdf</v>
      </c>
      <c r="K1712" s="6" t="str" cm="1">
        <f t="array" ref="K1712">_xlfn.TEXTJOIN(", ",TRUE,_xlfn.UNIQUE(_xlfn._xlws.FILTER(ARQUIVOS_RECEBIDOS!$F$2:$F$5010,ARQUIVOS_RECEBIDOS!$E$2:$E$5010=LD_01[[#This Row],[DOCUMENTO]])))</f>
        <v>R00.3</v>
      </c>
      <c r="L1712" s="6" t="str" cm="1">
        <f t="array" ref="L1712">_xlfn.TEXTJOIN(",",TRUE,_xlfn._xlws.FILTER(ARQUIVOS[EXTENSÃO],(ARQUIVOS[DOCUMENTO]=LD_01[[#This Row],[DOCUMENTO]])*(ARQUIVOS[REVISÃO]=LD_01[[#This Row],[REVISÃO]])))</f>
        <v>dwg,pdf</v>
      </c>
      <c r="M1712" s="12" cm="1">
        <f t="array" ref="M1712">_xlfn.UNIQUE(_xlfn._xlws.FILTER(ARQUIVOS[DATA RECEBIMENTO],(ARQUIVOS[DOCUMENTO]=LD_01[[#This Row],[DOCUMENTO]])*(ARQUIVOS[REVISÃO]=LD_01[[#This Row],[REVISÃO]])))</f>
        <v>46041</v>
      </c>
      <c r="N17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02/MSV-163MS-373-385/10.DR/MSV-163MS-373-385-ACA-EXE-DE-H2-107-R00.3.pdf</v>
      </c>
      <c r="P1712" s="6" t="str">
        <f>LD_01[[#This Row],[PASTA]]&amp;"/"&amp;LD_01[[#This Row],[ARQUIVO]]</f>
        <v>MSV-163MS-373-385/10.DR/MSV-163MS-373-385-ACA-EXE-DE-H2-107-R00.3.pdf</v>
      </c>
    </row>
    <row r="1713" spans="1:16" ht="28.8" x14ac:dyDescent="0.3">
      <c r="A1713" t="s">
        <v>7157</v>
      </c>
      <c r="B1713" s="6" t="str">
        <f>VLOOKUP(LD_01[[#This Row],[DOCUMENTO]],_xlfn.SORTBY(ARQUIVOS_RECEBIDOS!$E$2:$F$5010,ARQUIVOS_RECEBIDOS!$F$2:$F$5010,-1),2,)</f>
        <v>R00.3</v>
      </c>
      <c r="C1713" s="14" t="s">
        <v>5988</v>
      </c>
      <c r="D1713" s="14" t="s">
        <v>7543</v>
      </c>
      <c r="E1713" s="6" t="s">
        <v>7477</v>
      </c>
      <c r="F1713" s="8" t="s">
        <v>7494</v>
      </c>
      <c r="G1713" s="8" t="s">
        <v>4142</v>
      </c>
      <c r="H1713" s="6" t="str">
        <f>_xlfn.XLOOKUP(LD_01[[#This Row],[DISCIPLINA]],'CLASSES DE PROJETOS'!$F$3:$F$37,'CLASSES DE PROJETOS'!$C$3:$C$37)</f>
        <v>DR</v>
      </c>
      <c r="I1713" s="6" t="str">
        <f>_xlfn.TEXTJOIN("/",TRUE,"MSV-163MS-"&amp;LD_01[[#This Row],[OBRA]],_xlfn.XLOOKUP(LD_01[[#This Row],[SIGLA]],'CLASSES DE PROJETOS'!$C$3:$C$37,'CLASSES DE PROJETOS'!$E$3:$E$37))</f>
        <v>MSV-163MS-373-385/10.DR</v>
      </c>
      <c r="J1713" s="6" t="str" cm="1">
        <f t="array" ref="J1713">_xlfn.TEXTJOIN(",",TRUE,_xlfn._xlws.FILTER(ARQUIVOS[ARQUIVO],(ARQUIVOS[DOCUMENTO]=LD_01[[#This Row],[DOCUMENTO]])*(ARQUIVOS[REVISÃO]=LD_01[[#This Row],[REVISÃO]])*(ARQUIVOS[EXTENSÃO]="pdf")))</f>
        <v>MSV-163MS-373-385-ACA-EXE-DE-H2-108-R00.3.pdf</v>
      </c>
      <c r="K1713" s="6" t="str" cm="1">
        <f t="array" ref="K1713">_xlfn.TEXTJOIN(", ",TRUE,_xlfn.UNIQUE(_xlfn._xlws.FILTER(ARQUIVOS_RECEBIDOS!$F$2:$F$5010,ARQUIVOS_RECEBIDOS!$E$2:$E$5010=LD_01[[#This Row],[DOCUMENTO]])))</f>
        <v>R00.3</v>
      </c>
      <c r="L1713" s="6" t="str" cm="1">
        <f t="array" ref="L1713">_xlfn.TEXTJOIN(",",TRUE,_xlfn._xlws.FILTER(ARQUIVOS[EXTENSÃO],(ARQUIVOS[DOCUMENTO]=LD_01[[#This Row],[DOCUMENTO]])*(ARQUIVOS[REVISÃO]=LD_01[[#This Row],[REVISÃO]])))</f>
        <v>dwg,pdf</v>
      </c>
      <c r="M1713" s="12" cm="1">
        <f t="array" ref="M1713">_xlfn.UNIQUE(_xlfn._xlws.FILTER(ARQUIVOS[DATA RECEBIMENTO],(ARQUIVOS[DOCUMENTO]=LD_01[[#This Row],[DOCUMENTO]])*(ARQUIVOS[REVISÃO]=LD_01[[#This Row],[REVISÃO]])))</f>
        <v>46041</v>
      </c>
      <c r="N17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02/MSV-163MS-373-385/10.DR/MSV-163MS-373-385-ACA-EXE-DE-H2-108-R00.3.pdf</v>
      </c>
      <c r="P1713" s="6" t="str">
        <f>LD_01[[#This Row],[PASTA]]&amp;"/"&amp;LD_01[[#This Row],[ARQUIVO]]</f>
        <v>MSV-163MS-373-385/10.DR/MSV-163MS-373-385-ACA-EXE-DE-H2-108-R00.3.pdf</v>
      </c>
    </row>
    <row r="1714" spans="1:16" ht="28.8" x14ac:dyDescent="0.3">
      <c r="A1714" t="s">
        <v>7158</v>
      </c>
      <c r="B1714" s="6" t="str">
        <f>VLOOKUP(LD_01[[#This Row],[DOCUMENTO]],_xlfn.SORTBY(ARQUIVOS_RECEBIDOS!$E$2:$F$5010,ARQUIVOS_RECEBIDOS!$F$2:$F$5010,-1),2,)</f>
        <v>R00.3</v>
      </c>
      <c r="C1714" s="14" t="s">
        <v>5988</v>
      </c>
      <c r="D1714" s="14" t="s">
        <v>7543</v>
      </c>
      <c r="E1714" s="6" t="s">
        <v>7477</v>
      </c>
      <c r="F1714" s="8" t="s">
        <v>7494</v>
      </c>
      <c r="G1714" s="8" t="s">
        <v>4142</v>
      </c>
      <c r="H1714" s="6" t="str">
        <f>_xlfn.XLOOKUP(LD_01[[#This Row],[DISCIPLINA]],'CLASSES DE PROJETOS'!$F$3:$F$37,'CLASSES DE PROJETOS'!$C$3:$C$37)</f>
        <v>DR</v>
      </c>
      <c r="I1714" s="6" t="str">
        <f>_xlfn.TEXTJOIN("/",TRUE,"MSV-163MS-"&amp;LD_01[[#This Row],[OBRA]],_xlfn.XLOOKUP(LD_01[[#This Row],[SIGLA]],'CLASSES DE PROJETOS'!$C$3:$C$37,'CLASSES DE PROJETOS'!$E$3:$E$37))</f>
        <v>MSV-163MS-373-385/10.DR</v>
      </c>
      <c r="J1714" s="6" t="str" cm="1">
        <f t="array" ref="J1714">_xlfn.TEXTJOIN(",",TRUE,_xlfn._xlws.FILTER(ARQUIVOS[ARQUIVO],(ARQUIVOS[DOCUMENTO]=LD_01[[#This Row],[DOCUMENTO]])*(ARQUIVOS[REVISÃO]=LD_01[[#This Row],[REVISÃO]])*(ARQUIVOS[EXTENSÃO]="pdf")))</f>
        <v>MSV-163MS-373-385-ACA-EXE-DE-H2-109-R00.3.pdf</v>
      </c>
      <c r="K1714" s="6" t="str" cm="1">
        <f t="array" ref="K1714">_xlfn.TEXTJOIN(", ",TRUE,_xlfn.UNIQUE(_xlfn._xlws.FILTER(ARQUIVOS_RECEBIDOS!$F$2:$F$5010,ARQUIVOS_RECEBIDOS!$E$2:$E$5010=LD_01[[#This Row],[DOCUMENTO]])))</f>
        <v>R00.3</v>
      </c>
      <c r="L1714" s="6" t="str" cm="1">
        <f t="array" ref="L1714">_xlfn.TEXTJOIN(",",TRUE,_xlfn._xlws.FILTER(ARQUIVOS[EXTENSÃO],(ARQUIVOS[DOCUMENTO]=LD_01[[#This Row],[DOCUMENTO]])*(ARQUIVOS[REVISÃO]=LD_01[[#This Row],[REVISÃO]])))</f>
        <v>dwg,pdf</v>
      </c>
      <c r="M1714" s="12" cm="1">
        <f t="array" ref="M1714">_xlfn.UNIQUE(_xlfn._xlws.FILTER(ARQUIVOS[DATA RECEBIMENTO],(ARQUIVOS[DOCUMENTO]=LD_01[[#This Row],[DOCUMENTO]])*(ARQUIVOS[REVISÃO]=LD_01[[#This Row],[REVISÃO]])))</f>
        <v>46041</v>
      </c>
      <c r="N17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02/MSV-163MS-373-385/10.DR/MSV-163MS-373-385-ACA-EXE-DE-H2-109-R00.3.pdf</v>
      </c>
      <c r="P1714" s="6" t="str">
        <f>LD_01[[#This Row],[PASTA]]&amp;"/"&amp;LD_01[[#This Row],[ARQUIVO]]</f>
        <v>MSV-163MS-373-385/10.DR/MSV-163MS-373-385-ACA-EXE-DE-H2-109-R00.3.pdf</v>
      </c>
    </row>
    <row r="1715" spans="1:16" ht="28.8" x14ac:dyDescent="0.3">
      <c r="A1715" t="s">
        <v>7159</v>
      </c>
      <c r="B1715" s="6" t="str">
        <f>VLOOKUP(LD_01[[#This Row],[DOCUMENTO]],_xlfn.SORTBY(ARQUIVOS_RECEBIDOS!$E$2:$F$5010,ARQUIVOS_RECEBIDOS!$F$2:$F$5010,-1),2,)</f>
        <v>R00.3</v>
      </c>
      <c r="C1715" s="14" t="s">
        <v>5988</v>
      </c>
      <c r="D1715" s="14" t="s">
        <v>7543</v>
      </c>
      <c r="E1715" s="6" t="s">
        <v>7477</v>
      </c>
      <c r="F1715" s="8" t="s">
        <v>7494</v>
      </c>
      <c r="G1715" s="8" t="s">
        <v>4142</v>
      </c>
      <c r="H1715" s="6" t="str">
        <f>_xlfn.XLOOKUP(LD_01[[#This Row],[DISCIPLINA]],'CLASSES DE PROJETOS'!$F$3:$F$37,'CLASSES DE PROJETOS'!$C$3:$C$37)</f>
        <v>DR</v>
      </c>
      <c r="I1715" s="6" t="str">
        <f>_xlfn.TEXTJOIN("/",TRUE,"MSV-163MS-"&amp;LD_01[[#This Row],[OBRA]],_xlfn.XLOOKUP(LD_01[[#This Row],[SIGLA]],'CLASSES DE PROJETOS'!$C$3:$C$37,'CLASSES DE PROJETOS'!$E$3:$E$37))</f>
        <v>MSV-163MS-373-385/10.DR</v>
      </c>
      <c r="J1715" s="6" t="str" cm="1">
        <f t="array" ref="J1715">_xlfn.TEXTJOIN(",",TRUE,_xlfn._xlws.FILTER(ARQUIVOS[ARQUIVO],(ARQUIVOS[DOCUMENTO]=LD_01[[#This Row],[DOCUMENTO]])*(ARQUIVOS[REVISÃO]=LD_01[[#This Row],[REVISÃO]])*(ARQUIVOS[EXTENSÃO]="pdf")))</f>
        <v>MSV-163MS-373-385-ACA-EXE-DE-H2-110-R00.3.pdf</v>
      </c>
      <c r="K1715" s="6" t="str" cm="1">
        <f t="array" ref="K1715">_xlfn.TEXTJOIN(", ",TRUE,_xlfn.UNIQUE(_xlfn._xlws.FILTER(ARQUIVOS_RECEBIDOS!$F$2:$F$5010,ARQUIVOS_RECEBIDOS!$E$2:$E$5010=LD_01[[#This Row],[DOCUMENTO]])))</f>
        <v>R00.3</v>
      </c>
      <c r="L1715" s="6" t="str" cm="1">
        <f t="array" ref="L1715">_xlfn.TEXTJOIN(",",TRUE,_xlfn._xlws.FILTER(ARQUIVOS[EXTENSÃO],(ARQUIVOS[DOCUMENTO]=LD_01[[#This Row],[DOCUMENTO]])*(ARQUIVOS[REVISÃO]=LD_01[[#This Row],[REVISÃO]])))</f>
        <v>dwg,pdf</v>
      </c>
      <c r="M1715" s="12" cm="1">
        <f t="array" ref="M1715">_xlfn.UNIQUE(_xlfn._xlws.FILTER(ARQUIVOS[DATA RECEBIMENTO],(ARQUIVOS[DOCUMENTO]=LD_01[[#This Row],[DOCUMENTO]])*(ARQUIVOS[REVISÃO]=LD_01[[#This Row],[REVISÃO]])))</f>
        <v>46041</v>
      </c>
      <c r="N17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02/MSV-163MS-373-385/10.DR/MSV-163MS-373-385-ACA-EXE-DE-H2-110-R00.3.pdf</v>
      </c>
      <c r="P1715" s="6" t="str">
        <f>LD_01[[#This Row],[PASTA]]&amp;"/"&amp;LD_01[[#This Row],[ARQUIVO]]</f>
        <v>MSV-163MS-373-385/10.DR/MSV-163MS-373-385-ACA-EXE-DE-H2-110-R00.3.pdf</v>
      </c>
    </row>
    <row r="1716" spans="1:16" ht="28.8" x14ac:dyDescent="0.3">
      <c r="A1716" t="s">
        <v>7160</v>
      </c>
      <c r="B1716" s="6" t="str">
        <f>VLOOKUP(LD_01[[#This Row],[DOCUMENTO]],_xlfn.SORTBY(ARQUIVOS_RECEBIDOS!$E$2:$F$5010,ARQUIVOS_RECEBIDOS!$F$2:$F$5010,-1),2,)</f>
        <v>R00.3</v>
      </c>
      <c r="C1716" s="14" t="s">
        <v>5988</v>
      </c>
      <c r="D1716" s="14" t="s">
        <v>7543</v>
      </c>
      <c r="E1716" s="6" t="s">
        <v>7477</v>
      </c>
      <c r="F1716" s="8" t="s">
        <v>7494</v>
      </c>
      <c r="G1716" s="8" t="s">
        <v>4142</v>
      </c>
      <c r="H1716" s="6" t="str">
        <f>_xlfn.XLOOKUP(LD_01[[#This Row],[DISCIPLINA]],'CLASSES DE PROJETOS'!$F$3:$F$37,'CLASSES DE PROJETOS'!$C$3:$C$37)</f>
        <v>DR</v>
      </c>
      <c r="I1716" s="6" t="str">
        <f>_xlfn.TEXTJOIN("/",TRUE,"MSV-163MS-"&amp;LD_01[[#This Row],[OBRA]],_xlfn.XLOOKUP(LD_01[[#This Row],[SIGLA]],'CLASSES DE PROJETOS'!$C$3:$C$37,'CLASSES DE PROJETOS'!$E$3:$E$37))</f>
        <v>MSV-163MS-373-385/10.DR</v>
      </c>
      <c r="J1716" s="6" t="str" cm="1">
        <f t="array" ref="J1716">_xlfn.TEXTJOIN(",",TRUE,_xlfn._xlws.FILTER(ARQUIVOS[ARQUIVO],(ARQUIVOS[DOCUMENTO]=LD_01[[#This Row],[DOCUMENTO]])*(ARQUIVOS[REVISÃO]=LD_01[[#This Row],[REVISÃO]])*(ARQUIVOS[EXTENSÃO]="pdf")))</f>
        <v>MSV-163MS-373-385-ACA-EXE-DE-H2-111-R00.3.pdf</v>
      </c>
      <c r="K1716" s="6" t="str" cm="1">
        <f t="array" ref="K1716">_xlfn.TEXTJOIN(", ",TRUE,_xlfn.UNIQUE(_xlfn._xlws.FILTER(ARQUIVOS_RECEBIDOS!$F$2:$F$5010,ARQUIVOS_RECEBIDOS!$E$2:$E$5010=LD_01[[#This Row],[DOCUMENTO]])))</f>
        <v>R00.3</v>
      </c>
      <c r="L1716" s="6" t="str" cm="1">
        <f t="array" ref="L1716">_xlfn.TEXTJOIN(",",TRUE,_xlfn._xlws.FILTER(ARQUIVOS[EXTENSÃO],(ARQUIVOS[DOCUMENTO]=LD_01[[#This Row],[DOCUMENTO]])*(ARQUIVOS[REVISÃO]=LD_01[[#This Row],[REVISÃO]])))</f>
        <v>dwg,pdf</v>
      </c>
      <c r="M1716" s="12" cm="1">
        <f t="array" ref="M1716">_xlfn.UNIQUE(_xlfn._xlws.FILTER(ARQUIVOS[DATA RECEBIMENTO],(ARQUIVOS[DOCUMENTO]=LD_01[[#This Row],[DOCUMENTO]])*(ARQUIVOS[REVISÃO]=LD_01[[#This Row],[REVISÃO]])))</f>
        <v>46041</v>
      </c>
      <c r="N17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02/MSV-163MS-373-385/10.DR/MSV-163MS-373-385-ACA-EXE-DE-H2-111-R00.3.pdf</v>
      </c>
      <c r="P1716" s="6" t="str">
        <f>LD_01[[#This Row],[PASTA]]&amp;"/"&amp;LD_01[[#This Row],[ARQUIVO]]</f>
        <v>MSV-163MS-373-385/10.DR/MSV-163MS-373-385-ACA-EXE-DE-H2-111-R00.3.pdf</v>
      </c>
    </row>
    <row r="1717" spans="1:16" ht="28.8" x14ac:dyDescent="0.3">
      <c r="A1717" t="s">
        <v>7161</v>
      </c>
      <c r="B1717" s="6" t="str">
        <f>VLOOKUP(LD_01[[#This Row],[DOCUMENTO]],_xlfn.SORTBY(ARQUIVOS_RECEBIDOS!$E$2:$F$5010,ARQUIVOS_RECEBIDOS!$F$2:$F$5010,-1),2,)</f>
        <v>R00.2</v>
      </c>
      <c r="C1717" s="14" t="s">
        <v>5988</v>
      </c>
      <c r="D1717" s="14" t="s">
        <v>7543</v>
      </c>
      <c r="E1717" s="6" t="s">
        <v>7477</v>
      </c>
      <c r="F1717" s="8" t="s">
        <v>7494</v>
      </c>
      <c r="G1717" s="8" t="s">
        <v>4142</v>
      </c>
      <c r="H1717" s="6" t="str">
        <f>_xlfn.XLOOKUP(LD_01[[#This Row],[DISCIPLINA]],'CLASSES DE PROJETOS'!$F$3:$F$37,'CLASSES DE PROJETOS'!$C$3:$C$37)</f>
        <v>DR</v>
      </c>
      <c r="I1717" s="6" t="str">
        <f>_xlfn.TEXTJOIN("/",TRUE,"MSV-163MS-"&amp;LD_01[[#This Row],[OBRA]],_xlfn.XLOOKUP(LD_01[[#This Row],[SIGLA]],'CLASSES DE PROJETOS'!$C$3:$C$37,'CLASSES DE PROJETOS'!$E$3:$E$37))</f>
        <v>MSV-163MS-373-385/10.DR</v>
      </c>
      <c r="J1717" s="6" t="str" cm="1">
        <f t="array" ref="J1717">_xlfn.TEXTJOIN(",",TRUE,_xlfn._xlws.FILTER(ARQUIVOS[ARQUIVO],(ARQUIVOS[DOCUMENTO]=LD_01[[#This Row],[DOCUMENTO]])*(ARQUIVOS[REVISÃO]=LD_01[[#This Row],[REVISÃO]])*(ARQUIVOS[EXTENSÃO]="pdf")))</f>
        <v>MSV-163MS-373-385-ACA-EXE-DE-H2-112-R00.2.pdf</v>
      </c>
      <c r="K1717" s="6" t="str" cm="1">
        <f t="array" ref="K1717">_xlfn.TEXTJOIN(", ",TRUE,_xlfn.UNIQUE(_xlfn._xlws.FILTER(ARQUIVOS_RECEBIDOS!$F$2:$F$5010,ARQUIVOS_RECEBIDOS!$E$2:$E$5010=LD_01[[#This Row],[DOCUMENTO]])))</f>
        <v>R00.2</v>
      </c>
      <c r="L1717" s="6" t="str" cm="1">
        <f t="array" ref="L1717">_xlfn.TEXTJOIN(",",TRUE,_xlfn._xlws.FILTER(ARQUIVOS[EXTENSÃO],(ARQUIVOS[DOCUMENTO]=LD_01[[#This Row],[DOCUMENTO]])*(ARQUIVOS[REVISÃO]=LD_01[[#This Row],[REVISÃO]])))</f>
        <v>dwg,pdf</v>
      </c>
      <c r="M1717" s="12" cm="1">
        <f t="array" ref="M1717">_xlfn.UNIQUE(_xlfn._xlws.FILTER(ARQUIVOS[DATA RECEBIMENTO],(ARQUIVOS[DOCUMENTO]=LD_01[[#This Row],[DOCUMENTO]])*(ARQUIVOS[REVISÃO]=LD_01[[#This Row],[REVISÃO]])))</f>
        <v>46041</v>
      </c>
      <c r="N17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02/MSV-163MS-373-385/10.DR/MSV-163MS-373-385-ACA-EXE-DE-H2-112-R00.2.pdf</v>
      </c>
      <c r="P1717" s="6" t="str">
        <f>LD_01[[#This Row],[PASTA]]&amp;"/"&amp;LD_01[[#This Row],[ARQUIVO]]</f>
        <v>MSV-163MS-373-385/10.DR/MSV-163MS-373-385-ACA-EXE-DE-H2-112-R00.2.pdf</v>
      </c>
    </row>
    <row r="1718" spans="1:16" ht="28.8" x14ac:dyDescent="0.3">
      <c r="A1718" t="s">
        <v>7162</v>
      </c>
      <c r="B1718" s="6" t="str">
        <f>VLOOKUP(LD_01[[#This Row],[DOCUMENTO]],_xlfn.SORTBY(ARQUIVOS_RECEBIDOS!$E$2:$F$5010,ARQUIVOS_RECEBIDOS!$F$2:$F$5010,-1),2,)</f>
        <v>R00.2</v>
      </c>
      <c r="C1718" s="14" t="s">
        <v>5988</v>
      </c>
      <c r="D1718" s="14" t="s">
        <v>7543</v>
      </c>
      <c r="E1718" s="6" t="s">
        <v>7477</v>
      </c>
      <c r="F1718" s="8" t="s">
        <v>7494</v>
      </c>
      <c r="G1718" s="8" t="s">
        <v>4142</v>
      </c>
      <c r="H1718" s="6" t="str">
        <f>_xlfn.XLOOKUP(LD_01[[#This Row],[DISCIPLINA]],'CLASSES DE PROJETOS'!$F$3:$F$37,'CLASSES DE PROJETOS'!$C$3:$C$37)</f>
        <v>DR</v>
      </c>
      <c r="I1718" s="6" t="str">
        <f>_xlfn.TEXTJOIN("/",TRUE,"MSV-163MS-"&amp;LD_01[[#This Row],[OBRA]],_xlfn.XLOOKUP(LD_01[[#This Row],[SIGLA]],'CLASSES DE PROJETOS'!$C$3:$C$37,'CLASSES DE PROJETOS'!$E$3:$E$37))</f>
        <v>MSV-163MS-373-385/10.DR</v>
      </c>
      <c r="J1718" s="6" t="str" cm="1">
        <f t="array" ref="J1718">_xlfn.TEXTJOIN(",",TRUE,_xlfn._xlws.FILTER(ARQUIVOS[ARQUIVO],(ARQUIVOS[DOCUMENTO]=LD_01[[#This Row],[DOCUMENTO]])*(ARQUIVOS[REVISÃO]=LD_01[[#This Row],[REVISÃO]])*(ARQUIVOS[EXTENSÃO]="pdf")))</f>
        <v>MSV-163MS-373-385-ACA-EXE-DE-H2-113-R00.2.pdf</v>
      </c>
      <c r="K1718" s="6" t="str" cm="1">
        <f t="array" ref="K1718">_xlfn.TEXTJOIN(", ",TRUE,_xlfn.UNIQUE(_xlfn._xlws.FILTER(ARQUIVOS_RECEBIDOS!$F$2:$F$5010,ARQUIVOS_RECEBIDOS!$E$2:$E$5010=LD_01[[#This Row],[DOCUMENTO]])))</f>
        <v>R00.2</v>
      </c>
      <c r="L1718" s="6" t="str" cm="1">
        <f t="array" ref="L1718">_xlfn.TEXTJOIN(",",TRUE,_xlfn._xlws.FILTER(ARQUIVOS[EXTENSÃO],(ARQUIVOS[DOCUMENTO]=LD_01[[#This Row],[DOCUMENTO]])*(ARQUIVOS[REVISÃO]=LD_01[[#This Row],[REVISÃO]])))</f>
        <v>dwg,pdf</v>
      </c>
      <c r="M1718" s="12" cm="1">
        <f t="array" ref="M1718">_xlfn.UNIQUE(_xlfn._xlws.FILTER(ARQUIVOS[DATA RECEBIMENTO],(ARQUIVOS[DOCUMENTO]=LD_01[[#This Row],[DOCUMENTO]])*(ARQUIVOS[REVISÃO]=LD_01[[#This Row],[REVISÃO]])))</f>
        <v>46041</v>
      </c>
      <c r="N17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02/MSV-163MS-373-385/10.DR/MSV-163MS-373-385-ACA-EXE-DE-H2-113-R00.2.pdf</v>
      </c>
      <c r="P1718" s="6" t="str">
        <f>LD_01[[#This Row],[PASTA]]&amp;"/"&amp;LD_01[[#This Row],[ARQUIVO]]</f>
        <v>MSV-163MS-373-385/10.DR/MSV-163MS-373-385-ACA-EXE-DE-H2-113-R00.2.pdf</v>
      </c>
    </row>
    <row r="1719" spans="1:16" ht="28.8" x14ac:dyDescent="0.3">
      <c r="A1719" t="s">
        <v>7163</v>
      </c>
      <c r="B1719" s="6" t="str">
        <f>VLOOKUP(LD_01[[#This Row],[DOCUMENTO]],_xlfn.SORTBY(ARQUIVOS_RECEBIDOS!$E$2:$F$5010,ARQUIVOS_RECEBIDOS!$F$2:$F$5010,-1),2,)</f>
        <v>R00.2</v>
      </c>
      <c r="C1719" s="14" t="s">
        <v>5988</v>
      </c>
      <c r="D1719" s="14" t="s">
        <v>7543</v>
      </c>
      <c r="E1719" s="6" t="s">
        <v>7477</v>
      </c>
      <c r="F1719" s="8" t="s">
        <v>7494</v>
      </c>
      <c r="G1719" s="8" t="s">
        <v>4142</v>
      </c>
      <c r="H1719" s="6" t="str">
        <f>_xlfn.XLOOKUP(LD_01[[#This Row],[DISCIPLINA]],'CLASSES DE PROJETOS'!$F$3:$F$37,'CLASSES DE PROJETOS'!$C$3:$C$37)</f>
        <v>DR</v>
      </c>
      <c r="I1719" s="6" t="str">
        <f>_xlfn.TEXTJOIN("/",TRUE,"MSV-163MS-"&amp;LD_01[[#This Row],[OBRA]],_xlfn.XLOOKUP(LD_01[[#This Row],[SIGLA]],'CLASSES DE PROJETOS'!$C$3:$C$37,'CLASSES DE PROJETOS'!$E$3:$E$37))</f>
        <v>MSV-163MS-373-385/10.DR</v>
      </c>
      <c r="J1719" s="6" t="str" cm="1">
        <f t="array" ref="J1719">_xlfn.TEXTJOIN(",",TRUE,_xlfn._xlws.FILTER(ARQUIVOS[ARQUIVO],(ARQUIVOS[DOCUMENTO]=LD_01[[#This Row],[DOCUMENTO]])*(ARQUIVOS[REVISÃO]=LD_01[[#This Row],[REVISÃO]])*(ARQUIVOS[EXTENSÃO]="pdf")))</f>
        <v>MSV-163MS-373-385-ACA-EXE-DE-H2-114-R00.2.pdf</v>
      </c>
      <c r="K1719" s="6" t="str" cm="1">
        <f t="array" ref="K1719">_xlfn.TEXTJOIN(", ",TRUE,_xlfn.UNIQUE(_xlfn._xlws.FILTER(ARQUIVOS_RECEBIDOS!$F$2:$F$5010,ARQUIVOS_RECEBIDOS!$E$2:$E$5010=LD_01[[#This Row],[DOCUMENTO]])))</f>
        <v>R00.2</v>
      </c>
      <c r="L1719" s="6" t="str" cm="1">
        <f t="array" ref="L1719">_xlfn.TEXTJOIN(",",TRUE,_xlfn._xlws.FILTER(ARQUIVOS[EXTENSÃO],(ARQUIVOS[DOCUMENTO]=LD_01[[#This Row],[DOCUMENTO]])*(ARQUIVOS[REVISÃO]=LD_01[[#This Row],[REVISÃO]])))</f>
        <v>dwg,pdf</v>
      </c>
      <c r="M1719" s="12" cm="1">
        <f t="array" ref="M1719">_xlfn.UNIQUE(_xlfn._xlws.FILTER(ARQUIVOS[DATA RECEBIMENTO],(ARQUIVOS[DOCUMENTO]=LD_01[[#This Row],[DOCUMENTO]])*(ARQUIVOS[REVISÃO]=LD_01[[#This Row],[REVISÃO]])))</f>
        <v>46041</v>
      </c>
      <c r="N17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02/MSV-163MS-373-385/10.DR/MSV-163MS-373-385-ACA-EXE-DE-H2-114-R00.2.pdf</v>
      </c>
      <c r="P1719" s="6" t="str">
        <f>LD_01[[#This Row],[PASTA]]&amp;"/"&amp;LD_01[[#This Row],[ARQUIVO]]</f>
        <v>MSV-163MS-373-385/10.DR/MSV-163MS-373-385-ACA-EXE-DE-H2-114-R00.2.pdf</v>
      </c>
    </row>
    <row r="1720" spans="1:16" ht="28.8" x14ac:dyDescent="0.3">
      <c r="A1720" t="s">
        <v>7164</v>
      </c>
      <c r="B1720" s="6" t="str">
        <f>VLOOKUP(LD_01[[#This Row],[DOCUMENTO]],_xlfn.SORTBY(ARQUIVOS_RECEBIDOS!$E$2:$F$5010,ARQUIVOS_RECEBIDOS!$F$2:$F$5010,-1),2,)</f>
        <v>R00.1</v>
      </c>
      <c r="C1720" s="14" t="s">
        <v>5988</v>
      </c>
      <c r="D1720" s="14" t="s">
        <v>7543</v>
      </c>
      <c r="E1720" s="6" t="s">
        <v>7477</v>
      </c>
      <c r="F1720" s="8" t="s">
        <v>7495</v>
      </c>
      <c r="G1720" s="8" t="s">
        <v>4142</v>
      </c>
      <c r="H1720" s="6" t="str">
        <f>_xlfn.XLOOKUP(LD_01[[#This Row],[DISCIPLINA]],'CLASSES DE PROJETOS'!$F$3:$F$37,'CLASSES DE PROJETOS'!$C$3:$C$37)</f>
        <v>DR</v>
      </c>
      <c r="I1720" s="6" t="str">
        <f>_xlfn.TEXTJOIN("/",TRUE,"MSV-163MS-"&amp;LD_01[[#This Row],[OBRA]],_xlfn.XLOOKUP(LD_01[[#This Row],[SIGLA]],'CLASSES DE PROJETOS'!$C$3:$C$37,'CLASSES DE PROJETOS'!$E$3:$E$37))</f>
        <v>MSV-163MS-373-385/10.DR</v>
      </c>
      <c r="J1720" s="6" t="str" cm="1">
        <f t="array" ref="J1720">_xlfn.TEXTJOIN(",",TRUE,_xlfn._xlws.FILTER(ARQUIVOS[ARQUIVO],(ARQUIVOS[DOCUMENTO]=LD_01[[#This Row],[DOCUMENTO]])*(ARQUIVOS[REVISÃO]=LD_01[[#This Row],[REVISÃO]])*(ARQUIVOS[EXTENSÃO]="pdf")))</f>
        <v>MSV-163MS-373-385-ACA-EXE-DE-H2-115-R00.1.pdf</v>
      </c>
      <c r="K1720" s="6" t="str" cm="1">
        <f t="array" ref="K1720">_xlfn.TEXTJOIN(", ",TRUE,_xlfn.UNIQUE(_xlfn._xlws.FILTER(ARQUIVOS_RECEBIDOS!$F$2:$F$5010,ARQUIVOS_RECEBIDOS!$E$2:$E$5010=LD_01[[#This Row],[DOCUMENTO]])))</f>
        <v>R00.1</v>
      </c>
      <c r="L1720" s="6" t="str" cm="1">
        <f t="array" ref="L1720">_xlfn.TEXTJOIN(",",TRUE,_xlfn._xlws.FILTER(ARQUIVOS[EXTENSÃO],(ARQUIVOS[DOCUMENTO]=LD_01[[#This Row],[DOCUMENTO]])*(ARQUIVOS[REVISÃO]=LD_01[[#This Row],[REVISÃO]])))</f>
        <v>dwg,pdf</v>
      </c>
      <c r="M1720" s="12" cm="1">
        <f t="array" ref="M1720">_xlfn.UNIQUE(_xlfn._xlws.FILTER(ARQUIVOS[DATA RECEBIMENTO],(ARQUIVOS[DOCUMENTO]=LD_01[[#This Row],[DOCUMENTO]])*(ARQUIVOS[REVISÃO]=LD_01[[#This Row],[REVISÃO]])))</f>
        <v>46041</v>
      </c>
      <c r="N17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02/MSV-163MS-373-385/10.DR/MSV-163MS-373-385-ACA-EXE-DE-H2-115-R00.1.pdf</v>
      </c>
      <c r="P1720" s="6" t="str">
        <f>LD_01[[#This Row],[PASTA]]&amp;"/"&amp;LD_01[[#This Row],[ARQUIVO]]</f>
        <v>MSV-163MS-373-385/10.DR/MSV-163MS-373-385-ACA-EXE-DE-H2-115-R00.1.pdf</v>
      </c>
    </row>
    <row r="1721" spans="1:16" x14ac:dyDescent="0.3">
      <c r="A1721" t="s">
        <v>7165</v>
      </c>
      <c r="B1721" s="6" t="str">
        <f>VLOOKUP(LD_01[[#This Row],[DOCUMENTO]],_xlfn.SORTBY(ARQUIVOS_RECEBIDOS!$E$2:$F$5010,ARQUIVOS_RECEBIDOS!$F$2:$F$5010,-1),2,)</f>
        <v>R00.1</v>
      </c>
      <c r="C1721" s="14" t="s">
        <v>5988</v>
      </c>
      <c r="D1721" s="14" t="s">
        <v>7543</v>
      </c>
      <c r="E1721" s="6" t="s">
        <v>7477</v>
      </c>
      <c r="F1721" s="8" t="s">
        <v>7496</v>
      </c>
      <c r="G1721" s="8" t="s">
        <v>4142</v>
      </c>
      <c r="H1721" s="6" t="str">
        <f>_xlfn.XLOOKUP(LD_01[[#This Row],[DISCIPLINA]],'CLASSES DE PROJETOS'!$F$3:$F$37,'CLASSES DE PROJETOS'!$C$3:$C$37)</f>
        <v>DR</v>
      </c>
      <c r="I1721" s="6" t="str">
        <f>_xlfn.TEXTJOIN("/",TRUE,"MSV-163MS-"&amp;LD_01[[#This Row],[OBRA]],_xlfn.XLOOKUP(LD_01[[#This Row],[SIGLA]],'CLASSES DE PROJETOS'!$C$3:$C$37,'CLASSES DE PROJETOS'!$E$3:$E$37))</f>
        <v>MSV-163MS-373-385/10.DR</v>
      </c>
      <c r="J1721" s="6" t="str" cm="1">
        <f t="array" ref="J1721">_xlfn.TEXTJOIN(",",TRUE,_xlfn._xlws.FILTER(ARQUIVOS[ARQUIVO],(ARQUIVOS[DOCUMENTO]=LD_01[[#This Row],[DOCUMENTO]])*(ARQUIVOS[REVISÃO]=LD_01[[#This Row],[REVISÃO]])*(ARQUIVOS[EXTENSÃO]="pdf")))</f>
        <v>MSV-163MS-373-385-ACA-EXE-DE-H2-116-R00.1.pdf</v>
      </c>
      <c r="K1721" s="6" t="str" cm="1">
        <f t="array" ref="K1721">_xlfn.TEXTJOIN(", ",TRUE,_xlfn.UNIQUE(_xlfn._xlws.FILTER(ARQUIVOS_RECEBIDOS!$F$2:$F$5010,ARQUIVOS_RECEBIDOS!$E$2:$E$5010=LD_01[[#This Row],[DOCUMENTO]])))</f>
        <v>R00.1</v>
      </c>
      <c r="L1721" s="6" t="str" cm="1">
        <f t="array" ref="L1721">_xlfn.TEXTJOIN(",",TRUE,_xlfn._xlws.FILTER(ARQUIVOS[EXTENSÃO],(ARQUIVOS[DOCUMENTO]=LD_01[[#This Row],[DOCUMENTO]])*(ARQUIVOS[REVISÃO]=LD_01[[#This Row],[REVISÃO]])))</f>
        <v>dwg,pdf</v>
      </c>
      <c r="M1721" s="12" cm="1">
        <f t="array" ref="M1721">_xlfn.UNIQUE(_xlfn._xlws.FILTER(ARQUIVOS[DATA RECEBIMENTO],(ARQUIVOS[DOCUMENTO]=LD_01[[#This Row],[DOCUMENTO]])*(ARQUIVOS[REVISÃO]=LD_01[[#This Row],[REVISÃO]])))</f>
        <v>46041</v>
      </c>
      <c r="N17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02/MSV-163MS-373-385/10.DR/MSV-163MS-373-385-ACA-EXE-DE-H2-116-R00.1.pdf</v>
      </c>
      <c r="P1721" s="6" t="str">
        <f>LD_01[[#This Row],[PASTA]]&amp;"/"&amp;LD_01[[#This Row],[ARQUIVO]]</f>
        <v>MSV-163MS-373-385/10.DR/MSV-163MS-373-385-ACA-EXE-DE-H2-116-R00.1.pdf</v>
      </c>
    </row>
    <row r="1722" spans="1:16" ht="28.8" x14ac:dyDescent="0.3">
      <c r="A1722" t="s">
        <v>7166</v>
      </c>
      <c r="B1722" s="6" t="str">
        <f>VLOOKUP(LD_01[[#This Row],[DOCUMENTO]],_xlfn.SORTBY(ARQUIVOS_RECEBIDOS!$E$2:$F$5010,ARQUIVOS_RECEBIDOS!$F$2:$F$5010,-1),2,)</f>
        <v>R00.2</v>
      </c>
      <c r="C1722" s="14" t="s">
        <v>5988</v>
      </c>
      <c r="D1722" s="14" t="s">
        <v>7543</v>
      </c>
      <c r="E1722" s="6" t="s">
        <v>7477</v>
      </c>
      <c r="F1722" s="8" t="s">
        <v>7497</v>
      </c>
      <c r="G1722" s="8" t="s">
        <v>4142</v>
      </c>
      <c r="H1722" s="6" t="str">
        <f>_xlfn.XLOOKUP(LD_01[[#This Row],[DISCIPLINA]],'CLASSES DE PROJETOS'!$F$3:$F$37,'CLASSES DE PROJETOS'!$C$3:$C$37)</f>
        <v>DR</v>
      </c>
      <c r="I1722" s="6" t="str">
        <f>_xlfn.TEXTJOIN("/",TRUE,"MSV-163MS-"&amp;LD_01[[#This Row],[OBRA]],_xlfn.XLOOKUP(LD_01[[#This Row],[SIGLA]],'CLASSES DE PROJETOS'!$C$3:$C$37,'CLASSES DE PROJETOS'!$E$3:$E$37))</f>
        <v>MSV-163MS-373-385/10.DR</v>
      </c>
      <c r="J1722" s="6" t="str" cm="1">
        <f t="array" ref="J1722">_xlfn.TEXTJOIN(",",TRUE,_xlfn._xlws.FILTER(ARQUIVOS[ARQUIVO],(ARQUIVOS[DOCUMENTO]=LD_01[[#This Row],[DOCUMENTO]])*(ARQUIVOS[REVISÃO]=LD_01[[#This Row],[REVISÃO]])*(ARQUIVOS[EXTENSÃO]="pdf")))</f>
        <v>MSV-163MS-373-385-ACA-EXE-DE-H2-201-R00.2.pdf</v>
      </c>
      <c r="K1722" s="6" t="str" cm="1">
        <f t="array" ref="K1722">_xlfn.TEXTJOIN(", ",TRUE,_xlfn.UNIQUE(_xlfn._xlws.FILTER(ARQUIVOS_RECEBIDOS!$F$2:$F$5010,ARQUIVOS_RECEBIDOS!$E$2:$E$5010=LD_01[[#This Row],[DOCUMENTO]])))</f>
        <v>R00.2</v>
      </c>
      <c r="L1722" s="6" t="str" cm="1">
        <f t="array" ref="L1722">_xlfn.TEXTJOIN(",",TRUE,_xlfn._xlws.FILTER(ARQUIVOS[EXTENSÃO],(ARQUIVOS[DOCUMENTO]=LD_01[[#This Row],[DOCUMENTO]])*(ARQUIVOS[REVISÃO]=LD_01[[#This Row],[REVISÃO]])))</f>
        <v>dwg,pdf</v>
      </c>
      <c r="M1722" s="12" cm="1">
        <f t="array" ref="M1722">_xlfn.UNIQUE(_xlfn._xlws.FILTER(ARQUIVOS[DATA RECEBIMENTO],(ARQUIVOS[DOCUMENTO]=LD_01[[#This Row],[DOCUMENTO]])*(ARQUIVOS[REVISÃO]=LD_01[[#This Row],[REVISÃO]])))</f>
        <v>46041</v>
      </c>
      <c r="N17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02/MSV-163MS-373-385/10.DR/MSV-163MS-373-385-ACA-EXE-DE-H2-201-R00.2.pdf</v>
      </c>
      <c r="P1722" s="6" t="str">
        <f>LD_01[[#This Row],[PASTA]]&amp;"/"&amp;LD_01[[#This Row],[ARQUIVO]]</f>
        <v>MSV-163MS-373-385/10.DR/MSV-163MS-373-385-ACA-EXE-DE-H2-201-R00.2.pdf</v>
      </c>
    </row>
    <row r="1723" spans="1:16" ht="28.8" x14ac:dyDescent="0.3">
      <c r="A1723" t="s">
        <v>7167</v>
      </c>
      <c r="B1723" s="6" t="str">
        <f>VLOOKUP(LD_01[[#This Row],[DOCUMENTO]],_xlfn.SORTBY(ARQUIVOS_RECEBIDOS!$E$2:$F$5010,ARQUIVOS_RECEBIDOS!$F$2:$F$5010,-1),2,)</f>
        <v>R00.2</v>
      </c>
      <c r="C1723" s="14" t="s">
        <v>5988</v>
      </c>
      <c r="D1723" s="14" t="s">
        <v>7543</v>
      </c>
      <c r="E1723" s="6" t="s">
        <v>7477</v>
      </c>
      <c r="F1723" s="8" t="s">
        <v>7498</v>
      </c>
      <c r="G1723" s="8" t="s">
        <v>4142</v>
      </c>
      <c r="H1723" s="6" t="str">
        <f>_xlfn.XLOOKUP(LD_01[[#This Row],[DISCIPLINA]],'CLASSES DE PROJETOS'!$F$3:$F$37,'CLASSES DE PROJETOS'!$C$3:$C$37)</f>
        <v>DR</v>
      </c>
      <c r="I1723" s="6" t="str">
        <f>_xlfn.TEXTJOIN("/",TRUE,"MSV-163MS-"&amp;LD_01[[#This Row],[OBRA]],_xlfn.XLOOKUP(LD_01[[#This Row],[SIGLA]],'CLASSES DE PROJETOS'!$C$3:$C$37,'CLASSES DE PROJETOS'!$E$3:$E$37))</f>
        <v>MSV-163MS-373-385/10.DR</v>
      </c>
      <c r="J1723" s="6" t="str" cm="1">
        <f t="array" ref="J1723">_xlfn.TEXTJOIN(",",TRUE,_xlfn._xlws.FILTER(ARQUIVOS[ARQUIVO],(ARQUIVOS[DOCUMENTO]=LD_01[[#This Row],[DOCUMENTO]])*(ARQUIVOS[REVISÃO]=LD_01[[#This Row],[REVISÃO]])*(ARQUIVOS[EXTENSÃO]="pdf")))</f>
        <v>MSV-163MS-373-385-ACA-EXE-DE-H2-202-R00.2.pdf</v>
      </c>
      <c r="K1723" s="6" t="str" cm="1">
        <f t="array" ref="K1723">_xlfn.TEXTJOIN(", ",TRUE,_xlfn.UNIQUE(_xlfn._xlws.FILTER(ARQUIVOS_RECEBIDOS!$F$2:$F$5010,ARQUIVOS_RECEBIDOS!$E$2:$E$5010=LD_01[[#This Row],[DOCUMENTO]])))</f>
        <v>R00.2</v>
      </c>
      <c r="L1723" s="6" t="str" cm="1">
        <f t="array" ref="L1723">_xlfn.TEXTJOIN(",",TRUE,_xlfn._xlws.FILTER(ARQUIVOS[EXTENSÃO],(ARQUIVOS[DOCUMENTO]=LD_01[[#This Row],[DOCUMENTO]])*(ARQUIVOS[REVISÃO]=LD_01[[#This Row],[REVISÃO]])))</f>
        <v>dwg,pdf</v>
      </c>
      <c r="M1723" s="12" cm="1">
        <f t="array" ref="M1723">_xlfn.UNIQUE(_xlfn._xlws.FILTER(ARQUIVOS[DATA RECEBIMENTO],(ARQUIVOS[DOCUMENTO]=LD_01[[#This Row],[DOCUMENTO]])*(ARQUIVOS[REVISÃO]=LD_01[[#This Row],[REVISÃO]])))</f>
        <v>46041</v>
      </c>
      <c r="N17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02/MSV-163MS-373-385/10.DR/MSV-163MS-373-385-ACA-EXE-DE-H2-202-R00.2.pdf</v>
      </c>
      <c r="P1723" s="6" t="str">
        <f>LD_01[[#This Row],[PASTA]]&amp;"/"&amp;LD_01[[#This Row],[ARQUIVO]]</f>
        <v>MSV-163MS-373-385/10.DR/MSV-163MS-373-385-ACA-EXE-DE-H2-202-R00.2.pdf</v>
      </c>
    </row>
    <row r="1724" spans="1:16" ht="28.8" x14ac:dyDescent="0.3">
      <c r="A1724" t="s">
        <v>7168</v>
      </c>
      <c r="B1724" s="6" t="str">
        <f>VLOOKUP(LD_01[[#This Row],[DOCUMENTO]],_xlfn.SORTBY(ARQUIVOS_RECEBIDOS!$E$2:$F$5010,ARQUIVOS_RECEBIDOS!$F$2:$F$5010,-1),2,)</f>
        <v>R00.2</v>
      </c>
      <c r="C1724" s="14" t="s">
        <v>5988</v>
      </c>
      <c r="D1724" s="14" t="s">
        <v>7543</v>
      </c>
      <c r="E1724" s="6" t="s">
        <v>7477</v>
      </c>
      <c r="F1724" s="8" t="s">
        <v>7499</v>
      </c>
      <c r="G1724" s="8" t="s">
        <v>4142</v>
      </c>
      <c r="H1724" s="6" t="str">
        <f>_xlfn.XLOOKUP(LD_01[[#This Row],[DISCIPLINA]],'CLASSES DE PROJETOS'!$F$3:$F$37,'CLASSES DE PROJETOS'!$C$3:$C$37)</f>
        <v>DR</v>
      </c>
      <c r="I1724" s="6" t="str">
        <f>_xlfn.TEXTJOIN("/",TRUE,"MSV-163MS-"&amp;LD_01[[#This Row],[OBRA]],_xlfn.XLOOKUP(LD_01[[#This Row],[SIGLA]],'CLASSES DE PROJETOS'!$C$3:$C$37,'CLASSES DE PROJETOS'!$E$3:$E$37))</f>
        <v>MSV-163MS-373-385/10.DR</v>
      </c>
      <c r="J1724" s="6" t="str" cm="1">
        <f t="array" ref="J1724">_xlfn.TEXTJOIN(",",TRUE,_xlfn._xlws.FILTER(ARQUIVOS[ARQUIVO],(ARQUIVOS[DOCUMENTO]=LD_01[[#This Row],[DOCUMENTO]])*(ARQUIVOS[REVISÃO]=LD_01[[#This Row],[REVISÃO]])*(ARQUIVOS[EXTENSÃO]="pdf")))</f>
        <v>MSV-163MS-373-385-ACA-EXE-DE-H2-203-R00.2.pdf</v>
      </c>
      <c r="K1724" s="6" t="str" cm="1">
        <f t="array" ref="K1724">_xlfn.TEXTJOIN(", ",TRUE,_xlfn.UNIQUE(_xlfn._xlws.FILTER(ARQUIVOS_RECEBIDOS!$F$2:$F$5010,ARQUIVOS_RECEBIDOS!$E$2:$E$5010=LD_01[[#This Row],[DOCUMENTO]])))</f>
        <v>R00.2</v>
      </c>
      <c r="L1724" s="6" t="str" cm="1">
        <f t="array" ref="L1724">_xlfn.TEXTJOIN(",",TRUE,_xlfn._xlws.FILTER(ARQUIVOS[EXTENSÃO],(ARQUIVOS[DOCUMENTO]=LD_01[[#This Row],[DOCUMENTO]])*(ARQUIVOS[REVISÃO]=LD_01[[#This Row],[REVISÃO]])))</f>
        <v>dwg,pdf</v>
      </c>
      <c r="M1724" s="12" cm="1">
        <f t="array" ref="M1724">_xlfn.UNIQUE(_xlfn._xlws.FILTER(ARQUIVOS[DATA RECEBIMENTO],(ARQUIVOS[DOCUMENTO]=LD_01[[#This Row],[DOCUMENTO]])*(ARQUIVOS[REVISÃO]=LD_01[[#This Row],[REVISÃO]])))</f>
        <v>46041</v>
      </c>
      <c r="N17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02/MSV-163MS-373-385/10.DR/MSV-163MS-373-385-ACA-EXE-DE-H2-203-R00.2.pdf</v>
      </c>
      <c r="P1724" s="6" t="str">
        <f>LD_01[[#This Row],[PASTA]]&amp;"/"&amp;LD_01[[#This Row],[ARQUIVO]]</f>
        <v>MSV-163MS-373-385/10.DR/MSV-163MS-373-385-ACA-EXE-DE-H2-203-R00.2.pdf</v>
      </c>
    </row>
    <row r="1725" spans="1:16" ht="28.8" x14ac:dyDescent="0.3">
      <c r="A1725" t="s">
        <v>7169</v>
      </c>
      <c r="B1725" s="6" t="str">
        <f>VLOOKUP(LD_01[[#This Row],[DOCUMENTO]],_xlfn.SORTBY(ARQUIVOS_RECEBIDOS!$E$2:$F$5010,ARQUIVOS_RECEBIDOS!$F$2:$F$5010,-1),2,)</f>
        <v>R00.2</v>
      </c>
      <c r="C1725" s="14" t="s">
        <v>5988</v>
      </c>
      <c r="D1725" s="14" t="s">
        <v>7543</v>
      </c>
      <c r="E1725" s="6" t="s">
        <v>7477</v>
      </c>
      <c r="F1725" s="8" t="s">
        <v>7499</v>
      </c>
      <c r="G1725" s="8" t="s">
        <v>4142</v>
      </c>
      <c r="H1725" s="6" t="str">
        <f>_xlfn.XLOOKUP(LD_01[[#This Row],[DISCIPLINA]],'CLASSES DE PROJETOS'!$F$3:$F$37,'CLASSES DE PROJETOS'!$C$3:$C$37)</f>
        <v>DR</v>
      </c>
      <c r="I1725" s="6" t="str">
        <f>_xlfn.TEXTJOIN("/",TRUE,"MSV-163MS-"&amp;LD_01[[#This Row],[OBRA]],_xlfn.XLOOKUP(LD_01[[#This Row],[SIGLA]],'CLASSES DE PROJETOS'!$C$3:$C$37,'CLASSES DE PROJETOS'!$E$3:$E$37))</f>
        <v>MSV-163MS-373-385/10.DR</v>
      </c>
      <c r="J1725" s="6" t="str" cm="1">
        <f t="array" ref="J1725">_xlfn.TEXTJOIN(",",TRUE,_xlfn._xlws.FILTER(ARQUIVOS[ARQUIVO],(ARQUIVOS[DOCUMENTO]=LD_01[[#This Row],[DOCUMENTO]])*(ARQUIVOS[REVISÃO]=LD_01[[#This Row],[REVISÃO]])*(ARQUIVOS[EXTENSÃO]="pdf")))</f>
        <v>MSV-163MS-373-385-ACA-EXE-DE-H2-204-R00.2.pdf</v>
      </c>
      <c r="K1725" s="6" t="str" cm="1">
        <f t="array" ref="K1725">_xlfn.TEXTJOIN(", ",TRUE,_xlfn.UNIQUE(_xlfn._xlws.FILTER(ARQUIVOS_RECEBIDOS!$F$2:$F$5010,ARQUIVOS_RECEBIDOS!$E$2:$E$5010=LD_01[[#This Row],[DOCUMENTO]])))</f>
        <v>R00.2</v>
      </c>
      <c r="L1725" s="6" t="str" cm="1">
        <f t="array" ref="L1725">_xlfn.TEXTJOIN(",",TRUE,_xlfn._xlws.FILTER(ARQUIVOS[EXTENSÃO],(ARQUIVOS[DOCUMENTO]=LD_01[[#This Row],[DOCUMENTO]])*(ARQUIVOS[REVISÃO]=LD_01[[#This Row],[REVISÃO]])))</f>
        <v>dwg,pdf</v>
      </c>
      <c r="M1725" s="12" cm="1">
        <f t="array" ref="M1725">_xlfn.UNIQUE(_xlfn._xlws.FILTER(ARQUIVOS[DATA RECEBIMENTO],(ARQUIVOS[DOCUMENTO]=LD_01[[#This Row],[DOCUMENTO]])*(ARQUIVOS[REVISÃO]=LD_01[[#This Row],[REVISÃO]])))</f>
        <v>46041</v>
      </c>
      <c r="N17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02/MSV-163MS-373-385/10.DR/MSV-163MS-373-385-ACA-EXE-DE-H2-204-R00.2.pdf</v>
      </c>
      <c r="P1725" s="6" t="str">
        <f>LD_01[[#This Row],[PASTA]]&amp;"/"&amp;LD_01[[#This Row],[ARQUIVO]]</f>
        <v>MSV-163MS-373-385/10.DR/MSV-163MS-373-385-ACA-EXE-DE-H2-204-R00.2.pdf</v>
      </c>
    </row>
    <row r="1726" spans="1:16" ht="28.8" x14ac:dyDescent="0.3">
      <c r="A1726" t="s">
        <v>7170</v>
      </c>
      <c r="B1726" s="6" t="str">
        <f>VLOOKUP(LD_01[[#This Row],[DOCUMENTO]],_xlfn.SORTBY(ARQUIVOS_RECEBIDOS!$E$2:$F$5010,ARQUIVOS_RECEBIDOS!$F$2:$F$5010,-1),2,)</f>
        <v>R00.2</v>
      </c>
      <c r="C1726" s="14" t="s">
        <v>5988</v>
      </c>
      <c r="D1726" s="14" t="s">
        <v>7543</v>
      </c>
      <c r="E1726" s="6" t="s">
        <v>7477</v>
      </c>
      <c r="F1726" s="8" t="s">
        <v>7499</v>
      </c>
      <c r="G1726" s="8" t="s">
        <v>4142</v>
      </c>
      <c r="H1726" s="6" t="str">
        <f>_xlfn.XLOOKUP(LD_01[[#This Row],[DISCIPLINA]],'CLASSES DE PROJETOS'!$F$3:$F$37,'CLASSES DE PROJETOS'!$C$3:$C$37)</f>
        <v>DR</v>
      </c>
      <c r="I1726" s="6" t="str">
        <f>_xlfn.TEXTJOIN("/",TRUE,"MSV-163MS-"&amp;LD_01[[#This Row],[OBRA]],_xlfn.XLOOKUP(LD_01[[#This Row],[SIGLA]],'CLASSES DE PROJETOS'!$C$3:$C$37,'CLASSES DE PROJETOS'!$E$3:$E$37))</f>
        <v>MSV-163MS-373-385/10.DR</v>
      </c>
      <c r="J1726" s="6" t="str" cm="1">
        <f t="array" ref="J1726">_xlfn.TEXTJOIN(",",TRUE,_xlfn._xlws.FILTER(ARQUIVOS[ARQUIVO],(ARQUIVOS[DOCUMENTO]=LD_01[[#This Row],[DOCUMENTO]])*(ARQUIVOS[REVISÃO]=LD_01[[#This Row],[REVISÃO]])*(ARQUIVOS[EXTENSÃO]="pdf")))</f>
        <v>MSV-163MS-373-385-ACA-EXE-DE-H2-205-R00.2.pdf</v>
      </c>
      <c r="K1726" s="6" t="str" cm="1">
        <f t="array" ref="K1726">_xlfn.TEXTJOIN(", ",TRUE,_xlfn.UNIQUE(_xlfn._xlws.FILTER(ARQUIVOS_RECEBIDOS!$F$2:$F$5010,ARQUIVOS_RECEBIDOS!$E$2:$E$5010=LD_01[[#This Row],[DOCUMENTO]])))</f>
        <v>R00.2</v>
      </c>
      <c r="L1726" s="6" t="str" cm="1">
        <f t="array" ref="L1726">_xlfn.TEXTJOIN(",",TRUE,_xlfn._xlws.FILTER(ARQUIVOS[EXTENSÃO],(ARQUIVOS[DOCUMENTO]=LD_01[[#This Row],[DOCUMENTO]])*(ARQUIVOS[REVISÃO]=LD_01[[#This Row],[REVISÃO]])))</f>
        <v>dwg,pdf</v>
      </c>
      <c r="M1726" s="12" cm="1">
        <f t="array" ref="M1726">_xlfn.UNIQUE(_xlfn._xlws.FILTER(ARQUIVOS[DATA RECEBIMENTO],(ARQUIVOS[DOCUMENTO]=LD_01[[#This Row],[DOCUMENTO]])*(ARQUIVOS[REVISÃO]=LD_01[[#This Row],[REVISÃO]])))</f>
        <v>46041</v>
      </c>
      <c r="N17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02/MSV-163MS-373-385/10.DR/MSV-163MS-373-385-ACA-EXE-DE-H2-205-R00.2.pdf</v>
      </c>
      <c r="P1726" s="6" t="str">
        <f>LD_01[[#This Row],[PASTA]]&amp;"/"&amp;LD_01[[#This Row],[ARQUIVO]]</f>
        <v>MSV-163MS-373-385/10.DR/MSV-163MS-373-385-ACA-EXE-DE-H2-205-R00.2.pdf</v>
      </c>
    </row>
    <row r="1727" spans="1:16" ht="28.8" x14ac:dyDescent="0.3">
      <c r="A1727" t="s">
        <v>7171</v>
      </c>
      <c r="B1727" s="6" t="str">
        <f>VLOOKUP(LD_01[[#This Row],[DOCUMENTO]],_xlfn.SORTBY(ARQUIVOS_RECEBIDOS!$E$2:$F$5010,ARQUIVOS_RECEBIDOS!$F$2:$F$5010,-1),2,)</f>
        <v>R00.2</v>
      </c>
      <c r="C1727" s="14" t="s">
        <v>5988</v>
      </c>
      <c r="D1727" s="14" t="s">
        <v>7543</v>
      </c>
      <c r="E1727" s="6" t="s">
        <v>7477</v>
      </c>
      <c r="F1727" s="8" t="s">
        <v>7499</v>
      </c>
      <c r="G1727" s="8" t="s">
        <v>4142</v>
      </c>
      <c r="H1727" s="6" t="str">
        <f>_xlfn.XLOOKUP(LD_01[[#This Row],[DISCIPLINA]],'CLASSES DE PROJETOS'!$F$3:$F$37,'CLASSES DE PROJETOS'!$C$3:$C$37)</f>
        <v>DR</v>
      </c>
      <c r="I1727" s="6" t="str">
        <f>_xlfn.TEXTJOIN("/",TRUE,"MSV-163MS-"&amp;LD_01[[#This Row],[OBRA]],_xlfn.XLOOKUP(LD_01[[#This Row],[SIGLA]],'CLASSES DE PROJETOS'!$C$3:$C$37,'CLASSES DE PROJETOS'!$E$3:$E$37))</f>
        <v>MSV-163MS-373-385/10.DR</v>
      </c>
      <c r="J1727" s="6" t="str" cm="1">
        <f t="array" ref="J1727">_xlfn.TEXTJOIN(",",TRUE,_xlfn._xlws.FILTER(ARQUIVOS[ARQUIVO],(ARQUIVOS[DOCUMENTO]=LD_01[[#This Row],[DOCUMENTO]])*(ARQUIVOS[REVISÃO]=LD_01[[#This Row],[REVISÃO]])*(ARQUIVOS[EXTENSÃO]="pdf")))</f>
        <v>MSV-163MS-373-385-ACA-EXE-DE-H2-206-R00.2.pdf</v>
      </c>
      <c r="K1727" s="6" t="str" cm="1">
        <f t="array" ref="K1727">_xlfn.TEXTJOIN(", ",TRUE,_xlfn.UNIQUE(_xlfn._xlws.FILTER(ARQUIVOS_RECEBIDOS!$F$2:$F$5010,ARQUIVOS_RECEBIDOS!$E$2:$E$5010=LD_01[[#This Row],[DOCUMENTO]])))</f>
        <v>R00.2</v>
      </c>
      <c r="L1727" s="6" t="str" cm="1">
        <f t="array" ref="L1727">_xlfn.TEXTJOIN(",",TRUE,_xlfn._xlws.FILTER(ARQUIVOS[EXTENSÃO],(ARQUIVOS[DOCUMENTO]=LD_01[[#This Row],[DOCUMENTO]])*(ARQUIVOS[REVISÃO]=LD_01[[#This Row],[REVISÃO]])))</f>
        <v>dwg,pdf</v>
      </c>
      <c r="M1727" s="12" cm="1">
        <f t="array" ref="M1727">_xlfn.UNIQUE(_xlfn._xlws.FILTER(ARQUIVOS[DATA RECEBIMENTO],(ARQUIVOS[DOCUMENTO]=LD_01[[#This Row],[DOCUMENTO]])*(ARQUIVOS[REVISÃO]=LD_01[[#This Row],[REVISÃO]])))</f>
        <v>46041</v>
      </c>
      <c r="N17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02/MSV-163MS-373-385/10.DR/MSV-163MS-373-385-ACA-EXE-DE-H2-206-R00.2.pdf</v>
      </c>
      <c r="P1727" s="6" t="str">
        <f>LD_01[[#This Row],[PASTA]]&amp;"/"&amp;LD_01[[#This Row],[ARQUIVO]]</f>
        <v>MSV-163MS-373-385/10.DR/MSV-163MS-373-385-ACA-EXE-DE-H2-206-R00.2.pdf</v>
      </c>
    </row>
    <row r="1728" spans="1:16" ht="28.8" x14ac:dyDescent="0.3">
      <c r="A1728" t="s">
        <v>7352</v>
      </c>
      <c r="B1728" s="6" t="str">
        <f>VLOOKUP(LD_01[[#This Row],[DOCUMENTO]],_xlfn.SORTBY(ARQUIVOS_RECEBIDOS!$E$2:$F$5010,ARQUIVOS_RECEBIDOS!$F$2:$F$5010,-1),2,)</f>
        <v>R00.3</v>
      </c>
      <c r="C1728" s="14" t="s">
        <v>5988</v>
      </c>
      <c r="D1728" s="14" t="s">
        <v>7543</v>
      </c>
      <c r="E1728" s="6" t="s">
        <v>7477</v>
      </c>
      <c r="F1728" s="8" t="s">
        <v>7500</v>
      </c>
      <c r="G1728" s="8" t="s">
        <v>4143</v>
      </c>
      <c r="H1728" s="6" t="str">
        <f>_xlfn.XLOOKUP(LD_01[[#This Row],[DISCIPLINA]],'CLASSES DE PROJETOS'!$F$3:$F$37,'CLASSES DE PROJETOS'!$C$3:$C$37)</f>
        <v>PV</v>
      </c>
      <c r="I1728" s="6" t="str">
        <f>_xlfn.TEXTJOIN("/",TRUE,"MSV-163MS-"&amp;LD_01[[#This Row],[OBRA]],_xlfn.XLOOKUP(LD_01[[#This Row],[SIGLA]],'CLASSES DE PROJETOS'!$C$3:$C$37,'CLASSES DE PROJETOS'!$E$3:$E$37))</f>
        <v>MSV-163MS-373-385/28.PV</v>
      </c>
      <c r="J1728" s="6" t="str" cm="1">
        <f t="array" ref="J1728">_xlfn.TEXTJOIN(",",TRUE,_xlfn._xlws.FILTER(ARQUIVOS[ARQUIVO],(ARQUIVOS[DOCUMENTO]=LD_01[[#This Row],[DOCUMENTO]])*(ARQUIVOS[REVISÃO]=LD_01[[#This Row],[REVISÃO]])*(ARQUIVOS[EXTENSÃO]="pdf")))</f>
        <v>MSV-163MS-373-385-ACA-EXE-DE-I2-001-R00.3.pdf</v>
      </c>
      <c r="K1728" s="6" t="str" cm="1">
        <f t="array" ref="K1728">_xlfn.TEXTJOIN(", ",TRUE,_xlfn.UNIQUE(_xlfn._xlws.FILTER(ARQUIVOS_RECEBIDOS!$F$2:$F$5010,ARQUIVOS_RECEBIDOS!$E$2:$E$5010=LD_01[[#This Row],[DOCUMENTO]])))</f>
        <v>R00.3</v>
      </c>
      <c r="L1728" s="6" t="str" cm="1">
        <f t="array" ref="L1728">_xlfn.TEXTJOIN(",",TRUE,_xlfn._xlws.FILTER(ARQUIVOS[EXTENSÃO],(ARQUIVOS[DOCUMENTO]=LD_01[[#This Row],[DOCUMENTO]])*(ARQUIVOS[REVISÃO]=LD_01[[#This Row],[REVISÃO]])))</f>
        <v>dwg,pdf</v>
      </c>
      <c r="M1728" s="12" cm="1">
        <f t="array" ref="M1728">_xlfn.UNIQUE(_xlfn._xlws.FILTER(ARQUIVOS[DATA RECEBIMENTO],(ARQUIVOS[DOCUMENTO]=LD_01[[#This Row],[DOCUMENTO]])*(ARQUIVOS[REVISÃO]=LD_01[[#This Row],[REVISÃO]])))</f>
        <v>46041</v>
      </c>
      <c r="N17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02/MSV-163MS-373-385/28.PV/MSV-163MS-373-385-ACA-EXE-DE-I2-001-R00.3.pdf</v>
      </c>
      <c r="P1728" s="6" t="str">
        <f>LD_01[[#This Row],[PASTA]]&amp;"/"&amp;LD_01[[#This Row],[ARQUIVO]]</f>
        <v>MSV-163MS-373-385/28.PV/MSV-163MS-373-385-ACA-EXE-DE-I2-001-R00.3.pdf</v>
      </c>
    </row>
    <row r="1729" spans="1:16" ht="28.8" x14ac:dyDescent="0.3">
      <c r="A1729" t="s">
        <v>7353</v>
      </c>
      <c r="B1729" s="6" t="str">
        <f>VLOOKUP(LD_01[[#This Row],[DOCUMENTO]],_xlfn.SORTBY(ARQUIVOS_RECEBIDOS!$E$2:$F$5010,ARQUIVOS_RECEBIDOS!$F$2:$F$5010,-1),2,)</f>
        <v>R00.3</v>
      </c>
      <c r="C1729" s="14" t="s">
        <v>5988</v>
      </c>
      <c r="D1729" s="14" t="s">
        <v>7543</v>
      </c>
      <c r="E1729" s="6" t="s">
        <v>7477</v>
      </c>
      <c r="F1729" s="8" t="s">
        <v>7500</v>
      </c>
      <c r="G1729" s="8" t="s">
        <v>4143</v>
      </c>
      <c r="H1729" s="6" t="str">
        <f>_xlfn.XLOOKUP(LD_01[[#This Row],[DISCIPLINA]],'CLASSES DE PROJETOS'!$F$3:$F$37,'CLASSES DE PROJETOS'!$C$3:$C$37)</f>
        <v>PV</v>
      </c>
      <c r="I1729" s="6" t="str">
        <f>_xlfn.TEXTJOIN("/",TRUE,"MSV-163MS-"&amp;LD_01[[#This Row],[OBRA]],_xlfn.XLOOKUP(LD_01[[#This Row],[SIGLA]],'CLASSES DE PROJETOS'!$C$3:$C$37,'CLASSES DE PROJETOS'!$E$3:$E$37))</f>
        <v>MSV-163MS-373-385/28.PV</v>
      </c>
      <c r="J1729" s="6" t="str" cm="1">
        <f t="array" ref="J1729">_xlfn.TEXTJOIN(",",TRUE,_xlfn._xlws.FILTER(ARQUIVOS[ARQUIVO],(ARQUIVOS[DOCUMENTO]=LD_01[[#This Row],[DOCUMENTO]])*(ARQUIVOS[REVISÃO]=LD_01[[#This Row],[REVISÃO]])*(ARQUIVOS[EXTENSÃO]="pdf")))</f>
        <v>MSV-163MS-373-385-ACA-EXE-DE-I2-002-R00.3.pdf</v>
      </c>
      <c r="K1729" s="6" t="str" cm="1">
        <f t="array" ref="K1729">_xlfn.TEXTJOIN(", ",TRUE,_xlfn.UNIQUE(_xlfn._xlws.FILTER(ARQUIVOS_RECEBIDOS!$F$2:$F$5010,ARQUIVOS_RECEBIDOS!$E$2:$E$5010=LD_01[[#This Row],[DOCUMENTO]])))</f>
        <v>R00.3</v>
      </c>
      <c r="L1729" s="6" t="str" cm="1">
        <f t="array" ref="L1729">_xlfn.TEXTJOIN(",",TRUE,_xlfn._xlws.FILTER(ARQUIVOS[EXTENSÃO],(ARQUIVOS[DOCUMENTO]=LD_01[[#This Row],[DOCUMENTO]])*(ARQUIVOS[REVISÃO]=LD_01[[#This Row],[REVISÃO]])))</f>
        <v>dwg,pdf</v>
      </c>
      <c r="M1729" s="12" cm="1">
        <f t="array" ref="M1729">_xlfn.UNIQUE(_xlfn._xlws.FILTER(ARQUIVOS[DATA RECEBIMENTO],(ARQUIVOS[DOCUMENTO]=LD_01[[#This Row],[DOCUMENTO]])*(ARQUIVOS[REVISÃO]=LD_01[[#This Row],[REVISÃO]])))</f>
        <v>46041</v>
      </c>
      <c r="N17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02/MSV-163MS-373-385/28.PV/MSV-163MS-373-385-ACA-EXE-DE-I2-002-R00.3.pdf</v>
      </c>
      <c r="P1729" s="6" t="str">
        <f>LD_01[[#This Row],[PASTA]]&amp;"/"&amp;LD_01[[#This Row],[ARQUIVO]]</f>
        <v>MSV-163MS-373-385/28.PV/MSV-163MS-373-385-ACA-EXE-DE-I2-002-R00.3.pdf</v>
      </c>
    </row>
    <row r="1730" spans="1:16" ht="28.8" x14ac:dyDescent="0.3">
      <c r="A1730" t="s">
        <v>7354</v>
      </c>
      <c r="B1730" s="6" t="str">
        <f>VLOOKUP(LD_01[[#This Row],[DOCUMENTO]],_xlfn.SORTBY(ARQUIVOS_RECEBIDOS!$E$2:$F$5010,ARQUIVOS_RECEBIDOS!$F$2:$F$5010,-1),2,)</f>
        <v>R00.3</v>
      </c>
      <c r="C1730" s="14" t="s">
        <v>5988</v>
      </c>
      <c r="D1730" s="14" t="s">
        <v>7543</v>
      </c>
      <c r="E1730" s="6" t="s">
        <v>7477</v>
      </c>
      <c r="F1730" s="8" t="s">
        <v>7500</v>
      </c>
      <c r="G1730" s="8" t="s">
        <v>4143</v>
      </c>
      <c r="H1730" s="6" t="str">
        <f>_xlfn.XLOOKUP(LD_01[[#This Row],[DISCIPLINA]],'CLASSES DE PROJETOS'!$F$3:$F$37,'CLASSES DE PROJETOS'!$C$3:$C$37)</f>
        <v>PV</v>
      </c>
      <c r="I1730" s="6" t="str">
        <f>_xlfn.TEXTJOIN("/",TRUE,"MSV-163MS-"&amp;LD_01[[#This Row],[OBRA]],_xlfn.XLOOKUP(LD_01[[#This Row],[SIGLA]],'CLASSES DE PROJETOS'!$C$3:$C$37,'CLASSES DE PROJETOS'!$E$3:$E$37))</f>
        <v>MSV-163MS-373-385/28.PV</v>
      </c>
      <c r="J1730" s="6" t="str" cm="1">
        <f t="array" ref="J1730">_xlfn.TEXTJOIN(",",TRUE,_xlfn._xlws.FILTER(ARQUIVOS[ARQUIVO],(ARQUIVOS[DOCUMENTO]=LD_01[[#This Row],[DOCUMENTO]])*(ARQUIVOS[REVISÃO]=LD_01[[#This Row],[REVISÃO]])*(ARQUIVOS[EXTENSÃO]="pdf")))</f>
        <v>MSV-163MS-373-385-ACA-EXE-DE-I2-003-R00.3.pdf</v>
      </c>
      <c r="K1730" s="6" t="str" cm="1">
        <f t="array" ref="K1730">_xlfn.TEXTJOIN(", ",TRUE,_xlfn.UNIQUE(_xlfn._xlws.FILTER(ARQUIVOS_RECEBIDOS!$F$2:$F$5010,ARQUIVOS_RECEBIDOS!$E$2:$E$5010=LD_01[[#This Row],[DOCUMENTO]])))</f>
        <v>R00.3</v>
      </c>
      <c r="L1730" s="6" t="str" cm="1">
        <f t="array" ref="L1730">_xlfn.TEXTJOIN(",",TRUE,_xlfn._xlws.FILTER(ARQUIVOS[EXTENSÃO],(ARQUIVOS[DOCUMENTO]=LD_01[[#This Row],[DOCUMENTO]])*(ARQUIVOS[REVISÃO]=LD_01[[#This Row],[REVISÃO]])))</f>
        <v>dwg,pdf</v>
      </c>
      <c r="M1730" s="12" cm="1">
        <f t="array" ref="M1730">_xlfn.UNIQUE(_xlfn._xlws.FILTER(ARQUIVOS[DATA RECEBIMENTO],(ARQUIVOS[DOCUMENTO]=LD_01[[#This Row],[DOCUMENTO]])*(ARQUIVOS[REVISÃO]=LD_01[[#This Row],[REVISÃO]])))</f>
        <v>46041</v>
      </c>
      <c r="N17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02/MSV-163MS-373-385/28.PV/MSV-163MS-373-385-ACA-EXE-DE-I2-003-R00.3.pdf</v>
      </c>
      <c r="P1730" s="6" t="str">
        <f>LD_01[[#This Row],[PASTA]]&amp;"/"&amp;LD_01[[#This Row],[ARQUIVO]]</f>
        <v>MSV-163MS-373-385/28.PV/MSV-163MS-373-385-ACA-EXE-DE-I2-003-R00.3.pdf</v>
      </c>
    </row>
    <row r="1731" spans="1:16" ht="28.8" x14ac:dyDescent="0.3">
      <c r="A1731" t="s">
        <v>7355</v>
      </c>
      <c r="B1731" s="6" t="str">
        <f>VLOOKUP(LD_01[[#This Row],[DOCUMENTO]],_xlfn.SORTBY(ARQUIVOS_RECEBIDOS!$E$2:$F$5010,ARQUIVOS_RECEBIDOS!$F$2:$F$5010,-1),2,)</f>
        <v>R00.3</v>
      </c>
      <c r="C1731" s="14" t="s">
        <v>5988</v>
      </c>
      <c r="D1731" s="14" t="s">
        <v>7543</v>
      </c>
      <c r="E1731" s="6" t="s">
        <v>7477</v>
      </c>
      <c r="F1731" s="8" t="s">
        <v>7500</v>
      </c>
      <c r="G1731" s="8" t="s">
        <v>4143</v>
      </c>
      <c r="H1731" s="6" t="str">
        <f>_xlfn.XLOOKUP(LD_01[[#This Row],[DISCIPLINA]],'CLASSES DE PROJETOS'!$F$3:$F$37,'CLASSES DE PROJETOS'!$C$3:$C$37)</f>
        <v>PV</v>
      </c>
      <c r="I1731" s="6" t="str">
        <f>_xlfn.TEXTJOIN("/",TRUE,"MSV-163MS-"&amp;LD_01[[#This Row],[OBRA]],_xlfn.XLOOKUP(LD_01[[#This Row],[SIGLA]],'CLASSES DE PROJETOS'!$C$3:$C$37,'CLASSES DE PROJETOS'!$E$3:$E$37))</f>
        <v>MSV-163MS-373-385/28.PV</v>
      </c>
      <c r="J1731" s="6" t="str" cm="1">
        <f t="array" ref="J1731">_xlfn.TEXTJOIN(",",TRUE,_xlfn._xlws.FILTER(ARQUIVOS[ARQUIVO],(ARQUIVOS[DOCUMENTO]=LD_01[[#This Row],[DOCUMENTO]])*(ARQUIVOS[REVISÃO]=LD_01[[#This Row],[REVISÃO]])*(ARQUIVOS[EXTENSÃO]="pdf")))</f>
        <v>MSV-163MS-373-385-ACA-EXE-DE-I2-004-R00.3.pdf</v>
      </c>
      <c r="K1731" s="6" t="str" cm="1">
        <f t="array" ref="K1731">_xlfn.TEXTJOIN(", ",TRUE,_xlfn.UNIQUE(_xlfn._xlws.FILTER(ARQUIVOS_RECEBIDOS!$F$2:$F$5010,ARQUIVOS_RECEBIDOS!$E$2:$E$5010=LD_01[[#This Row],[DOCUMENTO]])))</f>
        <v>R00.3</v>
      </c>
      <c r="L1731" s="6" t="str" cm="1">
        <f t="array" ref="L1731">_xlfn.TEXTJOIN(",",TRUE,_xlfn._xlws.FILTER(ARQUIVOS[EXTENSÃO],(ARQUIVOS[DOCUMENTO]=LD_01[[#This Row],[DOCUMENTO]])*(ARQUIVOS[REVISÃO]=LD_01[[#This Row],[REVISÃO]])))</f>
        <v>dwg,pdf</v>
      </c>
      <c r="M1731" s="12" cm="1">
        <f t="array" ref="M1731">_xlfn.UNIQUE(_xlfn._xlws.FILTER(ARQUIVOS[DATA RECEBIMENTO],(ARQUIVOS[DOCUMENTO]=LD_01[[#This Row],[DOCUMENTO]])*(ARQUIVOS[REVISÃO]=LD_01[[#This Row],[REVISÃO]])))</f>
        <v>46041</v>
      </c>
      <c r="N17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02/MSV-163MS-373-385/28.PV/MSV-163MS-373-385-ACA-EXE-DE-I2-004-R00.3.pdf</v>
      </c>
      <c r="P1731" s="6" t="str">
        <f>LD_01[[#This Row],[PASTA]]&amp;"/"&amp;LD_01[[#This Row],[ARQUIVO]]</f>
        <v>MSV-163MS-373-385/28.PV/MSV-163MS-373-385-ACA-EXE-DE-I2-004-R00.3.pdf</v>
      </c>
    </row>
    <row r="1732" spans="1:16" ht="28.8" x14ac:dyDescent="0.3">
      <c r="A1732" t="s">
        <v>7356</v>
      </c>
      <c r="B1732" s="6" t="str">
        <f>VLOOKUP(LD_01[[#This Row],[DOCUMENTO]],_xlfn.SORTBY(ARQUIVOS_RECEBIDOS!$E$2:$F$5010,ARQUIVOS_RECEBIDOS!$F$2:$F$5010,-1),2,)</f>
        <v>R00.3</v>
      </c>
      <c r="C1732" s="14" t="s">
        <v>5988</v>
      </c>
      <c r="D1732" s="14" t="s">
        <v>7543</v>
      </c>
      <c r="E1732" s="6" t="s">
        <v>7477</v>
      </c>
      <c r="F1732" s="8" t="s">
        <v>7500</v>
      </c>
      <c r="G1732" s="8" t="s">
        <v>4143</v>
      </c>
      <c r="H1732" s="6" t="str">
        <f>_xlfn.XLOOKUP(LD_01[[#This Row],[DISCIPLINA]],'CLASSES DE PROJETOS'!$F$3:$F$37,'CLASSES DE PROJETOS'!$C$3:$C$37)</f>
        <v>PV</v>
      </c>
      <c r="I1732" s="6" t="str">
        <f>_xlfn.TEXTJOIN("/",TRUE,"MSV-163MS-"&amp;LD_01[[#This Row],[OBRA]],_xlfn.XLOOKUP(LD_01[[#This Row],[SIGLA]],'CLASSES DE PROJETOS'!$C$3:$C$37,'CLASSES DE PROJETOS'!$E$3:$E$37))</f>
        <v>MSV-163MS-373-385/28.PV</v>
      </c>
      <c r="J1732" s="6" t="str" cm="1">
        <f t="array" ref="J1732">_xlfn.TEXTJOIN(",",TRUE,_xlfn._xlws.FILTER(ARQUIVOS[ARQUIVO],(ARQUIVOS[DOCUMENTO]=LD_01[[#This Row],[DOCUMENTO]])*(ARQUIVOS[REVISÃO]=LD_01[[#This Row],[REVISÃO]])*(ARQUIVOS[EXTENSÃO]="pdf")))</f>
        <v>MSV-163MS-373-385-ACA-EXE-DE-I2-005-R00.3.pdf</v>
      </c>
      <c r="K1732" s="6" t="str" cm="1">
        <f t="array" ref="K1732">_xlfn.TEXTJOIN(", ",TRUE,_xlfn.UNIQUE(_xlfn._xlws.FILTER(ARQUIVOS_RECEBIDOS!$F$2:$F$5010,ARQUIVOS_RECEBIDOS!$E$2:$E$5010=LD_01[[#This Row],[DOCUMENTO]])))</f>
        <v>R00.3</v>
      </c>
      <c r="L1732" s="6" t="str" cm="1">
        <f t="array" ref="L1732">_xlfn.TEXTJOIN(",",TRUE,_xlfn._xlws.FILTER(ARQUIVOS[EXTENSÃO],(ARQUIVOS[DOCUMENTO]=LD_01[[#This Row],[DOCUMENTO]])*(ARQUIVOS[REVISÃO]=LD_01[[#This Row],[REVISÃO]])))</f>
        <v>dwg,pdf</v>
      </c>
      <c r="M1732" s="12" cm="1">
        <f t="array" ref="M1732">_xlfn.UNIQUE(_xlfn._xlws.FILTER(ARQUIVOS[DATA RECEBIMENTO],(ARQUIVOS[DOCUMENTO]=LD_01[[#This Row],[DOCUMENTO]])*(ARQUIVOS[REVISÃO]=LD_01[[#This Row],[REVISÃO]])))</f>
        <v>46041</v>
      </c>
      <c r="N17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02/MSV-163MS-373-385/28.PV/MSV-163MS-373-385-ACA-EXE-DE-I2-005-R00.3.pdf</v>
      </c>
      <c r="P1732" s="6" t="str">
        <f>LD_01[[#This Row],[PASTA]]&amp;"/"&amp;LD_01[[#This Row],[ARQUIVO]]</f>
        <v>MSV-163MS-373-385/28.PV/MSV-163MS-373-385-ACA-EXE-DE-I2-005-R00.3.pdf</v>
      </c>
    </row>
    <row r="1733" spans="1:16" ht="28.8" x14ac:dyDescent="0.3">
      <c r="A1733" t="s">
        <v>7357</v>
      </c>
      <c r="B1733" s="6" t="str">
        <f>VLOOKUP(LD_01[[#This Row],[DOCUMENTO]],_xlfn.SORTBY(ARQUIVOS_RECEBIDOS!$E$2:$F$5010,ARQUIVOS_RECEBIDOS!$F$2:$F$5010,-1),2,)</f>
        <v>R00.3</v>
      </c>
      <c r="C1733" s="14" t="s">
        <v>5988</v>
      </c>
      <c r="D1733" s="14" t="s">
        <v>7543</v>
      </c>
      <c r="E1733" s="6" t="s">
        <v>7477</v>
      </c>
      <c r="F1733" s="8" t="s">
        <v>7500</v>
      </c>
      <c r="G1733" s="8" t="s">
        <v>4143</v>
      </c>
      <c r="H1733" s="6" t="str">
        <f>_xlfn.XLOOKUP(LD_01[[#This Row],[DISCIPLINA]],'CLASSES DE PROJETOS'!$F$3:$F$37,'CLASSES DE PROJETOS'!$C$3:$C$37)</f>
        <v>PV</v>
      </c>
      <c r="I1733" s="6" t="str">
        <f>_xlfn.TEXTJOIN("/",TRUE,"MSV-163MS-"&amp;LD_01[[#This Row],[OBRA]],_xlfn.XLOOKUP(LD_01[[#This Row],[SIGLA]],'CLASSES DE PROJETOS'!$C$3:$C$37,'CLASSES DE PROJETOS'!$E$3:$E$37))</f>
        <v>MSV-163MS-373-385/28.PV</v>
      </c>
      <c r="J1733" s="6" t="str" cm="1">
        <f t="array" ref="J1733">_xlfn.TEXTJOIN(",",TRUE,_xlfn._xlws.FILTER(ARQUIVOS[ARQUIVO],(ARQUIVOS[DOCUMENTO]=LD_01[[#This Row],[DOCUMENTO]])*(ARQUIVOS[REVISÃO]=LD_01[[#This Row],[REVISÃO]])*(ARQUIVOS[EXTENSÃO]="pdf")))</f>
        <v>MSV-163MS-373-385-ACA-EXE-DE-I2-006-R00.3.pdf</v>
      </c>
      <c r="K1733" s="6" t="str" cm="1">
        <f t="array" ref="K1733">_xlfn.TEXTJOIN(", ",TRUE,_xlfn.UNIQUE(_xlfn._xlws.FILTER(ARQUIVOS_RECEBIDOS!$F$2:$F$5010,ARQUIVOS_RECEBIDOS!$E$2:$E$5010=LD_01[[#This Row],[DOCUMENTO]])))</f>
        <v>R00.3</v>
      </c>
      <c r="L1733" s="6" t="str" cm="1">
        <f t="array" ref="L1733">_xlfn.TEXTJOIN(",",TRUE,_xlfn._xlws.FILTER(ARQUIVOS[EXTENSÃO],(ARQUIVOS[DOCUMENTO]=LD_01[[#This Row],[DOCUMENTO]])*(ARQUIVOS[REVISÃO]=LD_01[[#This Row],[REVISÃO]])))</f>
        <v>dwg,pdf</v>
      </c>
      <c r="M1733" s="12" cm="1">
        <f t="array" ref="M1733">_xlfn.UNIQUE(_xlfn._xlws.FILTER(ARQUIVOS[DATA RECEBIMENTO],(ARQUIVOS[DOCUMENTO]=LD_01[[#This Row],[DOCUMENTO]])*(ARQUIVOS[REVISÃO]=LD_01[[#This Row],[REVISÃO]])))</f>
        <v>46041</v>
      </c>
      <c r="N17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02/MSV-163MS-373-385/28.PV/MSV-163MS-373-385-ACA-EXE-DE-I2-006-R00.3.pdf</v>
      </c>
      <c r="P1733" s="6" t="str">
        <f>LD_01[[#This Row],[PASTA]]&amp;"/"&amp;LD_01[[#This Row],[ARQUIVO]]</f>
        <v>MSV-163MS-373-385/28.PV/MSV-163MS-373-385-ACA-EXE-DE-I2-006-R00.3.pdf</v>
      </c>
    </row>
    <row r="1734" spans="1:16" ht="28.8" x14ac:dyDescent="0.3">
      <c r="A1734" t="s">
        <v>7358</v>
      </c>
      <c r="B1734" s="6" t="str">
        <f>VLOOKUP(LD_01[[#This Row],[DOCUMENTO]],_xlfn.SORTBY(ARQUIVOS_RECEBIDOS!$E$2:$F$5010,ARQUIVOS_RECEBIDOS!$F$2:$F$5010,-1),2,)</f>
        <v>R00.3</v>
      </c>
      <c r="C1734" s="14" t="s">
        <v>5988</v>
      </c>
      <c r="D1734" s="14" t="s">
        <v>7543</v>
      </c>
      <c r="E1734" s="6" t="s">
        <v>7477</v>
      </c>
      <c r="F1734" s="8" t="s">
        <v>7500</v>
      </c>
      <c r="G1734" s="8" t="s">
        <v>4143</v>
      </c>
      <c r="H1734" s="6" t="str">
        <f>_xlfn.XLOOKUP(LD_01[[#This Row],[DISCIPLINA]],'CLASSES DE PROJETOS'!$F$3:$F$37,'CLASSES DE PROJETOS'!$C$3:$C$37)</f>
        <v>PV</v>
      </c>
      <c r="I1734" s="6" t="str">
        <f>_xlfn.TEXTJOIN("/",TRUE,"MSV-163MS-"&amp;LD_01[[#This Row],[OBRA]],_xlfn.XLOOKUP(LD_01[[#This Row],[SIGLA]],'CLASSES DE PROJETOS'!$C$3:$C$37,'CLASSES DE PROJETOS'!$E$3:$E$37))</f>
        <v>MSV-163MS-373-385/28.PV</v>
      </c>
      <c r="J1734" s="6" t="str" cm="1">
        <f t="array" ref="J1734">_xlfn.TEXTJOIN(",",TRUE,_xlfn._xlws.FILTER(ARQUIVOS[ARQUIVO],(ARQUIVOS[DOCUMENTO]=LD_01[[#This Row],[DOCUMENTO]])*(ARQUIVOS[REVISÃO]=LD_01[[#This Row],[REVISÃO]])*(ARQUIVOS[EXTENSÃO]="pdf")))</f>
        <v>MSV-163MS-373-385-ACA-EXE-DE-I2-007-R00.3.pdf</v>
      </c>
      <c r="K1734" s="6" t="str" cm="1">
        <f t="array" ref="K1734">_xlfn.TEXTJOIN(", ",TRUE,_xlfn.UNIQUE(_xlfn._xlws.FILTER(ARQUIVOS_RECEBIDOS!$F$2:$F$5010,ARQUIVOS_RECEBIDOS!$E$2:$E$5010=LD_01[[#This Row],[DOCUMENTO]])))</f>
        <v>R00.3</v>
      </c>
      <c r="L1734" s="6" t="str" cm="1">
        <f t="array" ref="L1734">_xlfn.TEXTJOIN(",",TRUE,_xlfn._xlws.FILTER(ARQUIVOS[EXTENSÃO],(ARQUIVOS[DOCUMENTO]=LD_01[[#This Row],[DOCUMENTO]])*(ARQUIVOS[REVISÃO]=LD_01[[#This Row],[REVISÃO]])))</f>
        <v>dwg,pdf</v>
      </c>
      <c r="M1734" s="12" cm="1">
        <f t="array" ref="M1734">_xlfn.UNIQUE(_xlfn._xlws.FILTER(ARQUIVOS[DATA RECEBIMENTO],(ARQUIVOS[DOCUMENTO]=LD_01[[#This Row],[DOCUMENTO]])*(ARQUIVOS[REVISÃO]=LD_01[[#This Row],[REVISÃO]])))</f>
        <v>46041</v>
      </c>
      <c r="N17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02/MSV-163MS-373-385/28.PV/MSV-163MS-373-385-ACA-EXE-DE-I2-007-R00.3.pdf</v>
      </c>
      <c r="P1734" s="6" t="str">
        <f>LD_01[[#This Row],[PASTA]]&amp;"/"&amp;LD_01[[#This Row],[ARQUIVO]]</f>
        <v>MSV-163MS-373-385/28.PV/MSV-163MS-373-385-ACA-EXE-DE-I2-007-R00.3.pdf</v>
      </c>
    </row>
    <row r="1735" spans="1:16" ht="28.8" x14ac:dyDescent="0.3">
      <c r="A1735" t="s">
        <v>7359</v>
      </c>
      <c r="B1735" s="6" t="str">
        <f>VLOOKUP(LD_01[[#This Row],[DOCUMENTO]],_xlfn.SORTBY(ARQUIVOS_RECEBIDOS!$E$2:$F$5010,ARQUIVOS_RECEBIDOS!$F$2:$F$5010,-1),2,)</f>
        <v>R00.3</v>
      </c>
      <c r="C1735" s="14" t="s">
        <v>5988</v>
      </c>
      <c r="D1735" s="14" t="s">
        <v>7543</v>
      </c>
      <c r="E1735" s="6" t="s">
        <v>7477</v>
      </c>
      <c r="F1735" s="8" t="s">
        <v>7500</v>
      </c>
      <c r="G1735" s="8" t="s">
        <v>4143</v>
      </c>
      <c r="H1735" s="6" t="str">
        <f>_xlfn.XLOOKUP(LD_01[[#This Row],[DISCIPLINA]],'CLASSES DE PROJETOS'!$F$3:$F$37,'CLASSES DE PROJETOS'!$C$3:$C$37)</f>
        <v>PV</v>
      </c>
      <c r="I1735" s="6" t="str">
        <f>_xlfn.TEXTJOIN("/",TRUE,"MSV-163MS-"&amp;LD_01[[#This Row],[OBRA]],_xlfn.XLOOKUP(LD_01[[#This Row],[SIGLA]],'CLASSES DE PROJETOS'!$C$3:$C$37,'CLASSES DE PROJETOS'!$E$3:$E$37))</f>
        <v>MSV-163MS-373-385/28.PV</v>
      </c>
      <c r="J1735" s="6" t="str" cm="1">
        <f t="array" ref="J1735">_xlfn.TEXTJOIN(",",TRUE,_xlfn._xlws.FILTER(ARQUIVOS[ARQUIVO],(ARQUIVOS[DOCUMENTO]=LD_01[[#This Row],[DOCUMENTO]])*(ARQUIVOS[REVISÃO]=LD_01[[#This Row],[REVISÃO]])*(ARQUIVOS[EXTENSÃO]="pdf")))</f>
        <v>MSV-163MS-373-385-ACA-EXE-DE-I2-008-R00.3.pdf</v>
      </c>
      <c r="K1735" s="6" t="str" cm="1">
        <f t="array" ref="K1735">_xlfn.TEXTJOIN(", ",TRUE,_xlfn.UNIQUE(_xlfn._xlws.FILTER(ARQUIVOS_RECEBIDOS!$F$2:$F$5010,ARQUIVOS_RECEBIDOS!$E$2:$E$5010=LD_01[[#This Row],[DOCUMENTO]])))</f>
        <v>R00.3</v>
      </c>
      <c r="L1735" s="6" t="str" cm="1">
        <f t="array" ref="L1735">_xlfn.TEXTJOIN(",",TRUE,_xlfn._xlws.FILTER(ARQUIVOS[EXTENSÃO],(ARQUIVOS[DOCUMENTO]=LD_01[[#This Row],[DOCUMENTO]])*(ARQUIVOS[REVISÃO]=LD_01[[#This Row],[REVISÃO]])))</f>
        <v>dwg,pdf</v>
      </c>
      <c r="M1735" s="12" cm="1">
        <f t="array" ref="M1735">_xlfn.UNIQUE(_xlfn._xlws.FILTER(ARQUIVOS[DATA RECEBIMENTO],(ARQUIVOS[DOCUMENTO]=LD_01[[#This Row],[DOCUMENTO]])*(ARQUIVOS[REVISÃO]=LD_01[[#This Row],[REVISÃO]])))</f>
        <v>46041</v>
      </c>
      <c r="N17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02/MSV-163MS-373-385/28.PV/MSV-163MS-373-385-ACA-EXE-DE-I2-008-R00.3.pdf</v>
      </c>
      <c r="P1735" s="6" t="str">
        <f>LD_01[[#This Row],[PASTA]]&amp;"/"&amp;LD_01[[#This Row],[ARQUIVO]]</f>
        <v>MSV-163MS-373-385/28.PV/MSV-163MS-373-385-ACA-EXE-DE-I2-008-R00.3.pdf</v>
      </c>
    </row>
    <row r="1736" spans="1:16" ht="28.8" x14ac:dyDescent="0.3">
      <c r="A1736" t="s">
        <v>7360</v>
      </c>
      <c r="B1736" s="6" t="str">
        <f>VLOOKUP(LD_01[[#This Row],[DOCUMENTO]],_xlfn.SORTBY(ARQUIVOS_RECEBIDOS!$E$2:$F$5010,ARQUIVOS_RECEBIDOS!$F$2:$F$5010,-1),2,)</f>
        <v>R00.3</v>
      </c>
      <c r="C1736" s="14" t="s">
        <v>5988</v>
      </c>
      <c r="D1736" s="14" t="s">
        <v>7543</v>
      </c>
      <c r="E1736" s="6" t="s">
        <v>7477</v>
      </c>
      <c r="F1736" s="8" t="s">
        <v>7500</v>
      </c>
      <c r="G1736" s="8" t="s">
        <v>4143</v>
      </c>
      <c r="H1736" s="6" t="str">
        <f>_xlfn.XLOOKUP(LD_01[[#This Row],[DISCIPLINA]],'CLASSES DE PROJETOS'!$F$3:$F$37,'CLASSES DE PROJETOS'!$C$3:$C$37)</f>
        <v>PV</v>
      </c>
      <c r="I1736" s="6" t="str">
        <f>_xlfn.TEXTJOIN("/",TRUE,"MSV-163MS-"&amp;LD_01[[#This Row],[OBRA]],_xlfn.XLOOKUP(LD_01[[#This Row],[SIGLA]],'CLASSES DE PROJETOS'!$C$3:$C$37,'CLASSES DE PROJETOS'!$E$3:$E$37))</f>
        <v>MSV-163MS-373-385/28.PV</v>
      </c>
      <c r="J1736" s="6" t="str" cm="1">
        <f t="array" ref="J1736">_xlfn.TEXTJOIN(",",TRUE,_xlfn._xlws.FILTER(ARQUIVOS[ARQUIVO],(ARQUIVOS[DOCUMENTO]=LD_01[[#This Row],[DOCUMENTO]])*(ARQUIVOS[REVISÃO]=LD_01[[#This Row],[REVISÃO]])*(ARQUIVOS[EXTENSÃO]="pdf")))</f>
        <v>MSV-163MS-373-385-ACA-EXE-DE-I2-009-R00.3.pdf</v>
      </c>
      <c r="K1736" s="6" t="str" cm="1">
        <f t="array" ref="K1736">_xlfn.TEXTJOIN(", ",TRUE,_xlfn.UNIQUE(_xlfn._xlws.FILTER(ARQUIVOS_RECEBIDOS!$F$2:$F$5010,ARQUIVOS_RECEBIDOS!$E$2:$E$5010=LD_01[[#This Row],[DOCUMENTO]])))</f>
        <v>R00.3</v>
      </c>
      <c r="L1736" s="6" t="str" cm="1">
        <f t="array" ref="L1736">_xlfn.TEXTJOIN(",",TRUE,_xlfn._xlws.FILTER(ARQUIVOS[EXTENSÃO],(ARQUIVOS[DOCUMENTO]=LD_01[[#This Row],[DOCUMENTO]])*(ARQUIVOS[REVISÃO]=LD_01[[#This Row],[REVISÃO]])))</f>
        <v>dwg,pdf</v>
      </c>
      <c r="M1736" s="12" cm="1">
        <f t="array" ref="M1736">_xlfn.UNIQUE(_xlfn._xlws.FILTER(ARQUIVOS[DATA RECEBIMENTO],(ARQUIVOS[DOCUMENTO]=LD_01[[#This Row],[DOCUMENTO]])*(ARQUIVOS[REVISÃO]=LD_01[[#This Row],[REVISÃO]])))</f>
        <v>46041</v>
      </c>
      <c r="N17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02/MSV-163MS-373-385/28.PV/MSV-163MS-373-385-ACA-EXE-DE-I2-009-R00.3.pdf</v>
      </c>
      <c r="P1736" s="6" t="str">
        <f>LD_01[[#This Row],[PASTA]]&amp;"/"&amp;LD_01[[#This Row],[ARQUIVO]]</f>
        <v>MSV-163MS-373-385/28.PV/MSV-163MS-373-385-ACA-EXE-DE-I2-009-R00.3.pdf</v>
      </c>
    </row>
    <row r="1737" spans="1:16" ht="28.8" x14ac:dyDescent="0.3">
      <c r="A1737" t="s">
        <v>7361</v>
      </c>
      <c r="B1737" s="6" t="str">
        <f>VLOOKUP(LD_01[[#This Row],[DOCUMENTO]],_xlfn.SORTBY(ARQUIVOS_RECEBIDOS!$E$2:$F$5010,ARQUIVOS_RECEBIDOS!$F$2:$F$5010,-1),2,)</f>
        <v>R00.3</v>
      </c>
      <c r="C1737" s="14" t="s">
        <v>5988</v>
      </c>
      <c r="D1737" s="14" t="s">
        <v>7543</v>
      </c>
      <c r="E1737" s="6" t="s">
        <v>7477</v>
      </c>
      <c r="F1737" s="8" t="s">
        <v>7500</v>
      </c>
      <c r="G1737" s="8" t="s">
        <v>4143</v>
      </c>
      <c r="H1737" s="6" t="str">
        <f>_xlfn.XLOOKUP(LD_01[[#This Row],[DISCIPLINA]],'CLASSES DE PROJETOS'!$F$3:$F$37,'CLASSES DE PROJETOS'!$C$3:$C$37)</f>
        <v>PV</v>
      </c>
      <c r="I1737" s="6" t="str">
        <f>_xlfn.TEXTJOIN("/",TRUE,"MSV-163MS-"&amp;LD_01[[#This Row],[OBRA]],_xlfn.XLOOKUP(LD_01[[#This Row],[SIGLA]],'CLASSES DE PROJETOS'!$C$3:$C$37,'CLASSES DE PROJETOS'!$E$3:$E$37))</f>
        <v>MSV-163MS-373-385/28.PV</v>
      </c>
      <c r="J1737" s="6" t="str" cm="1">
        <f t="array" ref="J1737">_xlfn.TEXTJOIN(",",TRUE,_xlfn._xlws.FILTER(ARQUIVOS[ARQUIVO],(ARQUIVOS[DOCUMENTO]=LD_01[[#This Row],[DOCUMENTO]])*(ARQUIVOS[REVISÃO]=LD_01[[#This Row],[REVISÃO]])*(ARQUIVOS[EXTENSÃO]="pdf")))</f>
        <v>MSV-163MS-373-385-ACA-EXE-DE-I2-010-R00.3.pdf</v>
      </c>
      <c r="K1737" s="6" t="str" cm="1">
        <f t="array" ref="K1737">_xlfn.TEXTJOIN(", ",TRUE,_xlfn.UNIQUE(_xlfn._xlws.FILTER(ARQUIVOS_RECEBIDOS!$F$2:$F$5010,ARQUIVOS_RECEBIDOS!$E$2:$E$5010=LD_01[[#This Row],[DOCUMENTO]])))</f>
        <v>R00.3</v>
      </c>
      <c r="L1737" s="6" t="str" cm="1">
        <f t="array" ref="L1737">_xlfn.TEXTJOIN(",",TRUE,_xlfn._xlws.FILTER(ARQUIVOS[EXTENSÃO],(ARQUIVOS[DOCUMENTO]=LD_01[[#This Row],[DOCUMENTO]])*(ARQUIVOS[REVISÃO]=LD_01[[#This Row],[REVISÃO]])))</f>
        <v>dwg,pdf</v>
      </c>
      <c r="M1737" s="12" cm="1">
        <f t="array" ref="M1737">_xlfn.UNIQUE(_xlfn._xlws.FILTER(ARQUIVOS[DATA RECEBIMENTO],(ARQUIVOS[DOCUMENTO]=LD_01[[#This Row],[DOCUMENTO]])*(ARQUIVOS[REVISÃO]=LD_01[[#This Row],[REVISÃO]])))</f>
        <v>46041</v>
      </c>
      <c r="N17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02/MSV-163MS-373-385/28.PV/MSV-163MS-373-385-ACA-EXE-DE-I2-010-R00.3.pdf</v>
      </c>
      <c r="P1737" s="6" t="str">
        <f>LD_01[[#This Row],[PASTA]]&amp;"/"&amp;LD_01[[#This Row],[ARQUIVO]]</f>
        <v>MSV-163MS-373-385/28.PV/MSV-163MS-373-385-ACA-EXE-DE-I2-010-R00.3.pdf</v>
      </c>
    </row>
    <row r="1738" spans="1:16" ht="28.8" x14ac:dyDescent="0.3">
      <c r="A1738" t="s">
        <v>7362</v>
      </c>
      <c r="B1738" s="6" t="str">
        <f>VLOOKUP(LD_01[[#This Row],[DOCUMENTO]],_xlfn.SORTBY(ARQUIVOS_RECEBIDOS!$E$2:$F$5010,ARQUIVOS_RECEBIDOS!$F$2:$F$5010,-1),2,)</f>
        <v>R00.3</v>
      </c>
      <c r="C1738" s="14" t="s">
        <v>5988</v>
      </c>
      <c r="D1738" s="14" t="s">
        <v>7543</v>
      </c>
      <c r="E1738" s="6" t="s">
        <v>7477</v>
      </c>
      <c r="F1738" s="8" t="s">
        <v>7500</v>
      </c>
      <c r="G1738" s="8" t="s">
        <v>4143</v>
      </c>
      <c r="H1738" s="6" t="str">
        <f>_xlfn.XLOOKUP(LD_01[[#This Row],[DISCIPLINA]],'CLASSES DE PROJETOS'!$F$3:$F$37,'CLASSES DE PROJETOS'!$C$3:$C$37)</f>
        <v>PV</v>
      </c>
      <c r="I1738" s="6" t="str">
        <f>_xlfn.TEXTJOIN("/",TRUE,"MSV-163MS-"&amp;LD_01[[#This Row],[OBRA]],_xlfn.XLOOKUP(LD_01[[#This Row],[SIGLA]],'CLASSES DE PROJETOS'!$C$3:$C$37,'CLASSES DE PROJETOS'!$E$3:$E$37))</f>
        <v>MSV-163MS-373-385/28.PV</v>
      </c>
      <c r="J1738" s="6" t="str" cm="1">
        <f t="array" ref="J1738">_xlfn.TEXTJOIN(",",TRUE,_xlfn._xlws.FILTER(ARQUIVOS[ARQUIVO],(ARQUIVOS[DOCUMENTO]=LD_01[[#This Row],[DOCUMENTO]])*(ARQUIVOS[REVISÃO]=LD_01[[#This Row],[REVISÃO]])*(ARQUIVOS[EXTENSÃO]="pdf")))</f>
        <v>MSV-163MS-373-385-ACA-EXE-DE-I2-011-R00.3.pdf</v>
      </c>
      <c r="K1738" s="6" t="str" cm="1">
        <f t="array" ref="K1738">_xlfn.TEXTJOIN(", ",TRUE,_xlfn.UNIQUE(_xlfn._xlws.FILTER(ARQUIVOS_RECEBIDOS!$F$2:$F$5010,ARQUIVOS_RECEBIDOS!$E$2:$E$5010=LD_01[[#This Row],[DOCUMENTO]])))</f>
        <v>R00.3</v>
      </c>
      <c r="L1738" s="6" t="str" cm="1">
        <f t="array" ref="L1738">_xlfn.TEXTJOIN(",",TRUE,_xlfn._xlws.FILTER(ARQUIVOS[EXTENSÃO],(ARQUIVOS[DOCUMENTO]=LD_01[[#This Row],[DOCUMENTO]])*(ARQUIVOS[REVISÃO]=LD_01[[#This Row],[REVISÃO]])))</f>
        <v>dwg,pdf</v>
      </c>
      <c r="M1738" s="12" cm="1">
        <f t="array" ref="M1738">_xlfn.UNIQUE(_xlfn._xlws.FILTER(ARQUIVOS[DATA RECEBIMENTO],(ARQUIVOS[DOCUMENTO]=LD_01[[#This Row],[DOCUMENTO]])*(ARQUIVOS[REVISÃO]=LD_01[[#This Row],[REVISÃO]])))</f>
        <v>46041</v>
      </c>
      <c r="N17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02/MSV-163MS-373-385/28.PV/MSV-163MS-373-385-ACA-EXE-DE-I2-011-R00.3.pdf</v>
      </c>
      <c r="P1738" s="6" t="str">
        <f>LD_01[[#This Row],[PASTA]]&amp;"/"&amp;LD_01[[#This Row],[ARQUIVO]]</f>
        <v>MSV-163MS-373-385/28.PV/MSV-163MS-373-385-ACA-EXE-DE-I2-011-R00.3.pdf</v>
      </c>
    </row>
    <row r="1739" spans="1:16" ht="28.8" x14ac:dyDescent="0.3">
      <c r="A1739" t="s">
        <v>7363</v>
      </c>
      <c r="B1739" s="6" t="str">
        <f>VLOOKUP(LD_01[[#This Row],[DOCUMENTO]],_xlfn.SORTBY(ARQUIVOS_RECEBIDOS!$E$2:$F$5010,ARQUIVOS_RECEBIDOS!$F$2:$F$5010,-1),2,)</f>
        <v>R00.3</v>
      </c>
      <c r="C1739" s="14" t="s">
        <v>5988</v>
      </c>
      <c r="D1739" s="14" t="s">
        <v>7543</v>
      </c>
      <c r="E1739" s="6" t="s">
        <v>7477</v>
      </c>
      <c r="F1739" s="8" t="s">
        <v>7500</v>
      </c>
      <c r="G1739" s="8" t="s">
        <v>4143</v>
      </c>
      <c r="H1739" s="6" t="str">
        <f>_xlfn.XLOOKUP(LD_01[[#This Row],[DISCIPLINA]],'CLASSES DE PROJETOS'!$F$3:$F$37,'CLASSES DE PROJETOS'!$C$3:$C$37)</f>
        <v>PV</v>
      </c>
      <c r="I1739" s="6" t="str">
        <f>_xlfn.TEXTJOIN("/",TRUE,"MSV-163MS-"&amp;LD_01[[#This Row],[OBRA]],_xlfn.XLOOKUP(LD_01[[#This Row],[SIGLA]],'CLASSES DE PROJETOS'!$C$3:$C$37,'CLASSES DE PROJETOS'!$E$3:$E$37))</f>
        <v>MSV-163MS-373-385/28.PV</v>
      </c>
      <c r="J1739" s="6" t="str" cm="1">
        <f t="array" ref="J1739">_xlfn.TEXTJOIN(",",TRUE,_xlfn._xlws.FILTER(ARQUIVOS[ARQUIVO],(ARQUIVOS[DOCUMENTO]=LD_01[[#This Row],[DOCUMENTO]])*(ARQUIVOS[REVISÃO]=LD_01[[#This Row],[REVISÃO]])*(ARQUIVOS[EXTENSÃO]="pdf")))</f>
        <v>MSV-163MS-373-385-ACA-EXE-DE-I2-012-R00.3.pdf</v>
      </c>
      <c r="K1739" s="6" t="str" cm="1">
        <f t="array" ref="K1739">_xlfn.TEXTJOIN(", ",TRUE,_xlfn.UNIQUE(_xlfn._xlws.FILTER(ARQUIVOS_RECEBIDOS!$F$2:$F$5010,ARQUIVOS_RECEBIDOS!$E$2:$E$5010=LD_01[[#This Row],[DOCUMENTO]])))</f>
        <v>R00.3</v>
      </c>
      <c r="L1739" s="6" t="str" cm="1">
        <f t="array" ref="L1739">_xlfn.TEXTJOIN(",",TRUE,_xlfn._xlws.FILTER(ARQUIVOS[EXTENSÃO],(ARQUIVOS[DOCUMENTO]=LD_01[[#This Row],[DOCUMENTO]])*(ARQUIVOS[REVISÃO]=LD_01[[#This Row],[REVISÃO]])))</f>
        <v>dwg,pdf</v>
      </c>
      <c r="M1739" s="12" cm="1">
        <f t="array" ref="M1739">_xlfn.UNIQUE(_xlfn._xlws.FILTER(ARQUIVOS[DATA RECEBIMENTO],(ARQUIVOS[DOCUMENTO]=LD_01[[#This Row],[DOCUMENTO]])*(ARQUIVOS[REVISÃO]=LD_01[[#This Row],[REVISÃO]])))</f>
        <v>46041</v>
      </c>
      <c r="N17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02/MSV-163MS-373-385/28.PV/MSV-163MS-373-385-ACA-EXE-DE-I2-012-R00.3.pdf</v>
      </c>
      <c r="P1739" s="6" t="str">
        <f>LD_01[[#This Row],[PASTA]]&amp;"/"&amp;LD_01[[#This Row],[ARQUIVO]]</f>
        <v>MSV-163MS-373-385/28.PV/MSV-163MS-373-385-ACA-EXE-DE-I2-012-R00.3.pdf</v>
      </c>
    </row>
    <row r="1740" spans="1:16" ht="28.8" x14ac:dyDescent="0.3">
      <c r="A1740" t="s">
        <v>7364</v>
      </c>
      <c r="B1740" s="6" t="str">
        <f>VLOOKUP(LD_01[[#This Row],[DOCUMENTO]],_xlfn.SORTBY(ARQUIVOS_RECEBIDOS!$E$2:$F$5010,ARQUIVOS_RECEBIDOS!$F$2:$F$5010,-1),2,)</f>
        <v>R00.3</v>
      </c>
      <c r="C1740" s="14" t="s">
        <v>5988</v>
      </c>
      <c r="D1740" s="14" t="s">
        <v>7543</v>
      </c>
      <c r="E1740" s="6" t="s">
        <v>7477</v>
      </c>
      <c r="F1740" s="8" t="s">
        <v>7500</v>
      </c>
      <c r="G1740" s="8" t="s">
        <v>4143</v>
      </c>
      <c r="H1740" s="6" t="str">
        <f>_xlfn.XLOOKUP(LD_01[[#This Row],[DISCIPLINA]],'CLASSES DE PROJETOS'!$F$3:$F$37,'CLASSES DE PROJETOS'!$C$3:$C$37)</f>
        <v>PV</v>
      </c>
      <c r="I1740" s="6" t="str">
        <f>_xlfn.TEXTJOIN("/",TRUE,"MSV-163MS-"&amp;LD_01[[#This Row],[OBRA]],_xlfn.XLOOKUP(LD_01[[#This Row],[SIGLA]],'CLASSES DE PROJETOS'!$C$3:$C$37,'CLASSES DE PROJETOS'!$E$3:$E$37))</f>
        <v>MSV-163MS-373-385/28.PV</v>
      </c>
      <c r="J1740" s="6" t="str" cm="1">
        <f t="array" ref="J1740">_xlfn.TEXTJOIN(",",TRUE,_xlfn._xlws.FILTER(ARQUIVOS[ARQUIVO],(ARQUIVOS[DOCUMENTO]=LD_01[[#This Row],[DOCUMENTO]])*(ARQUIVOS[REVISÃO]=LD_01[[#This Row],[REVISÃO]])*(ARQUIVOS[EXTENSÃO]="pdf")))</f>
        <v>MSV-163MS-373-385-ACA-EXE-DE-I2-013-R00.3.pdf</v>
      </c>
      <c r="K1740" s="6" t="str" cm="1">
        <f t="array" ref="K1740">_xlfn.TEXTJOIN(", ",TRUE,_xlfn.UNIQUE(_xlfn._xlws.FILTER(ARQUIVOS_RECEBIDOS!$F$2:$F$5010,ARQUIVOS_RECEBIDOS!$E$2:$E$5010=LD_01[[#This Row],[DOCUMENTO]])))</f>
        <v>R00.3</v>
      </c>
      <c r="L1740" s="6" t="str" cm="1">
        <f t="array" ref="L1740">_xlfn.TEXTJOIN(",",TRUE,_xlfn._xlws.FILTER(ARQUIVOS[EXTENSÃO],(ARQUIVOS[DOCUMENTO]=LD_01[[#This Row],[DOCUMENTO]])*(ARQUIVOS[REVISÃO]=LD_01[[#This Row],[REVISÃO]])))</f>
        <v>dwg,pdf</v>
      </c>
      <c r="M1740" s="12" cm="1">
        <f t="array" ref="M1740">_xlfn.UNIQUE(_xlfn._xlws.FILTER(ARQUIVOS[DATA RECEBIMENTO],(ARQUIVOS[DOCUMENTO]=LD_01[[#This Row],[DOCUMENTO]])*(ARQUIVOS[REVISÃO]=LD_01[[#This Row],[REVISÃO]])))</f>
        <v>46041</v>
      </c>
      <c r="N17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02/MSV-163MS-373-385/28.PV/MSV-163MS-373-385-ACA-EXE-DE-I2-013-R00.3.pdf</v>
      </c>
      <c r="P1740" s="6" t="str">
        <f>LD_01[[#This Row],[PASTA]]&amp;"/"&amp;LD_01[[#This Row],[ARQUIVO]]</f>
        <v>MSV-163MS-373-385/28.PV/MSV-163MS-373-385-ACA-EXE-DE-I2-013-R00.3.pdf</v>
      </c>
    </row>
    <row r="1741" spans="1:16" ht="28.8" x14ac:dyDescent="0.3">
      <c r="A1741" t="s">
        <v>7365</v>
      </c>
      <c r="B1741" s="6" t="str">
        <f>VLOOKUP(LD_01[[#This Row],[DOCUMENTO]],_xlfn.SORTBY(ARQUIVOS_RECEBIDOS!$E$2:$F$5010,ARQUIVOS_RECEBIDOS!$F$2:$F$5010,-1),2,)</f>
        <v>R00.3</v>
      </c>
      <c r="C1741" s="14" t="s">
        <v>5988</v>
      </c>
      <c r="D1741" s="14" t="s">
        <v>7543</v>
      </c>
      <c r="E1741" s="6" t="s">
        <v>7477</v>
      </c>
      <c r="F1741" s="8" t="s">
        <v>7500</v>
      </c>
      <c r="G1741" s="8" t="s">
        <v>4143</v>
      </c>
      <c r="H1741" s="6" t="str">
        <f>_xlfn.XLOOKUP(LD_01[[#This Row],[DISCIPLINA]],'CLASSES DE PROJETOS'!$F$3:$F$37,'CLASSES DE PROJETOS'!$C$3:$C$37)</f>
        <v>PV</v>
      </c>
      <c r="I1741" s="6" t="str">
        <f>_xlfn.TEXTJOIN("/",TRUE,"MSV-163MS-"&amp;LD_01[[#This Row],[OBRA]],_xlfn.XLOOKUP(LD_01[[#This Row],[SIGLA]],'CLASSES DE PROJETOS'!$C$3:$C$37,'CLASSES DE PROJETOS'!$E$3:$E$37))</f>
        <v>MSV-163MS-373-385/28.PV</v>
      </c>
      <c r="J1741" s="6" t="str" cm="1">
        <f t="array" ref="J1741">_xlfn.TEXTJOIN(",",TRUE,_xlfn._xlws.FILTER(ARQUIVOS[ARQUIVO],(ARQUIVOS[DOCUMENTO]=LD_01[[#This Row],[DOCUMENTO]])*(ARQUIVOS[REVISÃO]=LD_01[[#This Row],[REVISÃO]])*(ARQUIVOS[EXTENSÃO]="pdf")))</f>
        <v>MSV-163MS-373-385-ACA-EXE-DE-I2-014-R00.3.pdf</v>
      </c>
      <c r="K1741" s="6" t="str" cm="1">
        <f t="array" ref="K1741">_xlfn.TEXTJOIN(", ",TRUE,_xlfn.UNIQUE(_xlfn._xlws.FILTER(ARQUIVOS_RECEBIDOS!$F$2:$F$5010,ARQUIVOS_RECEBIDOS!$E$2:$E$5010=LD_01[[#This Row],[DOCUMENTO]])))</f>
        <v>R00.3</v>
      </c>
      <c r="L1741" s="6" t="str" cm="1">
        <f t="array" ref="L1741">_xlfn.TEXTJOIN(",",TRUE,_xlfn._xlws.FILTER(ARQUIVOS[EXTENSÃO],(ARQUIVOS[DOCUMENTO]=LD_01[[#This Row],[DOCUMENTO]])*(ARQUIVOS[REVISÃO]=LD_01[[#This Row],[REVISÃO]])))</f>
        <v>dwg,pdf</v>
      </c>
      <c r="M1741" s="12" cm="1">
        <f t="array" ref="M1741">_xlfn.UNIQUE(_xlfn._xlws.FILTER(ARQUIVOS[DATA RECEBIMENTO],(ARQUIVOS[DOCUMENTO]=LD_01[[#This Row],[DOCUMENTO]])*(ARQUIVOS[REVISÃO]=LD_01[[#This Row],[REVISÃO]])))</f>
        <v>46041</v>
      </c>
      <c r="N17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02/MSV-163MS-373-385/28.PV/MSV-163MS-373-385-ACA-EXE-DE-I2-014-R00.3.pdf</v>
      </c>
      <c r="P1741" s="6" t="str">
        <f>LD_01[[#This Row],[PASTA]]&amp;"/"&amp;LD_01[[#This Row],[ARQUIVO]]</f>
        <v>MSV-163MS-373-385/28.PV/MSV-163MS-373-385-ACA-EXE-DE-I2-014-R00.3.pdf</v>
      </c>
    </row>
    <row r="1742" spans="1:16" ht="28.8" x14ac:dyDescent="0.3">
      <c r="A1742" t="s">
        <v>7366</v>
      </c>
      <c r="B1742" s="6" t="str">
        <f>VLOOKUP(LD_01[[#This Row],[DOCUMENTO]],_xlfn.SORTBY(ARQUIVOS_RECEBIDOS!$E$2:$F$5010,ARQUIVOS_RECEBIDOS!$F$2:$F$5010,-1),2,)</f>
        <v>R00.3</v>
      </c>
      <c r="C1742" s="14" t="s">
        <v>5988</v>
      </c>
      <c r="D1742" s="14" t="s">
        <v>7543</v>
      </c>
      <c r="E1742" s="6" t="s">
        <v>7477</v>
      </c>
      <c r="F1742" s="8" t="s">
        <v>7500</v>
      </c>
      <c r="G1742" s="8" t="s">
        <v>4143</v>
      </c>
      <c r="H1742" s="6" t="str">
        <f>_xlfn.XLOOKUP(LD_01[[#This Row],[DISCIPLINA]],'CLASSES DE PROJETOS'!$F$3:$F$37,'CLASSES DE PROJETOS'!$C$3:$C$37)</f>
        <v>PV</v>
      </c>
      <c r="I1742" s="6" t="str">
        <f>_xlfn.TEXTJOIN("/",TRUE,"MSV-163MS-"&amp;LD_01[[#This Row],[OBRA]],_xlfn.XLOOKUP(LD_01[[#This Row],[SIGLA]],'CLASSES DE PROJETOS'!$C$3:$C$37,'CLASSES DE PROJETOS'!$E$3:$E$37))</f>
        <v>MSV-163MS-373-385/28.PV</v>
      </c>
      <c r="J1742" s="6" t="str" cm="1">
        <f t="array" ref="J1742">_xlfn.TEXTJOIN(",",TRUE,_xlfn._xlws.FILTER(ARQUIVOS[ARQUIVO],(ARQUIVOS[DOCUMENTO]=LD_01[[#This Row],[DOCUMENTO]])*(ARQUIVOS[REVISÃO]=LD_01[[#This Row],[REVISÃO]])*(ARQUIVOS[EXTENSÃO]="pdf")))</f>
        <v>MSV-163MS-373-385-ACA-EXE-DE-I2-015-R00.3.pdf</v>
      </c>
      <c r="K1742" s="6" t="str" cm="1">
        <f t="array" ref="K1742">_xlfn.TEXTJOIN(", ",TRUE,_xlfn.UNIQUE(_xlfn._xlws.FILTER(ARQUIVOS_RECEBIDOS!$F$2:$F$5010,ARQUIVOS_RECEBIDOS!$E$2:$E$5010=LD_01[[#This Row],[DOCUMENTO]])))</f>
        <v>R00.3</v>
      </c>
      <c r="L1742" s="6" t="str" cm="1">
        <f t="array" ref="L1742">_xlfn.TEXTJOIN(",",TRUE,_xlfn._xlws.FILTER(ARQUIVOS[EXTENSÃO],(ARQUIVOS[DOCUMENTO]=LD_01[[#This Row],[DOCUMENTO]])*(ARQUIVOS[REVISÃO]=LD_01[[#This Row],[REVISÃO]])))</f>
        <v>dwg,pdf</v>
      </c>
      <c r="M1742" s="12" cm="1">
        <f t="array" ref="M1742">_xlfn.UNIQUE(_xlfn._xlws.FILTER(ARQUIVOS[DATA RECEBIMENTO],(ARQUIVOS[DOCUMENTO]=LD_01[[#This Row],[DOCUMENTO]])*(ARQUIVOS[REVISÃO]=LD_01[[#This Row],[REVISÃO]])))</f>
        <v>46041</v>
      </c>
      <c r="N17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02/MSV-163MS-373-385/28.PV/MSV-163MS-373-385-ACA-EXE-DE-I2-015-R00.3.pdf</v>
      </c>
      <c r="P1742" s="6" t="str">
        <f>LD_01[[#This Row],[PASTA]]&amp;"/"&amp;LD_01[[#This Row],[ARQUIVO]]</f>
        <v>MSV-163MS-373-385/28.PV/MSV-163MS-373-385-ACA-EXE-DE-I2-015-R00.3.pdf</v>
      </c>
    </row>
    <row r="1743" spans="1:16" ht="28.8" x14ac:dyDescent="0.3">
      <c r="A1743" t="s">
        <v>7367</v>
      </c>
      <c r="B1743" s="6" t="str">
        <f>VLOOKUP(LD_01[[#This Row],[DOCUMENTO]],_xlfn.SORTBY(ARQUIVOS_RECEBIDOS!$E$2:$F$5010,ARQUIVOS_RECEBIDOS!$F$2:$F$5010,-1),2,)</f>
        <v>R00.3</v>
      </c>
      <c r="C1743" s="14" t="s">
        <v>5988</v>
      </c>
      <c r="D1743" s="14" t="s">
        <v>7543</v>
      </c>
      <c r="E1743" s="6" t="s">
        <v>7477</v>
      </c>
      <c r="F1743" s="8" t="s">
        <v>7500</v>
      </c>
      <c r="G1743" s="8" t="s">
        <v>4143</v>
      </c>
      <c r="H1743" s="6" t="str">
        <f>_xlfn.XLOOKUP(LD_01[[#This Row],[DISCIPLINA]],'CLASSES DE PROJETOS'!$F$3:$F$37,'CLASSES DE PROJETOS'!$C$3:$C$37)</f>
        <v>PV</v>
      </c>
      <c r="I1743" s="6" t="str">
        <f>_xlfn.TEXTJOIN("/",TRUE,"MSV-163MS-"&amp;LD_01[[#This Row],[OBRA]],_xlfn.XLOOKUP(LD_01[[#This Row],[SIGLA]],'CLASSES DE PROJETOS'!$C$3:$C$37,'CLASSES DE PROJETOS'!$E$3:$E$37))</f>
        <v>MSV-163MS-373-385/28.PV</v>
      </c>
      <c r="J1743" s="6" t="str" cm="1">
        <f t="array" ref="J1743">_xlfn.TEXTJOIN(",",TRUE,_xlfn._xlws.FILTER(ARQUIVOS[ARQUIVO],(ARQUIVOS[DOCUMENTO]=LD_01[[#This Row],[DOCUMENTO]])*(ARQUIVOS[REVISÃO]=LD_01[[#This Row],[REVISÃO]])*(ARQUIVOS[EXTENSÃO]="pdf")))</f>
        <v>MSV-163MS-373-385-ACA-EXE-DE-I2-016-R00.3.pdf</v>
      </c>
      <c r="K1743" s="6" t="str" cm="1">
        <f t="array" ref="K1743">_xlfn.TEXTJOIN(", ",TRUE,_xlfn.UNIQUE(_xlfn._xlws.FILTER(ARQUIVOS_RECEBIDOS!$F$2:$F$5010,ARQUIVOS_RECEBIDOS!$E$2:$E$5010=LD_01[[#This Row],[DOCUMENTO]])))</f>
        <v>R00.3</v>
      </c>
      <c r="L1743" s="6" t="str" cm="1">
        <f t="array" ref="L1743">_xlfn.TEXTJOIN(",",TRUE,_xlfn._xlws.FILTER(ARQUIVOS[EXTENSÃO],(ARQUIVOS[DOCUMENTO]=LD_01[[#This Row],[DOCUMENTO]])*(ARQUIVOS[REVISÃO]=LD_01[[#This Row],[REVISÃO]])))</f>
        <v>dwg,pdf</v>
      </c>
      <c r="M1743" s="12" cm="1">
        <f t="array" ref="M1743">_xlfn.UNIQUE(_xlfn._xlws.FILTER(ARQUIVOS[DATA RECEBIMENTO],(ARQUIVOS[DOCUMENTO]=LD_01[[#This Row],[DOCUMENTO]])*(ARQUIVOS[REVISÃO]=LD_01[[#This Row],[REVISÃO]])))</f>
        <v>46041</v>
      </c>
      <c r="N17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02/MSV-163MS-373-385/28.PV/MSV-163MS-373-385-ACA-EXE-DE-I2-016-R00.3.pdf</v>
      </c>
      <c r="P1743" s="6" t="str">
        <f>LD_01[[#This Row],[PASTA]]&amp;"/"&amp;LD_01[[#This Row],[ARQUIVO]]</f>
        <v>MSV-163MS-373-385/28.PV/MSV-163MS-373-385-ACA-EXE-DE-I2-016-R00.3.pdf</v>
      </c>
    </row>
    <row r="1744" spans="1:16" ht="28.8" x14ac:dyDescent="0.3">
      <c r="A1744" t="s">
        <v>7368</v>
      </c>
      <c r="B1744" s="6" t="str">
        <f>VLOOKUP(LD_01[[#This Row],[DOCUMENTO]],_xlfn.SORTBY(ARQUIVOS_RECEBIDOS!$E$2:$F$5010,ARQUIVOS_RECEBIDOS!$F$2:$F$5010,-1),2,)</f>
        <v>R00.3</v>
      </c>
      <c r="C1744" s="14" t="s">
        <v>5988</v>
      </c>
      <c r="D1744" s="14" t="s">
        <v>7543</v>
      </c>
      <c r="E1744" s="6" t="s">
        <v>7477</v>
      </c>
      <c r="F1744" s="8" t="s">
        <v>7500</v>
      </c>
      <c r="G1744" s="8" t="s">
        <v>4143</v>
      </c>
      <c r="H1744" s="6" t="str">
        <f>_xlfn.XLOOKUP(LD_01[[#This Row],[DISCIPLINA]],'CLASSES DE PROJETOS'!$F$3:$F$37,'CLASSES DE PROJETOS'!$C$3:$C$37)</f>
        <v>PV</v>
      </c>
      <c r="I1744" s="6" t="str">
        <f>_xlfn.TEXTJOIN("/",TRUE,"MSV-163MS-"&amp;LD_01[[#This Row],[OBRA]],_xlfn.XLOOKUP(LD_01[[#This Row],[SIGLA]],'CLASSES DE PROJETOS'!$C$3:$C$37,'CLASSES DE PROJETOS'!$E$3:$E$37))</f>
        <v>MSV-163MS-373-385/28.PV</v>
      </c>
      <c r="J1744" s="6" t="str" cm="1">
        <f t="array" ref="J1744">_xlfn.TEXTJOIN(",",TRUE,_xlfn._xlws.FILTER(ARQUIVOS[ARQUIVO],(ARQUIVOS[DOCUMENTO]=LD_01[[#This Row],[DOCUMENTO]])*(ARQUIVOS[REVISÃO]=LD_01[[#This Row],[REVISÃO]])*(ARQUIVOS[EXTENSÃO]="pdf")))</f>
        <v>MSV-163MS-373-385-ACA-EXE-DE-I2-017-R00.3.pdf</v>
      </c>
      <c r="K1744" s="6" t="str" cm="1">
        <f t="array" ref="K1744">_xlfn.TEXTJOIN(", ",TRUE,_xlfn.UNIQUE(_xlfn._xlws.FILTER(ARQUIVOS_RECEBIDOS!$F$2:$F$5010,ARQUIVOS_RECEBIDOS!$E$2:$E$5010=LD_01[[#This Row],[DOCUMENTO]])))</f>
        <v>R00.3</v>
      </c>
      <c r="L1744" s="6" t="str" cm="1">
        <f t="array" ref="L1744">_xlfn.TEXTJOIN(",",TRUE,_xlfn._xlws.FILTER(ARQUIVOS[EXTENSÃO],(ARQUIVOS[DOCUMENTO]=LD_01[[#This Row],[DOCUMENTO]])*(ARQUIVOS[REVISÃO]=LD_01[[#This Row],[REVISÃO]])))</f>
        <v>dwg,pdf</v>
      </c>
      <c r="M1744" s="12" cm="1">
        <f t="array" ref="M1744">_xlfn.UNIQUE(_xlfn._xlws.FILTER(ARQUIVOS[DATA RECEBIMENTO],(ARQUIVOS[DOCUMENTO]=LD_01[[#This Row],[DOCUMENTO]])*(ARQUIVOS[REVISÃO]=LD_01[[#This Row],[REVISÃO]])))</f>
        <v>46041</v>
      </c>
      <c r="N17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02/MSV-163MS-373-385/28.PV/MSV-163MS-373-385-ACA-EXE-DE-I2-017-R00.3.pdf</v>
      </c>
      <c r="P1744" s="6" t="str">
        <f>LD_01[[#This Row],[PASTA]]&amp;"/"&amp;LD_01[[#This Row],[ARQUIVO]]</f>
        <v>MSV-163MS-373-385/28.PV/MSV-163MS-373-385-ACA-EXE-DE-I2-017-R00.3.pdf</v>
      </c>
    </row>
    <row r="1745" spans="1:16" ht="28.8" x14ac:dyDescent="0.3">
      <c r="A1745" t="s">
        <v>7369</v>
      </c>
      <c r="B1745" s="6" t="str">
        <f>VLOOKUP(LD_01[[#This Row],[DOCUMENTO]],_xlfn.SORTBY(ARQUIVOS_RECEBIDOS!$E$2:$F$5010,ARQUIVOS_RECEBIDOS!$F$2:$F$5010,-1),2,)</f>
        <v>R00.3</v>
      </c>
      <c r="C1745" s="14" t="s">
        <v>5988</v>
      </c>
      <c r="D1745" s="14" t="s">
        <v>7543</v>
      </c>
      <c r="E1745" s="6" t="s">
        <v>7477</v>
      </c>
      <c r="F1745" s="8" t="s">
        <v>7500</v>
      </c>
      <c r="G1745" s="8" t="s">
        <v>4143</v>
      </c>
      <c r="H1745" s="6" t="str">
        <f>_xlfn.XLOOKUP(LD_01[[#This Row],[DISCIPLINA]],'CLASSES DE PROJETOS'!$F$3:$F$37,'CLASSES DE PROJETOS'!$C$3:$C$37)</f>
        <v>PV</v>
      </c>
      <c r="I1745" s="6" t="str">
        <f>_xlfn.TEXTJOIN("/",TRUE,"MSV-163MS-"&amp;LD_01[[#This Row],[OBRA]],_xlfn.XLOOKUP(LD_01[[#This Row],[SIGLA]],'CLASSES DE PROJETOS'!$C$3:$C$37,'CLASSES DE PROJETOS'!$E$3:$E$37))</f>
        <v>MSV-163MS-373-385/28.PV</v>
      </c>
      <c r="J1745" s="6" t="str" cm="1">
        <f t="array" ref="J1745">_xlfn.TEXTJOIN(",",TRUE,_xlfn._xlws.FILTER(ARQUIVOS[ARQUIVO],(ARQUIVOS[DOCUMENTO]=LD_01[[#This Row],[DOCUMENTO]])*(ARQUIVOS[REVISÃO]=LD_01[[#This Row],[REVISÃO]])*(ARQUIVOS[EXTENSÃO]="pdf")))</f>
        <v>MSV-163MS-373-385-ACA-EXE-DE-I2-018-R00.3.pdf</v>
      </c>
      <c r="K1745" s="6" t="str" cm="1">
        <f t="array" ref="K1745">_xlfn.TEXTJOIN(", ",TRUE,_xlfn.UNIQUE(_xlfn._xlws.FILTER(ARQUIVOS_RECEBIDOS!$F$2:$F$5010,ARQUIVOS_RECEBIDOS!$E$2:$E$5010=LD_01[[#This Row],[DOCUMENTO]])))</f>
        <v>R00.3</v>
      </c>
      <c r="L1745" s="6" t="str" cm="1">
        <f t="array" ref="L1745">_xlfn.TEXTJOIN(",",TRUE,_xlfn._xlws.FILTER(ARQUIVOS[EXTENSÃO],(ARQUIVOS[DOCUMENTO]=LD_01[[#This Row],[DOCUMENTO]])*(ARQUIVOS[REVISÃO]=LD_01[[#This Row],[REVISÃO]])))</f>
        <v>dwg,pdf</v>
      </c>
      <c r="M1745" s="12" cm="1">
        <f t="array" ref="M1745">_xlfn.UNIQUE(_xlfn._xlws.FILTER(ARQUIVOS[DATA RECEBIMENTO],(ARQUIVOS[DOCUMENTO]=LD_01[[#This Row],[DOCUMENTO]])*(ARQUIVOS[REVISÃO]=LD_01[[#This Row],[REVISÃO]])))</f>
        <v>46041</v>
      </c>
      <c r="N17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02/MSV-163MS-373-385/28.PV/MSV-163MS-373-385-ACA-EXE-DE-I2-018-R00.3.pdf</v>
      </c>
      <c r="P1745" s="6" t="str">
        <f>LD_01[[#This Row],[PASTA]]&amp;"/"&amp;LD_01[[#This Row],[ARQUIVO]]</f>
        <v>MSV-163MS-373-385/28.PV/MSV-163MS-373-385-ACA-EXE-DE-I2-018-R00.3.pdf</v>
      </c>
    </row>
    <row r="1746" spans="1:16" ht="28.8" x14ac:dyDescent="0.3">
      <c r="A1746" t="s">
        <v>7370</v>
      </c>
      <c r="B1746" s="6" t="str">
        <f>VLOOKUP(LD_01[[#This Row],[DOCUMENTO]],_xlfn.SORTBY(ARQUIVOS_RECEBIDOS!$E$2:$F$5010,ARQUIVOS_RECEBIDOS!$F$2:$F$5010,-1),2,)</f>
        <v>R00.3</v>
      </c>
      <c r="C1746" s="14" t="s">
        <v>5988</v>
      </c>
      <c r="D1746" s="14" t="s">
        <v>7543</v>
      </c>
      <c r="E1746" s="6" t="s">
        <v>7477</v>
      </c>
      <c r="F1746" s="8" t="s">
        <v>7500</v>
      </c>
      <c r="G1746" s="8" t="s">
        <v>4143</v>
      </c>
      <c r="H1746" s="6" t="str">
        <f>_xlfn.XLOOKUP(LD_01[[#This Row],[DISCIPLINA]],'CLASSES DE PROJETOS'!$F$3:$F$37,'CLASSES DE PROJETOS'!$C$3:$C$37)</f>
        <v>PV</v>
      </c>
      <c r="I1746" s="6" t="str">
        <f>_xlfn.TEXTJOIN("/",TRUE,"MSV-163MS-"&amp;LD_01[[#This Row],[OBRA]],_xlfn.XLOOKUP(LD_01[[#This Row],[SIGLA]],'CLASSES DE PROJETOS'!$C$3:$C$37,'CLASSES DE PROJETOS'!$E$3:$E$37))</f>
        <v>MSV-163MS-373-385/28.PV</v>
      </c>
      <c r="J1746" s="6" t="str" cm="1">
        <f t="array" ref="J1746">_xlfn.TEXTJOIN(",",TRUE,_xlfn._xlws.FILTER(ARQUIVOS[ARQUIVO],(ARQUIVOS[DOCUMENTO]=LD_01[[#This Row],[DOCUMENTO]])*(ARQUIVOS[REVISÃO]=LD_01[[#This Row],[REVISÃO]])*(ARQUIVOS[EXTENSÃO]="pdf")))</f>
        <v>MSV-163MS-373-385-ACA-EXE-DE-I2-019-R00.3.pdf</v>
      </c>
      <c r="K1746" s="6" t="str" cm="1">
        <f t="array" ref="K1746">_xlfn.TEXTJOIN(", ",TRUE,_xlfn.UNIQUE(_xlfn._xlws.FILTER(ARQUIVOS_RECEBIDOS!$F$2:$F$5010,ARQUIVOS_RECEBIDOS!$E$2:$E$5010=LD_01[[#This Row],[DOCUMENTO]])))</f>
        <v>R00.3</v>
      </c>
      <c r="L1746" s="6" t="str" cm="1">
        <f t="array" ref="L1746">_xlfn.TEXTJOIN(",",TRUE,_xlfn._xlws.FILTER(ARQUIVOS[EXTENSÃO],(ARQUIVOS[DOCUMENTO]=LD_01[[#This Row],[DOCUMENTO]])*(ARQUIVOS[REVISÃO]=LD_01[[#This Row],[REVISÃO]])))</f>
        <v>dwg,pdf</v>
      </c>
      <c r="M1746" s="12" cm="1">
        <f t="array" ref="M1746">_xlfn.UNIQUE(_xlfn._xlws.FILTER(ARQUIVOS[DATA RECEBIMENTO],(ARQUIVOS[DOCUMENTO]=LD_01[[#This Row],[DOCUMENTO]])*(ARQUIVOS[REVISÃO]=LD_01[[#This Row],[REVISÃO]])))</f>
        <v>46041</v>
      </c>
      <c r="N17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02/MSV-163MS-373-385/28.PV/MSV-163MS-373-385-ACA-EXE-DE-I2-019-R00.3.pdf</v>
      </c>
      <c r="P1746" s="6" t="str">
        <f>LD_01[[#This Row],[PASTA]]&amp;"/"&amp;LD_01[[#This Row],[ARQUIVO]]</f>
        <v>MSV-163MS-373-385/28.PV/MSV-163MS-373-385-ACA-EXE-DE-I2-019-R00.3.pdf</v>
      </c>
    </row>
    <row r="1747" spans="1:16" ht="28.8" x14ac:dyDescent="0.3">
      <c r="A1747" t="s">
        <v>7371</v>
      </c>
      <c r="B1747" s="6" t="str">
        <f>VLOOKUP(LD_01[[#This Row],[DOCUMENTO]],_xlfn.SORTBY(ARQUIVOS_RECEBIDOS!$E$2:$F$5010,ARQUIVOS_RECEBIDOS!$F$2:$F$5010,-1),2,)</f>
        <v>R00.3</v>
      </c>
      <c r="C1747" s="14" t="s">
        <v>5988</v>
      </c>
      <c r="D1747" s="14" t="s">
        <v>7543</v>
      </c>
      <c r="E1747" s="6" t="s">
        <v>7477</v>
      </c>
      <c r="F1747" s="8" t="s">
        <v>7500</v>
      </c>
      <c r="G1747" s="8" t="s">
        <v>4143</v>
      </c>
      <c r="H1747" s="6" t="str">
        <f>_xlfn.XLOOKUP(LD_01[[#This Row],[DISCIPLINA]],'CLASSES DE PROJETOS'!$F$3:$F$37,'CLASSES DE PROJETOS'!$C$3:$C$37)</f>
        <v>PV</v>
      </c>
      <c r="I1747" s="6" t="str">
        <f>_xlfn.TEXTJOIN("/",TRUE,"MSV-163MS-"&amp;LD_01[[#This Row],[OBRA]],_xlfn.XLOOKUP(LD_01[[#This Row],[SIGLA]],'CLASSES DE PROJETOS'!$C$3:$C$37,'CLASSES DE PROJETOS'!$E$3:$E$37))</f>
        <v>MSV-163MS-373-385/28.PV</v>
      </c>
      <c r="J1747" s="6" t="str" cm="1">
        <f t="array" ref="J1747">_xlfn.TEXTJOIN(",",TRUE,_xlfn._xlws.FILTER(ARQUIVOS[ARQUIVO],(ARQUIVOS[DOCUMENTO]=LD_01[[#This Row],[DOCUMENTO]])*(ARQUIVOS[REVISÃO]=LD_01[[#This Row],[REVISÃO]])*(ARQUIVOS[EXTENSÃO]="pdf")))</f>
        <v>MSV-163MS-373-385-ACA-EXE-DE-I2-020-R00.3.pdf</v>
      </c>
      <c r="K1747" s="6" t="str" cm="1">
        <f t="array" ref="K1747">_xlfn.TEXTJOIN(", ",TRUE,_xlfn.UNIQUE(_xlfn._xlws.FILTER(ARQUIVOS_RECEBIDOS!$F$2:$F$5010,ARQUIVOS_RECEBIDOS!$E$2:$E$5010=LD_01[[#This Row],[DOCUMENTO]])))</f>
        <v>R00.3</v>
      </c>
      <c r="L1747" s="6" t="str" cm="1">
        <f t="array" ref="L1747">_xlfn.TEXTJOIN(",",TRUE,_xlfn._xlws.FILTER(ARQUIVOS[EXTENSÃO],(ARQUIVOS[DOCUMENTO]=LD_01[[#This Row],[DOCUMENTO]])*(ARQUIVOS[REVISÃO]=LD_01[[#This Row],[REVISÃO]])))</f>
        <v>dwg,pdf</v>
      </c>
      <c r="M1747" s="12" cm="1">
        <f t="array" ref="M1747">_xlfn.UNIQUE(_xlfn._xlws.FILTER(ARQUIVOS[DATA RECEBIMENTO],(ARQUIVOS[DOCUMENTO]=LD_01[[#This Row],[DOCUMENTO]])*(ARQUIVOS[REVISÃO]=LD_01[[#This Row],[REVISÃO]])))</f>
        <v>46041</v>
      </c>
      <c r="N17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02/MSV-163MS-373-385/28.PV/MSV-163MS-373-385-ACA-EXE-DE-I2-020-R00.3.pdf</v>
      </c>
      <c r="P1747" s="6" t="str">
        <f>LD_01[[#This Row],[PASTA]]&amp;"/"&amp;LD_01[[#This Row],[ARQUIVO]]</f>
        <v>MSV-163MS-373-385/28.PV/MSV-163MS-373-385-ACA-EXE-DE-I2-020-R00.3.pdf</v>
      </c>
    </row>
    <row r="1748" spans="1:16" ht="28.8" x14ac:dyDescent="0.3">
      <c r="A1748" t="s">
        <v>7372</v>
      </c>
      <c r="B1748" s="6" t="str">
        <f>VLOOKUP(LD_01[[#This Row],[DOCUMENTO]],_xlfn.SORTBY(ARQUIVOS_RECEBIDOS!$E$2:$F$5010,ARQUIVOS_RECEBIDOS!$F$2:$F$5010,-1),2,)</f>
        <v>R00.3</v>
      </c>
      <c r="C1748" s="14" t="s">
        <v>5988</v>
      </c>
      <c r="D1748" s="14" t="s">
        <v>7543</v>
      </c>
      <c r="E1748" s="6" t="s">
        <v>7477</v>
      </c>
      <c r="F1748" s="8" t="s">
        <v>7500</v>
      </c>
      <c r="G1748" s="8" t="s">
        <v>4143</v>
      </c>
      <c r="H1748" s="6" t="str">
        <f>_xlfn.XLOOKUP(LD_01[[#This Row],[DISCIPLINA]],'CLASSES DE PROJETOS'!$F$3:$F$37,'CLASSES DE PROJETOS'!$C$3:$C$37)</f>
        <v>PV</v>
      </c>
      <c r="I1748" s="6" t="str">
        <f>_xlfn.TEXTJOIN("/",TRUE,"MSV-163MS-"&amp;LD_01[[#This Row],[OBRA]],_xlfn.XLOOKUP(LD_01[[#This Row],[SIGLA]],'CLASSES DE PROJETOS'!$C$3:$C$37,'CLASSES DE PROJETOS'!$E$3:$E$37))</f>
        <v>MSV-163MS-373-385/28.PV</v>
      </c>
      <c r="J1748" s="6" t="str" cm="1">
        <f t="array" ref="J1748">_xlfn.TEXTJOIN(",",TRUE,_xlfn._xlws.FILTER(ARQUIVOS[ARQUIVO],(ARQUIVOS[DOCUMENTO]=LD_01[[#This Row],[DOCUMENTO]])*(ARQUIVOS[REVISÃO]=LD_01[[#This Row],[REVISÃO]])*(ARQUIVOS[EXTENSÃO]="pdf")))</f>
        <v>MSV-163MS-373-385-ACA-EXE-DE-I2-021-R00.3.pdf</v>
      </c>
      <c r="K1748" s="6" t="str" cm="1">
        <f t="array" ref="K1748">_xlfn.TEXTJOIN(", ",TRUE,_xlfn.UNIQUE(_xlfn._xlws.FILTER(ARQUIVOS_RECEBIDOS!$F$2:$F$5010,ARQUIVOS_RECEBIDOS!$E$2:$E$5010=LD_01[[#This Row],[DOCUMENTO]])))</f>
        <v>R00.3</v>
      </c>
      <c r="L1748" s="6" t="str" cm="1">
        <f t="array" ref="L1748">_xlfn.TEXTJOIN(",",TRUE,_xlfn._xlws.FILTER(ARQUIVOS[EXTENSÃO],(ARQUIVOS[DOCUMENTO]=LD_01[[#This Row],[DOCUMENTO]])*(ARQUIVOS[REVISÃO]=LD_01[[#This Row],[REVISÃO]])))</f>
        <v>dwg,pdf</v>
      </c>
      <c r="M1748" s="12" cm="1">
        <f t="array" ref="M1748">_xlfn.UNIQUE(_xlfn._xlws.FILTER(ARQUIVOS[DATA RECEBIMENTO],(ARQUIVOS[DOCUMENTO]=LD_01[[#This Row],[DOCUMENTO]])*(ARQUIVOS[REVISÃO]=LD_01[[#This Row],[REVISÃO]])))</f>
        <v>46041</v>
      </c>
      <c r="N17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02/MSV-163MS-373-385/28.PV/MSV-163MS-373-385-ACA-EXE-DE-I2-021-R00.3.pdf</v>
      </c>
      <c r="P1748" s="6" t="str">
        <f>LD_01[[#This Row],[PASTA]]&amp;"/"&amp;LD_01[[#This Row],[ARQUIVO]]</f>
        <v>MSV-163MS-373-385/28.PV/MSV-163MS-373-385-ACA-EXE-DE-I2-021-R00.3.pdf</v>
      </c>
    </row>
    <row r="1749" spans="1:16" ht="28.8" x14ac:dyDescent="0.3">
      <c r="A1749" t="s">
        <v>7373</v>
      </c>
      <c r="B1749" s="6" t="str">
        <f>VLOOKUP(LD_01[[#This Row],[DOCUMENTO]],_xlfn.SORTBY(ARQUIVOS_RECEBIDOS!$E$2:$F$5010,ARQUIVOS_RECEBIDOS!$F$2:$F$5010,-1),2,)</f>
        <v>R00.3</v>
      </c>
      <c r="C1749" s="14" t="s">
        <v>5988</v>
      </c>
      <c r="D1749" s="14" t="s">
        <v>7543</v>
      </c>
      <c r="E1749" s="6" t="s">
        <v>7477</v>
      </c>
      <c r="F1749" s="8" t="s">
        <v>7500</v>
      </c>
      <c r="G1749" s="8" t="s">
        <v>4143</v>
      </c>
      <c r="H1749" s="6" t="str">
        <f>_xlfn.XLOOKUP(LD_01[[#This Row],[DISCIPLINA]],'CLASSES DE PROJETOS'!$F$3:$F$37,'CLASSES DE PROJETOS'!$C$3:$C$37)</f>
        <v>PV</v>
      </c>
      <c r="I1749" s="6" t="str">
        <f>_xlfn.TEXTJOIN("/",TRUE,"MSV-163MS-"&amp;LD_01[[#This Row],[OBRA]],_xlfn.XLOOKUP(LD_01[[#This Row],[SIGLA]],'CLASSES DE PROJETOS'!$C$3:$C$37,'CLASSES DE PROJETOS'!$E$3:$E$37))</f>
        <v>MSV-163MS-373-385/28.PV</v>
      </c>
      <c r="J1749" s="6" t="str" cm="1">
        <f t="array" ref="J1749">_xlfn.TEXTJOIN(",",TRUE,_xlfn._xlws.FILTER(ARQUIVOS[ARQUIVO],(ARQUIVOS[DOCUMENTO]=LD_01[[#This Row],[DOCUMENTO]])*(ARQUIVOS[REVISÃO]=LD_01[[#This Row],[REVISÃO]])*(ARQUIVOS[EXTENSÃO]="pdf")))</f>
        <v>MSV-163MS-373-385-ACA-EXE-DE-I2-022-R00.3.pdf</v>
      </c>
      <c r="K1749" s="6" t="str" cm="1">
        <f t="array" ref="K1749">_xlfn.TEXTJOIN(", ",TRUE,_xlfn.UNIQUE(_xlfn._xlws.FILTER(ARQUIVOS_RECEBIDOS!$F$2:$F$5010,ARQUIVOS_RECEBIDOS!$E$2:$E$5010=LD_01[[#This Row],[DOCUMENTO]])))</f>
        <v>R00.3</v>
      </c>
      <c r="L1749" s="6" t="str" cm="1">
        <f t="array" ref="L1749">_xlfn.TEXTJOIN(",",TRUE,_xlfn._xlws.FILTER(ARQUIVOS[EXTENSÃO],(ARQUIVOS[DOCUMENTO]=LD_01[[#This Row],[DOCUMENTO]])*(ARQUIVOS[REVISÃO]=LD_01[[#This Row],[REVISÃO]])))</f>
        <v>dwg,pdf</v>
      </c>
      <c r="M1749" s="12" cm="1">
        <f t="array" ref="M1749">_xlfn.UNIQUE(_xlfn._xlws.FILTER(ARQUIVOS[DATA RECEBIMENTO],(ARQUIVOS[DOCUMENTO]=LD_01[[#This Row],[DOCUMENTO]])*(ARQUIVOS[REVISÃO]=LD_01[[#This Row],[REVISÃO]])))</f>
        <v>46041</v>
      </c>
      <c r="N17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02/MSV-163MS-373-385/28.PV/MSV-163MS-373-385-ACA-EXE-DE-I2-022-R00.3.pdf</v>
      </c>
      <c r="P1749" s="6" t="str">
        <f>LD_01[[#This Row],[PASTA]]&amp;"/"&amp;LD_01[[#This Row],[ARQUIVO]]</f>
        <v>MSV-163MS-373-385/28.PV/MSV-163MS-373-385-ACA-EXE-DE-I2-022-R00.3.pdf</v>
      </c>
    </row>
    <row r="1750" spans="1:16" ht="28.8" x14ac:dyDescent="0.3">
      <c r="A1750" t="s">
        <v>7374</v>
      </c>
      <c r="B1750" s="6" t="str">
        <f>VLOOKUP(LD_01[[#This Row],[DOCUMENTO]],_xlfn.SORTBY(ARQUIVOS_RECEBIDOS!$E$2:$F$5010,ARQUIVOS_RECEBIDOS!$F$2:$F$5010,-1),2,)</f>
        <v>R00.3</v>
      </c>
      <c r="C1750" s="14" t="s">
        <v>5988</v>
      </c>
      <c r="D1750" s="14" t="s">
        <v>7543</v>
      </c>
      <c r="E1750" s="6" t="s">
        <v>7477</v>
      </c>
      <c r="F1750" s="8" t="s">
        <v>7500</v>
      </c>
      <c r="G1750" s="8" t="s">
        <v>4143</v>
      </c>
      <c r="H1750" s="6" t="str">
        <f>_xlfn.XLOOKUP(LD_01[[#This Row],[DISCIPLINA]],'CLASSES DE PROJETOS'!$F$3:$F$37,'CLASSES DE PROJETOS'!$C$3:$C$37)</f>
        <v>PV</v>
      </c>
      <c r="I1750" s="6" t="str">
        <f>_xlfn.TEXTJOIN("/",TRUE,"MSV-163MS-"&amp;LD_01[[#This Row],[OBRA]],_xlfn.XLOOKUP(LD_01[[#This Row],[SIGLA]],'CLASSES DE PROJETOS'!$C$3:$C$37,'CLASSES DE PROJETOS'!$E$3:$E$37))</f>
        <v>MSV-163MS-373-385/28.PV</v>
      </c>
      <c r="J1750" s="6" t="str" cm="1">
        <f t="array" ref="J1750">_xlfn.TEXTJOIN(",",TRUE,_xlfn._xlws.FILTER(ARQUIVOS[ARQUIVO],(ARQUIVOS[DOCUMENTO]=LD_01[[#This Row],[DOCUMENTO]])*(ARQUIVOS[REVISÃO]=LD_01[[#This Row],[REVISÃO]])*(ARQUIVOS[EXTENSÃO]="pdf")))</f>
        <v>MSV-163MS-373-385-ACA-EXE-DE-I2-023-R00.3.pdf</v>
      </c>
      <c r="K1750" s="6" t="str" cm="1">
        <f t="array" ref="K1750">_xlfn.TEXTJOIN(", ",TRUE,_xlfn.UNIQUE(_xlfn._xlws.FILTER(ARQUIVOS_RECEBIDOS!$F$2:$F$5010,ARQUIVOS_RECEBIDOS!$E$2:$E$5010=LD_01[[#This Row],[DOCUMENTO]])))</f>
        <v>R00.3</v>
      </c>
      <c r="L1750" s="6" t="str" cm="1">
        <f t="array" ref="L1750">_xlfn.TEXTJOIN(",",TRUE,_xlfn._xlws.FILTER(ARQUIVOS[EXTENSÃO],(ARQUIVOS[DOCUMENTO]=LD_01[[#This Row],[DOCUMENTO]])*(ARQUIVOS[REVISÃO]=LD_01[[#This Row],[REVISÃO]])))</f>
        <v>dwg,pdf</v>
      </c>
      <c r="M1750" s="12" cm="1">
        <f t="array" ref="M1750">_xlfn.UNIQUE(_xlfn._xlws.FILTER(ARQUIVOS[DATA RECEBIMENTO],(ARQUIVOS[DOCUMENTO]=LD_01[[#This Row],[DOCUMENTO]])*(ARQUIVOS[REVISÃO]=LD_01[[#This Row],[REVISÃO]])))</f>
        <v>46041</v>
      </c>
      <c r="N17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02/MSV-163MS-373-385/28.PV/MSV-163MS-373-385-ACA-EXE-DE-I2-023-R00.3.pdf</v>
      </c>
      <c r="P1750" s="6" t="str">
        <f>LD_01[[#This Row],[PASTA]]&amp;"/"&amp;LD_01[[#This Row],[ARQUIVO]]</f>
        <v>MSV-163MS-373-385/28.PV/MSV-163MS-373-385-ACA-EXE-DE-I2-023-R00.3.pdf</v>
      </c>
    </row>
    <row r="1751" spans="1:16" ht="28.8" x14ac:dyDescent="0.3">
      <c r="A1751" t="s">
        <v>7375</v>
      </c>
      <c r="B1751" s="6" t="str">
        <f>VLOOKUP(LD_01[[#This Row],[DOCUMENTO]],_xlfn.SORTBY(ARQUIVOS_RECEBIDOS!$E$2:$F$5010,ARQUIVOS_RECEBIDOS!$F$2:$F$5010,-1),2,)</f>
        <v>R00.3</v>
      </c>
      <c r="C1751" s="14" t="s">
        <v>5988</v>
      </c>
      <c r="D1751" s="14" t="s">
        <v>7543</v>
      </c>
      <c r="E1751" s="6" t="s">
        <v>7477</v>
      </c>
      <c r="F1751" s="8" t="s">
        <v>7500</v>
      </c>
      <c r="G1751" s="8" t="s">
        <v>4143</v>
      </c>
      <c r="H1751" s="6" t="str">
        <f>_xlfn.XLOOKUP(LD_01[[#This Row],[DISCIPLINA]],'CLASSES DE PROJETOS'!$F$3:$F$37,'CLASSES DE PROJETOS'!$C$3:$C$37)</f>
        <v>PV</v>
      </c>
      <c r="I1751" s="6" t="str">
        <f>_xlfn.TEXTJOIN("/",TRUE,"MSV-163MS-"&amp;LD_01[[#This Row],[OBRA]],_xlfn.XLOOKUP(LD_01[[#This Row],[SIGLA]],'CLASSES DE PROJETOS'!$C$3:$C$37,'CLASSES DE PROJETOS'!$E$3:$E$37))</f>
        <v>MSV-163MS-373-385/28.PV</v>
      </c>
      <c r="J1751" s="6" t="str" cm="1">
        <f t="array" ref="J1751">_xlfn.TEXTJOIN(",",TRUE,_xlfn._xlws.FILTER(ARQUIVOS[ARQUIVO],(ARQUIVOS[DOCUMENTO]=LD_01[[#This Row],[DOCUMENTO]])*(ARQUIVOS[REVISÃO]=LD_01[[#This Row],[REVISÃO]])*(ARQUIVOS[EXTENSÃO]="pdf")))</f>
        <v>MSV-163MS-373-385-ACA-EXE-DE-I2-024-R00.3.pdf</v>
      </c>
      <c r="K1751" s="6" t="str" cm="1">
        <f t="array" ref="K1751">_xlfn.TEXTJOIN(", ",TRUE,_xlfn.UNIQUE(_xlfn._xlws.FILTER(ARQUIVOS_RECEBIDOS!$F$2:$F$5010,ARQUIVOS_RECEBIDOS!$E$2:$E$5010=LD_01[[#This Row],[DOCUMENTO]])))</f>
        <v>R00.3</v>
      </c>
      <c r="L1751" s="6" t="str" cm="1">
        <f t="array" ref="L1751">_xlfn.TEXTJOIN(",",TRUE,_xlfn._xlws.FILTER(ARQUIVOS[EXTENSÃO],(ARQUIVOS[DOCUMENTO]=LD_01[[#This Row],[DOCUMENTO]])*(ARQUIVOS[REVISÃO]=LD_01[[#This Row],[REVISÃO]])))</f>
        <v>dwg,pdf</v>
      </c>
      <c r="M1751" s="12" cm="1">
        <f t="array" ref="M1751">_xlfn.UNIQUE(_xlfn._xlws.FILTER(ARQUIVOS[DATA RECEBIMENTO],(ARQUIVOS[DOCUMENTO]=LD_01[[#This Row],[DOCUMENTO]])*(ARQUIVOS[REVISÃO]=LD_01[[#This Row],[REVISÃO]])))</f>
        <v>46041</v>
      </c>
      <c r="N17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02/MSV-163MS-373-385/28.PV/MSV-163MS-373-385-ACA-EXE-DE-I2-024-R00.3.pdf</v>
      </c>
      <c r="P1751" s="6" t="str">
        <f>LD_01[[#This Row],[PASTA]]&amp;"/"&amp;LD_01[[#This Row],[ARQUIVO]]</f>
        <v>MSV-163MS-373-385/28.PV/MSV-163MS-373-385-ACA-EXE-DE-I2-024-R00.3.pdf</v>
      </c>
    </row>
    <row r="1752" spans="1:16" ht="28.8" x14ac:dyDescent="0.3">
      <c r="A1752" t="s">
        <v>7376</v>
      </c>
      <c r="B1752" s="6" t="str">
        <f>VLOOKUP(LD_01[[#This Row],[DOCUMENTO]],_xlfn.SORTBY(ARQUIVOS_RECEBIDOS!$E$2:$F$5010,ARQUIVOS_RECEBIDOS!$F$2:$F$5010,-1),2,)</f>
        <v>R00.3</v>
      </c>
      <c r="C1752" s="14" t="s">
        <v>5988</v>
      </c>
      <c r="D1752" s="14" t="s">
        <v>7543</v>
      </c>
      <c r="E1752" s="6" t="s">
        <v>7477</v>
      </c>
      <c r="F1752" s="8" t="s">
        <v>7500</v>
      </c>
      <c r="G1752" s="8" t="s">
        <v>4143</v>
      </c>
      <c r="H1752" s="6" t="str">
        <f>_xlfn.XLOOKUP(LD_01[[#This Row],[DISCIPLINA]],'CLASSES DE PROJETOS'!$F$3:$F$37,'CLASSES DE PROJETOS'!$C$3:$C$37)</f>
        <v>PV</v>
      </c>
      <c r="I1752" s="6" t="str">
        <f>_xlfn.TEXTJOIN("/",TRUE,"MSV-163MS-"&amp;LD_01[[#This Row],[OBRA]],_xlfn.XLOOKUP(LD_01[[#This Row],[SIGLA]],'CLASSES DE PROJETOS'!$C$3:$C$37,'CLASSES DE PROJETOS'!$E$3:$E$37))</f>
        <v>MSV-163MS-373-385/28.PV</v>
      </c>
      <c r="J1752" s="6" t="str" cm="1">
        <f t="array" ref="J1752">_xlfn.TEXTJOIN(",",TRUE,_xlfn._xlws.FILTER(ARQUIVOS[ARQUIVO],(ARQUIVOS[DOCUMENTO]=LD_01[[#This Row],[DOCUMENTO]])*(ARQUIVOS[REVISÃO]=LD_01[[#This Row],[REVISÃO]])*(ARQUIVOS[EXTENSÃO]="pdf")))</f>
        <v>MSV-163MS-373-385-ACA-EXE-DE-I2-025-R00.3.pdf</v>
      </c>
      <c r="K1752" s="6" t="str" cm="1">
        <f t="array" ref="K1752">_xlfn.TEXTJOIN(", ",TRUE,_xlfn.UNIQUE(_xlfn._xlws.FILTER(ARQUIVOS_RECEBIDOS!$F$2:$F$5010,ARQUIVOS_RECEBIDOS!$E$2:$E$5010=LD_01[[#This Row],[DOCUMENTO]])))</f>
        <v>R00.3</v>
      </c>
      <c r="L1752" s="6" t="str" cm="1">
        <f t="array" ref="L1752">_xlfn.TEXTJOIN(",",TRUE,_xlfn._xlws.FILTER(ARQUIVOS[EXTENSÃO],(ARQUIVOS[DOCUMENTO]=LD_01[[#This Row],[DOCUMENTO]])*(ARQUIVOS[REVISÃO]=LD_01[[#This Row],[REVISÃO]])))</f>
        <v>dwg,pdf</v>
      </c>
      <c r="M1752" s="12" cm="1">
        <f t="array" ref="M1752">_xlfn.UNIQUE(_xlfn._xlws.FILTER(ARQUIVOS[DATA RECEBIMENTO],(ARQUIVOS[DOCUMENTO]=LD_01[[#This Row],[DOCUMENTO]])*(ARQUIVOS[REVISÃO]=LD_01[[#This Row],[REVISÃO]])))</f>
        <v>46041</v>
      </c>
      <c r="N17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02/MSV-163MS-373-385/28.PV/MSV-163MS-373-385-ACA-EXE-DE-I2-025-R00.3.pdf</v>
      </c>
      <c r="P1752" s="6" t="str">
        <f>LD_01[[#This Row],[PASTA]]&amp;"/"&amp;LD_01[[#This Row],[ARQUIVO]]</f>
        <v>MSV-163MS-373-385/28.PV/MSV-163MS-373-385-ACA-EXE-DE-I2-025-R00.3.pdf</v>
      </c>
    </row>
    <row r="1753" spans="1:16" ht="28.8" x14ac:dyDescent="0.3">
      <c r="A1753" t="s">
        <v>7377</v>
      </c>
      <c r="B1753" s="6" t="str">
        <f>VLOOKUP(LD_01[[#This Row],[DOCUMENTO]],_xlfn.SORTBY(ARQUIVOS_RECEBIDOS!$E$2:$F$5010,ARQUIVOS_RECEBIDOS!$F$2:$F$5010,-1),2,)</f>
        <v>R00.3</v>
      </c>
      <c r="C1753" s="14" t="s">
        <v>5988</v>
      </c>
      <c r="D1753" s="14" t="s">
        <v>7543</v>
      </c>
      <c r="E1753" s="6" t="s">
        <v>7477</v>
      </c>
      <c r="F1753" s="8" t="s">
        <v>7500</v>
      </c>
      <c r="G1753" s="8" t="s">
        <v>4143</v>
      </c>
      <c r="H1753" s="6" t="str">
        <f>_xlfn.XLOOKUP(LD_01[[#This Row],[DISCIPLINA]],'CLASSES DE PROJETOS'!$F$3:$F$37,'CLASSES DE PROJETOS'!$C$3:$C$37)</f>
        <v>PV</v>
      </c>
      <c r="I1753" s="6" t="str">
        <f>_xlfn.TEXTJOIN("/",TRUE,"MSV-163MS-"&amp;LD_01[[#This Row],[OBRA]],_xlfn.XLOOKUP(LD_01[[#This Row],[SIGLA]],'CLASSES DE PROJETOS'!$C$3:$C$37,'CLASSES DE PROJETOS'!$E$3:$E$37))</f>
        <v>MSV-163MS-373-385/28.PV</v>
      </c>
      <c r="J1753" s="6" t="str" cm="1">
        <f t="array" ref="J1753">_xlfn.TEXTJOIN(",",TRUE,_xlfn._xlws.FILTER(ARQUIVOS[ARQUIVO],(ARQUIVOS[DOCUMENTO]=LD_01[[#This Row],[DOCUMENTO]])*(ARQUIVOS[REVISÃO]=LD_01[[#This Row],[REVISÃO]])*(ARQUIVOS[EXTENSÃO]="pdf")))</f>
        <v>MSV-163MS-373-385-ACA-EXE-DE-I2-026-R00.3.pdf</v>
      </c>
      <c r="K1753" s="6" t="str" cm="1">
        <f t="array" ref="K1753">_xlfn.TEXTJOIN(", ",TRUE,_xlfn.UNIQUE(_xlfn._xlws.FILTER(ARQUIVOS_RECEBIDOS!$F$2:$F$5010,ARQUIVOS_RECEBIDOS!$E$2:$E$5010=LD_01[[#This Row],[DOCUMENTO]])))</f>
        <v>R00.3</v>
      </c>
      <c r="L1753" s="6" t="str" cm="1">
        <f t="array" ref="L1753">_xlfn.TEXTJOIN(",",TRUE,_xlfn._xlws.FILTER(ARQUIVOS[EXTENSÃO],(ARQUIVOS[DOCUMENTO]=LD_01[[#This Row],[DOCUMENTO]])*(ARQUIVOS[REVISÃO]=LD_01[[#This Row],[REVISÃO]])))</f>
        <v>dwg,pdf</v>
      </c>
      <c r="M1753" s="12" cm="1">
        <f t="array" ref="M1753">_xlfn.UNIQUE(_xlfn._xlws.FILTER(ARQUIVOS[DATA RECEBIMENTO],(ARQUIVOS[DOCUMENTO]=LD_01[[#This Row],[DOCUMENTO]])*(ARQUIVOS[REVISÃO]=LD_01[[#This Row],[REVISÃO]])))</f>
        <v>46041</v>
      </c>
      <c r="N17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02/MSV-163MS-373-385/28.PV/MSV-163MS-373-385-ACA-EXE-DE-I2-026-R00.3.pdf</v>
      </c>
      <c r="P1753" s="6" t="str">
        <f>LD_01[[#This Row],[PASTA]]&amp;"/"&amp;LD_01[[#This Row],[ARQUIVO]]</f>
        <v>MSV-163MS-373-385/28.PV/MSV-163MS-373-385-ACA-EXE-DE-I2-026-R00.3.pdf</v>
      </c>
    </row>
    <row r="1754" spans="1:16" ht="28.8" x14ac:dyDescent="0.3">
      <c r="A1754" t="s">
        <v>7378</v>
      </c>
      <c r="B1754" s="6" t="str">
        <f>VLOOKUP(LD_01[[#This Row],[DOCUMENTO]],_xlfn.SORTBY(ARQUIVOS_RECEBIDOS!$E$2:$F$5010,ARQUIVOS_RECEBIDOS!$F$2:$F$5010,-1),2,)</f>
        <v>R00.3</v>
      </c>
      <c r="C1754" s="14" t="s">
        <v>5988</v>
      </c>
      <c r="D1754" s="14" t="s">
        <v>7543</v>
      </c>
      <c r="E1754" s="6" t="s">
        <v>7477</v>
      </c>
      <c r="F1754" s="8" t="s">
        <v>7500</v>
      </c>
      <c r="G1754" s="8" t="s">
        <v>4143</v>
      </c>
      <c r="H1754" s="6" t="str">
        <f>_xlfn.XLOOKUP(LD_01[[#This Row],[DISCIPLINA]],'CLASSES DE PROJETOS'!$F$3:$F$37,'CLASSES DE PROJETOS'!$C$3:$C$37)</f>
        <v>PV</v>
      </c>
      <c r="I1754" s="6" t="str">
        <f>_xlfn.TEXTJOIN("/",TRUE,"MSV-163MS-"&amp;LD_01[[#This Row],[OBRA]],_xlfn.XLOOKUP(LD_01[[#This Row],[SIGLA]],'CLASSES DE PROJETOS'!$C$3:$C$37,'CLASSES DE PROJETOS'!$E$3:$E$37))</f>
        <v>MSV-163MS-373-385/28.PV</v>
      </c>
      <c r="J1754" s="6" t="str" cm="1">
        <f t="array" ref="J1754">_xlfn.TEXTJOIN(",",TRUE,_xlfn._xlws.FILTER(ARQUIVOS[ARQUIVO],(ARQUIVOS[DOCUMENTO]=LD_01[[#This Row],[DOCUMENTO]])*(ARQUIVOS[REVISÃO]=LD_01[[#This Row],[REVISÃO]])*(ARQUIVOS[EXTENSÃO]="pdf")))</f>
        <v>MSV-163MS-373-385-ACA-EXE-DE-I2-027-R00.3.pdf</v>
      </c>
      <c r="K1754" s="6" t="str" cm="1">
        <f t="array" ref="K1754">_xlfn.TEXTJOIN(", ",TRUE,_xlfn.UNIQUE(_xlfn._xlws.FILTER(ARQUIVOS_RECEBIDOS!$F$2:$F$5010,ARQUIVOS_RECEBIDOS!$E$2:$E$5010=LD_01[[#This Row],[DOCUMENTO]])))</f>
        <v>R00.3</v>
      </c>
      <c r="L1754" s="6" t="str" cm="1">
        <f t="array" ref="L1754">_xlfn.TEXTJOIN(",",TRUE,_xlfn._xlws.FILTER(ARQUIVOS[EXTENSÃO],(ARQUIVOS[DOCUMENTO]=LD_01[[#This Row],[DOCUMENTO]])*(ARQUIVOS[REVISÃO]=LD_01[[#This Row],[REVISÃO]])))</f>
        <v>dwg,pdf</v>
      </c>
      <c r="M1754" s="12" cm="1">
        <f t="array" ref="M1754">_xlfn.UNIQUE(_xlfn._xlws.FILTER(ARQUIVOS[DATA RECEBIMENTO],(ARQUIVOS[DOCUMENTO]=LD_01[[#This Row],[DOCUMENTO]])*(ARQUIVOS[REVISÃO]=LD_01[[#This Row],[REVISÃO]])))</f>
        <v>46041</v>
      </c>
      <c r="N17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02/MSV-163MS-373-385/28.PV/MSV-163MS-373-385-ACA-EXE-DE-I2-027-R00.3.pdf</v>
      </c>
      <c r="P1754" s="6" t="str">
        <f>LD_01[[#This Row],[PASTA]]&amp;"/"&amp;LD_01[[#This Row],[ARQUIVO]]</f>
        <v>MSV-163MS-373-385/28.PV/MSV-163MS-373-385-ACA-EXE-DE-I2-027-R00.3.pdf</v>
      </c>
    </row>
    <row r="1755" spans="1:16" ht="28.8" x14ac:dyDescent="0.3">
      <c r="A1755" t="s">
        <v>7379</v>
      </c>
      <c r="B1755" s="6" t="str">
        <f>VLOOKUP(LD_01[[#This Row],[DOCUMENTO]],_xlfn.SORTBY(ARQUIVOS_RECEBIDOS!$E$2:$F$5010,ARQUIVOS_RECEBIDOS!$F$2:$F$5010,-1),2,)</f>
        <v>R00.3</v>
      </c>
      <c r="C1755" s="14" t="s">
        <v>5988</v>
      </c>
      <c r="D1755" s="14" t="s">
        <v>7543</v>
      </c>
      <c r="E1755" s="6" t="s">
        <v>7477</v>
      </c>
      <c r="F1755" s="8" t="s">
        <v>7500</v>
      </c>
      <c r="G1755" s="8" t="s">
        <v>4143</v>
      </c>
      <c r="H1755" s="6" t="str">
        <f>_xlfn.XLOOKUP(LD_01[[#This Row],[DISCIPLINA]],'CLASSES DE PROJETOS'!$F$3:$F$37,'CLASSES DE PROJETOS'!$C$3:$C$37)</f>
        <v>PV</v>
      </c>
      <c r="I1755" s="6" t="str">
        <f>_xlfn.TEXTJOIN("/",TRUE,"MSV-163MS-"&amp;LD_01[[#This Row],[OBRA]],_xlfn.XLOOKUP(LD_01[[#This Row],[SIGLA]],'CLASSES DE PROJETOS'!$C$3:$C$37,'CLASSES DE PROJETOS'!$E$3:$E$37))</f>
        <v>MSV-163MS-373-385/28.PV</v>
      </c>
      <c r="J1755" s="6" t="str" cm="1">
        <f t="array" ref="J1755">_xlfn.TEXTJOIN(",",TRUE,_xlfn._xlws.FILTER(ARQUIVOS[ARQUIVO],(ARQUIVOS[DOCUMENTO]=LD_01[[#This Row],[DOCUMENTO]])*(ARQUIVOS[REVISÃO]=LD_01[[#This Row],[REVISÃO]])*(ARQUIVOS[EXTENSÃO]="pdf")))</f>
        <v>MSV-163MS-373-385-ACA-EXE-DE-I2-028-R00.3.pdf</v>
      </c>
      <c r="K1755" s="6" t="str" cm="1">
        <f t="array" ref="K1755">_xlfn.TEXTJOIN(", ",TRUE,_xlfn.UNIQUE(_xlfn._xlws.FILTER(ARQUIVOS_RECEBIDOS!$F$2:$F$5010,ARQUIVOS_RECEBIDOS!$E$2:$E$5010=LD_01[[#This Row],[DOCUMENTO]])))</f>
        <v>R00.3</v>
      </c>
      <c r="L1755" s="6" t="str" cm="1">
        <f t="array" ref="L1755">_xlfn.TEXTJOIN(",",TRUE,_xlfn._xlws.FILTER(ARQUIVOS[EXTENSÃO],(ARQUIVOS[DOCUMENTO]=LD_01[[#This Row],[DOCUMENTO]])*(ARQUIVOS[REVISÃO]=LD_01[[#This Row],[REVISÃO]])))</f>
        <v>dwg,pdf</v>
      </c>
      <c r="M1755" s="12" cm="1">
        <f t="array" ref="M1755">_xlfn.UNIQUE(_xlfn._xlws.FILTER(ARQUIVOS[DATA RECEBIMENTO],(ARQUIVOS[DOCUMENTO]=LD_01[[#This Row],[DOCUMENTO]])*(ARQUIVOS[REVISÃO]=LD_01[[#This Row],[REVISÃO]])))</f>
        <v>46041</v>
      </c>
      <c r="N17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02/MSV-163MS-373-385/28.PV/MSV-163MS-373-385-ACA-EXE-DE-I2-028-R00.3.pdf</v>
      </c>
      <c r="P1755" s="6" t="str">
        <f>LD_01[[#This Row],[PASTA]]&amp;"/"&amp;LD_01[[#This Row],[ARQUIVO]]</f>
        <v>MSV-163MS-373-385/28.PV/MSV-163MS-373-385-ACA-EXE-DE-I2-028-R00.3.pdf</v>
      </c>
    </row>
    <row r="1756" spans="1:16" ht="28.8" x14ac:dyDescent="0.3">
      <c r="A1756" t="s">
        <v>7380</v>
      </c>
      <c r="B1756" s="6" t="str">
        <f>VLOOKUP(LD_01[[#This Row],[DOCUMENTO]],_xlfn.SORTBY(ARQUIVOS_RECEBIDOS!$E$2:$F$5010,ARQUIVOS_RECEBIDOS!$F$2:$F$5010,-1),2,)</f>
        <v>R00.3</v>
      </c>
      <c r="C1756" s="14" t="s">
        <v>5988</v>
      </c>
      <c r="D1756" s="14" t="s">
        <v>7543</v>
      </c>
      <c r="E1756" s="6" t="s">
        <v>7477</v>
      </c>
      <c r="F1756" s="8" t="s">
        <v>7500</v>
      </c>
      <c r="G1756" s="8" t="s">
        <v>4143</v>
      </c>
      <c r="H1756" s="6" t="str">
        <f>_xlfn.XLOOKUP(LD_01[[#This Row],[DISCIPLINA]],'CLASSES DE PROJETOS'!$F$3:$F$37,'CLASSES DE PROJETOS'!$C$3:$C$37)</f>
        <v>PV</v>
      </c>
      <c r="I1756" s="6" t="str">
        <f>_xlfn.TEXTJOIN("/",TRUE,"MSV-163MS-"&amp;LD_01[[#This Row],[OBRA]],_xlfn.XLOOKUP(LD_01[[#This Row],[SIGLA]],'CLASSES DE PROJETOS'!$C$3:$C$37,'CLASSES DE PROJETOS'!$E$3:$E$37))</f>
        <v>MSV-163MS-373-385/28.PV</v>
      </c>
      <c r="J1756" s="6" t="str" cm="1">
        <f t="array" ref="J1756">_xlfn.TEXTJOIN(",",TRUE,_xlfn._xlws.FILTER(ARQUIVOS[ARQUIVO],(ARQUIVOS[DOCUMENTO]=LD_01[[#This Row],[DOCUMENTO]])*(ARQUIVOS[REVISÃO]=LD_01[[#This Row],[REVISÃO]])*(ARQUIVOS[EXTENSÃO]="pdf")))</f>
        <v>MSV-163MS-373-385-ACA-EXE-DE-I2-029-R00.3.pdf</v>
      </c>
      <c r="K1756" s="6" t="str" cm="1">
        <f t="array" ref="K1756">_xlfn.TEXTJOIN(", ",TRUE,_xlfn.UNIQUE(_xlfn._xlws.FILTER(ARQUIVOS_RECEBIDOS!$F$2:$F$5010,ARQUIVOS_RECEBIDOS!$E$2:$E$5010=LD_01[[#This Row],[DOCUMENTO]])))</f>
        <v>R00.3</v>
      </c>
      <c r="L1756" s="6" t="str" cm="1">
        <f t="array" ref="L1756">_xlfn.TEXTJOIN(",",TRUE,_xlfn._xlws.FILTER(ARQUIVOS[EXTENSÃO],(ARQUIVOS[DOCUMENTO]=LD_01[[#This Row],[DOCUMENTO]])*(ARQUIVOS[REVISÃO]=LD_01[[#This Row],[REVISÃO]])))</f>
        <v>dwg,pdf</v>
      </c>
      <c r="M1756" s="12" cm="1">
        <f t="array" ref="M1756">_xlfn.UNIQUE(_xlfn._xlws.FILTER(ARQUIVOS[DATA RECEBIMENTO],(ARQUIVOS[DOCUMENTO]=LD_01[[#This Row],[DOCUMENTO]])*(ARQUIVOS[REVISÃO]=LD_01[[#This Row],[REVISÃO]])))</f>
        <v>46041</v>
      </c>
      <c r="N17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02/MSV-163MS-373-385/28.PV/MSV-163MS-373-385-ACA-EXE-DE-I2-029-R00.3.pdf</v>
      </c>
      <c r="P1756" s="6" t="str">
        <f>LD_01[[#This Row],[PASTA]]&amp;"/"&amp;LD_01[[#This Row],[ARQUIVO]]</f>
        <v>MSV-163MS-373-385/28.PV/MSV-163MS-373-385-ACA-EXE-DE-I2-029-R00.3.pdf</v>
      </c>
    </row>
    <row r="1757" spans="1:16" ht="28.8" x14ac:dyDescent="0.3">
      <c r="A1757" t="s">
        <v>7381</v>
      </c>
      <c r="B1757" s="6" t="str">
        <f>VLOOKUP(LD_01[[#This Row],[DOCUMENTO]],_xlfn.SORTBY(ARQUIVOS_RECEBIDOS!$E$2:$F$5010,ARQUIVOS_RECEBIDOS!$F$2:$F$5010,-1),2,)</f>
        <v>R00.3</v>
      </c>
      <c r="C1757" s="14" t="s">
        <v>5988</v>
      </c>
      <c r="D1757" s="14" t="s">
        <v>7543</v>
      </c>
      <c r="E1757" s="6" t="s">
        <v>7477</v>
      </c>
      <c r="F1757" s="8" t="s">
        <v>7500</v>
      </c>
      <c r="G1757" s="8" t="s">
        <v>4143</v>
      </c>
      <c r="H1757" s="6" t="str">
        <f>_xlfn.XLOOKUP(LD_01[[#This Row],[DISCIPLINA]],'CLASSES DE PROJETOS'!$F$3:$F$37,'CLASSES DE PROJETOS'!$C$3:$C$37)</f>
        <v>PV</v>
      </c>
      <c r="I1757" s="6" t="str">
        <f>_xlfn.TEXTJOIN("/",TRUE,"MSV-163MS-"&amp;LD_01[[#This Row],[OBRA]],_xlfn.XLOOKUP(LD_01[[#This Row],[SIGLA]],'CLASSES DE PROJETOS'!$C$3:$C$37,'CLASSES DE PROJETOS'!$E$3:$E$37))</f>
        <v>MSV-163MS-373-385/28.PV</v>
      </c>
      <c r="J1757" s="6" t="str" cm="1">
        <f t="array" ref="J1757">_xlfn.TEXTJOIN(",",TRUE,_xlfn._xlws.FILTER(ARQUIVOS[ARQUIVO],(ARQUIVOS[DOCUMENTO]=LD_01[[#This Row],[DOCUMENTO]])*(ARQUIVOS[REVISÃO]=LD_01[[#This Row],[REVISÃO]])*(ARQUIVOS[EXTENSÃO]="pdf")))</f>
        <v>MSV-163MS-373-385-ACA-EXE-DE-I2-030-R00.3.pdf</v>
      </c>
      <c r="K1757" s="6" t="str" cm="1">
        <f t="array" ref="K1757">_xlfn.TEXTJOIN(", ",TRUE,_xlfn.UNIQUE(_xlfn._xlws.FILTER(ARQUIVOS_RECEBIDOS!$F$2:$F$5010,ARQUIVOS_RECEBIDOS!$E$2:$E$5010=LD_01[[#This Row],[DOCUMENTO]])))</f>
        <v>R00.3</v>
      </c>
      <c r="L1757" s="6" t="str" cm="1">
        <f t="array" ref="L1757">_xlfn.TEXTJOIN(",",TRUE,_xlfn._xlws.FILTER(ARQUIVOS[EXTENSÃO],(ARQUIVOS[DOCUMENTO]=LD_01[[#This Row],[DOCUMENTO]])*(ARQUIVOS[REVISÃO]=LD_01[[#This Row],[REVISÃO]])))</f>
        <v>dwg,pdf</v>
      </c>
      <c r="M1757" s="12" cm="1">
        <f t="array" ref="M1757">_xlfn.UNIQUE(_xlfn._xlws.FILTER(ARQUIVOS[DATA RECEBIMENTO],(ARQUIVOS[DOCUMENTO]=LD_01[[#This Row],[DOCUMENTO]])*(ARQUIVOS[REVISÃO]=LD_01[[#This Row],[REVISÃO]])))</f>
        <v>46041</v>
      </c>
      <c r="N17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02/MSV-163MS-373-385/28.PV/MSV-163MS-373-385-ACA-EXE-DE-I2-030-R00.3.pdf</v>
      </c>
      <c r="P1757" s="6" t="str">
        <f>LD_01[[#This Row],[PASTA]]&amp;"/"&amp;LD_01[[#This Row],[ARQUIVO]]</f>
        <v>MSV-163MS-373-385/28.PV/MSV-163MS-373-385-ACA-EXE-DE-I2-030-R00.3.pdf</v>
      </c>
    </row>
    <row r="1758" spans="1:16" ht="28.8" x14ac:dyDescent="0.3">
      <c r="A1758" t="s">
        <v>7382</v>
      </c>
      <c r="B1758" s="6" t="str">
        <f>VLOOKUP(LD_01[[#This Row],[DOCUMENTO]],_xlfn.SORTBY(ARQUIVOS_RECEBIDOS!$E$2:$F$5010,ARQUIVOS_RECEBIDOS!$F$2:$F$5010,-1),2,)</f>
        <v>R00.3</v>
      </c>
      <c r="C1758" s="14" t="s">
        <v>5988</v>
      </c>
      <c r="D1758" s="14" t="s">
        <v>7543</v>
      </c>
      <c r="E1758" s="6" t="s">
        <v>7477</v>
      </c>
      <c r="F1758" s="8" t="s">
        <v>7500</v>
      </c>
      <c r="G1758" s="8" t="s">
        <v>4143</v>
      </c>
      <c r="H1758" s="6" t="str">
        <f>_xlfn.XLOOKUP(LD_01[[#This Row],[DISCIPLINA]],'CLASSES DE PROJETOS'!$F$3:$F$37,'CLASSES DE PROJETOS'!$C$3:$C$37)</f>
        <v>PV</v>
      </c>
      <c r="I1758" s="6" t="str">
        <f>_xlfn.TEXTJOIN("/",TRUE,"MSV-163MS-"&amp;LD_01[[#This Row],[OBRA]],_xlfn.XLOOKUP(LD_01[[#This Row],[SIGLA]],'CLASSES DE PROJETOS'!$C$3:$C$37,'CLASSES DE PROJETOS'!$E$3:$E$37))</f>
        <v>MSV-163MS-373-385/28.PV</v>
      </c>
      <c r="J1758" s="6" t="str" cm="1">
        <f t="array" ref="J1758">_xlfn.TEXTJOIN(",",TRUE,_xlfn._xlws.FILTER(ARQUIVOS[ARQUIVO],(ARQUIVOS[DOCUMENTO]=LD_01[[#This Row],[DOCUMENTO]])*(ARQUIVOS[REVISÃO]=LD_01[[#This Row],[REVISÃO]])*(ARQUIVOS[EXTENSÃO]="pdf")))</f>
        <v>MSV-163MS-373-385-ACA-EXE-DE-I2-031-R00.3.pdf</v>
      </c>
      <c r="K1758" s="6" t="str" cm="1">
        <f t="array" ref="K1758">_xlfn.TEXTJOIN(", ",TRUE,_xlfn.UNIQUE(_xlfn._xlws.FILTER(ARQUIVOS_RECEBIDOS!$F$2:$F$5010,ARQUIVOS_RECEBIDOS!$E$2:$E$5010=LD_01[[#This Row],[DOCUMENTO]])))</f>
        <v>R00.3</v>
      </c>
      <c r="L1758" s="6" t="str" cm="1">
        <f t="array" ref="L1758">_xlfn.TEXTJOIN(",",TRUE,_xlfn._xlws.FILTER(ARQUIVOS[EXTENSÃO],(ARQUIVOS[DOCUMENTO]=LD_01[[#This Row],[DOCUMENTO]])*(ARQUIVOS[REVISÃO]=LD_01[[#This Row],[REVISÃO]])))</f>
        <v>dwg,pdf</v>
      </c>
      <c r="M1758" s="12" cm="1">
        <f t="array" ref="M1758">_xlfn.UNIQUE(_xlfn._xlws.FILTER(ARQUIVOS[DATA RECEBIMENTO],(ARQUIVOS[DOCUMENTO]=LD_01[[#This Row],[DOCUMENTO]])*(ARQUIVOS[REVISÃO]=LD_01[[#This Row],[REVISÃO]])))</f>
        <v>46041</v>
      </c>
      <c r="N17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02/MSV-163MS-373-385/28.PV/MSV-163MS-373-385-ACA-EXE-DE-I2-031-R00.3.pdf</v>
      </c>
      <c r="P1758" s="6" t="str">
        <f>LD_01[[#This Row],[PASTA]]&amp;"/"&amp;LD_01[[#This Row],[ARQUIVO]]</f>
        <v>MSV-163MS-373-385/28.PV/MSV-163MS-373-385-ACA-EXE-DE-I2-031-R00.3.pdf</v>
      </c>
    </row>
    <row r="1759" spans="1:16" ht="28.8" x14ac:dyDescent="0.3">
      <c r="A1759" t="s">
        <v>7383</v>
      </c>
      <c r="B1759" s="6" t="str">
        <f>VLOOKUP(LD_01[[#This Row],[DOCUMENTO]],_xlfn.SORTBY(ARQUIVOS_RECEBIDOS!$E$2:$F$5010,ARQUIVOS_RECEBIDOS!$F$2:$F$5010,-1),2,)</f>
        <v>R00.3</v>
      </c>
      <c r="C1759" s="14" t="s">
        <v>5988</v>
      </c>
      <c r="D1759" s="14" t="s">
        <v>7543</v>
      </c>
      <c r="E1759" s="6" t="s">
        <v>7477</v>
      </c>
      <c r="F1759" s="8" t="s">
        <v>7500</v>
      </c>
      <c r="G1759" s="8" t="s">
        <v>4143</v>
      </c>
      <c r="H1759" s="6" t="str">
        <f>_xlfn.XLOOKUP(LD_01[[#This Row],[DISCIPLINA]],'CLASSES DE PROJETOS'!$F$3:$F$37,'CLASSES DE PROJETOS'!$C$3:$C$37)</f>
        <v>PV</v>
      </c>
      <c r="I1759" s="6" t="str">
        <f>_xlfn.TEXTJOIN("/",TRUE,"MSV-163MS-"&amp;LD_01[[#This Row],[OBRA]],_xlfn.XLOOKUP(LD_01[[#This Row],[SIGLA]],'CLASSES DE PROJETOS'!$C$3:$C$37,'CLASSES DE PROJETOS'!$E$3:$E$37))</f>
        <v>MSV-163MS-373-385/28.PV</v>
      </c>
      <c r="J1759" s="6" t="str" cm="1">
        <f t="array" ref="J1759">_xlfn.TEXTJOIN(",",TRUE,_xlfn._xlws.FILTER(ARQUIVOS[ARQUIVO],(ARQUIVOS[DOCUMENTO]=LD_01[[#This Row],[DOCUMENTO]])*(ARQUIVOS[REVISÃO]=LD_01[[#This Row],[REVISÃO]])*(ARQUIVOS[EXTENSÃO]="pdf")))</f>
        <v>MSV-163MS-373-385-ACA-EXE-DE-I2-032-R00.3.pdf</v>
      </c>
      <c r="K1759" s="6" t="str" cm="1">
        <f t="array" ref="K1759">_xlfn.TEXTJOIN(", ",TRUE,_xlfn.UNIQUE(_xlfn._xlws.FILTER(ARQUIVOS_RECEBIDOS!$F$2:$F$5010,ARQUIVOS_RECEBIDOS!$E$2:$E$5010=LD_01[[#This Row],[DOCUMENTO]])))</f>
        <v>R00.3</v>
      </c>
      <c r="L1759" s="6" t="str" cm="1">
        <f t="array" ref="L1759">_xlfn.TEXTJOIN(",",TRUE,_xlfn._xlws.FILTER(ARQUIVOS[EXTENSÃO],(ARQUIVOS[DOCUMENTO]=LD_01[[#This Row],[DOCUMENTO]])*(ARQUIVOS[REVISÃO]=LD_01[[#This Row],[REVISÃO]])))</f>
        <v>dwg,pdf</v>
      </c>
      <c r="M1759" s="12" cm="1">
        <f t="array" ref="M1759">_xlfn.UNIQUE(_xlfn._xlws.FILTER(ARQUIVOS[DATA RECEBIMENTO],(ARQUIVOS[DOCUMENTO]=LD_01[[#This Row],[DOCUMENTO]])*(ARQUIVOS[REVISÃO]=LD_01[[#This Row],[REVISÃO]])))</f>
        <v>46041</v>
      </c>
      <c r="N17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02/MSV-163MS-373-385/28.PV/MSV-163MS-373-385-ACA-EXE-DE-I2-032-R00.3.pdf</v>
      </c>
      <c r="P1759" s="6" t="str">
        <f>LD_01[[#This Row],[PASTA]]&amp;"/"&amp;LD_01[[#This Row],[ARQUIVO]]</f>
        <v>MSV-163MS-373-385/28.PV/MSV-163MS-373-385-ACA-EXE-DE-I2-032-R00.3.pdf</v>
      </c>
    </row>
    <row r="1760" spans="1:16" ht="28.8" x14ac:dyDescent="0.3">
      <c r="A1760" t="s">
        <v>7384</v>
      </c>
      <c r="B1760" s="6" t="str">
        <f>VLOOKUP(LD_01[[#This Row],[DOCUMENTO]],_xlfn.SORTBY(ARQUIVOS_RECEBIDOS!$E$2:$F$5010,ARQUIVOS_RECEBIDOS!$F$2:$F$5010,-1),2,)</f>
        <v>R00.3</v>
      </c>
      <c r="C1760" s="14" t="s">
        <v>5988</v>
      </c>
      <c r="D1760" s="14" t="s">
        <v>7543</v>
      </c>
      <c r="E1760" s="6" t="s">
        <v>7477</v>
      </c>
      <c r="F1760" s="8" t="s">
        <v>7500</v>
      </c>
      <c r="G1760" s="8" t="s">
        <v>4143</v>
      </c>
      <c r="H1760" s="6" t="str">
        <f>_xlfn.XLOOKUP(LD_01[[#This Row],[DISCIPLINA]],'CLASSES DE PROJETOS'!$F$3:$F$37,'CLASSES DE PROJETOS'!$C$3:$C$37)</f>
        <v>PV</v>
      </c>
      <c r="I1760" s="6" t="str">
        <f>_xlfn.TEXTJOIN("/",TRUE,"MSV-163MS-"&amp;LD_01[[#This Row],[OBRA]],_xlfn.XLOOKUP(LD_01[[#This Row],[SIGLA]],'CLASSES DE PROJETOS'!$C$3:$C$37,'CLASSES DE PROJETOS'!$E$3:$E$37))</f>
        <v>MSV-163MS-373-385/28.PV</v>
      </c>
      <c r="J1760" s="6" t="str" cm="1">
        <f t="array" ref="J1760">_xlfn.TEXTJOIN(",",TRUE,_xlfn._xlws.FILTER(ARQUIVOS[ARQUIVO],(ARQUIVOS[DOCUMENTO]=LD_01[[#This Row],[DOCUMENTO]])*(ARQUIVOS[REVISÃO]=LD_01[[#This Row],[REVISÃO]])*(ARQUIVOS[EXTENSÃO]="pdf")))</f>
        <v>MSV-163MS-373-385-ACA-EXE-DE-I2-033-R00.3.pdf</v>
      </c>
      <c r="K1760" s="6" t="str" cm="1">
        <f t="array" ref="K1760">_xlfn.TEXTJOIN(", ",TRUE,_xlfn.UNIQUE(_xlfn._xlws.FILTER(ARQUIVOS_RECEBIDOS!$F$2:$F$5010,ARQUIVOS_RECEBIDOS!$E$2:$E$5010=LD_01[[#This Row],[DOCUMENTO]])))</f>
        <v>R00.3</v>
      </c>
      <c r="L1760" s="6" t="str" cm="1">
        <f t="array" ref="L1760">_xlfn.TEXTJOIN(",",TRUE,_xlfn._xlws.FILTER(ARQUIVOS[EXTENSÃO],(ARQUIVOS[DOCUMENTO]=LD_01[[#This Row],[DOCUMENTO]])*(ARQUIVOS[REVISÃO]=LD_01[[#This Row],[REVISÃO]])))</f>
        <v>dwg,pdf</v>
      </c>
      <c r="M1760" s="12" cm="1">
        <f t="array" ref="M1760">_xlfn.UNIQUE(_xlfn._xlws.FILTER(ARQUIVOS[DATA RECEBIMENTO],(ARQUIVOS[DOCUMENTO]=LD_01[[#This Row],[DOCUMENTO]])*(ARQUIVOS[REVISÃO]=LD_01[[#This Row],[REVISÃO]])))</f>
        <v>46041</v>
      </c>
      <c r="N17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02/MSV-163MS-373-385/28.PV/MSV-163MS-373-385-ACA-EXE-DE-I2-033-R00.3.pdf</v>
      </c>
      <c r="P1760" s="6" t="str">
        <f>LD_01[[#This Row],[PASTA]]&amp;"/"&amp;LD_01[[#This Row],[ARQUIVO]]</f>
        <v>MSV-163MS-373-385/28.PV/MSV-163MS-373-385-ACA-EXE-DE-I2-033-R00.3.pdf</v>
      </c>
    </row>
    <row r="1761" spans="1:16" ht="28.8" x14ac:dyDescent="0.3">
      <c r="A1761" t="s">
        <v>7385</v>
      </c>
      <c r="B1761" s="6" t="str">
        <f>VLOOKUP(LD_01[[#This Row],[DOCUMENTO]],_xlfn.SORTBY(ARQUIVOS_RECEBIDOS!$E$2:$F$5010,ARQUIVOS_RECEBIDOS!$F$2:$F$5010,-1),2,)</f>
        <v>R00.3</v>
      </c>
      <c r="C1761" s="14" t="s">
        <v>5988</v>
      </c>
      <c r="D1761" s="14" t="s">
        <v>7543</v>
      </c>
      <c r="E1761" s="6" t="s">
        <v>7477</v>
      </c>
      <c r="F1761" s="8" t="s">
        <v>7500</v>
      </c>
      <c r="G1761" s="8" t="s">
        <v>4143</v>
      </c>
      <c r="H1761" s="6" t="str">
        <f>_xlfn.XLOOKUP(LD_01[[#This Row],[DISCIPLINA]],'CLASSES DE PROJETOS'!$F$3:$F$37,'CLASSES DE PROJETOS'!$C$3:$C$37)</f>
        <v>PV</v>
      </c>
      <c r="I1761" s="6" t="str">
        <f>_xlfn.TEXTJOIN("/",TRUE,"MSV-163MS-"&amp;LD_01[[#This Row],[OBRA]],_xlfn.XLOOKUP(LD_01[[#This Row],[SIGLA]],'CLASSES DE PROJETOS'!$C$3:$C$37,'CLASSES DE PROJETOS'!$E$3:$E$37))</f>
        <v>MSV-163MS-373-385/28.PV</v>
      </c>
      <c r="J1761" s="6" t="str" cm="1">
        <f t="array" ref="J1761">_xlfn.TEXTJOIN(",",TRUE,_xlfn._xlws.FILTER(ARQUIVOS[ARQUIVO],(ARQUIVOS[DOCUMENTO]=LD_01[[#This Row],[DOCUMENTO]])*(ARQUIVOS[REVISÃO]=LD_01[[#This Row],[REVISÃO]])*(ARQUIVOS[EXTENSÃO]="pdf")))</f>
        <v>MSV-163MS-373-385-ACA-EXE-DE-I2-034-R00.3.pdf</v>
      </c>
      <c r="K1761" s="6" t="str" cm="1">
        <f t="array" ref="K1761">_xlfn.TEXTJOIN(", ",TRUE,_xlfn.UNIQUE(_xlfn._xlws.FILTER(ARQUIVOS_RECEBIDOS!$F$2:$F$5010,ARQUIVOS_RECEBIDOS!$E$2:$E$5010=LD_01[[#This Row],[DOCUMENTO]])))</f>
        <v>R00.3</v>
      </c>
      <c r="L1761" s="6" t="str" cm="1">
        <f t="array" ref="L1761">_xlfn.TEXTJOIN(",",TRUE,_xlfn._xlws.FILTER(ARQUIVOS[EXTENSÃO],(ARQUIVOS[DOCUMENTO]=LD_01[[#This Row],[DOCUMENTO]])*(ARQUIVOS[REVISÃO]=LD_01[[#This Row],[REVISÃO]])))</f>
        <v>dwg,pdf</v>
      </c>
      <c r="M1761" s="12" cm="1">
        <f t="array" ref="M1761">_xlfn.UNIQUE(_xlfn._xlws.FILTER(ARQUIVOS[DATA RECEBIMENTO],(ARQUIVOS[DOCUMENTO]=LD_01[[#This Row],[DOCUMENTO]])*(ARQUIVOS[REVISÃO]=LD_01[[#This Row],[REVISÃO]])))</f>
        <v>46041</v>
      </c>
      <c r="N17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02/MSV-163MS-373-385/28.PV/MSV-163MS-373-385-ACA-EXE-DE-I2-034-R00.3.pdf</v>
      </c>
      <c r="P1761" s="6" t="str">
        <f>LD_01[[#This Row],[PASTA]]&amp;"/"&amp;LD_01[[#This Row],[ARQUIVO]]</f>
        <v>MSV-163MS-373-385/28.PV/MSV-163MS-373-385-ACA-EXE-DE-I2-034-R00.3.pdf</v>
      </c>
    </row>
    <row r="1762" spans="1:16" ht="28.8" x14ac:dyDescent="0.3">
      <c r="A1762" t="s">
        <v>7386</v>
      </c>
      <c r="B1762" s="6" t="str">
        <f>VLOOKUP(LD_01[[#This Row],[DOCUMENTO]],_xlfn.SORTBY(ARQUIVOS_RECEBIDOS!$E$2:$F$5010,ARQUIVOS_RECEBIDOS!$F$2:$F$5010,-1),2,)</f>
        <v>R00.3</v>
      </c>
      <c r="C1762" s="14" t="s">
        <v>5988</v>
      </c>
      <c r="D1762" s="14" t="s">
        <v>7543</v>
      </c>
      <c r="E1762" s="6" t="s">
        <v>7477</v>
      </c>
      <c r="F1762" s="8" t="s">
        <v>7500</v>
      </c>
      <c r="G1762" s="8" t="s">
        <v>4143</v>
      </c>
      <c r="H1762" s="6" t="str">
        <f>_xlfn.XLOOKUP(LD_01[[#This Row],[DISCIPLINA]],'CLASSES DE PROJETOS'!$F$3:$F$37,'CLASSES DE PROJETOS'!$C$3:$C$37)</f>
        <v>PV</v>
      </c>
      <c r="I1762" s="6" t="str">
        <f>_xlfn.TEXTJOIN("/",TRUE,"MSV-163MS-"&amp;LD_01[[#This Row],[OBRA]],_xlfn.XLOOKUP(LD_01[[#This Row],[SIGLA]],'CLASSES DE PROJETOS'!$C$3:$C$37,'CLASSES DE PROJETOS'!$E$3:$E$37))</f>
        <v>MSV-163MS-373-385/28.PV</v>
      </c>
      <c r="J1762" s="6" t="str" cm="1">
        <f t="array" ref="J1762">_xlfn.TEXTJOIN(",",TRUE,_xlfn._xlws.FILTER(ARQUIVOS[ARQUIVO],(ARQUIVOS[DOCUMENTO]=LD_01[[#This Row],[DOCUMENTO]])*(ARQUIVOS[REVISÃO]=LD_01[[#This Row],[REVISÃO]])*(ARQUIVOS[EXTENSÃO]="pdf")))</f>
        <v>MSV-163MS-373-385-ACA-EXE-DE-I2-035-R00.3.pdf</v>
      </c>
      <c r="K1762" s="6" t="str" cm="1">
        <f t="array" ref="K1762">_xlfn.TEXTJOIN(", ",TRUE,_xlfn.UNIQUE(_xlfn._xlws.FILTER(ARQUIVOS_RECEBIDOS!$F$2:$F$5010,ARQUIVOS_RECEBIDOS!$E$2:$E$5010=LD_01[[#This Row],[DOCUMENTO]])))</f>
        <v>R00.3</v>
      </c>
      <c r="L1762" s="6" t="str" cm="1">
        <f t="array" ref="L1762">_xlfn.TEXTJOIN(",",TRUE,_xlfn._xlws.FILTER(ARQUIVOS[EXTENSÃO],(ARQUIVOS[DOCUMENTO]=LD_01[[#This Row],[DOCUMENTO]])*(ARQUIVOS[REVISÃO]=LD_01[[#This Row],[REVISÃO]])))</f>
        <v>dwg,pdf</v>
      </c>
      <c r="M1762" s="12" cm="1">
        <f t="array" ref="M1762">_xlfn.UNIQUE(_xlfn._xlws.FILTER(ARQUIVOS[DATA RECEBIMENTO],(ARQUIVOS[DOCUMENTO]=LD_01[[#This Row],[DOCUMENTO]])*(ARQUIVOS[REVISÃO]=LD_01[[#This Row],[REVISÃO]])))</f>
        <v>46041</v>
      </c>
      <c r="N17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02/MSV-163MS-373-385/28.PV/MSV-163MS-373-385-ACA-EXE-DE-I2-035-R00.3.pdf</v>
      </c>
      <c r="P1762" s="6" t="str">
        <f>LD_01[[#This Row],[PASTA]]&amp;"/"&amp;LD_01[[#This Row],[ARQUIVO]]</f>
        <v>MSV-163MS-373-385/28.PV/MSV-163MS-373-385-ACA-EXE-DE-I2-035-R00.3.pdf</v>
      </c>
    </row>
    <row r="1763" spans="1:16" ht="28.8" x14ac:dyDescent="0.3">
      <c r="A1763" t="s">
        <v>7387</v>
      </c>
      <c r="B1763" s="6" t="str">
        <f>VLOOKUP(LD_01[[#This Row],[DOCUMENTO]],_xlfn.SORTBY(ARQUIVOS_RECEBIDOS!$E$2:$F$5010,ARQUIVOS_RECEBIDOS!$F$2:$F$5010,-1),2,)</f>
        <v>R00.3</v>
      </c>
      <c r="C1763" s="14" t="s">
        <v>5988</v>
      </c>
      <c r="D1763" s="14" t="s">
        <v>7543</v>
      </c>
      <c r="E1763" s="6" t="s">
        <v>7477</v>
      </c>
      <c r="F1763" s="8" t="s">
        <v>7500</v>
      </c>
      <c r="G1763" s="8" t="s">
        <v>4143</v>
      </c>
      <c r="H1763" s="6" t="str">
        <f>_xlfn.XLOOKUP(LD_01[[#This Row],[DISCIPLINA]],'CLASSES DE PROJETOS'!$F$3:$F$37,'CLASSES DE PROJETOS'!$C$3:$C$37)</f>
        <v>PV</v>
      </c>
      <c r="I1763" s="6" t="str">
        <f>_xlfn.TEXTJOIN("/",TRUE,"MSV-163MS-"&amp;LD_01[[#This Row],[OBRA]],_xlfn.XLOOKUP(LD_01[[#This Row],[SIGLA]],'CLASSES DE PROJETOS'!$C$3:$C$37,'CLASSES DE PROJETOS'!$E$3:$E$37))</f>
        <v>MSV-163MS-373-385/28.PV</v>
      </c>
      <c r="J1763" s="6" t="str" cm="1">
        <f t="array" ref="J1763">_xlfn.TEXTJOIN(",",TRUE,_xlfn._xlws.FILTER(ARQUIVOS[ARQUIVO],(ARQUIVOS[DOCUMENTO]=LD_01[[#This Row],[DOCUMENTO]])*(ARQUIVOS[REVISÃO]=LD_01[[#This Row],[REVISÃO]])*(ARQUIVOS[EXTENSÃO]="pdf")))</f>
        <v>MSV-163MS-373-385-ACA-EXE-DE-I2-036-R00.3.pdf</v>
      </c>
      <c r="K1763" s="6" t="str" cm="1">
        <f t="array" ref="K1763">_xlfn.TEXTJOIN(", ",TRUE,_xlfn.UNIQUE(_xlfn._xlws.FILTER(ARQUIVOS_RECEBIDOS!$F$2:$F$5010,ARQUIVOS_RECEBIDOS!$E$2:$E$5010=LD_01[[#This Row],[DOCUMENTO]])))</f>
        <v>R00.3</v>
      </c>
      <c r="L1763" s="6" t="str" cm="1">
        <f t="array" ref="L1763">_xlfn.TEXTJOIN(",",TRUE,_xlfn._xlws.FILTER(ARQUIVOS[EXTENSÃO],(ARQUIVOS[DOCUMENTO]=LD_01[[#This Row],[DOCUMENTO]])*(ARQUIVOS[REVISÃO]=LD_01[[#This Row],[REVISÃO]])))</f>
        <v>dwg,pdf</v>
      </c>
      <c r="M1763" s="12" cm="1">
        <f t="array" ref="M1763">_xlfn.UNIQUE(_xlfn._xlws.FILTER(ARQUIVOS[DATA RECEBIMENTO],(ARQUIVOS[DOCUMENTO]=LD_01[[#This Row],[DOCUMENTO]])*(ARQUIVOS[REVISÃO]=LD_01[[#This Row],[REVISÃO]])))</f>
        <v>46041</v>
      </c>
      <c r="N17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02/MSV-163MS-373-385/28.PV/MSV-163MS-373-385-ACA-EXE-DE-I2-036-R00.3.pdf</v>
      </c>
      <c r="P1763" s="6" t="str">
        <f>LD_01[[#This Row],[PASTA]]&amp;"/"&amp;LD_01[[#This Row],[ARQUIVO]]</f>
        <v>MSV-163MS-373-385/28.PV/MSV-163MS-373-385-ACA-EXE-DE-I2-036-R00.3.pdf</v>
      </c>
    </row>
    <row r="1764" spans="1:16" ht="28.8" x14ac:dyDescent="0.3">
      <c r="A1764" t="s">
        <v>7388</v>
      </c>
      <c r="B1764" s="6" t="str">
        <f>VLOOKUP(LD_01[[#This Row],[DOCUMENTO]],_xlfn.SORTBY(ARQUIVOS_RECEBIDOS!$E$2:$F$5010,ARQUIVOS_RECEBIDOS!$F$2:$F$5010,-1),2,)</f>
        <v>R00.3</v>
      </c>
      <c r="C1764" s="14" t="s">
        <v>5988</v>
      </c>
      <c r="D1764" s="14" t="s">
        <v>7543</v>
      </c>
      <c r="E1764" s="6" t="s">
        <v>7477</v>
      </c>
      <c r="F1764" s="8" t="s">
        <v>7500</v>
      </c>
      <c r="G1764" s="8" t="s">
        <v>4143</v>
      </c>
      <c r="H1764" s="6" t="str">
        <f>_xlfn.XLOOKUP(LD_01[[#This Row],[DISCIPLINA]],'CLASSES DE PROJETOS'!$F$3:$F$37,'CLASSES DE PROJETOS'!$C$3:$C$37)</f>
        <v>PV</v>
      </c>
      <c r="I1764" s="6" t="str">
        <f>_xlfn.TEXTJOIN("/",TRUE,"MSV-163MS-"&amp;LD_01[[#This Row],[OBRA]],_xlfn.XLOOKUP(LD_01[[#This Row],[SIGLA]],'CLASSES DE PROJETOS'!$C$3:$C$37,'CLASSES DE PROJETOS'!$E$3:$E$37))</f>
        <v>MSV-163MS-373-385/28.PV</v>
      </c>
      <c r="J1764" s="6" t="str" cm="1">
        <f t="array" ref="J1764">_xlfn.TEXTJOIN(",",TRUE,_xlfn._xlws.FILTER(ARQUIVOS[ARQUIVO],(ARQUIVOS[DOCUMENTO]=LD_01[[#This Row],[DOCUMENTO]])*(ARQUIVOS[REVISÃO]=LD_01[[#This Row],[REVISÃO]])*(ARQUIVOS[EXTENSÃO]="pdf")))</f>
        <v>MSV-163MS-373-385-ACA-EXE-DE-I2-037-R00.3.pdf</v>
      </c>
      <c r="K1764" s="6" t="str" cm="1">
        <f t="array" ref="K1764">_xlfn.TEXTJOIN(", ",TRUE,_xlfn.UNIQUE(_xlfn._xlws.FILTER(ARQUIVOS_RECEBIDOS!$F$2:$F$5010,ARQUIVOS_RECEBIDOS!$E$2:$E$5010=LD_01[[#This Row],[DOCUMENTO]])))</f>
        <v>R00.3</v>
      </c>
      <c r="L1764" s="6" t="str" cm="1">
        <f t="array" ref="L1764">_xlfn.TEXTJOIN(",",TRUE,_xlfn._xlws.FILTER(ARQUIVOS[EXTENSÃO],(ARQUIVOS[DOCUMENTO]=LD_01[[#This Row],[DOCUMENTO]])*(ARQUIVOS[REVISÃO]=LD_01[[#This Row],[REVISÃO]])))</f>
        <v>dwg,pdf</v>
      </c>
      <c r="M1764" s="12" cm="1">
        <f t="array" ref="M1764">_xlfn.UNIQUE(_xlfn._xlws.FILTER(ARQUIVOS[DATA RECEBIMENTO],(ARQUIVOS[DOCUMENTO]=LD_01[[#This Row],[DOCUMENTO]])*(ARQUIVOS[REVISÃO]=LD_01[[#This Row],[REVISÃO]])))</f>
        <v>46041</v>
      </c>
      <c r="N17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02/MSV-163MS-373-385/28.PV/MSV-163MS-373-385-ACA-EXE-DE-I2-037-R00.3.pdf</v>
      </c>
      <c r="P1764" s="6" t="str">
        <f>LD_01[[#This Row],[PASTA]]&amp;"/"&amp;LD_01[[#This Row],[ARQUIVO]]</f>
        <v>MSV-163MS-373-385/28.PV/MSV-163MS-373-385-ACA-EXE-DE-I2-037-R00.3.pdf</v>
      </c>
    </row>
    <row r="1765" spans="1:16" ht="28.8" x14ac:dyDescent="0.3">
      <c r="A1765" t="s">
        <v>7389</v>
      </c>
      <c r="B1765" s="6" t="str">
        <f>VLOOKUP(LD_01[[#This Row],[DOCUMENTO]],_xlfn.SORTBY(ARQUIVOS_RECEBIDOS!$E$2:$F$5010,ARQUIVOS_RECEBIDOS!$F$2:$F$5010,-1),2,)</f>
        <v>R00.3</v>
      </c>
      <c r="C1765" s="14" t="s">
        <v>5988</v>
      </c>
      <c r="D1765" s="14" t="s">
        <v>7543</v>
      </c>
      <c r="E1765" s="6" t="s">
        <v>7477</v>
      </c>
      <c r="F1765" s="8" t="s">
        <v>7500</v>
      </c>
      <c r="G1765" s="8" t="s">
        <v>4143</v>
      </c>
      <c r="H1765" s="6" t="str">
        <f>_xlfn.XLOOKUP(LD_01[[#This Row],[DISCIPLINA]],'CLASSES DE PROJETOS'!$F$3:$F$37,'CLASSES DE PROJETOS'!$C$3:$C$37)</f>
        <v>PV</v>
      </c>
      <c r="I1765" s="6" t="str">
        <f>_xlfn.TEXTJOIN("/",TRUE,"MSV-163MS-"&amp;LD_01[[#This Row],[OBRA]],_xlfn.XLOOKUP(LD_01[[#This Row],[SIGLA]],'CLASSES DE PROJETOS'!$C$3:$C$37,'CLASSES DE PROJETOS'!$E$3:$E$37))</f>
        <v>MSV-163MS-373-385/28.PV</v>
      </c>
      <c r="J1765" s="6" t="str" cm="1">
        <f t="array" ref="J1765">_xlfn.TEXTJOIN(",",TRUE,_xlfn._xlws.FILTER(ARQUIVOS[ARQUIVO],(ARQUIVOS[DOCUMENTO]=LD_01[[#This Row],[DOCUMENTO]])*(ARQUIVOS[REVISÃO]=LD_01[[#This Row],[REVISÃO]])*(ARQUIVOS[EXTENSÃO]="pdf")))</f>
        <v>MSV-163MS-373-385-ACA-EXE-DE-I2-038-R00.3.pdf</v>
      </c>
      <c r="K1765" s="6" t="str" cm="1">
        <f t="array" ref="K1765">_xlfn.TEXTJOIN(", ",TRUE,_xlfn.UNIQUE(_xlfn._xlws.FILTER(ARQUIVOS_RECEBIDOS!$F$2:$F$5010,ARQUIVOS_RECEBIDOS!$E$2:$E$5010=LD_01[[#This Row],[DOCUMENTO]])))</f>
        <v>R00.3</v>
      </c>
      <c r="L1765" s="6" t="str" cm="1">
        <f t="array" ref="L1765">_xlfn.TEXTJOIN(",",TRUE,_xlfn._xlws.FILTER(ARQUIVOS[EXTENSÃO],(ARQUIVOS[DOCUMENTO]=LD_01[[#This Row],[DOCUMENTO]])*(ARQUIVOS[REVISÃO]=LD_01[[#This Row],[REVISÃO]])))</f>
        <v>dwg,pdf</v>
      </c>
      <c r="M1765" s="12" cm="1">
        <f t="array" ref="M1765">_xlfn.UNIQUE(_xlfn._xlws.FILTER(ARQUIVOS[DATA RECEBIMENTO],(ARQUIVOS[DOCUMENTO]=LD_01[[#This Row],[DOCUMENTO]])*(ARQUIVOS[REVISÃO]=LD_01[[#This Row],[REVISÃO]])))</f>
        <v>46041</v>
      </c>
      <c r="N17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02/MSV-163MS-373-385/28.PV/MSV-163MS-373-385-ACA-EXE-DE-I2-038-R00.3.pdf</v>
      </c>
      <c r="P1765" s="6" t="str">
        <f>LD_01[[#This Row],[PASTA]]&amp;"/"&amp;LD_01[[#This Row],[ARQUIVO]]</f>
        <v>MSV-163MS-373-385/28.PV/MSV-163MS-373-385-ACA-EXE-DE-I2-038-R00.3.pdf</v>
      </c>
    </row>
    <row r="1766" spans="1:16" ht="28.8" x14ac:dyDescent="0.3">
      <c r="A1766" t="s">
        <v>7390</v>
      </c>
      <c r="B1766" s="6" t="str">
        <f>VLOOKUP(LD_01[[#This Row],[DOCUMENTO]],_xlfn.SORTBY(ARQUIVOS_RECEBIDOS!$E$2:$F$5010,ARQUIVOS_RECEBIDOS!$F$2:$F$5010,-1),2,)</f>
        <v>R00.3</v>
      </c>
      <c r="C1766" s="14" t="s">
        <v>5988</v>
      </c>
      <c r="D1766" s="14" t="s">
        <v>7543</v>
      </c>
      <c r="E1766" s="6" t="s">
        <v>7477</v>
      </c>
      <c r="F1766" s="8" t="s">
        <v>7500</v>
      </c>
      <c r="G1766" s="8" t="s">
        <v>4143</v>
      </c>
      <c r="H1766" s="6" t="str">
        <f>_xlfn.XLOOKUP(LD_01[[#This Row],[DISCIPLINA]],'CLASSES DE PROJETOS'!$F$3:$F$37,'CLASSES DE PROJETOS'!$C$3:$C$37)</f>
        <v>PV</v>
      </c>
      <c r="I1766" s="6" t="str">
        <f>_xlfn.TEXTJOIN("/",TRUE,"MSV-163MS-"&amp;LD_01[[#This Row],[OBRA]],_xlfn.XLOOKUP(LD_01[[#This Row],[SIGLA]],'CLASSES DE PROJETOS'!$C$3:$C$37,'CLASSES DE PROJETOS'!$E$3:$E$37))</f>
        <v>MSV-163MS-373-385/28.PV</v>
      </c>
      <c r="J1766" s="6" t="str" cm="1">
        <f t="array" ref="J1766">_xlfn.TEXTJOIN(",",TRUE,_xlfn._xlws.FILTER(ARQUIVOS[ARQUIVO],(ARQUIVOS[DOCUMENTO]=LD_01[[#This Row],[DOCUMENTO]])*(ARQUIVOS[REVISÃO]=LD_01[[#This Row],[REVISÃO]])*(ARQUIVOS[EXTENSÃO]="pdf")))</f>
        <v>MSV-163MS-373-385-ACA-EXE-DE-I2-039-R00.3.pdf</v>
      </c>
      <c r="K1766" s="6" t="str" cm="1">
        <f t="array" ref="K1766">_xlfn.TEXTJOIN(", ",TRUE,_xlfn.UNIQUE(_xlfn._xlws.FILTER(ARQUIVOS_RECEBIDOS!$F$2:$F$5010,ARQUIVOS_RECEBIDOS!$E$2:$E$5010=LD_01[[#This Row],[DOCUMENTO]])))</f>
        <v>R00.3</v>
      </c>
      <c r="L1766" s="6" t="str" cm="1">
        <f t="array" ref="L1766">_xlfn.TEXTJOIN(",",TRUE,_xlfn._xlws.FILTER(ARQUIVOS[EXTENSÃO],(ARQUIVOS[DOCUMENTO]=LD_01[[#This Row],[DOCUMENTO]])*(ARQUIVOS[REVISÃO]=LD_01[[#This Row],[REVISÃO]])))</f>
        <v>dwg,pdf</v>
      </c>
      <c r="M1766" s="12" cm="1">
        <f t="array" ref="M1766">_xlfn.UNIQUE(_xlfn._xlws.FILTER(ARQUIVOS[DATA RECEBIMENTO],(ARQUIVOS[DOCUMENTO]=LD_01[[#This Row],[DOCUMENTO]])*(ARQUIVOS[REVISÃO]=LD_01[[#This Row],[REVISÃO]])))</f>
        <v>46041</v>
      </c>
      <c r="N17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02/MSV-163MS-373-385/28.PV/MSV-163MS-373-385-ACA-EXE-DE-I2-039-R00.3.pdf</v>
      </c>
      <c r="P1766" s="6" t="str">
        <f>LD_01[[#This Row],[PASTA]]&amp;"/"&amp;LD_01[[#This Row],[ARQUIVO]]</f>
        <v>MSV-163MS-373-385/28.PV/MSV-163MS-373-385-ACA-EXE-DE-I2-039-R00.3.pdf</v>
      </c>
    </row>
    <row r="1767" spans="1:16" ht="28.8" x14ac:dyDescent="0.3">
      <c r="A1767" t="s">
        <v>7391</v>
      </c>
      <c r="B1767" s="6" t="str">
        <f>VLOOKUP(LD_01[[#This Row],[DOCUMENTO]],_xlfn.SORTBY(ARQUIVOS_RECEBIDOS!$E$2:$F$5010,ARQUIVOS_RECEBIDOS!$F$2:$F$5010,-1),2,)</f>
        <v>R00.3</v>
      </c>
      <c r="C1767" s="14" t="s">
        <v>5988</v>
      </c>
      <c r="D1767" s="14" t="s">
        <v>7543</v>
      </c>
      <c r="E1767" s="6" t="s">
        <v>7477</v>
      </c>
      <c r="F1767" s="8" t="s">
        <v>7500</v>
      </c>
      <c r="G1767" s="8" t="s">
        <v>4143</v>
      </c>
      <c r="H1767" s="6" t="str">
        <f>_xlfn.XLOOKUP(LD_01[[#This Row],[DISCIPLINA]],'CLASSES DE PROJETOS'!$F$3:$F$37,'CLASSES DE PROJETOS'!$C$3:$C$37)</f>
        <v>PV</v>
      </c>
      <c r="I1767" s="6" t="str">
        <f>_xlfn.TEXTJOIN("/",TRUE,"MSV-163MS-"&amp;LD_01[[#This Row],[OBRA]],_xlfn.XLOOKUP(LD_01[[#This Row],[SIGLA]],'CLASSES DE PROJETOS'!$C$3:$C$37,'CLASSES DE PROJETOS'!$E$3:$E$37))</f>
        <v>MSV-163MS-373-385/28.PV</v>
      </c>
      <c r="J1767" s="6" t="str" cm="1">
        <f t="array" ref="J1767">_xlfn.TEXTJOIN(",",TRUE,_xlfn._xlws.FILTER(ARQUIVOS[ARQUIVO],(ARQUIVOS[DOCUMENTO]=LD_01[[#This Row],[DOCUMENTO]])*(ARQUIVOS[REVISÃO]=LD_01[[#This Row],[REVISÃO]])*(ARQUIVOS[EXTENSÃO]="pdf")))</f>
        <v>MSV-163MS-373-385-ACA-EXE-DE-I2-040-R00.3.pdf</v>
      </c>
      <c r="K1767" s="6" t="str" cm="1">
        <f t="array" ref="K1767">_xlfn.TEXTJOIN(", ",TRUE,_xlfn.UNIQUE(_xlfn._xlws.FILTER(ARQUIVOS_RECEBIDOS!$F$2:$F$5010,ARQUIVOS_RECEBIDOS!$E$2:$E$5010=LD_01[[#This Row],[DOCUMENTO]])))</f>
        <v>R00.3</v>
      </c>
      <c r="L1767" s="6" t="str" cm="1">
        <f t="array" ref="L1767">_xlfn.TEXTJOIN(",",TRUE,_xlfn._xlws.FILTER(ARQUIVOS[EXTENSÃO],(ARQUIVOS[DOCUMENTO]=LD_01[[#This Row],[DOCUMENTO]])*(ARQUIVOS[REVISÃO]=LD_01[[#This Row],[REVISÃO]])))</f>
        <v>dwg,pdf</v>
      </c>
      <c r="M1767" s="12" cm="1">
        <f t="array" ref="M1767">_xlfn.UNIQUE(_xlfn._xlws.FILTER(ARQUIVOS[DATA RECEBIMENTO],(ARQUIVOS[DOCUMENTO]=LD_01[[#This Row],[DOCUMENTO]])*(ARQUIVOS[REVISÃO]=LD_01[[#This Row],[REVISÃO]])))</f>
        <v>46041</v>
      </c>
      <c r="N17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02/MSV-163MS-373-385/28.PV/MSV-163MS-373-385-ACA-EXE-DE-I2-040-R00.3.pdf</v>
      </c>
      <c r="P1767" s="6" t="str">
        <f>LD_01[[#This Row],[PASTA]]&amp;"/"&amp;LD_01[[#This Row],[ARQUIVO]]</f>
        <v>MSV-163MS-373-385/28.PV/MSV-163MS-373-385-ACA-EXE-DE-I2-040-R00.3.pdf</v>
      </c>
    </row>
    <row r="1768" spans="1:16" ht="28.8" x14ac:dyDescent="0.3">
      <c r="A1768" t="s">
        <v>7392</v>
      </c>
      <c r="B1768" s="6" t="str">
        <f>VLOOKUP(LD_01[[#This Row],[DOCUMENTO]],_xlfn.SORTBY(ARQUIVOS_RECEBIDOS!$E$2:$F$5010,ARQUIVOS_RECEBIDOS!$F$2:$F$5010,-1),2,)</f>
        <v>R00.3</v>
      </c>
      <c r="C1768" s="14" t="s">
        <v>5988</v>
      </c>
      <c r="D1768" s="14" t="s">
        <v>7543</v>
      </c>
      <c r="E1768" s="6" t="s">
        <v>7477</v>
      </c>
      <c r="F1768" s="8" t="s">
        <v>7500</v>
      </c>
      <c r="G1768" s="8" t="s">
        <v>4143</v>
      </c>
      <c r="H1768" s="6" t="str">
        <f>_xlfn.XLOOKUP(LD_01[[#This Row],[DISCIPLINA]],'CLASSES DE PROJETOS'!$F$3:$F$37,'CLASSES DE PROJETOS'!$C$3:$C$37)</f>
        <v>PV</v>
      </c>
      <c r="I1768" s="6" t="str">
        <f>_xlfn.TEXTJOIN("/",TRUE,"MSV-163MS-"&amp;LD_01[[#This Row],[OBRA]],_xlfn.XLOOKUP(LD_01[[#This Row],[SIGLA]],'CLASSES DE PROJETOS'!$C$3:$C$37,'CLASSES DE PROJETOS'!$E$3:$E$37))</f>
        <v>MSV-163MS-373-385/28.PV</v>
      </c>
      <c r="J1768" s="6" t="str" cm="1">
        <f t="array" ref="J1768">_xlfn.TEXTJOIN(",",TRUE,_xlfn._xlws.FILTER(ARQUIVOS[ARQUIVO],(ARQUIVOS[DOCUMENTO]=LD_01[[#This Row],[DOCUMENTO]])*(ARQUIVOS[REVISÃO]=LD_01[[#This Row],[REVISÃO]])*(ARQUIVOS[EXTENSÃO]="pdf")))</f>
        <v>MSV-163MS-373-385-ACA-EXE-DE-I2-041-R00.3.pdf</v>
      </c>
      <c r="K1768" s="6" t="str" cm="1">
        <f t="array" ref="K1768">_xlfn.TEXTJOIN(", ",TRUE,_xlfn.UNIQUE(_xlfn._xlws.FILTER(ARQUIVOS_RECEBIDOS!$F$2:$F$5010,ARQUIVOS_RECEBIDOS!$E$2:$E$5010=LD_01[[#This Row],[DOCUMENTO]])))</f>
        <v>R00.3</v>
      </c>
      <c r="L1768" s="6" t="str" cm="1">
        <f t="array" ref="L1768">_xlfn.TEXTJOIN(",",TRUE,_xlfn._xlws.FILTER(ARQUIVOS[EXTENSÃO],(ARQUIVOS[DOCUMENTO]=LD_01[[#This Row],[DOCUMENTO]])*(ARQUIVOS[REVISÃO]=LD_01[[#This Row],[REVISÃO]])))</f>
        <v>dwg,pdf</v>
      </c>
      <c r="M1768" s="12" cm="1">
        <f t="array" ref="M1768">_xlfn.UNIQUE(_xlfn._xlws.FILTER(ARQUIVOS[DATA RECEBIMENTO],(ARQUIVOS[DOCUMENTO]=LD_01[[#This Row],[DOCUMENTO]])*(ARQUIVOS[REVISÃO]=LD_01[[#This Row],[REVISÃO]])))</f>
        <v>46041</v>
      </c>
      <c r="N17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02/MSV-163MS-373-385/28.PV/MSV-163MS-373-385-ACA-EXE-DE-I2-041-R00.3.pdf</v>
      </c>
      <c r="P1768" s="6" t="str">
        <f>LD_01[[#This Row],[PASTA]]&amp;"/"&amp;LD_01[[#This Row],[ARQUIVO]]</f>
        <v>MSV-163MS-373-385/28.PV/MSV-163MS-373-385-ACA-EXE-DE-I2-041-R00.3.pdf</v>
      </c>
    </row>
    <row r="1769" spans="1:16" ht="28.8" x14ac:dyDescent="0.3">
      <c r="A1769" t="s">
        <v>7393</v>
      </c>
      <c r="B1769" s="6" t="str">
        <f>VLOOKUP(LD_01[[#This Row],[DOCUMENTO]],_xlfn.SORTBY(ARQUIVOS_RECEBIDOS!$E$2:$F$5010,ARQUIVOS_RECEBIDOS!$F$2:$F$5010,-1),2,)</f>
        <v>R00.3</v>
      </c>
      <c r="C1769" s="14" t="s">
        <v>5988</v>
      </c>
      <c r="D1769" s="14" t="s">
        <v>7543</v>
      </c>
      <c r="E1769" s="6" t="s">
        <v>7477</v>
      </c>
      <c r="F1769" s="8" t="s">
        <v>7500</v>
      </c>
      <c r="G1769" s="8" t="s">
        <v>4143</v>
      </c>
      <c r="H1769" s="6" t="str">
        <f>_xlfn.XLOOKUP(LD_01[[#This Row],[DISCIPLINA]],'CLASSES DE PROJETOS'!$F$3:$F$37,'CLASSES DE PROJETOS'!$C$3:$C$37)</f>
        <v>PV</v>
      </c>
      <c r="I1769" s="6" t="str">
        <f>_xlfn.TEXTJOIN("/",TRUE,"MSV-163MS-"&amp;LD_01[[#This Row],[OBRA]],_xlfn.XLOOKUP(LD_01[[#This Row],[SIGLA]],'CLASSES DE PROJETOS'!$C$3:$C$37,'CLASSES DE PROJETOS'!$E$3:$E$37))</f>
        <v>MSV-163MS-373-385/28.PV</v>
      </c>
      <c r="J1769" s="6" t="str" cm="1">
        <f t="array" ref="J1769">_xlfn.TEXTJOIN(",",TRUE,_xlfn._xlws.FILTER(ARQUIVOS[ARQUIVO],(ARQUIVOS[DOCUMENTO]=LD_01[[#This Row],[DOCUMENTO]])*(ARQUIVOS[REVISÃO]=LD_01[[#This Row],[REVISÃO]])*(ARQUIVOS[EXTENSÃO]="pdf")))</f>
        <v>MSV-163MS-373-385-ACA-EXE-DE-I2-042-R00.3.pdf</v>
      </c>
      <c r="K1769" s="6" t="str" cm="1">
        <f t="array" ref="K1769">_xlfn.TEXTJOIN(", ",TRUE,_xlfn.UNIQUE(_xlfn._xlws.FILTER(ARQUIVOS_RECEBIDOS!$F$2:$F$5010,ARQUIVOS_RECEBIDOS!$E$2:$E$5010=LD_01[[#This Row],[DOCUMENTO]])))</f>
        <v>R00.3</v>
      </c>
      <c r="L1769" s="6" t="str" cm="1">
        <f t="array" ref="L1769">_xlfn.TEXTJOIN(",",TRUE,_xlfn._xlws.FILTER(ARQUIVOS[EXTENSÃO],(ARQUIVOS[DOCUMENTO]=LD_01[[#This Row],[DOCUMENTO]])*(ARQUIVOS[REVISÃO]=LD_01[[#This Row],[REVISÃO]])))</f>
        <v>dwg,pdf</v>
      </c>
      <c r="M1769" s="12" cm="1">
        <f t="array" ref="M1769">_xlfn.UNIQUE(_xlfn._xlws.FILTER(ARQUIVOS[DATA RECEBIMENTO],(ARQUIVOS[DOCUMENTO]=LD_01[[#This Row],[DOCUMENTO]])*(ARQUIVOS[REVISÃO]=LD_01[[#This Row],[REVISÃO]])))</f>
        <v>46041</v>
      </c>
      <c r="N17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02/MSV-163MS-373-385/28.PV/MSV-163MS-373-385-ACA-EXE-DE-I2-042-R00.3.pdf</v>
      </c>
      <c r="P1769" s="6" t="str">
        <f>LD_01[[#This Row],[PASTA]]&amp;"/"&amp;LD_01[[#This Row],[ARQUIVO]]</f>
        <v>MSV-163MS-373-385/28.PV/MSV-163MS-373-385-ACA-EXE-DE-I2-042-R00.3.pdf</v>
      </c>
    </row>
    <row r="1770" spans="1:16" ht="28.8" x14ac:dyDescent="0.3">
      <c r="A1770" t="s">
        <v>7394</v>
      </c>
      <c r="B1770" s="6" t="str">
        <f>VLOOKUP(LD_01[[#This Row],[DOCUMENTO]],_xlfn.SORTBY(ARQUIVOS_RECEBIDOS!$E$2:$F$5010,ARQUIVOS_RECEBIDOS!$F$2:$F$5010,-1),2,)</f>
        <v>R00.3</v>
      </c>
      <c r="C1770" s="14" t="s">
        <v>5988</v>
      </c>
      <c r="D1770" s="14" t="s">
        <v>7543</v>
      </c>
      <c r="E1770" s="6" t="s">
        <v>7477</v>
      </c>
      <c r="F1770" s="8" t="s">
        <v>7500</v>
      </c>
      <c r="G1770" s="8" t="s">
        <v>4143</v>
      </c>
      <c r="H1770" s="6" t="str">
        <f>_xlfn.XLOOKUP(LD_01[[#This Row],[DISCIPLINA]],'CLASSES DE PROJETOS'!$F$3:$F$37,'CLASSES DE PROJETOS'!$C$3:$C$37)</f>
        <v>PV</v>
      </c>
      <c r="I1770" s="6" t="str">
        <f>_xlfn.TEXTJOIN("/",TRUE,"MSV-163MS-"&amp;LD_01[[#This Row],[OBRA]],_xlfn.XLOOKUP(LD_01[[#This Row],[SIGLA]],'CLASSES DE PROJETOS'!$C$3:$C$37,'CLASSES DE PROJETOS'!$E$3:$E$37))</f>
        <v>MSV-163MS-373-385/28.PV</v>
      </c>
      <c r="J1770" s="6" t="str" cm="1">
        <f t="array" ref="J1770">_xlfn.TEXTJOIN(",",TRUE,_xlfn._xlws.FILTER(ARQUIVOS[ARQUIVO],(ARQUIVOS[DOCUMENTO]=LD_01[[#This Row],[DOCUMENTO]])*(ARQUIVOS[REVISÃO]=LD_01[[#This Row],[REVISÃO]])*(ARQUIVOS[EXTENSÃO]="pdf")))</f>
        <v>MSV-163MS-373-385-ACA-EXE-DE-I2-043-R00.3.pdf</v>
      </c>
      <c r="K1770" s="6" t="str" cm="1">
        <f t="array" ref="K1770">_xlfn.TEXTJOIN(", ",TRUE,_xlfn.UNIQUE(_xlfn._xlws.FILTER(ARQUIVOS_RECEBIDOS!$F$2:$F$5010,ARQUIVOS_RECEBIDOS!$E$2:$E$5010=LD_01[[#This Row],[DOCUMENTO]])))</f>
        <v>R00.3</v>
      </c>
      <c r="L1770" s="6" t="str" cm="1">
        <f t="array" ref="L1770">_xlfn.TEXTJOIN(",",TRUE,_xlfn._xlws.FILTER(ARQUIVOS[EXTENSÃO],(ARQUIVOS[DOCUMENTO]=LD_01[[#This Row],[DOCUMENTO]])*(ARQUIVOS[REVISÃO]=LD_01[[#This Row],[REVISÃO]])))</f>
        <v>dwg,pdf</v>
      </c>
      <c r="M1770" s="12" cm="1">
        <f t="array" ref="M1770">_xlfn.UNIQUE(_xlfn._xlws.FILTER(ARQUIVOS[DATA RECEBIMENTO],(ARQUIVOS[DOCUMENTO]=LD_01[[#This Row],[DOCUMENTO]])*(ARQUIVOS[REVISÃO]=LD_01[[#This Row],[REVISÃO]])))</f>
        <v>46041</v>
      </c>
      <c r="N17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02/MSV-163MS-373-385/28.PV/MSV-163MS-373-385-ACA-EXE-DE-I2-043-R00.3.pdf</v>
      </c>
      <c r="P1770" s="6" t="str">
        <f>LD_01[[#This Row],[PASTA]]&amp;"/"&amp;LD_01[[#This Row],[ARQUIVO]]</f>
        <v>MSV-163MS-373-385/28.PV/MSV-163MS-373-385-ACA-EXE-DE-I2-043-R00.3.pdf</v>
      </c>
    </row>
    <row r="1771" spans="1:16" ht="28.8" x14ac:dyDescent="0.3">
      <c r="A1771" t="s">
        <v>7395</v>
      </c>
      <c r="B1771" s="6" t="str">
        <f>VLOOKUP(LD_01[[#This Row],[DOCUMENTO]],_xlfn.SORTBY(ARQUIVOS_RECEBIDOS!$E$2:$F$5010,ARQUIVOS_RECEBIDOS!$F$2:$F$5010,-1),2,)</f>
        <v>R00.3</v>
      </c>
      <c r="C1771" s="14" t="s">
        <v>5988</v>
      </c>
      <c r="D1771" s="14" t="s">
        <v>7543</v>
      </c>
      <c r="E1771" s="6" t="s">
        <v>7477</v>
      </c>
      <c r="F1771" s="8" t="s">
        <v>7501</v>
      </c>
      <c r="G1771" s="8" t="s">
        <v>4143</v>
      </c>
      <c r="H1771" s="6" t="str">
        <f>_xlfn.XLOOKUP(LD_01[[#This Row],[DISCIPLINA]],'CLASSES DE PROJETOS'!$F$3:$F$37,'CLASSES DE PROJETOS'!$C$3:$C$37)</f>
        <v>PV</v>
      </c>
      <c r="I1771" s="6" t="str">
        <f>_xlfn.TEXTJOIN("/",TRUE,"MSV-163MS-"&amp;LD_01[[#This Row],[OBRA]],_xlfn.XLOOKUP(LD_01[[#This Row],[SIGLA]],'CLASSES DE PROJETOS'!$C$3:$C$37,'CLASSES DE PROJETOS'!$E$3:$E$37))</f>
        <v>MSV-163MS-373-385/28.PV</v>
      </c>
      <c r="J1771" s="6" t="str" cm="1">
        <f t="array" ref="J1771">_xlfn.TEXTJOIN(",",TRUE,_xlfn._xlws.FILTER(ARQUIVOS[ARQUIVO],(ARQUIVOS[DOCUMENTO]=LD_01[[#This Row],[DOCUMENTO]])*(ARQUIVOS[REVISÃO]=LD_01[[#This Row],[REVISÃO]])*(ARQUIVOS[EXTENSÃO]="pdf")))</f>
        <v>MSV-163MS-373-385-ACA-EXE-DE-I2-044-R00.3.pdf</v>
      </c>
      <c r="K1771" s="6" t="str" cm="1">
        <f t="array" ref="K1771">_xlfn.TEXTJOIN(", ",TRUE,_xlfn.UNIQUE(_xlfn._xlws.FILTER(ARQUIVOS_RECEBIDOS!$F$2:$F$5010,ARQUIVOS_RECEBIDOS!$E$2:$E$5010=LD_01[[#This Row],[DOCUMENTO]])))</f>
        <v>R00.3</v>
      </c>
      <c r="L1771" s="6" t="str" cm="1">
        <f t="array" ref="L1771">_xlfn.TEXTJOIN(",",TRUE,_xlfn._xlws.FILTER(ARQUIVOS[EXTENSÃO],(ARQUIVOS[DOCUMENTO]=LD_01[[#This Row],[DOCUMENTO]])*(ARQUIVOS[REVISÃO]=LD_01[[#This Row],[REVISÃO]])))</f>
        <v>dwg,pdf</v>
      </c>
      <c r="M1771" s="12" cm="1">
        <f t="array" ref="M1771">_xlfn.UNIQUE(_xlfn._xlws.FILTER(ARQUIVOS[DATA RECEBIMENTO],(ARQUIVOS[DOCUMENTO]=LD_01[[#This Row],[DOCUMENTO]])*(ARQUIVOS[REVISÃO]=LD_01[[#This Row],[REVISÃO]])))</f>
        <v>46041</v>
      </c>
      <c r="N17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02/MSV-163MS-373-385/28.PV/MSV-163MS-373-385-ACA-EXE-DE-I2-044-R00.3.pdf</v>
      </c>
      <c r="P1771" s="6" t="str">
        <f>LD_01[[#This Row],[PASTA]]&amp;"/"&amp;LD_01[[#This Row],[ARQUIVO]]</f>
        <v>MSV-163MS-373-385/28.PV/MSV-163MS-373-385-ACA-EXE-DE-I2-044-R00.3.pdf</v>
      </c>
    </row>
    <row r="1772" spans="1:16" ht="28.8" x14ac:dyDescent="0.3">
      <c r="A1772" t="s">
        <v>7396</v>
      </c>
      <c r="B1772" s="6" t="str">
        <f>VLOOKUP(LD_01[[#This Row],[DOCUMENTO]],_xlfn.SORTBY(ARQUIVOS_RECEBIDOS!$E$2:$F$5010,ARQUIVOS_RECEBIDOS!$F$2:$F$5010,-1),2,)</f>
        <v>R00.3</v>
      </c>
      <c r="C1772" s="14" t="s">
        <v>5988</v>
      </c>
      <c r="D1772" s="14" t="s">
        <v>7543</v>
      </c>
      <c r="E1772" s="6" t="s">
        <v>7477</v>
      </c>
      <c r="F1772" s="8" t="s">
        <v>7501</v>
      </c>
      <c r="G1772" s="8" t="s">
        <v>4143</v>
      </c>
      <c r="H1772" s="6" t="str">
        <f>_xlfn.XLOOKUP(LD_01[[#This Row],[DISCIPLINA]],'CLASSES DE PROJETOS'!$F$3:$F$37,'CLASSES DE PROJETOS'!$C$3:$C$37)</f>
        <v>PV</v>
      </c>
      <c r="I1772" s="6" t="str">
        <f>_xlfn.TEXTJOIN("/",TRUE,"MSV-163MS-"&amp;LD_01[[#This Row],[OBRA]],_xlfn.XLOOKUP(LD_01[[#This Row],[SIGLA]],'CLASSES DE PROJETOS'!$C$3:$C$37,'CLASSES DE PROJETOS'!$E$3:$E$37))</f>
        <v>MSV-163MS-373-385/28.PV</v>
      </c>
      <c r="J1772" s="6" t="str" cm="1">
        <f t="array" ref="J1772">_xlfn.TEXTJOIN(",",TRUE,_xlfn._xlws.FILTER(ARQUIVOS[ARQUIVO],(ARQUIVOS[DOCUMENTO]=LD_01[[#This Row],[DOCUMENTO]])*(ARQUIVOS[REVISÃO]=LD_01[[#This Row],[REVISÃO]])*(ARQUIVOS[EXTENSÃO]="pdf")))</f>
        <v>MSV-163MS-373-385-ACA-EXE-DE-I2-045-R00.3.pdf</v>
      </c>
      <c r="K1772" s="6" t="str" cm="1">
        <f t="array" ref="K1772">_xlfn.TEXTJOIN(", ",TRUE,_xlfn.UNIQUE(_xlfn._xlws.FILTER(ARQUIVOS_RECEBIDOS!$F$2:$F$5010,ARQUIVOS_RECEBIDOS!$E$2:$E$5010=LD_01[[#This Row],[DOCUMENTO]])))</f>
        <v>R00.3</v>
      </c>
      <c r="L1772" s="6" t="str" cm="1">
        <f t="array" ref="L1772">_xlfn.TEXTJOIN(",",TRUE,_xlfn._xlws.FILTER(ARQUIVOS[EXTENSÃO],(ARQUIVOS[DOCUMENTO]=LD_01[[#This Row],[DOCUMENTO]])*(ARQUIVOS[REVISÃO]=LD_01[[#This Row],[REVISÃO]])))</f>
        <v>dwg,pdf</v>
      </c>
      <c r="M1772" s="12" cm="1">
        <f t="array" ref="M1772">_xlfn.UNIQUE(_xlfn._xlws.FILTER(ARQUIVOS[DATA RECEBIMENTO],(ARQUIVOS[DOCUMENTO]=LD_01[[#This Row],[DOCUMENTO]])*(ARQUIVOS[REVISÃO]=LD_01[[#This Row],[REVISÃO]])))</f>
        <v>46041</v>
      </c>
      <c r="N17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02/MSV-163MS-373-385/28.PV/MSV-163MS-373-385-ACA-EXE-DE-I2-045-R00.3.pdf</v>
      </c>
      <c r="P1772" s="6" t="str">
        <f>LD_01[[#This Row],[PASTA]]&amp;"/"&amp;LD_01[[#This Row],[ARQUIVO]]</f>
        <v>MSV-163MS-373-385/28.PV/MSV-163MS-373-385-ACA-EXE-DE-I2-045-R00.3.pdf</v>
      </c>
    </row>
    <row r="1773" spans="1:16" ht="28.8" x14ac:dyDescent="0.3">
      <c r="A1773" t="s">
        <v>7397</v>
      </c>
      <c r="B1773" s="6" t="str">
        <f>VLOOKUP(LD_01[[#This Row],[DOCUMENTO]],_xlfn.SORTBY(ARQUIVOS_RECEBIDOS!$E$2:$F$5010,ARQUIVOS_RECEBIDOS!$F$2:$F$5010,-1),2,)</f>
        <v>R00.3</v>
      </c>
      <c r="C1773" s="14" t="s">
        <v>5988</v>
      </c>
      <c r="D1773" s="14" t="s">
        <v>7543</v>
      </c>
      <c r="E1773" s="6" t="s">
        <v>7477</v>
      </c>
      <c r="F1773" s="8" t="s">
        <v>7501</v>
      </c>
      <c r="G1773" s="8" t="s">
        <v>4143</v>
      </c>
      <c r="H1773" s="6" t="str">
        <f>_xlfn.XLOOKUP(LD_01[[#This Row],[DISCIPLINA]],'CLASSES DE PROJETOS'!$F$3:$F$37,'CLASSES DE PROJETOS'!$C$3:$C$37)</f>
        <v>PV</v>
      </c>
      <c r="I1773" s="6" t="str">
        <f>_xlfn.TEXTJOIN("/",TRUE,"MSV-163MS-"&amp;LD_01[[#This Row],[OBRA]],_xlfn.XLOOKUP(LD_01[[#This Row],[SIGLA]],'CLASSES DE PROJETOS'!$C$3:$C$37,'CLASSES DE PROJETOS'!$E$3:$E$37))</f>
        <v>MSV-163MS-373-385/28.PV</v>
      </c>
      <c r="J1773" s="6" t="str" cm="1">
        <f t="array" ref="J1773">_xlfn.TEXTJOIN(",",TRUE,_xlfn._xlws.FILTER(ARQUIVOS[ARQUIVO],(ARQUIVOS[DOCUMENTO]=LD_01[[#This Row],[DOCUMENTO]])*(ARQUIVOS[REVISÃO]=LD_01[[#This Row],[REVISÃO]])*(ARQUIVOS[EXTENSÃO]="pdf")))</f>
        <v>MSV-163MS-373-385-ACA-EXE-DE-I2-046-R00.3.pdf</v>
      </c>
      <c r="K1773" s="6" t="str" cm="1">
        <f t="array" ref="K1773">_xlfn.TEXTJOIN(", ",TRUE,_xlfn.UNIQUE(_xlfn._xlws.FILTER(ARQUIVOS_RECEBIDOS!$F$2:$F$5010,ARQUIVOS_RECEBIDOS!$E$2:$E$5010=LD_01[[#This Row],[DOCUMENTO]])))</f>
        <v>R00.3</v>
      </c>
      <c r="L1773" s="6" t="str" cm="1">
        <f t="array" ref="L1773">_xlfn.TEXTJOIN(",",TRUE,_xlfn._xlws.FILTER(ARQUIVOS[EXTENSÃO],(ARQUIVOS[DOCUMENTO]=LD_01[[#This Row],[DOCUMENTO]])*(ARQUIVOS[REVISÃO]=LD_01[[#This Row],[REVISÃO]])))</f>
        <v>dwg,pdf</v>
      </c>
      <c r="M1773" s="12" cm="1">
        <f t="array" ref="M1773">_xlfn.UNIQUE(_xlfn._xlws.FILTER(ARQUIVOS[DATA RECEBIMENTO],(ARQUIVOS[DOCUMENTO]=LD_01[[#This Row],[DOCUMENTO]])*(ARQUIVOS[REVISÃO]=LD_01[[#This Row],[REVISÃO]])))</f>
        <v>46041</v>
      </c>
      <c r="N17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02/MSV-163MS-373-385/28.PV/MSV-163MS-373-385-ACA-EXE-DE-I2-046-R00.3.pdf</v>
      </c>
      <c r="P1773" s="6" t="str">
        <f>LD_01[[#This Row],[PASTA]]&amp;"/"&amp;LD_01[[#This Row],[ARQUIVO]]</f>
        <v>MSV-163MS-373-385/28.PV/MSV-163MS-373-385-ACA-EXE-DE-I2-046-R00.3.pdf</v>
      </c>
    </row>
    <row r="1774" spans="1:16" ht="28.8" x14ac:dyDescent="0.3">
      <c r="A1774" t="s">
        <v>7398</v>
      </c>
      <c r="B1774" s="6" t="str">
        <f>VLOOKUP(LD_01[[#This Row],[DOCUMENTO]],_xlfn.SORTBY(ARQUIVOS_RECEBIDOS!$E$2:$F$5010,ARQUIVOS_RECEBIDOS!$F$2:$F$5010,-1),2,)</f>
        <v>R00.3</v>
      </c>
      <c r="C1774" s="14" t="s">
        <v>5988</v>
      </c>
      <c r="D1774" s="14" t="s">
        <v>7543</v>
      </c>
      <c r="E1774" s="6" t="s">
        <v>7477</v>
      </c>
      <c r="F1774" s="8" t="s">
        <v>7501</v>
      </c>
      <c r="G1774" s="8" t="s">
        <v>4143</v>
      </c>
      <c r="H1774" s="6" t="str">
        <f>_xlfn.XLOOKUP(LD_01[[#This Row],[DISCIPLINA]],'CLASSES DE PROJETOS'!$F$3:$F$37,'CLASSES DE PROJETOS'!$C$3:$C$37)</f>
        <v>PV</v>
      </c>
      <c r="I1774" s="6" t="str">
        <f>_xlfn.TEXTJOIN("/",TRUE,"MSV-163MS-"&amp;LD_01[[#This Row],[OBRA]],_xlfn.XLOOKUP(LD_01[[#This Row],[SIGLA]],'CLASSES DE PROJETOS'!$C$3:$C$37,'CLASSES DE PROJETOS'!$E$3:$E$37))</f>
        <v>MSV-163MS-373-385/28.PV</v>
      </c>
      <c r="J1774" s="6" t="str" cm="1">
        <f t="array" ref="J1774">_xlfn.TEXTJOIN(",",TRUE,_xlfn._xlws.FILTER(ARQUIVOS[ARQUIVO],(ARQUIVOS[DOCUMENTO]=LD_01[[#This Row],[DOCUMENTO]])*(ARQUIVOS[REVISÃO]=LD_01[[#This Row],[REVISÃO]])*(ARQUIVOS[EXTENSÃO]="pdf")))</f>
        <v>MSV-163MS-373-385-ACA-EXE-DE-I2-047-R00.3.pdf</v>
      </c>
      <c r="K1774" s="6" t="str" cm="1">
        <f t="array" ref="K1774">_xlfn.TEXTJOIN(", ",TRUE,_xlfn.UNIQUE(_xlfn._xlws.FILTER(ARQUIVOS_RECEBIDOS!$F$2:$F$5010,ARQUIVOS_RECEBIDOS!$E$2:$E$5010=LD_01[[#This Row],[DOCUMENTO]])))</f>
        <v>R00.3</v>
      </c>
      <c r="L1774" s="6" t="str" cm="1">
        <f t="array" ref="L1774">_xlfn.TEXTJOIN(",",TRUE,_xlfn._xlws.FILTER(ARQUIVOS[EXTENSÃO],(ARQUIVOS[DOCUMENTO]=LD_01[[#This Row],[DOCUMENTO]])*(ARQUIVOS[REVISÃO]=LD_01[[#This Row],[REVISÃO]])))</f>
        <v>dwg,pdf</v>
      </c>
      <c r="M1774" s="12" cm="1">
        <f t="array" ref="M1774">_xlfn.UNIQUE(_xlfn._xlws.FILTER(ARQUIVOS[DATA RECEBIMENTO],(ARQUIVOS[DOCUMENTO]=LD_01[[#This Row],[DOCUMENTO]])*(ARQUIVOS[REVISÃO]=LD_01[[#This Row],[REVISÃO]])))</f>
        <v>46041</v>
      </c>
      <c r="N17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02/MSV-163MS-373-385/28.PV/MSV-163MS-373-385-ACA-EXE-DE-I2-047-R00.3.pdf</v>
      </c>
      <c r="P1774" s="6" t="str">
        <f>LD_01[[#This Row],[PASTA]]&amp;"/"&amp;LD_01[[#This Row],[ARQUIVO]]</f>
        <v>MSV-163MS-373-385/28.PV/MSV-163MS-373-385-ACA-EXE-DE-I2-047-R00.3.pdf</v>
      </c>
    </row>
    <row r="1775" spans="1:16" ht="28.8" x14ac:dyDescent="0.3">
      <c r="A1775" t="s">
        <v>7400</v>
      </c>
      <c r="B1775" s="6" t="str">
        <f>VLOOKUP(LD_01[[#This Row],[DOCUMENTO]],_xlfn.SORTBY(ARQUIVOS_RECEBIDOS!$E$2:$F$5010,ARQUIVOS_RECEBIDOS!$F$2:$F$5010,-1),2,)</f>
        <v>R00.3</v>
      </c>
      <c r="C1775" s="14" t="s">
        <v>5988</v>
      </c>
      <c r="D1775" s="14" t="s">
        <v>7543</v>
      </c>
      <c r="E1775" s="6" t="s">
        <v>7477</v>
      </c>
      <c r="F1775" s="8" t="s">
        <v>6378</v>
      </c>
      <c r="G1775" s="8" t="s">
        <v>4331</v>
      </c>
      <c r="H1775" s="6" t="str">
        <f>_xlfn.XLOOKUP(LD_01[[#This Row],[DISCIPLINA]],'CLASSES DE PROJETOS'!$F$3:$F$37,'CLASSES DE PROJETOS'!$C$3:$C$37)</f>
        <v>SI</v>
      </c>
      <c r="I1775" s="6" t="str">
        <f>_xlfn.TEXTJOIN("/",TRUE,"MSV-163MS-"&amp;LD_01[[#This Row],[OBRA]],_xlfn.XLOOKUP(LD_01[[#This Row],[SIGLA]],'CLASSES DE PROJETOS'!$C$3:$C$37,'CLASSES DE PROJETOS'!$E$3:$E$37))</f>
        <v>MSV-163MS-373-385/31.SI</v>
      </c>
      <c r="J1775" s="6" t="str" cm="1">
        <f t="array" ref="J1775">_xlfn.TEXTJOIN(",",TRUE,_xlfn._xlws.FILTER(ARQUIVOS[ARQUIVO],(ARQUIVOS[DOCUMENTO]=LD_01[[#This Row],[DOCUMENTO]])*(ARQUIVOS[REVISÃO]=LD_01[[#This Row],[REVISÃO]])*(ARQUIVOS[EXTENSÃO]="pdf")))</f>
        <v>MSV-163MS-373-385-ACA-EXE-DE-J1-001-R00.3.pdf</v>
      </c>
      <c r="K1775" s="6" t="str" cm="1">
        <f t="array" ref="K1775">_xlfn.TEXTJOIN(", ",TRUE,_xlfn.UNIQUE(_xlfn._xlws.FILTER(ARQUIVOS_RECEBIDOS!$F$2:$F$5010,ARQUIVOS_RECEBIDOS!$E$2:$E$5010=LD_01[[#This Row],[DOCUMENTO]])))</f>
        <v>R00.3</v>
      </c>
      <c r="L1775" s="6" t="str" cm="1">
        <f t="array" ref="L1775">_xlfn.TEXTJOIN(",",TRUE,_xlfn._xlws.FILTER(ARQUIVOS[EXTENSÃO],(ARQUIVOS[DOCUMENTO]=LD_01[[#This Row],[DOCUMENTO]])*(ARQUIVOS[REVISÃO]=LD_01[[#This Row],[REVISÃO]])))</f>
        <v>dwg,pdf</v>
      </c>
      <c r="M1775" s="12" cm="1">
        <f t="array" ref="M1775">_xlfn.UNIQUE(_xlfn._xlws.FILTER(ARQUIVOS[DATA RECEBIMENTO],(ARQUIVOS[DOCUMENTO]=LD_01[[#This Row],[DOCUMENTO]])*(ARQUIVOS[REVISÃO]=LD_01[[#This Row],[REVISÃO]])))</f>
        <v>46041</v>
      </c>
      <c r="N17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02/MSV-163MS-373-385/31.SI/MSV-163MS-373-385-ACA-EXE-DE-J1-001-R00.3.pdf</v>
      </c>
      <c r="P1775" s="6" t="str">
        <f>LD_01[[#This Row],[PASTA]]&amp;"/"&amp;LD_01[[#This Row],[ARQUIVO]]</f>
        <v>MSV-163MS-373-385/31.SI/MSV-163MS-373-385-ACA-EXE-DE-J1-001-R00.3.pdf</v>
      </c>
    </row>
    <row r="1776" spans="1:16" ht="28.8" x14ac:dyDescent="0.3">
      <c r="A1776" t="s">
        <v>7401</v>
      </c>
      <c r="B1776" s="6" t="str">
        <f>VLOOKUP(LD_01[[#This Row],[DOCUMENTO]],_xlfn.SORTBY(ARQUIVOS_RECEBIDOS!$E$2:$F$5010,ARQUIVOS_RECEBIDOS!$F$2:$F$5010,-1),2,)</f>
        <v>R00.3</v>
      </c>
      <c r="C1776" s="14" t="s">
        <v>5988</v>
      </c>
      <c r="D1776" s="14" t="s">
        <v>7543</v>
      </c>
      <c r="E1776" s="6" t="s">
        <v>7477</v>
      </c>
      <c r="F1776" s="8" t="s">
        <v>6378</v>
      </c>
      <c r="G1776" s="8" t="s">
        <v>4331</v>
      </c>
      <c r="H1776" s="6" t="str">
        <f>_xlfn.XLOOKUP(LD_01[[#This Row],[DISCIPLINA]],'CLASSES DE PROJETOS'!$F$3:$F$37,'CLASSES DE PROJETOS'!$C$3:$C$37)</f>
        <v>SI</v>
      </c>
      <c r="I1776" s="6" t="str">
        <f>_xlfn.TEXTJOIN("/",TRUE,"MSV-163MS-"&amp;LD_01[[#This Row],[OBRA]],_xlfn.XLOOKUP(LD_01[[#This Row],[SIGLA]],'CLASSES DE PROJETOS'!$C$3:$C$37,'CLASSES DE PROJETOS'!$E$3:$E$37))</f>
        <v>MSV-163MS-373-385/31.SI</v>
      </c>
      <c r="J1776" s="6" t="str" cm="1">
        <f t="array" ref="J1776">_xlfn.TEXTJOIN(",",TRUE,_xlfn._xlws.FILTER(ARQUIVOS[ARQUIVO],(ARQUIVOS[DOCUMENTO]=LD_01[[#This Row],[DOCUMENTO]])*(ARQUIVOS[REVISÃO]=LD_01[[#This Row],[REVISÃO]])*(ARQUIVOS[EXTENSÃO]="pdf")))</f>
        <v>MSV-163MS-373-385-ACA-EXE-DE-J1-002-R00.3.pdf</v>
      </c>
      <c r="K1776" s="6" t="str" cm="1">
        <f t="array" ref="K1776">_xlfn.TEXTJOIN(", ",TRUE,_xlfn.UNIQUE(_xlfn._xlws.FILTER(ARQUIVOS_RECEBIDOS!$F$2:$F$5010,ARQUIVOS_RECEBIDOS!$E$2:$E$5010=LD_01[[#This Row],[DOCUMENTO]])))</f>
        <v>R00.3</v>
      </c>
      <c r="L1776" s="6" t="str" cm="1">
        <f t="array" ref="L1776">_xlfn.TEXTJOIN(",",TRUE,_xlfn._xlws.FILTER(ARQUIVOS[EXTENSÃO],(ARQUIVOS[DOCUMENTO]=LD_01[[#This Row],[DOCUMENTO]])*(ARQUIVOS[REVISÃO]=LD_01[[#This Row],[REVISÃO]])))</f>
        <v>dwg,pdf</v>
      </c>
      <c r="M1776" s="12" cm="1">
        <f t="array" ref="M1776">_xlfn.UNIQUE(_xlfn._xlws.FILTER(ARQUIVOS[DATA RECEBIMENTO],(ARQUIVOS[DOCUMENTO]=LD_01[[#This Row],[DOCUMENTO]])*(ARQUIVOS[REVISÃO]=LD_01[[#This Row],[REVISÃO]])))</f>
        <v>46041</v>
      </c>
      <c r="N17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02/MSV-163MS-373-385/31.SI/MSV-163MS-373-385-ACA-EXE-DE-J1-002-R00.3.pdf</v>
      </c>
      <c r="P1776" s="6" t="str">
        <f>LD_01[[#This Row],[PASTA]]&amp;"/"&amp;LD_01[[#This Row],[ARQUIVO]]</f>
        <v>MSV-163MS-373-385/31.SI/MSV-163MS-373-385-ACA-EXE-DE-J1-002-R00.3.pdf</v>
      </c>
    </row>
    <row r="1777" spans="1:16" ht="28.8" x14ac:dyDescent="0.3">
      <c r="A1777" t="s">
        <v>7402</v>
      </c>
      <c r="B1777" s="6" t="str">
        <f>VLOOKUP(LD_01[[#This Row],[DOCUMENTO]],_xlfn.SORTBY(ARQUIVOS_RECEBIDOS!$E$2:$F$5010,ARQUIVOS_RECEBIDOS!$F$2:$F$5010,-1),2,)</f>
        <v>R00.3</v>
      </c>
      <c r="C1777" s="14" t="s">
        <v>5988</v>
      </c>
      <c r="D1777" s="14" t="s">
        <v>7543</v>
      </c>
      <c r="E1777" s="6" t="s">
        <v>7477</v>
      </c>
      <c r="F1777" s="8" t="s">
        <v>6378</v>
      </c>
      <c r="G1777" s="8" t="s">
        <v>4331</v>
      </c>
      <c r="H1777" s="6" t="str">
        <f>_xlfn.XLOOKUP(LD_01[[#This Row],[DISCIPLINA]],'CLASSES DE PROJETOS'!$F$3:$F$37,'CLASSES DE PROJETOS'!$C$3:$C$37)</f>
        <v>SI</v>
      </c>
      <c r="I1777" s="6" t="str">
        <f>_xlfn.TEXTJOIN("/",TRUE,"MSV-163MS-"&amp;LD_01[[#This Row],[OBRA]],_xlfn.XLOOKUP(LD_01[[#This Row],[SIGLA]],'CLASSES DE PROJETOS'!$C$3:$C$37,'CLASSES DE PROJETOS'!$E$3:$E$37))</f>
        <v>MSV-163MS-373-385/31.SI</v>
      </c>
      <c r="J1777" s="6" t="str" cm="1">
        <f t="array" ref="J1777">_xlfn.TEXTJOIN(",",TRUE,_xlfn._xlws.FILTER(ARQUIVOS[ARQUIVO],(ARQUIVOS[DOCUMENTO]=LD_01[[#This Row],[DOCUMENTO]])*(ARQUIVOS[REVISÃO]=LD_01[[#This Row],[REVISÃO]])*(ARQUIVOS[EXTENSÃO]="pdf")))</f>
        <v>MSV-163MS-373-385-ACA-EXE-DE-J1-003-R00.3.pdf</v>
      </c>
      <c r="K1777" s="6" t="str" cm="1">
        <f t="array" ref="K1777">_xlfn.TEXTJOIN(", ",TRUE,_xlfn.UNIQUE(_xlfn._xlws.FILTER(ARQUIVOS_RECEBIDOS!$F$2:$F$5010,ARQUIVOS_RECEBIDOS!$E$2:$E$5010=LD_01[[#This Row],[DOCUMENTO]])))</f>
        <v>R00.3</v>
      </c>
      <c r="L1777" s="6" t="str" cm="1">
        <f t="array" ref="L1777">_xlfn.TEXTJOIN(",",TRUE,_xlfn._xlws.FILTER(ARQUIVOS[EXTENSÃO],(ARQUIVOS[DOCUMENTO]=LD_01[[#This Row],[DOCUMENTO]])*(ARQUIVOS[REVISÃO]=LD_01[[#This Row],[REVISÃO]])))</f>
        <v>dwg,pdf</v>
      </c>
      <c r="M1777" s="12" cm="1">
        <f t="array" ref="M1777">_xlfn.UNIQUE(_xlfn._xlws.FILTER(ARQUIVOS[DATA RECEBIMENTO],(ARQUIVOS[DOCUMENTO]=LD_01[[#This Row],[DOCUMENTO]])*(ARQUIVOS[REVISÃO]=LD_01[[#This Row],[REVISÃO]])))</f>
        <v>46041</v>
      </c>
      <c r="N17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02/MSV-163MS-373-385/31.SI/MSV-163MS-373-385-ACA-EXE-DE-J1-003-R00.3.pdf</v>
      </c>
      <c r="P1777" s="6" t="str">
        <f>LD_01[[#This Row],[PASTA]]&amp;"/"&amp;LD_01[[#This Row],[ARQUIVO]]</f>
        <v>MSV-163MS-373-385/31.SI/MSV-163MS-373-385-ACA-EXE-DE-J1-003-R00.3.pdf</v>
      </c>
    </row>
    <row r="1778" spans="1:16" ht="28.8" x14ac:dyDescent="0.3">
      <c r="A1778" t="s">
        <v>7403</v>
      </c>
      <c r="B1778" s="6" t="str">
        <f>VLOOKUP(LD_01[[#This Row],[DOCUMENTO]],_xlfn.SORTBY(ARQUIVOS_RECEBIDOS!$E$2:$F$5010,ARQUIVOS_RECEBIDOS!$F$2:$F$5010,-1),2,)</f>
        <v>R00.3</v>
      </c>
      <c r="C1778" s="14" t="s">
        <v>5988</v>
      </c>
      <c r="D1778" s="14" t="s">
        <v>7543</v>
      </c>
      <c r="E1778" s="6" t="s">
        <v>7477</v>
      </c>
      <c r="F1778" s="8" t="s">
        <v>6378</v>
      </c>
      <c r="G1778" s="8" t="s">
        <v>4331</v>
      </c>
      <c r="H1778" s="6" t="str">
        <f>_xlfn.XLOOKUP(LD_01[[#This Row],[DISCIPLINA]],'CLASSES DE PROJETOS'!$F$3:$F$37,'CLASSES DE PROJETOS'!$C$3:$C$37)</f>
        <v>SI</v>
      </c>
      <c r="I1778" s="6" t="str">
        <f>_xlfn.TEXTJOIN("/",TRUE,"MSV-163MS-"&amp;LD_01[[#This Row],[OBRA]],_xlfn.XLOOKUP(LD_01[[#This Row],[SIGLA]],'CLASSES DE PROJETOS'!$C$3:$C$37,'CLASSES DE PROJETOS'!$E$3:$E$37))</f>
        <v>MSV-163MS-373-385/31.SI</v>
      </c>
      <c r="J1778" s="6" t="str" cm="1">
        <f t="array" ref="J1778">_xlfn.TEXTJOIN(",",TRUE,_xlfn._xlws.FILTER(ARQUIVOS[ARQUIVO],(ARQUIVOS[DOCUMENTO]=LD_01[[#This Row],[DOCUMENTO]])*(ARQUIVOS[REVISÃO]=LD_01[[#This Row],[REVISÃO]])*(ARQUIVOS[EXTENSÃO]="pdf")))</f>
        <v>MSV-163MS-373-385-ACA-EXE-DE-J1-004-R00.3.pdf</v>
      </c>
      <c r="K1778" s="6" t="str" cm="1">
        <f t="array" ref="K1778">_xlfn.TEXTJOIN(", ",TRUE,_xlfn.UNIQUE(_xlfn._xlws.FILTER(ARQUIVOS_RECEBIDOS!$F$2:$F$5010,ARQUIVOS_RECEBIDOS!$E$2:$E$5010=LD_01[[#This Row],[DOCUMENTO]])))</f>
        <v>R00.3</v>
      </c>
      <c r="L1778" s="6" t="str" cm="1">
        <f t="array" ref="L1778">_xlfn.TEXTJOIN(",",TRUE,_xlfn._xlws.FILTER(ARQUIVOS[EXTENSÃO],(ARQUIVOS[DOCUMENTO]=LD_01[[#This Row],[DOCUMENTO]])*(ARQUIVOS[REVISÃO]=LD_01[[#This Row],[REVISÃO]])))</f>
        <v>dwg,pdf</v>
      </c>
      <c r="M1778" s="12" cm="1">
        <f t="array" ref="M1778">_xlfn.UNIQUE(_xlfn._xlws.FILTER(ARQUIVOS[DATA RECEBIMENTO],(ARQUIVOS[DOCUMENTO]=LD_01[[#This Row],[DOCUMENTO]])*(ARQUIVOS[REVISÃO]=LD_01[[#This Row],[REVISÃO]])))</f>
        <v>46041</v>
      </c>
      <c r="N17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02/MSV-163MS-373-385/31.SI/MSV-163MS-373-385-ACA-EXE-DE-J1-004-R00.3.pdf</v>
      </c>
      <c r="P1778" s="6" t="str">
        <f>LD_01[[#This Row],[PASTA]]&amp;"/"&amp;LD_01[[#This Row],[ARQUIVO]]</f>
        <v>MSV-163MS-373-385/31.SI/MSV-163MS-373-385-ACA-EXE-DE-J1-004-R00.3.pdf</v>
      </c>
    </row>
    <row r="1779" spans="1:16" ht="28.8" x14ac:dyDescent="0.3">
      <c r="A1779" t="s">
        <v>7404</v>
      </c>
      <c r="B1779" s="6" t="str">
        <f>VLOOKUP(LD_01[[#This Row],[DOCUMENTO]],_xlfn.SORTBY(ARQUIVOS_RECEBIDOS!$E$2:$F$5010,ARQUIVOS_RECEBIDOS!$F$2:$F$5010,-1),2,)</f>
        <v>R00.3</v>
      </c>
      <c r="C1779" s="14" t="s">
        <v>5988</v>
      </c>
      <c r="D1779" s="14" t="s">
        <v>7543</v>
      </c>
      <c r="E1779" s="6" t="s">
        <v>7477</v>
      </c>
      <c r="F1779" s="8" t="s">
        <v>6378</v>
      </c>
      <c r="G1779" s="8" t="s">
        <v>4331</v>
      </c>
      <c r="H1779" s="6" t="str">
        <f>_xlfn.XLOOKUP(LD_01[[#This Row],[DISCIPLINA]],'CLASSES DE PROJETOS'!$F$3:$F$37,'CLASSES DE PROJETOS'!$C$3:$C$37)</f>
        <v>SI</v>
      </c>
      <c r="I1779" s="6" t="str">
        <f>_xlfn.TEXTJOIN("/",TRUE,"MSV-163MS-"&amp;LD_01[[#This Row],[OBRA]],_xlfn.XLOOKUP(LD_01[[#This Row],[SIGLA]],'CLASSES DE PROJETOS'!$C$3:$C$37,'CLASSES DE PROJETOS'!$E$3:$E$37))</f>
        <v>MSV-163MS-373-385/31.SI</v>
      </c>
      <c r="J1779" s="6" t="str" cm="1">
        <f t="array" ref="J1779">_xlfn.TEXTJOIN(",",TRUE,_xlfn._xlws.FILTER(ARQUIVOS[ARQUIVO],(ARQUIVOS[DOCUMENTO]=LD_01[[#This Row],[DOCUMENTO]])*(ARQUIVOS[REVISÃO]=LD_01[[#This Row],[REVISÃO]])*(ARQUIVOS[EXTENSÃO]="pdf")))</f>
        <v>MSV-163MS-373-385-ACA-EXE-DE-J1-005-R00.3.pdf</v>
      </c>
      <c r="K1779" s="6" t="str" cm="1">
        <f t="array" ref="K1779">_xlfn.TEXTJOIN(", ",TRUE,_xlfn.UNIQUE(_xlfn._xlws.FILTER(ARQUIVOS_RECEBIDOS!$F$2:$F$5010,ARQUIVOS_RECEBIDOS!$E$2:$E$5010=LD_01[[#This Row],[DOCUMENTO]])))</f>
        <v>R00.3</v>
      </c>
      <c r="L1779" s="6" t="str" cm="1">
        <f t="array" ref="L1779">_xlfn.TEXTJOIN(",",TRUE,_xlfn._xlws.FILTER(ARQUIVOS[EXTENSÃO],(ARQUIVOS[DOCUMENTO]=LD_01[[#This Row],[DOCUMENTO]])*(ARQUIVOS[REVISÃO]=LD_01[[#This Row],[REVISÃO]])))</f>
        <v>dwg,pdf</v>
      </c>
      <c r="M1779" s="12" cm="1">
        <f t="array" ref="M1779">_xlfn.UNIQUE(_xlfn._xlws.FILTER(ARQUIVOS[DATA RECEBIMENTO],(ARQUIVOS[DOCUMENTO]=LD_01[[#This Row],[DOCUMENTO]])*(ARQUIVOS[REVISÃO]=LD_01[[#This Row],[REVISÃO]])))</f>
        <v>46041</v>
      </c>
      <c r="N17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02/MSV-163MS-373-385/31.SI/MSV-163MS-373-385-ACA-EXE-DE-J1-005-R00.3.pdf</v>
      </c>
      <c r="P1779" s="6" t="str">
        <f>LD_01[[#This Row],[PASTA]]&amp;"/"&amp;LD_01[[#This Row],[ARQUIVO]]</f>
        <v>MSV-163MS-373-385/31.SI/MSV-163MS-373-385-ACA-EXE-DE-J1-005-R00.3.pdf</v>
      </c>
    </row>
    <row r="1780" spans="1:16" ht="28.8" x14ac:dyDescent="0.3">
      <c r="A1780" t="s">
        <v>7405</v>
      </c>
      <c r="B1780" s="6" t="str">
        <f>VLOOKUP(LD_01[[#This Row],[DOCUMENTO]],_xlfn.SORTBY(ARQUIVOS_RECEBIDOS!$E$2:$F$5010,ARQUIVOS_RECEBIDOS!$F$2:$F$5010,-1),2,)</f>
        <v>R00.3</v>
      </c>
      <c r="C1780" s="14" t="s">
        <v>5988</v>
      </c>
      <c r="D1780" s="14" t="s">
        <v>7543</v>
      </c>
      <c r="E1780" s="6" t="s">
        <v>7477</v>
      </c>
      <c r="F1780" s="8" t="s">
        <v>6378</v>
      </c>
      <c r="G1780" s="8" t="s">
        <v>4331</v>
      </c>
      <c r="H1780" s="6" t="str">
        <f>_xlfn.XLOOKUP(LD_01[[#This Row],[DISCIPLINA]],'CLASSES DE PROJETOS'!$F$3:$F$37,'CLASSES DE PROJETOS'!$C$3:$C$37)</f>
        <v>SI</v>
      </c>
      <c r="I1780" s="6" t="str">
        <f>_xlfn.TEXTJOIN("/",TRUE,"MSV-163MS-"&amp;LD_01[[#This Row],[OBRA]],_xlfn.XLOOKUP(LD_01[[#This Row],[SIGLA]],'CLASSES DE PROJETOS'!$C$3:$C$37,'CLASSES DE PROJETOS'!$E$3:$E$37))</f>
        <v>MSV-163MS-373-385/31.SI</v>
      </c>
      <c r="J1780" s="6" t="str" cm="1">
        <f t="array" ref="J1780">_xlfn.TEXTJOIN(",",TRUE,_xlfn._xlws.FILTER(ARQUIVOS[ARQUIVO],(ARQUIVOS[DOCUMENTO]=LD_01[[#This Row],[DOCUMENTO]])*(ARQUIVOS[REVISÃO]=LD_01[[#This Row],[REVISÃO]])*(ARQUIVOS[EXTENSÃO]="pdf")))</f>
        <v>MSV-163MS-373-385-ACA-EXE-DE-J1-006-R00.3.pdf</v>
      </c>
      <c r="K1780" s="6" t="str" cm="1">
        <f t="array" ref="K1780">_xlfn.TEXTJOIN(", ",TRUE,_xlfn.UNIQUE(_xlfn._xlws.FILTER(ARQUIVOS_RECEBIDOS!$F$2:$F$5010,ARQUIVOS_RECEBIDOS!$E$2:$E$5010=LD_01[[#This Row],[DOCUMENTO]])))</f>
        <v>R00.3</v>
      </c>
      <c r="L1780" s="6" t="str" cm="1">
        <f t="array" ref="L1780">_xlfn.TEXTJOIN(",",TRUE,_xlfn._xlws.FILTER(ARQUIVOS[EXTENSÃO],(ARQUIVOS[DOCUMENTO]=LD_01[[#This Row],[DOCUMENTO]])*(ARQUIVOS[REVISÃO]=LD_01[[#This Row],[REVISÃO]])))</f>
        <v>dwg,pdf</v>
      </c>
      <c r="M1780" s="12" cm="1">
        <f t="array" ref="M1780">_xlfn.UNIQUE(_xlfn._xlws.FILTER(ARQUIVOS[DATA RECEBIMENTO],(ARQUIVOS[DOCUMENTO]=LD_01[[#This Row],[DOCUMENTO]])*(ARQUIVOS[REVISÃO]=LD_01[[#This Row],[REVISÃO]])))</f>
        <v>46041</v>
      </c>
      <c r="N17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02/MSV-163MS-373-385/31.SI/MSV-163MS-373-385-ACA-EXE-DE-J1-006-R00.3.pdf</v>
      </c>
      <c r="P1780" s="6" t="str">
        <f>LD_01[[#This Row],[PASTA]]&amp;"/"&amp;LD_01[[#This Row],[ARQUIVO]]</f>
        <v>MSV-163MS-373-385/31.SI/MSV-163MS-373-385-ACA-EXE-DE-J1-006-R00.3.pdf</v>
      </c>
    </row>
    <row r="1781" spans="1:16" ht="28.8" x14ac:dyDescent="0.3">
      <c r="A1781" t="s">
        <v>7406</v>
      </c>
      <c r="B1781" s="6" t="str">
        <f>VLOOKUP(LD_01[[#This Row],[DOCUMENTO]],_xlfn.SORTBY(ARQUIVOS_RECEBIDOS!$E$2:$F$5010,ARQUIVOS_RECEBIDOS!$F$2:$F$5010,-1),2,)</f>
        <v>R00.3</v>
      </c>
      <c r="C1781" s="14" t="s">
        <v>5988</v>
      </c>
      <c r="D1781" s="14" t="s">
        <v>7543</v>
      </c>
      <c r="E1781" s="6" t="s">
        <v>7477</v>
      </c>
      <c r="F1781" s="8" t="s">
        <v>6378</v>
      </c>
      <c r="G1781" s="8" t="s">
        <v>4331</v>
      </c>
      <c r="H1781" s="6" t="str">
        <f>_xlfn.XLOOKUP(LD_01[[#This Row],[DISCIPLINA]],'CLASSES DE PROJETOS'!$F$3:$F$37,'CLASSES DE PROJETOS'!$C$3:$C$37)</f>
        <v>SI</v>
      </c>
      <c r="I1781" s="6" t="str">
        <f>_xlfn.TEXTJOIN("/",TRUE,"MSV-163MS-"&amp;LD_01[[#This Row],[OBRA]],_xlfn.XLOOKUP(LD_01[[#This Row],[SIGLA]],'CLASSES DE PROJETOS'!$C$3:$C$37,'CLASSES DE PROJETOS'!$E$3:$E$37))</f>
        <v>MSV-163MS-373-385/31.SI</v>
      </c>
      <c r="J1781" s="6" t="str" cm="1">
        <f t="array" ref="J1781">_xlfn.TEXTJOIN(",",TRUE,_xlfn._xlws.FILTER(ARQUIVOS[ARQUIVO],(ARQUIVOS[DOCUMENTO]=LD_01[[#This Row],[DOCUMENTO]])*(ARQUIVOS[REVISÃO]=LD_01[[#This Row],[REVISÃO]])*(ARQUIVOS[EXTENSÃO]="pdf")))</f>
        <v>MSV-163MS-373-385-ACA-EXE-DE-J1-007-R00.3.pdf</v>
      </c>
      <c r="K1781" s="6" t="str" cm="1">
        <f t="array" ref="K1781">_xlfn.TEXTJOIN(", ",TRUE,_xlfn.UNIQUE(_xlfn._xlws.FILTER(ARQUIVOS_RECEBIDOS!$F$2:$F$5010,ARQUIVOS_RECEBIDOS!$E$2:$E$5010=LD_01[[#This Row],[DOCUMENTO]])))</f>
        <v>R00.3</v>
      </c>
      <c r="L1781" s="6" t="str" cm="1">
        <f t="array" ref="L1781">_xlfn.TEXTJOIN(",",TRUE,_xlfn._xlws.FILTER(ARQUIVOS[EXTENSÃO],(ARQUIVOS[DOCUMENTO]=LD_01[[#This Row],[DOCUMENTO]])*(ARQUIVOS[REVISÃO]=LD_01[[#This Row],[REVISÃO]])))</f>
        <v>dwg,pdf</v>
      </c>
      <c r="M1781" s="12" cm="1">
        <f t="array" ref="M1781">_xlfn.UNIQUE(_xlfn._xlws.FILTER(ARQUIVOS[DATA RECEBIMENTO],(ARQUIVOS[DOCUMENTO]=LD_01[[#This Row],[DOCUMENTO]])*(ARQUIVOS[REVISÃO]=LD_01[[#This Row],[REVISÃO]])))</f>
        <v>46041</v>
      </c>
      <c r="N17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02/MSV-163MS-373-385/31.SI/MSV-163MS-373-385-ACA-EXE-DE-J1-007-R00.3.pdf</v>
      </c>
      <c r="P1781" s="6" t="str">
        <f>LD_01[[#This Row],[PASTA]]&amp;"/"&amp;LD_01[[#This Row],[ARQUIVO]]</f>
        <v>MSV-163MS-373-385/31.SI/MSV-163MS-373-385-ACA-EXE-DE-J1-007-R00.3.pdf</v>
      </c>
    </row>
    <row r="1782" spans="1:16" ht="28.8" x14ac:dyDescent="0.3">
      <c r="A1782" t="s">
        <v>7407</v>
      </c>
      <c r="B1782" s="6" t="str">
        <f>VLOOKUP(LD_01[[#This Row],[DOCUMENTO]],_xlfn.SORTBY(ARQUIVOS_RECEBIDOS!$E$2:$F$5010,ARQUIVOS_RECEBIDOS!$F$2:$F$5010,-1),2,)</f>
        <v>R00.3</v>
      </c>
      <c r="C1782" s="14" t="s">
        <v>5988</v>
      </c>
      <c r="D1782" s="14" t="s">
        <v>7543</v>
      </c>
      <c r="E1782" s="6" t="s">
        <v>7477</v>
      </c>
      <c r="F1782" s="8" t="s">
        <v>6378</v>
      </c>
      <c r="G1782" s="8" t="s">
        <v>4331</v>
      </c>
      <c r="H1782" s="6" t="str">
        <f>_xlfn.XLOOKUP(LD_01[[#This Row],[DISCIPLINA]],'CLASSES DE PROJETOS'!$F$3:$F$37,'CLASSES DE PROJETOS'!$C$3:$C$37)</f>
        <v>SI</v>
      </c>
      <c r="I1782" s="6" t="str">
        <f>_xlfn.TEXTJOIN("/",TRUE,"MSV-163MS-"&amp;LD_01[[#This Row],[OBRA]],_xlfn.XLOOKUP(LD_01[[#This Row],[SIGLA]],'CLASSES DE PROJETOS'!$C$3:$C$37,'CLASSES DE PROJETOS'!$E$3:$E$37))</f>
        <v>MSV-163MS-373-385/31.SI</v>
      </c>
      <c r="J1782" s="6" t="str" cm="1">
        <f t="array" ref="J1782">_xlfn.TEXTJOIN(",",TRUE,_xlfn._xlws.FILTER(ARQUIVOS[ARQUIVO],(ARQUIVOS[DOCUMENTO]=LD_01[[#This Row],[DOCUMENTO]])*(ARQUIVOS[REVISÃO]=LD_01[[#This Row],[REVISÃO]])*(ARQUIVOS[EXTENSÃO]="pdf")))</f>
        <v>MSV-163MS-373-385-ACA-EXE-DE-J1-008-R00.3.pdf</v>
      </c>
      <c r="K1782" s="6" t="str" cm="1">
        <f t="array" ref="K1782">_xlfn.TEXTJOIN(", ",TRUE,_xlfn.UNIQUE(_xlfn._xlws.FILTER(ARQUIVOS_RECEBIDOS!$F$2:$F$5010,ARQUIVOS_RECEBIDOS!$E$2:$E$5010=LD_01[[#This Row],[DOCUMENTO]])))</f>
        <v>R00.3</v>
      </c>
      <c r="L1782" s="6" t="str" cm="1">
        <f t="array" ref="L1782">_xlfn.TEXTJOIN(",",TRUE,_xlfn._xlws.FILTER(ARQUIVOS[EXTENSÃO],(ARQUIVOS[DOCUMENTO]=LD_01[[#This Row],[DOCUMENTO]])*(ARQUIVOS[REVISÃO]=LD_01[[#This Row],[REVISÃO]])))</f>
        <v>dwg,pdf</v>
      </c>
      <c r="M1782" s="12" cm="1">
        <f t="array" ref="M1782">_xlfn.UNIQUE(_xlfn._xlws.FILTER(ARQUIVOS[DATA RECEBIMENTO],(ARQUIVOS[DOCUMENTO]=LD_01[[#This Row],[DOCUMENTO]])*(ARQUIVOS[REVISÃO]=LD_01[[#This Row],[REVISÃO]])))</f>
        <v>46041</v>
      </c>
      <c r="N17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02/MSV-163MS-373-385/31.SI/MSV-163MS-373-385-ACA-EXE-DE-J1-008-R00.3.pdf</v>
      </c>
      <c r="P1782" s="6" t="str">
        <f>LD_01[[#This Row],[PASTA]]&amp;"/"&amp;LD_01[[#This Row],[ARQUIVO]]</f>
        <v>MSV-163MS-373-385/31.SI/MSV-163MS-373-385-ACA-EXE-DE-J1-008-R00.3.pdf</v>
      </c>
    </row>
    <row r="1783" spans="1:16" ht="28.8" x14ac:dyDescent="0.3">
      <c r="A1783" t="s">
        <v>7408</v>
      </c>
      <c r="B1783" s="6" t="str">
        <f>VLOOKUP(LD_01[[#This Row],[DOCUMENTO]],_xlfn.SORTBY(ARQUIVOS_RECEBIDOS!$E$2:$F$5010,ARQUIVOS_RECEBIDOS!$F$2:$F$5010,-1),2,)</f>
        <v>R00.3</v>
      </c>
      <c r="C1783" s="14" t="s">
        <v>5988</v>
      </c>
      <c r="D1783" s="14" t="s">
        <v>7543</v>
      </c>
      <c r="E1783" s="6" t="s">
        <v>7477</v>
      </c>
      <c r="F1783" s="8" t="s">
        <v>6378</v>
      </c>
      <c r="G1783" s="8" t="s">
        <v>4331</v>
      </c>
      <c r="H1783" s="6" t="str">
        <f>_xlfn.XLOOKUP(LD_01[[#This Row],[DISCIPLINA]],'CLASSES DE PROJETOS'!$F$3:$F$37,'CLASSES DE PROJETOS'!$C$3:$C$37)</f>
        <v>SI</v>
      </c>
      <c r="I1783" s="6" t="str">
        <f>_xlfn.TEXTJOIN("/",TRUE,"MSV-163MS-"&amp;LD_01[[#This Row],[OBRA]],_xlfn.XLOOKUP(LD_01[[#This Row],[SIGLA]],'CLASSES DE PROJETOS'!$C$3:$C$37,'CLASSES DE PROJETOS'!$E$3:$E$37))</f>
        <v>MSV-163MS-373-385/31.SI</v>
      </c>
      <c r="J1783" s="6" t="str" cm="1">
        <f t="array" ref="J1783">_xlfn.TEXTJOIN(",",TRUE,_xlfn._xlws.FILTER(ARQUIVOS[ARQUIVO],(ARQUIVOS[DOCUMENTO]=LD_01[[#This Row],[DOCUMENTO]])*(ARQUIVOS[REVISÃO]=LD_01[[#This Row],[REVISÃO]])*(ARQUIVOS[EXTENSÃO]="pdf")))</f>
        <v>MSV-163MS-373-385-ACA-EXE-DE-J1-009-R00.3.pdf</v>
      </c>
      <c r="K1783" s="6" t="str" cm="1">
        <f t="array" ref="K1783">_xlfn.TEXTJOIN(", ",TRUE,_xlfn.UNIQUE(_xlfn._xlws.FILTER(ARQUIVOS_RECEBIDOS!$F$2:$F$5010,ARQUIVOS_RECEBIDOS!$E$2:$E$5010=LD_01[[#This Row],[DOCUMENTO]])))</f>
        <v>R00.3</v>
      </c>
      <c r="L1783" s="6" t="str" cm="1">
        <f t="array" ref="L1783">_xlfn.TEXTJOIN(",",TRUE,_xlfn._xlws.FILTER(ARQUIVOS[EXTENSÃO],(ARQUIVOS[DOCUMENTO]=LD_01[[#This Row],[DOCUMENTO]])*(ARQUIVOS[REVISÃO]=LD_01[[#This Row],[REVISÃO]])))</f>
        <v>dwg,pdf</v>
      </c>
      <c r="M1783" s="12" cm="1">
        <f t="array" ref="M1783">_xlfn.UNIQUE(_xlfn._xlws.FILTER(ARQUIVOS[DATA RECEBIMENTO],(ARQUIVOS[DOCUMENTO]=LD_01[[#This Row],[DOCUMENTO]])*(ARQUIVOS[REVISÃO]=LD_01[[#This Row],[REVISÃO]])))</f>
        <v>46041</v>
      </c>
      <c r="N17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02/MSV-163MS-373-385/31.SI/MSV-163MS-373-385-ACA-EXE-DE-J1-009-R00.3.pdf</v>
      </c>
      <c r="P1783" s="6" t="str">
        <f>LD_01[[#This Row],[PASTA]]&amp;"/"&amp;LD_01[[#This Row],[ARQUIVO]]</f>
        <v>MSV-163MS-373-385/31.SI/MSV-163MS-373-385-ACA-EXE-DE-J1-009-R00.3.pdf</v>
      </c>
    </row>
    <row r="1784" spans="1:16" ht="28.8" x14ac:dyDescent="0.3">
      <c r="A1784" t="s">
        <v>7409</v>
      </c>
      <c r="B1784" s="6" t="str">
        <f>VLOOKUP(LD_01[[#This Row],[DOCUMENTO]],_xlfn.SORTBY(ARQUIVOS_RECEBIDOS!$E$2:$F$5010,ARQUIVOS_RECEBIDOS!$F$2:$F$5010,-1),2,)</f>
        <v>R00.3</v>
      </c>
      <c r="C1784" s="14" t="s">
        <v>5988</v>
      </c>
      <c r="D1784" s="14" t="s">
        <v>7543</v>
      </c>
      <c r="E1784" s="6" t="s">
        <v>7477</v>
      </c>
      <c r="F1784" s="8" t="s">
        <v>6378</v>
      </c>
      <c r="G1784" s="8" t="s">
        <v>4331</v>
      </c>
      <c r="H1784" s="6" t="str">
        <f>_xlfn.XLOOKUP(LD_01[[#This Row],[DISCIPLINA]],'CLASSES DE PROJETOS'!$F$3:$F$37,'CLASSES DE PROJETOS'!$C$3:$C$37)</f>
        <v>SI</v>
      </c>
      <c r="I1784" s="6" t="str">
        <f>_xlfn.TEXTJOIN("/",TRUE,"MSV-163MS-"&amp;LD_01[[#This Row],[OBRA]],_xlfn.XLOOKUP(LD_01[[#This Row],[SIGLA]],'CLASSES DE PROJETOS'!$C$3:$C$37,'CLASSES DE PROJETOS'!$E$3:$E$37))</f>
        <v>MSV-163MS-373-385/31.SI</v>
      </c>
      <c r="J1784" s="6" t="str" cm="1">
        <f t="array" ref="J1784">_xlfn.TEXTJOIN(",",TRUE,_xlfn._xlws.FILTER(ARQUIVOS[ARQUIVO],(ARQUIVOS[DOCUMENTO]=LD_01[[#This Row],[DOCUMENTO]])*(ARQUIVOS[REVISÃO]=LD_01[[#This Row],[REVISÃO]])*(ARQUIVOS[EXTENSÃO]="pdf")))</f>
        <v>MSV-163MS-373-385-ACA-EXE-DE-J1-010-R00.3.pdf</v>
      </c>
      <c r="K1784" s="6" t="str" cm="1">
        <f t="array" ref="K1784">_xlfn.TEXTJOIN(", ",TRUE,_xlfn.UNIQUE(_xlfn._xlws.FILTER(ARQUIVOS_RECEBIDOS!$F$2:$F$5010,ARQUIVOS_RECEBIDOS!$E$2:$E$5010=LD_01[[#This Row],[DOCUMENTO]])))</f>
        <v>R00.3</v>
      </c>
      <c r="L1784" s="6" t="str" cm="1">
        <f t="array" ref="L1784">_xlfn.TEXTJOIN(",",TRUE,_xlfn._xlws.FILTER(ARQUIVOS[EXTENSÃO],(ARQUIVOS[DOCUMENTO]=LD_01[[#This Row],[DOCUMENTO]])*(ARQUIVOS[REVISÃO]=LD_01[[#This Row],[REVISÃO]])))</f>
        <v>dwg,pdf</v>
      </c>
      <c r="M1784" s="12" cm="1">
        <f t="array" ref="M1784">_xlfn.UNIQUE(_xlfn._xlws.FILTER(ARQUIVOS[DATA RECEBIMENTO],(ARQUIVOS[DOCUMENTO]=LD_01[[#This Row],[DOCUMENTO]])*(ARQUIVOS[REVISÃO]=LD_01[[#This Row],[REVISÃO]])))</f>
        <v>46041</v>
      </c>
      <c r="N17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02/MSV-163MS-373-385/31.SI/MSV-163MS-373-385-ACA-EXE-DE-J1-010-R00.3.pdf</v>
      </c>
      <c r="P1784" s="6" t="str">
        <f>LD_01[[#This Row],[PASTA]]&amp;"/"&amp;LD_01[[#This Row],[ARQUIVO]]</f>
        <v>MSV-163MS-373-385/31.SI/MSV-163MS-373-385-ACA-EXE-DE-J1-010-R00.3.pdf</v>
      </c>
    </row>
    <row r="1785" spans="1:16" ht="28.8" x14ac:dyDescent="0.3">
      <c r="A1785" t="s">
        <v>7410</v>
      </c>
      <c r="B1785" s="6" t="str">
        <f>VLOOKUP(LD_01[[#This Row],[DOCUMENTO]],_xlfn.SORTBY(ARQUIVOS_RECEBIDOS!$E$2:$F$5010,ARQUIVOS_RECEBIDOS!$F$2:$F$5010,-1),2,)</f>
        <v>R00.3</v>
      </c>
      <c r="C1785" s="14" t="s">
        <v>5988</v>
      </c>
      <c r="D1785" s="14" t="s">
        <v>7543</v>
      </c>
      <c r="E1785" s="6" t="s">
        <v>7477</v>
      </c>
      <c r="F1785" s="8" t="s">
        <v>6378</v>
      </c>
      <c r="G1785" s="8" t="s">
        <v>4331</v>
      </c>
      <c r="H1785" s="6" t="str">
        <f>_xlfn.XLOOKUP(LD_01[[#This Row],[DISCIPLINA]],'CLASSES DE PROJETOS'!$F$3:$F$37,'CLASSES DE PROJETOS'!$C$3:$C$37)</f>
        <v>SI</v>
      </c>
      <c r="I1785" s="6" t="str">
        <f>_xlfn.TEXTJOIN("/",TRUE,"MSV-163MS-"&amp;LD_01[[#This Row],[OBRA]],_xlfn.XLOOKUP(LD_01[[#This Row],[SIGLA]],'CLASSES DE PROJETOS'!$C$3:$C$37,'CLASSES DE PROJETOS'!$E$3:$E$37))</f>
        <v>MSV-163MS-373-385/31.SI</v>
      </c>
      <c r="J1785" s="6" t="str" cm="1">
        <f t="array" ref="J1785">_xlfn.TEXTJOIN(",",TRUE,_xlfn._xlws.FILTER(ARQUIVOS[ARQUIVO],(ARQUIVOS[DOCUMENTO]=LD_01[[#This Row],[DOCUMENTO]])*(ARQUIVOS[REVISÃO]=LD_01[[#This Row],[REVISÃO]])*(ARQUIVOS[EXTENSÃO]="pdf")))</f>
        <v>MSV-163MS-373-385-ACA-EXE-DE-J1-011-R00.3.pdf</v>
      </c>
      <c r="K1785" s="6" t="str" cm="1">
        <f t="array" ref="K1785">_xlfn.TEXTJOIN(", ",TRUE,_xlfn.UNIQUE(_xlfn._xlws.FILTER(ARQUIVOS_RECEBIDOS!$F$2:$F$5010,ARQUIVOS_RECEBIDOS!$E$2:$E$5010=LD_01[[#This Row],[DOCUMENTO]])))</f>
        <v>R00.3</v>
      </c>
      <c r="L1785" s="6" t="str" cm="1">
        <f t="array" ref="L1785">_xlfn.TEXTJOIN(",",TRUE,_xlfn._xlws.FILTER(ARQUIVOS[EXTENSÃO],(ARQUIVOS[DOCUMENTO]=LD_01[[#This Row],[DOCUMENTO]])*(ARQUIVOS[REVISÃO]=LD_01[[#This Row],[REVISÃO]])))</f>
        <v>dwg,pdf</v>
      </c>
      <c r="M1785" s="12" cm="1">
        <f t="array" ref="M1785">_xlfn.UNIQUE(_xlfn._xlws.FILTER(ARQUIVOS[DATA RECEBIMENTO],(ARQUIVOS[DOCUMENTO]=LD_01[[#This Row],[DOCUMENTO]])*(ARQUIVOS[REVISÃO]=LD_01[[#This Row],[REVISÃO]])))</f>
        <v>46041</v>
      </c>
      <c r="N17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02/MSV-163MS-373-385/31.SI/MSV-163MS-373-385-ACA-EXE-DE-J1-011-R00.3.pdf</v>
      </c>
      <c r="P1785" s="6" t="str">
        <f>LD_01[[#This Row],[PASTA]]&amp;"/"&amp;LD_01[[#This Row],[ARQUIVO]]</f>
        <v>MSV-163MS-373-385/31.SI/MSV-163MS-373-385-ACA-EXE-DE-J1-011-R00.3.pdf</v>
      </c>
    </row>
    <row r="1786" spans="1:16" ht="28.8" x14ac:dyDescent="0.3">
      <c r="A1786" t="s">
        <v>7411</v>
      </c>
      <c r="B1786" s="6" t="str">
        <f>VLOOKUP(LD_01[[#This Row],[DOCUMENTO]],_xlfn.SORTBY(ARQUIVOS_RECEBIDOS!$E$2:$F$5010,ARQUIVOS_RECEBIDOS!$F$2:$F$5010,-1),2,)</f>
        <v>R00.3</v>
      </c>
      <c r="C1786" s="14" t="s">
        <v>5988</v>
      </c>
      <c r="D1786" s="14" t="s">
        <v>7543</v>
      </c>
      <c r="E1786" s="6" t="s">
        <v>7477</v>
      </c>
      <c r="F1786" s="8" t="s">
        <v>6378</v>
      </c>
      <c r="G1786" s="8" t="s">
        <v>4331</v>
      </c>
      <c r="H1786" s="6" t="str">
        <f>_xlfn.XLOOKUP(LD_01[[#This Row],[DISCIPLINA]],'CLASSES DE PROJETOS'!$F$3:$F$37,'CLASSES DE PROJETOS'!$C$3:$C$37)</f>
        <v>SI</v>
      </c>
      <c r="I1786" s="6" t="str">
        <f>_xlfn.TEXTJOIN("/",TRUE,"MSV-163MS-"&amp;LD_01[[#This Row],[OBRA]],_xlfn.XLOOKUP(LD_01[[#This Row],[SIGLA]],'CLASSES DE PROJETOS'!$C$3:$C$37,'CLASSES DE PROJETOS'!$E$3:$E$37))</f>
        <v>MSV-163MS-373-385/31.SI</v>
      </c>
      <c r="J1786" s="6" t="str" cm="1">
        <f t="array" ref="J1786">_xlfn.TEXTJOIN(",",TRUE,_xlfn._xlws.FILTER(ARQUIVOS[ARQUIVO],(ARQUIVOS[DOCUMENTO]=LD_01[[#This Row],[DOCUMENTO]])*(ARQUIVOS[REVISÃO]=LD_01[[#This Row],[REVISÃO]])*(ARQUIVOS[EXTENSÃO]="pdf")))</f>
        <v>MSV-163MS-373-385-ACA-EXE-DE-J1-012-R00.3.pdf</v>
      </c>
      <c r="K1786" s="6" t="str" cm="1">
        <f t="array" ref="K1786">_xlfn.TEXTJOIN(", ",TRUE,_xlfn.UNIQUE(_xlfn._xlws.FILTER(ARQUIVOS_RECEBIDOS!$F$2:$F$5010,ARQUIVOS_RECEBIDOS!$E$2:$E$5010=LD_01[[#This Row],[DOCUMENTO]])))</f>
        <v>R00.3</v>
      </c>
      <c r="L1786" s="6" t="str" cm="1">
        <f t="array" ref="L1786">_xlfn.TEXTJOIN(",",TRUE,_xlfn._xlws.FILTER(ARQUIVOS[EXTENSÃO],(ARQUIVOS[DOCUMENTO]=LD_01[[#This Row],[DOCUMENTO]])*(ARQUIVOS[REVISÃO]=LD_01[[#This Row],[REVISÃO]])))</f>
        <v>dwg,pdf</v>
      </c>
      <c r="M1786" s="12" cm="1">
        <f t="array" ref="M1786">_xlfn.UNIQUE(_xlfn._xlws.FILTER(ARQUIVOS[DATA RECEBIMENTO],(ARQUIVOS[DOCUMENTO]=LD_01[[#This Row],[DOCUMENTO]])*(ARQUIVOS[REVISÃO]=LD_01[[#This Row],[REVISÃO]])))</f>
        <v>46041</v>
      </c>
      <c r="N17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02/MSV-163MS-373-385/31.SI/MSV-163MS-373-385-ACA-EXE-DE-J1-012-R00.3.pdf</v>
      </c>
      <c r="P1786" s="6" t="str">
        <f>LD_01[[#This Row],[PASTA]]&amp;"/"&amp;LD_01[[#This Row],[ARQUIVO]]</f>
        <v>MSV-163MS-373-385/31.SI/MSV-163MS-373-385-ACA-EXE-DE-J1-012-R00.3.pdf</v>
      </c>
    </row>
    <row r="1787" spans="1:16" ht="28.8" x14ac:dyDescent="0.3">
      <c r="A1787" t="s">
        <v>7412</v>
      </c>
      <c r="B1787" s="6" t="str">
        <f>VLOOKUP(LD_01[[#This Row],[DOCUMENTO]],_xlfn.SORTBY(ARQUIVOS_RECEBIDOS!$E$2:$F$5010,ARQUIVOS_RECEBIDOS!$F$2:$F$5010,-1),2,)</f>
        <v>R00.3</v>
      </c>
      <c r="C1787" s="14" t="s">
        <v>5988</v>
      </c>
      <c r="D1787" s="14" t="s">
        <v>7543</v>
      </c>
      <c r="E1787" s="6" t="s">
        <v>7477</v>
      </c>
      <c r="F1787" s="8" t="s">
        <v>6378</v>
      </c>
      <c r="G1787" s="8" t="s">
        <v>4331</v>
      </c>
      <c r="H1787" s="6" t="str">
        <f>_xlfn.XLOOKUP(LD_01[[#This Row],[DISCIPLINA]],'CLASSES DE PROJETOS'!$F$3:$F$37,'CLASSES DE PROJETOS'!$C$3:$C$37)</f>
        <v>SI</v>
      </c>
      <c r="I1787" s="6" t="str">
        <f>_xlfn.TEXTJOIN("/",TRUE,"MSV-163MS-"&amp;LD_01[[#This Row],[OBRA]],_xlfn.XLOOKUP(LD_01[[#This Row],[SIGLA]],'CLASSES DE PROJETOS'!$C$3:$C$37,'CLASSES DE PROJETOS'!$E$3:$E$37))</f>
        <v>MSV-163MS-373-385/31.SI</v>
      </c>
      <c r="J1787" s="6" t="str" cm="1">
        <f t="array" ref="J1787">_xlfn.TEXTJOIN(",",TRUE,_xlfn._xlws.FILTER(ARQUIVOS[ARQUIVO],(ARQUIVOS[DOCUMENTO]=LD_01[[#This Row],[DOCUMENTO]])*(ARQUIVOS[REVISÃO]=LD_01[[#This Row],[REVISÃO]])*(ARQUIVOS[EXTENSÃO]="pdf")))</f>
        <v>MSV-163MS-373-385-ACA-EXE-DE-J1-013-R00.3.pdf</v>
      </c>
      <c r="K1787" s="6" t="str" cm="1">
        <f t="array" ref="K1787">_xlfn.TEXTJOIN(", ",TRUE,_xlfn.UNIQUE(_xlfn._xlws.FILTER(ARQUIVOS_RECEBIDOS!$F$2:$F$5010,ARQUIVOS_RECEBIDOS!$E$2:$E$5010=LD_01[[#This Row],[DOCUMENTO]])))</f>
        <v>R00.3</v>
      </c>
      <c r="L1787" s="6" t="str" cm="1">
        <f t="array" ref="L1787">_xlfn.TEXTJOIN(",",TRUE,_xlfn._xlws.FILTER(ARQUIVOS[EXTENSÃO],(ARQUIVOS[DOCUMENTO]=LD_01[[#This Row],[DOCUMENTO]])*(ARQUIVOS[REVISÃO]=LD_01[[#This Row],[REVISÃO]])))</f>
        <v>dwg,pdf</v>
      </c>
      <c r="M1787" s="12" cm="1">
        <f t="array" ref="M1787">_xlfn.UNIQUE(_xlfn._xlws.FILTER(ARQUIVOS[DATA RECEBIMENTO],(ARQUIVOS[DOCUMENTO]=LD_01[[#This Row],[DOCUMENTO]])*(ARQUIVOS[REVISÃO]=LD_01[[#This Row],[REVISÃO]])))</f>
        <v>46041</v>
      </c>
      <c r="N17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02/MSV-163MS-373-385/31.SI/MSV-163MS-373-385-ACA-EXE-DE-J1-013-R00.3.pdf</v>
      </c>
      <c r="P1787" s="6" t="str">
        <f>LD_01[[#This Row],[PASTA]]&amp;"/"&amp;LD_01[[#This Row],[ARQUIVO]]</f>
        <v>MSV-163MS-373-385/31.SI/MSV-163MS-373-385-ACA-EXE-DE-J1-013-R00.3.pdf</v>
      </c>
    </row>
    <row r="1788" spans="1:16" ht="28.8" x14ac:dyDescent="0.3">
      <c r="A1788" t="s">
        <v>7413</v>
      </c>
      <c r="B1788" s="6" t="str">
        <f>VLOOKUP(LD_01[[#This Row],[DOCUMENTO]],_xlfn.SORTBY(ARQUIVOS_RECEBIDOS!$E$2:$F$5010,ARQUIVOS_RECEBIDOS!$F$2:$F$5010,-1),2,)</f>
        <v>R00.3</v>
      </c>
      <c r="C1788" s="14" t="s">
        <v>5988</v>
      </c>
      <c r="D1788" s="14" t="s">
        <v>7543</v>
      </c>
      <c r="E1788" s="6" t="s">
        <v>7477</v>
      </c>
      <c r="F1788" s="8" t="s">
        <v>6378</v>
      </c>
      <c r="G1788" s="8" t="s">
        <v>4331</v>
      </c>
      <c r="H1788" s="6" t="str">
        <f>_xlfn.XLOOKUP(LD_01[[#This Row],[DISCIPLINA]],'CLASSES DE PROJETOS'!$F$3:$F$37,'CLASSES DE PROJETOS'!$C$3:$C$37)</f>
        <v>SI</v>
      </c>
      <c r="I1788" s="6" t="str">
        <f>_xlfn.TEXTJOIN("/",TRUE,"MSV-163MS-"&amp;LD_01[[#This Row],[OBRA]],_xlfn.XLOOKUP(LD_01[[#This Row],[SIGLA]],'CLASSES DE PROJETOS'!$C$3:$C$37,'CLASSES DE PROJETOS'!$E$3:$E$37))</f>
        <v>MSV-163MS-373-385/31.SI</v>
      </c>
      <c r="J1788" s="6" t="str" cm="1">
        <f t="array" ref="J1788">_xlfn.TEXTJOIN(",",TRUE,_xlfn._xlws.FILTER(ARQUIVOS[ARQUIVO],(ARQUIVOS[DOCUMENTO]=LD_01[[#This Row],[DOCUMENTO]])*(ARQUIVOS[REVISÃO]=LD_01[[#This Row],[REVISÃO]])*(ARQUIVOS[EXTENSÃO]="pdf")))</f>
        <v>MSV-163MS-373-385-ACA-EXE-DE-J1-014-R00.3.pdf</v>
      </c>
      <c r="K1788" s="6" t="str" cm="1">
        <f t="array" ref="K1788">_xlfn.TEXTJOIN(", ",TRUE,_xlfn.UNIQUE(_xlfn._xlws.FILTER(ARQUIVOS_RECEBIDOS!$F$2:$F$5010,ARQUIVOS_RECEBIDOS!$E$2:$E$5010=LD_01[[#This Row],[DOCUMENTO]])))</f>
        <v>R00.3</v>
      </c>
      <c r="L1788" s="6" t="str" cm="1">
        <f t="array" ref="L1788">_xlfn.TEXTJOIN(",",TRUE,_xlfn._xlws.FILTER(ARQUIVOS[EXTENSÃO],(ARQUIVOS[DOCUMENTO]=LD_01[[#This Row],[DOCUMENTO]])*(ARQUIVOS[REVISÃO]=LD_01[[#This Row],[REVISÃO]])))</f>
        <v>dwg,pdf</v>
      </c>
      <c r="M1788" s="12" cm="1">
        <f t="array" ref="M1788">_xlfn.UNIQUE(_xlfn._xlws.FILTER(ARQUIVOS[DATA RECEBIMENTO],(ARQUIVOS[DOCUMENTO]=LD_01[[#This Row],[DOCUMENTO]])*(ARQUIVOS[REVISÃO]=LD_01[[#This Row],[REVISÃO]])))</f>
        <v>46041</v>
      </c>
      <c r="N17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02/MSV-163MS-373-385/31.SI/MSV-163MS-373-385-ACA-EXE-DE-J1-014-R00.3.pdf</v>
      </c>
      <c r="P1788" s="6" t="str">
        <f>LD_01[[#This Row],[PASTA]]&amp;"/"&amp;LD_01[[#This Row],[ARQUIVO]]</f>
        <v>MSV-163MS-373-385/31.SI/MSV-163MS-373-385-ACA-EXE-DE-J1-014-R00.3.pdf</v>
      </c>
    </row>
    <row r="1789" spans="1:16" ht="28.8" x14ac:dyDescent="0.3">
      <c r="A1789" t="s">
        <v>7414</v>
      </c>
      <c r="B1789" s="6" t="str">
        <f>VLOOKUP(LD_01[[#This Row],[DOCUMENTO]],_xlfn.SORTBY(ARQUIVOS_RECEBIDOS!$E$2:$F$5010,ARQUIVOS_RECEBIDOS!$F$2:$F$5010,-1),2,)</f>
        <v>R00.3</v>
      </c>
      <c r="C1789" s="14" t="s">
        <v>5988</v>
      </c>
      <c r="D1789" s="14" t="s">
        <v>7543</v>
      </c>
      <c r="E1789" s="6" t="s">
        <v>7477</v>
      </c>
      <c r="F1789" s="8" t="s">
        <v>6378</v>
      </c>
      <c r="G1789" s="8" t="s">
        <v>4331</v>
      </c>
      <c r="H1789" s="6" t="str">
        <f>_xlfn.XLOOKUP(LD_01[[#This Row],[DISCIPLINA]],'CLASSES DE PROJETOS'!$F$3:$F$37,'CLASSES DE PROJETOS'!$C$3:$C$37)</f>
        <v>SI</v>
      </c>
      <c r="I1789" s="6" t="str">
        <f>_xlfn.TEXTJOIN("/",TRUE,"MSV-163MS-"&amp;LD_01[[#This Row],[OBRA]],_xlfn.XLOOKUP(LD_01[[#This Row],[SIGLA]],'CLASSES DE PROJETOS'!$C$3:$C$37,'CLASSES DE PROJETOS'!$E$3:$E$37))</f>
        <v>MSV-163MS-373-385/31.SI</v>
      </c>
      <c r="J1789" s="6" t="str" cm="1">
        <f t="array" ref="J1789">_xlfn.TEXTJOIN(",",TRUE,_xlfn._xlws.FILTER(ARQUIVOS[ARQUIVO],(ARQUIVOS[DOCUMENTO]=LD_01[[#This Row],[DOCUMENTO]])*(ARQUIVOS[REVISÃO]=LD_01[[#This Row],[REVISÃO]])*(ARQUIVOS[EXTENSÃO]="pdf")))</f>
        <v>MSV-163MS-373-385-ACA-EXE-DE-J1-015-R00.3.pdf</v>
      </c>
      <c r="K1789" s="6" t="str" cm="1">
        <f t="array" ref="K1789">_xlfn.TEXTJOIN(", ",TRUE,_xlfn.UNIQUE(_xlfn._xlws.FILTER(ARQUIVOS_RECEBIDOS!$F$2:$F$5010,ARQUIVOS_RECEBIDOS!$E$2:$E$5010=LD_01[[#This Row],[DOCUMENTO]])))</f>
        <v>R00.3</v>
      </c>
      <c r="L1789" s="6" t="str" cm="1">
        <f t="array" ref="L1789">_xlfn.TEXTJOIN(",",TRUE,_xlfn._xlws.FILTER(ARQUIVOS[EXTENSÃO],(ARQUIVOS[DOCUMENTO]=LD_01[[#This Row],[DOCUMENTO]])*(ARQUIVOS[REVISÃO]=LD_01[[#This Row],[REVISÃO]])))</f>
        <v>dwg,pdf</v>
      </c>
      <c r="M1789" s="12" cm="1">
        <f t="array" ref="M1789">_xlfn.UNIQUE(_xlfn._xlws.FILTER(ARQUIVOS[DATA RECEBIMENTO],(ARQUIVOS[DOCUMENTO]=LD_01[[#This Row],[DOCUMENTO]])*(ARQUIVOS[REVISÃO]=LD_01[[#This Row],[REVISÃO]])))</f>
        <v>46041</v>
      </c>
      <c r="N17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02/MSV-163MS-373-385/31.SI/MSV-163MS-373-385-ACA-EXE-DE-J1-015-R00.3.pdf</v>
      </c>
      <c r="P1789" s="6" t="str">
        <f>LD_01[[#This Row],[PASTA]]&amp;"/"&amp;LD_01[[#This Row],[ARQUIVO]]</f>
        <v>MSV-163MS-373-385/31.SI/MSV-163MS-373-385-ACA-EXE-DE-J1-015-R00.3.pdf</v>
      </c>
    </row>
    <row r="1790" spans="1:16" ht="28.8" x14ac:dyDescent="0.3">
      <c r="A1790" t="s">
        <v>7415</v>
      </c>
      <c r="B1790" s="6" t="str">
        <f>VLOOKUP(LD_01[[#This Row],[DOCUMENTO]],_xlfn.SORTBY(ARQUIVOS_RECEBIDOS!$E$2:$F$5010,ARQUIVOS_RECEBIDOS!$F$2:$F$5010,-1),2,)</f>
        <v>R00.3</v>
      </c>
      <c r="C1790" s="14" t="s">
        <v>5988</v>
      </c>
      <c r="D1790" s="14" t="s">
        <v>7543</v>
      </c>
      <c r="E1790" s="6" t="s">
        <v>7477</v>
      </c>
      <c r="F1790" s="8" t="s">
        <v>6378</v>
      </c>
      <c r="G1790" s="8" t="s">
        <v>4331</v>
      </c>
      <c r="H1790" s="6" t="str">
        <f>_xlfn.XLOOKUP(LD_01[[#This Row],[DISCIPLINA]],'CLASSES DE PROJETOS'!$F$3:$F$37,'CLASSES DE PROJETOS'!$C$3:$C$37)</f>
        <v>SI</v>
      </c>
      <c r="I1790" s="6" t="str">
        <f>_xlfn.TEXTJOIN("/",TRUE,"MSV-163MS-"&amp;LD_01[[#This Row],[OBRA]],_xlfn.XLOOKUP(LD_01[[#This Row],[SIGLA]],'CLASSES DE PROJETOS'!$C$3:$C$37,'CLASSES DE PROJETOS'!$E$3:$E$37))</f>
        <v>MSV-163MS-373-385/31.SI</v>
      </c>
      <c r="J1790" s="6" t="str" cm="1">
        <f t="array" ref="J1790">_xlfn.TEXTJOIN(",",TRUE,_xlfn._xlws.FILTER(ARQUIVOS[ARQUIVO],(ARQUIVOS[DOCUMENTO]=LD_01[[#This Row],[DOCUMENTO]])*(ARQUIVOS[REVISÃO]=LD_01[[#This Row],[REVISÃO]])*(ARQUIVOS[EXTENSÃO]="pdf")))</f>
        <v>MSV-163MS-373-385-ACA-EXE-DE-J1-016-R00.3.pdf</v>
      </c>
      <c r="K1790" s="6" t="str" cm="1">
        <f t="array" ref="K1790">_xlfn.TEXTJOIN(", ",TRUE,_xlfn.UNIQUE(_xlfn._xlws.FILTER(ARQUIVOS_RECEBIDOS!$F$2:$F$5010,ARQUIVOS_RECEBIDOS!$E$2:$E$5010=LD_01[[#This Row],[DOCUMENTO]])))</f>
        <v>R00.3</v>
      </c>
      <c r="L1790" s="6" t="str" cm="1">
        <f t="array" ref="L1790">_xlfn.TEXTJOIN(",",TRUE,_xlfn._xlws.FILTER(ARQUIVOS[EXTENSÃO],(ARQUIVOS[DOCUMENTO]=LD_01[[#This Row],[DOCUMENTO]])*(ARQUIVOS[REVISÃO]=LD_01[[#This Row],[REVISÃO]])))</f>
        <v>dwg,pdf</v>
      </c>
      <c r="M1790" s="12" cm="1">
        <f t="array" ref="M1790">_xlfn.UNIQUE(_xlfn._xlws.FILTER(ARQUIVOS[DATA RECEBIMENTO],(ARQUIVOS[DOCUMENTO]=LD_01[[#This Row],[DOCUMENTO]])*(ARQUIVOS[REVISÃO]=LD_01[[#This Row],[REVISÃO]])))</f>
        <v>46041</v>
      </c>
      <c r="N17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02/MSV-163MS-373-385/31.SI/MSV-163MS-373-385-ACA-EXE-DE-J1-016-R00.3.pdf</v>
      </c>
      <c r="P1790" s="6" t="str">
        <f>LD_01[[#This Row],[PASTA]]&amp;"/"&amp;LD_01[[#This Row],[ARQUIVO]]</f>
        <v>MSV-163MS-373-385/31.SI/MSV-163MS-373-385-ACA-EXE-DE-J1-016-R00.3.pdf</v>
      </c>
    </row>
    <row r="1791" spans="1:16" ht="28.8" x14ac:dyDescent="0.3">
      <c r="A1791" t="s">
        <v>7416</v>
      </c>
      <c r="B1791" s="6" t="str">
        <f>VLOOKUP(LD_01[[#This Row],[DOCUMENTO]],_xlfn.SORTBY(ARQUIVOS_RECEBIDOS!$E$2:$F$5010,ARQUIVOS_RECEBIDOS!$F$2:$F$5010,-1),2,)</f>
        <v>R00.3</v>
      </c>
      <c r="C1791" s="14" t="s">
        <v>5988</v>
      </c>
      <c r="D1791" s="14" t="s">
        <v>7543</v>
      </c>
      <c r="E1791" s="6" t="s">
        <v>7477</v>
      </c>
      <c r="F1791" s="8" t="s">
        <v>6378</v>
      </c>
      <c r="G1791" s="8" t="s">
        <v>4331</v>
      </c>
      <c r="H1791" s="6" t="str">
        <f>_xlfn.XLOOKUP(LD_01[[#This Row],[DISCIPLINA]],'CLASSES DE PROJETOS'!$F$3:$F$37,'CLASSES DE PROJETOS'!$C$3:$C$37)</f>
        <v>SI</v>
      </c>
      <c r="I1791" s="6" t="str">
        <f>_xlfn.TEXTJOIN("/",TRUE,"MSV-163MS-"&amp;LD_01[[#This Row],[OBRA]],_xlfn.XLOOKUP(LD_01[[#This Row],[SIGLA]],'CLASSES DE PROJETOS'!$C$3:$C$37,'CLASSES DE PROJETOS'!$E$3:$E$37))</f>
        <v>MSV-163MS-373-385/31.SI</v>
      </c>
      <c r="J1791" s="6" t="str" cm="1">
        <f t="array" ref="J1791">_xlfn.TEXTJOIN(",",TRUE,_xlfn._xlws.FILTER(ARQUIVOS[ARQUIVO],(ARQUIVOS[DOCUMENTO]=LD_01[[#This Row],[DOCUMENTO]])*(ARQUIVOS[REVISÃO]=LD_01[[#This Row],[REVISÃO]])*(ARQUIVOS[EXTENSÃO]="pdf")))</f>
        <v>MSV-163MS-373-385-ACA-EXE-DE-J1-017-R00.3.pdf</v>
      </c>
      <c r="K1791" s="6" t="str" cm="1">
        <f t="array" ref="K1791">_xlfn.TEXTJOIN(", ",TRUE,_xlfn.UNIQUE(_xlfn._xlws.FILTER(ARQUIVOS_RECEBIDOS!$F$2:$F$5010,ARQUIVOS_RECEBIDOS!$E$2:$E$5010=LD_01[[#This Row],[DOCUMENTO]])))</f>
        <v>R00.3</v>
      </c>
      <c r="L1791" s="6" t="str" cm="1">
        <f t="array" ref="L1791">_xlfn.TEXTJOIN(",",TRUE,_xlfn._xlws.FILTER(ARQUIVOS[EXTENSÃO],(ARQUIVOS[DOCUMENTO]=LD_01[[#This Row],[DOCUMENTO]])*(ARQUIVOS[REVISÃO]=LD_01[[#This Row],[REVISÃO]])))</f>
        <v>dwg,pdf</v>
      </c>
      <c r="M1791" s="12" cm="1">
        <f t="array" ref="M1791">_xlfn.UNIQUE(_xlfn._xlws.FILTER(ARQUIVOS[DATA RECEBIMENTO],(ARQUIVOS[DOCUMENTO]=LD_01[[#This Row],[DOCUMENTO]])*(ARQUIVOS[REVISÃO]=LD_01[[#This Row],[REVISÃO]])))</f>
        <v>46041</v>
      </c>
      <c r="N17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02/MSV-163MS-373-385/31.SI/MSV-163MS-373-385-ACA-EXE-DE-J1-017-R00.3.pdf</v>
      </c>
      <c r="P1791" s="6" t="str">
        <f>LD_01[[#This Row],[PASTA]]&amp;"/"&amp;LD_01[[#This Row],[ARQUIVO]]</f>
        <v>MSV-163MS-373-385/31.SI/MSV-163MS-373-385-ACA-EXE-DE-J1-017-R00.3.pdf</v>
      </c>
    </row>
    <row r="1792" spans="1:16" ht="28.8" x14ac:dyDescent="0.3">
      <c r="A1792" t="s">
        <v>7417</v>
      </c>
      <c r="B1792" s="6" t="str">
        <f>VLOOKUP(LD_01[[#This Row],[DOCUMENTO]],_xlfn.SORTBY(ARQUIVOS_RECEBIDOS!$E$2:$F$5010,ARQUIVOS_RECEBIDOS!$F$2:$F$5010,-1),2,)</f>
        <v>R00.3</v>
      </c>
      <c r="C1792" s="14" t="s">
        <v>5988</v>
      </c>
      <c r="D1792" s="14" t="s">
        <v>7543</v>
      </c>
      <c r="E1792" s="6" t="s">
        <v>7477</v>
      </c>
      <c r="F1792" s="8" t="s">
        <v>6378</v>
      </c>
      <c r="G1792" s="8" t="s">
        <v>4331</v>
      </c>
      <c r="H1792" s="6" t="str">
        <f>_xlfn.XLOOKUP(LD_01[[#This Row],[DISCIPLINA]],'CLASSES DE PROJETOS'!$F$3:$F$37,'CLASSES DE PROJETOS'!$C$3:$C$37)</f>
        <v>SI</v>
      </c>
      <c r="I1792" s="6" t="str">
        <f>_xlfn.TEXTJOIN("/",TRUE,"MSV-163MS-"&amp;LD_01[[#This Row],[OBRA]],_xlfn.XLOOKUP(LD_01[[#This Row],[SIGLA]],'CLASSES DE PROJETOS'!$C$3:$C$37,'CLASSES DE PROJETOS'!$E$3:$E$37))</f>
        <v>MSV-163MS-373-385/31.SI</v>
      </c>
      <c r="J1792" s="6" t="str" cm="1">
        <f t="array" ref="J1792">_xlfn.TEXTJOIN(",",TRUE,_xlfn._xlws.FILTER(ARQUIVOS[ARQUIVO],(ARQUIVOS[DOCUMENTO]=LD_01[[#This Row],[DOCUMENTO]])*(ARQUIVOS[REVISÃO]=LD_01[[#This Row],[REVISÃO]])*(ARQUIVOS[EXTENSÃO]="pdf")))</f>
        <v>MSV-163MS-373-385-ACA-EXE-DE-J1-018-R00.3.pdf</v>
      </c>
      <c r="K1792" s="6" t="str" cm="1">
        <f t="array" ref="K1792">_xlfn.TEXTJOIN(", ",TRUE,_xlfn.UNIQUE(_xlfn._xlws.FILTER(ARQUIVOS_RECEBIDOS!$F$2:$F$5010,ARQUIVOS_RECEBIDOS!$E$2:$E$5010=LD_01[[#This Row],[DOCUMENTO]])))</f>
        <v>R00.3</v>
      </c>
      <c r="L1792" s="6" t="str" cm="1">
        <f t="array" ref="L1792">_xlfn.TEXTJOIN(",",TRUE,_xlfn._xlws.FILTER(ARQUIVOS[EXTENSÃO],(ARQUIVOS[DOCUMENTO]=LD_01[[#This Row],[DOCUMENTO]])*(ARQUIVOS[REVISÃO]=LD_01[[#This Row],[REVISÃO]])))</f>
        <v>dwg,pdf</v>
      </c>
      <c r="M1792" s="12" cm="1">
        <f t="array" ref="M1792">_xlfn.UNIQUE(_xlfn._xlws.FILTER(ARQUIVOS[DATA RECEBIMENTO],(ARQUIVOS[DOCUMENTO]=LD_01[[#This Row],[DOCUMENTO]])*(ARQUIVOS[REVISÃO]=LD_01[[#This Row],[REVISÃO]])))</f>
        <v>46041</v>
      </c>
      <c r="N17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02/MSV-163MS-373-385/31.SI/MSV-163MS-373-385-ACA-EXE-DE-J1-018-R00.3.pdf</v>
      </c>
      <c r="P1792" s="6" t="str">
        <f>LD_01[[#This Row],[PASTA]]&amp;"/"&amp;LD_01[[#This Row],[ARQUIVO]]</f>
        <v>MSV-163MS-373-385/31.SI/MSV-163MS-373-385-ACA-EXE-DE-J1-018-R00.3.pdf</v>
      </c>
    </row>
    <row r="1793" spans="1:16" ht="28.8" x14ac:dyDescent="0.3">
      <c r="A1793" t="s">
        <v>7418</v>
      </c>
      <c r="B1793" s="6" t="str">
        <f>VLOOKUP(LD_01[[#This Row],[DOCUMENTO]],_xlfn.SORTBY(ARQUIVOS_RECEBIDOS!$E$2:$F$5010,ARQUIVOS_RECEBIDOS!$F$2:$F$5010,-1),2,)</f>
        <v>R00.3</v>
      </c>
      <c r="C1793" s="14" t="s">
        <v>5988</v>
      </c>
      <c r="D1793" s="14" t="s">
        <v>7543</v>
      </c>
      <c r="E1793" s="6" t="s">
        <v>7477</v>
      </c>
      <c r="F1793" s="8" t="s">
        <v>6378</v>
      </c>
      <c r="G1793" s="8" t="s">
        <v>4331</v>
      </c>
      <c r="H1793" s="6" t="str">
        <f>_xlfn.XLOOKUP(LD_01[[#This Row],[DISCIPLINA]],'CLASSES DE PROJETOS'!$F$3:$F$37,'CLASSES DE PROJETOS'!$C$3:$C$37)</f>
        <v>SI</v>
      </c>
      <c r="I1793" s="6" t="str">
        <f>_xlfn.TEXTJOIN("/",TRUE,"MSV-163MS-"&amp;LD_01[[#This Row],[OBRA]],_xlfn.XLOOKUP(LD_01[[#This Row],[SIGLA]],'CLASSES DE PROJETOS'!$C$3:$C$37,'CLASSES DE PROJETOS'!$E$3:$E$37))</f>
        <v>MSV-163MS-373-385/31.SI</v>
      </c>
      <c r="J1793" s="6" t="str" cm="1">
        <f t="array" ref="J1793">_xlfn.TEXTJOIN(",",TRUE,_xlfn._xlws.FILTER(ARQUIVOS[ARQUIVO],(ARQUIVOS[DOCUMENTO]=LD_01[[#This Row],[DOCUMENTO]])*(ARQUIVOS[REVISÃO]=LD_01[[#This Row],[REVISÃO]])*(ARQUIVOS[EXTENSÃO]="pdf")))</f>
        <v>MSV-163MS-373-385-ACA-EXE-DE-J1-019-R00.3.pdf</v>
      </c>
      <c r="K1793" s="6" t="str" cm="1">
        <f t="array" ref="K1793">_xlfn.TEXTJOIN(", ",TRUE,_xlfn.UNIQUE(_xlfn._xlws.FILTER(ARQUIVOS_RECEBIDOS!$F$2:$F$5010,ARQUIVOS_RECEBIDOS!$E$2:$E$5010=LD_01[[#This Row],[DOCUMENTO]])))</f>
        <v>R00.3</v>
      </c>
      <c r="L1793" s="6" t="str" cm="1">
        <f t="array" ref="L1793">_xlfn.TEXTJOIN(",",TRUE,_xlfn._xlws.FILTER(ARQUIVOS[EXTENSÃO],(ARQUIVOS[DOCUMENTO]=LD_01[[#This Row],[DOCUMENTO]])*(ARQUIVOS[REVISÃO]=LD_01[[#This Row],[REVISÃO]])))</f>
        <v>dwg,pdf</v>
      </c>
      <c r="M1793" s="12" cm="1">
        <f t="array" ref="M1793">_xlfn.UNIQUE(_xlfn._xlws.FILTER(ARQUIVOS[DATA RECEBIMENTO],(ARQUIVOS[DOCUMENTO]=LD_01[[#This Row],[DOCUMENTO]])*(ARQUIVOS[REVISÃO]=LD_01[[#This Row],[REVISÃO]])))</f>
        <v>46041</v>
      </c>
      <c r="N17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02/MSV-163MS-373-385/31.SI/MSV-163MS-373-385-ACA-EXE-DE-J1-019-R00.3.pdf</v>
      </c>
      <c r="P1793" s="6" t="str">
        <f>LD_01[[#This Row],[PASTA]]&amp;"/"&amp;LD_01[[#This Row],[ARQUIVO]]</f>
        <v>MSV-163MS-373-385/31.SI/MSV-163MS-373-385-ACA-EXE-DE-J1-019-R00.3.pdf</v>
      </c>
    </row>
    <row r="1794" spans="1:16" ht="28.8" x14ac:dyDescent="0.3">
      <c r="A1794" t="s">
        <v>7419</v>
      </c>
      <c r="B1794" s="6" t="str">
        <f>VLOOKUP(LD_01[[#This Row],[DOCUMENTO]],_xlfn.SORTBY(ARQUIVOS_RECEBIDOS!$E$2:$F$5010,ARQUIVOS_RECEBIDOS!$F$2:$F$5010,-1),2,)</f>
        <v>R00.3</v>
      </c>
      <c r="C1794" s="14" t="s">
        <v>5988</v>
      </c>
      <c r="D1794" s="14" t="s">
        <v>7543</v>
      </c>
      <c r="E1794" s="6" t="s">
        <v>7477</v>
      </c>
      <c r="F1794" s="8" t="s">
        <v>6378</v>
      </c>
      <c r="G1794" s="8" t="s">
        <v>4331</v>
      </c>
      <c r="H1794" s="6" t="str">
        <f>_xlfn.XLOOKUP(LD_01[[#This Row],[DISCIPLINA]],'CLASSES DE PROJETOS'!$F$3:$F$37,'CLASSES DE PROJETOS'!$C$3:$C$37)</f>
        <v>SI</v>
      </c>
      <c r="I1794" s="6" t="str">
        <f>_xlfn.TEXTJOIN("/",TRUE,"MSV-163MS-"&amp;LD_01[[#This Row],[OBRA]],_xlfn.XLOOKUP(LD_01[[#This Row],[SIGLA]],'CLASSES DE PROJETOS'!$C$3:$C$37,'CLASSES DE PROJETOS'!$E$3:$E$37))</f>
        <v>MSV-163MS-373-385/31.SI</v>
      </c>
      <c r="J1794" s="6" t="str" cm="1">
        <f t="array" ref="J1794">_xlfn.TEXTJOIN(",",TRUE,_xlfn._xlws.FILTER(ARQUIVOS[ARQUIVO],(ARQUIVOS[DOCUMENTO]=LD_01[[#This Row],[DOCUMENTO]])*(ARQUIVOS[REVISÃO]=LD_01[[#This Row],[REVISÃO]])*(ARQUIVOS[EXTENSÃO]="pdf")))</f>
        <v>MSV-163MS-373-385-ACA-EXE-DE-J1-020-R00.3.pdf</v>
      </c>
      <c r="K1794" s="6" t="str" cm="1">
        <f t="array" ref="K1794">_xlfn.TEXTJOIN(", ",TRUE,_xlfn.UNIQUE(_xlfn._xlws.FILTER(ARQUIVOS_RECEBIDOS!$F$2:$F$5010,ARQUIVOS_RECEBIDOS!$E$2:$E$5010=LD_01[[#This Row],[DOCUMENTO]])))</f>
        <v>R00.3</v>
      </c>
      <c r="L1794" s="6" t="str" cm="1">
        <f t="array" ref="L1794">_xlfn.TEXTJOIN(",",TRUE,_xlfn._xlws.FILTER(ARQUIVOS[EXTENSÃO],(ARQUIVOS[DOCUMENTO]=LD_01[[#This Row],[DOCUMENTO]])*(ARQUIVOS[REVISÃO]=LD_01[[#This Row],[REVISÃO]])))</f>
        <v>dwg,pdf</v>
      </c>
      <c r="M1794" s="12" cm="1">
        <f t="array" ref="M1794">_xlfn.UNIQUE(_xlfn._xlws.FILTER(ARQUIVOS[DATA RECEBIMENTO],(ARQUIVOS[DOCUMENTO]=LD_01[[#This Row],[DOCUMENTO]])*(ARQUIVOS[REVISÃO]=LD_01[[#This Row],[REVISÃO]])))</f>
        <v>46041</v>
      </c>
      <c r="N17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02/MSV-163MS-373-385/31.SI/MSV-163MS-373-385-ACA-EXE-DE-J1-020-R00.3.pdf</v>
      </c>
      <c r="P1794" s="6" t="str">
        <f>LD_01[[#This Row],[PASTA]]&amp;"/"&amp;LD_01[[#This Row],[ARQUIVO]]</f>
        <v>MSV-163MS-373-385/31.SI/MSV-163MS-373-385-ACA-EXE-DE-J1-020-R00.3.pdf</v>
      </c>
    </row>
    <row r="1795" spans="1:16" ht="28.8" x14ac:dyDescent="0.3">
      <c r="A1795" t="s">
        <v>7420</v>
      </c>
      <c r="B1795" s="6" t="str">
        <f>VLOOKUP(LD_01[[#This Row],[DOCUMENTO]],_xlfn.SORTBY(ARQUIVOS_RECEBIDOS!$E$2:$F$5010,ARQUIVOS_RECEBIDOS!$F$2:$F$5010,-1),2,)</f>
        <v>R00.3</v>
      </c>
      <c r="C1795" s="14" t="s">
        <v>5988</v>
      </c>
      <c r="D1795" s="14" t="s">
        <v>7543</v>
      </c>
      <c r="E1795" s="6" t="s">
        <v>7477</v>
      </c>
      <c r="F1795" s="8" t="s">
        <v>6378</v>
      </c>
      <c r="G1795" s="8" t="s">
        <v>4331</v>
      </c>
      <c r="H1795" s="6" t="str">
        <f>_xlfn.XLOOKUP(LD_01[[#This Row],[DISCIPLINA]],'CLASSES DE PROJETOS'!$F$3:$F$37,'CLASSES DE PROJETOS'!$C$3:$C$37)</f>
        <v>SI</v>
      </c>
      <c r="I1795" s="6" t="str">
        <f>_xlfn.TEXTJOIN("/",TRUE,"MSV-163MS-"&amp;LD_01[[#This Row],[OBRA]],_xlfn.XLOOKUP(LD_01[[#This Row],[SIGLA]],'CLASSES DE PROJETOS'!$C$3:$C$37,'CLASSES DE PROJETOS'!$E$3:$E$37))</f>
        <v>MSV-163MS-373-385/31.SI</v>
      </c>
      <c r="J1795" s="6" t="str" cm="1">
        <f t="array" ref="J1795">_xlfn.TEXTJOIN(",",TRUE,_xlfn._xlws.FILTER(ARQUIVOS[ARQUIVO],(ARQUIVOS[DOCUMENTO]=LD_01[[#This Row],[DOCUMENTO]])*(ARQUIVOS[REVISÃO]=LD_01[[#This Row],[REVISÃO]])*(ARQUIVOS[EXTENSÃO]="pdf")))</f>
        <v>MSV-163MS-373-385-ACA-EXE-DE-J1-021-R00.3.pdf</v>
      </c>
      <c r="K1795" s="6" t="str" cm="1">
        <f t="array" ref="K1795">_xlfn.TEXTJOIN(", ",TRUE,_xlfn.UNIQUE(_xlfn._xlws.FILTER(ARQUIVOS_RECEBIDOS!$F$2:$F$5010,ARQUIVOS_RECEBIDOS!$E$2:$E$5010=LD_01[[#This Row],[DOCUMENTO]])))</f>
        <v>R00.3</v>
      </c>
      <c r="L1795" s="6" t="str" cm="1">
        <f t="array" ref="L1795">_xlfn.TEXTJOIN(",",TRUE,_xlfn._xlws.FILTER(ARQUIVOS[EXTENSÃO],(ARQUIVOS[DOCUMENTO]=LD_01[[#This Row],[DOCUMENTO]])*(ARQUIVOS[REVISÃO]=LD_01[[#This Row],[REVISÃO]])))</f>
        <v>dwg,pdf</v>
      </c>
      <c r="M1795" s="12" cm="1">
        <f t="array" ref="M1795">_xlfn.UNIQUE(_xlfn._xlws.FILTER(ARQUIVOS[DATA RECEBIMENTO],(ARQUIVOS[DOCUMENTO]=LD_01[[#This Row],[DOCUMENTO]])*(ARQUIVOS[REVISÃO]=LD_01[[#This Row],[REVISÃO]])))</f>
        <v>46041</v>
      </c>
      <c r="N17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02/MSV-163MS-373-385/31.SI/MSV-163MS-373-385-ACA-EXE-DE-J1-021-R00.3.pdf</v>
      </c>
      <c r="P1795" s="6" t="str">
        <f>LD_01[[#This Row],[PASTA]]&amp;"/"&amp;LD_01[[#This Row],[ARQUIVO]]</f>
        <v>MSV-163MS-373-385/31.SI/MSV-163MS-373-385-ACA-EXE-DE-J1-021-R00.3.pdf</v>
      </c>
    </row>
    <row r="1796" spans="1:16" ht="28.8" x14ac:dyDescent="0.3">
      <c r="A1796" t="s">
        <v>7421</v>
      </c>
      <c r="B1796" s="6" t="str">
        <f>VLOOKUP(LD_01[[#This Row],[DOCUMENTO]],_xlfn.SORTBY(ARQUIVOS_RECEBIDOS!$E$2:$F$5010,ARQUIVOS_RECEBIDOS!$F$2:$F$5010,-1),2,)</f>
        <v>R00.2</v>
      </c>
      <c r="C1796" s="14" t="s">
        <v>5988</v>
      </c>
      <c r="D1796" s="14" t="s">
        <v>7543</v>
      </c>
      <c r="E1796" s="6" t="s">
        <v>7477</v>
      </c>
      <c r="F1796" s="8" t="s">
        <v>7502</v>
      </c>
      <c r="G1796" s="8" t="s">
        <v>4331</v>
      </c>
      <c r="H1796" s="6" t="str">
        <f>_xlfn.XLOOKUP(LD_01[[#This Row],[DISCIPLINA]],'CLASSES DE PROJETOS'!$F$3:$F$37,'CLASSES DE PROJETOS'!$C$3:$C$37)</f>
        <v>SI</v>
      </c>
      <c r="I1796" s="6" t="str">
        <f>_xlfn.TEXTJOIN("/",TRUE,"MSV-163MS-"&amp;LD_01[[#This Row],[OBRA]],_xlfn.XLOOKUP(LD_01[[#This Row],[SIGLA]],'CLASSES DE PROJETOS'!$C$3:$C$37,'CLASSES DE PROJETOS'!$E$3:$E$37))</f>
        <v>MSV-163MS-373-385/31.SI</v>
      </c>
      <c r="J1796" s="6" t="str" cm="1">
        <f t="array" ref="J1796">_xlfn.TEXTJOIN(",",TRUE,_xlfn._xlws.FILTER(ARQUIVOS[ARQUIVO],(ARQUIVOS[DOCUMENTO]=LD_01[[#This Row],[DOCUMENTO]])*(ARQUIVOS[REVISÃO]=LD_01[[#This Row],[REVISÃO]])*(ARQUIVOS[EXTENSÃO]="pdf")))</f>
        <v>MSV-163MS-373-385-ACA-EXE-DE-J1-022-R00.2.pdf</v>
      </c>
      <c r="K1796" s="6" t="str" cm="1">
        <f t="array" ref="K1796">_xlfn.TEXTJOIN(", ",TRUE,_xlfn.UNIQUE(_xlfn._xlws.FILTER(ARQUIVOS_RECEBIDOS!$F$2:$F$5010,ARQUIVOS_RECEBIDOS!$E$2:$E$5010=LD_01[[#This Row],[DOCUMENTO]])))</f>
        <v>R00.2</v>
      </c>
      <c r="L1796" s="6" t="str" cm="1">
        <f t="array" ref="L1796">_xlfn.TEXTJOIN(",",TRUE,_xlfn._xlws.FILTER(ARQUIVOS[EXTENSÃO],(ARQUIVOS[DOCUMENTO]=LD_01[[#This Row],[DOCUMENTO]])*(ARQUIVOS[REVISÃO]=LD_01[[#This Row],[REVISÃO]])))</f>
        <v>dwg,pdf</v>
      </c>
      <c r="M1796" s="12" cm="1">
        <f t="array" ref="M1796">_xlfn.UNIQUE(_xlfn._xlws.FILTER(ARQUIVOS[DATA RECEBIMENTO],(ARQUIVOS[DOCUMENTO]=LD_01[[#This Row],[DOCUMENTO]])*(ARQUIVOS[REVISÃO]=LD_01[[#This Row],[REVISÃO]])))</f>
        <v>46041</v>
      </c>
      <c r="N17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02/MSV-163MS-373-385/31.SI/MSV-163MS-373-385-ACA-EXE-DE-J1-022-R00.2.pdf</v>
      </c>
      <c r="P1796" s="6" t="str">
        <f>LD_01[[#This Row],[PASTA]]&amp;"/"&amp;LD_01[[#This Row],[ARQUIVO]]</f>
        <v>MSV-163MS-373-385/31.SI/MSV-163MS-373-385-ACA-EXE-DE-J1-022-R00.2.pdf</v>
      </c>
    </row>
    <row r="1797" spans="1:16" ht="28.8" x14ac:dyDescent="0.3">
      <c r="A1797" t="s">
        <v>7422</v>
      </c>
      <c r="B1797" s="6" t="str">
        <f>VLOOKUP(LD_01[[#This Row],[DOCUMENTO]],_xlfn.SORTBY(ARQUIVOS_RECEBIDOS!$E$2:$F$5010,ARQUIVOS_RECEBIDOS!$F$2:$F$5010,-1),2,)</f>
        <v>R00.2</v>
      </c>
      <c r="C1797" s="14" t="s">
        <v>5988</v>
      </c>
      <c r="D1797" s="14" t="s">
        <v>7543</v>
      </c>
      <c r="E1797" s="6" t="s">
        <v>7477</v>
      </c>
      <c r="F1797" s="8" t="s">
        <v>7502</v>
      </c>
      <c r="G1797" s="8" t="s">
        <v>4331</v>
      </c>
      <c r="H1797" s="6" t="str">
        <f>_xlfn.XLOOKUP(LD_01[[#This Row],[DISCIPLINA]],'CLASSES DE PROJETOS'!$F$3:$F$37,'CLASSES DE PROJETOS'!$C$3:$C$37)</f>
        <v>SI</v>
      </c>
      <c r="I1797" s="6" t="str">
        <f>_xlfn.TEXTJOIN("/",TRUE,"MSV-163MS-"&amp;LD_01[[#This Row],[OBRA]],_xlfn.XLOOKUP(LD_01[[#This Row],[SIGLA]],'CLASSES DE PROJETOS'!$C$3:$C$37,'CLASSES DE PROJETOS'!$E$3:$E$37))</f>
        <v>MSV-163MS-373-385/31.SI</v>
      </c>
      <c r="J1797" s="6" t="str" cm="1">
        <f t="array" ref="J1797">_xlfn.TEXTJOIN(",",TRUE,_xlfn._xlws.FILTER(ARQUIVOS[ARQUIVO],(ARQUIVOS[DOCUMENTO]=LD_01[[#This Row],[DOCUMENTO]])*(ARQUIVOS[REVISÃO]=LD_01[[#This Row],[REVISÃO]])*(ARQUIVOS[EXTENSÃO]="pdf")))</f>
        <v>MSV-163MS-373-385-ACA-EXE-DE-J1-023-R00.2.pdf</v>
      </c>
      <c r="K1797" s="6" t="str" cm="1">
        <f t="array" ref="K1797">_xlfn.TEXTJOIN(", ",TRUE,_xlfn.UNIQUE(_xlfn._xlws.FILTER(ARQUIVOS_RECEBIDOS!$F$2:$F$5010,ARQUIVOS_RECEBIDOS!$E$2:$E$5010=LD_01[[#This Row],[DOCUMENTO]])))</f>
        <v>R00.2</v>
      </c>
      <c r="L1797" s="6" t="str" cm="1">
        <f t="array" ref="L1797">_xlfn.TEXTJOIN(",",TRUE,_xlfn._xlws.FILTER(ARQUIVOS[EXTENSÃO],(ARQUIVOS[DOCUMENTO]=LD_01[[#This Row],[DOCUMENTO]])*(ARQUIVOS[REVISÃO]=LD_01[[#This Row],[REVISÃO]])))</f>
        <v>dwg,pdf</v>
      </c>
      <c r="M1797" s="12" cm="1">
        <f t="array" ref="M1797">_xlfn.UNIQUE(_xlfn._xlws.FILTER(ARQUIVOS[DATA RECEBIMENTO],(ARQUIVOS[DOCUMENTO]=LD_01[[#This Row],[DOCUMENTO]])*(ARQUIVOS[REVISÃO]=LD_01[[#This Row],[REVISÃO]])))</f>
        <v>46041</v>
      </c>
      <c r="N17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02/MSV-163MS-373-385/31.SI/MSV-163MS-373-385-ACA-EXE-DE-J1-023-R00.2.pdf</v>
      </c>
      <c r="P1797" s="6" t="str">
        <f>LD_01[[#This Row],[PASTA]]&amp;"/"&amp;LD_01[[#This Row],[ARQUIVO]]</f>
        <v>MSV-163MS-373-385/31.SI/MSV-163MS-373-385-ACA-EXE-DE-J1-023-R00.2.pdf</v>
      </c>
    </row>
    <row r="1798" spans="1:16" ht="28.8" x14ac:dyDescent="0.3">
      <c r="A1798" t="s">
        <v>7423</v>
      </c>
      <c r="B1798" s="6" t="str">
        <f>VLOOKUP(LD_01[[#This Row],[DOCUMENTO]],_xlfn.SORTBY(ARQUIVOS_RECEBIDOS!$E$2:$F$5010,ARQUIVOS_RECEBIDOS!$F$2:$F$5010,-1),2,)</f>
        <v>R00.2</v>
      </c>
      <c r="C1798" s="14" t="s">
        <v>5988</v>
      </c>
      <c r="D1798" s="14" t="s">
        <v>7543</v>
      </c>
      <c r="E1798" s="6" t="s">
        <v>7477</v>
      </c>
      <c r="F1798" s="8" t="s">
        <v>7502</v>
      </c>
      <c r="G1798" s="8" t="s">
        <v>4331</v>
      </c>
      <c r="H1798" s="6" t="str">
        <f>_xlfn.XLOOKUP(LD_01[[#This Row],[DISCIPLINA]],'CLASSES DE PROJETOS'!$F$3:$F$37,'CLASSES DE PROJETOS'!$C$3:$C$37)</f>
        <v>SI</v>
      </c>
      <c r="I1798" s="6" t="str">
        <f>_xlfn.TEXTJOIN("/",TRUE,"MSV-163MS-"&amp;LD_01[[#This Row],[OBRA]],_xlfn.XLOOKUP(LD_01[[#This Row],[SIGLA]],'CLASSES DE PROJETOS'!$C$3:$C$37,'CLASSES DE PROJETOS'!$E$3:$E$37))</f>
        <v>MSV-163MS-373-385/31.SI</v>
      </c>
      <c r="J1798" s="6" t="str" cm="1">
        <f t="array" ref="J1798">_xlfn.TEXTJOIN(",",TRUE,_xlfn._xlws.FILTER(ARQUIVOS[ARQUIVO],(ARQUIVOS[DOCUMENTO]=LD_01[[#This Row],[DOCUMENTO]])*(ARQUIVOS[REVISÃO]=LD_01[[#This Row],[REVISÃO]])*(ARQUIVOS[EXTENSÃO]="pdf")))</f>
        <v>MSV-163MS-373-385-ACA-EXE-DE-J1-024-R00.2.pdf</v>
      </c>
      <c r="K1798" s="6" t="str" cm="1">
        <f t="array" ref="K1798">_xlfn.TEXTJOIN(", ",TRUE,_xlfn.UNIQUE(_xlfn._xlws.FILTER(ARQUIVOS_RECEBIDOS!$F$2:$F$5010,ARQUIVOS_RECEBIDOS!$E$2:$E$5010=LD_01[[#This Row],[DOCUMENTO]])))</f>
        <v>R00.2</v>
      </c>
      <c r="L1798" s="6" t="str" cm="1">
        <f t="array" ref="L1798">_xlfn.TEXTJOIN(",",TRUE,_xlfn._xlws.FILTER(ARQUIVOS[EXTENSÃO],(ARQUIVOS[DOCUMENTO]=LD_01[[#This Row],[DOCUMENTO]])*(ARQUIVOS[REVISÃO]=LD_01[[#This Row],[REVISÃO]])))</f>
        <v>dwg,pdf</v>
      </c>
      <c r="M1798" s="12" cm="1">
        <f t="array" ref="M1798">_xlfn.UNIQUE(_xlfn._xlws.FILTER(ARQUIVOS[DATA RECEBIMENTO],(ARQUIVOS[DOCUMENTO]=LD_01[[#This Row],[DOCUMENTO]])*(ARQUIVOS[REVISÃO]=LD_01[[#This Row],[REVISÃO]])))</f>
        <v>46041</v>
      </c>
      <c r="N17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02/MSV-163MS-373-385/31.SI/MSV-163MS-373-385-ACA-EXE-DE-J1-024-R00.2.pdf</v>
      </c>
      <c r="P1798" s="6" t="str">
        <f>LD_01[[#This Row],[PASTA]]&amp;"/"&amp;LD_01[[#This Row],[ARQUIVO]]</f>
        <v>MSV-163MS-373-385/31.SI/MSV-163MS-373-385-ACA-EXE-DE-J1-024-R00.2.pdf</v>
      </c>
    </row>
    <row r="1799" spans="1:16" ht="28.8" x14ac:dyDescent="0.3">
      <c r="A1799" t="s">
        <v>7424</v>
      </c>
      <c r="B1799" s="6" t="str">
        <f>VLOOKUP(LD_01[[#This Row],[DOCUMENTO]],_xlfn.SORTBY(ARQUIVOS_RECEBIDOS!$E$2:$F$5010,ARQUIVOS_RECEBIDOS!$F$2:$F$5010,-1),2,)</f>
        <v>R00.2</v>
      </c>
      <c r="C1799" s="14" t="s">
        <v>5988</v>
      </c>
      <c r="D1799" s="14" t="s">
        <v>7543</v>
      </c>
      <c r="E1799" s="6" t="s">
        <v>7477</v>
      </c>
      <c r="F1799" s="8" t="s">
        <v>7502</v>
      </c>
      <c r="G1799" s="8" t="s">
        <v>4331</v>
      </c>
      <c r="H1799" s="6" t="str">
        <f>_xlfn.XLOOKUP(LD_01[[#This Row],[DISCIPLINA]],'CLASSES DE PROJETOS'!$F$3:$F$37,'CLASSES DE PROJETOS'!$C$3:$C$37)</f>
        <v>SI</v>
      </c>
      <c r="I1799" s="6" t="str">
        <f>_xlfn.TEXTJOIN("/",TRUE,"MSV-163MS-"&amp;LD_01[[#This Row],[OBRA]],_xlfn.XLOOKUP(LD_01[[#This Row],[SIGLA]],'CLASSES DE PROJETOS'!$C$3:$C$37,'CLASSES DE PROJETOS'!$E$3:$E$37))</f>
        <v>MSV-163MS-373-385/31.SI</v>
      </c>
      <c r="J1799" s="6" t="str" cm="1">
        <f t="array" ref="J1799">_xlfn.TEXTJOIN(",",TRUE,_xlfn._xlws.FILTER(ARQUIVOS[ARQUIVO],(ARQUIVOS[DOCUMENTO]=LD_01[[#This Row],[DOCUMENTO]])*(ARQUIVOS[REVISÃO]=LD_01[[#This Row],[REVISÃO]])*(ARQUIVOS[EXTENSÃO]="pdf")))</f>
        <v>MSV-163MS-373-385-ACA-EXE-DE-J1-025-R00.2.pdf</v>
      </c>
      <c r="K1799" s="6" t="str" cm="1">
        <f t="array" ref="K1799">_xlfn.TEXTJOIN(", ",TRUE,_xlfn.UNIQUE(_xlfn._xlws.FILTER(ARQUIVOS_RECEBIDOS!$F$2:$F$5010,ARQUIVOS_RECEBIDOS!$E$2:$E$5010=LD_01[[#This Row],[DOCUMENTO]])))</f>
        <v>R00.2</v>
      </c>
      <c r="L1799" s="6" t="str" cm="1">
        <f t="array" ref="L1799">_xlfn.TEXTJOIN(",",TRUE,_xlfn._xlws.FILTER(ARQUIVOS[EXTENSÃO],(ARQUIVOS[DOCUMENTO]=LD_01[[#This Row],[DOCUMENTO]])*(ARQUIVOS[REVISÃO]=LD_01[[#This Row],[REVISÃO]])))</f>
        <v>dwg,pdf</v>
      </c>
      <c r="M1799" s="12" cm="1">
        <f t="array" ref="M1799">_xlfn.UNIQUE(_xlfn._xlws.FILTER(ARQUIVOS[DATA RECEBIMENTO],(ARQUIVOS[DOCUMENTO]=LD_01[[#This Row],[DOCUMENTO]])*(ARQUIVOS[REVISÃO]=LD_01[[#This Row],[REVISÃO]])))</f>
        <v>46041</v>
      </c>
      <c r="N17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7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02/MSV-163MS-373-385/31.SI/MSV-163MS-373-385-ACA-EXE-DE-J1-025-R00.2.pdf</v>
      </c>
      <c r="P1799" s="6" t="str">
        <f>LD_01[[#This Row],[PASTA]]&amp;"/"&amp;LD_01[[#This Row],[ARQUIVO]]</f>
        <v>MSV-163MS-373-385/31.SI/MSV-163MS-373-385-ACA-EXE-DE-J1-025-R00.2.pdf</v>
      </c>
    </row>
    <row r="1800" spans="1:16" ht="43.2" x14ac:dyDescent="0.3">
      <c r="A1800" t="s">
        <v>7425</v>
      </c>
      <c r="B1800" s="6" t="str">
        <f>VLOOKUP(LD_01[[#This Row],[DOCUMENTO]],_xlfn.SORTBY(ARQUIVOS_RECEBIDOS!$E$2:$F$5010,ARQUIVOS_RECEBIDOS!$F$2:$F$5010,-1),2,)</f>
        <v>R00.2</v>
      </c>
      <c r="C1800" s="14" t="s">
        <v>5988</v>
      </c>
      <c r="D1800" s="14" t="s">
        <v>7543</v>
      </c>
      <c r="E1800" s="6" t="s">
        <v>7477</v>
      </c>
      <c r="F1800" s="8" t="s">
        <v>7503</v>
      </c>
      <c r="G1800" s="8" t="s">
        <v>4331</v>
      </c>
      <c r="H1800" s="6" t="str">
        <f>_xlfn.XLOOKUP(LD_01[[#This Row],[DISCIPLINA]],'CLASSES DE PROJETOS'!$F$3:$F$37,'CLASSES DE PROJETOS'!$C$3:$C$37)</f>
        <v>SI</v>
      </c>
      <c r="I1800" s="6" t="str">
        <f>_xlfn.TEXTJOIN("/",TRUE,"MSV-163MS-"&amp;LD_01[[#This Row],[OBRA]],_xlfn.XLOOKUP(LD_01[[#This Row],[SIGLA]],'CLASSES DE PROJETOS'!$C$3:$C$37,'CLASSES DE PROJETOS'!$E$3:$E$37))</f>
        <v>MSV-163MS-373-385/31.SI</v>
      </c>
      <c r="J1800" s="6" t="str" cm="1">
        <f t="array" ref="J1800">_xlfn.TEXTJOIN(",",TRUE,_xlfn._xlws.FILTER(ARQUIVOS[ARQUIVO],(ARQUIVOS[DOCUMENTO]=LD_01[[#This Row],[DOCUMENTO]])*(ARQUIVOS[REVISÃO]=LD_01[[#This Row],[REVISÃO]])*(ARQUIVOS[EXTENSÃO]="pdf")))</f>
        <v>MSV-163MS-373-385-ACA-EXE-DE-J1-026-R00.2.pdf</v>
      </c>
      <c r="K1800" s="6" t="str" cm="1">
        <f t="array" ref="K1800">_xlfn.TEXTJOIN(", ",TRUE,_xlfn.UNIQUE(_xlfn._xlws.FILTER(ARQUIVOS_RECEBIDOS!$F$2:$F$5010,ARQUIVOS_RECEBIDOS!$E$2:$E$5010=LD_01[[#This Row],[DOCUMENTO]])))</f>
        <v>R00.2</v>
      </c>
      <c r="L1800" s="6" t="str" cm="1">
        <f t="array" ref="L1800">_xlfn.TEXTJOIN(",",TRUE,_xlfn._xlws.FILTER(ARQUIVOS[EXTENSÃO],(ARQUIVOS[DOCUMENTO]=LD_01[[#This Row],[DOCUMENTO]])*(ARQUIVOS[REVISÃO]=LD_01[[#This Row],[REVISÃO]])))</f>
        <v>dwg,pdf</v>
      </c>
      <c r="M1800" s="12" cm="1">
        <f t="array" ref="M1800">_xlfn.UNIQUE(_xlfn._xlws.FILTER(ARQUIVOS[DATA RECEBIMENTO],(ARQUIVOS[DOCUMENTO]=LD_01[[#This Row],[DOCUMENTO]])*(ARQUIVOS[REVISÃO]=LD_01[[#This Row],[REVISÃO]])))</f>
        <v>46041</v>
      </c>
      <c r="N18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02/MSV-163MS-373-385/31.SI/MSV-163MS-373-385-ACA-EXE-DE-J1-026-R00.2.pdf</v>
      </c>
      <c r="P1800" s="6" t="str">
        <f>LD_01[[#This Row],[PASTA]]&amp;"/"&amp;LD_01[[#This Row],[ARQUIVO]]</f>
        <v>MSV-163MS-373-385/31.SI/MSV-163MS-373-385-ACA-EXE-DE-J1-026-R00.2.pdf</v>
      </c>
    </row>
    <row r="1801" spans="1:16" ht="28.8" x14ac:dyDescent="0.3">
      <c r="A1801" t="s">
        <v>7426</v>
      </c>
      <c r="B1801" s="6" t="str">
        <f>VLOOKUP(LD_01[[#This Row],[DOCUMENTO]],_xlfn.SORTBY(ARQUIVOS_RECEBIDOS!$E$2:$F$5010,ARQUIVOS_RECEBIDOS!$F$2:$F$5010,-1),2,)</f>
        <v>R00.2</v>
      </c>
      <c r="C1801" s="14" t="s">
        <v>5988</v>
      </c>
      <c r="D1801" s="14" t="s">
        <v>7543</v>
      </c>
      <c r="E1801" s="6" t="s">
        <v>7477</v>
      </c>
      <c r="F1801" s="8" t="s">
        <v>7504</v>
      </c>
      <c r="G1801" s="8" t="s">
        <v>4331</v>
      </c>
      <c r="H1801" s="6" t="str">
        <f>_xlfn.XLOOKUP(LD_01[[#This Row],[DISCIPLINA]],'CLASSES DE PROJETOS'!$F$3:$F$37,'CLASSES DE PROJETOS'!$C$3:$C$37)</f>
        <v>SI</v>
      </c>
      <c r="I1801" s="6" t="str">
        <f>_xlfn.TEXTJOIN("/",TRUE,"MSV-163MS-"&amp;LD_01[[#This Row],[OBRA]],_xlfn.XLOOKUP(LD_01[[#This Row],[SIGLA]],'CLASSES DE PROJETOS'!$C$3:$C$37,'CLASSES DE PROJETOS'!$E$3:$E$37))</f>
        <v>MSV-163MS-373-385/31.SI</v>
      </c>
      <c r="J1801" s="6" t="str" cm="1">
        <f t="array" ref="J1801">_xlfn.TEXTJOIN(",",TRUE,_xlfn._xlws.FILTER(ARQUIVOS[ARQUIVO],(ARQUIVOS[DOCUMENTO]=LD_01[[#This Row],[DOCUMENTO]])*(ARQUIVOS[REVISÃO]=LD_01[[#This Row],[REVISÃO]])*(ARQUIVOS[EXTENSÃO]="pdf")))</f>
        <v>MSV-163MS-373-385-ACA-EXE-DE-J1-027-R00.2.pdf</v>
      </c>
      <c r="K1801" s="6" t="str" cm="1">
        <f t="array" ref="K1801">_xlfn.TEXTJOIN(", ",TRUE,_xlfn.UNIQUE(_xlfn._xlws.FILTER(ARQUIVOS_RECEBIDOS!$F$2:$F$5010,ARQUIVOS_RECEBIDOS!$E$2:$E$5010=LD_01[[#This Row],[DOCUMENTO]])))</f>
        <v>R00.2</v>
      </c>
      <c r="L1801" s="6" t="str" cm="1">
        <f t="array" ref="L1801">_xlfn.TEXTJOIN(",",TRUE,_xlfn._xlws.FILTER(ARQUIVOS[EXTENSÃO],(ARQUIVOS[DOCUMENTO]=LD_01[[#This Row],[DOCUMENTO]])*(ARQUIVOS[REVISÃO]=LD_01[[#This Row],[REVISÃO]])))</f>
        <v>dwg,pdf</v>
      </c>
      <c r="M1801" s="12" cm="1">
        <f t="array" ref="M1801">_xlfn.UNIQUE(_xlfn._xlws.FILTER(ARQUIVOS[DATA RECEBIMENTO],(ARQUIVOS[DOCUMENTO]=LD_01[[#This Row],[DOCUMENTO]])*(ARQUIVOS[REVISÃO]=LD_01[[#This Row],[REVISÃO]])))</f>
        <v>46041</v>
      </c>
      <c r="N18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02/MSV-163MS-373-385/31.SI/MSV-163MS-373-385-ACA-EXE-DE-J1-027-R00.2.pdf</v>
      </c>
      <c r="P1801" s="6" t="str">
        <f>LD_01[[#This Row],[PASTA]]&amp;"/"&amp;LD_01[[#This Row],[ARQUIVO]]</f>
        <v>MSV-163MS-373-385/31.SI/MSV-163MS-373-385-ACA-EXE-DE-J1-027-R00.2.pdf</v>
      </c>
    </row>
    <row r="1802" spans="1:16" ht="28.8" x14ac:dyDescent="0.3">
      <c r="A1802" t="s">
        <v>7427</v>
      </c>
      <c r="B1802" s="6" t="str">
        <f>VLOOKUP(LD_01[[#This Row],[DOCUMENTO]],_xlfn.SORTBY(ARQUIVOS_RECEBIDOS!$E$2:$F$5010,ARQUIVOS_RECEBIDOS!$F$2:$F$5010,-1),2,)</f>
        <v>R00.2</v>
      </c>
      <c r="C1802" s="14" t="s">
        <v>5988</v>
      </c>
      <c r="D1802" s="14" t="s">
        <v>7543</v>
      </c>
      <c r="E1802" s="6" t="s">
        <v>7477</v>
      </c>
      <c r="F1802" s="8" t="s">
        <v>7505</v>
      </c>
      <c r="G1802" s="8" t="s">
        <v>4331</v>
      </c>
      <c r="H1802" s="6" t="str">
        <f>_xlfn.XLOOKUP(LD_01[[#This Row],[DISCIPLINA]],'CLASSES DE PROJETOS'!$F$3:$F$37,'CLASSES DE PROJETOS'!$C$3:$C$37)</f>
        <v>SI</v>
      </c>
      <c r="I1802" s="6" t="str">
        <f>_xlfn.TEXTJOIN("/",TRUE,"MSV-163MS-"&amp;LD_01[[#This Row],[OBRA]],_xlfn.XLOOKUP(LD_01[[#This Row],[SIGLA]],'CLASSES DE PROJETOS'!$C$3:$C$37,'CLASSES DE PROJETOS'!$E$3:$E$37))</f>
        <v>MSV-163MS-373-385/31.SI</v>
      </c>
      <c r="J1802" s="6" t="str" cm="1">
        <f t="array" ref="J1802">_xlfn.TEXTJOIN(",",TRUE,_xlfn._xlws.FILTER(ARQUIVOS[ARQUIVO],(ARQUIVOS[DOCUMENTO]=LD_01[[#This Row],[DOCUMENTO]])*(ARQUIVOS[REVISÃO]=LD_01[[#This Row],[REVISÃO]])*(ARQUIVOS[EXTENSÃO]="pdf")))</f>
        <v>MSV-163MS-373-385-ACA-EXE-DE-J1-028-R00.2.pdf</v>
      </c>
      <c r="K1802" s="6" t="str" cm="1">
        <f t="array" ref="K1802">_xlfn.TEXTJOIN(", ",TRUE,_xlfn.UNIQUE(_xlfn._xlws.FILTER(ARQUIVOS_RECEBIDOS!$F$2:$F$5010,ARQUIVOS_RECEBIDOS!$E$2:$E$5010=LD_01[[#This Row],[DOCUMENTO]])))</f>
        <v>R00.2</v>
      </c>
      <c r="L1802" s="6" t="str" cm="1">
        <f t="array" ref="L1802">_xlfn.TEXTJOIN(",",TRUE,_xlfn._xlws.FILTER(ARQUIVOS[EXTENSÃO],(ARQUIVOS[DOCUMENTO]=LD_01[[#This Row],[DOCUMENTO]])*(ARQUIVOS[REVISÃO]=LD_01[[#This Row],[REVISÃO]])))</f>
        <v>dwg,pdf</v>
      </c>
      <c r="M1802" s="12" cm="1">
        <f t="array" ref="M1802">_xlfn.UNIQUE(_xlfn._xlws.FILTER(ARQUIVOS[DATA RECEBIMENTO],(ARQUIVOS[DOCUMENTO]=LD_01[[#This Row],[DOCUMENTO]])*(ARQUIVOS[REVISÃO]=LD_01[[#This Row],[REVISÃO]])))</f>
        <v>46041</v>
      </c>
      <c r="N18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02/MSV-163MS-373-385/31.SI/MSV-163MS-373-385-ACA-EXE-DE-J1-028-R00.2.pdf</v>
      </c>
      <c r="P1802" s="6" t="str">
        <f>LD_01[[#This Row],[PASTA]]&amp;"/"&amp;LD_01[[#This Row],[ARQUIVO]]</f>
        <v>MSV-163MS-373-385/31.SI/MSV-163MS-373-385-ACA-EXE-DE-J1-028-R00.2.pdf</v>
      </c>
    </row>
    <row r="1803" spans="1:16" ht="28.8" x14ac:dyDescent="0.3">
      <c r="A1803" t="s">
        <v>7219</v>
      </c>
      <c r="B1803" s="6" t="str">
        <f>VLOOKUP(LD_01[[#This Row],[DOCUMENTO]],_xlfn.SORTBY(ARQUIVOS_RECEBIDOS!$E$2:$F$5010,ARQUIVOS_RECEBIDOS!$F$2:$F$5010,-1),2,)</f>
        <v>R00.2</v>
      </c>
      <c r="C1803" s="14" t="s">
        <v>5988</v>
      </c>
      <c r="D1803" s="14" t="s">
        <v>7543</v>
      </c>
      <c r="E1803" s="6" t="s">
        <v>7477</v>
      </c>
      <c r="F1803" s="8" t="s">
        <v>7506</v>
      </c>
      <c r="G1803" s="8" t="s">
        <v>5989</v>
      </c>
      <c r="H1803" s="6" t="str">
        <f>_xlfn.XLOOKUP(LD_01[[#This Row],[DISCIPLINA]],'CLASSES DE PROJETOS'!$F$3:$F$37,'CLASSES DE PROJETOS'!$C$3:$C$37)</f>
        <v>ES</v>
      </c>
      <c r="I1803" s="6" t="str">
        <f>_xlfn.TEXTJOIN("/",TRUE,"MSV-163MS-"&amp;LD_01[[#This Row],[OBRA]],_xlfn.XLOOKUP(LD_01[[#This Row],[SIGLA]],'CLASSES DE PROJETOS'!$C$3:$C$37,'CLASSES DE PROJETOS'!$E$3:$E$37))</f>
        <v>MSV-163MS-373-385/16.ES</v>
      </c>
      <c r="J1803" s="6" t="str" cm="1">
        <f t="array" ref="J1803">_xlfn.TEXTJOIN(",",TRUE,_xlfn._xlws.FILTER(ARQUIVOS[ARQUIVO],(ARQUIVOS[DOCUMENTO]=LD_01[[#This Row],[DOCUMENTO]])*(ARQUIVOS[REVISÃO]=LD_01[[#This Row],[REVISÃO]])*(ARQUIVOS[EXTENSÃO]="pdf")))</f>
        <v>MSV-163MS-373-385-ACA-EXE-DE-L2-001-R00.2.pdf</v>
      </c>
      <c r="K1803" s="6" t="str" cm="1">
        <f t="array" ref="K1803">_xlfn.TEXTJOIN(", ",TRUE,_xlfn.UNIQUE(_xlfn._xlws.FILTER(ARQUIVOS_RECEBIDOS!$F$2:$F$5010,ARQUIVOS_RECEBIDOS!$E$2:$E$5010=LD_01[[#This Row],[DOCUMENTO]])))</f>
        <v>R00.2</v>
      </c>
      <c r="L1803" s="6" t="str" cm="1">
        <f t="array" ref="L1803">_xlfn.TEXTJOIN(",",TRUE,_xlfn._xlws.FILTER(ARQUIVOS[EXTENSÃO],(ARQUIVOS[DOCUMENTO]=LD_01[[#This Row],[DOCUMENTO]])*(ARQUIVOS[REVISÃO]=LD_01[[#This Row],[REVISÃO]])))</f>
        <v>dwg,pdf</v>
      </c>
      <c r="M1803" s="12" cm="1">
        <f t="array" ref="M1803">_xlfn.UNIQUE(_xlfn._xlws.FILTER(ARQUIVOS[DATA RECEBIMENTO],(ARQUIVOS[DOCUMENTO]=LD_01[[#This Row],[DOCUMENTO]])*(ARQUIVOS[REVISÃO]=LD_01[[#This Row],[REVISÃO]])))</f>
        <v>46041</v>
      </c>
      <c r="N18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02/MSV-163MS-373-385/16.ES/MSV-163MS-373-385-ACA-EXE-DE-L2-001-R00.2.pdf</v>
      </c>
      <c r="P1803" s="6" t="str">
        <f>LD_01[[#This Row],[PASTA]]&amp;"/"&amp;LD_01[[#This Row],[ARQUIVO]]</f>
        <v>MSV-163MS-373-385/16.ES/MSV-163MS-373-385-ACA-EXE-DE-L2-001-R00.2.pdf</v>
      </c>
    </row>
    <row r="1804" spans="1:16" ht="43.2" x14ac:dyDescent="0.3">
      <c r="A1804" t="s">
        <v>7220</v>
      </c>
      <c r="B1804" s="6" t="str">
        <f>VLOOKUP(LD_01[[#This Row],[DOCUMENTO]],_xlfn.SORTBY(ARQUIVOS_RECEBIDOS!$E$2:$F$5010,ARQUIVOS_RECEBIDOS!$F$2:$F$5010,-1),2,)</f>
        <v>R00.2</v>
      </c>
      <c r="C1804" s="14" t="s">
        <v>5988</v>
      </c>
      <c r="D1804" s="14" t="s">
        <v>7543</v>
      </c>
      <c r="E1804" s="6" t="s">
        <v>7477</v>
      </c>
      <c r="F1804" s="8" t="s">
        <v>7507</v>
      </c>
      <c r="G1804" s="8" t="s">
        <v>5989</v>
      </c>
      <c r="H1804" s="6" t="str">
        <f>_xlfn.XLOOKUP(LD_01[[#This Row],[DISCIPLINA]],'CLASSES DE PROJETOS'!$F$3:$F$37,'CLASSES DE PROJETOS'!$C$3:$C$37)</f>
        <v>ES</v>
      </c>
      <c r="I1804" s="6" t="str">
        <f>_xlfn.TEXTJOIN("/",TRUE,"MSV-163MS-"&amp;LD_01[[#This Row],[OBRA]],_xlfn.XLOOKUP(LD_01[[#This Row],[SIGLA]],'CLASSES DE PROJETOS'!$C$3:$C$37,'CLASSES DE PROJETOS'!$E$3:$E$37))</f>
        <v>MSV-163MS-373-385/16.ES</v>
      </c>
      <c r="J1804" s="6" t="str" cm="1">
        <f t="array" ref="J1804">_xlfn.TEXTJOIN(",",TRUE,_xlfn._xlws.FILTER(ARQUIVOS[ARQUIVO],(ARQUIVOS[DOCUMENTO]=LD_01[[#This Row],[DOCUMENTO]])*(ARQUIVOS[REVISÃO]=LD_01[[#This Row],[REVISÃO]])*(ARQUIVOS[EXTENSÃO]="pdf")))</f>
        <v>MSV-163MS-373-385-ACA-EXE-DE-L2-002-R00.2.pdf</v>
      </c>
      <c r="K1804" s="6" t="str" cm="1">
        <f t="array" ref="K1804">_xlfn.TEXTJOIN(", ",TRUE,_xlfn.UNIQUE(_xlfn._xlws.FILTER(ARQUIVOS_RECEBIDOS!$F$2:$F$5010,ARQUIVOS_RECEBIDOS!$E$2:$E$5010=LD_01[[#This Row],[DOCUMENTO]])))</f>
        <v>R00.2</v>
      </c>
      <c r="L1804" s="6" t="str" cm="1">
        <f t="array" ref="L1804">_xlfn.TEXTJOIN(",",TRUE,_xlfn._xlws.FILTER(ARQUIVOS[EXTENSÃO],(ARQUIVOS[DOCUMENTO]=LD_01[[#This Row],[DOCUMENTO]])*(ARQUIVOS[REVISÃO]=LD_01[[#This Row],[REVISÃO]])))</f>
        <v>dwg,pdf</v>
      </c>
      <c r="M1804" s="12" cm="1">
        <f t="array" ref="M1804">_xlfn.UNIQUE(_xlfn._xlws.FILTER(ARQUIVOS[DATA RECEBIMENTO],(ARQUIVOS[DOCUMENTO]=LD_01[[#This Row],[DOCUMENTO]])*(ARQUIVOS[REVISÃO]=LD_01[[#This Row],[REVISÃO]])))</f>
        <v>46041</v>
      </c>
      <c r="N180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02/MSV-163MS-373-385/16.ES/MSV-163MS-373-385-ACA-EXE-DE-L2-002-R00.2.pdf</v>
      </c>
      <c r="P1804" s="6" t="str">
        <f>LD_01[[#This Row],[PASTA]]&amp;"/"&amp;LD_01[[#This Row],[ARQUIVO]]</f>
        <v>MSV-163MS-373-385/16.ES/MSV-163MS-373-385-ACA-EXE-DE-L2-002-R00.2.pdf</v>
      </c>
    </row>
    <row r="1805" spans="1:16" ht="28.8" x14ac:dyDescent="0.3">
      <c r="A1805" t="s">
        <v>7221</v>
      </c>
      <c r="B1805" s="6" t="str">
        <f>VLOOKUP(LD_01[[#This Row],[DOCUMENTO]],_xlfn.SORTBY(ARQUIVOS_RECEBIDOS!$E$2:$F$5010,ARQUIVOS_RECEBIDOS!$F$2:$F$5010,-1),2,)</f>
        <v>R00.2</v>
      </c>
      <c r="C1805" s="14" t="s">
        <v>5988</v>
      </c>
      <c r="D1805" s="14" t="s">
        <v>7543</v>
      </c>
      <c r="E1805" s="6" t="s">
        <v>7477</v>
      </c>
      <c r="F1805" s="8" t="s">
        <v>7508</v>
      </c>
      <c r="G1805" s="8" t="s">
        <v>5989</v>
      </c>
      <c r="H1805" s="6" t="str">
        <f>_xlfn.XLOOKUP(LD_01[[#This Row],[DISCIPLINA]],'CLASSES DE PROJETOS'!$F$3:$F$37,'CLASSES DE PROJETOS'!$C$3:$C$37)</f>
        <v>ES</v>
      </c>
      <c r="I1805" s="6" t="str">
        <f>_xlfn.TEXTJOIN("/",TRUE,"MSV-163MS-"&amp;LD_01[[#This Row],[OBRA]],_xlfn.XLOOKUP(LD_01[[#This Row],[SIGLA]],'CLASSES DE PROJETOS'!$C$3:$C$37,'CLASSES DE PROJETOS'!$E$3:$E$37))</f>
        <v>MSV-163MS-373-385/16.ES</v>
      </c>
      <c r="J1805" s="6" t="str" cm="1">
        <f t="array" ref="J1805">_xlfn.TEXTJOIN(",",TRUE,_xlfn._xlws.FILTER(ARQUIVOS[ARQUIVO],(ARQUIVOS[DOCUMENTO]=LD_01[[#This Row],[DOCUMENTO]])*(ARQUIVOS[REVISÃO]=LD_01[[#This Row],[REVISÃO]])*(ARQUIVOS[EXTENSÃO]="pdf")))</f>
        <v>MSV-163MS-373-385-ACA-EXE-DE-L2-003-R00.2.pdf</v>
      </c>
      <c r="K1805" s="6" t="str" cm="1">
        <f t="array" ref="K1805">_xlfn.TEXTJOIN(", ",TRUE,_xlfn.UNIQUE(_xlfn._xlws.FILTER(ARQUIVOS_RECEBIDOS!$F$2:$F$5010,ARQUIVOS_RECEBIDOS!$E$2:$E$5010=LD_01[[#This Row],[DOCUMENTO]])))</f>
        <v>R00.2</v>
      </c>
      <c r="L1805" s="6" t="str" cm="1">
        <f t="array" ref="L1805">_xlfn.TEXTJOIN(",",TRUE,_xlfn._xlws.FILTER(ARQUIVOS[EXTENSÃO],(ARQUIVOS[DOCUMENTO]=LD_01[[#This Row],[DOCUMENTO]])*(ARQUIVOS[REVISÃO]=LD_01[[#This Row],[REVISÃO]])))</f>
        <v>dwg,pdf</v>
      </c>
      <c r="M1805" s="12" cm="1">
        <f t="array" ref="M1805">_xlfn.UNIQUE(_xlfn._xlws.FILTER(ARQUIVOS[DATA RECEBIMENTO],(ARQUIVOS[DOCUMENTO]=LD_01[[#This Row],[DOCUMENTO]])*(ARQUIVOS[REVISÃO]=LD_01[[#This Row],[REVISÃO]])))</f>
        <v>46041</v>
      </c>
      <c r="N180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02/MSV-163MS-373-385/16.ES/MSV-163MS-373-385-ACA-EXE-DE-L2-003-R00.2.pdf</v>
      </c>
      <c r="P1805" s="6" t="str">
        <f>LD_01[[#This Row],[PASTA]]&amp;"/"&amp;LD_01[[#This Row],[ARQUIVO]]</f>
        <v>MSV-163MS-373-385/16.ES/MSV-163MS-373-385-ACA-EXE-DE-L2-003-R00.2.pdf</v>
      </c>
    </row>
    <row r="1806" spans="1:16" ht="28.8" x14ac:dyDescent="0.3">
      <c r="A1806" t="s">
        <v>7222</v>
      </c>
      <c r="B1806" s="6" t="str">
        <f>VLOOKUP(LD_01[[#This Row],[DOCUMENTO]],_xlfn.SORTBY(ARQUIVOS_RECEBIDOS!$E$2:$F$5010,ARQUIVOS_RECEBIDOS!$F$2:$F$5010,-1),2,)</f>
        <v>R00.2</v>
      </c>
      <c r="C1806" s="14" t="s">
        <v>5988</v>
      </c>
      <c r="D1806" s="14" t="s">
        <v>7543</v>
      </c>
      <c r="E1806" s="6" t="s">
        <v>7477</v>
      </c>
      <c r="F1806" s="8" t="s">
        <v>7509</v>
      </c>
      <c r="G1806" s="8" t="s">
        <v>5989</v>
      </c>
      <c r="H1806" s="6" t="str">
        <f>_xlfn.XLOOKUP(LD_01[[#This Row],[DISCIPLINA]],'CLASSES DE PROJETOS'!$F$3:$F$37,'CLASSES DE PROJETOS'!$C$3:$C$37)</f>
        <v>ES</v>
      </c>
      <c r="I1806" s="6" t="str">
        <f>_xlfn.TEXTJOIN("/",TRUE,"MSV-163MS-"&amp;LD_01[[#This Row],[OBRA]],_xlfn.XLOOKUP(LD_01[[#This Row],[SIGLA]],'CLASSES DE PROJETOS'!$C$3:$C$37,'CLASSES DE PROJETOS'!$E$3:$E$37))</f>
        <v>MSV-163MS-373-385/16.ES</v>
      </c>
      <c r="J1806" s="6" t="str" cm="1">
        <f t="array" ref="J1806">_xlfn.TEXTJOIN(",",TRUE,_xlfn._xlws.FILTER(ARQUIVOS[ARQUIVO],(ARQUIVOS[DOCUMENTO]=LD_01[[#This Row],[DOCUMENTO]])*(ARQUIVOS[REVISÃO]=LD_01[[#This Row],[REVISÃO]])*(ARQUIVOS[EXTENSÃO]="pdf")))</f>
        <v>MSV-163MS-373-385-ACA-EXE-DE-L2-004-R00.2.pdf</v>
      </c>
      <c r="K1806" s="6" t="str" cm="1">
        <f t="array" ref="K1806">_xlfn.TEXTJOIN(", ",TRUE,_xlfn.UNIQUE(_xlfn._xlws.FILTER(ARQUIVOS_RECEBIDOS!$F$2:$F$5010,ARQUIVOS_RECEBIDOS!$E$2:$E$5010=LD_01[[#This Row],[DOCUMENTO]])))</f>
        <v>R00.2</v>
      </c>
      <c r="L1806" s="6" t="str" cm="1">
        <f t="array" ref="L1806">_xlfn.TEXTJOIN(",",TRUE,_xlfn._xlws.FILTER(ARQUIVOS[EXTENSÃO],(ARQUIVOS[DOCUMENTO]=LD_01[[#This Row],[DOCUMENTO]])*(ARQUIVOS[REVISÃO]=LD_01[[#This Row],[REVISÃO]])))</f>
        <v>dwg,pdf</v>
      </c>
      <c r="M1806" s="12" cm="1">
        <f t="array" ref="M1806">_xlfn.UNIQUE(_xlfn._xlws.FILTER(ARQUIVOS[DATA RECEBIMENTO],(ARQUIVOS[DOCUMENTO]=LD_01[[#This Row],[DOCUMENTO]])*(ARQUIVOS[REVISÃO]=LD_01[[#This Row],[REVISÃO]])))</f>
        <v>46041</v>
      </c>
      <c r="N180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02/MSV-163MS-373-385/16.ES/MSV-163MS-373-385-ACA-EXE-DE-L2-004-R00.2.pdf</v>
      </c>
      <c r="P1806" s="6" t="str">
        <f>LD_01[[#This Row],[PASTA]]&amp;"/"&amp;LD_01[[#This Row],[ARQUIVO]]</f>
        <v>MSV-163MS-373-385/16.ES/MSV-163MS-373-385-ACA-EXE-DE-L2-004-R00.2.pdf</v>
      </c>
    </row>
    <row r="1807" spans="1:16" ht="43.2" x14ac:dyDescent="0.3">
      <c r="A1807" t="s">
        <v>7223</v>
      </c>
      <c r="B1807" s="6" t="str">
        <f>VLOOKUP(LD_01[[#This Row],[DOCUMENTO]],_xlfn.SORTBY(ARQUIVOS_RECEBIDOS!$E$2:$F$5010,ARQUIVOS_RECEBIDOS!$F$2:$F$5010,-1),2,)</f>
        <v>R00.2</v>
      </c>
      <c r="C1807" s="14" t="s">
        <v>5988</v>
      </c>
      <c r="D1807" s="14" t="s">
        <v>7543</v>
      </c>
      <c r="E1807" s="6" t="s">
        <v>7477</v>
      </c>
      <c r="F1807" s="8" t="s">
        <v>7510</v>
      </c>
      <c r="G1807" s="8" t="s">
        <v>5989</v>
      </c>
      <c r="H1807" s="6" t="str">
        <f>_xlfn.XLOOKUP(LD_01[[#This Row],[DISCIPLINA]],'CLASSES DE PROJETOS'!$F$3:$F$37,'CLASSES DE PROJETOS'!$C$3:$C$37)</f>
        <v>ES</v>
      </c>
      <c r="I1807" s="6" t="str">
        <f>_xlfn.TEXTJOIN("/",TRUE,"MSV-163MS-"&amp;LD_01[[#This Row],[OBRA]],_xlfn.XLOOKUP(LD_01[[#This Row],[SIGLA]],'CLASSES DE PROJETOS'!$C$3:$C$37,'CLASSES DE PROJETOS'!$E$3:$E$37))</f>
        <v>MSV-163MS-373-385/16.ES</v>
      </c>
      <c r="J1807" s="6" t="str" cm="1">
        <f t="array" ref="J1807">_xlfn.TEXTJOIN(",",TRUE,_xlfn._xlws.FILTER(ARQUIVOS[ARQUIVO],(ARQUIVOS[DOCUMENTO]=LD_01[[#This Row],[DOCUMENTO]])*(ARQUIVOS[REVISÃO]=LD_01[[#This Row],[REVISÃO]])*(ARQUIVOS[EXTENSÃO]="pdf")))</f>
        <v>MSV-163MS-373-385-ACA-EXE-DE-L2-005-R00.2.pdf</v>
      </c>
      <c r="K1807" s="6" t="str" cm="1">
        <f t="array" ref="K1807">_xlfn.TEXTJOIN(", ",TRUE,_xlfn.UNIQUE(_xlfn._xlws.FILTER(ARQUIVOS_RECEBIDOS!$F$2:$F$5010,ARQUIVOS_RECEBIDOS!$E$2:$E$5010=LD_01[[#This Row],[DOCUMENTO]])))</f>
        <v>R00.2</v>
      </c>
      <c r="L1807" s="6" t="str" cm="1">
        <f t="array" ref="L1807">_xlfn.TEXTJOIN(",",TRUE,_xlfn._xlws.FILTER(ARQUIVOS[EXTENSÃO],(ARQUIVOS[DOCUMENTO]=LD_01[[#This Row],[DOCUMENTO]])*(ARQUIVOS[REVISÃO]=LD_01[[#This Row],[REVISÃO]])))</f>
        <v>dwg,pdf</v>
      </c>
      <c r="M1807" s="12" cm="1">
        <f t="array" ref="M1807">_xlfn.UNIQUE(_xlfn._xlws.FILTER(ARQUIVOS[DATA RECEBIMENTO],(ARQUIVOS[DOCUMENTO]=LD_01[[#This Row],[DOCUMENTO]])*(ARQUIVOS[REVISÃO]=LD_01[[#This Row],[REVISÃO]])))</f>
        <v>46041</v>
      </c>
      <c r="N180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02/MSV-163MS-373-385/16.ES/MSV-163MS-373-385-ACA-EXE-DE-L2-005-R00.2.pdf</v>
      </c>
      <c r="P1807" s="6" t="str">
        <f>LD_01[[#This Row],[PASTA]]&amp;"/"&amp;LD_01[[#This Row],[ARQUIVO]]</f>
        <v>MSV-163MS-373-385/16.ES/MSV-163MS-373-385-ACA-EXE-DE-L2-005-R00.2.pdf</v>
      </c>
    </row>
    <row r="1808" spans="1:16" ht="43.2" x14ac:dyDescent="0.3">
      <c r="A1808" t="s">
        <v>7224</v>
      </c>
      <c r="B1808" s="6" t="str">
        <f>VLOOKUP(LD_01[[#This Row],[DOCUMENTO]],_xlfn.SORTBY(ARQUIVOS_RECEBIDOS!$E$2:$F$5010,ARQUIVOS_RECEBIDOS!$F$2:$F$5010,-1),2,)</f>
        <v>R00.2</v>
      </c>
      <c r="C1808" s="14" t="s">
        <v>5988</v>
      </c>
      <c r="D1808" s="14" t="s">
        <v>7543</v>
      </c>
      <c r="E1808" s="6" t="s">
        <v>7477</v>
      </c>
      <c r="F1808" s="8" t="s">
        <v>7511</v>
      </c>
      <c r="G1808" s="8" t="s">
        <v>5989</v>
      </c>
      <c r="H1808" s="6" t="str">
        <f>_xlfn.XLOOKUP(LD_01[[#This Row],[DISCIPLINA]],'CLASSES DE PROJETOS'!$F$3:$F$37,'CLASSES DE PROJETOS'!$C$3:$C$37)</f>
        <v>ES</v>
      </c>
      <c r="I1808" s="6" t="str">
        <f>_xlfn.TEXTJOIN("/",TRUE,"MSV-163MS-"&amp;LD_01[[#This Row],[OBRA]],_xlfn.XLOOKUP(LD_01[[#This Row],[SIGLA]],'CLASSES DE PROJETOS'!$C$3:$C$37,'CLASSES DE PROJETOS'!$E$3:$E$37))</f>
        <v>MSV-163MS-373-385/16.ES</v>
      </c>
      <c r="J1808" s="6" t="str" cm="1">
        <f t="array" ref="J1808">_xlfn.TEXTJOIN(",",TRUE,_xlfn._xlws.FILTER(ARQUIVOS[ARQUIVO],(ARQUIVOS[DOCUMENTO]=LD_01[[#This Row],[DOCUMENTO]])*(ARQUIVOS[REVISÃO]=LD_01[[#This Row],[REVISÃO]])*(ARQUIVOS[EXTENSÃO]="pdf")))</f>
        <v>MSV-163MS-373-385-ACA-EXE-DE-L2-006-R00.2.pdf</v>
      </c>
      <c r="K1808" s="6" t="str" cm="1">
        <f t="array" ref="K1808">_xlfn.TEXTJOIN(", ",TRUE,_xlfn.UNIQUE(_xlfn._xlws.FILTER(ARQUIVOS_RECEBIDOS!$F$2:$F$5010,ARQUIVOS_RECEBIDOS!$E$2:$E$5010=LD_01[[#This Row],[DOCUMENTO]])))</f>
        <v>R00.2</v>
      </c>
      <c r="L1808" s="6" t="str" cm="1">
        <f t="array" ref="L1808">_xlfn.TEXTJOIN(",",TRUE,_xlfn._xlws.FILTER(ARQUIVOS[EXTENSÃO],(ARQUIVOS[DOCUMENTO]=LD_01[[#This Row],[DOCUMENTO]])*(ARQUIVOS[REVISÃO]=LD_01[[#This Row],[REVISÃO]])))</f>
        <v>dwg,pdf</v>
      </c>
      <c r="M1808" s="12" cm="1">
        <f t="array" ref="M1808">_xlfn.UNIQUE(_xlfn._xlws.FILTER(ARQUIVOS[DATA RECEBIMENTO],(ARQUIVOS[DOCUMENTO]=LD_01[[#This Row],[DOCUMENTO]])*(ARQUIVOS[REVISÃO]=LD_01[[#This Row],[REVISÃO]])))</f>
        <v>46041</v>
      </c>
      <c r="N180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02/MSV-163MS-373-385/16.ES/MSV-163MS-373-385-ACA-EXE-DE-L2-006-R00.2.pdf</v>
      </c>
      <c r="P1808" s="6" t="str">
        <f>LD_01[[#This Row],[PASTA]]&amp;"/"&amp;LD_01[[#This Row],[ARQUIVO]]</f>
        <v>MSV-163MS-373-385/16.ES/MSV-163MS-373-385-ACA-EXE-DE-L2-006-R00.2.pdf</v>
      </c>
    </row>
    <row r="1809" spans="1:16" ht="28.8" x14ac:dyDescent="0.3">
      <c r="A1809" t="s">
        <v>7225</v>
      </c>
      <c r="B1809" s="6" t="str">
        <f>VLOOKUP(LD_01[[#This Row],[DOCUMENTO]],_xlfn.SORTBY(ARQUIVOS_RECEBIDOS!$E$2:$F$5010,ARQUIVOS_RECEBIDOS!$F$2:$F$5010,-1),2,)</f>
        <v>R00.1</v>
      </c>
      <c r="C1809" s="14" t="s">
        <v>5988</v>
      </c>
      <c r="D1809" s="14" t="s">
        <v>7543</v>
      </c>
      <c r="E1809" s="6" t="s">
        <v>7477</v>
      </c>
      <c r="F1809" s="8" t="s">
        <v>7512</v>
      </c>
      <c r="G1809" s="8" t="s">
        <v>5989</v>
      </c>
      <c r="H1809" s="6" t="str">
        <f>_xlfn.XLOOKUP(LD_01[[#This Row],[DISCIPLINA]],'CLASSES DE PROJETOS'!$F$3:$F$37,'CLASSES DE PROJETOS'!$C$3:$C$37)</f>
        <v>ES</v>
      </c>
      <c r="I1809" s="6" t="str">
        <f>_xlfn.TEXTJOIN("/",TRUE,"MSV-163MS-"&amp;LD_01[[#This Row],[OBRA]],_xlfn.XLOOKUP(LD_01[[#This Row],[SIGLA]],'CLASSES DE PROJETOS'!$C$3:$C$37,'CLASSES DE PROJETOS'!$E$3:$E$37))</f>
        <v>MSV-163MS-373-385/16.ES</v>
      </c>
      <c r="J1809" s="6" t="str" cm="1">
        <f t="array" ref="J1809">_xlfn.TEXTJOIN(",",TRUE,_xlfn._xlws.FILTER(ARQUIVOS[ARQUIVO],(ARQUIVOS[DOCUMENTO]=LD_01[[#This Row],[DOCUMENTO]])*(ARQUIVOS[REVISÃO]=LD_01[[#This Row],[REVISÃO]])*(ARQUIVOS[EXTENSÃO]="pdf")))</f>
        <v>MSV-163MS-373-385-ACA-EXE-DE-L2-007-R00.1.pdf</v>
      </c>
      <c r="K1809" s="6" t="str" cm="1">
        <f t="array" ref="K1809">_xlfn.TEXTJOIN(", ",TRUE,_xlfn.UNIQUE(_xlfn._xlws.FILTER(ARQUIVOS_RECEBIDOS!$F$2:$F$5010,ARQUIVOS_RECEBIDOS!$E$2:$E$5010=LD_01[[#This Row],[DOCUMENTO]])))</f>
        <v>R00.1</v>
      </c>
      <c r="L1809" s="6" t="str" cm="1">
        <f t="array" ref="L1809">_xlfn.TEXTJOIN(",",TRUE,_xlfn._xlws.FILTER(ARQUIVOS[EXTENSÃO],(ARQUIVOS[DOCUMENTO]=LD_01[[#This Row],[DOCUMENTO]])*(ARQUIVOS[REVISÃO]=LD_01[[#This Row],[REVISÃO]])))</f>
        <v>dwg,pdf</v>
      </c>
      <c r="M1809" s="12" cm="1">
        <f t="array" ref="M1809">_xlfn.UNIQUE(_xlfn._xlws.FILTER(ARQUIVOS[DATA RECEBIMENTO],(ARQUIVOS[DOCUMENTO]=LD_01[[#This Row],[DOCUMENTO]])*(ARQUIVOS[REVISÃO]=LD_01[[#This Row],[REVISÃO]])))</f>
        <v>46041</v>
      </c>
      <c r="N180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0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02/MSV-163MS-373-385/16.ES/MSV-163MS-373-385-ACA-EXE-DE-L2-007-R00.1.pdf</v>
      </c>
      <c r="P1809" s="6" t="str">
        <f>LD_01[[#This Row],[PASTA]]&amp;"/"&amp;LD_01[[#This Row],[ARQUIVO]]</f>
        <v>MSV-163MS-373-385/16.ES/MSV-163MS-373-385-ACA-EXE-DE-L2-007-R00.1.pdf</v>
      </c>
    </row>
    <row r="1810" spans="1:16" ht="28.8" x14ac:dyDescent="0.3">
      <c r="A1810" t="s">
        <v>7226</v>
      </c>
      <c r="B1810" s="6" t="str">
        <f>VLOOKUP(LD_01[[#This Row],[DOCUMENTO]],_xlfn.SORTBY(ARQUIVOS_RECEBIDOS!$E$2:$F$5010,ARQUIVOS_RECEBIDOS!$F$2:$F$5010,-1),2,)</f>
        <v>R00.1</v>
      </c>
      <c r="C1810" s="14" t="s">
        <v>5988</v>
      </c>
      <c r="D1810" s="14" t="s">
        <v>7543</v>
      </c>
      <c r="E1810" s="6" t="s">
        <v>7477</v>
      </c>
      <c r="F1810" s="8" t="s">
        <v>7513</v>
      </c>
      <c r="G1810" s="8" t="s">
        <v>5989</v>
      </c>
      <c r="H1810" s="6" t="str">
        <f>_xlfn.XLOOKUP(LD_01[[#This Row],[DISCIPLINA]],'CLASSES DE PROJETOS'!$F$3:$F$37,'CLASSES DE PROJETOS'!$C$3:$C$37)</f>
        <v>ES</v>
      </c>
      <c r="I1810" s="6" t="str">
        <f>_xlfn.TEXTJOIN("/",TRUE,"MSV-163MS-"&amp;LD_01[[#This Row],[OBRA]],_xlfn.XLOOKUP(LD_01[[#This Row],[SIGLA]],'CLASSES DE PROJETOS'!$C$3:$C$37,'CLASSES DE PROJETOS'!$E$3:$E$37))</f>
        <v>MSV-163MS-373-385/16.ES</v>
      </c>
      <c r="J1810" s="6" t="str" cm="1">
        <f t="array" ref="J1810">_xlfn.TEXTJOIN(",",TRUE,_xlfn._xlws.FILTER(ARQUIVOS[ARQUIVO],(ARQUIVOS[DOCUMENTO]=LD_01[[#This Row],[DOCUMENTO]])*(ARQUIVOS[REVISÃO]=LD_01[[#This Row],[REVISÃO]])*(ARQUIVOS[EXTENSÃO]="pdf")))</f>
        <v>MSV-163MS-373-385-ACA-EXE-DE-L2-008-R00.1.pdf</v>
      </c>
      <c r="K1810" s="6" t="str" cm="1">
        <f t="array" ref="K1810">_xlfn.TEXTJOIN(", ",TRUE,_xlfn.UNIQUE(_xlfn._xlws.FILTER(ARQUIVOS_RECEBIDOS!$F$2:$F$5010,ARQUIVOS_RECEBIDOS!$E$2:$E$5010=LD_01[[#This Row],[DOCUMENTO]])))</f>
        <v>R00.1</v>
      </c>
      <c r="L1810" s="6" t="str" cm="1">
        <f t="array" ref="L1810">_xlfn.TEXTJOIN(",",TRUE,_xlfn._xlws.FILTER(ARQUIVOS[EXTENSÃO],(ARQUIVOS[DOCUMENTO]=LD_01[[#This Row],[DOCUMENTO]])*(ARQUIVOS[REVISÃO]=LD_01[[#This Row],[REVISÃO]])))</f>
        <v>dwg,pdf</v>
      </c>
      <c r="M1810" s="12" cm="1">
        <f t="array" ref="M1810">_xlfn.UNIQUE(_xlfn._xlws.FILTER(ARQUIVOS[DATA RECEBIMENTO],(ARQUIVOS[DOCUMENTO]=LD_01[[#This Row],[DOCUMENTO]])*(ARQUIVOS[REVISÃO]=LD_01[[#This Row],[REVISÃO]])))</f>
        <v>46041</v>
      </c>
      <c r="N181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02/MSV-163MS-373-385/16.ES/MSV-163MS-373-385-ACA-EXE-DE-L2-008-R00.1.pdf</v>
      </c>
      <c r="P1810" s="6" t="str">
        <f>LD_01[[#This Row],[PASTA]]&amp;"/"&amp;LD_01[[#This Row],[ARQUIVO]]</f>
        <v>MSV-163MS-373-385/16.ES/MSV-163MS-373-385-ACA-EXE-DE-L2-008-R00.1.pdf</v>
      </c>
    </row>
    <row r="1811" spans="1:16" ht="28.8" x14ac:dyDescent="0.3">
      <c r="A1811" t="s">
        <v>7227</v>
      </c>
      <c r="B1811" s="6" t="str">
        <f>VLOOKUP(LD_01[[#This Row],[DOCUMENTO]],_xlfn.SORTBY(ARQUIVOS_RECEBIDOS!$E$2:$F$5010,ARQUIVOS_RECEBIDOS!$F$2:$F$5010,-1),2,)</f>
        <v>R00.1</v>
      </c>
      <c r="C1811" s="14" t="s">
        <v>5988</v>
      </c>
      <c r="D1811" s="14" t="s">
        <v>7543</v>
      </c>
      <c r="E1811" s="6" t="s">
        <v>7477</v>
      </c>
      <c r="F1811" s="8" t="s">
        <v>7514</v>
      </c>
      <c r="G1811" s="8" t="s">
        <v>5989</v>
      </c>
      <c r="H1811" s="6" t="str">
        <f>_xlfn.XLOOKUP(LD_01[[#This Row],[DISCIPLINA]],'CLASSES DE PROJETOS'!$F$3:$F$37,'CLASSES DE PROJETOS'!$C$3:$C$37)</f>
        <v>ES</v>
      </c>
      <c r="I1811" s="6" t="str">
        <f>_xlfn.TEXTJOIN("/",TRUE,"MSV-163MS-"&amp;LD_01[[#This Row],[OBRA]],_xlfn.XLOOKUP(LD_01[[#This Row],[SIGLA]],'CLASSES DE PROJETOS'!$C$3:$C$37,'CLASSES DE PROJETOS'!$E$3:$E$37))</f>
        <v>MSV-163MS-373-385/16.ES</v>
      </c>
      <c r="J1811" s="6" t="str" cm="1">
        <f t="array" ref="J1811">_xlfn.TEXTJOIN(",",TRUE,_xlfn._xlws.FILTER(ARQUIVOS[ARQUIVO],(ARQUIVOS[DOCUMENTO]=LD_01[[#This Row],[DOCUMENTO]])*(ARQUIVOS[REVISÃO]=LD_01[[#This Row],[REVISÃO]])*(ARQUIVOS[EXTENSÃO]="pdf")))</f>
        <v>MSV-163MS-373-385-ACA-EXE-DE-L2-009-R00.1.pdf</v>
      </c>
      <c r="K1811" s="6" t="str" cm="1">
        <f t="array" ref="K1811">_xlfn.TEXTJOIN(", ",TRUE,_xlfn.UNIQUE(_xlfn._xlws.FILTER(ARQUIVOS_RECEBIDOS!$F$2:$F$5010,ARQUIVOS_RECEBIDOS!$E$2:$E$5010=LD_01[[#This Row],[DOCUMENTO]])))</f>
        <v>R00.1</v>
      </c>
      <c r="L1811" s="6" t="str" cm="1">
        <f t="array" ref="L1811">_xlfn.TEXTJOIN(",",TRUE,_xlfn._xlws.FILTER(ARQUIVOS[EXTENSÃO],(ARQUIVOS[DOCUMENTO]=LD_01[[#This Row],[DOCUMENTO]])*(ARQUIVOS[REVISÃO]=LD_01[[#This Row],[REVISÃO]])))</f>
        <v>dwg,pdf</v>
      </c>
      <c r="M1811" s="12" cm="1">
        <f t="array" ref="M1811">_xlfn.UNIQUE(_xlfn._xlws.FILTER(ARQUIVOS[DATA RECEBIMENTO],(ARQUIVOS[DOCUMENTO]=LD_01[[#This Row],[DOCUMENTO]])*(ARQUIVOS[REVISÃO]=LD_01[[#This Row],[REVISÃO]])))</f>
        <v>46041</v>
      </c>
      <c r="N181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02/MSV-163MS-373-385/16.ES/MSV-163MS-373-385-ACA-EXE-DE-L2-009-R00.1.pdf</v>
      </c>
      <c r="P1811" s="6" t="str">
        <f>LD_01[[#This Row],[PASTA]]&amp;"/"&amp;LD_01[[#This Row],[ARQUIVO]]</f>
        <v>MSV-163MS-373-385/16.ES/MSV-163MS-373-385-ACA-EXE-DE-L2-009-R00.1.pdf</v>
      </c>
    </row>
    <row r="1812" spans="1:16" ht="28.8" x14ac:dyDescent="0.3">
      <c r="A1812" t="s">
        <v>7228</v>
      </c>
      <c r="B1812" s="6" t="str">
        <f>VLOOKUP(LD_01[[#This Row],[DOCUMENTO]],_xlfn.SORTBY(ARQUIVOS_RECEBIDOS!$E$2:$F$5010,ARQUIVOS_RECEBIDOS!$F$2:$F$5010,-1),2,)</f>
        <v>R00.1</v>
      </c>
      <c r="C1812" s="14" t="s">
        <v>5988</v>
      </c>
      <c r="D1812" s="14" t="s">
        <v>7543</v>
      </c>
      <c r="E1812" s="6" t="s">
        <v>7477</v>
      </c>
      <c r="F1812" s="8" t="s">
        <v>7515</v>
      </c>
      <c r="G1812" s="8" t="s">
        <v>5989</v>
      </c>
      <c r="H1812" s="6" t="str">
        <f>_xlfn.XLOOKUP(LD_01[[#This Row],[DISCIPLINA]],'CLASSES DE PROJETOS'!$F$3:$F$37,'CLASSES DE PROJETOS'!$C$3:$C$37)</f>
        <v>ES</v>
      </c>
      <c r="I1812" s="6" t="str">
        <f>_xlfn.TEXTJOIN("/",TRUE,"MSV-163MS-"&amp;LD_01[[#This Row],[OBRA]],_xlfn.XLOOKUP(LD_01[[#This Row],[SIGLA]],'CLASSES DE PROJETOS'!$C$3:$C$37,'CLASSES DE PROJETOS'!$E$3:$E$37))</f>
        <v>MSV-163MS-373-385/16.ES</v>
      </c>
      <c r="J1812" s="6" t="str" cm="1">
        <f t="array" ref="J1812">_xlfn.TEXTJOIN(",",TRUE,_xlfn._xlws.FILTER(ARQUIVOS[ARQUIVO],(ARQUIVOS[DOCUMENTO]=LD_01[[#This Row],[DOCUMENTO]])*(ARQUIVOS[REVISÃO]=LD_01[[#This Row],[REVISÃO]])*(ARQUIVOS[EXTENSÃO]="pdf")))</f>
        <v>MSV-163MS-373-385-ACA-EXE-DE-L2-010-R00.1.pdf</v>
      </c>
      <c r="K1812" s="6" t="str" cm="1">
        <f t="array" ref="K1812">_xlfn.TEXTJOIN(", ",TRUE,_xlfn.UNIQUE(_xlfn._xlws.FILTER(ARQUIVOS_RECEBIDOS!$F$2:$F$5010,ARQUIVOS_RECEBIDOS!$E$2:$E$5010=LD_01[[#This Row],[DOCUMENTO]])))</f>
        <v>R00.1</v>
      </c>
      <c r="L1812" s="6" t="str" cm="1">
        <f t="array" ref="L1812">_xlfn.TEXTJOIN(",",TRUE,_xlfn._xlws.FILTER(ARQUIVOS[EXTENSÃO],(ARQUIVOS[DOCUMENTO]=LD_01[[#This Row],[DOCUMENTO]])*(ARQUIVOS[REVISÃO]=LD_01[[#This Row],[REVISÃO]])))</f>
        <v>dwg,pdf</v>
      </c>
      <c r="M1812" s="12" cm="1">
        <f t="array" ref="M1812">_xlfn.UNIQUE(_xlfn._xlws.FILTER(ARQUIVOS[DATA RECEBIMENTO],(ARQUIVOS[DOCUMENTO]=LD_01[[#This Row],[DOCUMENTO]])*(ARQUIVOS[REVISÃO]=LD_01[[#This Row],[REVISÃO]])))</f>
        <v>46041</v>
      </c>
      <c r="N181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02/MSV-163MS-373-385/16.ES/MSV-163MS-373-385-ACA-EXE-DE-L2-010-R00.1.pdf</v>
      </c>
      <c r="P1812" s="6" t="str">
        <f>LD_01[[#This Row],[PASTA]]&amp;"/"&amp;LD_01[[#This Row],[ARQUIVO]]</f>
        <v>MSV-163MS-373-385/16.ES/MSV-163MS-373-385-ACA-EXE-DE-L2-010-R00.1.pdf</v>
      </c>
    </row>
    <row r="1813" spans="1:16" ht="28.8" x14ac:dyDescent="0.3">
      <c r="A1813" t="s">
        <v>7229</v>
      </c>
      <c r="B1813" s="6" t="str">
        <f>VLOOKUP(LD_01[[#This Row],[DOCUMENTO]],_xlfn.SORTBY(ARQUIVOS_RECEBIDOS!$E$2:$F$5010,ARQUIVOS_RECEBIDOS!$F$2:$F$5010,-1),2,)</f>
        <v>R00.1</v>
      </c>
      <c r="C1813" s="14" t="s">
        <v>5988</v>
      </c>
      <c r="D1813" s="14" t="s">
        <v>7543</v>
      </c>
      <c r="E1813" s="6" t="s">
        <v>7477</v>
      </c>
      <c r="F1813" s="8" t="s">
        <v>7516</v>
      </c>
      <c r="G1813" s="8" t="s">
        <v>5989</v>
      </c>
      <c r="H1813" s="6" t="str">
        <f>_xlfn.XLOOKUP(LD_01[[#This Row],[DISCIPLINA]],'CLASSES DE PROJETOS'!$F$3:$F$37,'CLASSES DE PROJETOS'!$C$3:$C$37)</f>
        <v>ES</v>
      </c>
      <c r="I1813" s="6" t="str">
        <f>_xlfn.TEXTJOIN("/",TRUE,"MSV-163MS-"&amp;LD_01[[#This Row],[OBRA]],_xlfn.XLOOKUP(LD_01[[#This Row],[SIGLA]],'CLASSES DE PROJETOS'!$C$3:$C$37,'CLASSES DE PROJETOS'!$E$3:$E$37))</f>
        <v>MSV-163MS-373-385/16.ES</v>
      </c>
      <c r="J1813" s="6" t="str" cm="1">
        <f t="array" ref="J1813">_xlfn.TEXTJOIN(",",TRUE,_xlfn._xlws.FILTER(ARQUIVOS[ARQUIVO],(ARQUIVOS[DOCUMENTO]=LD_01[[#This Row],[DOCUMENTO]])*(ARQUIVOS[REVISÃO]=LD_01[[#This Row],[REVISÃO]])*(ARQUIVOS[EXTENSÃO]="pdf")))</f>
        <v>MSV-163MS-373-385-ACA-EXE-DE-L2-011-R00.1.pdf</v>
      </c>
      <c r="K1813" s="6" t="str" cm="1">
        <f t="array" ref="K1813">_xlfn.TEXTJOIN(", ",TRUE,_xlfn.UNIQUE(_xlfn._xlws.FILTER(ARQUIVOS_RECEBIDOS!$F$2:$F$5010,ARQUIVOS_RECEBIDOS!$E$2:$E$5010=LD_01[[#This Row],[DOCUMENTO]])))</f>
        <v>R00.1</v>
      </c>
      <c r="L1813" s="6" t="str" cm="1">
        <f t="array" ref="L1813">_xlfn.TEXTJOIN(",",TRUE,_xlfn._xlws.FILTER(ARQUIVOS[EXTENSÃO],(ARQUIVOS[DOCUMENTO]=LD_01[[#This Row],[DOCUMENTO]])*(ARQUIVOS[REVISÃO]=LD_01[[#This Row],[REVISÃO]])))</f>
        <v>dwg,pdf</v>
      </c>
      <c r="M1813" s="12" cm="1">
        <f t="array" ref="M1813">_xlfn.UNIQUE(_xlfn._xlws.FILTER(ARQUIVOS[DATA RECEBIMENTO],(ARQUIVOS[DOCUMENTO]=LD_01[[#This Row],[DOCUMENTO]])*(ARQUIVOS[REVISÃO]=LD_01[[#This Row],[REVISÃO]])))</f>
        <v>46041</v>
      </c>
      <c r="N181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02/MSV-163MS-373-385/16.ES/MSV-163MS-373-385-ACA-EXE-DE-L2-011-R00.1.pdf</v>
      </c>
      <c r="P1813" s="6" t="str">
        <f>LD_01[[#This Row],[PASTA]]&amp;"/"&amp;LD_01[[#This Row],[ARQUIVO]]</f>
        <v>MSV-163MS-373-385/16.ES/MSV-163MS-373-385-ACA-EXE-DE-L2-011-R00.1.pdf</v>
      </c>
    </row>
    <row r="1814" spans="1:16" ht="43.2" x14ac:dyDescent="0.3">
      <c r="A1814" t="s">
        <v>7230</v>
      </c>
      <c r="B1814" s="6" t="str">
        <f>VLOOKUP(LD_01[[#This Row],[DOCUMENTO]],_xlfn.SORTBY(ARQUIVOS_RECEBIDOS!$E$2:$F$5010,ARQUIVOS_RECEBIDOS!$F$2:$F$5010,-1),2,)</f>
        <v>R00.1</v>
      </c>
      <c r="C1814" s="14" t="s">
        <v>5988</v>
      </c>
      <c r="D1814" s="14" t="s">
        <v>7543</v>
      </c>
      <c r="E1814" s="6" t="s">
        <v>7477</v>
      </c>
      <c r="F1814" s="8" t="s">
        <v>7517</v>
      </c>
      <c r="G1814" s="8" t="s">
        <v>5989</v>
      </c>
      <c r="H1814" s="6" t="str">
        <f>_xlfn.XLOOKUP(LD_01[[#This Row],[DISCIPLINA]],'CLASSES DE PROJETOS'!$F$3:$F$37,'CLASSES DE PROJETOS'!$C$3:$C$37)</f>
        <v>ES</v>
      </c>
      <c r="I1814" s="6" t="str">
        <f>_xlfn.TEXTJOIN("/",TRUE,"MSV-163MS-"&amp;LD_01[[#This Row],[OBRA]],_xlfn.XLOOKUP(LD_01[[#This Row],[SIGLA]],'CLASSES DE PROJETOS'!$C$3:$C$37,'CLASSES DE PROJETOS'!$E$3:$E$37))</f>
        <v>MSV-163MS-373-385/16.ES</v>
      </c>
      <c r="J1814" s="6" t="str" cm="1">
        <f t="array" ref="J1814">_xlfn.TEXTJOIN(",",TRUE,_xlfn._xlws.FILTER(ARQUIVOS[ARQUIVO],(ARQUIVOS[DOCUMENTO]=LD_01[[#This Row],[DOCUMENTO]])*(ARQUIVOS[REVISÃO]=LD_01[[#This Row],[REVISÃO]])*(ARQUIVOS[EXTENSÃO]="pdf")))</f>
        <v>MSV-163MS-373-385-ACA-EXE-DE-L2-012-R00.1.pdf</v>
      </c>
      <c r="K1814" s="6" t="str" cm="1">
        <f t="array" ref="K1814">_xlfn.TEXTJOIN(", ",TRUE,_xlfn.UNIQUE(_xlfn._xlws.FILTER(ARQUIVOS_RECEBIDOS!$F$2:$F$5010,ARQUIVOS_RECEBIDOS!$E$2:$E$5010=LD_01[[#This Row],[DOCUMENTO]])))</f>
        <v>R00.1</v>
      </c>
      <c r="L1814" s="6" t="str" cm="1">
        <f t="array" ref="L1814">_xlfn.TEXTJOIN(",",TRUE,_xlfn._xlws.FILTER(ARQUIVOS[EXTENSÃO],(ARQUIVOS[DOCUMENTO]=LD_01[[#This Row],[DOCUMENTO]])*(ARQUIVOS[REVISÃO]=LD_01[[#This Row],[REVISÃO]])))</f>
        <v>dwg,pdf</v>
      </c>
      <c r="M1814" s="12" cm="1">
        <f t="array" ref="M1814">_xlfn.UNIQUE(_xlfn._xlws.FILTER(ARQUIVOS[DATA RECEBIMENTO],(ARQUIVOS[DOCUMENTO]=LD_01[[#This Row],[DOCUMENTO]])*(ARQUIVOS[REVISÃO]=LD_01[[#This Row],[REVISÃO]])))</f>
        <v>46041</v>
      </c>
      <c r="N181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02/MSV-163MS-373-385/16.ES/MSV-163MS-373-385-ACA-EXE-DE-L2-012-R00.1.pdf</v>
      </c>
      <c r="P1814" s="6" t="str">
        <f>LD_01[[#This Row],[PASTA]]&amp;"/"&amp;LD_01[[#This Row],[ARQUIVO]]</f>
        <v>MSV-163MS-373-385/16.ES/MSV-163MS-373-385-ACA-EXE-DE-L2-012-R00.1.pdf</v>
      </c>
    </row>
    <row r="1815" spans="1:16" ht="43.2" x14ac:dyDescent="0.3">
      <c r="A1815" t="s">
        <v>7231</v>
      </c>
      <c r="B1815" s="6" t="str">
        <f>VLOOKUP(LD_01[[#This Row],[DOCUMENTO]],_xlfn.SORTBY(ARQUIVOS_RECEBIDOS!$E$2:$F$5010,ARQUIVOS_RECEBIDOS!$F$2:$F$5010,-1),2,)</f>
        <v>R00.1</v>
      </c>
      <c r="C1815" s="14" t="s">
        <v>5988</v>
      </c>
      <c r="D1815" s="14" t="s">
        <v>7543</v>
      </c>
      <c r="E1815" s="6" t="s">
        <v>7477</v>
      </c>
      <c r="F1815" s="8" t="s">
        <v>7518</v>
      </c>
      <c r="G1815" s="8" t="s">
        <v>5989</v>
      </c>
      <c r="H1815" s="6" t="str">
        <f>_xlfn.XLOOKUP(LD_01[[#This Row],[DISCIPLINA]],'CLASSES DE PROJETOS'!$F$3:$F$37,'CLASSES DE PROJETOS'!$C$3:$C$37)</f>
        <v>ES</v>
      </c>
      <c r="I1815" s="6" t="str">
        <f>_xlfn.TEXTJOIN("/",TRUE,"MSV-163MS-"&amp;LD_01[[#This Row],[OBRA]],_xlfn.XLOOKUP(LD_01[[#This Row],[SIGLA]],'CLASSES DE PROJETOS'!$C$3:$C$37,'CLASSES DE PROJETOS'!$E$3:$E$37))</f>
        <v>MSV-163MS-373-385/16.ES</v>
      </c>
      <c r="J1815" s="6" t="str" cm="1">
        <f t="array" ref="J1815">_xlfn.TEXTJOIN(",",TRUE,_xlfn._xlws.FILTER(ARQUIVOS[ARQUIVO],(ARQUIVOS[DOCUMENTO]=LD_01[[#This Row],[DOCUMENTO]])*(ARQUIVOS[REVISÃO]=LD_01[[#This Row],[REVISÃO]])*(ARQUIVOS[EXTENSÃO]="pdf")))</f>
        <v>MSV-163MS-373-385-ACA-EXE-DE-L2-013-R00.1.pdf</v>
      </c>
      <c r="K1815" s="6" t="str" cm="1">
        <f t="array" ref="K1815">_xlfn.TEXTJOIN(", ",TRUE,_xlfn.UNIQUE(_xlfn._xlws.FILTER(ARQUIVOS_RECEBIDOS!$F$2:$F$5010,ARQUIVOS_RECEBIDOS!$E$2:$E$5010=LD_01[[#This Row],[DOCUMENTO]])))</f>
        <v>R00.1</v>
      </c>
      <c r="L1815" s="6" t="str" cm="1">
        <f t="array" ref="L1815">_xlfn.TEXTJOIN(",",TRUE,_xlfn._xlws.FILTER(ARQUIVOS[EXTENSÃO],(ARQUIVOS[DOCUMENTO]=LD_01[[#This Row],[DOCUMENTO]])*(ARQUIVOS[REVISÃO]=LD_01[[#This Row],[REVISÃO]])))</f>
        <v>dwg,pdf</v>
      </c>
      <c r="M1815" s="12" cm="1">
        <f t="array" ref="M1815">_xlfn.UNIQUE(_xlfn._xlws.FILTER(ARQUIVOS[DATA RECEBIMENTO],(ARQUIVOS[DOCUMENTO]=LD_01[[#This Row],[DOCUMENTO]])*(ARQUIVOS[REVISÃO]=LD_01[[#This Row],[REVISÃO]])))</f>
        <v>46041</v>
      </c>
      <c r="N181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02/MSV-163MS-373-385/16.ES/MSV-163MS-373-385-ACA-EXE-DE-L2-013-R00.1.pdf</v>
      </c>
      <c r="P1815" s="6" t="str">
        <f>LD_01[[#This Row],[PASTA]]&amp;"/"&amp;LD_01[[#This Row],[ARQUIVO]]</f>
        <v>MSV-163MS-373-385/16.ES/MSV-163MS-373-385-ACA-EXE-DE-L2-013-R00.1.pdf</v>
      </c>
    </row>
    <row r="1816" spans="1:16" ht="28.8" x14ac:dyDescent="0.3">
      <c r="A1816" t="s">
        <v>7232</v>
      </c>
      <c r="B1816" s="6" t="str">
        <f>VLOOKUP(LD_01[[#This Row],[DOCUMENTO]],_xlfn.SORTBY(ARQUIVOS_RECEBIDOS!$E$2:$F$5010,ARQUIVOS_RECEBIDOS!$F$2:$F$5010,-1),2,)</f>
        <v>R00.1</v>
      </c>
      <c r="C1816" s="14" t="s">
        <v>5988</v>
      </c>
      <c r="D1816" s="14" t="s">
        <v>7543</v>
      </c>
      <c r="E1816" s="6" t="s">
        <v>7477</v>
      </c>
      <c r="F1816" s="8" t="s">
        <v>7519</v>
      </c>
      <c r="G1816" s="8" t="s">
        <v>5989</v>
      </c>
      <c r="H1816" s="6" t="str">
        <f>_xlfn.XLOOKUP(LD_01[[#This Row],[DISCIPLINA]],'CLASSES DE PROJETOS'!$F$3:$F$37,'CLASSES DE PROJETOS'!$C$3:$C$37)</f>
        <v>ES</v>
      </c>
      <c r="I1816" s="6" t="str">
        <f>_xlfn.TEXTJOIN("/",TRUE,"MSV-163MS-"&amp;LD_01[[#This Row],[OBRA]],_xlfn.XLOOKUP(LD_01[[#This Row],[SIGLA]],'CLASSES DE PROJETOS'!$C$3:$C$37,'CLASSES DE PROJETOS'!$E$3:$E$37))</f>
        <v>MSV-163MS-373-385/16.ES</v>
      </c>
      <c r="J1816" s="6" t="str" cm="1">
        <f t="array" ref="J1816">_xlfn.TEXTJOIN(",",TRUE,_xlfn._xlws.FILTER(ARQUIVOS[ARQUIVO],(ARQUIVOS[DOCUMENTO]=LD_01[[#This Row],[DOCUMENTO]])*(ARQUIVOS[REVISÃO]=LD_01[[#This Row],[REVISÃO]])*(ARQUIVOS[EXTENSÃO]="pdf")))</f>
        <v>MSV-163MS-373-385-ACA-EXE-DE-L2-014-R00.1.pdf</v>
      </c>
      <c r="K1816" s="6" t="str" cm="1">
        <f t="array" ref="K1816">_xlfn.TEXTJOIN(", ",TRUE,_xlfn.UNIQUE(_xlfn._xlws.FILTER(ARQUIVOS_RECEBIDOS!$F$2:$F$5010,ARQUIVOS_RECEBIDOS!$E$2:$E$5010=LD_01[[#This Row],[DOCUMENTO]])))</f>
        <v>R00.1</v>
      </c>
      <c r="L1816" s="6" t="str" cm="1">
        <f t="array" ref="L1816">_xlfn.TEXTJOIN(",",TRUE,_xlfn._xlws.FILTER(ARQUIVOS[EXTENSÃO],(ARQUIVOS[DOCUMENTO]=LD_01[[#This Row],[DOCUMENTO]])*(ARQUIVOS[REVISÃO]=LD_01[[#This Row],[REVISÃO]])))</f>
        <v>dwg,pdf</v>
      </c>
      <c r="M1816" s="12" cm="1">
        <f t="array" ref="M1816">_xlfn.UNIQUE(_xlfn._xlws.FILTER(ARQUIVOS[DATA RECEBIMENTO],(ARQUIVOS[DOCUMENTO]=LD_01[[#This Row],[DOCUMENTO]])*(ARQUIVOS[REVISÃO]=LD_01[[#This Row],[REVISÃO]])))</f>
        <v>46041</v>
      </c>
      <c r="N181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02/MSV-163MS-373-385/16.ES/MSV-163MS-373-385-ACA-EXE-DE-L2-014-R00.1.pdf</v>
      </c>
      <c r="P1816" s="6" t="str">
        <f>LD_01[[#This Row],[PASTA]]&amp;"/"&amp;LD_01[[#This Row],[ARQUIVO]]</f>
        <v>MSV-163MS-373-385/16.ES/MSV-163MS-373-385-ACA-EXE-DE-L2-014-R00.1.pdf</v>
      </c>
    </row>
    <row r="1817" spans="1:16" ht="28.8" x14ac:dyDescent="0.3">
      <c r="A1817" t="s">
        <v>7233</v>
      </c>
      <c r="B1817" s="6" t="str">
        <f>VLOOKUP(LD_01[[#This Row],[DOCUMENTO]],_xlfn.SORTBY(ARQUIVOS_RECEBIDOS!$E$2:$F$5010,ARQUIVOS_RECEBIDOS!$F$2:$F$5010,-1),2,)</f>
        <v>R00.1</v>
      </c>
      <c r="C1817" s="14" t="s">
        <v>5988</v>
      </c>
      <c r="D1817" s="14" t="s">
        <v>7543</v>
      </c>
      <c r="E1817" s="6" t="s">
        <v>7477</v>
      </c>
      <c r="F1817" s="8" t="s">
        <v>7520</v>
      </c>
      <c r="G1817" s="8" t="s">
        <v>5989</v>
      </c>
      <c r="H1817" s="6" t="str">
        <f>_xlfn.XLOOKUP(LD_01[[#This Row],[DISCIPLINA]],'CLASSES DE PROJETOS'!$F$3:$F$37,'CLASSES DE PROJETOS'!$C$3:$C$37)</f>
        <v>ES</v>
      </c>
      <c r="I1817" s="6" t="str">
        <f>_xlfn.TEXTJOIN("/",TRUE,"MSV-163MS-"&amp;LD_01[[#This Row],[OBRA]],_xlfn.XLOOKUP(LD_01[[#This Row],[SIGLA]],'CLASSES DE PROJETOS'!$C$3:$C$37,'CLASSES DE PROJETOS'!$E$3:$E$37))</f>
        <v>MSV-163MS-373-385/16.ES</v>
      </c>
      <c r="J1817" s="6" t="str" cm="1">
        <f t="array" ref="J1817">_xlfn.TEXTJOIN(",",TRUE,_xlfn._xlws.FILTER(ARQUIVOS[ARQUIVO],(ARQUIVOS[DOCUMENTO]=LD_01[[#This Row],[DOCUMENTO]])*(ARQUIVOS[REVISÃO]=LD_01[[#This Row],[REVISÃO]])*(ARQUIVOS[EXTENSÃO]="pdf")))</f>
        <v>MSV-163MS-373-385-ACA-EXE-DE-L2-015-R00.1.pdf</v>
      </c>
      <c r="K1817" s="6" t="str" cm="1">
        <f t="array" ref="K1817">_xlfn.TEXTJOIN(", ",TRUE,_xlfn.UNIQUE(_xlfn._xlws.FILTER(ARQUIVOS_RECEBIDOS!$F$2:$F$5010,ARQUIVOS_RECEBIDOS!$E$2:$E$5010=LD_01[[#This Row],[DOCUMENTO]])))</f>
        <v>R00.1</v>
      </c>
      <c r="L1817" s="6" t="str" cm="1">
        <f t="array" ref="L1817">_xlfn.TEXTJOIN(",",TRUE,_xlfn._xlws.FILTER(ARQUIVOS[EXTENSÃO],(ARQUIVOS[DOCUMENTO]=LD_01[[#This Row],[DOCUMENTO]])*(ARQUIVOS[REVISÃO]=LD_01[[#This Row],[REVISÃO]])))</f>
        <v>dwg,pdf</v>
      </c>
      <c r="M1817" s="12" cm="1">
        <f t="array" ref="M1817">_xlfn.UNIQUE(_xlfn._xlws.FILTER(ARQUIVOS[DATA RECEBIMENTO],(ARQUIVOS[DOCUMENTO]=LD_01[[#This Row],[DOCUMENTO]])*(ARQUIVOS[REVISÃO]=LD_01[[#This Row],[REVISÃO]])))</f>
        <v>46041</v>
      </c>
      <c r="N181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02/MSV-163MS-373-385/16.ES/MSV-163MS-373-385-ACA-EXE-DE-L2-015-R00.1.pdf</v>
      </c>
      <c r="P1817" s="6" t="str">
        <f>LD_01[[#This Row],[PASTA]]&amp;"/"&amp;LD_01[[#This Row],[ARQUIVO]]</f>
        <v>MSV-163MS-373-385/16.ES/MSV-163MS-373-385-ACA-EXE-DE-L2-015-R00.1.pdf</v>
      </c>
    </row>
    <row r="1818" spans="1:16" ht="28.8" x14ac:dyDescent="0.3">
      <c r="A1818" t="s">
        <v>7234</v>
      </c>
      <c r="B1818" s="6" t="str">
        <f>VLOOKUP(LD_01[[#This Row],[DOCUMENTO]],_xlfn.SORTBY(ARQUIVOS_RECEBIDOS!$E$2:$F$5010,ARQUIVOS_RECEBIDOS!$F$2:$F$5010,-1),2,)</f>
        <v>R00.1</v>
      </c>
      <c r="C1818" s="14" t="s">
        <v>5988</v>
      </c>
      <c r="D1818" s="14" t="s">
        <v>7543</v>
      </c>
      <c r="E1818" s="6" t="s">
        <v>7477</v>
      </c>
      <c r="F1818" s="8" t="s">
        <v>7521</v>
      </c>
      <c r="G1818" s="8" t="s">
        <v>5989</v>
      </c>
      <c r="H1818" s="6" t="str">
        <f>_xlfn.XLOOKUP(LD_01[[#This Row],[DISCIPLINA]],'CLASSES DE PROJETOS'!$F$3:$F$37,'CLASSES DE PROJETOS'!$C$3:$C$37)</f>
        <v>ES</v>
      </c>
      <c r="I1818" s="6" t="str">
        <f>_xlfn.TEXTJOIN("/",TRUE,"MSV-163MS-"&amp;LD_01[[#This Row],[OBRA]],_xlfn.XLOOKUP(LD_01[[#This Row],[SIGLA]],'CLASSES DE PROJETOS'!$C$3:$C$37,'CLASSES DE PROJETOS'!$E$3:$E$37))</f>
        <v>MSV-163MS-373-385/16.ES</v>
      </c>
      <c r="J1818" s="6" t="str" cm="1">
        <f t="array" ref="J1818">_xlfn.TEXTJOIN(",",TRUE,_xlfn._xlws.FILTER(ARQUIVOS[ARQUIVO],(ARQUIVOS[DOCUMENTO]=LD_01[[#This Row],[DOCUMENTO]])*(ARQUIVOS[REVISÃO]=LD_01[[#This Row],[REVISÃO]])*(ARQUIVOS[EXTENSÃO]="pdf")))</f>
        <v>MSV-163MS-373-385-ACA-EXE-DE-L2-016-R00.1.pdf</v>
      </c>
      <c r="K1818" s="6" t="str" cm="1">
        <f t="array" ref="K1818">_xlfn.TEXTJOIN(", ",TRUE,_xlfn.UNIQUE(_xlfn._xlws.FILTER(ARQUIVOS_RECEBIDOS!$F$2:$F$5010,ARQUIVOS_RECEBIDOS!$E$2:$E$5010=LD_01[[#This Row],[DOCUMENTO]])))</f>
        <v>R00.1</v>
      </c>
      <c r="L1818" s="6" t="str" cm="1">
        <f t="array" ref="L1818">_xlfn.TEXTJOIN(",",TRUE,_xlfn._xlws.FILTER(ARQUIVOS[EXTENSÃO],(ARQUIVOS[DOCUMENTO]=LD_01[[#This Row],[DOCUMENTO]])*(ARQUIVOS[REVISÃO]=LD_01[[#This Row],[REVISÃO]])))</f>
        <v>dwg,pdf</v>
      </c>
      <c r="M1818" s="12" cm="1">
        <f t="array" ref="M1818">_xlfn.UNIQUE(_xlfn._xlws.FILTER(ARQUIVOS[DATA RECEBIMENTO],(ARQUIVOS[DOCUMENTO]=LD_01[[#This Row],[DOCUMENTO]])*(ARQUIVOS[REVISÃO]=LD_01[[#This Row],[REVISÃO]])))</f>
        <v>46041</v>
      </c>
      <c r="N181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02/MSV-163MS-373-385/16.ES/MSV-163MS-373-385-ACA-EXE-DE-L2-016-R00.1.pdf</v>
      </c>
      <c r="P1818" s="6" t="str">
        <f>LD_01[[#This Row],[PASTA]]&amp;"/"&amp;LD_01[[#This Row],[ARQUIVO]]</f>
        <v>MSV-163MS-373-385/16.ES/MSV-163MS-373-385-ACA-EXE-DE-L2-016-R00.1.pdf</v>
      </c>
    </row>
    <row r="1819" spans="1:16" ht="28.8" x14ac:dyDescent="0.3">
      <c r="A1819" t="s">
        <v>7235</v>
      </c>
      <c r="B1819" s="6" t="str">
        <f>VLOOKUP(LD_01[[#This Row],[DOCUMENTO]],_xlfn.SORTBY(ARQUIVOS_RECEBIDOS!$E$2:$F$5010,ARQUIVOS_RECEBIDOS!$F$2:$F$5010,-1),2,)</f>
        <v>R00.1</v>
      </c>
      <c r="C1819" s="14" t="s">
        <v>5988</v>
      </c>
      <c r="D1819" s="14" t="s">
        <v>7543</v>
      </c>
      <c r="E1819" s="6" t="s">
        <v>7477</v>
      </c>
      <c r="F1819" s="8" t="s">
        <v>7522</v>
      </c>
      <c r="G1819" s="8" t="s">
        <v>5989</v>
      </c>
      <c r="H1819" s="6" t="str">
        <f>_xlfn.XLOOKUP(LD_01[[#This Row],[DISCIPLINA]],'CLASSES DE PROJETOS'!$F$3:$F$37,'CLASSES DE PROJETOS'!$C$3:$C$37)</f>
        <v>ES</v>
      </c>
      <c r="I1819" s="6" t="str">
        <f>_xlfn.TEXTJOIN("/",TRUE,"MSV-163MS-"&amp;LD_01[[#This Row],[OBRA]],_xlfn.XLOOKUP(LD_01[[#This Row],[SIGLA]],'CLASSES DE PROJETOS'!$C$3:$C$37,'CLASSES DE PROJETOS'!$E$3:$E$37))</f>
        <v>MSV-163MS-373-385/16.ES</v>
      </c>
      <c r="J1819" s="6" t="str" cm="1">
        <f t="array" ref="J1819">_xlfn.TEXTJOIN(",",TRUE,_xlfn._xlws.FILTER(ARQUIVOS[ARQUIVO],(ARQUIVOS[DOCUMENTO]=LD_01[[#This Row],[DOCUMENTO]])*(ARQUIVOS[REVISÃO]=LD_01[[#This Row],[REVISÃO]])*(ARQUIVOS[EXTENSÃO]="pdf")))</f>
        <v>MSV-163MS-373-385-ACA-EXE-DE-L2-017-R00.1.pdf</v>
      </c>
      <c r="K1819" s="6" t="str" cm="1">
        <f t="array" ref="K1819">_xlfn.TEXTJOIN(", ",TRUE,_xlfn.UNIQUE(_xlfn._xlws.FILTER(ARQUIVOS_RECEBIDOS!$F$2:$F$5010,ARQUIVOS_RECEBIDOS!$E$2:$E$5010=LD_01[[#This Row],[DOCUMENTO]])))</f>
        <v>R00.1</v>
      </c>
      <c r="L1819" s="6" t="str" cm="1">
        <f t="array" ref="L1819">_xlfn.TEXTJOIN(",",TRUE,_xlfn._xlws.FILTER(ARQUIVOS[EXTENSÃO],(ARQUIVOS[DOCUMENTO]=LD_01[[#This Row],[DOCUMENTO]])*(ARQUIVOS[REVISÃO]=LD_01[[#This Row],[REVISÃO]])))</f>
        <v>dwg,pdf</v>
      </c>
      <c r="M1819" s="12" cm="1">
        <f t="array" ref="M1819">_xlfn.UNIQUE(_xlfn._xlws.FILTER(ARQUIVOS[DATA RECEBIMENTO],(ARQUIVOS[DOCUMENTO]=LD_01[[#This Row],[DOCUMENTO]])*(ARQUIVOS[REVISÃO]=LD_01[[#This Row],[REVISÃO]])))</f>
        <v>46041</v>
      </c>
      <c r="N181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1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02/MSV-163MS-373-385/16.ES/MSV-163MS-373-385-ACA-EXE-DE-L2-017-R00.1.pdf</v>
      </c>
      <c r="P1819" s="6" t="str">
        <f>LD_01[[#This Row],[PASTA]]&amp;"/"&amp;LD_01[[#This Row],[ARQUIVO]]</f>
        <v>MSV-163MS-373-385/16.ES/MSV-163MS-373-385-ACA-EXE-DE-L2-017-R00.1.pdf</v>
      </c>
    </row>
    <row r="1820" spans="1:16" ht="43.2" x14ac:dyDescent="0.3">
      <c r="A1820" t="s">
        <v>7323</v>
      </c>
      <c r="B1820" s="6" t="str">
        <f>VLOOKUP(LD_01[[#This Row],[DOCUMENTO]],_xlfn.SORTBY(ARQUIVOS_RECEBIDOS!$E$2:$F$5010,ARQUIVOS_RECEBIDOS!$F$2:$F$5010,-1),2,)</f>
        <v>R00.3</v>
      </c>
      <c r="C1820" s="14" t="s">
        <v>5988</v>
      </c>
      <c r="D1820" s="14" t="s">
        <v>7543</v>
      </c>
      <c r="E1820" s="6" t="s">
        <v>7477</v>
      </c>
      <c r="F1820" s="8" t="s">
        <v>6384</v>
      </c>
      <c r="G1820" s="8" t="s">
        <v>4333</v>
      </c>
      <c r="H1820" s="6" t="str">
        <f>_xlfn.XLOOKUP(LD_01[[#This Row],[DISCIPLINA]],'CLASSES DE PROJETOS'!$F$3:$F$37,'CLASSES DE PROJETOS'!$C$3:$C$37)</f>
        <v>IN</v>
      </c>
      <c r="I1820" s="6" t="str">
        <f>_xlfn.TEXTJOIN("/",TRUE,"MSV-163MS-"&amp;LD_01[[#This Row],[OBRA]],_xlfn.XLOOKUP(LD_01[[#This Row],[SIGLA]],'CLASSES DE PROJETOS'!$C$3:$C$37,'CLASSES DE PROJETOS'!$E$3:$E$37))</f>
        <v>MSV-163MS-373-385/23.IN</v>
      </c>
      <c r="J1820" s="6" t="str" cm="1">
        <f t="array" ref="J1820">_xlfn.TEXTJOIN(",",TRUE,_xlfn._xlws.FILTER(ARQUIVOS[ARQUIVO],(ARQUIVOS[DOCUMENTO]=LD_01[[#This Row],[DOCUMENTO]])*(ARQUIVOS[REVISÃO]=LD_01[[#This Row],[REVISÃO]])*(ARQUIVOS[EXTENSÃO]="pdf")))</f>
        <v>MSV-163MS-373-385-ACA-EXE-DE-M1-001-R00.3.pdf</v>
      </c>
      <c r="K1820" s="6" t="str" cm="1">
        <f t="array" ref="K1820">_xlfn.TEXTJOIN(", ",TRUE,_xlfn.UNIQUE(_xlfn._xlws.FILTER(ARQUIVOS_RECEBIDOS!$F$2:$F$5010,ARQUIVOS_RECEBIDOS!$E$2:$E$5010=LD_01[[#This Row],[DOCUMENTO]])))</f>
        <v>R00.3</v>
      </c>
      <c r="L1820" s="6" t="str" cm="1">
        <f t="array" ref="L1820">_xlfn.TEXTJOIN(",",TRUE,_xlfn._xlws.FILTER(ARQUIVOS[EXTENSÃO],(ARQUIVOS[DOCUMENTO]=LD_01[[#This Row],[DOCUMENTO]])*(ARQUIVOS[REVISÃO]=LD_01[[#This Row],[REVISÃO]])))</f>
        <v>dwg,pdf</v>
      </c>
      <c r="M1820" s="12" cm="1">
        <f t="array" ref="M1820">_xlfn.UNIQUE(_xlfn._xlws.FILTER(ARQUIVOS[DATA RECEBIMENTO],(ARQUIVOS[DOCUMENTO]=LD_01[[#This Row],[DOCUMENTO]])*(ARQUIVOS[REVISÃO]=LD_01[[#This Row],[REVISÃO]])))</f>
        <v>46041</v>
      </c>
      <c r="N182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02/MSV-163MS-373-385/23.IN/MSV-163MS-373-385-ACA-EXE-DE-M1-001-R00.3.pdf</v>
      </c>
      <c r="P1820" s="6" t="str">
        <f>LD_01[[#This Row],[PASTA]]&amp;"/"&amp;LD_01[[#This Row],[ARQUIVO]]</f>
        <v>MSV-163MS-373-385/23.IN/MSV-163MS-373-385-ACA-EXE-DE-M1-001-R00.3.pdf</v>
      </c>
    </row>
    <row r="1821" spans="1:16" ht="43.2" x14ac:dyDescent="0.3">
      <c r="A1821" t="s">
        <v>7324</v>
      </c>
      <c r="B1821" s="6" t="str">
        <f>VLOOKUP(LD_01[[#This Row],[DOCUMENTO]],_xlfn.SORTBY(ARQUIVOS_RECEBIDOS!$E$2:$F$5010,ARQUIVOS_RECEBIDOS!$F$2:$F$5010,-1),2,)</f>
        <v>R00.3</v>
      </c>
      <c r="C1821" s="14" t="s">
        <v>5988</v>
      </c>
      <c r="D1821" s="14" t="s">
        <v>7543</v>
      </c>
      <c r="E1821" s="6" t="s">
        <v>7477</v>
      </c>
      <c r="F1821" s="8" t="s">
        <v>6384</v>
      </c>
      <c r="G1821" s="8" t="s">
        <v>4333</v>
      </c>
      <c r="H1821" s="6" t="str">
        <f>_xlfn.XLOOKUP(LD_01[[#This Row],[DISCIPLINA]],'CLASSES DE PROJETOS'!$F$3:$F$37,'CLASSES DE PROJETOS'!$C$3:$C$37)</f>
        <v>IN</v>
      </c>
      <c r="I1821" s="6" t="str">
        <f>_xlfn.TEXTJOIN("/",TRUE,"MSV-163MS-"&amp;LD_01[[#This Row],[OBRA]],_xlfn.XLOOKUP(LD_01[[#This Row],[SIGLA]],'CLASSES DE PROJETOS'!$C$3:$C$37,'CLASSES DE PROJETOS'!$E$3:$E$37))</f>
        <v>MSV-163MS-373-385/23.IN</v>
      </c>
      <c r="J1821" s="6" t="str" cm="1">
        <f t="array" ref="J1821">_xlfn.TEXTJOIN(",",TRUE,_xlfn._xlws.FILTER(ARQUIVOS[ARQUIVO],(ARQUIVOS[DOCUMENTO]=LD_01[[#This Row],[DOCUMENTO]])*(ARQUIVOS[REVISÃO]=LD_01[[#This Row],[REVISÃO]])*(ARQUIVOS[EXTENSÃO]="pdf")))</f>
        <v>MSV-163MS-373-385-ACA-EXE-DE-M1-002-R00.3.pdf</v>
      </c>
      <c r="K1821" s="6" t="str" cm="1">
        <f t="array" ref="K1821">_xlfn.TEXTJOIN(", ",TRUE,_xlfn.UNIQUE(_xlfn._xlws.FILTER(ARQUIVOS_RECEBIDOS!$F$2:$F$5010,ARQUIVOS_RECEBIDOS!$E$2:$E$5010=LD_01[[#This Row],[DOCUMENTO]])))</f>
        <v>R00.3</v>
      </c>
      <c r="L1821" s="6" t="str" cm="1">
        <f t="array" ref="L1821">_xlfn.TEXTJOIN(",",TRUE,_xlfn._xlws.FILTER(ARQUIVOS[EXTENSÃO],(ARQUIVOS[DOCUMENTO]=LD_01[[#This Row],[DOCUMENTO]])*(ARQUIVOS[REVISÃO]=LD_01[[#This Row],[REVISÃO]])))</f>
        <v>dwg,pdf</v>
      </c>
      <c r="M1821" s="12" cm="1">
        <f t="array" ref="M1821">_xlfn.UNIQUE(_xlfn._xlws.FILTER(ARQUIVOS[DATA RECEBIMENTO],(ARQUIVOS[DOCUMENTO]=LD_01[[#This Row],[DOCUMENTO]])*(ARQUIVOS[REVISÃO]=LD_01[[#This Row],[REVISÃO]])))</f>
        <v>46041</v>
      </c>
      <c r="N182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02/MSV-163MS-373-385/23.IN/MSV-163MS-373-385-ACA-EXE-DE-M1-002-R00.3.pdf</v>
      </c>
      <c r="P1821" s="6" t="str">
        <f>LD_01[[#This Row],[PASTA]]&amp;"/"&amp;LD_01[[#This Row],[ARQUIVO]]</f>
        <v>MSV-163MS-373-385/23.IN/MSV-163MS-373-385-ACA-EXE-DE-M1-002-R00.3.pdf</v>
      </c>
    </row>
    <row r="1822" spans="1:16" ht="43.2" x14ac:dyDescent="0.3">
      <c r="A1822" t="s">
        <v>7325</v>
      </c>
      <c r="B1822" s="6" t="str">
        <f>VLOOKUP(LD_01[[#This Row],[DOCUMENTO]],_xlfn.SORTBY(ARQUIVOS_RECEBIDOS!$E$2:$F$5010,ARQUIVOS_RECEBIDOS!$F$2:$F$5010,-1),2,)</f>
        <v>R00.3</v>
      </c>
      <c r="C1822" s="14" t="s">
        <v>5988</v>
      </c>
      <c r="D1822" s="14" t="s">
        <v>7543</v>
      </c>
      <c r="E1822" s="6" t="s">
        <v>7477</v>
      </c>
      <c r="F1822" s="8" t="s">
        <v>6384</v>
      </c>
      <c r="G1822" s="8" t="s">
        <v>4333</v>
      </c>
      <c r="H1822" s="6" t="str">
        <f>_xlfn.XLOOKUP(LD_01[[#This Row],[DISCIPLINA]],'CLASSES DE PROJETOS'!$F$3:$F$37,'CLASSES DE PROJETOS'!$C$3:$C$37)</f>
        <v>IN</v>
      </c>
      <c r="I1822" s="6" t="str">
        <f>_xlfn.TEXTJOIN("/",TRUE,"MSV-163MS-"&amp;LD_01[[#This Row],[OBRA]],_xlfn.XLOOKUP(LD_01[[#This Row],[SIGLA]],'CLASSES DE PROJETOS'!$C$3:$C$37,'CLASSES DE PROJETOS'!$E$3:$E$37))</f>
        <v>MSV-163MS-373-385/23.IN</v>
      </c>
      <c r="J1822" s="6" t="str" cm="1">
        <f t="array" ref="J1822">_xlfn.TEXTJOIN(",",TRUE,_xlfn._xlws.FILTER(ARQUIVOS[ARQUIVO],(ARQUIVOS[DOCUMENTO]=LD_01[[#This Row],[DOCUMENTO]])*(ARQUIVOS[REVISÃO]=LD_01[[#This Row],[REVISÃO]])*(ARQUIVOS[EXTENSÃO]="pdf")))</f>
        <v>MSV-163MS-373-385-ACA-EXE-DE-M1-003-R00.3.pdf</v>
      </c>
      <c r="K1822" s="6" t="str" cm="1">
        <f t="array" ref="K1822">_xlfn.TEXTJOIN(", ",TRUE,_xlfn.UNIQUE(_xlfn._xlws.FILTER(ARQUIVOS_RECEBIDOS!$F$2:$F$5010,ARQUIVOS_RECEBIDOS!$E$2:$E$5010=LD_01[[#This Row],[DOCUMENTO]])))</f>
        <v>R00.3</v>
      </c>
      <c r="L1822" s="6" t="str" cm="1">
        <f t="array" ref="L1822">_xlfn.TEXTJOIN(",",TRUE,_xlfn._xlws.FILTER(ARQUIVOS[EXTENSÃO],(ARQUIVOS[DOCUMENTO]=LD_01[[#This Row],[DOCUMENTO]])*(ARQUIVOS[REVISÃO]=LD_01[[#This Row],[REVISÃO]])))</f>
        <v>dwg,pdf</v>
      </c>
      <c r="M1822" s="12" cm="1">
        <f t="array" ref="M1822">_xlfn.UNIQUE(_xlfn._xlws.FILTER(ARQUIVOS[DATA RECEBIMENTO],(ARQUIVOS[DOCUMENTO]=LD_01[[#This Row],[DOCUMENTO]])*(ARQUIVOS[REVISÃO]=LD_01[[#This Row],[REVISÃO]])))</f>
        <v>46041</v>
      </c>
      <c r="N182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02/MSV-163MS-373-385/23.IN/MSV-163MS-373-385-ACA-EXE-DE-M1-003-R00.3.pdf</v>
      </c>
      <c r="P1822" s="6" t="str">
        <f>LD_01[[#This Row],[PASTA]]&amp;"/"&amp;LD_01[[#This Row],[ARQUIVO]]</f>
        <v>MSV-163MS-373-385/23.IN/MSV-163MS-373-385-ACA-EXE-DE-M1-003-R00.3.pdf</v>
      </c>
    </row>
    <row r="1823" spans="1:16" ht="43.2" x14ac:dyDescent="0.3">
      <c r="A1823" t="s">
        <v>7326</v>
      </c>
      <c r="B1823" s="6" t="str">
        <f>VLOOKUP(LD_01[[#This Row],[DOCUMENTO]],_xlfn.SORTBY(ARQUIVOS_RECEBIDOS!$E$2:$F$5010,ARQUIVOS_RECEBIDOS!$F$2:$F$5010,-1),2,)</f>
        <v>R00.3</v>
      </c>
      <c r="C1823" s="14" t="s">
        <v>5988</v>
      </c>
      <c r="D1823" s="14" t="s">
        <v>7543</v>
      </c>
      <c r="E1823" s="6" t="s">
        <v>7477</v>
      </c>
      <c r="F1823" s="8" t="s">
        <v>6384</v>
      </c>
      <c r="G1823" s="8" t="s">
        <v>4333</v>
      </c>
      <c r="H1823" s="6" t="str">
        <f>_xlfn.XLOOKUP(LD_01[[#This Row],[DISCIPLINA]],'CLASSES DE PROJETOS'!$F$3:$F$37,'CLASSES DE PROJETOS'!$C$3:$C$37)</f>
        <v>IN</v>
      </c>
      <c r="I1823" s="6" t="str">
        <f>_xlfn.TEXTJOIN("/",TRUE,"MSV-163MS-"&amp;LD_01[[#This Row],[OBRA]],_xlfn.XLOOKUP(LD_01[[#This Row],[SIGLA]],'CLASSES DE PROJETOS'!$C$3:$C$37,'CLASSES DE PROJETOS'!$E$3:$E$37))</f>
        <v>MSV-163MS-373-385/23.IN</v>
      </c>
      <c r="J1823" s="6" t="str" cm="1">
        <f t="array" ref="J1823">_xlfn.TEXTJOIN(",",TRUE,_xlfn._xlws.FILTER(ARQUIVOS[ARQUIVO],(ARQUIVOS[DOCUMENTO]=LD_01[[#This Row],[DOCUMENTO]])*(ARQUIVOS[REVISÃO]=LD_01[[#This Row],[REVISÃO]])*(ARQUIVOS[EXTENSÃO]="pdf")))</f>
        <v>MSV-163MS-373-385-ACA-EXE-DE-M1-004-R00.3.pdf</v>
      </c>
      <c r="K1823" s="6" t="str" cm="1">
        <f t="array" ref="K1823">_xlfn.TEXTJOIN(", ",TRUE,_xlfn.UNIQUE(_xlfn._xlws.FILTER(ARQUIVOS_RECEBIDOS!$F$2:$F$5010,ARQUIVOS_RECEBIDOS!$E$2:$E$5010=LD_01[[#This Row],[DOCUMENTO]])))</f>
        <v>R00.3</v>
      </c>
      <c r="L1823" s="6" t="str" cm="1">
        <f t="array" ref="L1823">_xlfn.TEXTJOIN(",",TRUE,_xlfn._xlws.FILTER(ARQUIVOS[EXTENSÃO],(ARQUIVOS[DOCUMENTO]=LD_01[[#This Row],[DOCUMENTO]])*(ARQUIVOS[REVISÃO]=LD_01[[#This Row],[REVISÃO]])))</f>
        <v>dwg,pdf</v>
      </c>
      <c r="M1823" s="12" cm="1">
        <f t="array" ref="M1823">_xlfn.UNIQUE(_xlfn._xlws.FILTER(ARQUIVOS[DATA RECEBIMENTO],(ARQUIVOS[DOCUMENTO]=LD_01[[#This Row],[DOCUMENTO]])*(ARQUIVOS[REVISÃO]=LD_01[[#This Row],[REVISÃO]])))</f>
        <v>46041</v>
      </c>
      <c r="N182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02/MSV-163MS-373-385/23.IN/MSV-163MS-373-385-ACA-EXE-DE-M1-004-R00.3.pdf</v>
      </c>
      <c r="P1823" s="6" t="str">
        <f>LD_01[[#This Row],[PASTA]]&amp;"/"&amp;LD_01[[#This Row],[ARQUIVO]]</f>
        <v>MSV-163MS-373-385/23.IN/MSV-163MS-373-385-ACA-EXE-DE-M1-004-R00.3.pdf</v>
      </c>
    </row>
    <row r="1824" spans="1:16" ht="43.2" x14ac:dyDescent="0.3">
      <c r="A1824" t="s">
        <v>7327</v>
      </c>
      <c r="B1824" s="6" t="str">
        <f>VLOOKUP(LD_01[[#This Row],[DOCUMENTO]],_xlfn.SORTBY(ARQUIVOS_RECEBIDOS!$E$2:$F$5010,ARQUIVOS_RECEBIDOS!$F$2:$F$5010,-1),2,)</f>
        <v>R00.3</v>
      </c>
      <c r="C1824" s="14" t="s">
        <v>5988</v>
      </c>
      <c r="D1824" s="14" t="s">
        <v>7543</v>
      </c>
      <c r="E1824" s="6" t="s">
        <v>7477</v>
      </c>
      <c r="F1824" s="8" t="s">
        <v>6384</v>
      </c>
      <c r="G1824" s="8" t="s">
        <v>4333</v>
      </c>
      <c r="H1824" s="6" t="str">
        <f>_xlfn.XLOOKUP(LD_01[[#This Row],[DISCIPLINA]],'CLASSES DE PROJETOS'!$F$3:$F$37,'CLASSES DE PROJETOS'!$C$3:$C$37)</f>
        <v>IN</v>
      </c>
      <c r="I1824" s="6" t="str">
        <f>_xlfn.TEXTJOIN("/",TRUE,"MSV-163MS-"&amp;LD_01[[#This Row],[OBRA]],_xlfn.XLOOKUP(LD_01[[#This Row],[SIGLA]],'CLASSES DE PROJETOS'!$C$3:$C$37,'CLASSES DE PROJETOS'!$E$3:$E$37))</f>
        <v>MSV-163MS-373-385/23.IN</v>
      </c>
      <c r="J1824" s="6" t="str" cm="1">
        <f t="array" ref="J1824">_xlfn.TEXTJOIN(",",TRUE,_xlfn._xlws.FILTER(ARQUIVOS[ARQUIVO],(ARQUIVOS[DOCUMENTO]=LD_01[[#This Row],[DOCUMENTO]])*(ARQUIVOS[REVISÃO]=LD_01[[#This Row],[REVISÃO]])*(ARQUIVOS[EXTENSÃO]="pdf")))</f>
        <v>MSV-163MS-373-385-ACA-EXE-DE-M1-005-R00.3.pdf</v>
      </c>
      <c r="K1824" s="6" t="str" cm="1">
        <f t="array" ref="K1824">_xlfn.TEXTJOIN(", ",TRUE,_xlfn.UNIQUE(_xlfn._xlws.FILTER(ARQUIVOS_RECEBIDOS!$F$2:$F$5010,ARQUIVOS_RECEBIDOS!$E$2:$E$5010=LD_01[[#This Row],[DOCUMENTO]])))</f>
        <v>R00.3</v>
      </c>
      <c r="L1824" s="6" t="str" cm="1">
        <f t="array" ref="L1824">_xlfn.TEXTJOIN(",",TRUE,_xlfn._xlws.FILTER(ARQUIVOS[EXTENSÃO],(ARQUIVOS[DOCUMENTO]=LD_01[[#This Row],[DOCUMENTO]])*(ARQUIVOS[REVISÃO]=LD_01[[#This Row],[REVISÃO]])))</f>
        <v>dwg,pdf</v>
      </c>
      <c r="M1824" s="12" cm="1">
        <f t="array" ref="M1824">_xlfn.UNIQUE(_xlfn._xlws.FILTER(ARQUIVOS[DATA RECEBIMENTO],(ARQUIVOS[DOCUMENTO]=LD_01[[#This Row],[DOCUMENTO]])*(ARQUIVOS[REVISÃO]=LD_01[[#This Row],[REVISÃO]])))</f>
        <v>46041</v>
      </c>
      <c r="N182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02/MSV-163MS-373-385/23.IN/MSV-163MS-373-385-ACA-EXE-DE-M1-005-R00.3.pdf</v>
      </c>
      <c r="P1824" s="6" t="str">
        <f>LD_01[[#This Row],[PASTA]]&amp;"/"&amp;LD_01[[#This Row],[ARQUIVO]]</f>
        <v>MSV-163MS-373-385/23.IN/MSV-163MS-373-385-ACA-EXE-DE-M1-005-R00.3.pdf</v>
      </c>
    </row>
    <row r="1825" spans="1:16" ht="43.2" x14ac:dyDescent="0.3">
      <c r="A1825" t="s">
        <v>7328</v>
      </c>
      <c r="B1825" s="6" t="str">
        <f>VLOOKUP(LD_01[[#This Row],[DOCUMENTO]],_xlfn.SORTBY(ARQUIVOS_RECEBIDOS!$E$2:$F$5010,ARQUIVOS_RECEBIDOS!$F$2:$F$5010,-1),2,)</f>
        <v>R00.3</v>
      </c>
      <c r="C1825" s="14" t="s">
        <v>5988</v>
      </c>
      <c r="D1825" s="14" t="s">
        <v>7543</v>
      </c>
      <c r="E1825" s="6" t="s">
        <v>7477</v>
      </c>
      <c r="F1825" s="8" t="s">
        <v>6384</v>
      </c>
      <c r="G1825" s="8" t="s">
        <v>4333</v>
      </c>
      <c r="H1825" s="6" t="str">
        <f>_xlfn.XLOOKUP(LD_01[[#This Row],[DISCIPLINA]],'CLASSES DE PROJETOS'!$F$3:$F$37,'CLASSES DE PROJETOS'!$C$3:$C$37)</f>
        <v>IN</v>
      </c>
      <c r="I1825" s="6" t="str">
        <f>_xlfn.TEXTJOIN("/",TRUE,"MSV-163MS-"&amp;LD_01[[#This Row],[OBRA]],_xlfn.XLOOKUP(LD_01[[#This Row],[SIGLA]],'CLASSES DE PROJETOS'!$C$3:$C$37,'CLASSES DE PROJETOS'!$E$3:$E$37))</f>
        <v>MSV-163MS-373-385/23.IN</v>
      </c>
      <c r="J1825" s="6" t="str" cm="1">
        <f t="array" ref="J1825">_xlfn.TEXTJOIN(",",TRUE,_xlfn._xlws.FILTER(ARQUIVOS[ARQUIVO],(ARQUIVOS[DOCUMENTO]=LD_01[[#This Row],[DOCUMENTO]])*(ARQUIVOS[REVISÃO]=LD_01[[#This Row],[REVISÃO]])*(ARQUIVOS[EXTENSÃO]="pdf")))</f>
        <v>MSV-163MS-373-385-ACA-EXE-DE-M1-006-R00.3.pdf</v>
      </c>
      <c r="K1825" s="6" t="str" cm="1">
        <f t="array" ref="K1825">_xlfn.TEXTJOIN(", ",TRUE,_xlfn.UNIQUE(_xlfn._xlws.FILTER(ARQUIVOS_RECEBIDOS!$F$2:$F$5010,ARQUIVOS_RECEBIDOS!$E$2:$E$5010=LD_01[[#This Row],[DOCUMENTO]])))</f>
        <v>R00.3</v>
      </c>
      <c r="L1825" s="6" t="str" cm="1">
        <f t="array" ref="L1825">_xlfn.TEXTJOIN(",",TRUE,_xlfn._xlws.FILTER(ARQUIVOS[EXTENSÃO],(ARQUIVOS[DOCUMENTO]=LD_01[[#This Row],[DOCUMENTO]])*(ARQUIVOS[REVISÃO]=LD_01[[#This Row],[REVISÃO]])))</f>
        <v>dwg,pdf</v>
      </c>
      <c r="M1825" s="12" cm="1">
        <f t="array" ref="M1825">_xlfn.UNIQUE(_xlfn._xlws.FILTER(ARQUIVOS[DATA RECEBIMENTO],(ARQUIVOS[DOCUMENTO]=LD_01[[#This Row],[DOCUMENTO]])*(ARQUIVOS[REVISÃO]=LD_01[[#This Row],[REVISÃO]])))</f>
        <v>46041</v>
      </c>
      <c r="N182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02/MSV-163MS-373-385/23.IN/MSV-163MS-373-385-ACA-EXE-DE-M1-006-R00.3.pdf</v>
      </c>
      <c r="P1825" s="6" t="str">
        <f>LD_01[[#This Row],[PASTA]]&amp;"/"&amp;LD_01[[#This Row],[ARQUIVO]]</f>
        <v>MSV-163MS-373-385/23.IN/MSV-163MS-373-385-ACA-EXE-DE-M1-006-R00.3.pdf</v>
      </c>
    </row>
    <row r="1826" spans="1:16" ht="43.2" x14ac:dyDescent="0.3">
      <c r="A1826" t="s">
        <v>7329</v>
      </c>
      <c r="B1826" s="6" t="str">
        <f>VLOOKUP(LD_01[[#This Row],[DOCUMENTO]],_xlfn.SORTBY(ARQUIVOS_RECEBIDOS!$E$2:$F$5010,ARQUIVOS_RECEBIDOS!$F$2:$F$5010,-1),2,)</f>
        <v>R00.3</v>
      </c>
      <c r="C1826" s="14" t="s">
        <v>5988</v>
      </c>
      <c r="D1826" s="14" t="s">
        <v>7543</v>
      </c>
      <c r="E1826" s="6" t="s">
        <v>7477</v>
      </c>
      <c r="F1826" s="8" t="s">
        <v>6384</v>
      </c>
      <c r="G1826" s="8" t="s">
        <v>4333</v>
      </c>
      <c r="H1826" s="6" t="str">
        <f>_xlfn.XLOOKUP(LD_01[[#This Row],[DISCIPLINA]],'CLASSES DE PROJETOS'!$F$3:$F$37,'CLASSES DE PROJETOS'!$C$3:$C$37)</f>
        <v>IN</v>
      </c>
      <c r="I1826" s="6" t="str">
        <f>_xlfn.TEXTJOIN("/",TRUE,"MSV-163MS-"&amp;LD_01[[#This Row],[OBRA]],_xlfn.XLOOKUP(LD_01[[#This Row],[SIGLA]],'CLASSES DE PROJETOS'!$C$3:$C$37,'CLASSES DE PROJETOS'!$E$3:$E$37))</f>
        <v>MSV-163MS-373-385/23.IN</v>
      </c>
      <c r="J1826" s="6" t="str" cm="1">
        <f t="array" ref="J1826">_xlfn.TEXTJOIN(",",TRUE,_xlfn._xlws.FILTER(ARQUIVOS[ARQUIVO],(ARQUIVOS[DOCUMENTO]=LD_01[[#This Row],[DOCUMENTO]])*(ARQUIVOS[REVISÃO]=LD_01[[#This Row],[REVISÃO]])*(ARQUIVOS[EXTENSÃO]="pdf")))</f>
        <v>MSV-163MS-373-385-ACA-EXE-DE-M1-007-R00.3.pdf</v>
      </c>
      <c r="K1826" s="6" t="str" cm="1">
        <f t="array" ref="K1826">_xlfn.TEXTJOIN(", ",TRUE,_xlfn.UNIQUE(_xlfn._xlws.FILTER(ARQUIVOS_RECEBIDOS!$F$2:$F$5010,ARQUIVOS_RECEBIDOS!$E$2:$E$5010=LD_01[[#This Row],[DOCUMENTO]])))</f>
        <v>R00.3</v>
      </c>
      <c r="L1826" s="6" t="str" cm="1">
        <f t="array" ref="L1826">_xlfn.TEXTJOIN(",",TRUE,_xlfn._xlws.FILTER(ARQUIVOS[EXTENSÃO],(ARQUIVOS[DOCUMENTO]=LD_01[[#This Row],[DOCUMENTO]])*(ARQUIVOS[REVISÃO]=LD_01[[#This Row],[REVISÃO]])))</f>
        <v>dwg,pdf</v>
      </c>
      <c r="M1826" s="12" cm="1">
        <f t="array" ref="M1826">_xlfn.UNIQUE(_xlfn._xlws.FILTER(ARQUIVOS[DATA RECEBIMENTO],(ARQUIVOS[DOCUMENTO]=LD_01[[#This Row],[DOCUMENTO]])*(ARQUIVOS[REVISÃO]=LD_01[[#This Row],[REVISÃO]])))</f>
        <v>46041</v>
      </c>
      <c r="N182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02/MSV-163MS-373-385/23.IN/MSV-163MS-373-385-ACA-EXE-DE-M1-007-R00.3.pdf</v>
      </c>
      <c r="P1826" s="6" t="str">
        <f>LD_01[[#This Row],[PASTA]]&amp;"/"&amp;LD_01[[#This Row],[ARQUIVO]]</f>
        <v>MSV-163MS-373-385/23.IN/MSV-163MS-373-385-ACA-EXE-DE-M1-007-R00.3.pdf</v>
      </c>
    </row>
    <row r="1827" spans="1:16" ht="43.2" x14ac:dyDescent="0.3">
      <c r="A1827" t="s">
        <v>7330</v>
      </c>
      <c r="B1827" s="6" t="str">
        <f>VLOOKUP(LD_01[[#This Row],[DOCUMENTO]],_xlfn.SORTBY(ARQUIVOS_RECEBIDOS!$E$2:$F$5010,ARQUIVOS_RECEBIDOS!$F$2:$F$5010,-1),2,)</f>
        <v>R00.3</v>
      </c>
      <c r="C1827" s="14" t="s">
        <v>5988</v>
      </c>
      <c r="D1827" s="14" t="s">
        <v>7543</v>
      </c>
      <c r="E1827" s="6" t="s">
        <v>7477</v>
      </c>
      <c r="F1827" s="8" t="s">
        <v>6384</v>
      </c>
      <c r="G1827" s="8" t="s">
        <v>4333</v>
      </c>
      <c r="H1827" s="6" t="str">
        <f>_xlfn.XLOOKUP(LD_01[[#This Row],[DISCIPLINA]],'CLASSES DE PROJETOS'!$F$3:$F$37,'CLASSES DE PROJETOS'!$C$3:$C$37)</f>
        <v>IN</v>
      </c>
      <c r="I1827" s="6" t="str">
        <f>_xlfn.TEXTJOIN("/",TRUE,"MSV-163MS-"&amp;LD_01[[#This Row],[OBRA]],_xlfn.XLOOKUP(LD_01[[#This Row],[SIGLA]],'CLASSES DE PROJETOS'!$C$3:$C$37,'CLASSES DE PROJETOS'!$E$3:$E$37))</f>
        <v>MSV-163MS-373-385/23.IN</v>
      </c>
      <c r="J1827" s="6" t="str" cm="1">
        <f t="array" ref="J1827">_xlfn.TEXTJOIN(",",TRUE,_xlfn._xlws.FILTER(ARQUIVOS[ARQUIVO],(ARQUIVOS[DOCUMENTO]=LD_01[[#This Row],[DOCUMENTO]])*(ARQUIVOS[REVISÃO]=LD_01[[#This Row],[REVISÃO]])*(ARQUIVOS[EXTENSÃO]="pdf")))</f>
        <v>MSV-163MS-373-385-ACA-EXE-DE-M1-008-R00.3.pdf</v>
      </c>
      <c r="K1827" s="6" t="str" cm="1">
        <f t="array" ref="K1827">_xlfn.TEXTJOIN(", ",TRUE,_xlfn.UNIQUE(_xlfn._xlws.FILTER(ARQUIVOS_RECEBIDOS!$F$2:$F$5010,ARQUIVOS_RECEBIDOS!$E$2:$E$5010=LD_01[[#This Row],[DOCUMENTO]])))</f>
        <v>R00.3</v>
      </c>
      <c r="L1827" s="6" t="str" cm="1">
        <f t="array" ref="L1827">_xlfn.TEXTJOIN(",",TRUE,_xlfn._xlws.FILTER(ARQUIVOS[EXTENSÃO],(ARQUIVOS[DOCUMENTO]=LD_01[[#This Row],[DOCUMENTO]])*(ARQUIVOS[REVISÃO]=LD_01[[#This Row],[REVISÃO]])))</f>
        <v>dwg,pdf</v>
      </c>
      <c r="M1827" s="12" cm="1">
        <f t="array" ref="M1827">_xlfn.UNIQUE(_xlfn._xlws.FILTER(ARQUIVOS[DATA RECEBIMENTO],(ARQUIVOS[DOCUMENTO]=LD_01[[#This Row],[DOCUMENTO]])*(ARQUIVOS[REVISÃO]=LD_01[[#This Row],[REVISÃO]])))</f>
        <v>46041</v>
      </c>
      <c r="N182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02/MSV-163MS-373-385/23.IN/MSV-163MS-373-385-ACA-EXE-DE-M1-008-R00.3.pdf</v>
      </c>
      <c r="P1827" s="6" t="str">
        <f>LD_01[[#This Row],[PASTA]]&amp;"/"&amp;LD_01[[#This Row],[ARQUIVO]]</f>
        <v>MSV-163MS-373-385/23.IN/MSV-163MS-373-385-ACA-EXE-DE-M1-008-R00.3.pdf</v>
      </c>
    </row>
    <row r="1828" spans="1:16" ht="43.2" x14ac:dyDescent="0.3">
      <c r="A1828" t="s">
        <v>7331</v>
      </c>
      <c r="B1828" s="6" t="str">
        <f>VLOOKUP(LD_01[[#This Row],[DOCUMENTO]],_xlfn.SORTBY(ARQUIVOS_RECEBIDOS!$E$2:$F$5010,ARQUIVOS_RECEBIDOS!$F$2:$F$5010,-1),2,)</f>
        <v>R00.3</v>
      </c>
      <c r="C1828" s="14" t="s">
        <v>5988</v>
      </c>
      <c r="D1828" s="14" t="s">
        <v>7543</v>
      </c>
      <c r="E1828" s="6" t="s">
        <v>7477</v>
      </c>
      <c r="F1828" s="8" t="s">
        <v>6384</v>
      </c>
      <c r="G1828" s="8" t="s">
        <v>4333</v>
      </c>
      <c r="H1828" s="6" t="str">
        <f>_xlfn.XLOOKUP(LD_01[[#This Row],[DISCIPLINA]],'CLASSES DE PROJETOS'!$F$3:$F$37,'CLASSES DE PROJETOS'!$C$3:$C$37)</f>
        <v>IN</v>
      </c>
      <c r="I1828" s="6" t="str">
        <f>_xlfn.TEXTJOIN("/",TRUE,"MSV-163MS-"&amp;LD_01[[#This Row],[OBRA]],_xlfn.XLOOKUP(LD_01[[#This Row],[SIGLA]],'CLASSES DE PROJETOS'!$C$3:$C$37,'CLASSES DE PROJETOS'!$E$3:$E$37))</f>
        <v>MSV-163MS-373-385/23.IN</v>
      </c>
      <c r="J1828" s="6" t="str" cm="1">
        <f t="array" ref="J1828">_xlfn.TEXTJOIN(",",TRUE,_xlfn._xlws.FILTER(ARQUIVOS[ARQUIVO],(ARQUIVOS[DOCUMENTO]=LD_01[[#This Row],[DOCUMENTO]])*(ARQUIVOS[REVISÃO]=LD_01[[#This Row],[REVISÃO]])*(ARQUIVOS[EXTENSÃO]="pdf")))</f>
        <v>MSV-163MS-373-385-ACA-EXE-DE-M1-009-R00.3.pdf</v>
      </c>
      <c r="K1828" s="6" t="str" cm="1">
        <f t="array" ref="K1828">_xlfn.TEXTJOIN(", ",TRUE,_xlfn.UNIQUE(_xlfn._xlws.FILTER(ARQUIVOS_RECEBIDOS!$F$2:$F$5010,ARQUIVOS_RECEBIDOS!$E$2:$E$5010=LD_01[[#This Row],[DOCUMENTO]])))</f>
        <v>R00.3</v>
      </c>
      <c r="L1828" s="6" t="str" cm="1">
        <f t="array" ref="L1828">_xlfn.TEXTJOIN(",",TRUE,_xlfn._xlws.FILTER(ARQUIVOS[EXTENSÃO],(ARQUIVOS[DOCUMENTO]=LD_01[[#This Row],[DOCUMENTO]])*(ARQUIVOS[REVISÃO]=LD_01[[#This Row],[REVISÃO]])))</f>
        <v>dwg,pdf</v>
      </c>
      <c r="M1828" s="12" cm="1">
        <f t="array" ref="M1828">_xlfn.UNIQUE(_xlfn._xlws.FILTER(ARQUIVOS[DATA RECEBIMENTO],(ARQUIVOS[DOCUMENTO]=LD_01[[#This Row],[DOCUMENTO]])*(ARQUIVOS[REVISÃO]=LD_01[[#This Row],[REVISÃO]])))</f>
        <v>46041</v>
      </c>
      <c r="N182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02/MSV-163MS-373-385/23.IN/MSV-163MS-373-385-ACA-EXE-DE-M1-009-R00.3.pdf</v>
      </c>
      <c r="P1828" s="6" t="str">
        <f>LD_01[[#This Row],[PASTA]]&amp;"/"&amp;LD_01[[#This Row],[ARQUIVO]]</f>
        <v>MSV-163MS-373-385/23.IN/MSV-163MS-373-385-ACA-EXE-DE-M1-009-R00.3.pdf</v>
      </c>
    </row>
    <row r="1829" spans="1:16" ht="43.2" x14ac:dyDescent="0.3">
      <c r="A1829" t="s">
        <v>7332</v>
      </c>
      <c r="B1829" s="6" t="str">
        <f>VLOOKUP(LD_01[[#This Row],[DOCUMENTO]],_xlfn.SORTBY(ARQUIVOS_RECEBIDOS!$E$2:$F$5010,ARQUIVOS_RECEBIDOS!$F$2:$F$5010,-1),2,)</f>
        <v>R00.3</v>
      </c>
      <c r="C1829" s="14" t="s">
        <v>5988</v>
      </c>
      <c r="D1829" s="14" t="s">
        <v>7543</v>
      </c>
      <c r="E1829" s="6" t="s">
        <v>7477</v>
      </c>
      <c r="F1829" s="8" t="s">
        <v>6384</v>
      </c>
      <c r="G1829" s="8" t="s">
        <v>4333</v>
      </c>
      <c r="H1829" s="6" t="str">
        <f>_xlfn.XLOOKUP(LD_01[[#This Row],[DISCIPLINA]],'CLASSES DE PROJETOS'!$F$3:$F$37,'CLASSES DE PROJETOS'!$C$3:$C$37)</f>
        <v>IN</v>
      </c>
      <c r="I1829" s="6" t="str">
        <f>_xlfn.TEXTJOIN("/",TRUE,"MSV-163MS-"&amp;LD_01[[#This Row],[OBRA]],_xlfn.XLOOKUP(LD_01[[#This Row],[SIGLA]],'CLASSES DE PROJETOS'!$C$3:$C$37,'CLASSES DE PROJETOS'!$E$3:$E$37))</f>
        <v>MSV-163MS-373-385/23.IN</v>
      </c>
      <c r="J1829" s="6" t="str" cm="1">
        <f t="array" ref="J1829">_xlfn.TEXTJOIN(",",TRUE,_xlfn._xlws.FILTER(ARQUIVOS[ARQUIVO],(ARQUIVOS[DOCUMENTO]=LD_01[[#This Row],[DOCUMENTO]])*(ARQUIVOS[REVISÃO]=LD_01[[#This Row],[REVISÃO]])*(ARQUIVOS[EXTENSÃO]="pdf")))</f>
        <v>MSV-163MS-373-385-ACA-EXE-DE-M1-010-R00.3.pdf</v>
      </c>
      <c r="K1829" s="6" t="str" cm="1">
        <f t="array" ref="K1829">_xlfn.TEXTJOIN(", ",TRUE,_xlfn.UNIQUE(_xlfn._xlws.FILTER(ARQUIVOS_RECEBIDOS!$F$2:$F$5010,ARQUIVOS_RECEBIDOS!$E$2:$E$5010=LD_01[[#This Row],[DOCUMENTO]])))</f>
        <v>R00.3</v>
      </c>
      <c r="L1829" s="6" t="str" cm="1">
        <f t="array" ref="L1829">_xlfn.TEXTJOIN(",",TRUE,_xlfn._xlws.FILTER(ARQUIVOS[EXTENSÃO],(ARQUIVOS[DOCUMENTO]=LD_01[[#This Row],[DOCUMENTO]])*(ARQUIVOS[REVISÃO]=LD_01[[#This Row],[REVISÃO]])))</f>
        <v>dwg,pdf</v>
      </c>
      <c r="M1829" s="12" cm="1">
        <f t="array" ref="M1829">_xlfn.UNIQUE(_xlfn._xlws.FILTER(ARQUIVOS[DATA RECEBIMENTO],(ARQUIVOS[DOCUMENTO]=LD_01[[#This Row],[DOCUMENTO]])*(ARQUIVOS[REVISÃO]=LD_01[[#This Row],[REVISÃO]])))</f>
        <v>46041</v>
      </c>
      <c r="N182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2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02/MSV-163MS-373-385/23.IN/MSV-163MS-373-385-ACA-EXE-DE-M1-010-R00.3.pdf</v>
      </c>
      <c r="P1829" s="6" t="str">
        <f>LD_01[[#This Row],[PASTA]]&amp;"/"&amp;LD_01[[#This Row],[ARQUIVO]]</f>
        <v>MSV-163MS-373-385/23.IN/MSV-163MS-373-385-ACA-EXE-DE-M1-010-R00.3.pdf</v>
      </c>
    </row>
    <row r="1830" spans="1:16" ht="43.2" x14ac:dyDescent="0.3">
      <c r="A1830" t="s">
        <v>7333</v>
      </c>
      <c r="B1830" s="6" t="str">
        <f>VLOOKUP(LD_01[[#This Row],[DOCUMENTO]],_xlfn.SORTBY(ARQUIVOS_RECEBIDOS!$E$2:$F$5010,ARQUIVOS_RECEBIDOS!$F$2:$F$5010,-1),2,)</f>
        <v>R00.3</v>
      </c>
      <c r="C1830" s="14" t="s">
        <v>5988</v>
      </c>
      <c r="D1830" s="14" t="s">
        <v>7543</v>
      </c>
      <c r="E1830" s="6" t="s">
        <v>7477</v>
      </c>
      <c r="F1830" s="8" t="s">
        <v>6384</v>
      </c>
      <c r="G1830" s="8" t="s">
        <v>4333</v>
      </c>
      <c r="H1830" s="6" t="str">
        <f>_xlfn.XLOOKUP(LD_01[[#This Row],[DISCIPLINA]],'CLASSES DE PROJETOS'!$F$3:$F$37,'CLASSES DE PROJETOS'!$C$3:$C$37)</f>
        <v>IN</v>
      </c>
      <c r="I1830" s="6" t="str">
        <f>_xlfn.TEXTJOIN("/",TRUE,"MSV-163MS-"&amp;LD_01[[#This Row],[OBRA]],_xlfn.XLOOKUP(LD_01[[#This Row],[SIGLA]],'CLASSES DE PROJETOS'!$C$3:$C$37,'CLASSES DE PROJETOS'!$E$3:$E$37))</f>
        <v>MSV-163MS-373-385/23.IN</v>
      </c>
      <c r="J1830" s="6" t="str" cm="1">
        <f t="array" ref="J1830">_xlfn.TEXTJOIN(",",TRUE,_xlfn._xlws.FILTER(ARQUIVOS[ARQUIVO],(ARQUIVOS[DOCUMENTO]=LD_01[[#This Row],[DOCUMENTO]])*(ARQUIVOS[REVISÃO]=LD_01[[#This Row],[REVISÃO]])*(ARQUIVOS[EXTENSÃO]="pdf")))</f>
        <v>MSV-163MS-373-385-ACA-EXE-DE-M1-011-R00.3.pdf</v>
      </c>
      <c r="K1830" s="6" t="str" cm="1">
        <f t="array" ref="K1830">_xlfn.TEXTJOIN(", ",TRUE,_xlfn.UNIQUE(_xlfn._xlws.FILTER(ARQUIVOS_RECEBIDOS!$F$2:$F$5010,ARQUIVOS_RECEBIDOS!$E$2:$E$5010=LD_01[[#This Row],[DOCUMENTO]])))</f>
        <v>R00.3</v>
      </c>
      <c r="L1830" s="6" t="str" cm="1">
        <f t="array" ref="L1830">_xlfn.TEXTJOIN(",",TRUE,_xlfn._xlws.FILTER(ARQUIVOS[EXTENSÃO],(ARQUIVOS[DOCUMENTO]=LD_01[[#This Row],[DOCUMENTO]])*(ARQUIVOS[REVISÃO]=LD_01[[#This Row],[REVISÃO]])))</f>
        <v>dwg,pdf</v>
      </c>
      <c r="M1830" s="12" cm="1">
        <f t="array" ref="M1830">_xlfn.UNIQUE(_xlfn._xlws.FILTER(ARQUIVOS[DATA RECEBIMENTO],(ARQUIVOS[DOCUMENTO]=LD_01[[#This Row],[DOCUMENTO]])*(ARQUIVOS[REVISÃO]=LD_01[[#This Row],[REVISÃO]])))</f>
        <v>46041</v>
      </c>
      <c r="N183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02/MSV-163MS-373-385/23.IN/MSV-163MS-373-385-ACA-EXE-DE-M1-011-R00.3.pdf</v>
      </c>
      <c r="P1830" s="6" t="str">
        <f>LD_01[[#This Row],[PASTA]]&amp;"/"&amp;LD_01[[#This Row],[ARQUIVO]]</f>
        <v>MSV-163MS-373-385/23.IN/MSV-163MS-373-385-ACA-EXE-DE-M1-011-R00.3.pdf</v>
      </c>
    </row>
    <row r="1831" spans="1:16" ht="28.8" x14ac:dyDescent="0.3">
      <c r="A1831" t="s">
        <v>7335</v>
      </c>
      <c r="B1831" s="6" t="str">
        <f>VLOOKUP(LD_01[[#This Row],[DOCUMENTO]],_xlfn.SORTBY(ARQUIVOS_RECEBIDOS!$E$2:$F$5010,ARQUIVOS_RECEBIDOS!$F$2:$F$5010,-1),2,)</f>
        <v>R00.3</v>
      </c>
      <c r="C1831" s="14" t="s">
        <v>5988</v>
      </c>
      <c r="D1831" s="14" t="s">
        <v>7543</v>
      </c>
      <c r="E1831" s="6" t="s">
        <v>7477</v>
      </c>
      <c r="F1831" s="8" t="s">
        <v>7523</v>
      </c>
      <c r="G1831" s="8" t="s">
        <v>4334</v>
      </c>
      <c r="H1831" s="6" t="str">
        <f>_xlfn.XLOOKUP(LD_01[[#This Row],[DISCIPLINA]],'CLASSES DE PROJETOS'!$F$3:$F$37,'CLASSES DE PROJETOS'!$C$3:$C$37)</f>
        <v>PA</v>
      </c>
      <c r="I1831" s="6" t="str">
        <f>_xlfn.TEXTJOIN("/",TRUE,"MSV-163MS-"&amp;LD_01[[#This Row],[OBRA]],_xlfn.XLOOKUP(LD_01[[#This Row],[SIGLA]],'CLASSES DE PROJETOS'!$C$3:$C$37,'CLASSES DE PROJETOS'!$E$3:$E$37))</f>
        <v>MSV-163MS-373-385/27.PA</v>
      </c>
      <c r="J1831" s="6" t="str" cm="1">
        <f t="array" ref="J1831">_xlfn.TEXTJOIN(",",TRUE,_xlfn._xlws.FILTER(ARQUIVOS[ARQUIVO],(ARQUIVOS[DOCUMENTO]=LD_01[[#This Row],[DOCUMENTO]])*(ARQUIVOS[REVISÃO]=LD_01[[#This Row],[REVISÃO]])*(ARQUIVOS[EXTENSÃO]="pdf")))</f>
        <v>MSV-163MS-373-385-ACA-EXE-DE-N2-001-R00.3.pdf</v>
      </c>
      <c r="K1831" s="6" t="str" cm="1">
        <f t="array" ref="K1831">_xlfn.TEXTJOIN(", ",TRUE,_xlfn.UNIQUE(_xlfn._xlws.FILTER(ARQUIVOS_RECEBIDOS!$F$2:$F$5010,ARQUIVOS_RECEBIDOS!$E$2:$E$5010=LD_01[[#This Row],[DOCUMENTO]])))</f>
        <v>R00.3</v>
      </c>
      <c r="L1831" s="6" t="str" cm="1">
        <f t="array" ref="L1831">_xlfn.TEXTJOIN(",",TRUE,_xlfn._xlws.FILTER(ARQUIVOS[EXTENSÃO],(ARQUIVOS[DOCUMENTO]=LD_01[[#This Row],[DOCUMENTO]])*(ARQUIVOS[REVISÃO]=LD_01[[#This Row],[REVISÃO]])))</f>
        <v>dwg,pdf</v>
      </c>
      <c r="M1831" s="12" cm="1">
        <f t="array" ref="M1831">_xlfn.UNIQUE(_xlfn._xlws.FILTER(ARQUIVOS[DATA RECEBIMENTO],(ARQUIVOS[DOCUMENTO]=LD_01[[#This Row],[DOCUMENTO]])*(ARQUIVOS[REVISÃO]=LD_01[[#This Row],[REVISÃO]])))</f>
        <v>46041</v>
      </c>
      <c r="N183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02/MSV-163MS-373-385/27.PA/MSV-163MS-373-385-ACA-EXE-DE-N2-001-R00.3.pdf</v>
      </c>
      <c r="P1831" s="6" t="str">
        <f>LD_01[[#This Row],[PASTA]]&amp;"/"&amp;LD_01[[#This Row],[ARQUIVO]]</f>
        <v>MSV-163MS-373-385/27.PA/MSV-163MS-373-385-ACA-EXE-DE-N2-001-R00.3.pdf</v>
      </c>
    </row>
    <row r="1832" spans="1:16" ht="28.8" x14ac:dyDescent="0.3">
      <c r="A1832" t="s">
        <v>7336</v>
      </c>
      <c r="B1832" s="6" t="str">
        <f>VLOOKUP(LD_01[[#This Row],[DOCUMENTO]],_xlfn.SORTBY(ARQUIVOS_RECEBIDOS!$E$2:$F$5010,ARQUIVOS_RECEBIDOS!$F$2:$F$5010,-1),2,)</f>
        <v>R00.3</v>
      </c>
      <c r="C1832" s="14" t="s">
        <v>5988</v>
      </c>
      <c r="D1832" s="14" t="s">
        <v>7543</v>
      </c>
      <c r="E1832" s="6" t="s">
        <v>7477</v>
      </c>
      <c r="F1832" s="8" t="s">
        <v>7523</v>
      </c>
      <c r="G1832" s="8" t="s">
        <v>4334</v>
      </c>
      <c r="H1832" s="6" t="str">
        <f>_xlfn.XLOOKUP(LD_01[[#This Row],[DISCIPLINA]],'CLASSES DE PROJETOS'!$F$3:$F$37,'CLASSES DE PROJETOS'!$C$3:$C$37)</f>
        <v>PA</v>
      </c>
      <c r="I1832" s="6" t="str">
        <f>_xlfn.TEXTJOIN("/",TRUE,"MSV-163MS-"&amp;LD_01[[#This Row],[OBRA]],_xlfn.XLOOKUP(LD_01[[#This Row],[SIGLA]],'CLASSES DE PROJETOS'!$C$3:$C$37,'CLASSES DE PROJETOS'!$E$3:$E$37))</f>
        <v>MSV-163MS-373-385/27.PA</v>
      </c>
      <c r="J1832" s="6" t="str" cm="1">
        <f t="array" ref="J1832">_xlfn.TEXTJOIN(",",TRUE,_xlfn._xlws.FILTER(ARQUIVOS[ARQUIVO],(ARQUIVOS[DOCUMENTO]=LD_01[[#This Row],[DOCUMENTO]])*(ARQUIVOS[REVISÃO]=LD_01[[#This Row],[REVISÃO]])*(ARQUIVOS[EXTENSÃO]="pdf")))</f>
        <v>MSV-163MS-373-385-ACA-EXE-DE-N2-002-R00.3.pdf</v>
      </c>
      <c r="K1832" s="6" t="str" cm="1">
        <f t="array" ref="K1832">_xlfn.TEXTJOIN(", ",TRUE,_xlfn.UNIQUE(_xlfn._xlws.FILTER(ARQUIVOS_RECEBIDOS!$F$2:$F$5010,ARQUIVOS_RECEBIDOS!$E$2:$E$5010=LD_01[[#This Row],[DOCUMENTO]])))</f>
        <v>R00.3</v>
      </c>
      <c r="L1832" s="6" t="str" cm="1">
        <f t="array" ref="L1832">_xlfn.TEXTJOIN(",",TRUE,_xlfn._xlws.FILTER(ARQUIVOS[EXTENSÃO],(ARQUIVOS[DOCUMENTO]=LD_01[[#This Row],[DOCUMENTO]])*(ARQUIVOS[REVISÃO]=LD_01[[#This Row],[REVISÃO]])))</f>
        <v>dwg,pdf</v>
      </c>
      <c r="M1832" s="12" cm="1">
        <f t="array" ref="M1832">_xlfn.UNIQUE(_xlfn._xlws.FILTER(ARQUIVOS[DATA RECEBIMENTO],(ARQUIVOS[DOCUMENTO]=LD_01[[#This Row],[DOCUMENTO]])*(ARQUIVOS[REVISÃO]=LD_01[[#This Row],[REVISÃO]])))</f>
        <v>46041</v>
      </c>
      <c r="N183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02/MSV-163MS-373-385/27.PA/MSV-163MS-373-385-ACA-EXE-DE-N2-002-R00.3.pdf</v>
      </c>
      <c r="P1832" s="6" t="str">
        <f>LD_01[[#This Row],[PASTA]]&amp;"/"&amp;LD_01[[#This Row],[ARQUIVO]]</f>
        <v>MSV-163MS-373-385/27.PA/MSV-163MS-373-385-ACA-EXE-DE-N2-002-R00.3.pdf</v>
      </c>
    </row>
    <row r="1833" spans="1:16" ht="28.8" x14ac:dyDescent="0.3">
      <c r="A1833" t="s">
        <v>7337</v>
      </c>
      <c r="B1833" s="6" t="str">
        <f>VLOOKUP(LD_01[[#This Row],[DOCUMENTO]],_xlfn.SORTBY(ARQUIVOS_RECEBIDOS!$E$2:$F$5010,ARQUIVOS_RECEBIDOS!$F$2:$F$5010,-1),2,)</f>
        <v>R00.3</v>
      </c>
      <c r="C1833" s="14" t="s">
        <v>5988</v>
      </c>
      <c r="D1833" s="14" t="s">
        <v>7543</v>
      </c>
      <c r="E1833" s="6" t="s">
        <v>7477</v>
      </c>
      <c r="F1833" s="8" t="s">
        <v>7523</v>
      </c>
      <c r="G1833" s="8" t="s">
        <v>4334</v>
      </c>
      <c r="H1833" s="6" t="str">
        <f>_xlfn.XLOOKUP(LD_01[[#This Row],[DISCIPLINA]],'CLASSES DE PROJETOS'!$F$3:$F$37,'CLASSES DE PROJETOS'!$C$3:$C$37)</f>
        <v>PA</v>
      </c>
      <c r="I1833" s="6" t="str">
        <f>_xlfn.TEXTJOIN("/",TRUE,"MSV-163MS-"&amp;LD_01[[#This Row],[OBRA]],_xlfn.XLOOKUP(LD_01[[#This Row],[SIGLA]],'CLASSES DE PROJETOS'!$C$3:$C$37,'CLASSES DE PROJETOS'!$E$3:$E$37))</f>
        <v>MSV-163MS-373-385/27.PA</v>
      </c>
      <c r="J1833" s="6" t="str" cm="1">
        <f t="array" ref="J1833">_xlfn.TEXTJOIN(",",TRUE,_xlfn._xlws.FILTER(ARQUIVOS[ARQUIVO],(ARQUIVOS[DOCUMENTO]=LD_01[[#This Row],[DOCUMENTO]])*(ARQUIVOS[REVISÃO]=LD_01[[#This Row],[REVISÃO]])*(ARQUIVOS[EXTENSÃO]="pdf")))</f>
        <v>MSV-163MS-373-385-ACA-EXE-DE-N2-003-R00.3.pdf</v>
      </c>
      <c r="K1833" s="6" t="str" cm="1">
        <f t="array" ref="K1833">_xlfn.TEXTJOIN(", ",TRUE,_xlfn.UNIQUE(_xlfn._xlws.FILTER(ARQUIVOS_RECEBIDOS!$F$2:$F$5010,ARQUIVOS_RECEBIDOS!$E$2:$E$5010=LD_01[[#This Row],[DOCUMENTO]])))</f>
        <v>R00.3</v>
      </c>
      <c r="L1833" s="6" t="str" cm="1">
        <f t="array" ref="L1833">_xlfn.TEXTJOIN(",",TRUE,_xlfn._xlws.FILTER(ARQUIVOS[EXTENSÃO],(ARQUIVOS[DOCUMENTO]=LD_01[[#This Row],[DOCUMENTO]])*(ARQUIVOS[REVISÃO]=LD_01[[#This Row],[REVISÃO]])))</f>
        <v>dwg,pdf</v>
      </c>
      <c r="M1833" s="12" cm="1">
        <f t="array" ref="M1833">_xlfn.UNIQUE(_xlfn._xlws.FILTER(ARQUIVOS[DATA RECEBIMENTO],(ARQUIVOS[DOCUMENTO]=LD_01[[#This Row],[DOCUMENTO]])*(ARQUIVOS[REVISÃO]=LD_01[[#This Row],[REVISÃO]])))</f>
        <v>46041</v>
      </c>
      <c r="N183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02/MSV-163MS-373-385/27.PA/MSV-163MS-373-385-ACA-EXE-DE-N2-003-R00.3.pdf</v>
      </c>
      <c r="P1833" s="6" t="str">
        <f>LD_01[[#This Row],[PASTA]]&amp;"/"&amp;LD_01[[#This Row],[ARQUIVO]]</f>
        <v>MSV-163MS-373-385/27.PA/MSV-163MS-373-385-ACA-EXE-DE-N2-003-R00.3.pdf</v>
      </c>
    </row>
    <row r="1834" spans="1:16" ht="28.8" x14ac:dyDescent="0.3">
      <c r="A1834" t="s">
        <v>7338</v>
      </c>
      <c r="B1834" s="6" t="str">
        <f>VLOOKUP(LD_01[[#This Row],[DOCUMENTO]],_xlfn.SORTBY(ARQUIVOS_RECEBIDOS!$E$2:$F$5010,ARQUIVOS_RECEBIDOS!$F$2:$F$5010,-1),2,)</f>
        <v>R00.3</v>
      </c>
      <c r="C1834" s="14" t="s">
        <v>5988</v>
      </c>
      <c r="D1834" s="14" t="s">
        <v>7543</v>
      </c>
      <c r="E1834" s="6" t="s">
        <v>7477</v>
      </c>
      <c r="F1834" s="8" t="s">
        <v>7523</v>
      </c>
      <c r="G1834" s="8" t="s">
        <v>4334</v>
      </c>
      <c r="H1834" s="6" t="str">
        <f>_xlfn.XLOOKUP(LD_01[[#This Row],[DISCIPLINA]],'CLASSES DE PROJETOS'!$F$3:$F$37,'CLASSES DE PROJETOS'!$C$3:$C$37)</f>
        <v>PA</v>
      </c>
      <c r="I1834" s="6" t="str">
        <f>_xlfn.TEXTJOIN("/",TRUE,"MSV-163MS-"&amp;LD_01[[#This Row],[OBRA]],_xlfn.XLOOKUP(LD_01[[#This Row],[SIGLA]],'CLASSES DE PROJETOS'!$C$3:$C$37,'CLASSES DE PROJETOS'!$E$3:$E$37))</f>
        <v>MSV-163MS-373-385/27.PA</v>
      </c>
      <c r="J1834" s="6" t="str" cm="1">
        <f t="array" ref="J1834">_xlfn.TEXTJOIN(",",TRUE,_xlfn._xlws.FILTER(ARQUIVOS[ARQUIVO],(ARQUIVOS[DOCUMENTO]=LD_01[[#This Row],[DOCUMENTO]])*(ARQUIVOS[REVISÃO]=LD_01[[#This Row],[REVISÃO]])*(ARQUIVOS[EXTENSÃO]="pdf")))</f>
        <v>MSV-163MS-373-385-ACA-EXE-DE-N2-004-R00.3.pdf</v>
      </c>
      <c r="K1834" s="6" t="str" cm="1">
        <f t="array" ref="K1834">_xlfn.TEXTJOIN(", ",TRUE,_xlfn.UNIQUE(_xlfn._xlws.FILTER(ARQUIVOS_RECEBIDOS!$F$2:$F$5010,ARQUIVOS_RECEBIDOS!$E$2:$E$5010=LD_01[[#This Row],[DOCUMENTO]])))</f>
        <v>R00.3</v>
      </c>
      <c r="L1834" s="6" t="str" cm="1">
        <f t="array" ref="L1834">_xlfn.TEXTJOIN(",",TRUE,_xlfn._xlws.FILTER(ARQUIVOS[EXTENSÃO],(ARQUIVOS[DOCUMENTO]=LD_01[[#This Row],[DOCUMENTO]])*(ARQUIVOS[REVISÃO]=LD_01[[#This Row],[REVISÃO]])))</f>
        <v>dwg,pdf</v>
      </c>
      <c r="M1834" s="12" cm="1">
        <f t="array" ref="M1834">_xlfn.UNIQUE(_xlfn._xlws.FILTER(ARQUIVOS[DATA RECEBIMENTO],(ARQUIVOS[DOCUMENTO]=LD_01[[#This Row],[DOCUMENTO]])*(ARQUIVOS[REVISÃO]=LD_01[[#This Row],[REVISÃO]])))</f>
        <v>46041</v>
      </c>
      <c r="N183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02/MSV-163MS-373-385/27.PA/MSV-163MS-373-385-ACA-EXE-DE-N2-004-R00.3.pdf</v>
      </c>
      <c r="P1834" s="6" t="str">
        <f>LD_01[[#This Row],[PASTA]]&amp;"/"&amp;LD_01[[#This Row],[ARQUIVO]]</f>
        <v>MSV-163MS-373-385/27.PA/MSV-163MS-373-385-ACA-EXE-DE-N2-004-R00.3.pdf</v>
      </c>
    </row>
    <row r="1835" spans="1:16" ht="28.8" x14ac:dyDescent="0.3">
      <c r="A1835" t="s">
        <v>7339</v>
      </c>
      <c r="B1835" s="6" t="str">
        <f>VLOOKUP(LD_01[[#This Row],[DOCUMENTO]],_xlfn.SORTBY(ARQUIVOS_RECEBIDOS!$E$2:$F$5010,ARQUIVOS_RECEBIDOS!$F$2:$F$5010,-1),2,)</f>
        <v>R00.3</v>
      </c>
      <c r="C1835" s="14" t="s">
        <v>5988</v>
      </c>
      <c r="D1835" s="14" t="s">
        <v>7543</v>
      </c>
      <c r="E1835" s="6" t="s">
        <v>7477</v>
      </c>
      <c r="F1835" s="8" t="s">
        <v>7523</v>
      </c>
      <c r="G1835" s="8" t="s">
        <v>4334</v>
      </c>
      <c r="H1835" s="6" t="str">
        <f>_xlfn.XLOOKUP(LD_01[[#This Row],[DISCIPLINA]],'CLASSES DE PROJETOS'!$F$3:$F$37,'CLASSES DE PROJETOS'!$C$3:$C$37)</f>
        <v>PA</v>
      </c>
      <c r="I1835" s="6" t="str">
        <f>_xlfn.TEXTJOIN("/",TRUE,"MSV-163MS-"&amp;LD_01[[#This Row],[OBRA]],_xlfn.XLOOKUP(LD_01[[#This Row],[SIGLA]],'CLASSES DE PROJETOS'!$C$3:$C$37,'CLASSES DE PROJETOS'!$E$3:$E$37))</f>
        <v>MSV-163MS-373-385/27.PA</v>
      </c>
      <c r="J1835" s="6" t="str" cm="1">
        <f t="array" ref="J1835">_xlfn.TEXTJOIN(",",TRUE,_xlfn._xlws.FILTER(ARQUIVOS[ARQUIVO],(ARQUIVOS[DOCUMENTO]=LD_01[[#This Row],[DOCUMENTO]])*(ARQUIVOS[REVISÃO]=LD_01[[#This Row],[REVISÃO]])*(ARQUIVOS[EXTENSÃO]="pdf")))</f>
        <v>MSV-163MS-373-385-ACA-EXE-DE-N2-005-R00.3.pdf</v>
      </c>
      <c r="K1835" s="6" t="str" cm="1">
        <f t="array" ref="K1835">_xlfn.TEXTJOIN(", ",TRUE,_xlfn.UNIQUE(_xlfn._xlws.FILTER(ARQUIVOS_RECEBIDOS!$F$2:$F$5010,ARQUIVOS_RECEBIDOS!$E$2:$E$5010=LD_01[[#This Row],[DOCUMENTO]])))</f>
        <v>R00.3</v>
      </c>
      <c r="L1835" s="6" t="str" cm="1">
        <f t="array" ref="L1835">_xlfn.TEXTJOIN(",",TRUE,_xlfn._xlws.FILTER(ARQUIVOS[EXTENSÃO],(ARQUIVOS[DOCUMENTO]=LD_01[[#This Row],[DOCUMENTO]])*(ARQUIVOS[REVISÃO]=LD_01[[#This Row],[REVISÃO]])))</f>
        <v>dwg,pdf</v>
      </c>
      <c r="M1835" s="12" cm="1">
        <f t="array" ref="M1835">_xlfn.UNIQUE(_xlfn._xlws.FILTER(ARQUIVOS[DATA RECEBIMENTO],(ARQUIVOS[DOCUMENTO]=LD_01[[#This Row],[DOCUMENTO]])*(ARQUIVOS[REVISÃO]=LD_01[[#This Row],[REVISÃO]])))</f>
        <v>46041</v>
      </c>
      <c r="N183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02/MSV-163MS-373-385/27.PA/MSV-163MS-373-385-ACA-EXE-DE-N2-005-R00.3.pdf</v>
      </c>
      <c r="P1835" s="6" t="str">
        <f>LD_01[[#This Row],[PASTA]]&amp;"/"&amp;LD_01[[#This Row],[ARQUIVO]]</f>
        <v>MSV-163MS-373-385/27.PA/MSV-163MS-373-385-ACA-EXE-DE-N2-005-R00.3.pdf</v>
      </c>
    </row>
    <row r="1836" spans="1:16" ht="28.8" x14ac:dyDescent="0.3">
      <c r="A1836" t="s">
        <v>7340</v>
      </c>
      <c r="B1836" s="6" t="str">
        <f>VLOOKUP(LD_01[[#This Row],[DOCUMENTO]],_xlfn.SORTBY(ARQUIVOS_RECEBIDOS!$E$2:$F$5010,ARQUIVOS_RECEBIDOS!$F$2:$F$5010,-1),2,)</f>
        <v>R00.3</v>
      </c>
      <c r="C1836" s="14" t="s">
        <v>5988</v>
      </c>
      <c r="D1836" s="14" t="s">
        <v>7543</v>
      </c>
      <c r="E1836" s="6" t="s">
        <v>7477</v>
      </c>
      <c r="F1836" s="8" t="s">
        <v>7523</v>
      </c>
      <c r="G1836" s="8" t="s">
        <v>4334</v>
      </c>
      <c r="H1836" s="6" t="str">
        <f>_xlfn.XLOOKUP(LD_01[[#This Row],[DISCIPLINA]],'CLASSES DE PROJETOS'!$F$3:$F$37,'CLASSES DE PROJETOS'!$C$3:$C$37)</f>
        <v>PA</v>
      </c>
      <c r="I1836" s="6" t="str">
        <f>_xlfn.TEXTJOIN("/",TRUE,"MSV-163MS-"&amp;LD_01[[#This Row],[OBRA]],_xlfn.XLOOKUP(LD_01[[#This Row],[SIGLA]],'CLASSES DE PROJETOS'!$C$3:$C$37,'CLASSES DE PROJETOS'!$E$3:$E$37))</f>
        <v>MSV-163MS-373-385/27.PA</v>
      </c>
      <c r="J1836" s="6" t="str" cm="1">
        <f t="array" ref="J1836">_xlfn.TEXTJOIN(",",TRUE,_xlfn._xlws.FILTER(ARQUIVOS[ARQUIVO],(ARQUIVOS[DOCUMENTO]=LD_01[[#This Row],[DOCUMENTO]])*(ARQUIVOS[REVISÃO]=LD_01[[#This Row],[REVISÃO]])*(ARQUIVOS[EXTENSÃO]="pdf")))</f>
        <v>MSV-163MS-373-385-ACA-EXE-DE-N2-006-R00.3.pdf</v>
      </c>
      <c r="K1836" s="6" t="str" cm="1">
        <f t="array" ref="K1836">_xlfn.TEXTJOIN(", ",TRUE,_xlfn.UNIQUE(_xlfn._xlws.FILTER(ARQUIVOS_RECEBIDOS!$F$2:$F$5010,ARQUIVOS_RECEBIDOS!$E$2:$E$5010=LD_01[[#This Row],[DOCUMENTO]])))</f>
        <v>R00.3</v>
      </c>
      <c r="L1836" s="6" t="str" cm="1">
        <f t="array" ref="L1836">_xlfn.TEXTJOIN(",",TRUE,_xlfn._xlws.FILTER(ARQUIVOS[EXTENSÃO],(ARQUIVOS[DOCUMENTO]=LD_01[[#This Row],[DOCUMENTO]])*(ARQUIVOS[REVISÃO]=LD_01[[#This Row],[REVISÃO]])))</f>
        <v>dwg,pdf</v>
      </c>
      <c r="M1836" s="12" cm="1">
        <f t="array" ref="M1836">_xlfn.UNIQUE(_xlfn._xlws.FILTER(ARQUIVOS[DATA RECEBIMENTO],(ARQUIVOS[DOCUMENTO]=LD_01[[#This Row],[DOCUMENTO]])*(ARQUIVOS[REVISÃO]=LD_01[[#This Row],[REVISÃO]])))</f>
        <v>46041</v>
      </c>
      <c r="N183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02/MSV-163MS-373-385/27.PA/MSV-163MS-373-385-ACA-EXE-DE-N2-006-R00.3.pdf</v>
      </c>
      <c r="P1836" s="6" t="str">
        <f>LD_01[[#This Row],[PASTA]]&amp;"/"&amp;LD_01[[#This Row],[ARQUIVO]]</f>
        <v>MSV-163MS-373-385/27.PA/MSV-163MS-373-385-ACA-EXE-DE-N2-006-R00.3.pdf</v>
      </c>
    </row>
    <row r="1837" spans="1:16" ht="28.8" x14ac:dyDescent="0.3">
      <c r="A1837" t="s">
        <v>7341</v>
      </c>
      <c r="B1837" s="6" t="str">
        <f>VLOOKUP(LD_01[[#This Row],[DOCUMENTO]],_xlfn.SORTBY(ARQUIVOS_RECEBIDOS!$E$2:$F$5010,ARQUIVOS_RECEBIDOS!$F$2:$F$5010,-1),2,)</f>
        <v>R00.3</v>
      </c>
      <c r="C1837" s="14" t="s">
        <v>5988</v>
      </c>
      <c r="D1837" s="14" t="s">
        <v>7543</v>
      </c>
      <c r="E1837" s="6" t="s">
        <v>7477</v>
      </c>
      <c r="F1837" s="8" t="s">
        <v>7523</v>
      </c>
      <c r="G1837" s="8" t="s">
        <v>4334</v>
      </c>
      <c r="H1837" s="6" t="str">
        <f>_xlfn.XLOOKUP(LD_01[[#This Row],[DISCIPLINA]],'CLASSES DE PROJETOS'!$F$3:$F$37,'CLASSES DE PROJETOS'!$C$3:$C$37)</f>
        <v>PA</v>
      </c>
      <c r="I1837" s="6" t="str">
        <f>_xlfn.TEXTJOIN("/",TRUE,"MSV-163MS-"&amp;LD_01[[#This Row],[OBRA]],_xlfn.XLOOKUP(LD_01[[#This Row],[SIGLA]],'CLASSES DE PROJETOS'!$C$3:$C$37,'CLASSES DE PROJETOS'!$E$3:$E$37))</f>
        <v>MSV-163MS-373-385/27.PA</v>
      </c>
      <c r="J1837" s="6" t="str" cm="1">
        <f t="array" ref="J1837">_xlfn.TEXTJOIN(",",TRUE,_xlfn._xlws.FILTER(ARQUIVOS[ARQUIVO],(ARQUIVOS[DOCUMENTO]=LD_01[[#This Row],[DOCUMENTO]])*(ARQUIVOS[REVISÃO]=LD_01[[#This Row],[REVISÃO]])*(ARQUIVOS[EXTENSÃO]="pdf")))</f>
        <v>MSV-163MS-373-385-ACA-EXE-DE-N2-007-R00.3.pdf</v>
      </c>
      <c r="K1837" s="6" t="str" cm="1">
        <f t="array" ref="K1837">_xlfn.TEXTJOIN(", ",TRUE,_xlfn.UNIQUE(_xlfn._xlws.FILTER(ARQUIVOS_RECEBIDOS!$F$2:$F$5010,ARQUIVOS_RECEBIDOS!$E$2:$E$5010=LD_01[[#This Row],[DOCUMENTO]])))</f>
        <v>R00.3</v>
      </c>
      <c r="L1837" s="6" t="str" cm="1">
        <f t="array" ref="L1837">_xlfn.TEXTJOIN(",",TRUE,_xlfn._xlws.FILTER(ARQUIVOS[EXTENSÃO],(ARQUIVOS[DOCUMENTO]=LD_01[[#This Row],[DOCUMENTO]])*(ARQUIVOS[REVISÃO]=LD_01[[#This Row],[REVISÃO]])))</f>
        <v>dwg,pdf</v>
      </c>
      <c r="M1837" s="12" cm="1">
        <f t="array" ref="M1837">_xlfn.UNIQUE(_xlfn._xlws.FILTER(ARQUIVOS[DATA RECEBIMENTO],(ARQUIVOS[DOCUMENTO]=LD_01[[#This Row],[DOCUMENTO]])*(ARQUIVOS[REVISÃO]=LD_01[[#This Row],[REVISÃO]])))</f>
        <v>46041</v>
      </c>
      <c r="N183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02/MSV-163MS-373-385/27.PA/MSV-163MS-373-385-ACA-EXE-DE-N2-007-R00.3.pdf</v>
      </c>
      <c r="P1837" s="6" t="str">
        <f>LD_01[[#This Row],[PASTA]]&amp;"/"&amp;LD_01[[#This Row],[ARQUIVO]]</f>
        <v>MSV-163MS-373-385/27.PA/MSV-163MS-373-385-ACA-EXE-DE-N2-007-R00.3.pdf</v>
      </c>
    </row>
    <row r="1838" spans="1:16" ht="28.8" x14ac:dyDescent="0.3">
      <c r="A1838" t="s">
        <v>7342</v>
      </c>
      <c r="B1838" s="6" t="str">
        <f>VLOOKUP(LD_01[[#This Row],[DOCUMENTO]],_xlfn.SORTBY(ARQUIVOS_RECEBIDOS!$E$2:$F$5010,ARQUIVOS_RECEBIDOS!$F$2:$F$5010,-1),2,)</f>
        <v>R00.3</v>
      </c>
      <c r="C1838" s="14" t="s">
        <v>5988</v>
      </c>
      <c r="D1838" s="14" t="s">
        <v>7543</v>
      </c>
      <c r="E1838" s="6" t="s">
        <v>7477</v>
      </c>
      <c r="F1838" s="8" t="s">
        <v>7523</v>
      </c>
      <c r="G1838" s="8" t="s">
        <v>4334</v>
      </c>
      <c r="H1838" s="6" t="str">
        <f>_xlfn.XLOOKUP(LD_01[[#This Row],[DISCIPLINA]],'CLASSES DE PROJETOS'!$F$3:$F$37,'CLASSES DE PROJETOS'!$C$3:$C$37)</f>
        <v>PA</v>
      </c>
      <c r="I1838" s="6" t="str">
        <f>_xlfn.TEXTJOIN("/",TRUE,"MSV-163MS-"&amp;LD_01[[#This Row],[OBRA]],_xlfn.XLOOKUP(LD_01[[#This Row],[SIGLA]],'CLASSES DE PROJETOS'!$C$3:$C$37,'CLASSES DE PROJETOS'!$E$3:$E$37))</f>
        <v>MSV-163MS-373-385/27.PA</v>
      </c>
      <c r="J1838" s="6" t="str" cm="1">
        <f t="array" ref="J1838">_xlfn.TEXTJOIN(",",TRUE,_xlfn._xlws.FILTER(ARQUIVOS[ARQUIVO],(ARQUIVOS[DOCUMENTO]=LD_01[[#This Row],[DOCUMENTO]])*(ARQUIVOS[REVISÃO]=LD_01[[#This Row],[REVISÃO]])*(ARQUIVOS[EXTENSÃO]="pdf")))</f>
        <v>MSV-163MS-373-385-ACA-EXE-DE-N2-008-R00.3.pdf</v>
      </c>
      <c r="K1838" s="6" t="str" cm="1">
        <f t="array" ref="K1838">_xlfn.TEXTJOIN(", ",TRUE,_xlfn.UNIQUE(_xlfn._xlws.FILTER(ARQUIVOS_RECEBIDOS!$F$2:$F$5010,ARQUIVOS_RECEBIDOS!$E$2:$E$5010=LD_01[[#This Row],[DOCUMENTO]])))</f>
        <v>R00.3</v>
      </c>
      <c r="L1838" s="6" t="str" cm="1">
        <f t="array" ref="L1838">_xlfn.TEXTJOIN(",",TRUE,_xlfn._xlws.FILTER(ARQUIVOS[EXTENSÃO],(ARQUIVOS[DOCUMENTO]=LD_01[[#This Row],[DOCUMENTO]])*(ARQUIVOS[REVISÃO]=LD_01[[#This Row],[REVISÃO]])))</f>
        <v>dwg,pdf</v>
      </c>
      <c r="M1838" s="12" cm="1">
        <f t="array" ref="M1838">_xlfn.UNIQUE(_xlfn._xlws.FILTER(ARQUIVOS[DATA RECEBIMENTO],(ARQUIVOS[DOCUMENTO]=LD_01[[#This Row],[DOCUMENTO]])*(ARQUIVOS[REVISÃO]=LD_01[[#This Row],[REVISÃO]])))</f>
        <v>46041</v>
      </c>
      <c r="N183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02/MSV-163MS-373-385/27.PA/MSV-163MS-373-385-ACA-EXE-DE-N2-008-R00.3.pdf</v>
      </c>
      <c r="P1838" s="6" t="str">
        <f>LD_01[[#This Row],[PASTA]]&amp;"/"&amp;LD_01[[#This Row],[ARQUIVO]]</f>
        <v>MSV-163MS-373-385/27.PA/MSV-163MS-373-385-ACA-EXE-DE-N2-008-R00.3.pdf</v>
      </c>
    </row>
    <row r="1839" spans="1:16" ht="28.8" x14ac:dyDescent="0.3">
      <c r="A1839" t="s">
        <v>7343</v>
      </c>
      <c r="B1839" s="6" t="str">
        <f>VLOOKUP(LD_01[[#This Row],[DOCUMENTO]],_xlfn.SORTBY(ARQUIVOS_RECEBIDOS!$E$2:$F$5010,ARQUIVOS_RECEBIDOS!$F$2:$F$5010,-1),2,)</f>
        <v>R00.3</v>
      </c>
      <c r="C1839" s="14" t="s">
        <v>5988</v>
      </c>
      <c r="D1839" s="14" t="s">
        <v>7543</v>
      </c>
      <c r="E1839" s="6" t="s">
        <v>7477</v>
      </c>
      <c r="F1839" s="8" t="s">
        <v>7523</v>
      </c>
      <c r="G1839" s="8" t="s">
        <v>4334</v>
      </c>
      <c r="H1839" s="6" t="str">
        <f>_xlfn.XLOOKUP(LD_01[[#This Row],[DISCIPLINA]],'CLASSES DE PROJETOS'!$F$3:$F$37,'CLASSES DE PROJETOS'!$C$3:$C$37)</f>
        <v>PA</v>
      </c>
      <c r="I1839" s="6" t="str">
        <f>_xlfn.TEXTJOIN("/",TRUE,"MSV-163MS-"&amp;LD_01[[#This Row],[OBRA]],_xlfn.XLOOKUP(LD_01[[#This Row],[SIGLA]],'CLASSES DE PROJETOS'!$C$3:$C$37,'CLASSES DE PROJETOS'!$E$3:$E$37))</f>
        <v>MSV-163MS-373-385/27.PA</v>
      </c>
      <c r="J1839" s="6" t="str" cm="1">
        <f t="array" ref="J1839">_xlfn.TEXTJOIN(",",TRUE,_xlfn._xlws.FILTER(ARQUIVOS[ARQUIVO],(ARQUIVOS[DOCUMENTO]=LD_01[[#This Row],[DOCUMENTO]])*(ARQUIVOS[REVISÃO]=LD_01[[#This Row],[REVISÃO]])*(ARQUIVOS[EXTENSÃO]="pdf")))</f>
        <v>MSV-163MS-373-385-ACA-EXE-DE-N2-009-R00.3.pdf</v>
      </c>
      <c r="K1839" s="6" t="str" cm="1">
        <f t="array" ref="K1839">_xlfn.TEXTJOIN(", ",TRUE,_xlfn.UNIQUE(_xlfn._xlws.FILTER(ARQUIVOS_RECEBIDOS!$F$2:$F$5010,ARQUIVOS_RECEBIDOS!$E$2:$E$5010=LD_01[[#This Row],[DOCUMENTO]])))</f>
        <v>R00.3</v>
      </c>
      <c r="L1839" s="6" t="str" cm="1">
        <f t="array" ref="L1839">_xlfn.TEXTJOIN(",",TRUE,_xlfn._xlws.FILTER(ARQUIVOS[EXTENSÃO],(ARQUIVOS[DOCUMENTO]=LD_01[[#This Row],[DOCUMENTO]])*(ARQUIVOS[REVISÃO]=LD_01[[#This Row],[REVISÃO]])))</f>
        <v>dwg,pdf</v>
      </c>
      <c r="M1839" s="12" cm="1">
        <f t="array" ref="M1839">_xlfn.UNIQUE(_xlfn._xlws.FILTER(ARQUIVOS[DATA RECEBIMENTO],(ARQUIVOS[DOCUMENTO]=LD_01[[#This Row],[DOCUMENTO]])*(ARQUIVOS[REVISÃO]=LD_01[[#This Row],[REVISÃO]])))</f>
        <v>46041</v>
      </c>
      <c r="N183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3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02/MSV-163MS-373-385/27.PA/MSV-163MS-373-385-ACA-EXE-DE-N2-009-R00.3.pdf</v>
      </c>
      <c r="P1839" s="6" t="str">
        <f>LD_01[[#This Row],[PASTA]]&amp;"/"&amp;LD_01[[#This Row],[ARQUIVO]]</f>
        <v>MSV-163MS-373-385/27.PA/MSV-163MS-373-385-ACA-EXE-DE-N2-009-R00.3.pdf</v>
      </c>
    </row>
    <row r="1840" spans="1:16" ht="28.8" x14ac:dyDescent="0.3">
      <c r="A1840" t="s">
        <v>7344</v>
      </c>
      <c r="B1840" s="6" t="str">
        <f>VLOOKUP(LD_01[[#This Row],[DOCUMENTO]],_xlfn.SORTBY(ARQUIVOS_RECEBIDOS!$E$2:$F$5010,ARQUIVOS_RECEBIDOS!$F$2:$F$5010,-1),2,)</f>
        <v>R00.3</v>
      </c>
      <c r="C1840" s="14" t="s">
        <v>5988</v>
      </c>
      <c r="D1840" s="14" t="s">
        <v>7543</v>
      </c>
      <c r="E1840" s="6" t="s">
        <v>7477</v>
      </c>
      <c r="F1840" s="8" t="s">
        <v>7523</v>
      </c>
      <c r="G1840" s="8" t="s">
        <v>4334</v>
      </c>
      <c r="H1840" s="6" t="str">
        <f>_xlfn.XLOOKUP(LD_01[[#This Row],[DISCIPLINA]],'CLASSES DE PROJETOS'!$F$3:$F$37,'CLASSES DE PROJETOS'!$C$3:$C$37)</f>
        <v>PA</v>
      </c>
      <c r="I1840" s="6" t="str">
        <f>_xlfn.TEXTJOIN("/",TRUE,"MSV-163MS-"&amp;LD_01[[#This Row],[OBRA]],_xlfn.XLOOKUP(LD_01[[#This Row],[SIGLA]],'CLASSES DE PROJETOS'!$C$3:$C$37,'CLASSES DE PROJETOS'!$E$3:$E$37))</f>
        <v>MSV-163MS-373-385/27.PA</v>
      </c>
      <c r="J1840" s="6" t="str" cm="1">
        <f t="array" ref="J1840">_xlfn.TEXTJOIN(",",TRUE,_xlfn._xlws.FILTER(ARQUIVOS[ARQUIVO],(ARQUIVOS[DOCUMENTO]=LD_01[[#This Row],[DOCUMENTO]])*(ARQUIVOS[REVISÃO]=LD_01[[#This Row],[REVISÃO]])*(ARQUIVOS[EXTENSÃO]="pdf")))</f>
        <v>MSV-163MS-373-385-ACA-EXE-DE-N2-010-R00.3.pdf</v>
      </c>
      <c r="K1840" s="6" t="str" cm="1">
        <f t="array" ref="K1840">_xlfn.TEXTJOIN(", ",TRUE,_xlfn.UNIQUE(_xlfn._xlws.FILTER(ARQUIVOS_RECEBIDOS!$F$2:$F$5010,ARQUIVOS_RECEBIDOS!$E$2:$E$5010=LD_01[[#This Row],[DOCUMENTO]])))</f>
        <v>R00.3</v>
      </c>
      <c r="L1840" s="6" t="str" cm="1">
        <f t="array" ref="L1840">_xlfn.TEXTJOIN(",",TRUE,_xlfn._xlws.FILTER(ARQUIVOS[EXTENSÃO],(ARQUIVOS[DOCUMENTO]=LD_01[[#This Row],[DOCUMENTO]])*(ARQUIVOS[REVISÃO]=LD_01[[#This Row],[REVISÃO]])))</f>
        <v>dwg,pdf</v>
      </c>
      <c r="M1840" s="12" cm="1">
        <f t="array" ref="M1840">_xlfn.UNIQUE(_xlfn._xlws.FILTER(ARQUIVOS[DATA RECEBIMENTO],(ARQUIVOS[DOCUMENTO]=LD_01[[#This Row],[DOCUMENTO]])*(ARQUIVOS[REVISÃO]=LD_01[[#This Row],[REVISÃO]])))</f>
        <v>46041</v>
      </c>
      <c r="N184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02/MSV-163MS-373-385/27.PA/MSV-163MS-373-385-ACA-EXE-DE-N2-010-R00.3.pdf</v>
      </c>
      <c r="P1840" s="6" t="str">
        <f>LD_01[[#This Row],[PASTA]]&amp;"/"&amp;LD_01[[#This Row],[ARQUIVO]]</f>
        <v>MSV-163MS-373-385/27.PA/MSV-163MS-373-385-ACA-EXE-DE-N2-010-R00.3.pdf</v>
      </c>
    </row>
    <row r="1841" spans="1:16" ht="28.8" x14ac:dyDescent="0.3">
      <c r="A1841" t="s">
        <v>7345</v>
      </c>
      <c r="B1841" s="6" t="str">
        <f>VLOOKUP(LD_01[[#This Row],[DOCUMENTO]],_xlfn.SORTBY(ARQUIVOS_RECEBIDOS!$E$2:$F$5010,ARQUIVOS_RECEBIDOS!$F$2:$F$5010,-1),2,)</f>
        <v>R00.3</v>
      </c>
      <c r="C1841" s="14" t="s">
        <v>5988</v>
      </c>
      <c r="D1841" s="14" t="s">
        <v>7543</v>
      </c>
      <c r="E1841" s="6" t="s">
        <v>7477</v>
      </c>
      <c r="F1841" s="8" t="s">
        <v>7523</v>
      </c>
      <c r="G1841" s="8" t="s">
        <v>4334</v>
      </c>
      <c r="H1841" s="6" t="str">
        <f>_xlfn.XLOOKUP(LD_01[[#This Row],[DISCIPLINA]],'CLASSES DE PROJETOS'!$F$3:$F$37,'CLASSES DE PROJETOS'!$C$3:$C$37)</f>
        <v>PA</v>
      </c>
      <c r="I1841" s="6" t="str">
        <f>_xlfn.TEXTJOIN("/",TRUE,"MSV-163MS-"&amp;LD_01[[#This Row],[OBRA]],_xlfn.XLOOKUP(LD_01[[#This Row],[SIGLA]],'CLASSES DE PROJETOS'!$C$3:$C$37,'CLASSES DE PROJETOS'!$E$3:$E$37))</f>
        <v>MSV-163MS-373-385/27.PA</v>
      </c>
      <c r="J1841" s="6" t="str" cm="1">
        <f t="array" ref="J1841">_xlfn.TEXTJOIN(",",TRUE,_xlfn._xlws.FILTER(ARQUIVOS[ARQUIVO],(ARQUIVOS[DOCUMENTO]=LD_01[[#This Row],[DOCUMENTO]])*(ARQUIVOS[REVISÃO]=LD_01[[#This Row],[REVISÃO]])*(ARQUIVOS[EXTENSÃO]="pdf")))</f>
        <v>MSV-163MS-373-385-ACA-EXE-DE-N2-011-R00.3.pdf</v>
      </c>
      <c r="K1841" s="6" t="str" cm="1">
        <f t="array" ref="K1841">_xlfn.TEXTJOIN(", ",TRUE,_xlfn.UNIQUE(_xlfn._xlws.FILTER(ARQUIVOS_RECEBIDOS!$F$2:$F$5010,ARQUIVOS_RECEBIDOS!$E$2:$E$5010=LD_01[[#This Row],[DOCUMENTO]])))</f>
        <v>R00.3</v>
      </c>
      <c r="L1841" s="6" t="str" cm="1">
        <f t="array" ref="L1841">_xlfn.TEXTJOIN(",",TRUE,_xlfn._xlws.FILTER(ARQUIVOS[EXTENSÃO],(ARQUIVOS[DOCUMENTO]=LD_01[[#This Row],[DOCUMENTO]])*(ARQUIVOS[REVISÃO]=LD_01[[#This Row],[REVISÃO]])))</f>
        <v>dwg,pdf</v>
      </c>
      <c r="M1841" s="12" cm="1">
        <f t="array" ref="M1841">_xlfn.UNIQUE(_xlfn._xlws.FILTER(ARQUIVOS[DATA RECEBIMENTO],(ARQUIVOS[DOCUMENTO]=LD_01[[#This Row],[DOCUMENTO]])*(ARQUIVOS[REVISÃO]=LD_01[[#This Row],[REVISÃO]])))</f>
        <v>46041</v>
      </c>
      <c r="N184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02/MSV-163MS-373-385/27.PA/MSV-163MS-373-385-ACA-EXE-DE-N2-011-R00.3.pdf</v>
      </c>
      <c r="P1841" s="6" t="str">
        <f>LD_01[[#This Row],[PASTA]]&amp;"/"&amp;LD_01[[#This Row],[ARQUIVO]]</f>
        <v>MSV-163MS-373-385/27.PA/MSV-163MS-373-385-ACA-EXE-DE-N2-011-R00.3.pdf</v>
      </c>
    </row>
    <row r="1842" spans="1:16" ht="28.8" x14ac:dyDescent="0.3">
      <c r="A1842" t="s">
        <v>7346</v>
      </c>
      <c r="B1842" s="6" t="str">
        <f>VLOOKUP(LD_01[[#This Row],[DOCUMENTO]],_xlfn.SORTBY(ARQUIVOS_RECEBIDOS!$E$2:$F$5010,ARQUIVOS_RECEBIDOS!$F$2:$F$5010,-1),2,)</f>
        <v>R00.1</v>
      </c>
      <c r="C1842" s="14" t="s">
        <v>5988</v>
      </c>
      <c r="D1842" s="14" t="s">
        <v>7543</v>
      </c>
      <c r="E1842" s="6" t="s">
        <v>7477</v>
      </c>
      <c r="F1842" s="8" t="s">
        <v>7524</v>
      </c>
      <c r="G1842" s="8" t="s">
        <v>4334</v>
      </c>
      <c r="H1842" s="6" t="str">
        <f>_xlfn.XLOOKUP(LD_01[[#This Row],[DISCIPLINA]],'CLASSES DE PROJETOS'!$F$3:$F$37,'CLASSES DE PROJETOS'!$C$3:$C$37)</f>
        <v>PA</v>
      </c>
      <c r="I1842" s="6" t="str">
        <f>_xlfn.TEXTJOIN("/",TRUE,"MSV-163MS-"&amp;LD_01[[#This Row],[OBRA]],_xlfn.XLOOKUP(LD_01[[#This Row],[SIGLA]],'CLASSES DE PROJETOS'!$C$3:$C$37,'CLASSES DE PROJETOS'!$E$3:$E$37))</f>
        <v>MSV-163MS-373-385/27.PA</v>
      </c>
      <c r="J1842" s="6" t="str" cm="1">
        <f t="array" ref="J1842">_xlfn.TEXTJOIN(",",TRUE,_xlfn._xlws.FILTER(ARQUIVOS[ARQUIVO],(ARQUIVOS[DOCUMENTO]=LD_01[[#This Row],[DOCUMENTO]])*(ARQUIVOS[REVISÃO]=LD_01[[#This Row],[REVISÃO]])*(ARQUIVOS[EXTENSÃO]="pdf")))</f>
        <v>MSV-163MS-373-385-ACA-EXE-DE-N2-012-R00.1.pdf</v>
      </c>
      <c r="K1842" s="6" t="str" cm="1">
        <f t="array" ref="K1842">_xlfn.TEXTJOIN(", ",TRUE,_xlfn.UNIQUE(_xlfn._xlws.FILTER(ARQUIVOS_RECEBIDOS!$F$2:$F$5010,ARQUIVOS_RECEBIDOS!$E$2:$E$5010=LD_01[[#This Row],[DOCUMENTO]])))</f>
        <v>R00.1</v>
      </c>
      <c r="L1842" s="6" t="str" cm="1">
        <f t="array" ref="L1842">_xlfn.TEXTJOIN(",",TRUE,_xlfn._xlws.FILTER(ARQUIVOS[EXTENSÃO],(ARQUIVOS[DOCUMENTO]=LD_01[[#This Row],[DOCUMENTO]])*(ARQUIVOS[REVISÃO]=LD_01[[#This Row],[REVISÃO]])))</f>
        <v>dwg,pdf</v>
      </c>
      <c r="M1842" s="12" cm="1">
        <f t="array" ref="M1842">_xlfn.UNIQUE(_xlfn._xlws.FILTER(ARQUIVOS[DATA RECEBIMENTO],(ARQUIVOS[DOCUMENTO]=LD_01[[#This Row],[DOCUMENTO]])*(ARQUIVOS[REVISÃO]=LD_01[[#This Row],[REVISÃO]])))</f>
        <v>46041</v>
      </c>
      <c r="N184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02/MSV-163MS-373-385/27.PA/MSV-163MS-373-385-ACA-EXE-DE-N2-012-R00.1.pdf</v>
      </c>
      <c r="P1842" s="6" t="str">
        <f>LD_01[[#This Row],[PASTA]]&amp;"/"&amp;LD_01[[#This Row],[ARQUIVO]]</f>
        <v>MSV-163MS-373-385/27.PA/MSV-163MS-373-385-ACA-EXE-DE-N2-012-R00.1.pdf</v>
      </c>
    </row>
    <row r="1843" spans="1:16" ht="28.8" x14ac:dyDescent="0.3">
      <c r="A1843" t="s">
        <v>7347</v>
      </c>
      <c r="B1843" s="6" t="str">
        <f>VLOOKUP(LD_01[[#This Row],[DOCUMENTO]],_xlfn.SORTBY(ARQUIVOS_RECEBIDOS!$E$2:$F$5010,ARQUIVOS_RECEBIDOS!$F$2:$F$5010,-1),2,)</f>
        <v>R00.1</v>
      </c>
      <c r="C1843" s="14" t="s">
        <v>5988</v>
      </c>
      <c r="D1843" s="14" t="s">
        <v>7543</v>
      </c>
      <c r="E1843" s="6" t="s">
        <v>7477</v>
      </c>
      <c r="F1843" s="8" t="s">
        <v>7525</v>
      </c>
      <c r="G1843" s="8" t="s">
        <v>4334</v>
      </c>
      <c r="H1843" s="6" t="str">
        <f>_xlfn.XLOOKUP(LD_01[[#This Row],[DISCIPLINA]],'CLASSES DE PROJETOS'!$F$3:$F$37,'CLASSES DE PROJETOS'!$C$3:$C$37)</f>
        <v>PA</v>
      </c>
      <c r="I1843" s="6" t="str">
        <f>_xlfn.TEXTJOIN("/",TRUE,"MSV-163MS-"&amp;LD_01[[#This Row],[OBRA]],_xlfn.XLOOKUP(LD_01[[#This Row],[SIGLA]],'CLASSES DE PROJETOS'!$C$3:$C$37,'CLASSES DE PROJETOS'!$E$3:$E$37))</f>
        <v>MSV-163MS-373-385/27.PA</v>
      </c>
      <c r="J1843" s="6" t="str" cm="1">
        <f t="array" ref="J1843">_xlfn.TEXTJOIN(",",TRUE,_xlfn._xlws.FILTER(ARQUIVOS[ARQUIVO],(ARQUIVOS[DOCUMENTO]=LD_01[[#This Row],[DOCUMENTO]])*(ARQUIVOS[REVISÃO]=LD_01[[#This Row],[REVISÃO]])*(ARQUIVOS[EXTENSÃO]="pdf")))</f>
        <v>MSV-163MS-373-385-ACA-EXE-DE-N2-013-R00.1.pdf</v>
      </c>
      <c r="K1843" s="6" t="str" cm="1">
        <f t="array" ref="K1843">_xlfn.TEXTJOIN(", ",TRUE,_xlfn.UNIQUE(_xlfn._xlws.FILTER(ARQUIVOS_RECEBIDOS!$F$2:$F$5010,ARQUIVOS_RECEBIDOS!$E$2:$E$5010=LD_01[[#This Row],[DOCUMENTO]])))</f>
        <v>R00.1</v>
      </c>
      <c r="L1843" s="6" t="str" cm="1">
        <f t="array" ref="L1843">_xlfn.TEXTJOIN(",",TRUE,_xlfn._xlws.FILTER(ARQUIVOS[EXTENSÃO],(ARQUIVOS[DOCUMENTO]=LD_01[[#This Row],[DOCUMENTO]])*(ARQUIVOS[REVISÃO]=LD_01[[#This Row],[REVISÃO]])))</f>
        <v>dwg,pdf</v>
      </c>
      <c r="M1843" s="12" cm="1">
        <f t="array" ref="M1843">_xlfn.UNIQUE(_xlfn._xlws.FILTER(ARQUIVOS[DATA RECEBIMENTO],(ARQUIVOS[DOCUMENTO]=LD_01[[#This Row],[DOCUMENTO]])*(ARQUIVOS[REVISÃO]=LD_01[[#This Row],[REVISÃO]])))</f>
        <v>46041</v>
      </c>
      <c r="N184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02/MSV-163MS-373-385/27.PA/MSV-163MS-373-385-ACA-EXE-DE-N2-013-R00.1.pdf</v>
      </c>
      <c r="P1843" s="6" t="str">
        <f>LD_01[[#This Row],[PASTA]]&amp;"/"&amp;LD_01[[#This Row],[ARQUIVO]]</f>
        <v>MSV-163MS-373-385/27.PA/MSV-163MS-373-385-ACA-EXE-DE-N2-013-R00.1.pdf</v>
      </c>
    </row>
    <row r="1844" spans="1:16" ht="28.8" x14ac:dyDescent="0.3">
      <c r="A1844" t="s">
        <v>7348</v>
      </c>
      <c r="B1844" s="6" t="str">
        <f>VLOOKUP(LD_01[[#This Row],[DOCUMENTO]],_xlfn.SORTBY(ARQUIVOS_RECEBIDOS!$E$2:$F$5010,ARQUIVOS_RECEBIDOS!$F$2:$F$5010,-1),2,)</f>
        <v>R00.1</v>
      </c>
      <c r="C1844" s="14" t="s">
        <v>5988</v>
      </c>
      <c r="D1844" s="14" t="s">
        <v>7543</v>
      </c>
      <c r="E1844" s="6" t="s">
        <v>7477</v>
      </c>
      <c r="F1844" s="8" t="s">
        <v>7526</v>
      </c>
      <c r="G1844" s="8" t="s">
        <v>4334</v>
      </c>
      <c r="H1844" s="6" t="str">
        <f>_xlfn.XLOOKUP(LD_01[[#This Row],[DISCIPLINA]],'CLASSES DE PROJETOS'!$F$3:$F$37,'CLASSES DE PROJETOS'!$C$3:$C$37)</f>
        <v>PA</v>
      </c>
      <c r="I1844" s="6" t="str">
        <f>_xlfn.TEXTJOIN("/",TRUE,"MSV-163MS-"&amp;LD_01[[#This Row],[OBRA]],_xlfn.XLOOKUP(LD_01[[#This Row],[SIGLA]],'CLASSES DE PROJETOS'!$C$3:$C$37,'CLASSES DE PROJETOS'!$E$3:$E$37))</f>
        <v>MSV-163MS-373-385/27.PA</v>
      </c>
      <c r="J1844" s="6" t="str" cm="1">
        <f t="array" ref="J1844">_xlfn.TEXTJOIN(",",TRUE,_xlfn._xlws.FILTER(ARQUIVOS[ARQUIVO],(ARQUIVOS[DOCUMENTO]=LD_01[[#This Row],[DOCUMENTO]])*(ARQUIVOS[REVISÃO]=LD_01[[#This Row],[REVISÃO]])*(ARQUIVOS[EXTENSÃO]="pdf")))</f>
        <v>MSV-163MS-373-385-ACA-EXE-DE-N2-101-R00.1.pdf</v>
      </c>
      <c r="K1844" s="6" t="str" cm="1">
        <f t="array" ref="K1844">_xlfn.TEXTJOIN(", ",TRUE,_xlfn.UNIQUE(_xlfn._xlws.FILTER(ARQUIVOS_RECEBIDOS!$F$2:$F$5010,ARQUIVOS_RECEBIDOS!$E$2:$E$5010=LD_01[[#This Row],[DOCUMENTO]])))</f>
        <v>R00.1</v>
      </c>
      <c r="L1844" s="6" t="str" cm="1">
        <f t="array" ref="L1844">_xlfn.TEXTJOIN(",",TRUE,_xlfn._xlws.FILTER(ARQUIVOS[EXTENSÃO],(ARQUIVOS[DOCUMENTO]=LD_01[[#This Row],[DOCUMENTO]])*(ARQUIVOS[REVISÃO]=LD_01[[#This Row],[REVISÃO]])))</f>
        <v>dwg,pdf</v>
      </c>
      <c r="M1844" s="12" cm="1">
        <f t="array" ref="M1844">_xlfn.UNIQUE(_xlfn._xlws.FILTER(ARQUIVOS[DATA RECEBIMENTO],(ARQUIVOS[DOCUMENTO]=LD_01[[#This Row],[DOCUMENTO]])*(ARQUIVOS[REVISÃO]=LD_01[[#This Row],[REVISÃO]])))</f>
        <v>46041</v>
      </c>
      <c r="N184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02/MSV-163MS-373-385/27.PA/MSV-163MS-373-385-ACA-EXE-DE-N2-101-R00.1.pdf</v>
      </c>
      <c r="P1844" s="6" t="str">
        <f>LD_01[[#This Row],[PASTA]]&amp;"/"&amp;LD_01[[#This Row],[ARQUIVO]]</f>
        <v>MSV-163MS-373-385/27.PA/MSV-163MS-373-385-ACA-EXE-DE-N2-101-R00.1.pdf</v>
      </c>
    </row>
    <row r="1845" spans="1:16" ht="28.8" x14ac:dyDescent="0.3">
      <c r="A1845" t="s">
        <v>7349</v>
      </c>
      <c r="B1845" s="6" t="str">
        <f>VLOOKUP(LD_01[[#This Row],[DOCUMENTO]],_xlfn.SORTBY(ARQUIVOS_RECEBIDOS!$E$2:$F$5010,ARQUIVOS_RECEBIDOS!$F$2:$F$5010,-1),2,)</f>
        <v>R00.1</v>
      </c>
      <c r="C1845" s="14" t="s">
        <v>5988</v>
      </c>
      <c r="D1845" s="14" t="s">
        <v>7543</v>
      </c>
      <c r="E1845" s="6" t="s">
        <v>7477</v>
      </c>
      <c r="F1845" s="8" t="s">
        <v>7527</v>
      </c>
      <c r="G1845" s="8" t="s">
        <v>4334</v>
      </c>
      <c r="H1845" s="6" t="str">
        <f>_xlfn.XLOOKUP(LD_01[[#This Row],[DISCIPLINA]],'CLASSES DE PROJETOS'!$F$3:$F$37,'CLASSES DE PROJETOS'!$C$3:$C$37)</f>
        <v>PA</v>
      </c>
      <c r="I1845" s="6" t="str">
        <f>_xlfn.TEXTJOIN("/",TRUE,"MSV-163MS-"&amp;LD_01[[#This Row],[OBRA]],_xlfn.XLOOKUP(LD_01[[#This Row],[SIGLA]],'CLASSES DE PROJETOS'!$C$3:$C$37,'CLASSES DE PROJETOS'!$E$3:$E$37))</f>
        <v>MSV-163MS-373-385/27.PA</v>
      </c>
      <c r="J1845" s="6" t="str" cm="1">
        <f t="array" ref="J1845">_xlfn.TEXTJOIN(",",TRUE,_xlfn._xlws.FILTER(ARQUIVOS[ARQUIVO],(ARQUIVOS[DOCUMENTO]=LD_01[[#This Row],[DOCUMENTO]])*(ARQUIVOS[REVISÃO]=LD_01[[#This Row],[REVISÃO]])*(ARQUIVOS[EXTENSÃO]="pdf")))</f>
        <v>MSV-163MS-373-385-ACA-EXE-DE-N2-102-R00.1.pdf</v>
      </c>
      <c r="K1845" s="6" t="str" cm="1">
        <f t="array" ref="K1845">_xlfn.TEXTJOIN(", ",TRUE,_xlfn.UNIQUE(_xlfn._xlws.FILTER(ARQUIVOS_RECEBIDOS!$F$2:$F$5010,ARQUIVOS_RECEBIDOS!$E$2:$E$5010=LD_01[[#This Row],[DOCUMENTO]])))</f>
        <v>R00.1</v>
      </c>
      <c r="L1845" s="6" t="str" cm="1">
        <f t="array" ref="L1845">_xlfn.TEXTJOIN(",",TRUE,_xlfn._xlws.FILTER(ARQUIVOS[EXTENSÃO],(ARQUIVOS[DOCUMENTO]=LD_01[[#This Row],[DOCUMENTO]])*(ARQUIVOS[REVISÃO]=LD_01[[#This Row],[REVISÃO]])))</f>
        <v>dwg,pdf</v>
      </c>
      <c r="M1845" s="12" cm="1">
        <f t="array" ref="M1845">_xlfn.UNIQUE(_xlfn._xlws.FILTER(ARQUIVOS[DATA RECEBIMENTO],(ARQUIVOS[DOCUMENTO]=LD_01[[#This Row],[DOCUMENTO]])*(ARQUIVOS[REVISÃO]=LD_01[[#This Row],[REVISÃO]])))</f>
        <v>46041</v>
      </c>
      <c r="N184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02/MSV-163MS-373-385/27.PA/MSV-163MS-373-385-ACA-EXE-DE-N2-102-R00.1.pdf</v>
      </c>
      <c r="P1845" s="6" t="str">
        <f>LD_01[[#This Row],[PASTA]]&amp;"/"&amp;LD_01[[#This Row],[ARQUIVO]]</f>
        <v>MSV-163MS-373-385/27.PA/MSV-163MS-373-385-ACA-EXE-DE-N2-102-R00.1.pdf</v>
      </c>
    </row>
    <row r="1846" spans="1:16" ht="28.8" x14ac:dyDescent="0.3">
      <c r="A1846" t="s">
        <v>7188</v>
      </c>
      <c r="B1846" s="6" t="str">
        <f>VLOOKUP(LD_01[[#This Row],[DOCUMENTO]],_xlfn.SORTBY(ARQUIVOS_RECEBIDOS!$E$2:$F$5010,ARQUIVOS_RECEBIDOS!$F$2:$F$5010,-1),2,)</f>
        <v>R00.3</v>
      </c>
      <c r="C1846" s="14" t="s">
        <v>5988</v>
      </c>
      <c r="D1846" s="14" t="s">
        <v>7543</v>
      </c>
      <c r="E1846" s="6" t="s">
        <v>7477</v>
      </c>
      <c r="F1846" s="8" t="s">
        <v>6388</v>
      </c>
      <c r="G1846" s="8" t="s">
        <v>4144</v>
      </c>
      <c r="H1846" s="6" t="str">
        <f>_xlfn.XLOOKUP(LD_01[[#This Row],[DISCIPLINA]],'CLASSES DE PROJETOS'!$F$3:$F$37,'CLASSES DE PROJETOS'!$C$3:$C$37)</f>
        <v>DV</v>
      </c>
      <c r="I1846" s="6" t="str">
        <f>_xlfn.TEXTJOIN("/",TRUE,"MSV-163MS-"&amp;LD_01[[#This Row],[OBRA]],_xlfn.XLOOKUP(LD_01[[#This Row],[SIGLA]],'CLASSES DE PROJETOS'!$C$3:$C$37,'CLASSES DE PROJETOS'!$E$3:$E$37))</f>
        <v>MSV-163MS-373-385/12.DV</v>
      </c>
      <c r="J1846" s="6" t="str" cm="1">
        <f t="array" ref="J1846">_xlfn.TEXTJOIN(",",TRUE,_xlfn._xlws.FILTER(ARQUIVOS[ARQUIVO],(ARQUIVOS[DOCUMENTO]=LD_01[[#This Row],[DOCUMENTO]])*(ARQUIVOS[REVISÃO]=LD_01[[#This Row],[REVISÃO]])*(ARQUIVOS[EXTENSÃO]="pdf")))</f>
        <v>MSV-163MS-373-385-ACA-EXE-DE-O2-001-R00.3.pdf</v>
      </c>
      <c r="K1846" s="6" t="str" cm="1">
        <f t="array" ref="K1846">_xlfn.TEXTJOIN(", ",TRUE,_xlfn.UNIQUE(_xlfn._xlws.FILTER(ARQUIVOS_RECEBIDOS!$F$2:$F$5010,ARQUIVOS_RECEBIDOS!$E$2:$E$5010=LD_01[[#This Row],[DOCUMENTO]])))</f>
        <v>R00.3</v>
      </c>
      <c r="L1846" s="6" t="str" cm="1">
        <f t="array" ref="L1846">_xlfn.TEXTJOIN(",",TRUE,_xlfn._xlws.FILTER(ARQUIVOS[EXTENSÃO],(ARQUIVOS[DOCUMENTO]=LD_01[[#This Row],[DOCUMENTO]])*(ARQUIVOS[REVISÃO]=LD_01[[#This Row],[REVISÃO]])))</f>
        <v>dwg,pdf</v>
      </c>
      <c r="M1846" s="12" cm="1">
        <f t="array" ref="M1846">_xlfn.UNIQUE(_xlfn._xlws.FILTER(ARQUIVOS[DATA RECEBIMENTO],(ARQUIVOS[DOCUMENTO]=LD_01[[#This Row],[DOCUMENTO]])*(ARQUIVOS[REVISÃO]=LD_01[[#This Row],[REVISÃO]])))</f>
        <v>46041</v>
      </c>
      <c r="N184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02/MSV-163MS-373-385/12.DV/MSV-163MS-373-385-ACA-EXE-DE-O2-001-R00.3.pdf</v>
      </c>
      <c r="P1846" s="6" t="str">
        <f>LD_01[[#This Row],[PASTA]]&amp;"/"&amp;LD_01[[#This Row],[ARQUIVO]]</f>
        <v>MSV-163MS-373-385/12.DV/MSV-163MS-373-385-ACA-EXE-DE-O2-001-R00.3.pdf</v>
      </c>
    </row>
    <row r="1847" spans="1:16" ht="28.8" x14ac:dyDescent="0.3">
      <c r="A1847" t="s">
        <v>7189</v>
      </c>
      <c r="B1847" s="6" t="str">
        <f>VLOOKUP(LD_01[[#This Row],[DOCUMENTO]],_xlfn.SORTBY(ARQUIVOS_RECEBIDOS!$E$2:$F$5010,ARQUIVOS_RECEBIDOS!$F$2:$F$5010,-1),2,)</f>
        <v>R00.3</v>
      </c>
      <c r="C1847" s="14" t="s">
        <v>5988</v>
      </c>
      <c r="D1847" s="14" t="s">
        <v>7543</v>
      </c>
      <c r="E1847" s="6" t="s">
        <v>7477</v>
      </c>
      <c r="F1847" s="8" t="s">
        <v>6388</v>
      </c>
      <c r="G1847" s="8" t="s">
        <v>4144</v>
      </c>
      <c r="H1847" s="6" t="str">
        <f>_xlfn.XLOOKUP(LD_01[[#This Row],[DISCIPLINA]],'CLASSES DE PROJETOS'!$F$3:$F$37,'CLASSES DE PROJETOS'!$C$3:$C$37)</f>
        <v>DV</v>
      </c>
      <c r="I1847" s="6" t="str">
        <f>_xlfn.TEXTJOIN("/",TRUE,"MSV-163MS-"&amp;LD_01[[#This Row],[OBRA]],_xlfn.XLOOKUP(LD_01[[#This Row],[SIGLA]],'CLASSES DE PROJETOS'!$C$3:$C$37,'CLASSES DE PROJETOS'!$E$3:$E$37))</f>
        <v>MSV-163MS-373-385/12.DV</v>
      </c>
      <c r="J1847" s="6" t="str" cm="1">
        <f t="array" ref="J1847">_xlfn.TEXTJOIN(",",TRUE,_xlfn._xlws.FILTER(ARQUIVOS[ARQUIVO],(ARQUIVOS[DOCUMENTO]=LD_01[[#This Row],[DOCUMENTO]])*(ARQUIVOS[REVISÃO]=LD_01[[#This Row],[REVISÃO]])*(ARQUIVOS[EXTENSÃO]="pdf")))</f>
        <v>MSV-163MS-373-385-ACA-EXE-DE-O2-002-R00.3.pdf</v>
      </c>
      <c r="K1847" s="6" t="str" cm="1">
        <f t="array" ref="K1847">_xlfn.TEXTJOIN(", ",TRUE,_xlfn.UNIQUE(_xlfn._xlws.FILTER(ARQUIVOS_RECEBIDOS!$F$2:$F$5010,ARQUIVOS_RECEBIDOS!$E$2:$E$5010=LD_01[[#This Row],[DOCUMENTO]])))</f>
        <v>R00.3</v>
      </c>
      <c r="L1847" s="6" t="str" cm="1">
        <f t="array" ref="L1847">_xlfn.TEXTJOIN(",",TRUE,_xlfn._xlws.FILTER(ARQUIVOS[EXTENSÃO],(ARQUIVOS[DOCUMENTO]=LD_01[[#This Row],[DOCUMENTO]])*(ARQUIVOS[REVISÃO]=LD_01[[#This Row],[REVISÃO]])))</f>
        <v>dwg,pdf</v>
      </c>
      <c r="M1847" s="12" cm="1">
        <f t="array" ref="M1847">_xlfn.UNIQUE(_xlfn._xlws.FILTER(ARQUIVOS[DATA RECEBIMENTO],(ARQUIVOS[DOCUMENTO]=LD_01[[#This Row],[DOCUMENTO]])*(ARQUIVOS[REVISÃO]=LD_01[[#This Row],[REVISÃO]])))</f>
        <v>46041</v>
      </c>
      <c r="N184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02/MSV-163MS-373-385/12.DV/MSV-163MS-373-385-ACA-EXE-DE-O2-002-R00.3.pdf</v>
      </c>
      <c r="P1847" s="6" t="str">
        <f>LD_01[[#This Row],[PASTA]]&amp;"/"&amp;LD_01[[#This Row],[ARQUIVO]]</f>
        <v>MSV-163MS-373-385/12.DV/MSV-163MS-373-385-ACA-EXE-DE-O2-002-R00.3.pdf</v>
      </c>
    </row>
    <row r="1848" spans="1:16" ht="28.8" x14ac:dyDescent="0.3">
      <c r="A1848" t="s">
        <v>7190</v>
      </c>
      <c r="B1848" s="6" t="str">
        <f>VLOOKUP(LD_01[[#This Row],[DOCUMENTO]],_xlfn.SORTBY(ARQUIVOS_RECEBIDOS!$E$2:$F$5010,ARQUIVOS_RECEBIDOS!$F$2:$F$5010,-1),2,)</f>
        <v>R00.3</v>
      </c>
      <c r="C1848" s="14" t="s">
        <v>5988</v>
      </c>
      <c r="D1848" s="14" t="s">
        <v>7543</v>
      </c>
      <c r="E1848" s="6" t="s">
        <v>7477</v>
      </c>
      <c r="F1848" s="8" t="s">
        <v>6388</v>
      </c>
      <c r="G1848" s="8" t="s">
        <v>4144</v>
      </c>
      <c r="H1848" s="6" t="str">
        <f>_xlfn.XLOOKUP(LD_01[[#This Row],[DISCIPLINA]],'CLASSES DE PROJETOS'!$F$3:$F$37,'CLASSES DE PROJETOS'!$C$3:$C$37)</f>
        <v>DV</v>
      </c>
      <c r="I1848" s="6" t="str">
        <f>_xlfn.TEXTJOIN("/",TRUE,"MSV-163MS-"&amp;LD_01[[#This Row],[OBRA]],_xlfn.XLOOKUP(LD_01[[#This Row],[SIGLA]],'CLASSES DE PROJETOS'!$C$3:$C$37,'CLASSES DE PROJETOS'!$E$3:$E$37))</f>
        <v>MSV-163MS-373-385/12.DV</v>
      </c>
      <c r="J1848" s="6" t="str" cm="1">
        <f t="array" ref="J1848">_xlfn.TEXTJOIN(",",TRUE,_xlfn._xlws.FILTER(ARQUIVOS[ARQUIVO],(ARQUIVOS[DOCUMENTO]=LD_01[[#This Row],[DOCUMENTO]])*(ARQUIVOS[REVISÃO]=LD_01[[#This Row],[REVISÃO]])*(ARQUIVOS[EXTENSÃO]="pdf")))</f>
        <v>MSV-163MS-373-385-ACA-EXE-DE-O2-003-R00.3.pdf</v>
      </c>
      <c r="K1848" s="6" t="str" cm="1">
        <f t="array" ref="K1848">_xlfn.TEXTJOIN(", ",TRUE,_xlfn.UNIQUE(_xlfn._xlws.FILTER(ARQUIVOS_RECEBIDOS!$F$2:$F$5010,ARQUIVOS_RECEBIDOS!$E$2:$E$5010=LD_01[[#This Row],[DOCUMENTO]])))</f>
        <v>R00.3</v>
      </c>
      <c r="L1848" s="6" t="str" cm="1">
        <f t="array" ref="L1848">_xlfn.TEXTJOIN(",",TRUE,_xlfn._xlws.FILTER(ARQUIVOS[EXTENSÃO],(ARQUIVOS[DOCUMENTO]=LD_01[[#This Row],[DOCUMENTO]])*(ARQUIVOS[REVISÃO]=LD_01[[#This Row],[REVISÃO]])))</f>
        <v>dwg,pdf</v>
      </c>
      <c r="M1848" s="12" cm="1">
        <f t="array" ref="M1848">_xlfn.UNIQUE(_xlfn._xlws.FILTER(ARQUIVOS[DATA RECEBIMENTO],(ARQUIVOS[DOCUMENTO]=LD_01[[#This Row],[DOCUMENTO]])*(ARQUIVOS[REVISÃO]=LD_01[[#This Row],[REVISÃO]])))</f>
        <v>46041</v>
      </c>
      <c r="N184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02/MSV-163MS-373-385/12.DV/MSV-163MS-373-385-ACA-EXE-DE-O2-003-R00.3.pdf</v>
      </c>
      <c r="P1848" s="6" t="str">
        <f>LD_01[[#This Row],[PASTA]]&amp;"/"&amp;LD_01[[#This Row],[ARQUIVO]]</f>
        <v>MSV-163MS-373-385/12.DV/MSV-163MS-373-385-ACA-EXE-DE-O2-003-R00.3.pdf</v>
      </c>
    </row>
    <row r="1849" spans="1:16" ht="28.8" x14ac:dyDescent="0.3">
      <c r="A1849" t="s">
        <v>7191</v>
      </c>
      <c r="B1849" s="6" t="str">
        <f>VLOOKUP(LD_01[[#This Row],[DOCUMENTO]],_xlfn.SORTBY(ARQUIVOS_RECEBIDOS!$E$2:$F$5010,ARQUIVOS_RECEBIDOS!$F$2:$F$5010,-1),2,)</f>
        <v>R00.3</v>
      </c>
      <c r="C1849" s="14" t="s">
        <v>5988</v>
      </c>
      <c r="D1849" s="14" t="s">
        <v>7543</v>
      </c>
      <c r="E1849" s="6" t="s">
        <v>7477</v>
      </c>
      <c r="F1849" s="8" t="s">
        <v>6388</v>
      </c>
      <c r="G1849" s="8" t="s">
        <v>4144</v>
      </c>
      <c r="H1849" s="6" t="str">
        <f>_xlfn.XLOOKUP(LD_01[[#This Row],[DISCIPLINA]],'CLASSES DE PROJETOS'!$F$3:$F$37,'CLASSES DE PROJETOS'!$C$3:$C$37)</f>
        <v>DV</v>
      </c>
      <c r="I1849" s="6" t="str">
        <f>_xlfn.TEXTJOIN("/",TRUE,"MSV-163MS-"&amp;LD_01[[#This Row],[OBRA]],_xlfn.XLOOKUP(LD_01[[#This Row],[SIGLA]],'CLASSES DE PROJETOS'!$C$3:$C$37,'CLASSES DE PROJETOS'!$E$3:$E$37))</f>
        <v>MSV-163MS-373-385/12.DV</v>
      </c>
      <c r="J1849" s="6" t="str" cm="1">
        <f t="array" ref="J1849">_xlfn.TEXTJOIN(",",TRUE,_xlfn._xlws.FILTER(ARQUIVOS[ARQUIVO],(ARQUIVOS[DOCUMENTO]=LD_01[[#This Row],[DOCUMENTO]])*(ARQUIVOS[REVISÃO]=LD_01[[#This Row],[REVISÃO]])*(ARQUIVOS[EXTENSÃO]="pdf")))</f>
        <v>MSV-163MS-373-385-ACA-EXE-DE-O2-004-R00.3.pdf</v>
      </c>
      <c r="K1849" s="6" t="str" cm="1">
        <f t="array" ref="K1849">_xlfn.TEXTJOIN(", ",TRUE,_xlfn.UNIQUE(_xlfn._xlws.FILTER(ARQUIVOS_RECEBIDOS!$F$2:$F$5010,ARQUIVOS_RECEBIDOS!$E$2:$E$5010=LD_01[[#This Row],[DOCUMENTO]])))</f>
        <v>R00.3</v>
      </c>
      <c r="L1849" s="6" t="str" cm="1">
        <f t="array" ref="L1849">_xlfn.TEXTJOIN(",",TRUE,_xlfn._xlws.FILTER(ARQUIVOS[EXTENSÃO],(ARQUIVOS[DOCUMENTO]=LD_01[[#This Row],[DOCUMENTO]])*(ARQUIVOS[REVISÃO]=LD_01[[#This Row],[REVISÃO]])))</f>
        <v>dwg,pdf</v>
      </c>
      <c r="M1849" s="12" cm="1">
        <f t="array" ref="M1849">_xlfn.UNIQUE(_xlfn._xlws.FILTER(ARQUIVOS[DATA RECEBIMENTO],(ARQUIVOS[DOCUMENTO]=LD_01[[#This Row],[DOCUMENTO]])*(ARQUIVOS[REVISÃO]=LD_01[[#This Row],[REVISÃO]])))</f>
        <v>46041</v>
      </c>
      <c r="N184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4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02/MSV-163MS-373-385/12.DV/MSV-163MS-373-385-ACA-EXE-DE-O2-004-R00.3.pdf</v>
      </c>
      <c r="P1849" s="6" t="str">
        <f>LD_01[[#This Row],[PASTA]]&amp;"/"&amp;LD_01[[#This Row],[ARQUIVO]]</f>
        <v>MSV-163MS-373-385/12.DV/MSV-163MS-373-385-ACA-EXE-DE-O2-004-R00.3.pdf</v>
      </c>
    </row>
    <row r="1850" spans="1:16" ht="28.8" x14ac:dyDescent="0.3">
      <c r="A1850" t="s">
        <v>7192</v>
      </c>
      <c r="B1850" s="6" t="str">
        <f>VLOOKUP(LD_01[[#This Row],[DOCUMENTO]],_xlfn.SORTBY(ARQUIVOS_RECEBIDOS!$E$2:$F$5010,ARQUIVOS_RECEBIDOS!$F$2:$F$5010,-1),2,)</f>
        <v>R00.3</v>
      </c>
      <c r="C1850" s="14" t="s">
        <v>5988</v>
      </c>
      <c r="D1850" s="14" t="s">
        <v>7543</v>
      </c>
      <c r="E1850" s="6" t="s">
        <v>7477</v>
      </c>
      <c r="F1850" s="8" t="s">
        <v>6388</v>
      </c>
      <c r="G1850" s="8" t="s">
        <v>4144</v>
      </c>
      <c r="H1850" s="6" t="str">
        <f>_xlfn.XLOOKUP(LD_01[[#This Row],[DISCIPLINA]],'CLASSES DE PROJETOS'!$F$3:$F$37,'CLASSES DE PROJETOS'!$C$3:$C$37)</f>
        <v>DV</v>
      </c>
      <c r="I1850" s="6" t="str">
        <f>_xlfn.TEXTJOIN("/",TRUE,"MSV-163MS-"&amp;LD_01[[#This Row],[OBRA]],_xlfn.XLOOKUP(LD_01[[#This Row],[SIGLA]],'CLASSES DE PROJETOS'!$C$3:$C$37,'CLASSES DE PROJETOS'!$E$3:$E$37))</f>
        <v>MSV-163MS-373-385/12.DV</v>
      </c>
      <c r="J1850" s="6" t="str" cm="1">
        <f t="array" ref="J1850">_xlfn.TEXTJOIN(",",TRUE,_xlfn._xlws.FILTER(ARQUIVOS[ARQUIVO],(ARQUIVOS[DOCUMENTO]=LD_01[[#This Row],[DOCUMENTO]])*(ARQUIVOS[REVISÃO]=LD_01[[#This Row],[REVISÃO]])*(ARQUIVOS[EXTENSÃO]="pdf")))</f>
        <v>MSV-163MS-373-385-ACA-EXE-DE-O2-005-R00.3.pdf</v>
      </c>
      <c r="K1850" s="6" t="str" cm="1">
        <f t="array" ref="K1850">_xlfn.TEXTJOIN(", ",TRUE,_xlfn.UNIQUE(_xlfn._xlws.FILTER(ARQUIVOS_RECEBIDOS!$F$2:$F$5010,ARQUIVOS_RECEBIDOS!$E$2:$E$5010=LD_01[[#This Row],[DOCUMENTO]])))</f>
        <v>R00.3</v>
      </c>
      <c r="L1850" s="6" t="str" cm="1">
        <f t="array" ref="L1850">_xlfn.TEXTJOIN(",",TRUE,_xlfn._xlws.FILTER(ARQUIVOS[EXTENSÃO],(ARQUIVOS[DOCUMENTO]=LD_01[[#This Row],[DOCUMENTO]])*(ARQUIVOS[REVISÃO]=LD_01[[#This Row],[REVISÃO]])))</f>
        <v>dwg,pdf</v>
      </c>
      <c r="M1850" s="12" cm="1">
        <f t="array" ref="M1850">_xlfn.UNIQUE(_xlfn._xlws.FILTER(ARQUIVOS[DATA RECEBIMENTO],(ARQUIVOS[DOCUMENTO]=LD_01[[#This Row],[DOCUMENTO]])*(ARQUIVOS[REVISÃO]=LD_01[[#This Row],[REVISÃO]])))</f>
        <v>46041</v>
      </c>
      <c r="N185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02/MSV-163MS-373-385/12.DV/MSV-163MS-373-385-ACA-EXE-DE-O2-005-R00.3.pdf</v>
      </c>
      <c r="P1850" s="6" t="str">
        <f>LD_01[[#This Row],[PASTA]]&amp;"/"&amp;LD_01[[#This Row],[ARQUIVO]]</f>
        <v>MSV-163MS-373-385/12.DV/MSV-163MS-373-385-ACA-EXE-DE-O2-005-R00.3.pdf</v>
      </c>
    </row>
    <row r="1851" spans="1:16" ht="28.8" x14ac:dyDescent="0.3">
      <c r="A1851" t="s">
        <v>7193</v>
      </c>
      <c r="B1851" s="6" t="str">
        <f>VLOOKUP(LD_01[[#This Row],[DOCUMENTO]],_xlfn.SORTBY(ARQUIVOS_RECEBIDOS!$E$2:$F$5010,ARQUIVOS_RECEBIDOS!$F$2:$F$5010,-1),2,)</f>
        <v>R00.3</v>
      </c>
      <c r="C1851" s="14" t="s">
        <v>5988</v>
      </c>
      <c r="D1851" s="14" t="s">
        <v>7543</v>
      </c>
      <c r="E1851" s="6" t="s">
        <v>7477</v>
      </c>
      <c r="F1851" s="8" t="s">
        <v>6388</v>
      </c>
      <c r="G1851" s="8" t="s">
        <v>4144</v>
      </c>
      <c r="H1851" s="6" t="str">
        <f>_xlfn.XLOOKUP(LD_01[[#This Row],[DISCIPLINA]],'CLASSES DE PROJETOS'!$F$3:$F$37,'CLASSES DE PROJETOS'!$C$3:$C$37)</f>
        <v>DV</v>
      </c>
      <c r="I1851" s="6" t="str">
        <f>_xlfn.TEXTJOIN("/",TRUE,"MSV-163MS-"&amp;LD_01[[#This Row],[OBRA]],_xlfn.XLOOKUP(LD_01[[#This Row],[SIGLA]],'CLASSES DE PROJETOS'!$C$3:$C$37,'CLASSES DE PROJETOS'!$E$3:$E$37))</f>
        <v>MSV-163MS-373-385/12.DV</v>
      </c>
      <c r="J1851" s="6" t="str" cm="1">
        <f t="array" ref="J1851">_xlfn.TEXTJOIN(",",TRUE,_xlfn._xlws.FILTER(ARQUIVOS[ARQUIVO],(ARQUIVOS[DOCUMENTO]=LD_01[[#This Row],[DOCUMENTO]])*(ARQUIVOS[REVISÃO]=LD_01[[#This Row],[REVISÃO]])*(ARQUIVOS[EXTENSÃO]="pdf")))</f>
        <v>MSV-163MS-373-385-ACA-EXE-DE-O2-006-R00.3.pdf</v>
      </c>
      <c r="K1851" s="6" t="str" cm="1">
        <f t="array" ref="K1851">_xlfn.TEXTJOIN(", ",TRUE,_xlfn.UNIQUE(_xlfn._xlws.FILTER(ARQUIVOS_RECEBIDOS!$F$2:$F$5010,ARQUIVOS_RECEBIDOS!$E$2:$E$5010=LD_01[[#This Row],[DOCUMENTO]])))</f>
        <v>R00.3</v>
      </c>
      <c r="L1851" s="6" t="str" cm="1">
        <f t="array" ref="L1851">_xlfn.TEXTJOIN(",",TRUE,_xlfn._xlws.FILTER(ARQUIVOS[EXTENSÃO],(ARQUIVOS[DOCUMENTO]=LD_01[[#This Row],[DOCUMENTO]])*(ARQUIVOS[REVISÃO]=LD_01[[#This Row],[REVISÃO]])))</f>
        <v>dwg,pdf</v>
      </c>
      <c r="M1851" s="12" cm="1">
        <f t="array" ref="M1851">_xlfn.UNIQUE(_xlfn._xlws.FILTER(ARQUIVOS[DATA RECEBIMENTO],(ARQUIVOS[DOCUMENTO]=LD_01[[#This Row],[DOCUMENTO]])*(ARQUIVOS[REVISÃO]=LD_01[[#This Row],[REVISÃO]])))</f>
        <v>46041</v>
      </c>
      <c r="N185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02/MSV-163MS-373-385/12.DV/MSV-163MS-373-385-ACA-EXE-DE-O2-006-R00.3.pdf</v>
      </c>
      <c r="P1851" s="6" t="str">
        <f>LD_01[[#This Row],[PASTA]]&amp;"/"&amp;LD_01[[#This Row],[ARQUIVO]]</f>
        <v>MSV-163MS-373-385/12.DV/MSV-163MS-373-385-ACA-EXE-DE-O2-006-R00.3.pdf</v>
      </c>
    </row>
    <row r="1852" spans="1:16" ht="28.8" x14ac:dyDescent="0.3">
      <c r="A1852" t="s">
        <v>7194</v>
      </c>
      <c r="B1852" s="6" t="str">
        <f>VLOOKUP(LD_01[[#This Row],[DOCUMENTO]],_xlfn.SORTBY(ARQUIVOS_RECEBIDOS!$E$2:$F$5010,ARQUIVOS_RECEBIDOS!$F$2:$F$5010,-1),2,)</f>
        <v>R00.3</v>
      </c>
      <c r="C1852" s="14" t="s">
        <v>5988</v>
      </c>
      <c r="D1852" s="14" t="s">
        <v>7543</v>
      </c>
      <c r="E1852" s="6" t="s">
        <v>7477</v>
      </c>
      <c r="F1852" s="8" t="s">
        <v>6388</v>
      </c>
      <c r="G1852" s="8" t="s">
        <v>4144</v>
      </c>
      <c r="H1852" s="6" t="str">
        <f>_xlfn.XLOOKUP(LD_01[[#This Row],[DISCIPLINA]],'CLASSES DE PROJETOS'!$F$3:$F$37,'CLASSES DE PROJETOS'!$C$3:$C$37)</f>
        <v>DV</v>
      </c>
      <c r="I1852" s="6" t="str">
        <f>_xlfn.TEXTJOIN("/",TRUE,"MSV-163MS-"&amp;LD_01[[#This Row],[OBRA]],_xlfn.XLOOKUP(LD_01[[#This Row],[SIGLA]],'CLASSES DE PROJETOS'!$C$3:$C$37,'CLASSES DE PROJETOS'!$E$3:$E$37))</f>
        <v>MSV-163MS-373-385/12.DV</v>
      </c>
      <c r="J1852" s="6" t="str" cm="1">
        <f t="array" ref="J1852">_xlfn.TEXTJOIN(",",TRUE,_xlfn._xlws.FILTER(ARQUIVOS[ARQUIVO],(ARQUIVOS[DOCUMENTO]=LD_01[[#This Row],[DOCUMENTO]])*(ARQUIVOS[REVISÃO]=LD_01[[#This Row],[REVISÃO]])*(ARQUIVOS[EXTENSÃO]="pdf")))</f>
        <v>MSV-163MS-373-385-ACA-EXE-DE-O2-007-R00.3.pdf</v>
      </c>
      <c r="K1852" s="6" t="str" cm="1">
        <f t="array" ref="K1852">_xlfn.TEXTJOIN(", ",TRUE,_xlfn.UNIQUE(_xlfn._xlws.FILTER(ARQUIVOS_RECEBIDOS!$F$2:$F$5010,ARQUIVOS_RECEBIDOS!$E$2:$E$5010=LD_01[[#This Row],[DOCUMENTO]])))</f>
        <v>R00.3</v>
      </c>
      <c r="L1852" s="6" t="str" cm="1">
        <f t="array" ref="L1852">_xlfn.TEXTJOIN(",",TRUE,_xlfn._xlws.FILTER(ARQUIVOS[EXTENSÃO],(ARQUIVOS[DOCUMENTO]=LD_01[[#This Row],[DOCUMENTO]])*(ARQUIVOS[REVISÃO]=LD_01[[#This Row],[REVISÃO]])))</f>
        <v>dwg,pdf</v>
      </c>
      <c r="M1852" s="12" cm="1">
        <f t="array" ref="M1852">_xlfn.UNIQUE(_xlfn._xlws.FILTER(ARQUIVOS[DATA RECEBIMENTO],(ARQUIVOS[DOCUMENTO]=LD_01[[#This Row],[DOCUMENTO]])*(ARQUIVOS[REVISÃO]=LD_01[[#This Row],[REVISÃO]])))</f>
        <v>46041</v>
      </c>
      <c r="N185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02/MSV-163MS-373-385/12.DV/MSV-163MS-373-385-ACA-EXE-DE-O2-007-R00.3.pdf</v>
      </c>
      <c r="P1852" s="6" t="str">
        <f>LD_01[[#This Row],[PASTA]]&amp;"/"&amp;LD_01[[#This Row],[ARQUIVO]]</f>
        <v>MSV-163MS-373-385/12.DV/MSV-163MS-373-385-ACA-EXE-DE-O2-007-R00.3.pdf</v>
      </c>
    </row>
    <row r="1853" spans="1:16" ht="28.8" x14ac:dyDescent="0.3">
      <c r="A1853" t="s">
        <v>7195</v>
      </c>
      <c r="B1853" s="6" t="str">
        <f>VLOOKUP(LD_01[[#This Row],[DOCUMENTO]],_xlfn.SORTBY(ARQUIVOS_RECEBIDOS!$E$2:$F$5010,ARQUIVOS_RECEBIDOS!$F$2:$F$5010,-1),2,)</f>
        <v>R00.3</v>
      </c>
      <c r="C1853" s="14" t="s">
        <v>5988</v>
      </c>
      <c r="D1853" s="14" t="s">
        <v>7543</v>
      </c>
      <c r="E1853" s="6" t="s">
        <v>7477</v>
      </c>
      <c r="F1853" s="8" t="s">
        <v>6388</v>
      </c>
      <c r="G1853" s="8" t="s">
        <v>4144</v>
      </c>
      <c r="H1853" s="6" t="str">
        <f>_xlfn.XLOOKUP(LD_01[[#This Row],[DISCIPLINA]],'CLASSES DE PROJETOS'!$F$3:$F$37,'CLASSES DE PROJETOS'!$C$3:$C$37)</f>
        <v>DV</v>
      </c>
      <c r="I1853" s="6" t="str">
        <f>_xlfn.TEXTJOIN("/",TRUE,"MSV-163MS-"&amp;LD_01[[#This Row],[OBRA]],_xlfn.XLOOKUP(LD_01[[#This Row],[SIGLA]],'CLASSES DE PROJETOS'!$C$3:$C$37,'CLASSES DE PROJETOS'!$E$3:$E$37))</f>
        <v>MSV-163MS-373-385/12.DV</v>
      </c>
      <c r="J1853" s="6" t="str" cm="1">
        <f t="array" ref="J1853">_xlfn.TEXTJOIN(",",TRUE,_xlfn._xlws.FILTER(ARQUIVOS[ARQUIVO],(ARQUIVOS[DOCUMENTO]=LD_01[[#This Row],[DOCUMENTO]])*(ARQUIVOS[REVISÃO]=LD_01[[#This Row],[REVISÃO]])*(ARQUIVOS[EXTENSÃO]="pdf")))</f>
        <v>MSV-163MS-373-385-ACA-EXE-DE-O2-008-R00.3.pdf</v>
      </c>
      <c r="K1853" s="6" t="str" cm="1">
        <f t="array" ref="K1853">_xlfn.TEXTJOIN(", ",TRUE,_xlfn.UNIQUE(_xlfn._xlws.FILTER(ARQUIVOS_RECEBIDOS!$F$2:$F$5010,ARQUIVOS_RECEBIDOS!$E$2:$E$5010=LD_01[[#This Row],[DOCUMENTO]])))</f>
        <v>R00.3</v>
      </c>
      <c r="L1853" s="6" t="str" cm="1">
        <f t="array" ref="L1853">_xlfn.TEXTJOIN(",",TRUE,_xlfn._xlws.FILTER(ARQUIVOS[EXTENSÃO],(ARQUIVOS[DOCUMENTO]=LD_01[[#This Row],[DOCUMENTO]])*(ARQUIVOS[REVISÃO]=LD_01[[#This Row],[REVISÃO]])))</f>
        <v>dwg,pdf</v>
      </c>
      <c r="M1853" s="12" cm="1">
        <f t="array" ref="M1853">_xlfn.UNIQUE(_xlfn._xlws.FILTER(ARQUIVOS[DATA RECEBIMENTO],(ARQUIVOS[DOCUMENTO]=LD_01[[#This Row],[DOCUMENTO]])*(ARQUIVOS[REVISÃO]=LD_01[[#This Row],[REVISÃO]])))</f>
        <v>46041</v>
      </c>
      <c r="N185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02/MSV-163MS-373-385/12.DV/MSV-163MS-373-385-ACA-EXE-DE-O2-008-R00.3.pdf</v>
      </c>
      <c r="P1853" s="6" t="str">
        <f>LD_01[[#This Row],[PASTA]]&amp;"/"&amp;LD_01[[#This Row],[ARQUIVO]]</f>
        <v>MSV-163MS-373-385/12.DV/MSV-163MS-373-385-ACA-EXE-DE-O2-008-R00.3.pdf</v>
      </c>
    </row>
    <row r="1854" spans="1:16" ht="28.8" x14ac:dyDescent="0.3">
      <c r="A1854" t="s">
        <v>7196</v>
      </c>
      <c r="B1854" s="6" t="str">
        <f>VLOOKUP(LD_01[[#This Row],[DOCUMENTO]],_xlfn.SORTBY(ARQUIVOS_RECEBIDOS!$E$2:$F$5010,ARQUIVOS_RECEBIDOS!$F$2:$F$5010,-1),2,)</f>
        <v>R00.3</v>
      </c>
      <c r="C1854" s="14" t="s">
        <v>5988</v>
      </c>
      <c r="D1854" s="14" t="s">
        <v>7543</v>
      </c>
      <c r="E1854" s="6" t="s">
        <v>7477</v>
      </c>
      <c r="F1854" s="8" t="s">
        <v>6388</v>
      </c>
      <c r="G1854" s="8" t="s">
        <v>4144</v>
      </c>
      <c r="H1854" s="6" t="str">
        <f>_xlfn.XLOOKUP(LD_01[[#This Row],[DISCIPLINA]],'CLASSES DE PROJETOS'!$F$3:$F$37,'CLASSES DE PROJETOS'!$C$3:$C$37)</f>
        <v>DV</v>
      </c>
      <c r="I1854" s="6" t="str">
        <f>_xlfn.TEXTJOIN("/",TRUE,"MSV-163MS-"&amp;LD_01[[#This Row],[OBRA]],_xlfn.XLOOKUP(LD_01[[#This Row],[SIGLA]],'CLASSES DE PROJETOS'!$C$3:$C$37,'CLASSES DE PROJETOS'!$E$3:$E$37))</f>
        <v>MSV-163MS-373-385/12.DV</v>
      </c>
      <c r="J1854" s="6" t="str" cm="1">
        <f t="array" ref="J1854">_xlfn.TEXTJOIN(",",TRUE,_xlfn._xlws.FILTER(ARQUIVOS[ARQUIVO],(ARQUIVOS[DOCUMENTO]=LD_01[[#This Row],[DOCUMENTO]])*(ARQUIVOS[REVISÃO]=LD_01[[#This Row],[REVISÃO]])*(ARQUIVOS[EXTENSÃO]="pdf")))</f>
        <v>MSV-163MS-373-385-ACA-EXE-DE-O2-009-R00.3.pdf</v>
      </c>
      <c r="K1854" s="6" t="str" cm="1">
        <f t="array" ref="K1854">_xlfn.TEXTJOIN(", ",TRUE,_xlfn.UNIQUE(_xlfn._xlws.FILTER(ARQUIVOS_RECEBIDOS!$F$2:$F$5010,ARQUIVOS_RECEBIDOS!$E$2:$E$5010=LD_01[[#This Row],[DOCUMENTO]])))</f>
        <v>R00.3</v>
      </c>
      <c r="L1854" s="6" t="str" cm="1">
        <f t="array" ref="L1854">_xlfn.TEXTJOIN(",",TRUE,_xlfn._xlws.FILTER(ARQUIVOS[EXTENSÃO],(ARQUIVOS[DOCUMENTO]=LD_01[[#This Row],[DOCUMENTO]])*(ARQUIVOS[REVISÃO]=LD_01[[#This Row],[REVISÃO]])))</f>
        <v>dwg,pdf</v>
      </c>
      <c r="M1854" s="12" cm="1">
        <f t="array" ref="M1854">_xlfn.UNIQUE(_xlfn._xlws.FILTER(ARQUIVOS[DATA RECEBIMENTO],(ARQUIVOS[DOCUMENTO]=LD_01[[#This Row],[DOCUMENTO]])*(ARQUIVOS[REVISÃO]=LD_01[[#This Row],[REVISÃO]])))</f>
        <v>46041</v>
      </c>
      <c r="N185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02/MSV-163MS-373-385/12.DV/MSV-163MS-373-385-ACA-EXE-DE-O2-009-R00.3.pdf</v>
      </c>
      <c r="P1854" s="6" t="str">
        <f>LD_01[[#This Row],[PASTA]]&amp;"/"&amp;LD_01[[#This Row],[ARQUIVO]]</f>
        <v>MSV-163MS-373-385/12.DV/MSV-163MS-373-385-ACA-EXE-DE-O2-009-R00.3.pdf</v>
      </c>
    </row>
    <row r="1855" spans="1:16" ht="28.8" x14ac:dyDescent="0.3">
      <c r="A1855" t="s">
        <v>7197</v>
      </c>
      <c r="B1855" s="6" t="str">
        <f>VLOOKUP(LD_01[[#This Row],[DOCUMENTO]],_xlfn.SORTBY(ARQUIVOS_RECEBIDOS!$E$2:$F$5010,ARQUIVOS_RECEBIDOS!$F$2:$F$5010,-1),2,)</f>
        <v>R00.3</v>
      </c>
      <c r="C1855" s="14" t="s">
        <v>5988</v>
      </c>
      <c r="D1855" s="14" t="s">
        <v>7543</v>
      </c>
      <c r="E1855" s="6" t="s">
        <v>7477</v>
      </c>
      <c r="F1855" s="8" t="s">
        <v>6388</v>
      </c>
      <c r="G1855" s="8" t="s">
        <v>4144</v>
      </c>
      <c r="H1855" s="6" t="str">
        <f>_xlfn.XLOOKUP(LD_01[[#This Row],[DISCIPLINA]],'CLASSES DE PROJETOS'!$F$3:$F$37,'CLASSES DE PROJETOS'!$C$3:$C$37)</f>
        <v>DV</v>
      </c>
      <c r="I1855" s="6" t="str">
        <f>_xlfn.TEXTJOIN("/",TRUE,"MSV-163MS-"&amp;LD_01[[#This Row],[OBRA]],_xlfn.XLOOKUP(LD_01[[#This Row],[SIGLA]],'CLASSES DE PROJETOS'!$C$3:$C$37,'CLASSES DE PROJETOS'!$E$3:$E$37))</f>
        <v>MSV-163MS-373-385/12.DV</v>
      </c>
      <c r="J1855" s="6" t="str" cm="1">
        <f t="array" ref="J1855">_xlfn.TEXTJOIN(",",TRUE,_xlfn._xlws.FILTER(ARQUIVOS[ARQUIVO],(ARQUIVOS[DOCUMENTO]=LD_01[[#This Row],[DOCUMENTO]])*(ARQUIVOS[REVISÃO]=LD_01[[#This Row],[REVISÃO]])*(ARQUIVOS[EXTENSÃO]="pdf")))</f>
        <v>MSV-163MS-373-385-ACA-EXE-DE-O2-010-R00.3.pdf</v>
      </c>
      <c r="K1855" s="6" t="str" cm="1">
        <f t="array" ref="K1855">_xlfn.TEXTJOIN(", ",TRUE,_xlfn.UNIQUE(_xlfn._xlws.FILTER(ARQUIVOS_RECEBIDOS!$F$2:$F$5010,ARQUIVOS_RECEBIDOS!$E$2:$E$5010=LD_01[[#This Row],[DOCUMENTO]])))</f>
        <v>R00.3</v>
      </c>
      <c r="L1855" s="6" t="str" cm="1">
        <f t="array" ref="L1855">_xlfn.TEXTJOIN(",",TRUE,_xlfn._xlws.FILTER(ARQUIVOS[EXTENSÃO],(ARQUIVOS[DOCUMENTO]=LD_01[[#This Row],[DOCUMENTO]])*(ARQUIVOS[REVISÃO]=LD_01[[#This Row],[REVISÃO]])))</f>
        <v>dwg,pdf</v>
      </c>
      <c r="M1855" s="12" cm="1">
        <f t="array" ref="M1855">_xlfn.UNIQUE(_xlfn._xlws.FILTER(ARQUIVOS[DATA RECEBIMENTO],(ARQUIVOS[DOCUMENTO]=LD_01[[#This Row],[DOCUMENTO]])*(ARQUIVOS[REVISÃO]=LD_01[[#This Row],[REVISÃO]])))</f>
        <v>46041</v>
      </c>
      <c r="N185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02/MSV-163MS-373-385/12.DV/MSV-163MS-373-385-ACA-EXE-DE-O2-010-R00.3.pdf</v>
      </c>
      <c r="P1855" s="6" t="str">
        <f>LD_01[[#This Row],[PASTA]]&amp;"/"&amp;LD_01[[#This Row],[ARQUIVO]]</f>
        <v>MSV-163MS-373-385/12.DV/MSV-163MS-373-385-ACA-EXE-DE-O2-010-R00.3.pdf</v>
      </c>
    </row>
    <row r="1856" spans="1:16" ht="28.8" x14ac:dyDescent="0.3">
      <c r="A1856" t="s">
        <v>7198</v>
      </c>
      <c r="B1856" s="6" t="str">
        <f>VLOOKUP(LD_01[[#This Row],[DOCUMENTO]],_xlfn.SORTBY(ARQUIVOS_RECEBIDOS!$E$2:$F$5010,ARQUIVOS_RECEBIDOS!$F$2:$F$5010,-1),2,)</f>
        <v>R00.3</v>
      </c>
      <c r="C1856" s="14" t="s">
        <v>5988</v>
      </c>
      <c r="D1856" s="14" t="s">
        <v>7543</v>
      </c>
      <c r="E1856" s="6" t="s">
        <v>7477</v>
      </c>
      <c r="F1856" s="8" t="s">
        <v>6388</v>
      </c>
      <c r="G1856" s="8" t="s">
        <v>4144</v>
      </c>
      <c r="H1856" s="6" t="str">
        <f>_xlfn.XLOOKUP(LD_01[[#This Row],[DISCIPLINA]],'CLASSES DE PROJETOS'!$F$3:$F$37,'CLASSES DE PROJETOS'!$C$3:$C$37)</f>
        <v>DV</v>
      </c>
      <c r="I1856" s="6" t="str">
        <f>_xlfn.TEXTJOIN("/",TRUE,"MSV-163MS-"&amp;LD_01[[#This Row],[OBRA]],_xlfn.XLOOKUP(LD_01[[#This Row],[SIGLA]],'CLASSES DE PROJETOS'!$C$3:$C$37,'CLASSES DE PROJETOS'!$E$3:$E$37))</f>
        <v>MSV-163MS-373-385/12.DV</v>
      </c>
      <c r="J1856" s="6" t="str" cm="1">
        <f t="array" ref="J1856">_xlfn.TEXTJOIN(",",TRUE,_xlfn._xlws.FILTER(ARQUIVOS[ARQUIVO],(ARQUIVOS[DOCUMENTO]=LD_01[[#This Row],[DOCUMENTO]])*(ARQUIVOS[REVISÃO]=LD_01[[#This Row],[REVISÃO]])*(ARQUIVOS[EXTENSÃO]="pdf")))</f>
        <v>MSV-163MS-373-385-ACA-EXE-DE-O2-011-R00.3.pdf</v>
      </c>
      <c r="K1856" s="6" t="str" cm="1">
        <f t="array" ref="K1856">_xlfn.TEXTJOIN(", ",TRUE,_xlfn.UNIQUE(_xlfn._xlws.FILTER(ARQUIVOS_RECEBIDOS!$F$2:$F$5010,ARQUIVOS_RECEBIDOS!$E$2:$E$5010=LD_01[[#This Row],[DOCUMENTO]])))</f>
        <v>R00.3</v>
      </c>
      <c r="L1856" s="6" t="str" cm="1">
        <f t="array" ref="L1856">_xlfn.TEXTJOIN(",",TRUE,_xlfn._xlws.FILTER(ARQUIVOS[EXTENSÃO],(ARQUIVOS[DOCUMENTO]=LD_01[[#This Row],[DOCUMENTO]])*(ARQUIVOS[REVISÃO]=LD_01[[#This Row],[REVISÃO]])))</f>
        <v>dwg,pdf</v>
      </c>
      <c r="M1856" s="12" cm="1">
        <f t="array" ref="M1856">_xlfn.UNIQUE(_xlfn._xlws.FILTER(ARQUIVOS[DATA RECEBIMENTO],(ARQUIVOS[DOCUMENTO]=LD_01[[#This Row],[DOCUMENTO]])*(ARQUIVOS[REVISÃO]=LD_01[[#This Row],[REVISÃO]])))</f>
        <v>46041</v>
      </c>
      <c r="N185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02/MSV-163MS-373-385/12.DV/MSV-163MS-373-385-ACA-EXE-DE-O2-011-R00.3.pdf</v>
      </c>
      <c r="P1856" s="6" t="str">
        <f>LD_01[[#This Row],[PASTA]]&amp;"/"&amp;LD_01[[#This Row],[ARQUIVO]]</f>
        <v>MSV-163MS-373-385/12.DV/MSV-163MS-373-385-ACA-EXE-DE-O2-011-R00.3.pdf</v>
      </c>
    </row>
    <row r="1857" spans="1:16" ht="28.8" x14ac:dyDescent="0.3">
      <c r="A1857" t="s">
        <v>7199</v>
      </c>
      <c r="B1857" s="6" t="str">
        <f>VLOOKUP(LD_01[[#This Row],[DOCUMENTO]],_xlfn.SORTBY(ARQUIVOS_RECEBIDOS!$E$2:$F$5010,ARQUIVOS_RECEBIDOS!$F$2:$F$5010,-1),2,)</f>
        <v>R00.3</v>
      </c>
      <c r="C1857" s="14" t="s">
        <v>5988</v>
      </c>
      <c r="D1857" s="14" t="s">
        <v>7543</v>
      </c>
      <c r="E1857" s="6" t="s">
        <v>7477</v>
      </c>
      <c r="F1857" s="8" t="s">
        <v>6388</v>
      </c>
      <c r="G1857" s="8" t="s">
        <v>4144</v>
      </c>
      <c r="H1857" s="6" t="str">
        <f>_xlfn.XLOOKUP(LD_01[[#This Row],[DISCIPLINA]],'CLASSES DE PROJETOS'!$F$3:$F$37,'CLASSES DE PROJETOS'!$C$3:$C$37)</f>
        <v>DV</v>
      </c>
      <c r="I1857" s="6" t="str">
        <f>_xlfn.TEXTJOIN("/",TRUE,"MSV-163MS-"&amp;LD_01[[#This Row],[OBRA]],_xlfn.XLOOKUP(LD_01[[#This Row],[SIGLA]],'CLASSES DE PROJETOS'!$C$3:$C$37,'CLASSES DE PROJETOS'!$E$3:$E$37))</f>
        <v>MSV-163MS-373-385/12.DV</v>
      </c>
      <c r="J1857" s="6" t="str" cm="1">
        <f t="array" ref="J1857">_xlfn.TEXTJOIN(",",TRUE,_xlfn._xlws.FILTER(ARQUIVOS[ARQUIVO],(ARQUIVOS[DOCUMENTO]=LD_01[[#This Row],[DOCUMENTO]])*(ARQUIVOS[REVISÃO]=LD_01[[#This Row],[REVISÃO]])*(ARQUIVOS[EXTENSÃO]="pdf")))</f>
        <v>MSV-163MS-373-385-ACA-EXE-DE-O2-012-R00.3.pdf</v>
      </c>
      <c r="K1857" s="6" t="str" cm="1">
        <f t="array" ref="K1857">_xlfn.TEXTJOIN(", ",TRUE,_xlfn.UNIQUE(_xlfn._xlws.FILTER(ARQUIVOS_RECEBIDOS!$F$2:$F$5010,ARQUIVOS_RECEBIDOS!$E$2:$E$5010=LD_01[[#This Row],[DOCUMENTO]])))</f>
        <v>R00.3</v>
      </c>
      <c r="L1857" s="6" t="str" cm="1">
        <f t="array" ref="L1857">_xlfn.TEXTJOIN(",",TRUE,_xlfn._xlws.FILTER(ARQUIVOS[EXTENSÃO],(ARQUIVOS[DOCUMENTO]=LD_01[[#This Row],[DOCUMENTO]])*(ARQUIVOS[REVISÃO]=LD_01[[#This Row],[REVISÃO]])))</f>
        <v>dwg,pdf</v>
      </c>
      <c r="M1857" s="12" cm="1">
        <f t="array" ref="M1857">_xlfn.UNIQUE(_xlfn._xlws.FILTER(ARQUIVOS[DATA RECEBIMENTO],(ARQUIVOS[DOCUMENTO]=LD_01[[#This Row],[DOCUMENTO]])*(ARQUIVOS[REVISÃO]=LD_01[[#This Row],[REVISÃO]])))</f>
        <v>46041</v>
      </c>
      <c r="N185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02/MSV-163MS-373-385/12.DV/MSV-163MS-373-385-ACA-EXE-DE-O2-012-R00.3.pdf</v>
      </c>
      <c r="P1857" s="6" t="str">
        <f>LD_01[[#This Row],[PASTA]]&amp;"/"&amp;LD_01[[#This Row],[ARQUIVO]]</f>
        <v>MSV-163MS-373-385/12.DV/MSV-163MS-373-385-ACA-EXE-DE-O2-012-R00.3.pdf</v>
      </c>
    </row>
    <row r="1858" spans="1:16" ht="28.8" x14ac:dyDescent="0.3">
      <c r="A1858" t="s">
        <v>7200</v>
      </c>
      <c r="B1858" s="6" t="str">
        <f>VLOOKUP(LD_01[[#This Row],[DOCUMENTO]],_xlfn.SORTBY(ARQUIVOS_RECEBIDOS!$E$2:$F$5010,ARQUIVOS_RECEBIDOS!$F$2:$F$5010,-1),2,)</f>
        <v>R00.3</v>
      </c>
      <c r="C1858" s="14" t="s">
        <v>5988</v>
      </c>
      <c r="D1858" s="14" t="s">
        <v>7543</v>
      </c>
      <c r="E1858" s="6" t="s">
        <v>7477</v>
      </c>
      <c r="F1858" s="8" t="s">
        <v>6388</v>
      </c>
      <c r="G1858" s="8" t="s">
        <v>4144</v>
      </c>
      <c r="H1858" s="6" t="str">
        <f>_xlfn.XLOOKUP(LD_01[[#This Row],[DISCIPLINA]],'CLASSES DE PROJETOS'!$F$3:$F$37,'CLASSES DE PROJETOS'!$C$3:$C$37)</f>
        <v>DV</v>
      </c>
      <c r="I1858" s="6" t="str">
        <f>_xlfn.TEXTJOIN("/",TRUE,"MSV-163MS-"&amp;LD_01[[#This Row],[OBRA]],_xlfn.XLOOKUP(LD_01[[#This Row],[SIGLA]],'CLASSES DE PROJETOS'!$C$3:$C$37,'CLASSES DE PROJETOS'!$E$3:$E$37))</f>
        <v>MSV-163MS-373-385/12.DV</v>
      </c>
      <c r="J1858" s="6" t="str" cm="1">
        <f t="array" ref="J1858">_xlfn.TEXTJOIN(",",TRUE,_xlfn._xlws.FILTER(ARQUIVOS[ARQUIVO],(ARQUIVOS[DOCUMENTO]=LD_01[[#This Row],[DOCUMENTO]])*(ARQUIVOS[REVISÃO]=LD_01[[#This Row],[REVISÃO]])*(ARQUIVOS[EXTENSÃO]="pdf")))</f>
        <v>MSV-163MS-373-385-ACA-EXE-DE-O2-013-R00.3.pdf</v>
      </c>
      <c r="K1858" s="6" t="str" cm="1">
        <f t="array" ref="K1858">_xlfn.TEXTJOIN(", ",TRUE,_xlfn.UNIQUE(_xlfn._xlws.FILTER(ARQUIVOS_RECEBIDOS!$F$2:$F$5010,ARQUIVOS_RECEBIDOS!$E$2:$E$5010=LD_01[[#This Row],[DOCUMENTO]])))</f>
        <v>R00.3</v>
      </c>
      <c r="L1858" s="6" t="str" cm="1">
        <f t="array" ref="L1858">_xlfn.TEXTJOIN(",",TRUE,_xlfn._xlws.FILTER(ARQUIVOS[EXTENSÃO],(ARQUIVOS[DOCUMENTO]=LD_01[[#This Row],[DOCUMENTO]])*(ARQUIVOS[REVISÃO]=LD_01[[#This Row],[REVISÃO]])))</f>
        <v>dwg,pdf</v>
      </c>
      <c r="M1858" s="12" cm="1">
        <f t="array" ref="M1858">_xlfn.UNIQUE(_xlfn._xlws.FILTER(ARQUIVOS[DATA RECEBIMENTO],(ARQUIVOS[DOCUMENTO]=LD_01[[#This Row],[DOCUMENTO]])*(ARQUIVOS[REVISÃO]=LD_01[[#This Row],[REVISÃO]])))</f>
        <v>46041</v>
      </c>
      <c r="N185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02/MSV-163MS-373-385/12.DV/MSV-163MS-373-385-ACA-EXE-DE-O2-013-R00.3.pdf</v>
      </c>
      <c r="P1858" s="6" t="str">
        <f>LD_01[[#This Row],[PASTA]]&amp;"/"&amp;LD_01[[#This Row],[ARQUIVO]]</f>
        <v>MSV-163MS-373-385/12.DV/MSV-163MS-373-385-ACA-EXE-DE-O2-013-R00.3.pdf</v>
      </c>
    </row>
    <row r="1859" spans="1:16" ht="28.8" x14ac:dyDescent="0.3">
      <c r="A1859" t="s">
        <v>7201</v>
      </c>
      <c r="B1859" s="6" t="str">
        <f>VLOOKUP(LD_01[[#This Row],[DOCUMENTO]],_xlfn.SORTBY(ARQUIVOS_RECEBIDOS!$E$2:$F$5010,ARQUIVOS_RECEBIDOS!$F$2:$F$5010,-1),2,)</f>
        <v>R00.3</v>
      </c>
      <c r="C1859" s="14" t="s">
        <v>5988</v>
      </c>
      <c r="D1859" s="14" t="s">
        <v>7543</v>
      </c>
      <c r="E1859" s="6" t="s">
        <v>7477</v>
      </c>
      <c r="F1859" s="8" t="s">
        <v>6388</v>
      </c>
      <c r="G1859" s="8" t="s">
        <v>4144</v>
      </c>
      <c r="H1859" s="6" t="str">
        <f>_xlfn.XLOOKUP(LD_01[[#This Row],[DISCIPLINA]],'CLASSES DE PROJETOS'!$F$3:$F$37,'CLASSES DE PROJETOS'!$C$3:$C$37)</f>
        <v>DV</v>
      </c>
      <c r="I1859" s="6" t="str">
        <f>_xlfn.TEXTJOIN("/",TRUE,"MSV-163MS-"&amp;LD_01[[#This Row],[OBRA]],_xlfn.XLOOKUP(LD_01[[#This Row],[SIGLA]],'CLASSES DE PROJETOS'!$C$3:$C$37,'CLASSES DE PROJETOS'!$E$3:$E$37))</f>
        <v>MSV-163MS-373-385/12.DV</v>
      </c>
      <c r="J1859" s="6" t="str" cm="1">
        <f t="array" ref="J1859">_xlfn.TEXTJOIN(",",TRUE,_xlfn._xlws.FILTER(ARQUIVOS[ARQUIVO],(ARQUIVOS[DOCUMENTO]=LD_01[[#This Row],[DOCUMENTO]])*(ARQUIVOS[REVISÃO]=LD_01[[#This Row],[REVISÃO]])*(ARQUIVOS[EXTENSÃO]="pdf")))</f>
        <v>MSV-163MS-373-385-ACA-EXE-DE-O2-014-R00.3.pdf</v>
      </c>
      <c r="K1859" s="6" t="str" cm="1">
        <f t="array" ref="K1859">_xlfn.TEXTJOIN(", ",TRUE,_xlfn.UNIQUE(_xlfn._xlws.FILTER(ARQUIVOS_RECEBIDOS!$F$2:$F$5010,ARQUIVOS_RECEBIDOS!$E$2:$E$5010=LD_01[[#This Row],[DOCUMENTO]])))</f>
        <v>R00.3</v>
      </c>
      <c r="L1859" s="6" t="str" cm="1">
        <f t="array" ref="L1859">_xlfn.TEXTJOIN(",",TRUE,_xlfn._xlws.FILTER(ARQUIVOS[EXTENSÃO],(ARQUIVOS[DOCUMENTO]=LD_01[[#This Row],[DOCUMENTO]])*(ARQUIVOS[REVISÃO]=LD_01[[#This Row],[REVISÃO]])))</f>
        <v>dwg,pdf</v>
      </c>
      <c r="M1859" s="12" cm="1">
        <f t="array" ref="M1859">_xlfn.UNIQUE(_xlfn._xlws.FILTER(ARQUIVOS[DATA RECEBIMENTO],(ARQUIVOS[DOCUMENTO]=LD_01[[#This Row],[DOCUMENTO]])*(ARQUIVOS[REVISÃO]=LD_01[[#This Row],[REVISÃO]])))</f>
        <v>46041</v>
      </c>
      <c r="N185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5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02/MSV-163MS-373-385/12.DV/MSV-163MS-373-385-ACA-EXE-DE-O2-014-R00.3.pdf</v>
      </c>
      <c r="P1859" s="6" t="str">
        <f>LD_01[[#This Row],[PASTA]]&amp;"/"&amp;LD_01[[#This Row],[ARQUIVO]]</f>
        <v>MSV-163MS-373-385/12.DV/MSV-163MS-373-385-ACA-EXE-DE-O2-014-R00.3.pdf</v>
      </c>
    </row>
    <row r="1860" spans="1:16" ht="28.8" x14ac:dyDescent="0.3">
      <c r="A1860" t="s">
        <v>7202</v>
      </c>
      <c r="B1860" s="6" t="str">
        <f>VLOOKUP(LD_01[[#This Row],[DOCUMENTO]],_xlfn.SORTBY(ARQUIVOS_RECEBIDOS!$E$2:$F$5010,ARQUIVOS_RECEBIDOS!$F$2:$F$5010,-1),2,)</f>
        <v>R00.3</v>
      </c>
      <c r="C1860" s="14" t="s">
        <v>5988</v>
      </c>
      <c r="D1860" s="14" t="s">
        <v>7543</v>
      </c>
      <c r="E1860" s="6" t="s">
        <v>7477</v>
      </c>
      <c r="F1860" s="8" t="s">
        <v>6388</v>
      </c>
      <c r="G1860" s="8" t="s">
        <v>4144</v>
      </c>
      <c r="H1860" s="6" t="str">
        <f>_xlfn.XLOOKUP(LD_01[[#This Row],[DISCIPLINA]],'CLASSES DE PROJETOS'!$F$3:$F$37,'CLASSES DE PROJETOS'!$C$3:$C$37)</f>
        <v>DV</v>
      </c>
      <c r="I1860" s="6" t="str">
        <f>_xlfn.TEXTJOIN("/",TRUE,"MSV-163MS-"&amp;LD_01[[#This Row],[OBRA]],_xlfn.XLOOKUP(LD_01[[#This Row],[SIGLA]],'CLASSES DE PROJETOS'!$C$3:$C$37,'CLASSES DE PROJETOS'!$E$3:$E$37))</f>
        <v>MSV-163MS-373-385/12.DV</v>
      </c>
      <c r="J1860" s="6" t="str" cm="1">
        <f t="array" ref="J1860">_xlfn.TEXTJOIN(",",TRUE,_xlfn._xlws.FILTER(ARQUIVOS[ARQUIVO],(ARQUIVOS[DOCUMENTO]=LD_01[[#This Row],[DOCUMENTO]])*(ARQUIVOS[REVISÃO]=LD_01[[#This Row],[REVISÃO]])*(ARQUIVOS[EXTENSÃO]="pdf")))</f>
        <v>MSV-163MS-373-385-ACA-EXE-DE-O2-015-R00.3.pdf</v>
      </c>
      <c r="K1860" s="6" t="str" cm="1">
        <f t="array" ref="K1860">_xlfn.TEXTJOIN(", ",TRUE,_xlfn.UNIQUE(_xlfn._xlws.FILTER(ARQUIVOS_RECEBIDOS!$F$2:$F$5010,ARQUIVOS_RECEBIDOS!$E$2:$E$5010=LD_01[[#This Row],[DOCUMENTO]])))</f>
        <v>R00.3</v>
      </c>
      <c r="L1860" s="6" t="str" cm="1">
        <f t="array" ref="L1860">_xlfn.TEXTJOIN(",",TRUE,_xlfn._xlws.FILTER(ARQUIVOS[EXTENSÃO],(ARQUIVOS[DOCUMENTO]=LD_01[[#This Row],[DOCUMENTO]])*(ARQUIVOS[REVISÃO]=LD_01[[#This Row],[REVISÃO]])))</f>
        <v>dwg,pdf</v>
      </c>
      <c r="M1860" s="12" cm="1">
        <f t="array" ref="M1860">_xlfn.UNIQUE(_xlfn._xlws.FILTER(ARQUIVOS[DATA RECEBIMENTO],(ARQUIVOS[DOCUMENTO]=LD_01[[#This Row],[DOCUMENTO]])*(ARQUIVOS[REVISÃO]=LD_01[[#This Row],[REVISÃO]])))</f>
        <v>46041</v>
      </c>
      <c r="N186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02/MSV-163MS-373-385/12.DV/MSV-163MS-373-385-ACA-EXE-DE-O2-015-R00.3.pdf</v>
      </c>
      <c r="P1860" s="6" t="str">
        <f>LD_01[[#This Row],[PASTA]]&amp;"/"&amp;LD_01[[#This Row],[ARQUIVO]]</f>
        <v>MSV-163MS-373-385/12.DV/MSV-163MS-373-385-ACA-EXE-DE-O2-015-R00.3.pdf</v>
      </c>
    </row>
    <row r="1861" spans="1:16" ht="28.8" x14ac:dyDescent="0.3">
      <c r="A1861" t="s">
        <v>7203</v>
      </c>
      <c r="B1861" s="6" t="str">
        <f>VLOOKUP(LD_01[[#This Row],[DOCUMENTO]],_xlfn.SORTBY(ARQUIVOS_RECEBIDOS!$E$2:$F$5010,ARQUIVOS_RECEBIDOS!$F$2:$F$5010,-1),2,)</f>
        <v>R00.3</v>
      </c>
      <c r="C1861" s="14" t="s">
        <v>5988</v>
      </c>
      <c r="D1861" s="14" t="s">
        <v>7543</v>
      </c>
      <c r="E1861" s="6" t="s">
        <v>7477</v>
      </c>
      <c r="F1861" s="8" t="s">
        <v>6388</v>
      </c>
      <c r="G1861" s="8" t="s">
        <v>4144</v>
      </c>
      <c r="H1861" s="6" t="str">
        <f>_xlfn.XLOOKUP(LD_01[[#This Row],[DISCIPLINA]],'CLASSES DE PROJETOS'!$F$3:$F$37,'CLASSES DE PROJETOS'!$C$3:$C$37)</f>
        <v>DV</v>
      </c>
      <c r="I1861" s="6" t="str">
        <f>_xlfn.TEXTJOIN("/",TRUE,"MSV-163MS-"&amp;LD_01[[#This Row],[OBRA]],_xlfn.XLOOKUP(LD_01[[#This Row],[SIGLA]],'CLASSES DE PROJETOS'!$C$3:$C$37,'CLASSES DE PROJETOS'!$E$3:$E$37))</f>
        <v>MSV-163MS-373-385/12.DV</v>
      </c>
      <c r="J1861" s="6" t="str" cm="1">
        <f t="array" ref="J1861">_xlfn.TEXTJOIN(",",TRUE,_xlfn._xlws.FILTER(ARQUIVOS[ARQUIVO],(ARQUIVOS[DOCUMENTO]=LD_01[[#This Row],[DOCUMENTO]])*(ARQUIVOS[REVISÃO]=LD_01[[#This Row],[REVISÃO]])*(ARQUIVOS[EXTENSÃO]="pdf")))</f>
        <v>MSV-163MS-373-385-ACA-EXE-DE-O2-016-R00.3.pdf</v>
      </c>
      <c r="K1861" s="6" t="str" cm="1">
        <f t="array" ref="K1861">_xlfn.TEXTJOIN(", ",TRUE,_xlfn.UNIQUE(_xlfn._xlws.FILTER(ARQUIVOS_RECEBIDOS!$F$2:$F$5010,ARQUIVOS_RECEBIDOS!$E$2:$E$5010=LD_01[[#This Row],[DOCUMENTO]])))</f>
        <v>R00.3</v>
      </c>
      <c r="L1861" s="6" t="str" cm="1">
        <f t="array" ref="L1861">_xlfn.TEXTJOIN(",",TRUE,_xlfn._xlws.FILTER(ARQUIVOS[EXTENSÃO],(ARQUIVOS[DOCUMENTO]=LD_01[[#This Row],[DOCUMENTO]])*(ARQUIVOS[REVISÃO]=LD_01[[#This Row],[REVISÃO]])))</f>
        <v>dwg,pdf</v>
      </c>
      <c r="M1861" s="12" cm="1">
        <f t="array" ref="M1861">_xlfn.UNIQUE(_xlfn._xlws.FILTER(ARQUIVOS[DATA RECEBIMENTO],(ARQUIVOS[DOCUMENTO]=LD_01[[#This Row],[DOCUMENTO]])*(ARQUIVOS[REVISÃO]=LD_01[[#This Row],[REVISÃO]])))</f>
        <v>46041</v>
      </c>
      <c r="N186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02/MSV-163MS-373-385/12.DV/MSV-163MS-373-385-ACA-EXE-DE-O2-016-R00.3.pdf</v>
      </c>
      <c r="P1861" s="6" t="str">
        <f>LD_01[[#This Row],[PASTA]]&amp;"/"&amp;LD_01[[#This Row],[ARQUIVO]]</f>
        <v>MSV-163MS-373-385/12.DV/MSV-163MS-373-385-ACA-EXE-DE-O2-016-R00.3.pdf</v>
      </c>
    </row>
    <row r="1862" spans="1:16" ht="28.8" x14ac:dyDescent="0.3">
      <c r="A1862" t="s">
        <v>7204</v>
      </c>
      <c r="B1862" s="6" t="str">
        <f>VLOOKUP(LD_01[[#This Row],[DOCUMENTO]],_xlfn.SORTBY(ARQUIVOS_RECEBIDOS!$E$2:$F$5010,ARQUIVOS_RECEBIDOS!$F$2:$F$5010,-1),2,)</f>
        <v>R00.3</v>
      </c>
      <c r="C1862" s="14" t="s">
        <v>5988</v>
      </c>
      <c r="D1862" s="14" t="s">
        <v>7543</v>
      </c>
      <c r="E1862" s="6" t="s">
        <v>7477</v>
      </c>
      <c r="F1862" s="8" t="s">
        <v>6388</v>
      </c>
      <c r="G1862" s="8" t="s">
        <v>4144</v>
      </c>
      <c r="H1862" s="6" t="str">
        <f>_xlfn.XLOOKUP(LD_01[[#This Row],[DISCIPLINA]],'CLASSES DE PROJETOS'!$F$3:$F$37,'CLASSES DE PROJETOS'!$C$3:$C$37)</f>
        <v>DV</v>
      </c>
      <c r="I1862" s="6" t="str">
        <f>_xlfn.TEXTJOIN("/",TRUE,"MSV-163MS-"&amp;LD_01[[#This Row],[OBRA]],_xlfn.XLOOKUP(LD_01[[#This Row],[SIGLA]],'CLASSES DE PROJETOS'!$C$3:$C$37,'CLASSES DE PROJETOS'!$E$3:$E$37))</f>
        <v>MSV-163MS-373-385/12.DV</v>
      </c>
      <c r="J1862" s="6" t="str" cm="1">
        <f t="array" ref="J1862">_xlfn.TEXTJOIN(",",TRUE,_xlfn._xlws.FILTER(ARQUIVOS[ARQUIVO],(ARQUIVOS[DOCUMENTO]=LD_01[[#This Row],[DOCUMENTO]])*(ARQUIVOS[REVISÃO]=LD_01[[#This Row],[REVISÃO]])*(ARQUIVOS[EXTENSÃO]="pdf")))</f>
        <v>MSV-163MS-373-385-ACA-EXE-DE-O2-017-R00.3.pdf</v>
      </c>
      <c r="K1862" s="6" t="str" cm="1">
        <f t="array" ref="K1862">_xlfn.TEXTJOIN(", ",TRUE,_xlfn.UNIQUE(_xlfn._xlws.FILTER(ARQUIVOS_RECEBIDOS!$F$2:$F$5010,ARQUIVOS_RECEBIDOS!$E$2:$E$5010=LD_01[[#This Row],[DOCUMENTO]])))</f>
        <v>R00.3</v>
      </c>
      <c r="L1862" s="6" t="str" cm="1">
        <f t="array" ref="L1862">_xlfn.TEXTJOIN(",",TRUE,_xlfn._xlws.FILTER(ARQUIVOS[EXTENSÃO],(ARQUIVOS[DOCUMENTO]=LD_01[[#This Row],[DOCUMENTO]])*(ARQUIVOS[REVISÃO]=LD_01[[#This Row],[REVISÃO]])))</f>
        <v>dwg,pdf</v>
      </c>
      <c r="M1862" s="12" cm="1">
        <f t="array" ref="M1862">_xlfn.UNIQUE(_xlfn._xlws.FILTER(ARQUIVOS[DATA RECEBIMENTO],(ARQUIVOS[DOCUMENTO]=LD_01[[#This Row],[DOCUMENTO]])*(ARQUIVOS[REVISÃO]=LD_01[[#This Row],[REVISÃO]])))</f>
        <v>46041</v>
      </c>
      <c r="N186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02/MSV-163MS-373-385/12.DV/MSV-163MS-373-385-ACA-EXE-DE-O2-017-R00.3.pdf</v>
      </c>
      <c r="P1862" s="6" t="str">
        <f>LD_01[[#This Row],[PASTA]]&amp;"/"&amp;LD_01[[#This Row],[ARQUIVO]]</f>
        <v>MSV-163MS-373-385/12.DV/MSV-163MS-373-385-ACA-EXE-DE-O2-017-R00.3.pdf</v>
      </c>
    </row>
    <row r="1863" spans="1:16" ht="28.8" x14ac:dyDescent="0.3">
      <c r="A1863" t="s">
        <v>7205</v>
      </c>
      <c r="B1863" s="6" t="str">
        <f>VLOOKUP(LD_01[[#This Row],[DOCUMENTO]],_xlfn.SORTBY(ARQUIVOS_RECEBIDOS!$E$2:$F$5010,ARQUIVOS_RECEBIDOS!$F$2:$F$5010,-1),2,)</f>
        <v>R00.3</v>
      </c>
      <c r="C1863" s="14" t="s">
        <v>5988</v>
      </c>
      <c r="D1863" s="14" t="s">
        <v>7543</v>
      </c>
      <c r="E1863" s="6" t="s">
        <v>7477</v>
      </c>
      <c r="F1863" s="8" t="s">
        <v>6388</v>
      </c>
      <c r="G1863" s="8" t="s">
        <v>4144</v>
      </c>
      <c r="H1863" s="6" t="str">
        <f>_xlfn.XLOOKUP(LD_01[[#This Row],[DISCIPLINA]],'CLASSES DE PROJETOS'!$F$3:$F$37,'CLASSES DE PROJETOS'!$C$3:$C$37)</f>
        <v>DV</v>
      </c>
      <c r="I1863" s="6" t="str">
        <f>_xlfn.TEXTJOIN("/",TRUE,"MSV-163MS-"&amp;LD_01[[#This Row],[OBRA]],_xlfn.XLOOKUP(LD_01[[#This Row],[SIGLA]],'CLASSES DE PROJETOS'!$C$3:$C$37,'CLASSES DE PROJETOS'!$E$3:$E$37))</f>
        <v>MSV-163MS-373-385/12.DV</v>
      </c>
      <c r="J1863" s="6" t="str" cm="1">
        <f t="array" ref="J1863">_xlfn.TEXTJOIN(",",TRUE,_xlfn._xlws.FILTER(ARQUIVOS[ARQUIVO],(ARQUIVOS[DOCUMENTO]=LD_01[[#This Row],[DOCUMENTO]])*(ARQUIVOS[REVISÃO]=LD_01[[#This Row],[REVISÃO]])*(ARQUIVOS[EXTENSÃO]="pdf")))</f>
        <v>MSV-163MS-373-385-ACA-EXE-DE-O2-018-R00.3.pdf</v>
      </c>
      <c r="K1863" s="6" t="str" cm="1">
        <f t="array" ref="K1863">_xlfn.TEXTJOIN(", ",TRUE,_xlfn.UNIQUE(_xlfn._xlws.FILTER(ARQUIVOS_RECEBIDOS!$F$2:$F$5010,ARQUIVOS_RECEBIDOS!$E$2:$E$5010=LD_01[[#This Row],[DOCUMENTO]])))</f>
        <v>R00.3</v>
      </c>
      <c r="L1863" s="6" t="str" cm="1">
        <f t="array" ref="L1863">_xlfn.TEXTJOIN(",",TRUE,_xlfn._xlws.FILTER(ARQUIVOS[EXTENSÃO],(ARQUIVOS[DOCUMENTO]=LD_01[[#This Row],[DOCUMENTO]])*(ARQUIVOS[REVISÃO]=LD_01[[#This Row],[REVISÃO]])))</f>
        <v>dwg,pdf</v>
      </c>
      <c r="M1863" s="12" cm="1">
        <f t="array" ref="M1863">_xlfn.UNIQUE(_xlfn._xlws.FILTER(ARQUIVOS[DATA RECEBIMENTO],(ARQUIVOS[DOCUMENTO]=LD_01[[#This Row],[DOCUMENTO]])*(ARQUIVOS[REVISÃO]=LD_01[[#This Row],[REVISÃO]])))</f>
        <v>46041</v>
      </c>
      <c r="N186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02/MSV-163MS-373-385/12.DV/MSV-163MS-373-385-ACA-EXE-DE-O2-018-R00.3.pdf</v>
      </c>
      <c r="P1863" s="6" t="str">
        <f>LD_01[[#This Row],[PASTA]]&amp;"/"&amp;LD_01[[#This Row],[ARQUIVO]]</f>
        <v>MSV-163MS-373-385/12.DV/MSV-163MS-373-385-ACA-EXE-DE-O2-018-R00.3.pdf</v>
      </c>
    </row>
    <row r="1864" spans="1:16" ht="28.8" x14ac:dyDescent="0.3">
      <c r="A1864" t="s">
        <v>7206</v>
      </c>
      <c r="B1864" s="6" t="str">
        <f>VLOOKUP(LD_01[[#This Row],[DOCUMENTO]],_xlfn.SORTBY(ARQUIVOS_RECEBIDOS!$E$2:$F$5010,ARQUIVOS_RECEBIDOS!$F$2:$F$5010,-1),2,)</f>
        <v>R00.3</v>
      </c>
      <c r="C1864" s="14" t="s">
        <v>5988</v>
      </c>
      <c r="D1864" s="14" t="s">
        <v>7543</v>
      </c>
      <c r="E1864" s="6" t="s">
        <v>7477</v>
      </c>
      <c r="F1864" s="8" t="s">
        <v>6388</v>
      </c>
      <c r="G1864" s="8" t="s">
        <v>4144</v>
      </c>
      <c r="H1864" s="6" t="str">
        <f>_xlfn.XLOOKUP(LD_01[[#This Row],[DISCIPLINA]],'CLASSES DE PROJETOS'!$F$3:$F$37,'CLASSES DE PROJETOS'!$C$3:$C$37)</f>
        <v>DV</v>
      </c>
      <c r="I1864" s="6" t="str">
        <f>_xlfn.TEXTJOIN("/",TRUE,"MSV-163MS-"&amp;LD_01[[#This Row],[OBRA]],_xlfn.XLOOKUP(LD_01[[#This Row],[SIGLA]],'CLASSES DE PROJETOS'!$C$3:$C$37,'CLASSES DE PROJETOS'!$E$3:$E$37))</f>
        <v>MSV-163MS-373-385/12.DV</v>
      </c>
      <c r="J1864" s="6" t="str" cm="1">
        <f t="array" ref="J1864">_xlfn.TEXTJOIN(",",TRUE,_xlfn._xlws.FILTER(ARQUIVOS[ARQUIVO],(ARQUIVOS[DOCUMENTO]=LD_01[[#This Row],[DOCUMENTO]])*(ARQUIVOS[REVISÃO]=LD_01[[#This Row],[REVISÃO]])*(ARQUIVOS[EXTENSÃO]="pdf")))</f>
        <v>MSV-163MS-373-385-ACA-EXE-DE-O2-019-R00.3.pdf</v>
      </c>
      <c r="K1864" s="6" t="str" cm="1">
        <f t="array" ref="K1864">_xlfn.TEXTJOIN(", ",TRUE,_xlfn.UNIQUE(_xlfn._xlws.FILTER(ARQUIVOS_RECEBIDOS!$F$2:$F$5010,ARQUIVOS_RECEBIDOS!$E$2:$E$5010=LD_01[[#This Row],[DOCUMENTO]])))</f>
        <v>R00.3</v>
      </c>
      <c r="L1864" s="6" t="str" cm="1">
        <f t="array" ref="L1864">_xlfn.TEXTJOIN(",",TRUE,_xlfn._xlws.FILTER(ARQUIVOS[EXTENSÃO],(ARQUIVOS[DOCUMENTO]=LD_01[[#This Row],[DOCUMENTO]])*(ARQUIVOS[REVISÃO]=LD_01[[#This Row],[REVISÃO]])))</f>
        <v>dwg,pdf</v>
      </c>
      <c r="M1864" s="12" cm="1">
        <f t="array" ref="M1864">_xlfn.UNIQUE(_xlfn._xlws.FILTER(ARQUIVOS[DATA RECEBIMENTO],(ARQUIVOS[DOCUMENTO]=LD_01[[#This Row],[DOCUMENTO]])*(ARQUIVOS[REVISÃO]=LD_01[[#This Row],[REVISÃO]])))</f>
        <v>46041</v>
      </c>
      <c r="N186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02/MSV-163MS-373-385/12.DV/MSV-163MS-373-385-ACA-EXE-DE-O2-019-R00.3.pdf</v>
      </c>
      <c r="P1864" s="6" t="str">
        <f>LD_01[[#This Row],[PASTA]]&amp;"/"&amp;LD_01[[#This Row],[ARQUIVO]]</f>
        <v>MSV-163MS-373-385/12.DV/MSV-163MS-373-385-ACA-EXE-DE-O2-019-R00.3.pdf</v>
      </c>
    </row>
    <row r="1865" spans="1:16" ht="28.8" x14ac:dyDescent="0.3">
      <c r="A1865" t="s">
        <v>7207</v>
      </c>
      <c r="B1865" s="6" t="str">
        <f>VLOOKUP(LD_01[[#This Row],[DOCUMENTO]],_xlfn.SORTBY(ARQUIVOS_RECEBIDOS!$E$2:$F$5010,ARQUIVOS_RECEBIDOS!$F$2:$F$5010,-1),2,)</f>
        <v>R00.3</v>
      </c>
      <c r="C1865" s="14" t="s">
        <v>5988</v>
      </c>
      <c r="D1865" s="14" t="s">
        <v>7543</v>
      </c>
      <c r="E1865" s="6" t="s">
        <v>7477</v>
      </c>
      <c r="F1865" s="8" t="s">
        <v>6388</v>
      </c>
      <c r="G1865" s="8" t="s">
        <v>4144</v>
      </c>
      <c r="H1865" s="6" t="str">
        <f>_xlfn.XLOOKUP(LD_01[[#This Row],[DISCIPLINA]],'CLASSES DE PROJETOS'!$F$3:$F$37,'CLASSES DE PROJETOS'!$C$3:$C$37)</f>
        <v>DV</v>
      </c>
      <c r="I1865" s="6" t="str">
        <f>_xlfn.TEXTJOIN("/",TRUE,"MSV-163MS-"&amp;LD_01[[#This Row],[OBRA]],_xlfn.XLOOKUP(LD_01[[#This Row],[SIGLA]],'CLASSES DE PROJETOS'!$C$3:$C$37,'CLASSES DE PROJETOS'!$E$3:$E$37))</f>
        <v>MSV-163MS-373-385/12.DV</v>
      </c>
      <c r="J1865" s="6" t="str" cm="1">
        <f t="array" ref="J1865">_xlfn.TEXTJOIN(",",TRUE,_xlfn._xlws.FILTER(ARQUIVOS[ARQUIVO],(ARQUIVOS[DOCUMENTO]=LD_01[[#This Row],[DOCUMENTO]])*(ARQUIVOS[REVISÃO]=LD_01[[#This Row],[REVISÃO]])*(ARQUIVOS[EXTENSÃO]="pdf")))</f>
        <v>MSV-163MS-373-385-ACA-EXE-DE-O2-020-R00.3.pdf</v>
      </c>
      <c r="K1865" s="6" t="str" cm="1">
        <f t="array" ref="K1865">_xlfn.TEXTJOIN(", ",TRUE,_xlfn.UNIQUE(_xlfn._xlws.FILTER(ARQUIVOS_RECEBIDOS!$F$2:$F$5010,ARQUIVOS_RECEBIDOS!$E$2:$E$5010=LD_01[[#This Row],[DOCUMENTO]])))</f>
        <v>R00.3</v>
      </c>
      <c r="L1865" s="6" t="str" cm="1">
        <f t="array" ref="L1865">_xlfn.TEXTJOIN(",",TRUE,_xlfn._xlws.FILTER(ARQUIVOS[EXTENSÃO],(ARQUIVOS[DOCUMENTO]=LD_01[[#This Row],[DOCUMENTO]])*(ARQUIVOS[REVISÃO]=LD_01[[#This Row],[REVISÃO]])))</f>
        <v>dwg,pdf</v>
      </c>
      <c r="M1865" s="12" cm="1">
        <f t="array" ref="M1865">_xlfn.UNIQUE(_xlfn._xlws.FILTER(ARQUIVOS[DATA RECEBIMENTO],(ARQUIVOS[DOCUMENTO]=LD_01[[#This Row],[DOCUMENTO]])*(ARQUIVOS[REVISÃO]=LD_01[[#This Row],[REVISÃO]])))</f>
        <v>46041</v>
      </c>
      <c r="N186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02/MSV-163MS-373-385/12.DV/MSV-163MS-373-385-ACA-EXE-DE-O2-020-R00.3.pdf</v>
      </c>
      <c r="P1865" s="6" t="str">
        <f>LD_01[[#This Row],[PASTA]]&amp;"/"&amp;LD_01[[#This Row],[ARQUIVO]]</f>
        <v>MSV-163MS-373-385/12.DV/MSV-163MS-373-385-ACA-EXE-DE-O2-020-R00.3.pdf</v>
      </c>
    </row>
    <row r="1866" spans="1:16" ht="28.8" x14ac:dyDescent="0.3">
      <c r="A1866" t="s">
        <v>7208</v>
      </c>
      <c r="B1866" s="6" t="str">
        <f>VLOOKUP(LD_01[[#This Row],[DOCUMENTO]],_xlfn.SORTBY(ARQUIVOS_RECEBIDOS!$E$2:$F$5010,ARQUIVOS_RECEBIDOS!$F$2:$F$5010,-1),2,)</f>
        <v>R00.3</v>
      </c>
      <c r="C1866" s="14" t="s">
        <v>5988</v>
      </c>
      <c r="D1866" s="14" t="s">
        <v>7543</v>
      </c>
      <c r="E1866" s="6" t="s">
        <v>7477</v>
      </c>
      <c r="F1866" s="8" t="s">
        <v>6388</v>
      </c>
      <c r="G1866" s="8" t="s">
        <v>4144</v>
      </c>
      <c r="H1866" s="6" t="str">
        <f>_xlfn.XLOOKUP(LD_01[[#This Row],[DISCIPLINA]],'CLASSES DE PROJETOS'!$F$3:$F$37,'CLASSES DE PROJETOS'!$C$3:$C$37)</f>
        <v>DV</v>
      </c>
      <c r="I1866" s="6" t="str">
        <f>_xlfn.TEXTJOIN("/",TRUE,"MSV-163MS-"&amp;LD_01[[#This Row],[OBRA]],_xlfn.XLOOKUP(LD_01[[#This Row],[SIGLA]],'CLASSES DE PROJETOS'!$C$3:$C$37,'CLASSES DE PROJETOS'!$E$3:$E$37))</f>
        <v>MSV-163MS-373-385/12.DV</v>
      </c>
      <c r="J1866" s="6" t="str" cm="1">
        <f t="array" ref="J1866">_xlfn.TEXTJOIN(",",TRUE,_xlfn._xlws.FILTER(ARQUIVOS[ARQUIVO],(ARQUIVOS[DOCUMENTO]=LD_01[[#This Row],[DOCUMENTO]])*(ARQUIVOS[REVISÃO]=LD_01[[#This Row],[REVISÃO]])*(ARQUIVOS[EXTENSÃO]="pdf")))</f>
        <v>MSV-163MS-373-385-ACA-EXE-DE-O2-021-R00.3.pdf</v>
      </c>
      <c r="K1866" s="6" t="str" cm="1">
        <f t="array" ref="K1866">_xlfn.TEXTJOIN(", ",TRUE,_xlfn.UNIQUE(_xlfn._xlws.FILTER(ARQUIVOS_RECEBIDOS!$F$2:$F$5010,ARQUIVOS_RECEBIDOS!$E$2:$E$5010=LD_01[[#This Row],[DOCUMENTO]])))</f>
        <v>R00.3</v>
      </c>
      <c r="L1866" s="6" t="str" cm="1">
        <f t="array" ref="L1866">_xlfn.TEXTJOIN(",",TRUE,_xlfn._xlws.FILTER(ARQUIVOS[EXTENSÃO],(ARQUIVOS[DOCUMENTO]=LD_01[[#This Row],[DOCUMENTO]])*(ARQUIVOS[REVISÃO]=LD_01[[#This Row],[REVISÃO]])))</f>
        <v>dwg,pdf</v>
      </c>
      <c r="M1866" s="12" cm="1">
        <f t="array" ref="M1866">_xlfn.UNIQUE(_xlfn._xlws.FILTER(ARQUIVOS[DATA RECEBIMENTO],(ARQUIVOS[DOCUMENTO]=LD_01[[#This Row],[DOCUMENTO]])*(ARQUIVOS[REVISÃO]=LD_01[[#This Row],[REVISÃO]])))</f>
        <v>46041</v>
      </c>
      <c r="N186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02/MSV-163MS-373-385/12.DV/MSV-163MS-373-385-ACA-EXE-DE-O2-021-R00.3.pdf</v>
      </c>
      <c r="P1866" s="6" t="str">
        <f>LD_01[[#This Row],[PASTA]]&amp;"/"&amp;LD_01[[#This Row],[ARQUIVO]]</f>
        <v>MSV-163MS-373-385/12.DV/MSV-163MS-373-385-ACA-EXE-DE-O2-021-R00.3.pdf</v>
      </c>
    </row>
    <row r="1867" spans="1:16" ht="28.8" x14ac:dyDescent="0.3">
      <c r="A1867" t="s">
        <v>7209</v>
      </c>
      <c r="B1867" s="6" t="str">
        <f>VLOOKUP(LD_01[[#This Row],[DOCUMENTO]],_xlfn.SORTBY(ARQUIVOS_RECEBIDOS!$E$2:$F$5010,ARQUIVOS_RECEBIDOS!$F$2:$F$5010,-1),2,)</f>
        <v>R00.4</v>
      </c>
      <c r="C1867" s="14" t="s">
        <v>5988</v>
      </c>
      <c r="D1867" s="14" t="s">
        <v>7543</v>
      </c>
      <c r="E1867" s="6" t="s">
        <v>7477</v>
      </c>
      <c r="F1867" s="8" t="s">
        <v>6388</v>
      </c>
      <c r="G1867" s="8" t="s">
        <v>4144</v>
      </c>
      <c r="H1867" s="6" t="str">
        <f>_xlfn.XLOOKUP(LD_01[[#This Row],[DISCIPLINA]],'CLASSES DE PROJETOS'!$F$3:$F$37,'CLASSES DE PROJETOS'!$C$3:$C$37)</f>
        <v>DV</v>
      </c>
      <c r="I1867" s="6" t="str">
        <f>_xlfn.TEXTJOIN("/",TRUE,"MSV-163MS-"&amp;LD_01[[#This Row],[OBRA]],_xlfn.XLOOKUP(LD_01[[#This Row],[SIGLA]],'CLASSES DE PROJETOS'!$C$3:$C$37,'CLASSES DE PROJETOS'!$E$3:$E$37))</f>
        <v>MSV-163MS-373-385/12.DV</v>
      </c>
      <c r="J1867" s="6" t="str" cm="1">
        <f t="array" ref="J1867">_xlfn.TEXTJOIN(",",TRUE,_xlfn._xlws.FILTER(ARQUIVOS[ARQUIVO],(ARQUIVOS[DOCUMENTO]=LD_01[[#This Row],[DOCUMENTO]])*(ARQUIVOS[REVISÃO]=LD_01[[#This Row],[REVISÃO]])*(ARQUIVOS[EXTENSÃO]="pdf")))</f>
        <v>MSV-163MS-373-385-ACA-EXE-DE-O2-022-R00.4.pdf</v>
      </c>
      <c r="K1867" s="6" t="str" cm="1">
        <f t="array" ref="K1867">_xlfn.TEXTJOIN(", ",TRUE,_xlfn.UNIQUE(_xlfn._xlws.FILTER(ARQUIVOS_RECEBIDOS!$F$2:$F$5010,ARQUIVOS_RECEBIDOS!$E$2:$E$5010=LD_01[[#This Row],[DOCUMENTO]])))</f>
        <v>R00.4</v>
      </c>
      <c r="L1867" s="6" t="str" cm="1">
        <f t="array" ref="L1867">_xlfn.TEXTJOIN(",",TRUE,_xlfn._xlws.FILTER(ARQUIVOS[EXTENSÃO],(ARQUIVOS[DOCUMENTO]=LD_01[[#This Row],[DOCUMENTO]])*(ARQUIVOS[REVISÃO]=LD_01[[#This Row],[REVISÃO]])))</f>
        <v>dwg,pdf</v>
      </c>
      <c r="M1867" s="12" cm="1">
        <f t="array" ref="M1867">_xlfn.UNIQUE(_xlfn._xlws.FILTER(ARQUIVOS[DATA RECEBIMENTO],(ARQUIVOS[DOCUMENTO]=LD_01[[#This Row],[DOCUMENTO]])*(ARQUIVOS[REVISÃO]=LD_01[[#This Row],[REVISÃO]])))</f>
        <v>46041</v>
      </c>
      <c r="N186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02/MSV-163MS-373-385/12.DV/MSV-163MS-373-385-ACA-EXE-DE-O2-022-R00.4.pdf</v>
      </c>
      <c r="P1867" s="6" t="str">
        <f>LD_01[[#This Row],[PASTA]]&amp;"/"&amp;LD_01[[#This Row],[ARQUIVO]]</f>
        <v>MSV-163MS-373-385/12.DV/MSV-163MS-373-385-ACA-EXE-DE-O2-022-R00.4.pdf</v>
      </c>
    </row>
    <row r="1868" spans="1:16" ht="28.8" x14ac:dyDescent="0.3">
      <c r="A1868" t="s">
        <v>7210</v>
      </c>
      <c r="B1868" s="6" t="str">
        <f>VLOOKUP(LD_01[[#This Row],[DOCUMENTO]],_xlfn.SORTBY(ARQUIVOS_RECEBIDOS!$E$2:$F$5010,ARQUIVOS_RECEBIDOS!$F$2:$F$5010,-1),2,)</f>
        <v>R00.4</v>
      </c>
      <c r="C1868" s="14" t="s">
        <v>5988</v>
      </c>
      <c r="D1868" s="14" t="s">
        <v>7543</v>
      </c>
      <c r="E1868" s="6" t="s">
        <v>7477</v>
      </c>
      <c r="F1868" s="8" t="s">
        <v>6388</v>
      </c>
      <c r="G1868" s="8" t="s">
        <v>4144</v>
      </c>
      <c r="H1868" s="6" t="str">
        <f>_xlfn.XLOOKUP(LD_01[[#This Row],[DISCIPLINA]],'CLASSES DE PROJETOS'!$F$3:$F$37,'CLASSES DE PROJETOS'!$C$3:$C$37)</f>
        <v>DV</v>
      </c>
      <c r="I1868" s="6" t="str">
        <f>_xlfn.TEXTJOIN("/",TRUE,"MSV-163MS-"&amp;LD_01[[#This Row],[OBRA]],_xlfn.XLOOKUP(LD_01[[#This Row],[SIGLA]],'CLASSES DE PROJETOS'!$C$3:$C$37,'CLASSES DE PROJETOS'!$E$3:$E$37))</f>
        <v>MSV-163MS-373-385/12.DV</v>
      </c>
      <c r="J1868" s="6" t="str" cm="1">
        <f t="array" ref="J1868">_xlfn.TEXTJOIN(",",TRUE,_xlfn._xlws.FILTER(ARQUIVOS[ARQUIVO],(ARQUIVOS[DOCUMENTO]=LD_01[[#This Row],[DOCUMENTO]])*(ARQUIVOS[REVISÃO]=LD_01[[#This Row],[REVISÃO]])*(ARQUIVOS[EXTENSÃO]="pdf")))</f>
        <v>MSV-163MS-373-385-ACA-EXE-DE-O2-023-R00.4.pdf</v>
      </c>
      <c r="K1868" s="6" t="str" cm="1">
        <f t="array" ref="K1868">_xlfn.TEXTJOIN(", ",TRUE,_xlfn.UNIQUE(_xlfn._xlws.FILTER(ARQUIVOS_RECEBIDOS!$F$2:$F$5010,ARQUIVOS_RECEBIDOS!$E$2:$E$5010=LD_01[[#This Row],[DOCUMENTO]])))</f>
        <v>R00.4</v>
      </c>
      <c r="L1868" s="6" t="str" cm="1">
        <f t="array" ref="L1868">_xlfn.TEXTJOIN(",",TRUE,_xlfn._xlws.FILTER(ARQUIVOS[EXTENSÃO],(ARQUIVOS[DOCUMENTO]=LD_01[[#This Row],[DOCUMENTO]])*(ARQUIVOS[REVISÃO]=LD_01[[#This Row],[REVISÃO]])))</f>
        <v>dwg,pdf</v>
      </c>
      <c r="M1868" s="12" cm="1">
        <f t="array" ref="M1868">_xlfn.UNIQUE(_xlfn._xlws.FILTER(ARQUIVOS[DATA RECEBIMENTO],(ARQUIVOS[DOCUMENTO]=LD_01[[#This Row],[DOCUMENTO]])*(ARQUIVOS[REVISÃO]=LD_01[[#This Row],[REVISÃO]])))</f>
        <v>46041</v>
      </c>
      <c r="N186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02/MSV-163MS-373-385/12.DV/MSV-163MS-373-385-ACA-EXE-DE-O2-023-R00.4.pdf</v>
      </c>
      <c r="P1868" s="6" t="str">
        <f>LD_01[[#This Row],[PASTA]]&amp;"/"&amp;LD_01[[#This Row],[ARQUIVO]]</f>
        <v>MSV-163MS-373-385/12.DV/MSV-163MS-373-385-ACA-EXE-DE-O2-023-R00.4.pdf</v>
      </c>
    </row>
    <row r="1869" spans="1:16" ht="28.8" x14ac:dyDescent="0.3">
      <c r="A1869" t="s">
        <v>7211</v>
      </c>
      <c r="B1869" s="6" t="str">
        <f>VLOOKUP(LD_01[[#This Row],[DOCUMENTO]],_xlfn.SORTBY(ARQUIVOS_RECEBIDOS!$E$2:$F$5010,ARQUIVOS_RECEBIDOS!$F$2:$F$5010,-1),2,)</f>
        <v>R00.4</v>
      </c>
      <c r="C1869" s="14" t="s">
        <v>5988</v>
      </c>
      <c r="D1869" s="14" t="s">
        <v>7543</v>
      </c>
      <c r="E1869" s="6" t="s">
        <v>7477</v>
      </c>
      <c r="F1869" s="8" t="s">
        <v>6388</v>
      </c>
      <c r="G1869" s="8" t="s">
        <v>4144</v>
      </c>
      <c r="H1869" s="6" t="str">
        <f>_xlfn.XLOOKUP(LD_01[[#This Row],[DISCIPLINA]],'CLASSES DE PROJETOS'!$F$3:$F$37,'CLASSES DE PROJETOS'!$C$3:$C$37)</f>
        <v>DV</v>
      </c>
      <c r="I1869" s="6" t="str">
        <f>_xlfn.TEXTJOIN("/",TRUE,"MSV-163MS-"&amp;LD_01[[#This Row],[OBRA]],_xlfn.XLOOKUP(LD_01[[#This Row],[SIGLA]],'CLASSES DE PROJETOS'!$C$3:$C$37,'CLASSES DE PROJETOS'!$E$3:$E$37))</f>
        <v>MSV-163MS-373-385/12.DV</v>
      </c>
      <c r="J1869" s="6" t="str" cm="1">
        <f t="array" ref="J1869">_xlfn.TEXTJOIN(",",TRUE,_xlfn._xlws.FILTER(ARQUIVOS[ARQUIVO],(ARQUIVOS[DOCUMENTO]=LD_01[[#This Row],[DOCUMENTO]])*(ARQUIVOS[REVISÃO]=LD_01[[#This Row],[REVISÃO]])*(ARQUIVOS[EXTENSÃO]="pdf")))</f>
        <v>MSV-163MS-373-385-ACA-EXE-DE-O2-024-R00.4.pdf</v>
      </c>
      <c r="K1869" s="6" t="str" cm="1">
        <f t="array" ref="K1869">_xlfn.TEXTJOIN(", ",TRUE,_xlfn.UNIQUE(_xlfn._xlws.FILTER(ARQUIVOS_RECEBIDOS!$F$2:$F$5010,ARQUIVOS_RECEBIDOS!$E$2:$E$5010=LD_01[[#This Row],[DOCUMENTO]])))</f>
        <v>R00.4</v>
      </c>
      <c r="L1869" s="6" t="str" cm="1">
        <f t="array" ref="L1869">_xlfn.TEXTJOIN(",",TRUE,_xlfn._xlws.FILTER(ARQUIVOS[EXTENSÃO],(ARQUIVOS[DOCUMENTO]=LD_01[[#This Row],[DOCUMENTO]])*(ARQUIVOS[REVISÃO]=LD_01[[#This Row],[REVISÃO]])))</f>
        <v>dwg,pdf</v>
      </c>
      <c r="M1869" s="12" cm="1">
        <f t="array" ref="M1869">_xlfn.UNIQUE(_xlfn._xlws.FILTER(ARQUIVOS[DATA RECEBIMENTO],(ARQUIVOS[DOCUMENTO]=LD_01[[#This Row],[DOCUMENTO]])*(ARQUIVOS[REVISÃO]=LD_01[[#This Row],[REVISÃO]])))</f>
        <v>46041</v>
      </c>
      <c r="N186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6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02/MSV-163MS-373-385/12.DV/MSV-163MS-373-385-ACA-EXE-DE-O2-024-R00.4.pdf</v>
      </c>
      <c r="P1869" s="6" t="str">
        <f>LD_01[[#This Row],[PASTA]]&amp;"/"&amp;LD_01[[#This Row],[ARQUIVO]]</f>
        <v>MSV-163MS-373-385/12.DV/MSV-163MS-373-385-ACA-EXE-DE-O2-024-R00.4.pdf</v>
      </c>
    </row>
    <row r="1870" spans="1:16" ht="28.8" x14ac:dyDescent="0.3">
      <c r="A1870" t="s">
        <v>7212</v>
      </c>
      <c r="B1870" s="6" t="str">
        <f>VLOOKUP(LD_01[[#This Row],[DOCUMENTO]],_xlfn.SORTBY(ARQUIVOS_RECEBIDOS!$E$2:$F$5010,ARQUIVOS_RECEBIDOS!$F$2:$F$5010,-1),2,)</f>
        <v>R00.4</v>
      </c>
      <c r="C1870" s="14" t="s">
        <v>5988</v>
      </c>
      <c r="D1870" s="14" t="s">
        <v>7543</v>
      </c>
      <c r="E1870" s="6" t="s">
        <v>7477</v>
      </c>
      <c r="F1870" s="8" t="s">
        <v>6388</v>
      </c>
      <c r="G1870" s="8" t="s">
        <v>4144</v>
      </c>
      <c r="H1870" s="6" t="str">
        <f>_xlfn.XLOOKUP(LD_01[[#This Row],[DISCIPLINA]],'CLASSES DE PROJETOS'!$F$3:$F$37,'CLASSES DE PROJETOS'!$C$3:$C$37)</f>
        <v>DV</v>
      </c>
      <c r="I1870" s="6" t="str">
        <f>_xlfn.TEXTJOIN("/",TRUE,"MSV-163MS-"&amp;LD_01[[#This Row],[OBRA]],_xlfn.XLOOKUP(LD_01[[#This Row],[SIGLA]],'CLASSES DE PROJETOS'!$C$3:$C$37,'CLASSES DE PROJETOS'!$E$3:$E$37))</f>
        <v>MSV-163MS-373-385/12.DV</v>
      </c>
      <c r="J1870" s="6" t="str" cm="1">
        <f t="array" ref="J1870">_xlfn.TEXTJOIN(",",TRUE,_xlfn._xlws.FILTER(ARQUIVOS[ARQUIVO],(ARQUIVOS[DOCUMENTO]=LD_01[[#This Row],[DOCUMENTO]])*(ARQUIVOS[REVISÃO]=LD_01[[#This Row],[REVISÃO]])*(ARQUIVOS[EXTENSÃO]="pdf")))</f>
        <v>MSV-163MS-373-385-ACA-EXE-DE-O2-025-R00.4.pdf</v>
      </c>
      <c r="K1870" s="6" t="str" cm="1">
        <f t="array" ref="K1870">_xlfn.TEXTJOIN(", ",TRUE,_xlfn.UNIQUE(_xlfn._xlws.FILTER(ARQUIVOS_RECEBIDOS!$F$2:$F$5010,ARQUIVOS_RECEBIDOS!$E$2:$E$5010=LD_01[[#This Row],[DOCUMENTO]])))</f>
        <v>R00.4</v>
      </c>
      <c r="L1870" s="6" t="str" cm="1">
        <f t="array" ref="L1870">_xlfn.TEXTJOIN(",",TRUE,_xlfn._xlws.FILTER(ARQUIVOS[EXTENSÃO],(ARQUIVOS[DOCUMENTO]=LD_01[[#This Row],[DOCUMENTO]])*(ARQUIVOS[REVISÃO]=LD_01[[#This Row],[REVISÃO]])))</f>
        <v>dwg,pdf</v>
      </c>
      <c r="M1870" s="12" cm="1">
        <f t="array" ref="M1870">_xlfn.UNIQUE(_xlfn._xlws.FILTER(ARQUIVOS[DATA RECEBIMENTO],(ARQUIVOS[DOCUMENTO]=LD_01[[#This Row],[DOCUMENTO]])*(ARQUIVOS[REVISÃO]=LD_01[[#This Row],[REVISÃO]])))</f>
        <v>46041</v>
      </c>
      <c r="N187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02/MSV-163MS-373-385/12.DV/MSV-163MS-373-385-ACA-EXE-DE-O2-025-R00.4.pdf</v>
      </c>
      <c r="P1870" s="6" t="str">
        <f>LD_01[[#This Row],[PASTA]]&amp;"/"&amp;LD_01[[#This Row],[ARQUIVO]]</f>
        <v>MSV-163MS-373-385/12.DV/MSV-163MS-373-385-ACA-EXE-DE-O2-025-R00.4.pdf</v>
      </c>
    </row>
    <row r="1871" spans="1:16" ht="28.8" x14ac:dyDescent="0.3">
      <c r="A1871" t="s">
        <v>7213</v>
      </c>
      <c r="B1871" s="6" t="str">
        <f>VLOOKUP(LD_01[[#This Row],[DOCUMENTO]],_xlfn.SORTBY(ARQUIVOS_RECEBIDOS!$E$2:$F$5010,ARQUIVOS_RECEBIDOS!$F$2:$F$5010,-1),2,)</f>
        <v>R00.1</v>
      </c>
      <c r="C1871" s="14" t="s">
        <v>5988</v>
      </c>
      <c r="D1871" s="14" t="s">
        <v>7543</v>
      </c>
      <c r="E1871" s="6" t="s">
        <v>7477</v>
      </c>
      <c r="F1871" s="8" t="s">
        <v>6388</v>
      </c>
      <c r="G1871" s="8" t="s">
        <v>4144</v>
      </c>
      <c r="H1871" s="6" t="str">
        <f>_xlfn.XLOOKUP(LD_01[[#This Row],[DISCIPLINA]],'CLASSES DE PROJETOS'!$F$3:$F$37,'CLASSES DE PROJETOS'!$C$3:$C$37)</f>
        <v>DV</v>
      </c>
      <c r="I1871" s="6" t="str">
        <f>_xlfn.TEXTJOIN("/",TRUE,"MSV-163MS-"&amp;LD_01[[#This Row],[OBRA]],_xlfn.XLOOKUP(LD_01[[#This Row],[SIGLA]],'CLASSES DE PROJETOS'!$C$3:$C$37,'CLASSES DE PROJETOS'!$E$3:$E$37))</f>
        <v>MSV-163MS-373-385/12.DV</v>
      </c>
      <c r="J1871" s="6" t="str" cm="1">
        <f t="array" ref="J1871">_xlfn.TEXTJOIN(",",TRUE,_xlfn._xlws.FILTER(ARQUIVOS[ARQUIVO],(ARQUIVOS[DOCUMENTO]=LD_01[[#This Row],[DOCUMENTO]])*(ARQUIVOS[REVISÃO]=LD_01[[#This Row],[REVISÃO]])*(ARQUIVOS[EXTENSÃO]="pdf")))</f>
        <v>MSV-163MS-373-385-ACA-EXE-DE-O2-026-R00.1.pdf</v>
      </c>
      <c r="K1871" s="6" t="str" cm="1">
        <f t="array" ref="K1871">_xlfn.TEXTJOIN(", ",TRUE,_xlfn.UNIQUE(_xlfn._xlws.FILTER(ARQUIVOS_RECEBIDOS!$F$2:$F$5010,ARQUIVOS_RECEBIDOS!$E$2:$E$5010=LD_01[[#This Row],[DOCUMENTO]])))</f>
        <v>R00.1</v>
      </c>
      <c r="L1871" s="6" t="str" cm="1">
        <f t="array" ref="L1871">_xlfn.TEXTJOIN(",",TRUE,_xlfn._xlws.FILTER(ARQUIVOS[EXTENSÃO],(ARQUIVOS[DOCUMENTO]=LD_01[[#This Row],[DOCUMENTO]])*(ARQUIVOS[REVISÃO]=LD_01[[#This Row],[REVISÃO]])))</f>
        <v>dwg,pdf</v>
      </c>
      <c r="M1871" s="12" cm="1">
        <f t="array" ref="M1871">_xlfn.UNIQUE(_xlfn._xlws.FILTER(ARQUIVOS[DATA RECEBIMENTO],(ARQUIVOS[DOCUMENTO]=LD_01[[#This Row],[DOCUMENTO]])*(ARQUIVOS[REVISÃO]=LD_01[[#This Row],[REVISÃO]])))</f>
        <v>46041</v>
      </c>
      <c r="N187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02/MSV-163MS-373-385/12.DV/MSV-163MS-373-385-ACA-EXE-DE-O2-026-R00.1.pdf</v>
      </c>
      <c r="P1871" s="6" t="str">
        <f>LD_01[[#This Row],[PASTA]]&amp;"/"&amp;LD_01[[#This Row],[ARQUIVO]]</f>
        <v>MSV-163MS-373-385/12.DV/MSV-163MS-373-385-ACA-EXE-DE-O2-026-R00.1.pdf</v>
      </c>
    </row>
    <row r="1872" spans="1:16" ht="28.8" x14ac:dyDescent="0.3">
      <c r="A1872" t="s">
        <v>7214</v>
      </c>
      <c r="B1872" s="6" t="str">
        <f>VLOOKUP(LD_01[[#This Row],[DOCUMENTO]],_xlfn.SORTBY(ARQUIVOS_RECEBIDOS!$E$2:$F$5010,ARQUIVOS_RECEBIDOS!$F$2:$F$5010,-1),2,)</f>
        <v>R00.1</v>
      </c>
      <c r="C1872" s="14" t="s">
        <v>5988</v>
      </c>
      <c r="D1872" s="14" t="s">
        <v>7543</v>
      </c>
      <c r="E1872" s="6" t="s">
        <v>7477</v>
      </c>
      <c r="F1872" s="8" t="s">
        <v>6388</v>
      </c>
      <c r="G1872" s="8" t="s">
        <v>4144</v>
      </c>
      <c r="H1872" s="6" t="str">
        <f>_xlfn.XLOOKUP(LD_01[[#This Row],[DISCIPLINA]],'CLASSES DE PROJETOS'!$F$3:$F$37,'CLASSES DE PROJETOS'!$C$3:$C$37)</f>
        <v>DV</v>
      </c>
      <c r="I1872" s="6" t="str">
        <f>_xlfn.TEXTJOIN("/",TRUE,"MSV-163MS-"&amp;LD_01[[#This Row],[OBRA]],_xlfn.XLOOKUP(LD_01[[#This Row],[SIGLA]],'CLASSES DE PROJETOS'!$C$3:$C$37,'CLASSES DE PROJETOS'!$E$3:$E$37))</f>
        <v>MSV-163MS-373-385/12.DV</v>
      </c>
      <c r="J1872" s="6" t="str" cm="1">
        <f t="array" ref="J1872">_xlfn.TEXTJOIN(",",TRUE,_xlfn._xlws.FILTER(ARQUIVOS[ARQUIVO],(ARQUIVOS[DOCUMENTO]=LD_01[[#This Row],[DOCUMENTO]])*(ARQUIVOS[REVISÃO]=LD_01[[#This Row],[REVISÃO]])*(ARQUIVOS[EXTENSÃO]="pdf")))</f>
        <v>MSV-163MS-373-385-ACA-EXE-DE-O2-027-R00.1.pdf</v>
      </c>
      <c r="K1872" s="6" t="str" cm="1">
        <f t="array" ref="K1872">_xlfn.TEXTJOIN(", ",TRUE,_xlfn.UNIQUE(_xlfn._xlws.FILTER(ARQUIVOS_RECEBIDOS!$F$2:$F$5010,ARQUIVOS_RECEBIDOS!$E$2:$E$5010=LD_01[[#This Row],[DOCUMENTO]])))</f>
        <v>R00.1</v>
      </c>
      <c r="L1872" s="6" t="str" cm="1">
        <f t="array" ref="L1872">_xlfn.TEXTJOIN(",",TRUE,_xlfn._xlws.FILTER(ARQUIVOS[EXTENSÃO],(ARQUIVOS[DOCUMENTO]=LD_01[[#This Row],[DOCUMENTO]])*(ARQUIVOS[REVISÃO]=LD_01[[#This Row],[REVISÃO]])))</f>
        <v>dwg,pdf</v>
      </c>
      <c r="M1872" s="12" cm="1">
        <f t="array" ref="M1872">_xlfn.UNIQUE(_xlfn._xlws.FILTER(ARQUIVOS[DATA RECEBIMENTO],(ARQUIVOS[DOCUMENTO]=LD_01[[#This Row],[DOCUMENTO]])*(ARQUIVOS[REVISÃO]=LD_01[[#This Row],[REVISÃO]])))</f>
        <v>46041</v>
      </c>
      <c r="N187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02/MSV-163MS-373-385/12.DV/MSV-163MS-373-385-ACA-EXE-DE-O2-027-R00.1.pdf</v>
      </c>
      <c r="P1872" s="6" t="str">
        <f>LD_01[[#This Row],[PASTA]]&amp;"/"&amp;LD_01[[#This Row],[ARQUIVO]]</f>
        <v>MSV-163MS-373-385/12.DV/MSV-163MS-373-385-ACA-EXE-DE-O2-027-R00.1.pdf</v>
      </c>
    </row>
    <row r="1873" spans="1:16" ht="43.2" x14ac:dyDescent="0.3">
      <c r="A1873" t="s">
        <v>7215</v>
      </c>
      <c r="B1873" s="6" t="str">
        <f>VLOOKUP(LD_01[[#This Row],[DOCUMENTO]],_xlfn.SORTBY(ARQUIVOS_RECEBIDOS!$E$2:$F$5010,ARQUIVOS_RECEBIDOS!$F$2:$F$5010,-1),2,)</f>
        <v>R00.1</v>
      </c>
      <c r="C1873" s="14" t="s">
        <v>5988</v>
      </c>
      <c r="D1873" s="14" t="s">
        <v>7543</v>
      </c>
      <c r="E1873" s="6" t="s">
        <v>7477</v>
      </c>
      <c r="F1873" s="8" t="s">
        <v>7528</v>
      </c>
      <c r="G1873" s="8" t="s">
        <v>4144</v>
      </c>
      <c r="H1873" s="6" t="str">
        <f>_xlfn.XLOOKUP(LD_01[[#This Row],[DISCIPLINA]],'CLASSES DE PROJETOS'!$F$3:$F$37,'CLASSES DE PROJETOS'!$C$3:$C$37)</f>
        <v>DV</v>
      </c>
      <c r="I1873" s="6" t="str">
        <f>_xlfn.TEXTJOIN("/",TRUE,"MSV-163MS-"&amp;LD_01[[#This Row],[OBRA]],_xlfn.XLOOKUP(LD_01[[#This Row],[SIGLA]],'CLASSES DE PROJETOS'!$C$3:$C$37,'CLASSES DE PROJETOS'!$E$3:$E$37))</f>
        <v>MSV-163MS-373-385/12.DV</v>
      </c>
      <c r="J1873" s="6" t="str" cm="1">
        <f t="array" ref="J1873">_xlfn.TEXTJOIN(",",TRUE,_xlfn._xlws.FILTER(ARQUIVOS[ARQUIVO],(ARQUIVOS[DOCUMENTO]=LD_01[[#This Row],[DOCUMENTO]])*(ARQUIVOS[REVISÃO]=LD_01[[#This Row],[REVISÃO]])*(ARQUIVOS[EXTENSÃO]="pdf")))</f>
        <v>MSV-163MS-373-385-ACA-EXE-DE-O2-028-R00.1.pdf</v>
      </c>
      <c r="K1873" s="6" t="str" cm="1">
        <f t="array" ref="K1873">_xlfn.TEXTJOIN(", ",TRUE,_xlfn.UNIQUE(_xlfn._xlws.FILTER(ARQUIVOS_RECEBIDOS!$F$2:$F$5010,ARQUIVOS_RECEBIDOS!$E$2:$E$5010=LD_01[[#This Row],[DOCUMENTO]])))</f>
        <v>R00.1</v>
      </c>
      <c r="L1873" s="6" t="str" cm="1">
        <f t="array" ref="L1873">_xlfn.TEXTJOIN(",",TRUE,_xlfn._xlws.FILTER(ARQUIVOS[EXTENSÃO],(ARQUIVOS[DOCUMENTO]=LD_01[[#This Row],[DOCUMENTO]])*(ARQUIVOS[REVISÃO]=LD_01[[#This Row],[REVISÃO]])))</f>
        <v>dwg,pdf</v>
      </c>
      <c r="M1873" s="12" cm="1">
        <f t="array" ref="M1873">_xlfn.UNIQUE(_xlfn._xlws.FILTER(ARQUIVOS[DATA RECEBIMENTO],(ARQUIVOS[DOCUMENTO]=LD_01[[#This Row],[DOCUMENTO]])*(ARQUIVOS[REVISÃO]=LD_01[[#This Row],[REVISÃO]])))</f>
        <v>46041</v>
      </c>
      <c r="N187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02/MSV-163MS-373-385/12.DV/MSV-163MS-373-385-ACA-EXE-DE-O2-028-R00.1.pdf</v>
      </c>
      <c r="P1873" s="6" t="str">
        <f>LD_01[[#This Row],[PASTA]]&amp;"/"&amp;LD_01[[#This Row],[ARQUIVO]]</f>
        <v>MSV-163MS-373-385/12.DV/MSV-163MS-373-385-ACA-EXE-DE-O2-028-R00.1.pdf</v>
      </c>
    </row>
    <row r="1874" spans="1:16" ht="43.2" x14ac:dyDescent="0.3">
      <c r="A1874" t="s">
        <v>7216</v>
      </c>
      <c r="B1874" s="6" t="str">
        <f>VLOOKUP(LD_01[[#This Row],[DOCUMENTO]],_xlfn.SORTBY(ARQUIVOS_RECEBIDOS!$E$2:$F$5010,ARQUIVOS_RECEBIDOS!$F$2:$F$5010,-1),2,)</f>
        <v>R00.1</v>
      </c>
      <c r="C1874" s="14" t="s">
        <v>5988</v>
      </c>
      <c r="D1874" s="14" t="s">
        <v>7543</v>
      </c>
      <c r="E1874" s="6" t="s">
        <v>7477</v>
      </c>
      <c r="F1874" s="8" t="s">
        <v>7528</v>
      </c>
      <c r="G1874" s="8" t="s">
        <v>4144</v>
      </c>
      <c r="H1874" s="6" t="str">
        <f>_xlfn.XLOOKUP(LD_01[[#This Row],[DISCIPLINA]],'CLASSES DE PROJETOS'!$F$3:$F$37,'CLASSES DE PROJETOS'!$C$3:$C$37)</f>
        <v>DV</v>
      </c>
      <c r="I1874" s="6" t="str">
        <f>_xlfn.TEXTJOIN("/",TRUE,"MSV-163MS-"&amp;LD_01[[#This Row],[OBRA]],_xlfn.XLOOKUP(LD_01[[#This Row],[SIGLA]],'CLASSES DE PROJETOS'!$C$3:$C$37,'CLASSES DE PROJETOS'!$E$3:$E$37))</f>
        <v>MSV-163MS-373-385/12.DV</v>
      </c>
      <c r="J1874" s="6" t="str" cm="1">
        <f t="array" ref="J1874">_xlfn.TEXTJOIN(",",TRUE,_xlfn._xlws.FILTER(ARQUIVOS[ARQUIVO],(ARQUIVOS[DOCUMENTO]=LD_01[[#This Row],[DOCUMENTO]])*(ARQUIVOS[REVISÃO]=LD_01[[#This Row],[REVISÃO]])*(ARQUIVOS[EXTENSÃO]="pdf")))</f>
        <v>MSV-163MS-373-385-ACA-EXE-DE-O2-029-R00.1.pdf</v>
      </c>
      <c r="K1874" s="6" t="str" cm="1">
        <f t="array" ref="K1874">_xlfn.TEXTJOIN(", ",TRUE,_xlfn.UNIQUE(_xlfn._xlws.FILTER(ARQUIVOS_RECEBIDOS!$F$2:$F$5010,ARQUIVOS_RECEBIDOS!$E$2:$E$5010=LD_01[[#This Row],[DOCUMENTO]])))</f>
        <v>R00.1</v>
      </c>
      <c r="L1874" s="6" t="str" cm="1">
        <f t="array" ref="L1874">_xlfn.TEXTJOIN(",",TRUE,_xlfn._xlws.FILTER(ARQUIVOS[EXTENSÃO],(ARQUIVOS[DOCUMENTO]=LD_01[[#This Row],[DOCUMENTO]])*(ARQUIVOS[REVISÃO]=LD_01[[#This Row],[REVISÃO]])))</f>
        <v>dwg,pdf</v>
      </c>
      <c r="M1874" s="12" cm="1">
        <f t="array" ref="M1874">_xlfn.UNIQUE(_xlfn._xlws.FILTER(ARQUIVOS[DATA RECEBIMENTO],(ARQUIVOS[DOCUMENTO]=LD_01[[#This Row],[DOCUMENTO]])*(ARQUIVOS[REVISÃO]=LD_01[[#This Row],[REVISÃO]])))</f>
        <v>46041</v>
      </c>
      <c r="N187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02/MSV-163MS-373-385/12.DV/MSV-163MS-373-385-ACA-EXE-DE-O2-029-R00.1.pdf</v>
      </c>
      <c r="P1874" s="6" t="str">
        <f>LD_01[[#This Row],[PASTA]]&amp;"/"&amp;LD_01[[#This Row],[ARQUIVO]]</f>
        <v>MSV-163MS-373-385/12.DV/MSV-163MS-373-385-ACA-EXE-DE-O2-029-R00.1.pdf</v>
      </c>
    </row>
    <row r="1875" spans="1:16" ht="43.2" x14ac:dyDescent="0.3">
      <c r="A1875" t="s">
        <v>7217</v>
      </c>
      <c r="B1875" s="6" t="str">
        <f>VLOOKUP(LD_01[[#This Row],[DOCUMENTO]],_xlfn.SORTBY(ARQUIVOS_RECEBIDOS!$E$2:$F$5010,ARQUIVOS_RECEBIDOS!$F$2:$F$5010,-1),2,)</f>
        <v>R00.1</v>
      </c>
      <c r="C1875" s="14" t="s">
        <v>5988</v>
      </c>
      <c r="D1875" s="14" t="s">
        <v>7543</v>
      </c>
      <c r="E1875" s="6" t="s">
        <v>7477</v>
      </c>
      <c r="F1875" s="8" t="s">
        <v>7528</v>
      </c>
      <c r="G1875" s="8" t="s">
        <v>4144</v>
      </c>
      <c r="H1875" s="6" t="str">
        <f>_xlfn.XLOOKUP(LD_01[[#This Row],[DISCIPLINA]],'CLASSES DE PROJETOS'!$F$3:$F$37,'CLASSES DE PROJETOS'!$C$3:$C$37)</f>
        <v>DV</v>
      </c>
      <c r="I1875" s="6" t="str">
        <f>_xlfn.TEXTJOIN("/",TRUE,"MSV-163MS-"&amp;LD_01[[#This Row],[OBRA]],_xlfn.XLOOKUP(LD_01[[#This Row],[SIGLA]],'CLASSES DE PROJETOS'!$C$3:$C$37,'CLASSES DE PROJETOS'!$E$3:$E$37))</f>
        <v>MSV-163MS-373-385/12.DV</v>
      </c>
      <c r="J1875" s="6" t="str" cm="1">
        <f t="array" ref="J1875">_xlfn.TEXTJOIN(",",TRUE,_xlfn._xlws.FILTER(ARQUIVOS[ARQUIVO],(ARQUIVOS[DOCUMENTO]=LD_01[[#This Row],[DOCUMENTO]])*(ARQUIVOS[REVISÃO]=LD_01[[#This Row],[REVISÃO]])*(ARQUIVOS[EXTENSÃO]="pdf")))</f>
        <v>MSV-163MS-373-385-ACA-EXE-DE-O2-030-R00.1.pdf</v>
      </c>
      <c r="K1875" s="6" t="str" cm="1">
        <f t="array" ref="K1875">_xlfn.TEXTJOIN(", ",TRUE,_xlfn.UNIQUE(_xlfn._xlws.FILTER(ARQUIVOS_RECEBIDOS!$F$2:$F$5010,ARQUIVOS_RECEBIDOS!$E$2:$E$5010=LD_01[[#This Row],[DOCUMENTO]])))</f>
        <v>R00.1</v>
      </c>
      <c r="L1875" s="6" t="str" cm="1">
        <f t="array" ref="L1875">_xlfn.TEXTJOIN(",",TRUE,_xlfn._xlws.FILTER(ARQUIVOS[EXTENSÃO],(ARQUIVOS[DOCUMENTO]=LD_01[[#This Row],[DOCUMENTO]])*(ARQUIVOS[REVISÃO]=LD_01[[#This Row],[REVISÃO]])))</f>
        <v>dwg,pdf</v>
      </c>
      <c r="M1875" s="12" cm="1">
        <f t="array" ref="M1875">_xlfn.UNIQUE(_xlfn._xlws.FILTER(ARQUIVOS[DATA RECEBIMENTO],(ARQUIVOS[DOCUMENTO]=LD_01[[#This Row],[DOCUMENTO]])*(ARQUIVOS[REVISÃO]=LD_01[[#This Row],[REVISÃO]])))</f>
        <v>46041</v>
      </c>
      <c r="N187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02/MSV-163MS-373-385/12.DV/MSV-163MS-373-385-ACA-EXE-DE-O2-030-R00.1.pdf</v>
      </c>
      <c r="P1875" s="6" t="str">
        <f>LD_01[[#This Row],[PASTA]]&amp;"/"&amp;LD_01[[#This Row],[ARQUIVO]]</f>
        <v>MSV-163MS-373-385/12.DV/MSV-163MS-373-385-ACA-EXE-DE-O2-030-R00.1.pdf</v>
      </c>
    </row>
    <row r="1876" spans="1:16" ht="28.8" x14ac:dyDescent="0.3">
      <c r="A1876" t="s">
        <v>7176</v>
      </c>
      <c r="B1876" s="6" t="str">
        <f>VLOOKUP(LD_01[[#This Row],[DOCUMENTO]],_xlfn.SORTBY(ARQUIVOS_RECEBIDOS!$E$2:$F$5010,ARQUIVOS_RECEBIDOS!$F$2:$F$5010,-1),2,)</f>
        <v>R00.3</v>
      </c>
      <c r="C1876" s="14" t="s">
        <v>5988</v>
      </c>
      <c r="D1876" s="14" t="s">
        <v>7543</v>
      </c>
      <c r="E1876" s="6" t="s">
        <v>7477</v>
      </c>
      <c r="F1876" s="8" t="s">
        <v>6389</v>
      </c>
      <c r="G1876" s="8" t="s">
        <v>4338</v>
      </c>
      <c r="H1876" s="6" t="str">
        <f>_xlfn.XLOOKUP(LD_01[[#This Row],[DISCIPLINA]],'CLASSES DE PROJETOS'!$F$3:$F$37,'CLASSES DE PROJETOS'!$C$3:$C$37)</f>
        <v>DS</v>
      </c>
      <c r="I1876" s="6" t="str">
        <f>_xlfn.TEXTJOIN("/",TRUE,"MSV-163MS-"&amp;LD_01[[#This Row],[OBRA]],_xlfn.XLOOKUP(LD_01[[#This Row],[SIGLA]],'CLASSES DE PROJETOS'!$C$3:$C$37,'CLASSES DE PROJETOS'!$E$3:$E$37))</f>
        <v>MSV-163MS-373-385/11.DS</v>
      </c>
      <c r="J1876" s="6" t="str" cm="1">
        <f t="array" ref="J1876">_xlfn.TEXTJOIN(",",TRUE,_xlfn._xlws.FILTER(ARQUIVOS[ARQUIVO],(ARQUIVOS[DOCUMENTO]=LD_01[[#This Row],[DOCUMENTO]])*(ARQUIVOS[REVISÃO]=LD_01[[#This Row],[REVISÃO]])*(ARQUIVOS[EXTENSÃO]="pdf")))</f>
        <v>MSV-163MS-373-385-ACA-EXE-DE-Q1-001-R00.3.pdf</v>
      </c>
      <c r="K1876" s="6" t="str" cm="1">
        <f t="array" ref="K1876">_xlfn.TEXTJOIN(", ",TRUE,_xlfn.UNIQUE(_xlfn._xlws.FILTER(ARQUIVOS_RECEBIDOS!$F$2:$F$5010,ARQUIVOS_RECEBIDOS!$E$2:$E$5010=LD_01[[#This Row],[DOCUMENTO]])))</f>
        <v>R00.3</v>
      </c>
      <c r="L1876" s="6" t="str" cm="1">
        <f t="array" ref="L1876">_xlfn.TEXTJOIN(",",TRUE,_xlfn._xlws.FILTER(ARQUIVOS[EXTENSÃO],(ARQUIVOS[DOCUMENTO]=LD_01[[#This Row],[DOCUMENTO]])*(ARQUIVOS[REVISÃO]=LD_01[[#This Row],[REVISÃO]])))</f>
        <v>dwg,pdf</v>
      </c>
      <c r="M1876" s="12" cm="1">
        <f t="array" ref="M1876">_xlfn.UNIQUE(_xlfn._xlws.FILTER(ARQUIVOS[DATA RECEBIMENTO],(ARQUIVOS[DOCUMENTO]=LD_01[[#This Row],[DOCUMENTO]])*(ARQUIVOS[REVISÃO]=LD_01[[#This Row],[REVISÃO]])))</f>
        <v>46041</v>
      </c>
      <c r="N187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02/MSV-163MS-373-385/11.DS/MSV-163MS-373-385-ACA-EXE-DE-Q1-001-R00.3.pdf</v>
      </c>
      <c r="P1876" s="6" t="str">
        <f>LD_01[[#This Row],[PASTA]]&amp;"/"&amp;LD_01[[#This Row],[ARQUIVO]]</f>
        <v>MSV-163MS-373-385/11.DS/MSV-163MS-373-385-ACA-EXE-DE-Q1-001-R00.3.pdf</v>
      </c>
    </row>
    <row r="1877" spans="1:16" ht="28.8" x14ac:dyDescent="0.3">
      <c r="A1877" t="s">
        <v>7177</v>
      </c>
      <c r="B1877" s="6" t="str">
        <f>VLOOKUP(LD_01[[#This Row],[DOCUMENTO]],_xlfn.SORTBY(ARQUIVOS_RECEBIDOS!$E$2:$F$5010,ARQUIVOS_RECEBIDOS!$F$2:$F$5010,-1),2,)</f>
        <v>R00.3</v>
      </c>
      <c r="C1877" s="14" t="s">
        <v>5988</v>
      </c>
      <c r="D1877" s="14" t="s">
        <v>7543</v>
      </c>
      <c r="E1877" s="6" t="s">
        <v>7477</v>
      </c>
      <c r="F1877" s="8" t="s">
        <v>6389</v>
      </c>
      <c r="G1877" s="8" t="s">
        <v>4338</v>
      </c>
      <c r="H1877" s="6" t="str">
        <f>_xlfn.XLOOKUP(LD_01[[#This Row],[DISCIPLINA]],'CLASSES DE PROJETOS'!$F$3:$F$37,'CLASSES DE PROJETOS'!$C$3:$C$37)</f>
        <v>DS</v>
      </c>
      <c r="I1877" s="6" t="str">
        <f>_xlfn.TEXTJOIN("/",TRUE,"MSV-163MS-"&amp;LD_01[[#This Row],[OBRA]],_xlfn.XLOOKUP(LD_01[[#This Row],[SIGLA]],'CLASSES DE PROJETOS'!$C$3:$C$37,'CLASSES DE PROJETOS'!$E$3:$E$37))</f>
        <v>MSV-163MS-373-385/11.DS</v>
      </c>
      <c r="J1877" s="6" t="str" cm="1">
        <f t="array" ref="J1877">_xlfn.TEXTJOIN(",",TRUE,_xlfn._xlws.FILTER(ARQUIVOS[ARQUIVO],(ARQUIVOS[DOCUMENTO]=LD_01[[#This Row],[DOCUMENTO]])*(ARQUIVOS[REVISÃO]=LD_01[[#This Row],[REVISÃO]])*(ARQUIVOS[EXTENSÃO]="pdf")))</f>
        <v>MSV-163MS-373-385-ACA-EXE-DE-Q1-002-R00.3.pdf</v>
      </c>
      <c r="K1877" s="6" t="str" cm="1">
        <f t="array" ref="K1877">_xlfn.TEXTJOIN(", ",TRUE,_xlfn.UNIQUE(_xlfn._xlws.FILTER(ARQUIVOS_RECEBIDOS!$F$2:$F$5010,ARQUIVOS_RECEBIDOS!$E$2:$E$5010=LD_01[[#This Row],[DOCUMENTO]])))</f>
        <v>R00.3</v>
      </c>
      <c r="L1877" s="6" t="str" cm="1">
        <f t="array" ref="L1877">_xlfn.TEXTJOIN(",",TRUE,_xlfn._xlws.FILTER(ARQUIVOS[EXTENSÃO],(ARQUIVOS[DOCUMENTO]=LD_01[[#This Row],[DOCUMENTO]])*(ARQUIVOS[REVISÃO]=LD_01[[#This Row],[REVISÃO]])))</f>
        <v>dwg,pdf</v>
      </c>
      <c r="M1877" s="12" cm="1">
        <f t="array" ref="M1877">_xlfn.UNIQUE(_xlfn._xlws.FILTER(ARQUIVOS[DATA RECEBIMENTO],(ARQUIVOS[DOCUMENTO]=LD_01[[#This Row],[DOCUMENTO]])*(ARQUIVOS[REVISÃO]=LD_01[[#This Row],[REVISÃO]])))</f>
        <v>46041</v>
      </c>
      <c r="N187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02/MSV-163MS-373-385/11.DS/MSV-163MS-373-385-ACA-EXE-DE-Q1-002-R00.3.pdf</v>
      </c>
      <c r="P1877" s="6" t="str">
        <f>LD_01[[#This Row],[PASTA]]&amp;"/"&amp;LD_01[[#This Row],[ARQUIVO]]</f>
        <v>MSV-163MS-373-385/11.DS/MSV-163MS-373-385-ACA-EXE-DE-Q1-002-R00.3.pdf</v>
      </c>
    </row>
    <row r="1878" spans="1:16" ht="28.8" x14ac:dyDescent="0.3">
      <c r="A1878" t="s">
        <v>7178</v>
      </c>
      <c r="B1878" s="6" t="str">
        <f>VLOOKUP(LD_01[[#This Row],[DOCUMENTO]],_xlfn.SORTBY(ARQUIVOS_RECEBIDOS!$E$2:$F$5010,ARQUIVOS_RECEBIDOS!$F$2:$F$5010,-1),2,)</f>
        <v>R00.3</v>
      </c>
      <c r="C1878" s="14" t="s">
        <v>5988</v>
      </c>
      <c r="D1878" s="14" t="s">
        <v>7543</v>
      </c>
      <c r="E1878" s="6" t="s">
        <v>7477</v>
      </c>
      <c r="F1878" s="8" t="s">
        <v>6389</v>
      </c>
      <c r="G1878" s="8" t="s">
        <v>4338</v>
      </c>
      <c r="H1878" s="6" t="str">
        <f>_xlfn.XLOOKUP(LD_01[[#This Row],[DISCIPLINA]],'CLASSES DE PROJETOS'!$F$3:$F$37,'CLASSES DE PROJETOS'!$C$3:$C$37)</f>
        <v>DS</v>
      </c>
      <c r="I1878" s="6" t="str">
        <f>_xlfn.TEXTJOIN("/",TRUE,"MSV-163MS-"&amp;LD_01[[#This Row],[OBRA]],_xlfn.XLOOKUP(LD_01[[#This Row],[SIGLA]],'CLASSES DE PROJETOS'!$C$3:$C$37,'CLASSES DE PROJETOS'!$E$3:$E$37))</f>
        <v>MSV-163MS-373-385/11.DS</v>
      </c>
      <c r="J1878" s="6" t="str" cm="1">
        <f t="array" ref="J1878">_xlfn.TEXTJOIN(",",TRUE,_xlfn._xlws.FILTER(ARQUIVOS[ARQUIVO],(ARQUIVOS[DOCUMENTO]=LD_01[[#This Row],[DOCUMENTO]])*(ARQUIVOS[REVISÃO]=LD_01[[#This Row],[REVISÃO]])*(ARQUIVOS[EXTENSÃO]="pdf")))</f>
        <v>MSV-163MS-373-385-ACA-EXE-DE-Q1-003-R00.3.pdf</v>
      </c>
      <c r="K1878" s="6" t="str" cm="1">
        <f t="array" ref="K1878">_xlfn.TEXTJOIN(", ",TRUE,_xlfn.UNIQUE(_xlfn._xlws.FILTER(ARQUIVOS_RECEBIDOS!$F$2:$F$5010,ARQUIVOS_RECEBIDOS!$E$2:$E$5010=LD_01[[#This Row],[DOCUMENTO]])))</f>
        <v>R00.3</v>
      </c>
      <c r="L1878" s="6" t="str" cm="1">
        <f t="array" ref="L1878">_xlfn.TEXTJOIN(",",TRUE,_xlfn._xlws.FILTER(ARQUIVOS[EXTENSÃO],(ARQUIVOS[DOCUMENTO]=LD_01[[#This Row],[DOCUMENTO]])*(ARQUIVOS[REVISÃO]=LD_01[[#This Row],[REVISÃO]])))</f>
        <v>dwg,pdf</v>
      </c>
      <c r="M1878" s="12" cm="1">
        <f t="array" ref="M1878">_xlfn.UNIQUE(_xlfn._xlws.FILTER(ARQUIVOS[DATA RECEBIMENTO],(ARQUIVOS[DOCUMENTO]=LD_01[[#This Row],[DOCUMENTO]])*(ARQUIVOS[REVISÃO]=LD_01[[#This Row],[REVISÃO]])))</f>
        <v>46041</v>
      </c>
      <c r="N187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02/MSV-163MS-373-385/11.DS/MSV-163MS-373-385-ACA-EXE-DE-Q1-003-R00.3.pdf</v>
      </c>
      <c r="P1878" s="6" t="str">
        <f>LD_01[[#This Row],[PASTA]]&amp;"/"&amp;LD_01[[#This Row],[ARQUIVO]]</f>
        <v>MSV-163MS-373-385/11.DS/MSV-163MS-373-385-ACA-EXE-DE-Q1-003-R00.3.pdf</v>
      </c>
    </row>
    <row r="1879" spans="1:16" ht="28.8" x14ac:dyDescent="0.3">
      <c r="A1879" t="s">
        <v>7179</v>
      </c>
      <c r="B1879" s="6" t="str">
        <f>VLOOKUP(LD_01[[#This Row],[DOCUMENTO]],_xlfn.SORTBY(ARQUIVOS_RECEBIDOS!$E$2:$F$5010,ARQUIVOS_RECEBIDOS!$F$2:$F$5010,-1),2,)</f>
        <v>R00.3</v>
      </c>
      <c r="C1879" s="14" t="s">
        <v>5988</v>
      </c>
      <c r="D1879" s="14" t="s">
        <v>7543</v>
      </c>
      <c r="E1879" s="6" t="s">
        <v>7477</v>
      </c>
      <c r="F1879" s="8" t="s">
        <v>6389</v>
      </c>
      <c r="G1879" s="8" t="s">
        <v>4338</v>
      </c>
      <c r="H1879" s="6" t="str">
        <f>_xlfn.XLOOKUP(LD_01[[#This Row],[DISCIPLINA]],'CLASSES DE PROJETOS'!$F$3:$F$37,'CLASSES DE PROJETOS'!$C$3:$C$37)</f>
        <v>DS</v>
      </c>
      <c r="I1879" s="6" t="str">
        <f>_xlfn.TEXTJOIN("/",TRUE,"MSV-163MS-"&amp;LD_01[[#This Row],[OBRA]],_xlfn.XLOOKUP(LD_01[[#This Row],[SIGLA]],'CLASSES DE PROJETOS'!$C$3:$C$37,'CLASSES DE PROJETOS'!$E$3:$E$37))</f>
        <v>MSV-163MS-373-385/11.DS</v>
      </c>
      <c r="J1879" s="6" t="str" cm="1">
        <f t="array" ref="J1879">_xlfn.TEXTJOIN(",",TRUE,_xlfn._xlws.FILTER(ARQUIVOS[ARQUIVO],(ARQUIVOS[DOCUMENTO]=LD_01[[#This Row],[DOCUMENTO]])*(ARQUIVOS[REVISÃO]=LD_01[[#This Row],[REVISÃO]])*(ARQUIVOS[EXTENSÃO]="pdf")))</f>
        <v>MSV-163MS-373-385-ACA-EXE-DE-Q1-004-R00.3.pdf</v>
      </c>
      <c r="K1879" s="6" t="str" cm="1">
        <f t="array" ref="K1879">_xlfn.TEXTJOIN(", ",TRUE,_xlfn.UNIQUE(_xlfn._xlws.FILTER(ARQUIVOS_RECEBIDOS!$F$2:$F$5010,ARQUIVOS_RECEBIDOS!$E$2:$E$5010=LD_01[[#This Row],[DOCUMENTO]])))</f>
        <v>R00.3</v>
      </c>
      <c r="L1879" s="6" t="str" cm="1">
        <f t="array" ref="L1879">_xlfn.TEXTJOIN(",",TRUE,_xlfn._xlws.FILTER(ARQUIVOS[EXTENSÃO],(ARQUIVOS[DOCUMENTO]=LD_01[[#This Row],[DOCUMENTO]])*(ARQUIVOS[REVISÃO]=LD_01[[#This Row],[REVISÃO]])))</f>
        <v>dwg,pdf</v>
      </c>
      <c r="M1879" s="12" cm="1">
        <f t="array" ref="M1879">_xlfn.UNIQUE(_xlfn._xlws.FILTER(ARQUIVOS[DATA RECEBIMENTO],(ARQUIVOS[DOCUMENTO]=LD_01[[#This Row],[DOCUMENTO]])*(ARQUIVOS[REVISÃO]=LD_01[[#This Row],[REVISÃO]])))</f>
        <v>46041</v>
      </c>
      <c r="N187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7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02/MSV-163MS-373-385/11.DS/MSV-163MS-373-385-ACA-EXE-DE-Q1-004-R00.3.pdf</v>
      </c>
      <c r="P1879" s="6" t="str">
        <f>LD_01[[#This Row],[PASTA]]&amp;"/"&amp;LD_01[[#This Row],[ARQUIVO]]</f>
        <v>MSV-163MS-373-385/11.DS/MSV-163MS-373-385-ACA-EXE-DE-Q1-004-R00.3.pdf</v>
      </c>
    </row>
    <row r="1880" spans="1:16" ht="28.8" x14ac:dyDescent="0.3">
      <c r="A1880" t="s">
        <v>7180</v>
      </c>
      <c r="B1880" s="6" t="str">
        <f>VLOOKUP(LD_01[[#This Row],[DOCUMENTO]],_xlfn.SORTBY(ARQUIVOS_RECEBIDOS!$E$2:$F$5010,ARQUIVOS_RECEBIDOS!$F$2:$F$5010,-1),2,)</f>
        <v>R00.3</v>
      </c>
      <c r="C1880" s="14" t="s">
        <v>5988</v>
      </c>
      <c r="D1880" s="14" t="s">
        <v>7543</v>
      </c>
      <c r="E1880" s="6" t="s">
        <v>7477</v>
      </c>
      <c r="F1880" s="8" t="s">
        <v>6389</v>
      </c>
      <c r="G1880" s="8" t="s">
        <v>4338</v>
      </c>
      <c r="H1880" s="6" t="str">
        <f>_xlfn.XLOOKUP(LD_01[[#This Row],[DISCIPLINA]],'CLASSES DE PROJETOS'!$F$3:$F$37,'CLASSES DE PROJETOS'!$C$3:$C$37)</f>
        <v>DS</v>
      </c>
      <c r="I1880" s="6" t="str">
        <f>_xlfn.TEXTJOIN("/",TRUE,"MSV-163MS-"&amp;LD_01[[#This Row],[OBRA]],_xlfn.XLOOKUP(LD_01[[#This Row],[SIGLA]],'CLASSES DE PROJETOS'!$C$3:$C$37,'CLASSES DE PROJETOS'!$E$3:$E$37))</f>
        <v>MSV-163MS-373-385/11.DS</v>
      </c>
      <c r="J1880" s="6" t="str" cm="1">
        <f t="array" ref="J1880">_xlfn.TEXTJOIN(",",TRUE,_xlfn._xlws.FILTER(ARQUIVOS[ARQUIVO],(ARQUIVOS[DOCUMENTO]=LD_01[[#This Row],[DOCUMENTO]])*(ARQUIVOS[REVISÃO]=LD_01[[#This Row],[REVISÃO]])*(ARQUIVOS[EXTENSÃO]="pdf")))</f>
        <v>MSV-163MS-373-385-ACA-EXE-DE-Q1-005-R00.3.pdf</v>
      </c>
      <c r="K1880" s="6" t="str" cm="1">
        <f t="array" ref="K1880">_xlfn.TEXTJOIN(", ",TRUE,_xlfn.UNIQUE(_xlfn._xlws.FILTER(ARQUIVOS_RECEBIDOS!$F$2:$F$5010,ARQUIVOS_RECEBIDOS!$E$2:$E$5010=LD_01[[#This Row],[DOCUMENTO]])))</f>
        <v>R00.3</v>
      </c>
      <c r="L1880" s="6" t="str" cm="1">
        <f t="array" ref="L1880">_xlfn.TEXTJOIN(",",TRUE,_xlfn._xlws.FILTER(ARQUIVOS[EXTENSÃO],(ARQUIVOS[DOCUMENTO]=LD_01[[#This Row],[DOCUMENTO]])*(ARQUIVOS[REVISÃO]=LD_01[[#This Row],[REVISÃO]])))</f>
        <v>dwg,pdf</v>
      </c>
      <c r="M1880" s="12" cm="1">
        <f t="array" ref="M1880">_xlfn.UNIQUE(_xlfn._xlws.FILTER(ARQUIVOS[DATA RECEBIMENTO],(ARQUIVOS[DOCUMENTO]=LD_01[[#This Row],[DOCUMENTO]])*(ARQUIVOS[REVISÃO]=LD_01[[#This Row],[REVISÃO]])))</f>
        <v>46041</v>
      </c>
      <c r="N188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02/MSV-163MS-373-385/11.DS/MSV-163MS-373-385-ACA-EXE-DE-Q1-005-R00.3.pdf</v>
      </c>
      <c r="P1880" s="6" t="str">
        <f>LD_01[[#This Row],[PASTA]]&amp;"/"&amp;LD_01[[#This Row],[ARQUIVO]]</f>
        <v>MSV-163MS-373-385/11.DS/MSV-163MS-373-385-ACA-EXE-DE-Q1-005-R00.3.pdf</v>
      </c>
    </row>
    <row r="1881" spans="1:16" ht="28.8" x14ac:dyDescent="0.3">
      <c r="A1881" t="s">
        <v>7181</v>
      </c>
      <c r="B1881" s="6" t="str">
        <f>VLOOKUP(LD_01[[#This Row],[DOCUMENTO]],_xlfn.SORTBY(ARQUIVOS_RECEBIDOS!$E$2:$F$5010,ARQUIVOS_RECEBIDOS!$F$2:$F$5010,-1),2,)</f>
        <v>R00.3</v>
      </c>
      <c r="C1881" s="14" t="s">
        <v>5988</v>
      </c>
      <c r="D1881" s="14" t="s">
        <v>7543</v>
      </c>
      <c r="E1881" s="6" t="s">
        <v>7477</v>
      </c>
      <c r="F1881" s="8" t="s">
        <v>6389</v>
      </c>
      <c r="G1881" s="8" t="s">
        <v>4338</v>
      </c>
      <c r="H1881" s="6" t="str">
        <f>_xlfn.XLOOKUP(LD_01[[#This Row],[DISCIPLINA]],'CLASSES DE PROJETOS'!$F$3:$F$37,'CLASSES DE PROJETOS'!$C$3:$C$37)</f>
        <v>DS</v>
      </c>
      <c r="I1881" s="6" t="str">
        <f>_xlfn.TEXTJOIN("/",TRUE,"MSV-163MS-"&amp;LD_01[[#This Row],[OBRA]],_xlfn.XLOOKUP(LD_01[[#This Row],[SIGLA]],'CLASSES DE PROJETOS'!$C$3:$C$37,'CLASSES DE PROJETOS'!$E$3:$E$37))</f>
        <v>MSV-163MS-373-385/11.DS</v>
      </c>
      <c r="J1881" s="6" t="str" cm="1">
        <f t="array" ref="J1881">_xlfn.TEXTJOIN(",",TRUE,_xlfn._xlws.FILTER(ARQUIVOS[ARQUIVO],(ARQUIVOS[DOCUMENTO]=LD_01[[#This Row],[DOCUMENTO]])*(ARQUIVOS[REVISÃO]=LD_01[[#This Row],[REVISÃO]])*(ARQUIVOS[EXTENSÃO]="pdf")))</f>
        <v>MSV-163MS-373-385-ACA-EXE-DE-Q1-006-R00.3.pdf</v>
      </c>
      <c r="K1881" s="6" t="str" cm="1">
        <f t="array" ref="K1881">_xlfn.TEXTJOIN(", ",TRUE,_xlfn.UNIQUE(_xlfn._xlws.FILTER(ARQUIVOS_RECEBIDOS!$F$2:$F$5010,ARQUIVOS_RECEBIDOS!$E$2:$E$5010=LD_01[[#This Row],[DOCUMENTO]])))</f>
        <v>R00.3</v>
      </c>
      <c r="L1881" s="6" t="str" cm="1">
        <f t="array" ref="L1881">_xlfn.TEXTJOIN(",",TRUE,_xlfn._xlws.FILTER(ARQUIVOS[EXTENSÃO],(ARQUIVOS[DOCUMENTO]=LD_01[[#This Row],[DOCUMENTO]])*(ARQUIVOS[REVISÃO]=LD_01[[#This Row],[REVISÃO]])))</f>
        <v>dwg,pdf</v>
      </c>
      <c r="M1881" s="12" cm="1">
        <f t="array" ref="M1881">_xlfn.UNIQUE(_xlfn._xlws.FILTER(ARQUIVOS[DATA RECEBIMENTO],(ARQUIVOS[DOCUMENTO]=LD_01[[#This Row],[DOCUMENTO]])*(ARQUIVOS[REVISÃO]=LD_01[[#This Row],[REVISÃO]])))</f>
        <v>46041</v>
      </c>
      <c r="N188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02/MSV-163MS-373-385/11.DS/MSV-163MS-373-385-ACA-EXE-DE-Q1-006-R00.3.pdf</v>
      </c>
      <c r="P1881" s="6" t="str">
        <f>LD_01[[#This Row],[PASTA]]&amp;"/"&amp;LD_01[[#This Row],[ARQUIVO]]</f>
        <v>MSV-163MS-373-385/11.DS/MSV-163MS-373-385-ACA-EXE-DE-Q1-006-R00.3.pdf</v>
      </c>
    </row>
    <row r="1882" spans="1:16" ht="28.8" x14ac:dyDescent="0.3">
      <c r="A1882" t="s">
        <v>7182</v>
      </c>
      <c r="B1882" s="6" t="str">
        <f>VLOOKUP(LD_01[[#This Row],[DOCUMENTO]],_xlfn.SORTBY(ARQUIVOS_RECEBIDOS!$E$2:$F$5010,ARQUIVOS_RECEBIDOS!$F$2:$F$5010,-1),2,)</f>
        <v>R00.3</v>
      </c>
      <c r="C1882" s="14" t="s">
        <v>5988</v>
      </c>
      <c r="D1882" s="14" t="s">
        <v>7543</v>
      </c>
      <c r="E1882" s="6" t="s">
        <v>7477</v>
      </c>
      <c r="F1882" s="8" t="s">
        <v>6389</v>
      </c>
      <c r="G1882" s="8" t="s">
        <v>4338</v>
      </c>
      <c r="H1882" s="6" t="str">
        <f>_xlfn.XLOOKUP(LD_01[[#This Row],[DISCIPLINA]],'CLASSES DE PROJETOS'!$F$3:$F$37,'CLASSES DE PROJETOS'!$C$3:$C$37)</f>
        <v>DS</v>
      </c>
      <c r="I1882" s="6" t="str">
        <f>_xlfn.TEXTJOIN("/",TRUE,"MSV-163MS-"&amp;LD_01[[#This Row],[OBRA]],_xlfn.XLOOKUP(LD_01[[#This Row],[SIGLA]],'CLASSES DE PROJETOS'!$C$3:$C$37,'CLASSES DE PROJETOS'!$E$3:$E$37))</f>
        <v>MSV-163MS-373-385/11.DS</v>
      </c>
      <c r="J1882" s="6" t="str" cm="1">
        <f t="array" ref="J1882">_xlfn.TEXTJOIN(",",TRUE,_xlfn._xlws.FILTER(ARQUIVOS[ARQUIVO],(ARQUIVOS[DOCUMENTO]=LD_01[[#This Row],[DOCUMENTO]])*(ARQUIVOS[REVISÃO]=LD_01[[#This Row],[REVISÃO]])*(ARQUIVOS[EXTENSÃO]="pdf")))</f>
        <v>MSV-163MS-373-385-ACA-EXE-DE-Q1-007-R00.3.pdf</v>
      </c>
      <c r="K1882" s="6" t="str" cm="1">
        <f t="array" ref="K1882">_xlfn.TEXTJOIN(", ",TRUE,_xlfn.UNIQUE(_xlfn._xlws.FILTER(ARQUIVOS_RECEBIDOS!$F$2:$F$5010,ARQUIVOS_RECEBIDOS!$E$2:$E$5010=LD_01[[#This Row],[DOCUMENTO]])))</f>
        <v>R00.3</v>
      </c>
      <c r="L1882" s="6" t="str" cm="1">
        <f t="array" ref="L1882">_xlfn.TEXTJOIN(",",TRUE,_xlfn._xlws.FILTER(ARQUIVOS[EXTENSÃO],(ARQUIVOS[DOCUMENTO]=LD_01[[#This Row],[DOCUMENTO]])*(ARQUIVOS[REVISÃO]=LD_01[[#This Row],[REVISÃO]])))</f>
        <v>dwg,pdf</v>
      </c>
      <c r="M1882" s="12" cm="1">
        <f t="array" ref="M1882">_xlfn.UNIQUE(_xlfn._xlws.FILTER(ARQUIVOS[DATA RECEBIMENTO],(ARQUIVOS[DOCUMENTO]=LD_01[[#This Row],[DOCUMENTO]])*(ARQUIVOS[REVISÃO]=LD_01[[#This Row],[REVISÃO]])))</f>
        <v>46041</v>
      </c>
      <c r="N188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02/MSV-163MS-373-385/11.DS/MSV-163MS-373-385-ACA-EXE-DE-Q1-007-R00.3.pdf</v>
      </c>
      <c r="P1882" s="6" t="str">
        <f>LD_01[[#This Row],[PASTA]]&amp;"/"&amp;LD_01[[#This Row],[ARQUIVO]]</f>
        <v>MSV-163MS-373-385/11.DS/MSV-163MS-373-385-ACA-EXE-DE-Q1-007-R00.3.pdf</v>
      </c>
    </row>
    <row r="1883" spans="1:16" ht="28.8" x14ac:dyDescent="0.3">
      <c r="A1883" t="s">
        <v>7183</v>
      </c>
      <c r="B1883" s="6" t="str">
        <f>VLOOKUP(LD_01[[#This Row],[DOCUMENTO]],_xlfn.SORTBY(ARQUIVOS_RECEBIDOS!$E$2:$F$5010,ARQUIVOS_RECEBIDOS!$F$2:$F$5010,-1),2,)</f>
        <v>R00.3</v>
      </c>
      <c r="C1883" s="14" t="s">
        <v>5988</v>
      </c>
      <c r="D1883" s="14" t="s">
        <v>7543</v>
      </c>
      <c r="E1883" s="6" t="s">
        <v>7477</v>
      </c>
      <c r="F1883" s="8" t="s">
        <v>6389</v>
      </c>
      <c r="G1883" s="8" t="s">
        <v>4338</v>
      </c>
      <c r="H1883" s="6" t="str">
        <f>_xlfn.XLOOKUP(LD_01[[#This Row],[DISCIPLINA]],'CLASSES DE PROJETOS'!$F$3:$F$37,'CLASSES DE PROJETOS'!$C$3:$C$37)</f>
        <v>DS</v>
      </c>
      <c r="I1883" s="6" t="str">
        <f>_xlfn.TEXTJOIN("/",TRUE,"MSV-163MS-"&amp;LD_01[[#This Row],[OBRA]],_xlfn.XLOOKUP(LD_01[[#This Row],[SIGLA]],'CLASSES DE PROJETOS'!$C$3:$C$37,'CLASSES DE PROJETOS'!$E$3:$E$37))</f>
        <v>MSV-163MS-373-385/11.DS</v>
      </c>
      <c r="J1883" s="6" t="str" cm="1">
        <f t="array" ref="J1883">_xlfn.TEXTJOIN(",",TRUE,_xlfn._xlws.FILTER(ARQUIVOS[ARQUIVO],(ARQUIVOS[DOCUMENTO]=LD_01[[#This Row],[DOCUMENTO]])*(ARQUIVOS[REVISÃO]=LD_01[[#This Row],[REVISÃO]])*(ARQUIVOS[EXTENSÃO]="pdf")))</f>
        <v>MSV-163MS-373-385-ACA-EXE-DE-Q1-008-R00.3.pdf</v>
      </c>
      <c r="K1883" s="6" t="str" cm="1">
        <f t="array" ref="K1883">_xlfn.TEXTJOIN(", ",TRUE,_xlfn.UNIQUE(_xlfn._xlws.FILTER(ARQUIVOS_RECEBIDOS!$F$2:$F$5010,ARQUIVOS_RECEBIDOS!$E$2:$E$5010=LD_01[[#This Row],[DOCUMENTO]])))</f>
        <v>R00.3</v>
      </c>
      <c r="L1883" s="6" t="str" cm="1">
        <f t="array" ref="L1883">_xlfn.TEXTJOIN(",",TRUE,_xlfn._xlws.FILTER(ARQUIVOS[EXTENSÃO],(ARQUIVOS[DOCUMENTO]=LD_01[[#This Row],[DOCUMENTO]])*(ARQUIVOS[REVISÃO]=LD_01[[#This Row],[REVISÃO]])))</f>
        <v>dwg,pdf</v>
      </c>
      <c r="M1883" s="12" cm="1">
        <f t="array" ref="M1883">_xlfn.UNIQUE(_xlfn._xlws.FILTER(ARQUIVOS[DATA RECEBIMENTO],(ARQUIVOS[DOCUMENTO]=LD_01[[#This Row],[DOCUMENTO]])*(ARQUIVOS[REVISÃO]=LD_01[[#This Row],[REVISÃO]])))</f>
        <v>46041</v>
      </c>
      <c r="N188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02/MSV-163MS-373-385/11.DS/MSV-163MS-373-385-ACA-EXE-DE-Q1-008-R00.3.pdf</v>
      </c>
      <c r="P1883" s="6" t="str">
        <f>LD_01[[#This Row],[PASTA]]&amp;"/"&amp;LD_01[[#This Row],[ARQUIVO]]</f>
        <v>MSV-163MS-373-385/11.DS/MSV-163MS-373-385-ACA-EXE-DE-Q1-008-R00.3.pdf</v>
      </c>
    </row>
    <row r="1884" spans="1:16" ht="28.8" x14ac:dyDescent="0.3">
      <c r="A1884" t="s">
        <v>7184</v>
      </c>
      <c r="B1884" s="6" t="str">
        <f>VLOOKUP(LD_01[[#This Row],[DOCUMENTO]],_xlfn.SORTBY(ARQUIVOS_RECEBIDOS!$E$2:$F$5010,ARQUIVOS_RECEBIDOS!$F$2:$F$5010,-1),2,)</f>
        <v>R00.3</v>
      </c>
      <c r="C1884" s="14" t="s">
        <v>5988</v>
      </c>
      <c r="D1884" s="14" t="s">
        <v>7543</v>
      </c>
      <c r="E1884" s="6" t="s">
        <v>7477</v>
      </c>
      <c r="F1884" s="8" t="s">
        <v>6389</v>
      </c>
      <c r="G1884" s="8" t="s">
        <v>4338</v>
      </c>
      <c r="H1884" s="6" t="str">
        <f>_xlfn.XLOOKUP(LD_01[[#This Row],[DISCIPLINA]],'CLASSES DE PROJETOS'!$F$3:$F$37,'CLASSES DE PROJETOS'!$C$3:$C$37)</f>
        <v>DS</v>
      </c>
      <c r="I1884" s="6" t="str">
        <f>_xlfn.TEXTJOIN("/",TRUE,"MSV-163MS-"&amp;LD_01[[#This Row],[OBRA]],_xlfn.XLOOKUP(LD_01[[#This Row],[SIGLA]],'CLASSES DE PROJETOS'!$C$3:$C$37,'CLASSES DE PROJETOS'!$E$3:$E$37))</f>
        <v>MSV-163MS-373-385/11.DS</v>
      </c>
      <c r="J1884" s="6" t="str" cm="1">
        <f t="array" ref="J1884">_xlfn.TEXTJOIN(",",TRUE,_xlfn._xlws.FILTER(ARQUIVOS[ARQUIVO],(ARQUIVOS[DOCUMENTO]=LD_01[[#This Row],[DOCUMENTO]])*(ARQUIVOS[REVISÃO]=LD_01[[#This Row],[REVISÃO]])*(ARQUIVOS[EXTENSÃO]="pdf")))</f>
        <v>MSV-163MS-373-385-ACA-EXE-DE-Q1-009-R00.3.pdf</v>
      </c>
      <c r="K1884" s="6" t="str" cm="1">
        <f t="array" ref="K1884">_xlfn.TEXTJOIN(", ",TRUE,_xlfn.UNIQUE(_xlfn._xlws.FILTER(ARQUIVOS_RECEBIDOS!$F$2:$F$5010,ARQUIVOS_RECEBIDOS!$E$2:$E$5010=LD_01[[#This Row],[DOCUMENTO]])))</f>
        <v>R00.3</v>
      </c>
      <c r="L1884" s="6" t="str" cm="1">
        <f t="array" ref="L1884">_xlfn.TEXTJOIN(",",TRUE,_xlfn._xlws.FILTER(ARQUIVOS[EXTENSÃO],(ARQUIVOS[DOCUMENTO]=LD_01[[#This Row],[DOCUMENTO]])*(ARQUIVOS[REVISÃO]=LD_01[[#This Row],[REVISÃO]])))</f>
        <v>dwg,pdf</v>
      </c>
      <c r="M1884" s="12" cm="1">
        <f t="array" ref="M1884">_xlfn.UNIQUE(_xlfn._xlws.FILTER(ARQUIVOS[DATA RECEBIMENTO],(ARQUIVOS[DOCUMENTO]=LD_01[[#This Row],[DOCUMENTO]])*(ARQUIVOS[REVISÃO]=LD_01[[#This Row],[REVISÃO]])))</f>
        <v>46041</v>
      </c>
      <c r="N188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02/MSV-163MS-373-385/11.DS/MSV-163MS-373-385-ACA-EXE-DE-Q1-009-R00.3.pdf</v>
      </c>
      <c r="P1884" s="6" t="str">
        <f>LD_01[[#This Row],[PASTA]]&amp;"/"&amp;LD_01[[#This Row],[ARQUIVO]]</f>
        <v>MSV-163MS-373-385/11.DS/MSV-163MS-373-385-ACA-EXE-DE-Q1-009-R00.3.pdf</v>
      </c>
    </row>
    <row r="1885" spans="1:16" ht="28.8" x14ac:dyDescent="0.3">
      <c r="A1885" t="s">
        <v>7185</v>
      </c>
      <c r="B1885" s="6" t="str">
        <f>VLOOKUP(LD_01[[#This Row],[DOCUMENTO]],_xlfn.SORTBY(ARQUIVOS_RECEBIDOS!$E$2:$F$5010,ARQUIVOS_RECEBIDOS!$F$2:$F$5010,-1),2,)</f>
        <v>R00.3</v>
      </c>
      <c r="C1885" s="14" t="s">
        <v>5988</v>
      </c>
      <c r="D1885" s="14" t="s">
        <v>7543</v>
      </c>
      <c r="E1885" s="6" t="s">
        <v>7477</v>
      </c>
      <c r="F1885" s="8" t="s">
        <v>6389</v>
      </c>
      <c r="G1885" s="8" t="s">
        <v>4338</v>
      </c>
      <c r="H1885" s="6" t="str">
        <f>_xlfn.XLOOKUP(LD_01[[#This Row],[DISCIPLINA]],'CLASSES DE PROJETOS'!$F$3:$F$37,'CLASSES DE PROJETOS'!$C$3:$C$37)</f>
        <v>DS</v>
      </c>
      <c r="I1885" s="6" t="str">
        <f>_xlfn.TEXTJOIN("/",TRUE,"MSV-163MS-"&amp;LD_01[[#This Row],[OBRA]],_xlfn.XLOOKUP(LD_01[[#This Row],[SIGLA]],'CLASSES DE PROJETOS'!$C$3:$C$37,'CLASSES DE PROJETOS'!$E$3:$E$37))</f>
        <v>MSV-163MS-373-385/11.DS</v>
      </c>
      <c r="J1885" s="6" t="str" cm="1">
        <f t="array" ref="J1885">_xlfn.TEXTJOIN(",",TRUE,_xlfn._xlws.FILTER(ARQUIVOS[ARQUIVO],(ARQUIVOS[DOCUMENTO]=LD_01[[#This Row],[DOCUMENTO]])*(ARQUIVOS[REVISÃO]=LD_01[[#This Row],[REVISÃO]])*(ARQUIVOS[EXTENSÃO]="pdf")))</f>
        <v>MSV-163MS-373-385-ACA-EXE-DE-Q1-010-R00.3.pdf</v>
      </c>
      <c r="K1885" s="6" t="str" cm="1">
        <f t="array" ref="K1885">_xlfn.TEXTJOIN(", ",TRUE,_xlfn.UNIQUE(_xlfn._xlws.FILTER(ARQUIVOS_RECEBIDOS!$F$2:$F$5010,ARQUIVOS_RECEBIDOS!$E$2:$E$5010=LD_01[[#This Row],[DOCUMENTO]])))</f>
        <v>R00.3</v>
      </c>
      <c r="L1885" s="6" t="str" cm="1">
        <f t="array" ref="L1885">_xlfn.TEXTJOIN(",",TRUE,_xlfn._xlws.FILTER(ARQUIVOS[EXTENSÃO],(ARQUIVOS[DOCUMENTO]=LD_01[[#This Row],[DOCUMENTO]])*(ARQUIVOS[REVISÃO]=LD_01[[#This Row],[REVISÃO]])))</f>
        <v>dwg,pdf</v>
      </c>
      <c r="M1885" s="12" cm="1">
        <f t="array" ref="M1885">_xlfn.UNIQUE(_xlfn._xlws.FILTER(ARQUIVOS[DATA RECEBIMENTO],(ARQUIVOS[DOCUMENTO]=LD_01[[#This Row],[DOCUMENTO]])*(ARQUIVOS[REVISÃO]=LD_01[[#This Row],[REVISÃO]])))</f>
        <v>46041</v>
      </c>
      <c r="N188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02/MSV-163MS-373-385/11.DS/MSV-163MS-373-385-ACA-EXE-DE-Q1-010-R00.3.pdf</v>
      </c>
      <c r="P1885" s="6" t="str">
        <f>LD_01[[#This Row],[PASTA]]&amp;"/"&amp;LD_01[[#This Row],[ARQUIVO]]</f>
        <v>MSV-163MS-373-385/11.DS/MSV-163MS-373-385-ACA-EXE-DE-Q1-010-R00.3.pdf</v>
      </c>
    </row>
    <row r="1886" spans="1:16" ht="28.8" x14ac:dyDescent="0.3">
      <c r="A1886" t="s">
        <v>7186</v>
      </c>
      <c r="B1886" s="6" t="str">
        <f>VLOOKUP(LD_01[[#This Row],[DOCUMENTO]],_xlfn.SORTBY(ARQUIVOS_RECEBIDOS!$E$2:$F$5010,ARQUIVOS_RECEBIDOS!$F$2:$F$5010,-1),2,)</f>
        <v>R00.3</v>
      </c>
      <c r="C1886" s="14" t="s">
        <v>5988</v>
      </c>
      <c r="D1886" s="14" t="s">
        <v>7543</v>
      </c>
      <c r="E1886" s="6" t="s">
        <v>7477</v>
      </c>
      <c r="F1886" s="8" t="s">
        <v>6389</v>
      </c>
      <c r="G1886" s="8" t="s">
        <v>4338</v>
      </c>
      <c r="H1886" s="6" t="str">
        <f>_xlfn.XLOOKUP(LD_01[[#This Row],[DISCIPLINA]],'CLASSES DE PROJETOS'!$F$3:$F$37,'CLASSES DE PROJETOS'!$C$3:$C$37)</f>
        <v>DS</v>
      </c>
      <c r="I1886" s="6" t="str">
        <f>_xlfn.TEXTJOIN("/",TRUE,"MSV-163MS-"&amp;LD_01[[#This Row],[OBRA]],_xlfn.XLOOKUP(LD_01[[#This Row],[SIGLA]],'CLASSES DE PROJETOS'!$C$3:$C$37,'CLASSES DE PROJETOS'!$E$3:$E$37))</f>
        <v>MSV-163MS-373-385/11.DS</v>
      </c>
      <c r="J1886" s="6" t="str" cm="1">
        <f t="array" ref="J1886">_xlfn.TEXTJOIN(",",TRUE,_xlfn._xlws.FILTER(ARQUIVOS[ARQUIVO],(ARQUIVOS[DOCUMENTO]=LD_01[[#This Row],[DOCUMENTO]])*(ARQUIVOS[REVISÃO]=LD_01[[#This Row],[REVISÃO]])*(ARQUIVOS[EXTENSÃO]="pdf")))</f>
        <v>MSV-163MS-373-385-ACA-EXE-DE-Q1-011-R00.3.pdf</v>
      </c>
      <c r="K1886" s="6" t="str" cm="1">
        <f t="array" ref="K1886">_xlfn.TEXTJOIN(", ",TRUE,_xlfn.UNIQUE(_xlfn._xlws.FILTER(ARQUIVOS_RECEBIDOS!$F$2:$F$5010,ARQUIVOS_RECEBIDOS!$E$2:$E$5010=LD_01[[#This Row],[DOCUMENTO]])))</f>
        <v>R00.3</v>
      </c>
      <c r="L1886" s="6" t="str" cm="1">
        <f t="array" ref="L1886">_xlfn.TEXTJOIN(",",TRUE,_xlfn._xlws.FILTER(ARQUIVOS[EXTENSÃO],(ARQUIVOS[DOCUMENTO]=LD_01[[#This Row],[DOCUMENTO]])*(ARQUIVOS[REVISÃO]=LD_01[[#This Row],[REVISÃO]])))</f>
        <v>dwg,pdf</v>
      </c>
      <c r="M1886" s="12" cm="1">
        <f t="array" ref="M1886">_xlfn.UNIQUE(_xlfn._xlws.FILTER(ARQUIVOS[DATA RECEBIMENTO],(ARQUIVOS[DOCUMENTO]=LD_01[[#This Row],[DOCUMENTO]])*(ARQUIVOS[REVISÃO]=LD_01[[#This Row],[REVISÃO]])))</f>
        <v>46041</v>
      </c>
      <c r="N188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02/MSV-163MS-373-385/11.DS/MSV-163MS-373-385-ACA-EXE-DE-Q1-011-R00.3.pdf</v>
      </c>
      <c r="P1886" s="6" t="str">
        <f>LD_01[[#This Row],[PASTA]]&amp;"/"&amp;LD_01[[#This Row],[ARQUIVO]]</f>
        <v>MSV-163MS-373-385/11.DS/MSV-163MS-373-385-ACA-EXE-DE-Q1-011-R00.3.pdf</v>
      </c>
    </row>
    <row r="1887" spans="1:16" ht="43.2" x14ac:dyDescent="0.3">
      <c r="A1887" t="s">
        <v>7174</v>
      </c>
      <c r="B1887" s="6" t="str">
        <f>VLOOKUP(LD_01[[#This Row],[DOCUMENTO]],_xlfn.SORTBY(ARQUIVOS_RECEBIDOS!$E$2:$F$5010,ARQUIVOS_RECEBIDOS!$F$2:$F$5010,-1),2,)</f>
        <v>R00.6</v>
      </c>
      <c r="C1887" s="14" t="s">
        <v>5988</v>
      </c>
      <c r="D1887" s="14" t="s">
        <v>7543</v>
      </c>
      <c r="E1887" s="6" t="s">
        <v>7477</v>
      </c>
      <c r="F1887" s="8" t="s">
        <v>6390</v>
      </c>
      <c r="G1887" s="8" t="s">
        <v>4142</v>
      </c>
      <c r="H1887" s="6" t="str">
        <f>_xlfn.XLOOKUP(LD_01[[#This Row],[DISCIPLINA]],'CLASSES DE PROJETOS'!$F$3:$F$37,'CLASSES DE PROJETOS'!$C$3:$C$37)</f>
        <v>DR</v>
      </c>
      <c r="I1887" s="6" t="str">
        <f>_xlfn.TEXTJOIN("/",TRUE,"MSV-163MS-"&amp;LD_01[[#This Row],[OBRA]],_xlfn.XLOOKUP(LD_01[[#This Row],[SIGLA]],'CLASSES DE PROJETOS'!$C$3:$C$37,'CLASSES DE PROJETOS'!$E$3:$E$37))</f>
        <v>MSV-163MS-373-385/10.DR</v>
      </c>
      <c r="J1887" s="6" t="str" cm="1">
        <f t="array" ref="J1887">_xlfn.TEXTJOIN(",",TRUE,_xlfn._xlws.FILTER(ARQUIVOS[ARQUIVO],(ARQUIVOS[DOCUMENTO]=LD_01[[#This Row],[DOCUMENTO]])*(ARQUIVOS[REVISÃO]=LD_01[[#This Row],[REVISÃO]])*(ARQUIVOS[EXTENSÃO]="pdf")))</f>
        <v>MSV-163MS-373-385-ACA-EXE-MC-H2-001-R00.6.pdf</v>
      </c>
      <c r="K1887" s="6" t="str" cm="1">
        <f t="array" ref="K1887">_xlfn.TEXTJOIN(", ",TRUE,_xlfn.UNIQUE(_xlfn._xlws.FILTER(ARQUIVOS_RECEBIDOS!$F$2:$F$5010,ARQUIVOS_RECEBIDOS!$E$2:$E$5010=LD_01[[#This Row],[DOCUMENTO]])))</f>
        <v>R00.6</v>
      </c>
      <c r="L1887" s="6" t="str" cm="1">
        <f t="array" ref="L1887">_xlfn.TEXTJOIN(",",TRUE,_xlfn._xlws.FILTER(ARQUIVOS[EXTENSÃO],(ARQUIVOS[DOCUMENTO]=LD_01[[#This Row],[DOCUMENTO]])*(ARQUIVOS[REVISÃO]=LD_01[[#This Row],[REVISÃO]])))</f>
        <v>docx,pdf</v>
      </c>
      <c r="M1887" s="12" cm="1">
        <f t="array" ref="M1887">_xlfn.UNIQUE(_xlfn._xlws.FILTER(ARQUIVOS[DATA RECEBIMENTO],(ARQUIVOS[DOCUMENTO]=LD_01[[#This Row],[DOCUMENTO]])*(ARQUIVOS[REVISÃO]=LD_01[[#This Row],[REVISÃO]])))</f>
        <v>46041</v>
      </c>
      <c r="N188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02/MSV-163MS-373-385/10.DR/MSV-163MS-373-385-ACA-EXE-MC-H2-001-R00.6.pdf</v>
      </c>
      <c r="P1887" s="6" t="str">
        <f>LD_01[[#This Row],[PASTA]]&amp;"/"&amp;LD_01[[#This Row],[ARQUIVO]]</f>
        <v>MSV-163MS-373-385/10.DR/MSV-163MS-373-385-ACA-EXE-MC-H2-001-R00.6.pdf</v>
      </c>
    </row>
    <row r="1888" spans="1:16" ht="28.8" x14ac:dyDescent="0.3">
      <c r="A1888" t="s">
        <v>7399</v>
      </c>
      <c r="B1888" s="6" t="str">
        <f>VLOOKUP(LD_01[[#This Row],[DOCUMENTO]],_xlfn.SORTBY(ARQUIVOS_RECEBIDOS!$E$2:$F$5010,ARQUIVOS_RECEBIDOS!$F$2:$F$5010,-1),2,)</f>
        <v>R00.3</v>
      </c>
      <c r="C1888" s="14" t="s">
        <v>5988</v>
      </c>
      <c r="D1888" s="14" t="s">
        <v>7543</v>
      </c>
      <c r="E1888" s="6" t="s">
        <v>7477</v>
      </c>
      <c r="F1888" s="8" t="s">
        <v>7529</v>
      </c>
      <c r="G1888" s="8" t="s">
        <v>4143</v>
      </c>
      <c r="H1888" s="6" t="str">
        <f>_xlfn.XLOOKUP(LD_01[[#This Row],[DISCIPLINA]],'CLASSES DE PROJETOS'!$F$3:$F$37,'CLASSES DE PROJETOS'!$C$3:$C$37)</f>
        <v>PV</v>
      </c>
      <c r="I1888" s="6" t="str">
        <f>_xlfn.TEXTJOIN("/",TRUE,"MSV-163MS-"&amp;LD_01[[#This Row],[OBRA]],_xlfn.XLOOKUP(LD_01[[#This Row],[SIGLA]],'CLASSES DE PROJETOS'!$C$3:$C$37,'CLASSES DE PROJETOS'!$E$3:$E$37))</f>
        <v>MSV-163MS-373-385/28.PV</v>
      </c>
      <c r="J1888" s="6" t="str" cm="1">
        <f t="array" ref="J1888">_xlfn.TEXTJOIN(",",TRUE,_xlfn._xlws.FILTER(ARQUIVOS[ARQUIVO],(ARQUIVOS[DOCUMENTO]=LD_01[[#This Row],[DOCUMENTO]])*(ARQUIVOS[REVISÃO]=LD_01[[#This Row],[REVISÃO]])*(ARQUIVOS[EXTENSÃO]="pdf")))</f>
        <v>MSV-163MS-373-385-ACA-EXE-MC-I2-001-R00.3.pdf</v>
      </c>
      <c r="K1888" s="6" t="str" cm="1">
        <f t="array" ref="K1888">_xlfn.TEXTJOIN(", ",TRUE,_xlfn.UNIQUE(_xlfn._xlws.FILTER(ARQUIVOS_RECEBIDOS!$F$2:$F$5010,ARQUIVOS_RECEBIDOS!$E$2:$E$5010=LD_01[[#This Row],[DOCUMENTO]])))</f>
        <v>R00.3</v>
      </c>
      <c r="L1888" s="6" t="str" cm="1">
        <f t="array" ref="L1888">_xlfn.TEXTJOIN(",",TRUE,_xlfn._xlws.FILTER(ARQUIVOS[EXTENSÃO],(ARQUIVOS[DOCUMENTO]=LD_01[[#This Row],[DOCUMENTO]])*(ARQUIVOS[REVISÃO]=LD_01[[#This Row],[REVISÃO]])))</f>
        <v>docx,pdf</v>
      </c>
      <c r="M1888" s="12" cm="1">
        <f t="array" ref="M1888">_xlfn.UNIQUE(_xlfn._xlws.FILTER(ARQUIVOS[DATA RECEBIMENTO],(ARQUIVOS[DOCUMENTO]=LD_01[[#This Row],[DOCUMENTO]])*(ARQUIVOS[REVISÃO]=LD_01[[#This Row],[REVISÃO]])))</f>
        <v>46041</v>
      </c>
      <c r="N188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02/MSV-163MS-373-385/28.PV/MSV-163MS-373-385-ACA-EXE-MC-I2-001-R00.3.pdf</v>
      </c>
      <c r="P1888" s="6" t="str">
        <f>LD_01[[#This Row],[PASTA]]&amp;"/"&amp;LD_01[[#This Row],[ARQUIVO]]</f>
        <v>MSV-163MS-373-385/28.PV/MSV-163MS-373-385-ACA-EXE-MC-I2-001-R00.3.pdf</v>
      </c>
    </row>
    <row r="1889" spans="1:16" ht="28.8" x14ac:dyDescent="0.3">
      <c r="A1889" t="s">
        <v>7236</v>
      </c>
      <c r="B1889" s="6" t="str">
        <f>VLOOKUP(LD_01[[#This Row],[DOCUMENTO]],_xlfn.SORTBY(ARQUIVOS_RECEBIDOS!$E$2:$F$5010,ARQUIVOS_RECEBIDOS!$F$2:$F$5010,-1),2,)</f>
        <v>R00.2</v>
      </c>
      <c r="C1889" s="14" t="s">
        <v>5988</v>
      </c>
      <c r="D1889" s="14" t="s">
        <v>7543</v>
      </c>
      <c r="E1889" s="6" t="s">
        <v>7477</v>
      </c>
      <c r="F1889" s="8" t="s">
        <v>7530</v>
      </c>
      <c r="G1889" s="8" t="s">
        <v>5989</v>
      </c>
      <c r="H1889" s="6" t="str">
        <f>_xlfn.XLOOKUP(LD_01[[#This Row],[DISCIPLINA]],'CLASSES DE PROJETOS'!$F$3:$F$37,'CLASSES DE PROJETOS'!$C$3:$C$37)</f>
        <v>ES</v>
      </c>
      <c r="I1889" s="6" t="str">
        <f>_xlfn.TEXTJOIN("/",TRUE,"MSV-163MS-"&amp;LD_01[[#This Row],[OBRA]],_xlfn.XLOOKUP(LD_01[[#This Row],[SIGLA]],'CLASSES DE PROJETOS'!$C$3:$C$37,'CLASSES DE PROJETOS'!$E$3:$E$37))</f>
        <v>MSV-163MS-373-385/16.ES</v>
      </c>
      <c r="J1889" s="6" t="str" cm="1">
        <f t="array" ref="J1889">_xlfn.TEXTJOIN(",",TRUE,_xlfn._xlws.FILTER(ARQUIVOS[ARQUIVO],(ARQUIVOS[DOCUMENTO]=LD_01[[#This Row],[DOCUMENTO]])*(ARQUIVOS[REVISÃO]=LD_01[[#This Row],[REVISÃO]])*(ARQUIVOS[EXTENSÃO]="pdf")))</f>
        <v>MSV-163MS-373-385-ACA-EXE-MC-L2-001-R00.2.pdf</v>
      </c>
      <c r="K1889" s="6" t="str" cm="1">
        <f t="array" ref="K1889">_xlfn.TEXTJOIN(", ",TRUE,_xlfn.UNIQUE(_xlfn._xlws.FILTER(ARQUIVOS_RECEBIDOS!$F$2:$F$5010,ARQUIVOS_RECEBIDOS!$E$2:$E$5010=LD_01[[#This Row],[DOCUMENTO]])))</f>
        <v>R00.2</v>
      </c>
      <c r="L1889" s="6" t="str" cm="1">
        <f t="array" ref="L1889">_xlfn.TEXTJOIN(",",TRUE,_xlfn._xlws.FILTER(ARQUIVOS[EXTENSÃO],(ARQUIVOS[DOCUMENTO]=LD_01[[#This Row],[DOCUMENTO]])*(ARQUIVOS[REVISÃO]=LD_01[[#This Row],[REVISÃO]])))</f>
        <v>docx,pdf</v>
      </c>
      <c r="M1889" s="12" cm="1">
        <f t="array" ref="M1889">_xlfn.UNIQUE(_xlfn._xlws.FILTER(ARQUIVOS[DATA RECEBIMENTO],(ARQUIVOS[DOCUMENTO]=LD_01[[#This Row],[DOCUMENTO]])*(ARQUIVOS[REVISÃO]=LD_01[[#This Row],[REVISÃO]])))</f>
        <v>46041</v>
      </c>
      <c r="N188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8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02/MSV-163MS-373-385/16.ES/MSV-163MS-373-385-ACA-EXE-MC-L2-001-R00.2.pdf</v>
      </c>
      <c r="P1889" s="6" t="str">
        <f>LD_01[[#This Row],[PASTA]]&amp;"/"&amp;LD_01[[#This Row],[ARQUIVO]]</f>
        <v>MSV-163MS-373-385/16.ES/MSV-163MS-373-385-ACA-EXE-MC-L2-001-R00.2.pdf</v>
      </c>
    </row>
    <row r="1890" spans="1:16" ht="28.8" x14ac:dyDescent="0.3">
      <c r="A1890" t="s">
        <v>7320</v>
      </c>
      <c r="B1890" s="6" t="str">
        <f>VLOOKUP(LD_01[[#This Row],[DOCUMENTO]],_xlfn.SORTBY(ARQUIVOS_RECEBIDOS!$E$2:$F$5010,ARQUIVOS_RECEBIDOS!$F$2:$F$5010,-1),2,)</f>
        <v>R00.4</v>
      </c>
      <c r="C1890" s="14" t="s">
        <v>5988</v>
      </c>
      <c r="D1890" s="14" t="s">
        <v>7543</v>
      </c>
      <c r="E1890" s="6" t="s">
        <v>7477</v>
      </c>
      <c r="F1890" s="8" t="s">
        <v>7531</v>
      </c>
      <c r="G1890" s="8" t="s">
        <v>4332</v>
      </c>
      <c r="H1890" s="6" t="str">
        <f>_xlfn.XLOOKUP(LD_01[[#This Row],[DISCIPLINA]],'CLASSES DE PROJETOS'!$F$3:$F$37,'CLASSES DE PROJETOS'!$C$3:$C$37)</f>
        <v>GG</v>
      </c>
      <c r="I1890" s="6" t="str">
        <f>_xlfn.TEXTJOIN("/",TRUE,"MSV-163MS-"&amp;LD_01[[#This Row],[OBRA]],_xlfn.XLOOKUP(LD_01[[#This Row],[SIGLA]],'CLASSES DE PROJETOS'!$C$3:$C$37,'CLASSES DE PROJETOS'!$E$3:$E$37))</f>
        <v>MSV-163MS-373-385/19.GG</v>
      </c>
      <c r="J1890" s="6" t="str" cm="1">
        <f t="array" ref="J1890">_xlfn.TEXTJOIN(",",TRUE,_xlfn._xlws.FILTER(ARQUIVOS[ARQUIVO],(ARQUIVOS[DOCUMENTO]=LD_01[[#This Row],[DOCUMENTO]])*(ARQUIVOS[REVISÃO]=LD_01[[#This Row],[REVISÃO]])*(ARQUIVOS[EXTENSÃO]="pdf")))</f>
        <v>MSV-163MS-373-385-ACA-EXE-MD-D3-001-R00.4.pdf</v>
      </c>
      <c r="K1890" s="6" t="str" cm="1">
        <f t="array" ref="K1890">_xlfn.TEXTJOIN(", ",TRUE,_xlfn.UNIQUE(_xlfn._xlws.FILTER(ARQUIVOS_RECEBIDOS!$F$2:$F$5010,ARQUIVOS_RECEBIDOS!$E$2:$E$5010=LD_01[[#This Row],[DOCUMENTO]])))</f>
        <v>R00.4</v>
      </c>
      <c r="L1890" s="6" t="str" cm="1">
        <f t="array" ref="L1890">_xlfn.TEXTJOIN(",",TRUE,_xlfn._xlws.FILTER(ARQUIVOS[EXTENSÃO],(ARQUIVOS[DOCUMENTO]=LD_01[[#This Row],[DOCUMENTO]])*(ARQUIVOS[REVISÃO]=LD_01[[#This Row],[REVISÃO]])))</f>
        <v>docx,pdf</v>
      </c>
      <c r="M1890" s="12" cm="1">
        <f t="array" ref="M1890">_xlfn.UNIQUE(_xlfn._xlws.FILTER(ARQUIVOS[DATA RECEBIMENTO],(ARQUIVOS[DOCUMENTO]=LD_01[[#This Row],[DOCUMENTO]])*(ARQUIVOS[REVISÃO]=LD_01[[#This Row],[REVISÃO]])))</f>
        <v>46041</v>
      </c>
      <c r="N189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02/MSV-163MS-373-385/19.GG/MSV-163MS-373-385-ACA-EXE-MD-D3-001-R00.4.pdf</v>
      </c>
      <c r="P1890" s="6" t="str">
        <f>LD_01[[#This Row],[PASTA]]&amp;"/"&amp;LD_01[[#This Row],[ARQUIVO]]</f>
        <v>MSV-163MS-373-385/19.GG/MSV-163MS-373-385-ACA-EXE-MD-D3-001-R00.4.pdf</v>
      </c>
    </row>
    <row r="1891" spans="1:16" ht="28.8" x14ac:dyDescent="0.3">
      <c r="A1891" t="s">
        <v>7321</v>
      </c>
      <c r="B1891" s="6" t="str">
        <f>VLOOKUP(LD_01[[#This Row],[DOCUMENTO]],_xlfn.SORTBY(ARQUIVOS_RECEBIDOS!$E$2:$F$5010,ARQUIVOS_RECEBIDOS!$F$2:$F$5010,-1),2,)</f>
        <v>R00.2</v>
      </c>
      <c r="C1891" s="14" t="s">
        <v>5988</v>
      </c>
      <c r="D1891" s="14" t="s">
        <v>7543</v>
      </c>
      <c r="E1891" s="6" t="s">
        <v>7477</v>
      </c>
      <c r="F1891" s="8" t="s">
        <v>7532</v>
      </c>
      <c r="G1891" s="8" t="s">
        <v>4332</v>
      </c>
      <c r="H1891" s="6" t="str">
        <f>_xlfn.XLOOKUP(LD_01[[#This Row],[DISCIPLINA]],'CLASSES DE PROJETOS'!$F$3:$F$37,'CLASSES DE PROJETOS'!$C$3:$C$37)</f>
        <v>GG</v>
      </c>
      <c r="I1891" s="6" t="str">
        <f>_xlfn.TEXTJOIN("/",TRUE,"MSV-163MS-"&amp;LD_01[[#This Row],[OBRA]],_xlfn.XLOOKUP(LD_01[[#This Row],[SIGLA]],'CLASSES DE PROJETOS'!$C$3:$C$37,'CLASSES DE PROJETOS'!$E$3:$E$37))</f>
        <v>MSV-163MS-373-385/19.GG</v>
      </c>
      <c r="J1891" s="6" t="str" cm="1">
        <f t="array" ref="J1891">_xlfn.TEXTJOIN(",",TRUE,_xlfn._xlws.FILTER(ARQUIVOS[ARQUIVO],(ARQUIVOS[DOCUMENTO]=LD_01[[#This Row],[DOCUMENTO]])*(ARQUIVOS[REVISÃO]=LD_01[[#This Row],[REVISÃO]])*(ARQUIVOS[EXTENSÃO]="pdf")))</f>
        <v>MSV-163MS-373-385-ACA-EXE-MD-D3-002-R00.2.pdf</v>
      </c>
      <c r="K1891" s="6" t="str" cm="1">
        <f t="array" ref="K1891">_xlfn.TEXTJOIN(", ",TRUE,_xlfn.UNIQUE(_xlfn._xlws.FILTER(ARQUIVOS_RECEBIDOS!$F$2:$F$5010,ARQUIVOS_RECEBIDOS!$E$2:$E$5010=LD_01[[#This Row],[DOCUMENTO]])))</f>
        <v>R00.2</v>
      </c>
      <c r="L1891" s="6" t="str" cm="1">
        <f t="array" ref="L1891">_xlfn.TEXTJOIN(",",TRUE,_xlfn._xlws.FILTER(ARQUIVOS[EXTENSÃO],(ARQUIVOS[DOCUMENTO]=LD_01[[#This Row],[DOCUMENTO]])*(ARQUIVOS[REVISÃO]=LD_01[[#This Row],[REVISÃO]])))</f>
        <v>docx,pdf</v>
      </c>
      <c r="M1891" s="12" cm="1">
        <f t="array" ref="M1891">_xlfn.UNIQUE(_xlfn._xlws.FILTER(ARQUIVOS[DATA RECEBIMENTO],(ARQUIVOS[DOCUMENTO]=LD_01[[#This Row],[DOCUMENTO]])*(ARQUIVOS[REVISÃO]=LD_01[[#This Row],[REVISÃO]])))</f>
        <v>46041</v>
      </c>
      <c r="N189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02/MSV-163MS-373-385/19.GG/MSV-163MS-373-385-ACA-EXE-MD-D3-002-R00.2.pdf</v>
      </c>
      <c r="P1891" s="6" t="str">
        <f>LD_01[[#This Row],[PASTA]]&amp;"/"&amp;LD_01[[#This Row],[ARQUIVO]]</f>
        <v>MSV-163MS-373-385/19.GG/MSV-163MS-373-385-ACA-EXE-MD-D3-002-R00.2.pdf</v>
      </c>
    </row>
    <row r="1892" spans="1:16" ht="28.8" x14ac:dyDescent="0.3">
      <c r="A1892" t="s">
        <v>7322</v>
      </c>
      <c r="B1892" s="6" t="str">
        <f>VLOOKUP(LD_01[[#This Row],[DOCUMENTO]],_xlfn.SORTBY(ARQUIVOS_RECEBIDOS!$E$2:$F$5010,ARQUIVOS_RECEBIDOS!$F$2:$F$5010,-1),2,)</f>
        <v>R00.2</v>
      </c>
      <c r="C1892" s="14" t="s">
        <v>5988</v>
      </c>
      <c r="D1892" s="14" t="s">
        <v>7543</v>
      </c>
      <c r="E1892" s="6" t="s">
        <v>7477</v>
      </c>
      <c r="F1892" s="8" t="s">
        <v>7532</v>
      </c>
      <c r="G1892" s="8" t="s">
        <v>4332</v>
      </c>
      <c r="H1892" s="6" t="str">
        <f>_xlfn.XLOOKUP(LD_01[[#This Row],[DISCIPLINA]],'CLASSES DE PROJETOS'!$F$3:$F$37,'CLASSES DE PROJETOS'!$C$3:$C$37)</f>
        <v>GG</v>
      </c>
      <c r="I1892" s="6" t="str">
        <f>_xlfn.TEXTJOIN("/",TRUE,"MSV-163MS-"&amp;LD_01[[#This Row],[OBRA]],_xlfn.XLOOKUP(LD_01[[#This Row],[SIGLA]],'CLASSES DE PROJETOS'!$C$3:$C$37,'CLASSES DE PROJETOS'!$E$3:$E$37))</f>
        <v>MSV-163MS-373-385/19.GG</v>
      </c>
      <c r="J1892" s="6" t="str" cm="1">
        <f t="array" ref="J1892">_xlfn.TEXTJOIN(",",TRUE,_xlfn._xlws.FILTER(ARQUIVOS[ARQUIVO],(ARQUIVOS[DOCUMENTO]=LD_01[[#This Row],[DOCUMENTO]])*(ARQUIVOS[REVISÃO]=LD_01[[#This Row],[REVISÃO]])*(ARQUIVOS[EXTENSÃO]="pdf")))</f>
        <v>MSV-163MS-373-385-ACA-EXE-MD-D3-003-R00.2.pdf</v>
      </c>
      <c r="K1892" s="6" t="str" cm="1">
        <f t="array" ref="K1892">_xlfn.TEXTJOIN(", ",TRUE,_xlfn.UNIQUE(_xlfn._xlws.FILTER(ARQUIVOS_RECEBIDOS!$F$2:$F$5010,ARQUIVOS_RECEBIDOS!$E$2:$E$5010=LD_01[[#This Row],[DOCUMENTO]])))</f>
        <v>R00.2</v>
      </c>
      <c r="L1892" s="6" t="str" cm="1">
        <f t="array" ref="L1892">_xlfn.TEXTJOIN(",",TRUE,_xlfn._xlws.FILTER(ARQUIVOS[EXTENSÃO],(ARQUIVOS[DOCUMENTO]=LD_01[[#This Row],[DOCUMENTO]])*(ARQUIVOS[REVISÃO]=LD_01[[#This Row],[REVISÃO]])))</f>
        <v>docx,pdf</v>
      </c>
      <c r="M1892" s="12" cm="1">
        <f t="array" ref="M1892">_xlfn.UNIQUE(_xlfn._xlws.FILTER(ARQUIVOS[DATA RECEBIMENTO],(ARQUIVOS[DOCUMENTO]=LD_01[[#This Row],[DOCUMENTO]])*(ARQUIVOS[REVISÃO]=LD_01[[#This Row],[REVISÃO]])))</f>
        <v>46041</v>
      </c>
      <c r="N189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02/MSV-163MS-373-385/19.GG/MSV-163MS-373-385-ACA-EXE-MD-D3-003-R00.2.pdf</v>
      </c>
      <c r="P1892" s="6" t="str">
        <f>LD_01[[#This Row],[PASTA]]&amp;"/"&amp;LD_01[[#This Row],[ARQUIVO]]</f>
        <v>MSV-163MS-373-385/19.GG/MSV-163MS-373-385-ACA-EXE-MD-D3-003-R00.2.pdf</v>
      </c>
    </row>
    <row r="1893" spans="1:16" ht="43.2" x14ac:dyDescent="0.3">
      <c r="A1893" t="s">
        <v>7175</v>
      </c>
      <c r="B1893" s="6" t="str">
        <f>VLOOKUP(LD_01[[#This Row],[DOCUMENTO]],_xlfn.SORTBY(ARQUIVOS_RECEBIDOS!$E$2:$F$5010,ARQUIVOS_RECEBIDOS!$F$2:$F$5010,-1),2,)</f>
        <v>R00.5</v>
      </c>
      <c r="C1893" s="14" t="s">
        <v>5988</v>
      </c>
      <c r="D1893" s="14" t="s">
        <v>7543</v>
      </c>
      <c r="E1893" s="6" t="s">
        <v>7477</v>
      </c>
      <c r="F1893" s="8" t="s">
        <v>6395</v>
      </c>
      <c r="G1893" s="8" t="s">
        <v>4142</v>
      </c>
      <c r="H1893" s="6" t="str">
        <f>_xlfn.XLOOKUP(LD_01[[#This Row],[DISCIPLINA]],'CLASSES DE PROJETOS'!$F$3:$F$37,'CLASSES DE PROJETOS'!$C$3:$C$37)</f>
        <v>DR</v>
      </c>
      <c r="I1893" s="6" t="str">
        <f>_xlfn.TEXTJOIN("/",TRUE,"MSV-163MS-"&amp;LD_01[[#This Row],[OBRA]],_xlfn.XLOOKUP(LD_01[[#This Row],[SIGLA]],'CLASSES DE PROJETOS'!$C$3:$C$37,'CLASSES DE PROJETOS'!$E$3:$E$37))</f>
        <v>MSV-163MS-373-385/10.DR</v>
      </c>
      <c r="J1893" s="6" t="str" cm="1">
        <f t="array" ref="J1893">_xlfn.TEXTJOIN(",",TRUE,_xlfn._xlws.FILTER(ARQUIVOS[ARQUIVO],(ARQUIVOS[DOCUMENTO]=LD_01[[#This Row],[DOCUMENTO]])*(ARQUIVOS[REVISÃO]=LD_01[[#This Row],[REVISÃO]])*(ARQUIVOS[EXTENSÃO]="pdf")))</f>
        <v>MSV-163MS-373-385-ACA-EXE-MD-H1-001-R00.5.pdf</v>
      </c>
      <c r="K1893" s="6" t="str" cm="1">
        <f t="array" ref="K1893">_xlfn.TEXTJOIN(", ",TRUE,_xlfn.UNIQUE(_xlfn._xlws.FILTER(ARQUIVOS_RECEBIDOS!$F$2:$F$5010,ARQUIVOS_RECEBIDOS!$E$2:$E$5010=LD_01[[#This Row],[DOCUMENTO]])))</f>
        <v>R00.5</v>
      </c>
      <c r="L1893" s="6" t="str" cm="1">
        <f t="array" ref="L1893">_xlfn.TEXTJOIN(",",TRUE,_xlfn._xlws.FILTER(ARQUIVOS[EXTENSÃO],(ARQUIVOS[DOCUMENTO]=LD_01[[#This Row],[DOCUMENTO]])*(ARQUIVOS[REVISÃO]=LD_01[[#This Row],[REVISÃO]])))</f>
        <v>docx,pdf</v>
      </c>
      <c r="M1893" s="12" cm="1">
        <f t="array" ref="M1893">_xlfn.UNIQUE(_xlfn._xlws.FILTER(ARQUIVOS[DATA RECEBIMENTO],(ARQUIVOS[DOCUMENTO]=LD_01[[#This Row],[DOCUMENTO]])*(ARQUIVOS[REVISÃO]=LD_01[[#This Row],[REVISÃO]])))</f>
        <v>46041</v>
      </c>
      <c r="N189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02/MSV-163MS-373-385/10.DR/MSV-163MS-373-385-ACA-EXE-MD-H1-001-R00.5.pdf</v>
      </c>
      <c r="P1893" s="6" t="str">
        <f>LD_01[[#This Row],[PASTA]]&amp;"/"&amp;LD_01[[#This Row],[ARQUIVO]]</f>
        <v>MSV-163MS-373-385/10.DR/MSV-163MS-373-385-ACA-EXE-MD-H1-001-R00.5.pdf</v>
      </c>
    </row>
    <row r="1894" spans="1:16" ht="43.2" x14ac:dyDescent="0.3">
      <c r="A1894" t="s">
        <v>7461</v>
      </c>
      <c r="B1894" s="6" t="str">
        <f>VLOOKUP(LD_01[[#This Row],[DOCUMENTO]],_xlfn.SORTBY(ARQUIVOS_RECEBIDOS!$E$2:$F$5010,ARQUIVOS_RECEBIDOS!$F$2:$F$5010,-1),2,)</f>
        <v>R00.1</v>
      </c>
      <c r="C1894" s="14" t="s">
        <v>5988</v>
      </c>
      <c r="D1894" s="14" t="s">
        <v>7543</v>
      </c>
      <c r="E1894" s="6" t="s">
        <v>7477</v>
      </c>
      <c r="F1894" s="8" t="s">
        <v>7533</v>
      </c>
      <c r="G1894" s="8" t="s">
        <v>4330</v>
      </c>
      <c r="H1894" s="6" t="str">
        <f>_xlfn.XLOOKUP(LD_01[[#This Row],[DISCIPLINA]],'CLASSES DE PROJETOS'!$F$3:$F$37,'CLASSES DE PROJETOS'!$C$3:$C$37)</f>
        <v>TE</v>
      </c>
      <c r="I1894" s="6" t="str">
        <f>_xlfn.TEXTJOIN("/",TRUE,"MSV-163MS-"&amp;LD_01[[#This Row],[OBRA]],_xlfn.XLOOKUP(LD_01[[#This Row],[SIGLA]],'CLASSES DE PROJETOS'!$C$3:$C$37,'CLASSES DE PROJETOS'!$E$3:$E$37))</f>
        <v>MSV-163MS-373-385/32.TE</v>
      </c>
      <c r="J1894" s="6" t="str" cm="1">
        <f t="array" ref="J1894">_xlfn.TEXTJOIN(",",TRUE,_xlfn._xlws.FILTER(ARQUIVOS[ARQUIVO],(ARQUIVOS[DOCUMENTO]=LD_01[[#This Row],[DOCUMENTO]])*(ARQUIVOS[REVISÃO]=LD_01[[#This Row],[REVISÃO]])*(ARQUIVOS[EXTENSÃO]="pdf")))</f>
        <v>MSV-163MS-373-385-ACA-EXE-NS-G1-001-R00.1.pdf</v>
      </c>
      <c r="K1894" s="6" t="str" cm="1">
        <f t="array" ref="K1894">_xlfn.TEXTJOIN(", ",TRUE,_xlfn.UNIQUE(_xlfn._xlws.FILTER(ARQUIVOS_RECEBIDOS!$F$2:$F$5010,ARQUIVOS_RECEBIDOS!$E$2:$E$5010=LD_01[[#This Row],[DOCUMENTO]])))</f>
        <v>R00.1</v>
      </c>
      <c r="L1894" s="6" t="str" cm="1">
        <f t="array" ref="L1894">_xlfn.TEXTJOIN(",",TRUE,_xlfn._xlws.FILTER(ARQUIVOS[EXTENSÃO],(ARQUIVOS[DOCUMENTO]=LD_01[[#This Row],[DOCUMENTO]])*(ARQUIVOS[REVISÃO]=LD_01[[#This Row],[REVISÃO]])))</f>
        <v>docx,dwg,pdf</v>
      </c>
      <c r="M1894" s="12" cm="1">
        <f t="array" ref="M1894">_xlfn.UNIQUE(_xlfn._xlws.FILTER(ARQUIVOS[DATA RECEBIMENTO],(ARQUIVOS[DOCUMENTO]=LD_01[[#This Row],[DOCUMENTO]])*(ARQUIVOS[REVISÃO]=LD_01[[#This Row],[REVISÃO]])))</f>
        <v>46041</v>
      </c>
      <c r="N1894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4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02/MSV-163MS-373-385/32.TE/MSV-163MS-373-385-ACA-EXE-NS-G1-001-R00.1.pdf</v>
      </c>
      <c r="P1894" s="6" t="str">
        <f>LD_01[[#This Row],[PASTA]]&amp;"/"&amp;LD_01[[#This Row],[ARQUIVO]]</f>
        <v>MSV-163MS-373-385/32.TE/MSV-163MS-373-385-ACA-EXE-NS-G1-001-R00.1.pdf</v>
      </c>
    </row>
    <row r="1895" spans="1:16" x14ac:dyDescent="0.3">
      <c r="A1895" t="s">
        <v>7475</v>
      </c>
      <c r="B1895" s="6" t="str">
        <f>VLOOKUP(LD_01[[#This Row],[DOCUMENTO]],_xlfn.SORTBY(ARQUIVOS_RECEBIDOS!$E$2:$F$5010,ARQUIVOS_RECEBIDOS!$F$2:$F$5010,-1),2,)</f>
        <v>R00.2</v>
      </c>
      <c r="C1895" s="14" t="s">
        <v>5988</v>
      </c>
      <c r="D1895" s="14" t="s">
        <v>7543</v>
      </c>
      <c r="E1895" s="6" t="s">
        <v>7477</v>
      </c>
      <c r="F1895" s="8" t="s">
        <v>4244</v>
      </c>
      <c r="G1895" s="8" t="s">
        <v>4163</v>
      </c>
      <c r="H1895" s="6" t="str">
        <f>_xlfn.XLOOKUP(LD_01[[#This Row],[DISCIPLINA]],'CLASSES DE PROJETOS'!$F$3:$F$37,'CLASSES DE PROJETOS'!$C$3:$C$37)</f>
        <v>TO</v>
      </c>
      <c r="I1895" s="6" t="str">
        <f>_xlfn.TEXTJOIN("/",TRUE,"MSV-163MS-"&amp;LD_01[[#This Row],[OBRA]],_xlfn.XLOOKUP(LD_01[[#This Row],[SIGLA]],'CLASSES DE PROJETOS'!$C$3:$C$37,'CLASSES DE PROJETOS'!$E$3:$E$37))</f>
        <v>MSV-163MS-373-385/33.TO</v>
      </c>
      <c r="J1895" s="6" t="str" cm="1">
        <f t="array" ref="J1895">_xlfn.TEXTJOIN(",",TRUE,_xlfn._xlws.FILTER(ARQUIVOS[ARQUIVO],(ARQUIVOS[DOCUMENTO]=LD_01[[#This Row],[DOCUMENTO]])*(ARQUIVOS[REVISÃO]=LD_01[[#This Row],[REVISÃO]])*(ARQUIVOS[EXTENSÃO]="pdf")))</f>
        <v>MSV-163MS-373-385-ACA-EXE-RT-C1-001-R00.2.pdf</v>
      </c>
      <c r="K1895" s="6" t="str" cm="1">
        <f t="array" ref="K1895">_xlfn.TEXTJOIN(", ",TRUE,_xlfn.UNIQUE(_xlfn._xlws.FILTER(ARQUIVOS_RECEBIDOS!$F$2:$F$5010,ARQUIVOS_RECEBIDOS!$E$2:$E$5010=LD_01[[#This Row],[DOCUMENTO]])))</f>
        <v>R00.2</v>
      </c>
      <c r="L1895" s="6" t="str" cm="1">
        <f t="array" ref="L1895">_xlfn.TEXTJOIN(",",TRUE,_xlfn._xlws.FILTER(ARQUIVOS[EXTENSÃO],(ARQUIVOS[DOCUMENTO]=LD_01[[#This Row],[DOCUMENTO]])*(ARQUIVOS[REVISÃO]=LD_01[[#This Row],[REVISÃO]])))</f>
        <v>docx,pdf</v>
      </c>
      <c r="M1895" s="12" cm="1">
        <f t="array" ref="M1895">_xlfn.UNIQUE(_xlfn._xlws.FILTER(ARQUIVOS[DATA RECEBIMENTO],(ARQUIVOS[DOCUMENTO]=LD_01[[#This Row],[DOCUMENTO]])*(ARQUIVOS[REVISÃO]=LD_01[[#This Row],[REVISÃO]])))</f>
        <v>46041</v>
      </c>
      <c r="N1895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5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02/MSV-163MS-373-385/33.TO/MSV-163MS-373-385-ACA-EXE-RT-C1-001-R00.2.pdf</v>
      </c>
      <c r="P1895" s="6" t="str">
        <f>LD_01[[#This Row],[PASTA]]&amp;"/"&amp;LD_01[[#This Row],[ARQUIVO]]</f>
        <v>MSV-163MS-373-385/33.TO/MSV-163MS-373-385-ACA-EXE-RT-C1-001-R00.2.pdf</v>
      </c>
    </row>
    <row r="1896" spans="1:16" ht="28.8" x14ac:dyDescent="0.3">
      <c r="A1896" t="s">
        <v>7476</v>
      </c>
      <c r="B1896" s="6" t="str">
        <f>VLOOKUP(LD_01[[#This Row],[DOCUMENTO]],_xlfn.SORTBY(ARQUIVOS_RECEBIDOS!$E$2:$F$5010,ARQUIVOS_RECEBIDOS!$F$2:$F$5010,-1),2,)</f>
        <v>R00.2</v>
      </c>
      <c r="C1896" s="14" t="s">
        <v>5988</v>
      </c>
      <c r="D1896" s="14" t="s">
        <v>7543</v>
      </c>
      <c r="E1896" s="6" t="s">
        <v>7477</v>
      </c>
      <c r="F1896" s="8" t="s">
        <v>7534</v>
      </c>
      <c r="G1896" s="8" t="s">
        <v>4335</v>
      </c>
      <c r="H1896" s="6" t="str">
        <f>_xlfn.XLOOKUP(LD_01[[#This Row],[DISCIPLINA]],'CLASSES DE PROJETOS'!$F$3:$F$37,'CLASSES DE PROJETOS'!$C$3:$C$37)</f>
        <v>TR</v>
      </c>
      <c r="I1896" s="6" t="str">
        <f>_xlfn.TEXTJOIN("/",TRUE,"MSV-163MS-"&amp;LD_01[[#This Row],[OBRA]],_xlfn.XLOOKUP(LD_01[[#This Row],[SIGLA]],'CLASSES DE PROJETOS'!$C$3:$C$37,'CLASSES DE PROJETOS'!$E$3:$E$37))</f>
        <v>MSV-163MS-373-385/34.TR</v>
      </c>
      <c r="J1896" s="6" t="str" cm="1">
        <f t="array" ref="J1896">_xlfn.TEXTJOIN(",",TRUE,_xlfn._xlws.FILTER(ARQUIVOS[ARQUIVO],(ARQUIVOS[DOCUMENTO]=LD_01[[#This Row],[DOCUMENTO]])*(ARQUIVOS[REVISÃO]=LD_01[[#This Row],[REVISÃO]])*(ARQUIVOS[EXTENSÃO]="pdf")))</f>
        <v>MSV-163MS-373-385-ACA-EXE-RT-E1-001-R00.2.pdf</v>
      </c>
      <c r="K1896" s="6" t="str" cm="1">
        <f t="array" ref="K1896">_xlfn.TEXTJOIN(", ",TRUE,_xlfn.UNIQUE(_xlfn._xlws.FILTER(ARQUIVOS_RECEBIDOS!$F$2:$F$5010,ARQUIVOS_RECEBIDOS!$E$2:$E$5010=LD_01[[#This Row],[DOCUMENTO]])))</f>
        <v>R00.2</v>
      </c>
      <c r="L1896" s="6" t="str" cm="1">
        <f t="array" ref="L1896">_xlfn.TEXTJOIN(",",TRUE,_xlfn._xlws.FILTER(ARQUIVOS[EXTENSÃO],(ARQUIVOS[DOCUMENTO]=LD_01[[#This Row],[DOCUMENTO]])*(ARQUIVOS[REVISÃO]=LD_01[[#This Row],[REVISÃO]])))</f>
        <v>docx,pdf</v>
      </c>
      <c r="M1896" s="12" cm="1">
        <f t="array" ref="M1896">_xlfn.UNIQUE(_xlfn._xlws.FILTER(ARQUIVOS[DATA RECEBIMENTO],(ARQUIVOS[DOCUMENTO]=LD_01[[#This Row],[DOCUMENTO]])*(ARQUIVOS[REVISÃO]=LD_01[[#This Row],[REVISÃO]])))</f>
        <v>46041</v>
      </c>
      <c r="N1896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6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02/MSV-163MS-373-385/34.TR/MSV-163MS-373-385-ACA-EXE-RT-E1-001-R00.2.pdf</v>
      </c>
      <c r="P1896" s="6" t="str">
        <f>LD_01[[#This Row],[PASTA]]&amp;"/"&amp;LD_01[[#This Row],[ARQUIVO]]</f>
        <v>MSV-163MS-373-385/34.TR/MSV-163MS-373-385-ACA-EXE-RT-E1-001-R00.2.pdf</v>
      </c>
    </row>
    <row r="1897" spans="1:16" ht="28.8" x14ac:dyDescent="0.3">
      <c r="A1897" t="s">
        <v>7262</v>
      </c>
      <c r="B1897" s="6" t="str">
        <f>VLOOKUP(LD_01[[#This Row],[DOCUMENTO]],_xlfn.SORTBY(ARQUIVOS_RECEBIDOS!$E$2:$F$5010,ARQUIVOS_RECEBIDOS!$F$2:$F$5010,-1),2,)</f>
        <v>R00.3</v>
      </c>
      <c r="C1897" s="14" t="s">
        <v>5988</v>
      </c>
      <c r="D1897" s="14" t="s">
        <v>7543</v>
      </c>
      <c r="E1897" s="6" t="s">
        <v>7477</v>
      </c>
      <c r="F1897" s="8" t="s">
        <v>7535</v>
      </c>
      <c r="G1897" s="8" t="s">
        <v>4141</v>
      </c>
      <c r="H1897" s="6" t="str">
        <f>_xlfn.XLOOKUP(LD_01[[#This Row],[DISCIPLINA]],'CLASSES DE PROJETOS'!$F$3:$F$37,'CLASSES DE PROJETOS'!$C$3:$C$37)</f>
        <v>GE</v>
      </c>
      <c r="I1897" s="6" t="str">
        <f>_xlfn.TEXTJOIN("/",TRUE,"MSV-163MS-"&amp;LD_01[[#This Row],[OBRA]],_xlfn.XLOOKUP(LD_01[[#This Row],[SIGLA]],'CLASSES DE PROJETOS'!$C$3:$C$37,'CLASSES DE PROJETOS'!$E$3:$E$37))</f>
        <v>MSV-163MS-373-385/18.GE</v>
      </c>
      <c r="J1897" s="6" t="str" cm="1">
        <f t="array" ref="J1897">_xlfn.TEXTJOIN(",",TRUE,_xlfn._xlws.FILTER(ARQUIVOS[ARQUIVO],(ARQUIVOS[DOCUMENTO]=LD_01[[#This Row],[DOCUMENTO]])*(ARQUIVOS[REVISÃO]=LD_01[[#This Row],[REVISÃO]])*(ARQUIVOS[EXTENSÃO]="pdf")))</f>
        <v>MSV-163MS-373-385-ACA-EXE-RT-F1-001-R00.3.pdf</v>
      </c>
      <c r="K1897" s="6" t="str" cm="1">
        <f t="array" ref="K1897">_xlfn.TEXTJOIN(", ",TRUE,_xlfn.UNIQUE(_xlfn._xlws.FILTER(ARQUIVOS_RECEBIDOS!$F$2:$F$5010,ARQUIVOS_RECEBIDOS!$E$2:$E$5010=LD_01[[#This Row],[DOCUMENTO]])))</f>
        <v>R00.3</v>
      </c>
      <c r="L1897" s="6" t="str" cm="1">
        <f t="array" ref="L1897">_xlfn.TEXTJOIN(",",TRUE,_xlfn._xlws.FILTER(ARQUIVOS[EXTENSÃO],(ARQUIVOS[DOCUMENTO]=LD_01[[#This Row],[DOCUMENTO]])*(ARQUIVOS[REVISÃO]=LD_01[[#This Row],[REVISÃO]])))</f>
        <v>docx,pdf</v>
      </c>
      <c r="M1897" s="12" cm="1">
        <f t="array" ref="M1897">_xlfn.UNIQUE(_xlfn._xlws.FILTER(ARQUIVOS[DATA RECEBIMENTO],(ARQUIVOS[DOCUMENTO]=LD_01[[#This Row],[DOCUMENTO]])*(ARQUIVOS[REVISÃO]=LD_01[[#This Row],[REVISÃO]])))</f>
        <v>46041</v>
      </c>
      <c r="N1897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7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02/MSV-163MS-373-385/18.GE/MSV-163MS-373-385-ACA-EXE-RT-F1-001-R00.3.pdf</v>
      </c>
      <c r="P1897" s="6" t="str">
        <f>LD_01[[#This Row],[PASTA]]&amp;"/"&amp;LD_01[[#This Row],[ARQUIVO]]</f>
        <v>MSV-163MS-373-385/18.GE/MSV-163MS-373-385-ACA-EXE-RT-F1-001-R00.3.pdf</v>
      </c>
    </row>
    <row r="1898" spans="1:16" ht="43.2" x14ac:dyDescent="0.3">
      <c r="A1898" t="s">
        <v>7462</v>
      </c>
      <c r="B1898" s="6" t="str">
        <f>VLOOKUP(LD_01[[#This Row],[DOCUMENTO]],_xlfn.SORTBY(ARQUIVOS_RECEBIDOS!$E$2:$F$5010,ARQUIVOS_RECEBIDOS!$F$2:$F$5010,-1),2,)</f>
        <v>R00.2</v>
      </c>
      <c r="C1898" s="14" t="s">
        <v>5988</v>
      </c>
      <c r="D1898" s="14" t="s">
        <v>7543</v>
      </c>
      <c r="E1898" s="6" t="s">
        <v>7477</v>
      </c>
      <c r="F1898" s="8" t="s">
        <v>7536</v>
      </c>
      <c r="G1898" s="8" t="s">
        <v>4330</v>
      </c>
      <c r="H1898" s="6" t="str">
        <f>_xlfn.XLOOKUP(LD_01[[#This Row],[DISCIPLINA]],'CLASSES DE PROJETOS'!$F$3:$F$37,'CLASSES DE PROJETOS'!$C$3:$C$37)</f>
        <v>TE</v>
      </c>
      <c r="I1898" s="6" t="str">
        <f>_xlfn.TEXTJOIN("/",TRUE,"MSV-163MS-"&amp;LD_01[[#This Row],[OBRA]],_xlfn.XLOOKUP(LD_01[[#This Row],[SIGLA]],'CLASSES DE PROJETOS'!$C$3:$C$37,'CLASSES DE PROJETOS'!$E$3:$E$37))</f>
        <v>MSV-163MS-373-385/32.TE</v>
      </c>
      <c r="J1898" s="6" t="str" cm="1">
        <f t="array" ref="J1898">_xlfn.TEXTJOIN(",",TRUE,_xlfn._xlws.FILTER(ARQUIVOS[ARQUIVO],(ARQUIVOS[DOCUMENTO]=LD_01[[#This Row],[DOCUMENTO]])*(ARQUIVOS[REVISÃO]=LD_01[[#This Row],[REVISÃO]])*(ARQUIVOS[EXTENSÃO]="pdf")))</f>
        <v>MSV-163MS-373-385-ACA-EXE-RT-G1-001-R00.2.pdf</v>
      </c>
      <c r="K1898" s="6" t="str" cm="1">
        <f t="array" ref="K1898">_xlfn.TEXTJOIN(", ",TRUE,_xlfn.UNIQUE(_xlfn._xlws.FILTER(ARQUIVOS_RECEBIDOS!$F$2:$F$5010,ARQUIVOS_RECEBIDOS!$E$2:$E$5010=LD_01[[#This Row],[DOCUMENTO]])))</f>
        <v>R00.2</v>
      </c>
      <c r="L1898" s="6" t="str" cm="1">
        <f t="array" ref="L1898">_xlfn.TEXTJOIN(",",TRUE,_xlfn._xlws.FILTER(ARQUIVOS[EXTENSÃO],(ARQUIVOS[DOCUMENTO]=LD_01[[#This Row],[DOCUMENTO]])*(ARQUIVOS[REVISÃO]=LD_01[[#This Row],[REVISÃO]])))</f>
        <v>docx,pdf</v>
      </c>
      <c r="M1898" s="12" cm="1">
        <f t="array" ref="M1898">_xlfn.UNIQUE(_xlfn._xlws.FILTER(ARQUIVOS[DATA RECEBIMENTO],(ARQUIVOS[DOCUMENTO]=LD_01[[#This Row],[DOCUMENTO]])*(ARQUIVOS[REVISÃO]=LD_01[[#This Row],[REVISÃO]])))</f>
        <v>46041</v>
      </c>
      <c r="N1898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8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02/MSV-163MS-373-385/32.TE/MSV-163MS-373-385-ACA-EXE-RT-G1-001-R00.2.pdf</v>
      </c>
      <c r="P1898" s="6" t="str">
        <f>LD_01[[#This Row],[PASTA]]&amp;"/"&amp;LD_01[[#This Row],[ARQUIVO]]</f>
        <v>MSV-163MS-373-385/32.TE/MSV-163MS-373-385-ACA-EXE-RT-G1-001-R00.2.pdf</v>
      </c>
    </row>
    <row r="1899" spans="1:16" ht="28.8" x14ac:dyDescent="0.3">
      <c r="A1899" t="s">
        <v>7428</v>
      </c>
      <c r="B1899" s="6" t="str">
        <f>VLOOKUP(LD_01[[#This Row],[DOCUMENTO]],_xlfn.SORTBY(ARQUIVOS_RECEBIDOS!$E$2:$F$5010,ARQUIVOS_RECEBIDOS!$F$2:$F$5010,-1),2,)</f>
        <v>R00.3</v>
      </c>
      <c r="C1899" s="14" t="s">
        <v>5988</v>
      </c>
      <c r="D1899" s="14" t="s">
        <v>7543</v>
      </c>
      <c r="E1899" s="6" t="s">
        <v>7477</v>
      </c>
      <c r="F1899" s="8" t="s">
        <v>7537</v>
      </c>
      <c r="G1899" s="8" t="s">
        <v>4331</v>
      </c>
      <c r="H1899" s="6" t="str">
        <f>_xlfn.XLOOKUP(LD_01[[#This Row],[DISCIPLINA]],'CLASSES DE PROJETOS'!$F$3:$F$37,'CLASSES DE PROJETOS'!$C$3:$C$37)</f>
        <v>SI</v>
      </c>
      <c r="I1899" s="6" t="str">
        <f>_xlfn.TEXTJOIN("/",TRUE,"MSV-163MS-"&amp;LD_01[[#This Row],[OBRA]],_xlfn.XLOOKUP(LD_01[[#This Row],[SIGLA]],'CLASSES DE PROJETOS'!$C$3:$C$37,'CLASSES DE PROJETOS'!$E$3:$E$37))</f>
        <v>MSV-163MS-373-385/31.SI</v>
      </c>
      <c r="J1899" s="6" t="str" cm="1">
        <f t="array" ref="J1899">_xlfn.TEXTJOIN(",",TRUE,_xlfn._xlws.FILTER(ARQUIVOS[ARQUIVO],(ARQUIVOS[DOCUMENTO]=LD_01[[#This Row],[DOCUMENTO]])*(ARQUIVOS[REVISÃO]=LD_01[[#This Row],[REVISÃO]])*(ARQUIVOS[EXTENSÃO]="pdf")))</f>
        <v>MSV-163MS-373-385-ACA-EXE-RT-J1-001-R00.3.pdf</v>
      </c>
      <c r="K1899" s="6" t="str" cm="1">
        <f t="array" ref="K1899">_xlfn.TEXTJOIN(", ",TRUE,_xlfn.UNIQUE(_xlfn._xlws.FILTER(ARQUIVOS_RECEBIDOS!$F$2:$F$5010,ARQUIVOS_RECEBIDOS!$E$2:$E$5010=LD_01[[#This Row],[DOCUMENTO]])))</f>
        <v>R00.3</v>
      </c>
      <c r="L1899" s="6" t="str" cm="1">
        <f t="array" ref="L1899">_xlfn.TEXTJOIN(",",TRUE,_xlfn._xlws.FILTER(ARQUIVOS[EXTENSÃO],(ARQUIVOS[DOCUMENTO]=LD_01[[#This Row],[DOCUMENTO]])*(ARQUIVOS[REVISÃO]=LD_01[[#This Row],[REVISÃO]])))</f>
        <v>docx,pdf</v>
      </c>
      <c r="M1899" s="12" cm="1">
        <f t="array" ref="M1899">_xlfn.UNIQUE(_xlfn._xlws.FILTER(ARQUIVOS[DATA RECEBIMENTO],(ARQUIVOS[DOCUMENTO]=LD_01[[#This Row],[DOCUMENTO]])*(ARQUIVOS[REVISÃO]=LD_01[[#This Row],[REVISÃO]])))</f>
        <v>46041</v>
      </c>
      <c r="N1899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899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02/MSV-163MS-373-385/31.SI/MSV-163MS-373-385-ACA-EXE-RT-J1-001-R00.3.pdf</v>
      </c>
      <c r="P1899" s="6" t="str">
        <f>LD_01[[#This Row],[PASTA]]&amp;"/"&amp;LD_01[[#This Row],[ARQUIVO]]</f>
        <v>MSV-163MS-373-385/31.SI/MSV-163MS-373-385-ACA-EXE-RT-J1-001-R00.3.pdf</v>
      </c>
    </row>
    <row r="1900" spans="1:16" ht="43.2" x14ac:dyDescent="0.3">
      <c r="A1900" t="s">
        <v>7334</v>
      </c>
      <c r="B1900" s="6" t="str">
        <f>VLOOKUP(LD_01[[#This Row],[DOCUMENTO]],_xlfn.SORTBY(ARQUIVOS_RECEBIDOS!$E$2:$F$5010,ARQUIVOS_RECEBIDOS!$F$2:$F$5010,-1),2,)</f>
        <v>R00.3</v>
      </c>
      <c r="C1900" s="14" t="s">
        <v>5988</v>
      </c>
      <c r="D1900" s="14" t="s">
        <v>7543</v>
      </c>
      <c r="E1900" s="6" t="s">
        <v>7477</v>
      </c>
      <c r="F1900" s="8" t="s">
        <v>6399</v>
      </c>
      <c r="G1900" s="8" t="s">
        <v>4333</v>
      </c>
      <c r="H1900" s="6" t="str">
        <f>_xlfn.XLOOKUP(LD_01[[#This Row],[DISCIPLINA]],'CLASSES DE PROJETOS'!$F$3:$F$37,'CLASSES DE PROJETOS'!$C$3:$C$37)</f>
        <v>IN</v>
      </c>
      <c r="I1900" s="6" t="str">
        <f>_xlfn.TEXTJOIN("/",TRUE,"MSV-163MS-"&amp;LD_01[[#This Row],[OBRA]],_xlfn.XLOOKUP(LD_01[[#This Row],[SIGLA]],'CLASSES DE PROJETOS'!$C$3:$C$37,'CLASSES DE PROJETOS'!$E$3:$E$37))</f>
        <v>MSV-163MS-373-385/23.IN</v>
      </c>
      <c r="J1900" s="6" t="str" cm="1">
        <f t="array" ref="J1900">_xlfn.TEXTJOIN(",",TRUE,_xlfn._xlws.FILTER(ARQUIVOS[ARQUIVO],(ARQUIVOS[DOCUMENTO]=LD_01[[#This Row],[DOCUMENTO]])*(ARQUIVOS[REVISÃO]=LD_01[[#This Row],[REVISÃO]])*(ARQUIVOS[EXTENSÃO]="pdf")))</f>
        <v>MSV-163MS-373-385-ACA-EXE-RT-M1-001-R00.3.pdf</v>
      </c>
      <c r="K1900" s="6" t="str" cm="1">
        <f t="array" ref="K1900">_xlfn.TEXTJOIN(", ",TRUE,_xlfn.UNIQUE(_xlfn._xlws.FILTER(ARQUIVOS_RECEBIDOS!$F$2:$F$5010,ARQUIVOS_RECEBIDOS!$E$2:$E$5010=LD_01[[#This Row],[DOCUMENTO]])))</f>
        <v>R00.3</v>
      </c>
      <c r="L1900" s="6" t="str" cm="1">
        <f t="array" ref="L1900">_xlfn.TEXTJOIN(",",TRUE,_xlfn._xlws.FILTER(ARQUIVOS[EXTENSÃO],(ARQUIVOS[DOCUMENTO]=LD_01[[#This Row],[DOCUMENTO]])*(ARQUIVOS[REVISÃO]=LD_01[[#This Row],[REVISÃO]])))</f>
        <v>docx,pdf</v>
      </c>
      <c r="M1900" s="12" cm="1">
        <f t="array" ref="M1900">_xlfn.UNIQUE(_xlfn._xlws.FILTER(ARQUIVOS[DATA RECEBIMENTO],(ARQUIVOS[DOCUMENTO]=LD_01[[#This Row],[DOCUMENTO]])*(ARQUIVOS[REVISÃO]=LD_01[[#This Row],[REVISÃO]])))</f>
        <v>46041</v>
      </c>
      <c r="N1900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900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02/MSV-163MS-373-385/23.IN/MSV-163MS-373-385-ACA-EXE-RT-M1-001-R00.3.pdf</v>
      </c>
      <c r="P1900" s="6" t="str">
        <f>LD_01[[#This Row],[PASTA]]&amp;"/"&amp;LD_01[[#This Row],[ARQUIVO]]</f>
        <v>MSV-163MS-373-385/23.IN/MSV-163MS-373-385-ACA-EXE-RT-M1-001-R00.3.pdf</v>
      </c>
    </row>
    <row r="1901" spans="1:16" ht="28.8" x14ac:dyDescent="0.3">
      <c r="A1901" t="s">
        <v>7351</v>
      </c>
      <c r="B1901" s="6" t="str">
        <f>VLOOKUP(LD_01[[#This Row],[DOCUMENTO]],_xlfn.SORTBY(ARQUIVOS_RECEBIDOS!$E$2:$F$5010,ARQUIVOS_RECEBIDOS!$F$2:$F$5010,-1),2,)</f>
        <v>R00.3</v>
      </c>
      <c r="C1901" s="14" t="s">
        <v>5988</v>
      </c>
      <c r="D1901" s="14" t="s">
        <v>7543</v>
      </c>
      <c r="E1901" s="6" t="s">
        <v>7477</v>
      </c>
      <c r="F1901" s="8" t="s">
        <v>7538</v>
      </c>
      <c r="G1901" s="8" t="s">
        <v>4334</v>
      </c>
      <c r="H1901" s="6" t="str">
        <f>_xlfn.XLOOKUP(LD_01[[#This Row],[DISCIPLINA]],'CLASSES DE PROJETOS'!$F$3:$F$37,'CLASSES DE PROJETOS'!$C$3:$C$37)</f>
        <v>PA</v>
      </c>
      <c r="I1901" s="6" t="str">
        <f>_xlfn.TEXTJOIN("/",TRUE,"MSV-163MS-"&amp;LD_01[[#This Row],[OBRA]],_xlfn.XLOOKUP(LD_01[[#This Row],[SIGLA]],'CLASSES DE PROJETOS'!$C$3:$C$37,'CLASSES DE PROJETOS'!$E$3:$E$37))</f>
        <v>MSV-163MS-373-385/27.PA</v>
      </c>
      <c r="J1901" s="6" t="str" cm="1">
        <f t="array" ref="J1901">_xlfn.TEXTJOIN(",",TRUE,_xlfn._xlws.FILTER(ARQUIVOS[ARQUIVO],(ARQUIVOS[DOCUMENTO]=LD_01[[#This Row],[DOCUMENTO]])*(ARQUIVOS[REVISÃO]=LD_01[[#This Row],[REVISÃO]])*(ARQUIVOS[EXTENSÃO]="pdf")))</f>
        <v>MSV-163MS-373-385-ACA-EXE-RT-N2-001-R00.3.pdf</v>
      </c>
      <c r="K1901" s="6" t="str" cm="1">
        <f t="array" ref="K1901">_xlfn.TEXTJOIN(", ",TRUE,_xlfn.UNIQUE(_xlfn._xlws.FILTER(ARQUIVOS_RECEBIDOS!$F$2:$F$5010,ARQUIVOS_RECEBIDOS!$E$2:$E$5010=LD_01[[#This Row],[DOCUMENTO]])))</f>
        <v>R00.3</v>
      </c>
      <c r="L1901" s="6" t="str" cm="1">
        <f t="array" ref="L1901">_xlfn.TEXTJOIN(",",TRUE,_xlfn._xlws.FILTER(ARQUIVOS[EXTENSÃO],(ARQUIVOS[DOCUMENTO]=LD_01[[#This Row],[DOCUMENTO]])*(ARQUIVOS[REVISÃO]=LD_01[[#This Row],[REVISÃO]])))</f>
        <v>pdf</v>
      </c>
      <c r="M1901" s="12" cm="1">
        <f t="array" ref="M1901">_xlfn.UNIQUE(_xlfn._xlws.FILTER(ARQUIVOS[DATA RECEBIMENTO],(ARQUIVOS[DOCUMENTO]=LD_01[[#This Row],[DOCUMENTO]])*(ARQUIVOS[REVISÃO]=LD_01[[#This Row],[REVISÃO]])))</f>
        <v>46041</v>
      </c>
      <c r="N1901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901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02/MSV-163MS-373-385/27.PA/MSV-163MS-373-385-ACA-EXE-RT-N2-001-R00.3.pdf</v>
      </c>
      <c r="P1901" s="6" t="str">
        <f>LD_01[[#This Row],[PASTA]]&amp;"/"&amp;LD_01[[#This Row],[ARQUIVO]]</f>
        <v>MSV-163MS-373-385/27.PA/MSV-163MS-373-385-ACA-EXE-RT-N2-001-R00.3.pdf</v>
      </c>
    </row>
    <row r="1902" spans="1:16" ht="43.2" x14ac:dyDescent="0.3">
      <c r="A1902" t="s">
        <v>7218</v>
      </c>
      <c r="B1902" s="6" t="str">
        <f>VLOOKUP(LD_01[[#This Row],[DOCUMENTO]],_xlfn.SORTBY(ARQUIVOS_RECEBIDOS!$E$2:$F$5010,ARQUIVOS_RECEBIDOS!$F$2:$F$5010,-1),2,)</f>
        <v>R00.4</v>
      </c>
      <c r="C1902" s="14" t="s">
        <v>5988</v>
      </c>
      <c r="D1902" s="14" t="s">
        <v>7543</v>
      </c>
      <c r="E1902" s="6" t="s">
        <v>7477</v>
      </c>
      <c r="F1902" s="8" t="s">
        <v>6401</v>
      </c>
      <c r="G1902" s="8" t="s">
        <v>4144</v>
      </c>
      <c r="H1902" s="6" t="str">
        <f>_xlfn.XLOOKUP(LD_01[[#This Row],[DISCIPLINA]],'CLASSES DE PROJETOS'!$F$3:$F$37,'CLASSES DE PROJETOS'!$C$3:$C$37)</f>
        <v>DV</v>
      </c>
      <c r="I1902" s="6" t="str">
        <f>_xlfn.TEXTJOIN("/",TRUE,"MSV-163MS-"&amp;LD_01[[#This Row],[OBRA]],_xlfn.XLOOKUP(LD_01[[#This Row],[SIGLA]],'CLASSES DE PROJETOS'!$C$3:$C$37,'CLASSES DE PROJETOS'!$E$3:$E$37))</f>
        <v>MSV-163MS-373-385/12.DV</v>
      </c>
      <c r="J1902" s="6" t="str" cm="1">
        <f t="array" ref="J1902">_xlfn.TEXTJOIN(",",TRUE,_xlfn._xlws.FILTER(ARQUIVOS[ARQUIVO],(ARQUIVOS[DOCUMENTO]=LD_01[[#This Row],[DOCUMENTO]])*(ARQUIVOS[REVISÃO]=LD_01[[#This Row],[REVISÃO]])*(ARQUIVOS[EXTENSÃO]="pdf")))</f>
        <v>MSV-163MS-373-385-ACA-EXE-RT-O2-001-R00.4.pdf</v>
      </c>
      <c r="K1902" s="6" t="str" cm="1">
        <f t="array" ref="K1902">_xlfn.TEXTJOIN(", ",TRUE,_xlfn.UNIQUE(_xlfn._xlws.FILTER(ARQUIVOS_RECEBIDOS!$F$2:$F$5010,ARQUIVOS_RECEBIDOS!$E$2:$E$5010=LD_01[[#This Row],[DOCUMENTO]])))</f>
        <v>R00.4</v>
      </c>
      <c r="L1902" s="6" t="str" cm="1">
        <f t="array" ref="L1902">_xlfn.TEXTJOIN(",",TRUE,_xlfn._xlws.FILTER(ARQUIVOS[EXTENSÃO],(ARQUIVOS[DOCUMENTO]=LD_01[[#This Row],[DOCUMENTO]])*(ARQUIVOS[REVISÃO]=LD_01[[#This Row],[REVISÃO]])))</f>
        <v>docx,pdf</v>
      </c>
      <c r="M1902" s="12" cm="1">
        <f t="array" ref="M1902">_xlfn.UNIQUE(_xlfn._xlws.FILTER(ARQUIVOS[DATA RECEBIMENTO],(ARQUIVOS[DOCUMENTO]=LD_01[[#This Row],[DOCUMENTO]])*(ARQUIVOS[REVISÃO]=LD_01[[#This Row],[REVISÃO]])))</f>
        <v>46041</v>
      </c>
      <c r="N1902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902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02/MSV-163MS-373-385/12.DV/MSV-163MS-373-385-ACA-EXE-RT-O2-001-R00.4.pdf</v>
      </c>
      <c r="P1902" s="6" t="str">
        <f>LD_01[[#This Row],[PASTA]]&amp;"/"&amp;LD_01[[#This Row],[ARQUIVO]]</f>
        <v>MSV-163MS-373-385/12.DV/MSV-163MS-373-385-ACA-EXE-RT-O2-001-R00.4.pdf</v>
      </c>
    </row>
    <row r="1903" spans="1:16" ht="43.2" x14ac:dyDescent="0.3">
      <c r="A1903" t="s">
        <v>7187</v>
      </c>
      <c r="B1903" s="6" t="str">
        <f>VLOOKUP(LD_01[[#This Row],[DOCUMENTO]],_xlfn.SORTBY(ARQUIVOS_RECEBIDOS!$E$2:$F$5010,ARQUIVOS_RECEBIDOS!$F$2:$F$5010,-1),2,)</f>
        <v>R00.3</v>
      </c>
      <c r="C1903" s="14" t="s">
        <v>5988</v>
      </c>
      <c r="D1903" s="14" t="s">
        <v>7543</v>
      </c>
      <c r="E1903" s="6" t="s">
        <v>7477</v>
      </c>
      <c r="F1903" s="8" t="s">
        <v>6402</v>
      </c>
      <c r="G1903" s="8" t="s">
        <v>4338</v>
      </c>
      <c r="H1903" s="6" t="str">
        <f>_xlfn.XLOOKUP(LD_01[[#This Row],[DISCIPLINA]],'CLASSES DE PROJETOS'!$F$3:$F$37,'CLASSES DE PROJETOS'!$C$3:$C$37)</f>
        <v>DS</v>
      </c>
      <c r="I1903" s="6" t="str">
        <f>_xlfn.TEXTJOIN("/",TRUE,"MSV-163MS-"&amp;LD_01[[#This Row],[OBRA]],_xlfn.XLOOKUP(LD_01[[#This Row],[SIGLA]],'CLASSES DE PROJETOS'!$C$3:$C$37,'CLASSES DE PROJETOS'!$E$3:$E$37))</f>
        <v>MSV-163MS-373-385/11.DS</v>
      </c>
      <c r="J1903" s="6" t="str" cm="1">
        <f t="array" ref="J1903">_xlfn.TEXTJOIN(",",TRUE,_xlfn._xlws.FILTER(ARQUIVOS[ARQUIVO],(ARQUIVOS[DOCUMENTO]=LD_01[[#This Row],[DOCUMENTO]])*(ARQUIVOS[REVISÃO]=LD_01[[#This Row],[REVISÃO]])*(ARQUIVOS[EXTENSÃO]="pdf")))</f>
        <v>MSV-163MS-373-385-ACA-EXE-RT-Q1-001-R00.3.pdf</v>
      </c>
      <c r="K1903" s="6" t="str" cm="1">
        <f t="array" ref="K1903">_xlfn.TEXTJOIN(", ",TRUE,_xlfn.UNIQUE(_xlfn._xlws.FILTER(ARQUIVOS_RECEBIDOS!$F$2:$F$5010,ARQUIVOS_RECEBIDOS!$E$2:$E$5010=LD_01[[#This Row],[DOCUMENTO]])))</f>
        <v>R00.3</v>
      </c>
      <c r="L1903" s="6" t="str" cm="1">
        <f t="array" ref="L1903">_xlfn.TEXTJOIN(",",TRUE,_xlfn._xlws.FILTER(ARQUIVOS[EXTENSÃO],(ARQUIVOS[DOCUMENTO]=LD_01[[#This Row],[DOCUMENTO]])*(ARQUIVOS[REVISÃO]=LD_01[[#This Row],[REVISÃO]])))</f>
        <v>docx,pdf</v>
      </c>
      <c r="M1903" s="12" cm="1">
        <f t="array" ref="M1903">_xlfn.UNIQUE(_xlfn._xlws.FILTER(ARQUIVOS[DATA RECEBIMENTO],(ARQUIVOS[DOCUMENTO]=LD_01[[#This Row],[DOCUMENTO]])*(ARQUIVOS[REVISÃO]=LD_01[[#This Row],[REVISÃO]])))</f>
        <v>46041</v>
      </c>
      <c r="N1903" s="12" t="str">
        <f>"https://aterpa.sharepoint.com//sites/A373_Projetos/Documentos Compartilhados/11.Sala Tecnica/01.PROJETOS/ANO "&amp;TEXT(LD_01[[#This Row],[ANO]],"00")</f>
        <v>https://aterpa.sharepoint.com//sites/A373_Projetos/Documentos Compartilhados/11.Sala Tecnica/01.PROJETOS/ANO 02</v>
      </c>
      <c r="O1903" s="6" t="str">
        <f>_xlfn.TEXTJOIN("/",TRUE,LD_01[[#This Row],[RAIZ SHAREPOINT]],LD_01[[#This Row],[PASTA]],LD_01[[#This Row],[ARQUIVO]])</f>
        <v>https://aterpa.sharepoint.com//sites/A373_Projetos/Documentos Compartilhados/11.Sala Tecnica/01.PROJETOS/ANO 02/MSV-163MS-373-385/11.DS/MSV-163MS-373-385-ACA-EXE-RT-Q1-001-R00.3.pdf</v>
      </c>
      <c r="P1903" s="6" t="str">
        <f>LD_01[[#This Row],[PASTA]]&amp;"/"&amp;LD_01[[#This Row],[ARQUIVO]]</f>
        <v>MSV-163MS-373-385/11.DS/MSV-163MS-373-385-ACA-EXE-RT-Q1-001-R00.3.pdf</v>
      </c>
    </row>
    <row r="1904" spans="1:16" ht="28.8" x14ac:dyDescent="0.3">
      <c r="A1904" s="6" t="s">
        <v>7557</v>
      </c>
      <c r="B1904" s="20">
        <f>VLOOKUP(LD_01[[#This Row],[DOCUMENTO]],_xlfn.SORTBY(ARQUIVOS_RECEBIDOS!$E$2:$F$5010,ARQUIVOS_RECEBIDOS!$F$2:$F$5010,-1),2,)</f>
        <v>2025</v>
      </c>
      <c r="C1904" s="14" t="s">
        <v>5987</v>
      </c>
      <c r="D1904" s="6" t="s">
        <v>7559</v>
      </c>
      <c r="E1904" s="6" t="s">
        <v>7560</v>
      </c>
      <c r="F1904" s="8" t="s">
        <v>7563</v>
      </c>
      <c r="G1904" s="8" t="s">
        <v>7556</v>
      </c>
      <c r="H1904" s="6" t="str">
        <f>_xlfn.XLOOKUP(LD_01[[#This Row],[DISCIPLINA]],'CLASSES DE PROJETOS'!$F$3:$F$37,'CLASSES DE PROJETOS'!$C$3:$C$37)</f>
        <v>MA</v>
      </c>
      <c r="I1904" s="6" t="str">
        <f>_xlfn.TEXTJOIN("/",TRUE,"MSV-163MS-"&amp;LD_01[[#This Row],[OBRA]],_xlfn.XLOOKUP(LD_01[[#This Row],[SIGLA]],'CLASSES DE PROJETOS'!$C$3:$C$37,'CLASSES DE PROJETOS'!$E$3:$E$37))</f>
        <v>MSV-163MS-AMBIENTAL/25.MA</v>
      </c>
      <c r="J1904" s="6" t="str" cm="1">
        <f t="array" ref="J1904">_xlfn.TEXTJOIN(",",TRUE,_xlfn._xlws.FILTER(ARQUIVOS[ARQUIVO],(ARQUIVOS[DOCUMENTO]=LD_01[[#This Row],[DOCUMENTO]])*(ARQUIVOS[REVISÃO]=LD_01[[#This Row],[REVISÃO]])*(ARQUIVOS[EXTENSÃO]="pdf")))</f>
        <v>Abio_Relacao de Equipe Tecnica_Manejo de Fauna.pdf</v>
      </c>
      <c r="K1904" s="6" t="str" cm="1">
        <f t="array" ref="K1904">_xlfn.TEXTJOIN(", ",TRUE,_xlfn.UNIQUE(_xlfn._xlws.FILTER(ARQUIVOS_RECEBIDOS!$F$2:$F$5010,ARQUIVOS_RECEBIDOS!$E$2:$E$5010=LD_01[[#This Row],[DOCUMENTO]])))</f>
        <v>2025</v>
      </c>
      <c r="L1904" s="6" t="str" cm="1">
        <f t="array" ref="L1904">_xlfn.TEXTJOIN(",",TRUE,_xlfn._xlws.FILTER(ARQUIVOS[EXTENSÃO],(ARQUIVOS[DOCUMENTO]=LD_01[[#This Row],[DOCUMENTO]])*(ARQUIVOS[REVISÃO]=LD_01[[#This Row],[REVISÃO]])))</f>
        <v>pdf</v>
      </c>
      <c r="M1904" s="12" cm="1">
        <f t="array" ref="M1904">_xlfn.UNIQUE(_xlfn._xlws.FILTER(ARQUIVOS[DATA RECEBIMENTO],(ARQUIVOS[DOCUMENTO]=LD_01[[#This Row],[DOCUMENTO]])*(ARQUIVOS[REVISÃO]=LD_01[[#This Row],[REVISÃO]])))</f>
        <v>0</v>
      </c>
      <c r="N1904" s="21" t="s">
        <v>7588</v>
      </c>
      <c r="O1904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AMBIENTE/01.LICENÇAS/MSV-163MS-AMBIENTAL/25.MA/Abio_Relacao de Equipe Tecnica_Manejo de Fauna.pdf</v>
      </c>
      <c r="P1904" s="6" t="str">
        <f>LD_01[[#This Row],[PASTA]]&amp;"/"&amp;LD_01[[#This Row],[ARQUIVO]]</f>
        <v>MSV-163MS-AMBIENTAL/25.MA/Abio_Relacao de Equipe Tecnica_Manejo de Fauna.pdf</v>
      </c>
    </row>
    <row r="1905" spans="1:16" ht="28.8" x14ac:dyDescent="0.3">
      <c r="A1905" s="6" t="s">
        <v>7558</v>
      </c>
      <c r="B1905" s="20">
        <f>VLOOKUP(LD_01[[#This Row],[DOCUMENTO]],_xlfn.SORTBY(ARQUIVOS_RECEBIDOS!$E$2:$F$5010,ARQUIVOS_RECEBIDOS!$F$2:$F$5010,-1),2,)</f>
        <v>2026</v>
      </c>
      <c r="C1905" s="14" t="s">
        <v>5988</v>
      </c>
      <c r="D1905" s="6" t="s">
        <v>7559</v>
      </c>
      <c r="E1905" s="6" t="s">
        <v>7560</v>
      </c>
      <c r="F1905" s="8" t="s">
        <v>7564</v>
      </c>
      <c r="G1905" s="8" t="s">
        <v>7556</v>
      </c>
      <c r="H1905" s="6" t="str">
        <f>_xlfn.XLOOKUP(LD_01[[#This Row],[DISCIPLINA]],'CLASSES DE PROJETOS'!$F$3:$F$37,'CLASSES DE PROJETOS'!$C$3:$C$37)</f>
        <v>MA</v>
      </c>
      <c r="I1905" s="6" t="str">
        <f>_xlfn.TEXTJOIN("/",TRUE,"MSV-163MS-"&amp;LD_01[[#This Row],[OBRA]],_xlfn.XLOOKUP(LD_01[[#This Row],[SIGLA]],'CLASSES DE PROJETOS'!$C$3:$C$37,'CLASSES DE PROJETOS'!$E$3:$E$37))</f>
        <v>MSV-163MS-AMBIENTAL/25.MA</v>
      </c>
      <c r="J1905" s="6" t="str" cm="1">
        <f t="array" ref="J1905">_xlfn.TEXTJOIN(",",TRUE,_xlfn._xlws.FILTER(ARQUIVOS[ARQUIVO],(ARQUIVOS[DOCUMENTO]=LD_01[[#This Row],[DOCUMENTO]])*(ARQUIVOS[REVISÃO]=LD_01[[#This Row],[REVISÃO]])*(ARQUIVOS[EXTENSÃO]="pdf")))</f>
        <v>Abio_Relacao de Equipe Tecnica_Manejo de Fauna_Renovacão 26.pdf</v>
      </c>
      <c r="K1905" s="6" t="str" cm="1">
        <f t="array" ref="K1905">_xlfn.TEXTJOIN(", ",TRUE,_xlfn.UNIQUE(_xlfn._xlws.FILTER(ARQUIVOS_RECEBIDOS!$F$2:$F$5010,ARQUIVOS_RECEBIDOS!$E$2:$E$5010=LD_01[[#This Row],[DOCUMENTO]])))</f>
        <v>2026</v>
      </c>
      <c r="L1905" s="6" t="str" cm="1">
        <f t="array" ref="L1905">_xlfn.TEXTJOIN(",",TRUE,_xlfn._xlws.FILTER(ARQUIVOS[EXTENSÃO],(ARQUIVOS[DOCUMENTO]=LD_01[[#This Row],[DOCUMENTO]])*(ARQUIVOS[REVISÃO]=LD_01[[#This Row],[REVISÃO]])))</f>
        <v>pdf</v>
      </c>
      <c r="M1905" s="12" cm="1">
        <f t="array" ref="M1905">_xlfn.UNIQUE(_xlfn._xlws.FILTER(ARQUIVOS[DATA RECEBIMENTO],(ARQUIVOS[DOCUMENTO]=LD_01[[#This Row],[DOCUMENTO]])*(ARQUIVOS[REVISÃO]=LD_01[[#This Row],[REVISÃO]])))</f>
        <v>0</v>
      </c>
      <c r="N1905" s="21" t="s">
        <v>7588</v>
      </c>
      <c r="O1905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AMBIENTE/01.LICENÇAS/MSV-163MS-AMBIENTAL/25.MA/Abio_Relacao de Equipe Tecnica_Manejo de Fauna_Renovacão 26.pdf</v>
      </c>
      <c r="P1905" s="6" t="str">
        <f>LD_01[[#This Row],[PASTA]]&amp;"/"&amp;LD_01[[#This Row],[ARQUIVO]]</f>
        <v>MSV-163MS-AMBIENTAL/25.MA/Abio_Relacao de Equipe Tecnica_Manejo de Fauna_Renovacão 26.pdf</v>
      </c>
    </row>
    <row r="1906" spans="1:16" ht="28.8" x14ac:dyDescent="0.3">
      <c r="A1906" s="6" t="s">
        <v>7546</v>
      </c>
      <c r="B1906" s="20">
        <f>VLOOKUP(LD_01[[#This Row],[DOCUMENTO]],_xlfn.SORTBY(ARQUIVOS_RECEBIDOS!$E$2:$F$5010,ARQUIVOS_RECEBIDOS!$F$2:$F$5010,-1),2,)</f>
        <v>2025</v>
      </c>
      <c r="C1906" s="14" t="s">
        <v>5987</v>
      </c>
      <c r="D1906" s="6" t="s">
        <v>7559</v>
      </c>
      <c r="E1906" s="6" t="s">
        <v>7560</v>
      </c>
      <c r="F1906" s="8" t="s">
        <v>7565</v>
      </c>
      <c r="G1906" s="8" t="s">
        <v>7556</v>
      </c>
      <c r="H1906" s="6" t="str">
        <f>_xlfn.XLOOKUP(LD_01[[#This Row],[DISCIPLINA]],'CLASSES DE PROJETOS'!$F$3:$F$37,'CLASSES DE PROJETOS'!$C$3:$C$37)</f>
        <v>MA</v>
      </c>
      <c r="I1906" s="6" t="str">
        <f>_xlfn.TEXTJOIN("/",TRUE,"MSV-163MS-"&amp;LD_01[[#This Row],[OBRA]],_xlfn.XLOOKUP(LD_01[[#This Row],[SIGLA]],'CLASSES DE PROJETOS'!$C$3:$C$37,'CLASSES DE PROJETOS'!$E$3:$E$37))</f>
        <v>MSV-163MS-AMBIENTAL/25.MA</v>
      </c>
      <c r="J1906" s="6" t="str" cm="1">
        <f t="array" ref="J1906">_xlfn.TEXTJOIN(",",TRUE,_xlfn._xlws.FILTER(ARQUIVOS[ARQUIVO],(ARQUIVOS[DOCUMENTO]=LD_01[[#This Row],[DOCUMENTO]])*(ARQUIVOS[REVISÃO]=LD_01[[#This Row],[REVISÃO]])*(ARQUIVOS[EXTENSÃO]="pdf")))</f>
        <v>MOTIVA_ASV_1053.8.2025.33673_Malha Retificada.pdf</v>
      </c>
      <c r="K1906" s="6" t="str" cm="1">
        <f t="array" ref="K1906">_xlfn.TEXTJOIN(", ",TRUE,_xlfn.UNIQUE(_xlfn._xlws.FILTER(ARQUIVOS_RECEBIDOS!$F$2:$F$5010,ARQUIVOS_RECEBIDOS!$E$2:$E$5010=LD_01[[#This Row],[DOCUMENTO]])))</f>
        <v>2025</v>
      </c>
      <c r="L1906" s="6" t="str" cm="1">
        <f t="array" ref="L1906">_xlfn.TEXTJOIN(",",TRUE,_xlfn._xlws.FILTER(ARQUIVOS[EXTENSÃO],(ARQUIVOS[DOCUMENTO]=LD_01[[#This Row],[DOCUMENTO]])*(ARQUIVOS[REVISÃO]=LD_01[[#This Row],[REVISÃO]])))</f>
        <v>pdf</v>
      </c>
      <c r="M1906" s="12" cm="1">
        <f t="array" ref="M1906">_xlfn.UNIQUE(_xlfn._xlws.FILTER(ARQUIVOS[DATA RECEBIMENTO],(ARQUIVOS[DOCUMENTO]=LD_01[[#This Row],[DOCUMENTO]])*(ARQUIVOS[REVISÃO]=LD_01[[#This Row],[REVISÃO]])))</f>
        <v>0</v>
      </c>
      <c r="N1906" s="21" t="s">
        <v>7588</v>
      </c>
      <c r="O1906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AMBIENTE/01.LICENÇAS/MSV-163MS-AMBIENTAL/25.MA/MOTIVA_ASV_1053.8.2025.33673_Malha Retificada.pdf</v>
      </c>
      <c r="P1906" s="6" t="str">
        <f>LD_01[[#This Row],[PASTA]]&amp;"/"&amp;LD_01[[#This Row],[ARQUIVO]]</f>
        <v>MSV-163MS-AMBIENTAL/25.MA/MOTIVA_ASV_1053.8.2025.33673_Malha Retificada.pdf</v>
      </c>
    </row>
    <row r="1907" spans="1:16" ht="28.8" x14ac:dyDescent="0.3">
      <c r="A1907" s="6" t="s">
        <v>7547</v>
      </c>
      <c r="B1907" s="20" t="str">
        <f>VLOOKUP(LD_01[[#This Row],[DOCUMENTO]],_xlfn.SORTBY(ARQUIVOS_RECEBIDOS!$E$2:$F$5010,ARQUIVOS_RECEBIDOS!$F$2:$F$5010,-1),2,)</f>
        <v>Ano 01</v>
      </c>
      <c r="C1907" s="14" t="s">
        <v>5987</v>
      </c>
      <c r="D1907" s="6" t="s">
        <v>7559</v>
      </c>
      <c r="E1907" s="6" t="s">
        <v>7560</v>
      </c>
      <c r="F1907" s="8" t="s">
        <v>7566</v>
      </c>
      <c r="G1907" s="8" t="s">
        <v>7556</v>
      </c>
      <c r="H1907" s="6" t="str">
        <f>_xlfn.XLOOKUP(LD_01[[#This Row],[DISCIPLINA]],'CLASSES DE PROJETOS'!$F$3:$F$37,'CLASSES DE PROJETOS'!$C$3:$C$37)</f>
        <v>MA</v>
      </c>
      <c r="I1907" s="6" t="str">
        <f>_xlfn.TEXTJOIN("/",TRUE,"MSV-163MS-"&amp;LD_01[[#This Row],[OBRA]],_xlfn.XLOOKUP(LD_01[[#This Row],[SIGLA]],'CLASSES DE PROJETOS'!$C$3:$C$37,'CLASSES DE PROJETOS'!$E$3:$E$37))</f>
        <v>MSV-163MS-AMBIENTAL/25.MA</v>
      </c>
      <c r="J1907" s="6" t="str" cm="1">
        <f t="array" ref="J1907">_xlfn.TEXTJOIN(",",TRUE,_xlfn._xlws.FILTER(ARQUIVOS[ARQUIVO],(ARQUIVOS[DOCUMENTO]=LD_01[[#This Row],[DOCUMENTO]])*(ARQUIVOS[REVISÃO]=LD_01[[#This Row],[REVISÃO]])*(ARQUIVOS[EXTENSÃO]="pdf")))</f>
        <v>MOTIVA_ASV_1053.8.2025.34295_Ano 01.pdf</v>
      </c>
      <c r="K1907" s="6" t="str" cm="1">
        <f t="array" ref="K1907">_xlfn.TEXTJOIN(", ",TRUE,_xlfn.UNIQUE(_xlfn._xlws.FILTER(ARQUIVOS_RECEBIDOS!$F$2:$F$5010,ARQUIVOS_RECEBIDOS!$E$2:$E$5010=LD_01[[#This Row],[DOCUMENTO]])))</f>
        <v>Ano 01</v>
      </c>
      <c r="L1907" s="6" t="str" cm="1">
        <f t="array" ref="L1907">_xlfn.TEXTJOIN(",",TRUE,_xlfn._xlws.FILTER(ARQUIVOS[EXTENSÃO],(ARQUIVOS[DOCUMENTO]=LD_01[[#This Row],[DOCUMENTO]])*(ARQUIVOS[REVISÃO]=LD_01[[#This Row],[REVISÃO]])))</f>
        <v>pdf</v>
      </c>
      <c r="M1907" s="12" cm="1">
        <f t="array" ref="M1907">_xlfn.UNIQUE(_xlfn._xlws.FILTER(ARQUIVOS[DATA RECEBIMENTO],(ARQUIVOS[DOCUMENTO]=LD_01[[#This Row],[DOCUMENTO]])*(ARQUIVOS[REVISÃO]=LD_01[[#This Row],[REVISÃO]])))</f>
        <v>0</v>
      </c>
      <c r="N1907" s="21" t="s">
        <v>7588</v>
      </c>
      <c r="O1907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AMBIENTE/01.LICENÇAS/MSV-163MS-AMBIENTAL/25.MA/MOTIVA_ASV_1053.8.2025.34295_Ano 01.pdf</v>
      </c>
      <c r="P1907" s="6" t="str">
        <f>LD_01[[#This Row],[PASTA]]&amp;"/"&amp;LD_01[[#This Row],[ARQUIVO]]</f>
        <v>MSV-163MS-AMBIENTAL/25.MA/MOTIVA_ASV_1053.8.2025.34295_Ano 01.pdf</v>
      </c>
    </row>
    <row r="1908" spans="1:16" ht="28.8" x14ac:dyDescent="0.3">
      <c r="A1908" s="6" t="s">
        <v>7548</v>
      </c>
      <c r="B1908" s="20" t="str">
        <f>VLOOKUP(LD_01[[#This Row],[DOCUMENTO]],_xlfn.SORTBY(ARQUIVOS_RECEBIDOS!$E$2:$F$5010,ARQUIVOS_RECEBIDOS!$F$2:$F$5010,-1),2,)</f>
        <v>Ano 02</v>
      </c>
      <c r="C1908" s="14" t="s">
        <v>5988</v>
      </c>
      <c r="D1908" s="6" t="s">
        <v>7559</v>
      </c>
      <c r="E1908" s="6" t="s">
        <v>7560</v>
      </c>
      <c r="F1908" s="8" t="s">
        <v>7567</v>
      </c>
      <c r="G1908" s="8" t="s">
        <v>7556</v>
      </c>
      <c r="H1908" s="6" t="str">
        <f>_xlfn.XLOOKUP(LD_01[[#This Row],[DISCIPLINA]],'CLASSES DE PROJETOS'!$F$3:$F$37,'CLASSES DE PROJETOS'!$C$3:$C$37)</f>
        <v>MA</v>
      </c>
      <c r="I1908" s="6" t="str">
        <f>_xlfn.TEXTJOIN("/",TRUE,"MSV-163MS-"&amp;LD_01[[#This Row],[OBRA]],_xlfn.XLOOKUP(LD_01[[#This Row],[SIGLA]],'CLASSES DE PROJETOS'!$C$3:$C$37,'CLASSES DE PROJETOS'!$E$3:$E$37))</f>
        <v>MSV-163MS-AMBIENTAL/25.MA</v>
      </c>
      <c r="J1908" s="6" t="str" cm="1">
        <f t="array" ref="J1908">_xlfn.TEXTJOIN(",",TRUE,_xlfn._xlws.FILTER(ARQUIVOS[ARQUIVO],(ARQUIVOS[DOCUMENTO]=LD_01[[#This Row],[DOCUMENTO]])*(ARQUIVOS[REVISÃO]=LD_01[[#This Row],[REVISÃO]])*(ARQUIVOS[EXTENSÃO]="pdf")))</f>
        <v>MOTIVA_ASV_1053.8.2026.81034_Ano 02.pdf</v>
      </c>
      <c r="K1908" s="6" t="str" cm="1">
        <f t="array" ref="K1908">_xlfn.TEXTJOIN(", ",TRUE,_xlfn.UNIQUE(_xlfn._xlws.FILTER(ARQUIVOS_RECEBIDOS!$F$2:$F$5010,ARQUIVOS_RECEBIDOS!$E$2:$E$5010=LD_01[[#This Row],[DOCUMENTO]])))</f>
        <v>Ano 02</v>
      </c>
      <c r="L1908" s="6" t="str" cm="1">
        <f t="array" ref="L1908">_xlfn.TEXTJOIN(",",TRUE,_xlfn._xlws.FILTER(ARQUIVOS[EXTENSÃO],(ARQUIVOS[DOCUMENTO]=LD_01[[#This Row],[DOCUMENTO]])*(ARQUIVOS[REVISÃO]=LD_01[[#This Row],[REVISÃO]])))</f>
        <v>pdf</v>
      </c>
      <c r="M1908" s="12" cm="1">
        <f t="array" ref="M1908">_xlfn.UNIQUE(_xlfn._xlws.FILTER(ARQUIVOS[DATA RECEBIMENTO],(ARQUIVOS[DOCUMENTO]=LD_01[[#This Row],[DOCUMENTO]])*(ARQUIVOS[REVISÃO]=LD_01[[#This Row],[REVISÃO]])))</f>
        <v>0</v>
      </c>
      <c r="N1908" s="21" t="s">
        <v>7588</v>
      </c>
      <c r="O1908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AMBIENTE/01.LICENÇAS/MSV-163MS-AMBIENTAL/25.MA/MOTIVA_ASV_1053.8.2026.81034_Ano 02.pdf</v>
      </c>
      <c r="P1908" s="6" t="str">
        <f>LD_01[[#This Row],[PASTA]]&amp;"/"&amp;LD_01[[#This Row],[ARQUIVO]]</f>
        <v>MSV-163MS-AMBIENTAL/25.MA/MOTIVA_ASV_1053.8.2026.81034_Ano 02.pdf</v>
      </c>
    </row>
    <row r="1909" spans="1:16" ht="28.8" x14ac:dyDescent="0.3">
      <c r="A1909" s="6" t="s">
        <v>7549</v>
      </c>
      <c r="B1909" s="20">
        <f>VLOOKUP(LD_01[[#This Row],[DOCUMENTO]],_xlfn.SORTBY(ARQUIVOS_RECEBIDOS!$E$2:$F$5010,ARQUIVOS_RECEBIDOS!$F$2:$F$5010,-1),2,)</f>
        <v>2026</v>
      </c>
      <c r="C1909" s="14" t="s">
        <v>5988</v>
      </c>
      <c r="D1909" s="6" t="s">
        <v>7559</v>
      </c>
      <c r="E1909" s="6" t="s">
        <v>7560</v>
      </c>
      <c r="F1909" s="8" t="s">
        <v>7568</v>
      </c>
      <c r="G1909" s="8" t="s">
        <v>7556</v>
      </c>
      <c r="H1909" s="6" t="str">
        <f>_xlfn.XLOOKUP(LD_01[[#This Row],[DISCIPLINA]],'CLASSES DE PROJETOS'!$F$3:$F$37,'CLASSES DE PROJETOS'!$C$3:$C$37)</f>
        <v>MA</v>
      </c>
      <c r="I1909" s="6" t="str">
        <f>_xlfn.TEXTJOIN("/",TRUE,"MSV-163MS-"&amp;LD_01[[#This Row],[OBRA]],_xlfn.XLOOKUP(LD_01[[#This Row],[SIGLA]],'CLASSES DE PROJETOS'!$C$3:$C$37,'CLASSES DE PROJETOS'!$E$3:$E$37))</f>
        <v>MSV-163MS-AMBIENTAL/25.MA</v>
      </c>
      <c r="J1909" s="6" t="str" cm="1">
        <f t="array" ref="J1909">_xlfn.TEXTJOIN(",",TRUE,_xlfn._xlws.FILTER(ARQUIVOS[ARQUIVO],(ARQUIVOS[DOCUMENTO]=LD_01[[#This Row],[DOCUMENTO]])*(ARQUIVOS[REVISÃO]=LD_01[[#This Row],[REVISÃO]])*(ARQUIVOS[EXTENSÃO]="pdf")))</f>
        <v>MOTIVA_ASV_1053.8.2026.82384_Árvores Isoladas.pdf</v>
      </c>
      <c r="K1909" s="6" t="str" cm="1">
        <f t="array" ref="K1909">_xlfn.TEXTJOIN(", ",TRUE,_xlfn.UNIQUE(_xlfn._xlws.FILTER(ARQUIVOS_RECEBIDOS!$F$2:$F$5010,ARQUIVOS_RECEBIDOS!$E$2:$E$5010=LD_01[[#This Row],[DOCUMENTO]])))</f>
        <v>2026</v>
      </c>
      <c r="L1909" s="6" t="str" cm="1">
        <f t="array" ref="L1909">_xlfn.TEXTJOIN(",",TRUE,_xlfn._xlws.FILTER(ARQUIVOS[EXTENSÃO],(ARQUIVOS[DOCUMENTO]=LD_01[[#This Row],[DOCUMENTO]])*(ARQUIVOS[REVISÃO]=LD_01[[#This Row],[REVISÃO]])))</f>
        <v>pdf</v>
      </c>
      <c r="M1909" s="12" cm="1">
        <f t="array" ref="M1909">_xlfn.UNIQUE(_xlfn._xlws.FILTER(ARQUIVOS[DATA RECEBIMENTO],(ARQUIVOS[DOCUMENTO]=LD_01[[#This Row],[DOCUMENTO]])*(ARQUIVOS[REVISÃO]=LD_01[[#This Row],[REVISÃO]])))</f>
        <v>0</v>
      </c>
      <c r="N1909" s="21" t="s">
        <v>7588</v>
      </c>
      <c r="O1909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AMBIENTE/01.LICENÇAS/MSV-163MS-AMBIENTAL/25.MA/MOTIVA_ASV_1053.8.2026.82384_Árvores Isoladas.pdf</v>
      </c>
      <c r="P1909" s="6" t="str">
        <f>LD_01[[#This Row],[PASTA]]&amp;"/"&amp;LD_01[[#This Row],[ARQUIVO]]</f>
        <v>MSV-163MS-AMBIENTAL/25.MA/MOTIVA_ASV_1053.8.2026.82384_Árvores Isoladas.pdf</v>
      </c>
    </row>
    <row r="1910" spans="1:16" x14ac:dyDescent="0.3">
      <c r="A1910" s="6" t="s">
        <v>7554</v>
      </c>
      <c r="B1910" s="20" t="str">
        <f>VLOOKUP(LD_01[[#This Row],[DOCUMENTO]],_xlfn.SORTBY(ARQUIVOS_RECEBIDOS!$E$2:$F$5010,ARQUIVOS_RECEBIDOS!$F$2:$F$5010,-1),2,)</f>
        <v>Ano 01</v>
      </c>
      <c r="C1910" s="14" t="s">
        <v>5987</v>
      </c>
      <c r="D1910" s="6" t="s">
        <v>7559</v>
      </c>
      <c r="E1910" s="6" t="s">
        <v>7560</v>
      </c>
      <c r="F1910" s="8" t="s">
        <v>7569</v>
      </c>
      <c r="G1910" s="8" t="s">
        <v>7556</v>
      </c>
      <c r="H1910" s="6" t="str">
        <f>_xlfn.XLOOKUP(LD_01[[#This Row],[DISCIPLINA]],'CLASSES DE PROJETOS'!$F$3:$F$37,'CLASSES DE PROJETOS'!$C$3:$C$37)</f>
        <v>MA</v>
      </c>
      <c r="I1910" s="6" t="str">
        <f>_xlfn.TEXTJOIN("/",TRUE,"MSV-163MS-"&amp;LD_01[[#This Row],[OBRA]],_xlfn.XLOOKUP(LD_01[[#This Row],[SIGLA]],'CLASSES DE PROJETOS'!$C$3:$C$37,'CLASSES DE PROJETOS'!$E$3:$E$37))</f>
        <v>MSV-163MS-AMBIENTAL/25.MA</v>
      </c>
      <c r="J1910" s="6" t="str" cm="1">
        <f t="array" ref="J1910">_xlfn.TEXTJOIN(",",TRUE,_xlfn._xlws.FILTER(ARQUIVOS[ARQUIVO],(ARQUIVOS[DOCUMENTO]=LD_01[[#This Row],[DOCUMENTO]])*(ARQUIVOS[REVISÃO]=LD_01[[#This Row],[REVISÃO]])*(ARQUIVOS[EXTENSÃO]="pdf")))</f>
        <v>MOTIVA_LI Nº 1520-2025_Ano 01.pdf</v>
      </c>
      <c r="K1910" s="6" t="str" cm="1">
        <f t="array" ref="K1910">_xlfn.TEXTJOIN(", ",TRUE,_xlfn.UNIQUE(_xlfn._xlws.FILTER(ARQUIVOS_RECEBIDOS!$F$2:$F$5010,ARQUIVOS_RECEBIDOS!$E$2:$E$5010=LD_01[[#This Row],[DOCUMENTO]])))</f>
        <v>Ano 01</v>
      </c>
      <c r="L1910" s="6" t="str" cm="1">
        <f t="array" ref="L1910">_xlfn.TEXTJOIN(",",TRUE,_xlfn._xlws.FILTER(ARQUIVOS[EXTENSÃO],(ARQUIVOS[DOCUMENTO]=LD_01[[#This Row],[DOCUMENTO]])*(ARQUIVOS[REVISÃO]=LD_01[[#This Row],[REVISÃO]])))</f>
        <v>pdf</v>
      </c>
      <c r="M1910" s="12" cm="1">
        <f t="array" ref="M1910">_xlfn.UNIQUE(_xlfn._xlws.FILTER(ARQUIVOS[DATA RECEBIMENTO],(ARQUIVOS[DOCUMENTO]=LD_01[[#This Row],[DOCUMENTO]])*(ARQUIVOS[REVISÃO]=LD_01[[#This Row],[REVISÃO]])))</f>
        <v>0</v>
      </c>
      <c r="N1910" s="21" t="s">
        <v>7588</v>
      </c>
      <c r="O1910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AMBIENTE/01.LICENÇAS/MSV-163MS-AMBIENTAL/25.MA/MOTIVA_LI Nº 1520-2025_Ano 01.pdf</v>
      </c>
      <c r="P1910" s="6" t="str">
        <f>LD_01[[#This Row],[PASTA]]&amp;"/"&amp;LD_01[[#This Row],[ARQUIVO]]</f>
        <v>MSV-163MS-AMBIENTAL/25.MA/MOTIVA_LI Nº 1520-2025_Ano 01.pdf</v>
      </c>
    </row>
    <row r="1911" spans="1:16" x14ac:dyDescent="0.3">
      <c r="A1911" s="6" t="s">
        <v>7555</v>
      </c>
      <c r="B1911" s="20" t="str">
        <f>VLOOKUP(LD_01[[#This Row],[DOCUMENTO]],_xlfn.SORTBY(ARQUIVOS_RECEBIDOS!$E$2:$F$5010,ARQUIVOS_RECEBIDOS!$F$2:$F$5010,-1),2,)</f>
        <v>Ano 02</v>
      </c>
      <c r="C1911" s="14" t="s">
        <v>5988</v>
      </c>
      <c r="D1911" s="6" t="s">
        <v>7559</v>
      </c>
      <c r="E1911" s="6" t="s">
        <v>7560</v>
      </c>
      <c r="F1911" s="8" t="s">
        <v>7570</v>
      </c>
      <c r="G1911" s="8" t="s">
        <v>7556</v>
      </c>
      <c r="H1911" s="6" t="str">
        <f>_xlfn.XLOOKUP(LD_01[[#This Row],[DISCIPLINA]],'CLASSES DE PROJETOS'!$F$3:$F$37,'CLASSES DE PROJETOS'!$C$3:$C$37)</f>
        <v>MA</v>
      </c>
      <c r="I1911" s="6" t="str">
        <f>_xlfn.TEXTJOIN("/",TRUE,"MSV-163MS-"&amp;LD_01[[#This Row],[OBRA]],_xlfn.XLOOKUP(LD_01[[#This Row],[SIGLA]],'CLASSES DE PROJETOS'!$C$3:$C$37,'CLASSES DE PROJETOS'!$E$3:$E$37))</f>
        <v>MSV-163MS-AMBIENTAL/25.MA</v>
      </c>
      <c r="J1911" s="6" t="str" cm="1">
        <f t="array" ref="J1911">_xlfn.TEXTJOIN(",",TRUE,_xlfn._xlws.FILTER(ARQUIVOS[ARQUIVO],(ARQUIVOS[DOCUMENTO]=LD_01[[#This Row],[DOCUMENTO]])*(ARQUIVOS[REVISÃO]=LD_01[[#This Row],[REVISÃO]])*(ARQUIVOS[EXTENSÃO]="pdf")))</f>
        <v>MOTIVA_LI Nº 1520-2025_1ª Retificação_Ano 02.pdf</v>
      </c>
      <c r="K1911" s="6" t="str" cm="1">
        <f t="array" ref="K1911">_xlfn.TEXTJOIN(", ",TRUE,_xlfn.UNIQUE(_xlfn._xlws.FILTER(ARQUIVOS_RECEBIDOS!$F$2:$F$5010,ARQUIVOS_RECEBIDOS!$E$2:$E$5010=LD_01[[#This Row],[DOCUMENTO]])))</f>
        <v>Ano 02</v>
      </c>
      <c r="L1911" s="6" t="str" cm="1">
        <f t="array" ref="L1911">_xlfn.TEXTJOIN(",",TRUE,_xlfn._xlws.FILTER(ARQUIVOS[EXTENSÃO],(ARQUIVOS[DOCUMENTO]=LD_01[[#This Row],[DOCUMENTO]])*(ARQUIVOS[REVISÃO]=LD_01[[#This Row],[REVISÃO]])))</f>
        <v>pdf</v>
      </c>
      <c r="M1911" s="12" cm="1">
        <f t="array" ref="M1911">_xlfn.UNIQUE(_xlfn._xlws.FILTER(ARQUIVOS[DATA RECEBIMENTO],(ARQUIVOS[DOCUMENTO]=LD_01[[#This Row],[DOCUMENTO]])*(ARQUIVOS[REVISÃO]=LD_01[[#This Row],[REVISÃO]])))</f>
        <v>0</v>
      </c>
      <c r="N1911" s="21" t="s">
        <v>7588</v>
      </c>
      <c r="O1911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AMBIENTE/01.LICENÇAS/MSV-163MS-AMBIENTAL/25.MA/MOTIVA_LI Nº 1520-2025_1ª Retificação_Ano 02.pdf</v>
      </c>
      <c r="P1911" s="6" t="str">
        <f>LD_01[[#This Row],[PASTA]]&amp;"/"&amp;LD_01[[#This Row],[ARQUIVO]]</f>
        <v>MSV-163MS-AMBIENTAL/25.MA/MOTIVA_LI Nº 1520-2025_1ª Retificação_Ano 02.pdf</v>
      </c>
    </row>
    <row r="1912" spans="1:16" x14ac:dyDescent="0.3">
      <c r="A1912" s="6" t="s">
        <v>7550</v>
      </c>
      <c r="B1912" s="20" t="str">
        <f>VLOOKUP(LD_01[[#This Row],[DOCUMENTO]],_xlfn.SORTBY(ARQUIVOS_RECEBIDOS!$E$2:$F$5010,ARQUIVOS_RECEBIDOS!$F$2:$F$5010,-1),2,)</f>
        <v>Geral</v>
      </c>
      <c r="C1912" s="14"/>
      <c r="D1912" s="6" t="s">
        <v>7559</v>
      </c>
      <c r="E1912" s="6" t="s">
        <v>7560</v>
      </c>
      <c r="F1912" s="8" t="s">
        <v>7571</v>
      </c>
      <c r="G1912" s="8" t="s">
        <v>7556</v>
      </c>
      <c r="H1912" s="6" t="str">
        <f>_xlfn.XLOOKUP(LD_01[[#This Row],[DISCIPLINA]],'CLASSES DE PROJETOS'!$F$3:$F$37,'CLASSES DE PROJETOS'!$C$3:$C$37)</f>
        <v>MA</v>
      </c>
      <c r="I1912" s="6" t="str">
        <f>_xlfn.TEXTJOIN("/",TRUE,"MSV-163MS-"&amp;LD_01[[#This Row],[OBRA]],_xlfn.XLOOKUP(LD_01[[#This Row],[SIGLA]],'CLASSES DE PROJETOS'!$C$3:$C$37,'CLASSES DE PROJETOS'!$E$3:$E$37))</f>
        <v>MSV-163MS-AMBIENTAL/25.MA</v>
      </c>
      <c r="J1912" s="6" t="str" cm="1">
        <f t="array" ref="J1912">_xlfn.TEXTJOIN(",",TRUE,_xlfn._xlws.FILTER(ARQUIVOS[ARQUIVO],(ARQUIVOS[DOCUMENTO]=LD_01[[#This Row],[DOCUMENTO]])*(ARQUIVOS[REVISÃO]=LD_01[[#This Row],[REVISÃO]])*(ARQUIVOS[EXTENSÃO]="pdf")))</f>
        <v>MOTIVA_LO Nº 1508-2019.pdf</v>
      </c>
      <c r="K1912" s="6" t="str" cm="1">
        <f t="array" ref="K1912">_xlfn.TEXTJOIN(", ",TRUE,_xlfn.UNIQUE(_xlfn._xlws.FILTER(ARQUIVOS_RECEBIDOS!$F$2:$F$5010,ARQUIVOS_RECEBIDOS!$E$2:$E$5010=LD_01[[#This Row],[DOCUMENTO]])))</f>
        <v>Geral</v>
      </c>
      <c r="L1912" s="6" t="str" cm="1">
        <f t="array" ref="L1912">_xlfn.TEXTJOIN(",",TRUE,_xlfn._xlws.FILTER(ARQUIVOS[EXTENSÃO],(ARQUIVOS[DOCUMENTO]=LD_01[[#This Row],[DOCUMENTO]])*(ARQUIVOS[REVISÃO]=LD_01[[#This Row],[REVISÃO]])))</f>
        <v>pdf</v>
      </c>
      <c r="M1912" s="12" cm="1">
        <f t="array" ref="M1912">_xlfn.UNIQUE(_xlfn._xlws.FILTER(ARQUIVOS[DATA RECEBIMENTO],(ARQUIVOS[DOCUMENTO]=LD_01[[#This Row],[DOCUMENTO]])*(ARQUIVOS[REVISÃO]=LD_01[[#This Row],[REVISÃO]])))</f>
        <v>0</v>
      </c>
      <c r="N1912" s="21" t="s">
        <v>7588</v>
      </c>
      <c r="O1912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AMBIENTE/01.LICENÇAS/MSV-163MS-AMBIENTAL/25.MA/MOTIVA_LO Nº 1508-2019.pdf</v>
      </c>
      <c r="P1912" s="6" t="str">
        <f>LD_01[[#This Row],[PASTA]]&amp;"/"&amp;LD_01[[#This Row],[ARQUIVO]]</f>
        <v>MSV-163MS-AMBIENTAL/25.MA/MOTIVA_LO Nº 1508-2019.pdf</v>
      </c>
    </row>
    <row r="1913" spans="1:16" ht="28.8" x14ac:dyDescent="0.3">
      <c r="A1913" s="6" t="s">
        <v>7596</v>
      </c>
      <c r="B1913" s="20" t="str">
        <f>VLOOKUP(LD_01[[#This Row],[DOCUMENTO]],_xlfn.SORTBY(ARQUIVOS_RECEBIDOS!$E$2:$F$5010,ARQUIVOS_RECEBIDOS!$F$2:$F$5010,-1),2,)</f>
        <v>R00</v>
      </c>
      <c r="C1913" s="14"/>
      <c r="D1913" s="6" t="s">
        <v>7559</v>
      </c>
      <c r="E1913" s="6" t="s">
        <v>7561</v>
      </c>
      <c r="F1913" s="8" t="s">
        <v>7572</v>
      </c>
      <c r="G1913" s="8" t="s">
        <v>7556</v>
      </c>
      <c r="H1913" s="6" t="str">
        <f>_xlfn.XLOOKUP(LD_01[[#This Row],[DISCIPLINA]],'CLASSES DE PROJETOS'!$F$3:$F$37,'CLASSES DE PROJETOS'!$C$3:$C$37)</f>
        <v>MA</v>
      </c>
      <c r="I1913" s="6" t="str">
        <f>_xlfn.TEXTJOIN("/",TRUE,"MSV-163MS-"&amp;LD_01[[#This Row],[OBRA]],_xlfn.XLOOKUP(LD_01[[#This Row],[SIGLA]],'CLASSES DE PROJETOS'!$C$3:$C$37,'CLASSES DE PROJETOS'!$E$3:$E$37))</f>
        <v>MSV-163MS-AGUA/25.MA</v>
      </c>
      <c r="J1913" s="6" t="str" cm="1">
        <f t="array" ref="J1913">_xlfn.TEXTJOIN(",",TRUE,_xlfn._xlws.FILTER(ARQUIVOS[ARQUIVO],(ARQUIVOS[DOCUMENTO]=LD_01[[#This Row],[DOCUMENTO]])*(ARQUIVOS[REVISÃO]=LD_01[[#This Row],[REVISÃO]])*(ARQUIVOS[EXTENSÃO]="pdf")))</f>
        <v>LIO_Captação de Água Bruta_452,501,690_Nº 83.003.180-2026.pdf</v>
      </c>
      <c r="K1913" s="6" t="str" cm="1">
        <f t="array" ref="K1913">_xlfn.TEXTJOIN(", ",TRUE,_xlfn.UNIQUE(_xlfn._xlws.FILTER(ARQUIVOS_RECEBIDOS!$F$2:$F$5010,ARQUIVOS_RECEBIDOS!$E$2:$E$5010=LD_01[[#This Row],[DOCUMENTO]])))</f>
        <v>R00</v>
      </c>
      <c r="L1913" s="6" t="str" cm="1">
        <f t="array" ref="L1913">_xlfn.TEXTJOIN(",",TRUE,_xlfn._xlws.FILTER(ARQUIVOS[EXTENSÃO],(ARQUIVOS[DOCUMENTO]=LD_01[[#This Row],[DOCUMENTO]])*(ARQUIVOS[REVISÃO]=LD_01[[#This Row],[REVISÃO]])))</f>
        <v>pdf</v>
      </c>
      <c r="M1913" s="12" cm="1">
        <f t="array" ref="M1913">_xlfn.UNIQUE(_xlfn._xlws.FILTER(ARQUIVOS[DATA RECEBIMENTO],(ARQUIVOS[DOCUMENTO]=LD_01[[#This Row],[DOCUMENTO]])*(ARQUIVOS[REVISÃO]=LD_01[[#This Row],[REVISÃO]])))</f>
        <v>0</v>
      </c>
      <c r="N1913" s="21" t="s">
        <v>7588</v>
      </c>
      <c r="O1913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AMBIENTE/01.LICENÇAS/MSV-163MS-AGUA/25.MA/LIO_Captação de Água Bruta_452,501,690_Nº 83.003.180-2026.pdf</v>
      </c>
      <c r="P1913" s="6" t="str">
        <f>LD_01[[#This Row],[PASTA]]&amp;"/"&amp;LD_01[[#This Row],[ARQUIVO]]</f>
        <v>MSV-163MS-AGUA/25.MA/LIO_Captação de Água Bruta_452,501,690_Nº 83.003.180-2026.pdf</v>
      </c>
    </row>
    <row r="1914" spans="1:16" ht="28.8" x14ac:dyDescent="0.3">
      <c r="A1914" s="6" t="s">
        <v>7593</v>
      </c>
      <c r="B1914" s="20" t="str">
        <f>VLOOKUP(LD_01[[#This Row],[DOCUMENTO]],_xlfn.SORTBY(ARQUIVOS_RECEBIDOS!$E$2:$F$5010,ARQUIVOS_RECEBIDOS!$F$2:$F$5010,-1),2,)</f>
        <v>R00</v>
      </c>
      <c r="C1914" s="14"/>
      <c r="D1914" s="6" t="s">
        <v>7559</v>
      </c>
      <c r="E1914" s="6" t="s">
        <v>7561</v>
      </c>
      <c r="F1914" s="8" t="s">
        <v>7573</v>
      </c>
      <c r="G1914" s="8" t="s">
        <v>7556</v>
      </c>
      <c r="H1914" s="6" t="str">
        <f>_xlfn.XLOOKUP(LD_01[[#This Row],[DISCIPLINA]],'CLASSES DE PROJETOS'!$F$3:$F$37,'CLASSES DE PROJETOS'!$C$3:$C$37)</f>
        <v>MA</v>
      </c>
      <c r="I1914" s="6" t="str">
        <f>_xlfn.TEXTJOIN("/",TRUE,"MSV-163MS-"&amp;LD_01[[#This Row],[OBRA]],_xlfn.XLOOKUP(LD_01[[#This Row],[SIGLA]],'CLASSES DE PROJETOS'!$C$3:$C$37,'CLASSES DE PROJETOS'!$E$3:$E$37))</f>
        <v>MSV-163MS-AGUA/25.MA</v>
      </c>
      <c r="J1914" s="6" t="str" cm="1">
        <f t="array" ref="J1914">_xlfn.TEXTJOIN(",",TRUE,_xlfn._xlws.FILTER(ARQUIVOS[ARQUIVO],(ARQUIVOS[DOCUMENTO]=LD_01[[#This Row],[DOCUMENTO]])*(ARQUIVOS[REVISÃO]=LD_01[[#This Row],[REVISÃO]])*(ARQUIVOS[EXTENSÃO]="pdf")))</f>
        <v>LIO_Captação de Água Bruta_Km 628 e Km 647_Nº 83.039.682-2026.pdf</v>
      </c>
      <c r="K1914" s="6" t="str" cm="1">
        <f t="array" ref="K1914">_xlfn.TEXTJOIN(", ",TRUE,_xlfn.UNIQUE(_xlfn._xlws.FILTER(ARQUIVOS_RECEBIDOS!$F$2:$F$5010,ARQUIVOS_RECEBIDOS!$E$2:$E$5010=LD_01[[#This Row],[DOCUMENTO]])))</f>
        <v>R00</v>
      </c>
      <c r="L1914" s="6" t="str" cm="1">
        <f t="array" ref="L1914">_xlfn.TEXTJOIN(",",TRUE,_xlfn._xlws.FILTER(ARQUIVOS[EXTENSÃO],(ARQUIVOS[DOCUMENTO]=LD_01[[#This Row],[DOCUMENTO]])*(ARQUIVOS[REVISÃO]=LD_01[[#This Row],[REVISÃO]])))</f>
        <v>pdf</v>
      </c>
      <c r="M1914" s="12" cm="1">
        <f t="array" ref="M1914">_xlfn.UNIQUE(_xlfn._xlws.FILTER(ARQUIVOS[DATA RECEBIMENTO],(ARQUIVOS[DOCUMENTO]=LD_01[[#This Row],[DOCUMENTO]])*(ARQUIVOS[REVISÃO]=LD_01[[#This Row],[REVISÃO]])))</f>
        <v>0</v>
      </c>
      <c r="N1914" s="21" t="s">
        <v>7588</v>
      </c>
      <c r="O1914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AMBIENTE/01.LICENÇAS/MSV-163MS-AGUA/25.MA/LIO_Captação de Água Bruta_Km 628 e Km 647_Nº 83.039.682-2026.pdf</v>
      </c>
      <c r="P1914" s="6" t="str">
        <f>LD_01[[#This Row],[PASTA]]&amp;"/"&amp;LD_01[[#This Row],[ARQUIVO]]</f>
        <v>MSV-163MS-AGUA/25.MA/LIO_Captação de Água Bruta_Km 628 e Km 647_Nº 83.039.682-2026.pdf</v>
      </c>
    </row>
    <row r="1915" spans="1:16" ht="43.2" x14ac:dyDescent="0.3">
      <c r="A1915" s="6" t="s">
        <v>7594</v>
      </c>
      <c r="B1915" s="20" t="str">
        <f>VLOOKUP(LD_01[[#This Row],[DOCUMENTO]],_xlfn.SORTBY(ARQUIVOS_RECEBIDOS!$E$2:$F$5010,ARQUIVOS_RECEBIDOS!$F$2:$F$5010,-1),2,)</f>
        <v>R00</v>
      </c>
      <c r="C1915" s="14"/>
      <c r="D1915" s="6" t="s">
        <v>7559</v>
      </c>
      <c r="E1915" s="6" t="s">
        <v>7561</v>
      </c>
      <c r="F1915" s="8" t="s">
        <v>7592</v>
      </c>
      <c r="G1915" s="8" t="s">
        <v>7556</v>
      </c>
      <c r="H1915" s="6" t="str">
        <f>_xlfn.XLOOKUP(LD_01[[#This Row],[DISCIPLINA]],'CLASSES DE PROJETOS'!$F$3:$F$37,'CLASSES DE PROJETOS'!$C$3:$C$37)</f>
        <v>MA</v>
      </c>
      <c r="I1915" s="6" t="str">
        <f>_xlfn.TEXTJOIN("/",TRUE,"MSV-163MS-"&amp;LD_01[[#This Row],[OBRA]],_xlfn.XLOOKUP(LD_01[[#This Row],[SIGLA]],'CLASSES DE PROJETOS'!$C$3:$C$37,'CLASSES DE PROJETOS'!$E$3:$E$37))</f>
        <v>MSV-163MS-AGUA/25.MA</v>
      </c>
      <c r="J1915" s="6" t="str" cm="1">
        <f t="array" ref="J1915">_xlfn.TEXTJOIN(",",TRUE,_xlfn._xlws.FILTER(ARQUIVOS[ARQUIVO],(ARQUIVOS[DOCUMENTO]=LD_01[[#This Row],[DOCUMENTO]])*(ARQUIVOS[REVISÃO]=LD_01[[#This Row],[REVISÃO]])*(ARQUIVOS[EXTENSÃO]="pdf")))</f>
        <v>LIO_Captação de Água Bruta_Nova Alvorada do Sul-MS_Nº 83.024.634-2026.pdf</v>
      </c>
      <c r="K1915" s="6" t="str" cm="1">
        <f t="array" ref="K1915">_xlfn.TEXTJOIN(", ",TRUE,_xlfn.UNIQUE(_xlfn._xlws.FILTER(ARQUIVOS_RECEBIDOS!$F$2:$F$5010,ARQUIVOS_RECEBIDOS!$E$2:$E$5010=LD_01[[#This Row],[DOCUMENTO]])))</f>
        <v>R00</v>
      </c>
      <c r="L1915" s="6" t="str" cm="1">
        <f t="array" ref="L1915">_xlfn.TEXTJOIN(",",TRUE,_xlfn._xlws.FILTER(ARQUIVOS[EXTENSÃO],(ARQUIVOS[DOCUMENTO]=LD_01[[#This Row],[DOCUMENTO]])*(ARQUIVOS[REVISÃO]=LD_01[[#This Row],[REVISÃO]])))</f>
        <v>pdf</v>
      </c>
      <c r="M1915" s="12" cm="1">
        <f t="array" ref="M1915">_xlfn.UNIQUE(_xlfn._xlws.FILTER(ARQUIVOS[DATA RECEBIMENTO],(ARQUIVOS[DOCUMENTO]=LD_01[[#This Row],[DOCUMENTO]])*(ARQUIVOS[REVISÃO]=LD_01[[#This Row],[REVISÃO]])))</f>
        <v>0</v>
      </c>
      <c r="N1915" s="21" t="s">
        <v>7588</v>
      </c>
      <c r="O1915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AMBIENTE/01.LICENÇAS/MSV-163MS-AGUA/25.MA/LIO_Captação de Água Bruta_Nova Alvorada do Sul-MS_Nº 83.024.634-2026.pdf</v>
      </c>
      <c r="P1915" s="6" t="str">
        <f>LD_01[[#This Row],[PASTA]]&amp;"/"&amp;LD_01[[#This Row],[ARQUIVO]]</f>
        <v>MSV-163MS-AGUA/25.MA/LIO_Captação de Água Bruta_Nova Alvorada do Sul-MS_Nº 83.024.634-2026.pdf</v>
      </c>
    </row>
    <row r="1916" spans="1:16" ht="28.8" x14ac:dyDescent="0.3">
      <c r="A1916" s="6" t="s">
        <v>7595</v>
      </c>
      <c r="B1916" s="20" t="str">
        <f>VLOOKUP(LD_01[[#This Row],[DOCUMENTO]],_xlfn.SORTBY(ARQUIVOS_RECEBIDOS!$E$2:$F$5010,ARQUIVOS_RECEBIDOS!$F$2:$F$5010,-1),2,)</f>
        <v>R00</v>
      </c>
      <c r="C1916" s="14"/>
      <c r="D1916" s="6" t="s">
        <v>7559</v>
      </c>
      <c r="E1916" s="6" t="s">
        <v>7562</v>
      </c>
      <c r="F1916" s="8" t="s">
        <v>7574</v>
      </c>
      <c r="G1916" s="8" t="s">
        <v>7556</v>
      </c>
      <c r="H1916" s="6" t="str">
        <f>_xlfn.XLOOKUP(LD_01[[#This Row],[DISCIPLINA]],'CLASSES DE PROJETOS'!$F$3:$F$37,'CLASSES DE PROJETOS'!$C$3:$C$37)</f>
        <v>MA</v>
      </c>
      <c r="I1916" s="6" t="str">
        <f>_xlfn.TEXTJOIN("/",TRUE,"MSV-163MS-"&amp;LD_01[[#This Row],[OBRA]],_xlfn.XLOOKUP(LD_01[[#This Row],[SIGLA]],'CLASSES DE PROJETOS'!$C$3:$C$37,'CLASSES DE PROJETOS'!$E$3:$E$37))</f>
        <v>MSV-163MS-TRANSPORTE/25.MA</v>
      </c>
      <c r="J1916" s="6" t="str" cm="1">
        <f t="array" ref="J1916">_xlfn.TEXTJOIN(",",TRUE,_xlfn._xlws.FILTER(ARQUIVOS[ARQUIVO],(ARQUIVOS[DOCUMENTO]=LD_01[[#This Row],[DOCUMENTO]])*(ARQUIVOS[REVISÃO]=LD_01[[#This Row],[REVISÃO]])*(ARQUIVOS[EXTENSÃO]="pdf")))</f>
        <v>CONSTRUTORA ATERPA_LO CAMINHÃO COMBOIO-ESPARGIDOR_2031.pdf</v>
      </c>
      <c r="K1916" s="6" t="str" cm="1">
        <f t="array" ref="K1916">_xlfn.TEXTJOIN(", ",TRUE,_xlfn.UNIQUE(_xlfn._xlws.FILTER(ARQUIVOS_RECEBIDOS!$F$2:$F$5010,ARQUIVOS_RECEBIDOS!$E$2:$E$5010=LD_01[[#This Row],[DOCUMENTO]])))</f>
        <v>R00</v>
      </c>
      <c r="L1916" s="6" t="str" cm="1">
        <f t="array" ref="L1916">_xlfn.TEXTJOIN(",",TRUE,_xlfn._xlws.FILTER(ARQUIVOS[EXTENSÃO],(ARQUIVOS[DOCUMENTO]=LD_01[[#This Row],[DOCUMENTO]])*(ARQUIVOS[REVISÃO]=LD_01[[#This Row],[REVISÃO]])))</f>
        <v>pdf</v>
      </c>
      <c r="M1916" s="12" cm="1">
        <f t="array" ref="M1916">_xlfn.UNIQUE(_xlfn._xlws.FILTER(ARQUIVOS[DATA RECEBIMENTO],(ARQUIVOS[DOCUMENTO]=LD_01[[#This Row],[DOCUMENTO]])*(ARQUIVOS[REVISÃO]=LD_01[[#This Row],[REVISÃO]])))</f>
        <v>0</v>
      </c>
      <c r="N1916" s="21" t="s">
        <v>7588</v>
      </c>
      <c r="O1916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AMBIENTE/01.LICENÇAS/MSV-163MS-TRANSPORTE/25.MA/CONSTRUTORA ATERPA_LO CAMINHÃO COMBOIO-ESPARGIDOR_2031.pdf</v>
      </c>
      <c r="P1916" s="6" t="str">
        <f>LD_01[[#This Row],[PASTA]]&amp;"/"&amp;LD_01[[#This Row],[ARQUIVO]]</f>
        <v>MSV-163MS-TRANSPORTE/25.MA/CONSTRUTORA ATERPA_LO CAMINHÃO COMBOIO-ESPARGIDOR_2031.pdf</v>
      </c>
    </row>
    <row r="1917" spans="1:16" ht="28.8" x14ac:dyDescent="0.3">
      <c r="A1917" s="6" t="s">
        <v>7589</v>
      </c>
      <c r="B1917" s="6" t="s">
        <v>7552</v>
      </c>
      <c r="C1917" s="14" t="s">
        <v>5988</v>
      </c>
      <c r="D1917" s="6" t="s">
        <v>7559</v>
      </c>
      <c r="E1917" s="6" t="s">
        <v>7560</v>
      </c>
      <c r="F1917" s="8" t="s">
        <v>7590</v>
      </c>
      <c r="G1917" s="8" t="s">
        <v>7556</v>
      </c>
      <c r="H1917" s="6" t="str">
        <f>_xlfn.XLOOKUP(LD_01[[#This Row],[DISCIPLINA]],'CLASSES DE PROJETOS'!$F$3:$F$37,'CLASSES DE PROJETOS'!$C$3:$C$37)</f>
        <v>MA</v>
      </c>
      <c r="I1917" s="6" t="str">
        <f>_xlfn.TEXTJOIN("/",TRUE,"MSV-163MS-"&amp;LD_01[[#This Row],[OBRA]],_xlfn.XLOOKUP(LD_01[[#This Row],[SIGLA]],'CLASSES DE PROJETOS'!$C$3:$C$37,'CLASSES DE PROJETOS'!$E$3:$E$37))</f>
        <v>MSV-163MS-AMBIENTAL/25.MA</v>
      </c>
      <c r="J1917" s="6" t="str" cm="1">
        <f t="array" ref="J1917">_xlfn.TEXTJOIN(",",TRUE,_xlfn._xlws.FILTER(ARQUIVOS[ARQUIVO],(ARQUIVOS[DOCUMENTO]=LD_01[[#This Row],[DOCUMENTO]])*(ARQUIVOS[REVISÃO]=LD_01[[#This Row],[REVISÃO]])*(ARQUIVOS[EXTENSÃO]="pdf")))</f>
        <v>Mapa sintese intervenções Dup. ANO 02.pdf</v>
      </c>
      <c r="K1917" s="6" t="str" cm="1">
        <f t="array" ref="K1917">_xlfn.TEXTJOIN(", ",TRUE,_xlfn.UNIQUE(_xlfn._xlws.FILTER(ARQUIVOS_RECEBIDOS!$F$2:$F$5010,ARQUIVOS_RECEBIDOS!$E$2:$E$5010=LD_01[[#This Row],[DOCUMENTO]])))</f>
        <v>Ano 02</v>
      </c>
      <c r="L1917" s="6" t="str" cm="1">
        <f t="array" ref="L1917">_xlfn.TEXTJOIN(",",TRUE,_xlfn._xlws.FILTER(ARQUIVOS[EXTENSÃO],(ARQUIVOS[DOCUMENTO]=LD_01[[#This Row],[DOCUMENTO]])*(ARQUIVOS[REVISÃO]=LD_01[[#This Row],[REVISÃO]])))</f>
        <v>pdf</v>
      </c>
      <c r="M1917" s="12" cm="1">
        <f t="array" ref="M1917">_xlfn.UNIQUE(_xlfn._xlws.FILTER(ARQUIVOS[DATA RECEBIMENTO],(ARQUIVOS[DOCUMENTO]=LD_01[[#This Row],[DOCUMENTO]])*(ARQUIVOS[REVISÃO]=LD_01[[#This Row],[REVISÃO]])))</f>
        <v>0</v>
      </c>
      <c r="N1917" s="21" t="s">
        <v>7588</v>
      </c>
      <c r="O1917" s="6" t="str">
        <f>_xlfn.TEXTJOIN("/",TRUE,LD_01[[#This Row],[RAIZ SHAREPOINT]],LD_01[[#This Row],[PASTA]],LD_01[[#This Row],[ARQUIVO]])</f>
        <v>https://aterpa.sharepoint.com//sites/A373_Projetos/Documentos Compartilhados/11.Sala Tecnica/07.MEIO AMBIENTE/01.LICENÇAS/MSV-163MS-AMBIENTAL/25.MA/Mapa sintese intervenções Dup. ANO 02.pdf</v>
      </c>
      <c r="P1917" s="6" t="str">
        <f>LD_01[[#This Row],[PASTA]]&amp;"/"&amp;LD_01[[#This Row],[ARQUIVO]]</f>
        <v>MSV-163MS-AMBIENTAL/25.MA/Mapa sintese intervenções Dup. ANO 02.pdf</v>
      </c>
    </row>
  </sheetData>
  <mergeCells count="4">
    <mergeCell ref="A2:B2"/>
    <mergeCell ref="A1:K1"/>
    <mergeCell ref="F2:K2"/>
    <mergeCell ref="C2:E2"/>
  </mergeCells>
  <hyperlinks>
    <hyperlink ref="N1909" r:id="rId1" xr:uid="{E76D557A-5D41-43CD-9A9E-D8115A9C33DE}"/>
    <hyperlink ref="N1910:N1916" r:id="rId2" display="https://aterpa.sharepoint.com//sites/A373_Projetos/Documentos Compartilhados/11.Sala Tecnica/07.MEIO AMBIENTE/01.LICENÇAS" xr:uid="{0BC3EC35-CF73-4D2D-BE87-CD9125A63540}"/>
    <hyperlink ref="N1917" r:id="rId3" xr:uid="{59AAEBBB-83E5-4393-9941-BE358940FF82}"/>
    <hyperlink ref="N1904:N1908" r:id="rId4" display="https://aterpa.sharepoint.com//sites/A373_Projetos/Documentos Compartilhados/11.Sala Tecnica/07.MEIO AMBIENTE/01.LICENÇAS" xr:uid="{791ED636-D2F1-45D8-81DB-CAA03C79AB2B}"/>
  </hyperlinks>
  <pageMargins left="0.39370078740157483" right="0.39370078740157483" top="0.59055118110236227" bottom="0.59055118110236227" header="0" footer="0.19685039370078741"/>
  <pageSetup paperSize="9" scale="55" fitToHeight="0" orientation="portrait" r:id="rId5"/>
  <headerFooter scaleWithDoc="0">
    <oddFooter>Página &amp;P de &amp;N</oddFooter>
  </headerFooter>
  <rowBreaks count="2" manualBreakCount="2">
    <brk id="955" max="8" man="1"/>
    <brk id="998" max="8" man="1"/>
  </rowBreaks>
  <drawing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FF43-2EAD-403D-9C34-599EF6B860C2}">
  <dimension ref="B2:AU359"/>
  <sheetViews>
    <sheetView topLeftCell="A2" workbookViewId="0">
      <selection activeCell="C2" sqref="C2"/>
    </sheetView>
  </sheetViews>
  <sheetFormatPr defaultRowHeight="14.4" x14ac:dyDescent="0.3"/>
  <cols>
    <col min="2" max="2" width="32.88671875" bestFit="1" customWidth="1"/>
  </cols>
  <sheetData>
    <row r="2" spans="2:8" x14ac:dyDescent="0.3">
      <c r="B2" t="s">
        <v>4347</v>
      </c>
      <c r="C2" t="s">
        <v>5385</v>
      </c>
    </row>
    <row r="3" spans="2:8" x14ac:dyDescent="0.3">
      <c r="B3" t="s">
        <v>5292</v>
      </c>
      <c r="C3">
        <v>1</v>
      </c>
      <c r="D3">
        <v>2</v>
      </c>
      <c r="E3">
        <v>3</v>
      </c>
      <c r="F3">
        <v>4</v>
      </c>
      <c r="G3">
        <v>101</v>
      </c>
      <c r="H3">
        <v>102</v>
      </c>
    </row>
    <row r="4" spans="2:8" x14ac:dyDescent="0.3">
      <c r="B4" t="s">
        <v>5251</v>
      </c>
      <c r="C4">
        <v>1</v>
      </c>
    </row>
    <row r="5" spans="2:8" x14ac:dyDescent="0.3">
      <c r="B5" t="s">
        <v>5235</v>
      </c>
      <c r="C5">
        <v>1</v>
      </c>
    </row>
    <row r="6" spans="2:8" x14ac:dyDescent="0.3">
      <c r="B6" t="s">
        <v>5234</v>
      </c>
      <c r="C6">
        <v>1</v>
      </c>
      <c r="D6">
        <v>2</v>
      </c>
      <c r="E6">
        <v>3</v>
      </c>
      <c r="F6">
        <v>4</v>
      </c>
      <c r="G6">
        <v>5</v>
      </c>
    </row>
    <row r="7" spans="2:8" x14ac:dyDescent="0.3">
      <c r="B7" t="s">
        <v>5230</v>
      </c>
      <c r="C7">
        <v>1</v>
      </c>
    </row>
    <row r="8" spans="2:8" x14ac:dyDescent="0.3">
      <c r="B8" t="s">
        <v>5198</v>
      </c>
      <c r="C8">
        <v>1</v>
      </c>
      <c r="D8">
        <v>2</v>
      </c>
      <c r="E8">
        <v>3</v>
      </c>
      <c r="F8">
        <v>4</v>
      </c>
    </row>
    <row r="9" spans="2:8" x14ac:dyDescent="0.3">
      <c r="B9" t="s">
        <v>5086</v>
      </c>
      <c r="C9">
        <v>1</v>
      </c>
    </row>
    <row r="10" spans="2:8" x14ac:dyDescent="0.3">
      <c r="B10" t="s">
        <v>5261</v>
      </c>
      <c r="C10">
        <v>1</v>
      </c>
      <c r="D10">
        <v>2</v>
      </c>
      <c r="E10">
        <v>3</v>
      </c>
    </row>
    <row r="11" spans="2:8" x14ac:dyDescent="0.3">
      <c r="B11" t="s">
        <v>5058</v>
      </c>
      <c r="C11">
        <v>1</v>
      </c>
      <c r="D11">
        <v>101</v>
      </c>
    </row>
    <row r="12" spans="2:8" x14ac:dyDescent="0.3">
      <c r="B12" t="s">
        <v>5263</v>
      </c>
      <c r="C12">
        <v>1</v>
      </c>
      <c r="D12">
        <v>2</v>
      </c>
    </row>
    <row r="13" spans="2:8" x14ac:dyDescent="0.3">
      <c r="B13" t="s">
        <v>5153</v>
      </c>
      <c r="C13">
        <v>1</v>
      </c>
    </row>
    <row r="14" spans="2:8" x14ac:dyDescent="0.3">
      <c r="B14" t="s">
        <v>5168</v>
      </c>
      <c r="C14">
        <v>1</v>
      </c>
      <c r="D14">
        <v>2</v>
      </c>
    </row>
    <row r="15" spans="2:8" x14ac:dyDescent="0.3">
      <c r="B15" t="s">
        <v>5082</v>
      </c>
      <c r="C15">
        <v>1</v>
      </c>
    </row>
    <row r="16" spans="2:8" x14ac:dyDescent="0.3">
      <c r="B16" t="s">
        <v>5089</v>
      </c>
      <c r="C16">
        <v>1</v>
      </c>
      <c r="D16">
        <v>2</v>
      </c>
      <c r="E16">
        <v>3</v>
      </c>
      <c r="F16">
        <v>4</v>
      </c>
      <c r="G16">
        <v>5</v>
      </c>
    </row>
    <row r="17" spans="2:20" x14ac:dyDescent="0.3">
      <c r="B17" t="s">
        <v>5332</v>
      </c>
      <c r="C17">
        <v>1</v>
      </c>
    </row>
    <row r="18" spans="2:20" x14ac:dyDescent="0.3">
      <c r="B18" t="s">
        <v>5328</v>
      </c>
      <c r="C18">
        <v>1</v>
      </c>
    </row>
    <row r="19" spans="2:20" x14ac:dyDescent="0.3">
      <c r="B19" t="s">
        <v>5113</v>
      </c>
      <c r="C19">
        <v>1</v>
      </c>
      <c r="D19">
        <v>2</v>
      </c>
      <c r="E19">
        <v>3</v>
      </c>
      <c r="F19">
        <v>4</v>
      </c>
      <c r="G19">
        <v>5</v>
      </c>
    </row>
    <row r="20" spans="2:20" x14ac:dyDescent="0.3">
      <c r="B20" t="s">
        <v>5033</v>
      </c>
      <c r="C20">
        <v>1</v>
      </c>
    </row>
    <row r="21" spans="2:20" x14ac:dyDescent="0.3">
      <c r="B21" t="s">
        <v>5117</v>
      </c>
      <c r="C21">
        <v>1</v>
      </c>
      <c r="D21">
        <v>2</v>
      </c>
      <c r="E21">
        <v>3</v>
      </c>
      <c r="F21">
        <v>4</v>
      </c>
    </row>
    <row r="22" spans="2:20" x14ac:dyDescent="0.3">
      <c r="B22" t="s">
        <v>5218</v>
      </c>
      <c r="C22">
        <v>1</v>
      </c>
    </row>
    <row r="23" spans="2:20" x14ac:dyDescent="0.3">
      <c r="B23" t="s">
        <v>5370</v>
      </c>
      <c r="C23">
        <v>1</v>
      </c>
      <c r="D23">
        <v>2</v>
      </c>
    </row>
    <row r="24" spans="2:20" x14ac:dyDescent="0.3">
      <c r="B24" t="s">
        <v>5304</v>
      </c>
      <c r="C24">
        <v>1</v>
      </c>
    </row>
    <row r="25" spans="2:20" x14ac:dyDescent="0.3">
      <c r="B25" t="s">
        <v>5188</v>
      </c>
      <c r="C25">
        <v>1</v>
      </c>
    </row>
    <row r="26" spans="2:20" x14ac:dyDescent="0.3">
      <c r="B26" t="s">
        <v>5264</v>
      </c>
      <c r="C26">
        <v>201</v>
      </c>
    </row>
    <row r="27" spans="2:20" x14ac:dyDescent="0.3">
      <c r="B27" t="s">
        <v>5244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101</v>
      </c>
      <c r="Q27">
        <v>102</v>
      </c>
      <c r="R27">
        <v>103</v>
      </c>
      <c r="S27" s="13">
        <v>104</v>
      </c>
      <c r="T27" s="13">
        <v>107</v>
      </c>
    </row>
    <row r="28" spans="2:20" x14ac:dyDescent="0.3">
      <c r="B28" t="s">
        <v>5195</v>
      </c>
      <c r="C28">
        <v>1</v>
      </c>
    </row>
    <row r="29" spans="2:20" x14ac:dyDescent="0.3">
      <c r="B29" t="s">
        <v>5330</v>
      </c>
      <c r="C29">
        <v>1</v>
      </c>
    </row>
    <row r="30" spans="2:20" x14ac:dyDescent="0.3">
      <c r="B30" t="s">
        <v>5237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</row>
    <row r="31" spans="2:20" x14ac:dyDescent="0.3">
      <c r="B31" t="s">
        <v>5362</v>
      </c>
      <c r="C31">
        <v>1</v>
      </c>
    </row>
    <row r="32" spans="2:20" x14ac:dyDescent="0.3">
      <c r="B32" t="s">
        <v>5048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  <c r="L32">
        <v>10</v>
      </c>
      <c r="M32">
        <v>11</v>
      </c>
      <c r="N32">
        <v>12</v>
      </c>
      <c r="O32">
        <v>13</v>
      </c>
    </row>
    <row r="33" spans="2:18" x14ac:dyDescent="0.3">
      <c r="B33" t="s">
        <v>5142</v>
      </c>
      <c r="C33">
        <v>1</v>
      </c>
    </row>
    <row r="34" spans="2:18" x14ac:dyDescent="0.3">
      <c r="B34" t="s">
        <v>5290</v>
      </c>
      <c r="C34">
        <v>1</v>
      </c>
      <c r="D34">
        <v>2</v>
      </c>
      <c r="E34">
        <v>3</v>
      </c>
      <c r="F34">
        <v>4</v>
      </c>
      <c r="G34">
        <v>5</v>
      </c>
    </row>
    <row r="35" spans="2:18" x14ac:dyDescent="0.3">
      <c r="B35" t="s">
        <v>5375</v>
      </c>
      <c r="C35">
        <v>1</v>
      </c>
      <c r="D35">
        <v>2</v>
      </c>
    </row>
    <row r="36" spans="2:18" x14ac:dyDescent="0.3">
      <c r="B36" t="s">
        <v>5190</v>
      </c>
      <c r="C36">
        <v>1</v>
      </c>
    </row>
    <row r="37" spans="2:18" x14ac:dyDescent="0.3">
      <c r="B37" t="s">
        <v>5151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</row>
    <row r="38" spans="2:18" x14ac:dyDescent="0.3">
      <c r="B38" t="s">
        <v>5105</v>
      </c>
      <c r="C38">
        <v>1</v>
      </c>
    </row>
    <row r="39" spans="2:18" x14ac:dyDescent="0.3">
      <c r="B39" t="s">
        <v>5314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  <c r="M39">
        <v>11</v>
      </c>
      <c r="N39">
        <v>12</v>
      </c>
      <c r="O39">
        <v>13</v>
      </c>
      <c r="P39">
        <v>14</v>
      </c>
      <c r="Q39">
        <v>15</v>
      </c>
    </row>
    <row r="40" spans="2:18" x14ac:dyDescent="0.3">
      <c r="B40" t="s">
        <v>5191</v>
      </c>
      <c r="C40">
        <v>1</v>
      </c>
    </row>
    <row r="41" spans="2:18" x14ac:dyDescent="0.3">
      <c r="B41" t="s">
        <v>5038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>
        <v>8</v>
      </c>
      <c r="K41">
        <v>9</v>
      </c>
      <c r="L41">
        <v>10</v>
      </c>
      <c r="M41">
        <v>11</v>
      </c>
      <c r="N41">
        <v>12</v>
      </c>
      <c r="O41">
        <v>13</v>
      </c>
      <c r="P41">
        <v>14</v>
      </c>
      <c r="Q41">
        <v>101</v>
      </c>
      <c r="R41">
        <v>102</v>
      </c>
    </row>
    <row r="42" spans="2:18" x14ac:dyDescent="0.3">
      <c r="B42" t="s">
        <v>5032</v>
      </c>
      <c r="C42">
        <v>1</v>
      </c>
      <c r="D42">
        <v>2</v>
      </c>
      <c r="E42">
        <v>3</v>
      </c>
      <c r="F42">
        <v>4</v>
      </c>
      <c r="G42">
        <v>101</v>
      </c>
      <c r="H42">
        <v>201</v>
      </c>
      <c r="I42">
        <v>202</v>
      </c>
    </row>
    <row r="43" spans="2:18" x14ac:dyDescent="0.3">
      <c r="B43" t="s">
        <v>5257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</row>
    <row r="44" spans="2:18" x14ac:dyDescent="0.3">
      <c r="B44" t="s">
        <v>5245</v>
      </c>
      <c r="C44">
        <v>1</v>
      </c>
    </row>
    <row r="45" spans="2:18" x14ac:dyDescent="0.3">
      <c r="B45" t="s">
        <v>5267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</row>
    <row r="46" spans="2:18" x14ac:dyDescent="0.3">
      <c r="B46" t="s">
        <v>5313</v>
      </c>
      <c r="C46">
        <v>1</v>
      </c>
    </row>
    <row r="47" spans="2:18" x14ac:dyDescent="0.3">
      <c r="B47" t="s">
        <v>5355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11</v>
      </c>
      <c r="N47">
        <v>12</v>
      </c>
      <c r="O47">
        <v>13</v>
      </c>
      <c r="P47">
        <v>14</v>
      </c>
      <c r="Q47">
        <v>15</v>
      </c>
      <c r="R47">
        <v>16</v>
      </c>
    </row>
    <row r="48" spans="2:18" x14ac:dyDescent="0.3">
      <c r="B48" t="s">
        <v>5305</v>
      </c>
      <c r="C48">
        <v>1</v>
      </c>
      <c r="D48">
        <v>101</v>
      </c>
    </row>
    <row r="49" spans="2:24" x14ac:dyDescent="0.3">
      <c r="B49" t="s">
        <v>5122</v>
      </c>
      <c r="C49">
        <v>1</v>
      </c>
      <c r="D49">
        <v>2</v>
      </c>
    </row>
    <row r="50" spans="2:24" x14ac:dyDescent="0.3">
      <c r="B50" t="s">
        <v>5336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</row>
    <row r="51" spans="2:24" x14ac:dyDescent="0.3">
      <c r="B51" t="s">
        <v>5350</v>
      </c>
      <c r="C51">
        <v>1</v>
      </c>
    </row>
    <row r="52" spans="2:24" x14ac:dyDescent="0.3">
      <c r="B52" t="s">
        <v>5302</v>
      </c>
      <c r="C52">
        <v>1</v>
      </c>
      <c r="D52">
        <v>2</v>
      </c>
      <c r="E52">
        <v>3</v>
      </c>
      <c r="F52">
        <v>4</v>
      </c>
      <c r="G52">
        <v>5</v>
      </c>
      <c r="H52">
        <v>6</v>
      </c>
      <c r="I52">
        <v>7</v>
      </c>
      <c r="J52">
        <v>8</v>
      </c>
      <c r="K52">
        <v>9</v>
      </c>
      <c r="L52">
        <v>10</v>
      </c>
      <c r="M52">
        <v>11</v>
      </c>
      <c r="N52">
        <v>12</v>
      </c>
      <c r="O52">
        <v>13</v>
      </c>
      <c r="P52">
        <v>14</v>
      </c>
      <c r="Q52">
        <v>15</v>
      </c>
      <c r="R52">
        <v>16</v>
      </c>
      <c r="S52">
        <v>17</v>
      </c>
      <c r="T52">
        <v>18</v>
      </c>
      <c r="U52">
        <v>19</v>
      </c>
      <c r="V52">
        <v>20</v>
      </c>
      <c r="W52">
        <v>101</v>
      </c>
      <c r="X52">
        <v>102</v>
      </c>
    </row>
    <row r="53" spans="2:24" x14ac:dyDescent="0.3">
      <c r="B53" t="s">
        <v>5342</v>
      </c>
      <c r="C53">
        <v>1</v>
      </c>
    </row>
    <row r="54" spans="2:24" x14ac:dyDescent="0.3">
      <c r="B54" t="s">
        <v>5196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</row>
    <row r="55" spans="2:24" x14ac:dyDescent="0.3">
      <c r="B55" t="s">
        <v>5359</v>
      </c>
      <c r="C55">
        <v>1</v>
      </c>
    </row>
    <row r="56" spans="2:24" x14ac:dyDescent="0.3">
      <c r="B56" t="s">
        <v>5176</v>
      </c>
      <c r="C56">
        <v>1</v>
      </c>
    </row>
    <row r="57" spans="2:24" x14ac:dyDescent="0.3">
      <c r="B57" t="s">
        <v>5130</v>
      </c>
      <c r="C57">
        <v>101</v>
      </c>
    </row>
    <row r="58" spans="2:24" x14ac:dyDescent="0.3">
      <c r="B58" t="s">
        <v>5068</v>
      </c>
      <c r="C58">
        <v>1</v>
      </c>
    </row>
    <row r="59" spans="2:24" x14ac:dyDescent="0.3">
      <c r="B59" t="s">
        <v>5064</v>
      </c>
      <c r="C59">
        <v>1</v>
      </c>
      <c r="D59">
        <v>2</v>
      </c>
      <c r="E59">
        <v>3</v>
      </c>
      <c r="F59">
        <v>4</v>
      </c>
      <c r="G59">
        <v>101</v>
      </c>
      <c r="H59">
        <v>102</v>
      </c>
      <c r="I59">
        <v>103</v>
      </c>
      <c r="J59">
        <v>104</v>
      </c>
      <c r="K59">
        <v>105</v>
      </c>
    </row>
    <row r="60" spans="2:24" x14ac:dyDescent="0.3">
      <c r="B60" t="s">
        <v>5276</v>
      </c>
      <c r="C60">
        <v>1</v>
      </c>
    </row>
    <row r="61" spans="2:24" x14ac:dyDescent="0.3">
      <c r="B61" t="s">
        <v>5179</v>
      </c>
      <c r="C61">
        <v>1</v>
      </c>
    </row>
    <row r="62" spans="2:24" x14ac:dyDescent="0.3">
      <c r="B62" t="s">
        <v>5266</v>
      </c>
      <c r="C62">
        <v>1</v>
      </c>
      <c r="D62">
        <v>2</v>
      </c>
      <c r="E62">
        <v>3</v>
      </c>
      <c r="F62">
        <v>4</v>
      </c>
      <c r="G62">
        <v>5</v>
      </c>
      <c r="H62">
        <v>6</v>
      </c>
    </row>
    <row r="63" spans="2:24" x14ac:dyDescent="0.3">
      <c r="B63" t="s">
        <v>5312</v>
      </c>
      <c r="C63">
        <v>1</v>
      </c>
    </row>
    <row r="64" spans="2:24" x14ac:dyDescent="0.3">
      <c r="B64" t="s">
        <v>5228</v>
      </c>
      <c r="C64">
        <v>1</v>
      </c>
      <c r="D64">
        <v>2</v>
      </c>
      <c r="E64">
        <v>3</v>
      </c>
      <c r="F64">
        <v>4</v>
      </c>
      <c r="G64">
        <v>5</v>
      </c>
    </row>
    <row r="65" spans="2:12" x14ac:dyDescent="0.3">
      <c r="B65" t="s">
        <v>5319</v>
      </c>
      <c r="C65">
        <v>1</v>
      </c>
      <c r="D65">
        <v>2</v>
      </c>
    </row>
    <row r="66" spans="2:12" x14ac:dyDescent="0.3">
      <c r="B66" t="s">
        <v>5361</v>
      </c>
      <c r="C66">
        <v>1</v>
      </c>
    </row>
    <row r="67" spans="2:12" x14ac:dyDescent="0.3">
      <c r="B67" t="s">
        <v>5148</v>
      </c>
      <c r="C67">
        <v>1</v>
      </c>
      <c r="D67">
        <v>2</v>
      </c>
      <c r="E67">
        <v>3</v>
      </c>
      <c r="F67">
        <v>4</v>
      </c>
      <c r="G67">
        <v>5</v>
      </c>
    </row>
    <row r="68" spans="2:12" x14ac:dyDescent="0.3">
      <c r="B68" t="s">
        <v>5099</v>
      </c>
      <c r="C68">
        <v>1</v>
      </c>
    </row>
    <row r="69" spans="2:12" x14ac:dyDescent="0.3">
      <c r="B69" t="s">
        <v>5318</v>
      </c>
      <c r="C69">
        <v>1</v>
      </c>
      <c r="D69">
        <v>2</v>
      </c>
      <c r="E69">
        <v>3</v>
      </c>
    </row>
    <row r="70" spans="2:12" x14ac:dyDescent="0.3">
      <c r="B70" t="s">
        <v>5365</v>
      </c>
      <c r="C70">
        <v>1</v>
      </c>
      <c r="D70">
        <v>101</v>
      </c>
      <c r="E70">
        <v>201</v>
      </c>
    </row>
    <row r="71" spans="2:12" x14ac:dyDescent="0.3">
      <c r="B71" t="s">
        <v>5090</v>
      </c>
      <c r="C71">
        <v>1</v>
      </c>
      <c r="D71">
        <v>2</v>
      </c>
    </row>
    <row r="72" spans="2:12" x14ac:dyDescent="0.3">
      <c r="B72" t="s">
        <v>5040</v>
      </c>
      <c r="C72">
        <v>1</v>
      </c>
    </row>
    <row r="73" spans="2:12" x14ac:dyDescent="0.3">
      <c r="B73" t="s">
        <v>5210</v>
      </c>
      <c r="C73">
        <v>1</v>
      </c>
      <c r="D73">
        <v>2</v>
      </c>
    </row>
    <row r="74" spans="2:12" x14ac:dyDescent="0.3">
      <c r="B74" t="s">
        <v>5303</v>
      </c>
      <c r="C74">
        <v>1</v>
      </c>
    </row>
    <row r="75" spans="2:12" x14ac:dyDescent="0.3">
      <c r="B75" t="s">
        <v>5185</v>
      </c>
      <c r="C75">
        <v>1</v>
      </c>
      <c r="D75">
        <v>2</v>
      </c>
      <c r="E75">
        <v>3</v>
      </c>
      <c r="F75">
        <v>4</v>
      </c>
      <c r="G75">
        <v>5</v>
      </c>
    </row>
    <row r="76" spans="2:12" x14ac:dyDescent="0.3">
      <c r="B76" t="s">
        <v>5333</v>
      </c>
      <c r="C76">
        <v>1</v>
      </c>
    </row>
    <row r="77" spans="2:12" x14ac:dyDescent="0.3">
      <c r="B77" t="s">
        <v>5167</v>
      </c>
      <c r="C77">
        <v>1</v>
      </c>
    </row>
    <row r="78" spans="2:12" x14ac:dyDescent="0.3">
      <c r="B78" t="s">
        <v>5197</v>
      </c>
      <c r="C78">
        <v>1</v>
      </c>
      <c r="D78">
        <v>2</v>
      </c>
      <c r="E78">
        <v>3</v>
      </c>
      <c r="F78">
        <v>4</v>
      </c>
      <c r="G78">
        <v>5</v>
      </c>
    </row>
    <row r="79" spans="2:12" x14ac:dyDescent="0.3">
      <c r="B79" t="s">
        <v>5071</v>
      </c>
      <c r="C79">
        <v>1</v>
      </c>
    </row>
    <row r="80" spans="2:12" x14ac:dyDescent="0.3">
      <c r="B80" t="s">
        <v>5239</v>
      </c>
      <c r="C80">
        <v>1</v>
      </c>
      <c r="D80">
        <v>2</v>
      </c>
      <c r="E80">
        <v>3</v>
      </c>
      <c r="F80">
        <v>4</v>
      </c>
      <c r="G80">
        <v>5</v>
      </c>
      <c r="H80">
        <v>6</v>
      </c>
      <c r="I80">
        <v>7</v>
      </c>
      <c r="J80">
        <v>8</v>
      </c>
      <c r="K80">
        <v>101</v>
      </c>
      <c r="L80">
        <v>102</v>
      </c>
    </row>
    <row r="81" spans="2:5" x14ac:dyDescent="0.3">
      <c r="B81" t="s">
        <v>5042</v>
      </c>
      <c r="C81">
        <v>1</v>
      </c>
    </row>
    <row r="82" spans="2:5" x14ac:dyDescent="0.3">
      <c r="B82" t="s">
        <v>5268</v>
      </c>
      <c r="C82">
        <v>1</v>
      </c>
      <c r="D82">
        <v>2</v>
      </c>
    </row>
    <row r="83" spans="2:5" x14ac:dyDescent="0.3">
      <c r="B83" t="s">
        <v>5247</v>
      </c>
      <c r="C83">
        <v>1</v>
      </c>
    </row>
    <row r="84" spans="2:5" x14ac:dyDescent="0.3">
      <c r="B84" t="s">
        <v>5057</v>
      </c>
      <c r="C84">
        <v>1</v>
      </c>
    </row>
    <row r="85" spans="2:5" x14ac:dyDescent="0.3">
      <c r="B85" t="s">
        <v>5208</v>
      </c>
      <c r="C85">
        <v>1</v>
      </c>
      <c r="D85">
        <v>2</v>
      </c>
      <c r="E85">
        <v>101</v>
      </c>
    </row>
    <row r="86" spans="2:5" x14ac:dyDescent="0.3">
      <c r="B86" t="s">
        <v>5249</v>
      </c>
      <c r="C86">
        <v>1</v>
      </c>
    </row>
    <row r="87" spans="2:5" x14ac:dyDescent="0.3">
      <c r="B87" t="s">
        <v>5171</v>
      </c>
      <c r="C87">
        <v>1</v>
      </c>
    </row>
    <row r="88" spans="2:5" x14ac:dyDescent="0.3">
      <c r="B88" t="s">
        <v>5271</v>
      </c>
      <c r="C88">
        <v>1</v>
      </c>
      <c r="D88">
        <v>2</v>
      </c>
    </row>
    <row r="89" spans="2:5" x14ac:dyDescent="0.3">
      <c r="B89" t="s">
        <v>5103</v>
      </c>
      <c r="C89">
        <v>1</v>
      </c>
    </row>
    <row r="90" spans="2:5" x14ac:dyDescent="0.3">
      <c r="B90" t="s">
        <v>5186</v>
      </c>
      <c r="C90">
        <v>1</v>
      </c>
    </row>
    <row r="91" spans="2:5" x14ac:dyDescent="0.3">
      <c r="B91" t="s">
        <v>5160</v>
      </c>
      <c r="C91">
        <v>1</v>
      </c>
    </row>
    <row r="92" spans="2:5" x14ac:dyDescent="0.3">
      <c r="B92" t="s">
        <v>5246</v>
      </c>
      <c r="C92">
        <v>1</v>
      </c>
    </row>
    <row r="93" spans="2:5" x14ac:dyDescent="0.3">
      <c r="B93" t="s">
        <v>5381</v>
      </c>
      <c r="C93">
        <v>1</v>
      </c>
      <c r="D93">
        <v>101</v>
      </c>
    </row>
    <row r="94" spans="2:5" x14ac:dyDescent="0.3">
      <c r="B94" t="s">
        <v>5327</v>
      </c>
      <c r="C94">
        <v>1</v>
      </c>
    </row>
    <row r="95" spans="2:5" x14ac:dyDescent="0.3">
      <c r="B95" t="s">
        <v>5358</v>
      </c>
      <c r="C95">
        <v>1</v>
      </c>
    </row>
    <row r="96" spans="2:5" x14ac:dyDescent="0.3">
      <c r="B96" t="s">
        <v>5366</v>
      </c>
      <c r="C96">
        <v>1</v>
      </c>
    </row>
    <row r="97" spans="2:6" x14ac:dyDescent="0.3">
      <c r="B97" t="s">
        <v>5028</v>
      </c>
      <c r="C97">
        <v>1</v>
      </c>
    </row>
    <row r="98" spans="2:6" x14ac:dyDescent="0.3">
      <c r="B98" t="s">
        <v>5272</v>
      </c>
      <c r="C98">
        <v>1</v>
      </c>
      <c r="D98">
        <v>2</v>
      </c>
    </row>
    <row r="99" spans="2:6" x14ac:dyDescent="0.3">
      <c r="B99" t="s">
        <v>5154</v>
      </c>
      <c r="C99">
        <v>1</v>
      </c>
    </row>
    <row r="100" spans="2:6" x14ac:dyDescent="0.3">
      <c r="B100" t="s">
        <v>5222</v>
      </c>
      <c r="C100">
        <v>1</v>
      </c>
    </row>
    <row r="101" spans="2:6" x14ac:dyDescent="0.3">
      <c r="B101" t="s">
        <v>5364</v>
      </c>
      <c r="C101">
        <v>1</v>
      </c>
      <c r="D101">
        <v>2</v>
      </c>
      <c r="E101">
        <v>3</v>
      </c>
      <c r="F101">
        <v>4</v>
      </c>
    </row>
    <row r="102" spans="2:6" x14ac:dyDescent="0.3">
      <c r="B102" t="s">
        <v>5125</v>
      </c>
      <c r="C102">
        <v>1</v>
      </c>
    </row>
    <row r="103" spans="2:6" x14ac:dyDescent="0.3">
      <c r="B103" t="s">
        <v>5137</v>
      </c>
      <c r="C103">
        <v>1</v>
      </c>
      <c r="D103">
        <v>2</v>
      </c>
      <c r="E103">
        <v>101</v>
      </c>
    </row>
    <row r="104" spans="2:6" x14ac:dyDescent="0.3">
      <c r="B104" t="s">
        <v>5062</v>
      </c>
      <c r="C104">
        <v>1</v>
      </c>
    </row>
    <row r="105" spans="2:6" x14ac:dyDescent="0.3">
      <c r="B105" t="s">
        <v>5339</v>
      </c>
      <c r="C105">
        <v>1</v>
      </c>
    </row>
    <row r="106" spans="2:6" x14ac:dyDescent="0.3">
      <c r="B106" t="s">
        <v>5374</v>
      </c>
      <c r="C106">
        <v>1</v>
      </c>
    </row>
    <row r="107" spans="2:6" x14ac:dyDescent="0.3">
      <c r="B107" t="s">
        <v>5118</v>
      </c>
      <c r="C107">
        <v>1</v>
      </c>
    </row>
    <row r="108" spans="2:6" x14ac:dyDescent="0.3">
      <c r="B108" t="s">
        <v>5220</v>
      </c>
      <c r="C108">
        <v>1</v>
      </c>
      <c r="D108">
        <v>2</v>
      </c>
      <c r="E108">
        <v>101</v>
      </c>
      <c r="F108">
        <v>102</v>
      </c>
    </row>
    <row r="109" spans="2:6" x14ac:dyDescent="0.3">
      <c r="B109" t="s">
        <v>5340</v>
      </c>
      <c r="C109">
        <v>1</v>
      </c>
      <c r="D109">
        <v>101</v>
      </c>
    </row>
    <row r="110" spans="2:6" x14ac:dyDescent="0.3">
      <c r="B110" t="s">
        <v>5181</v>
      </c>
      <c r="C110">
        <v>1</v>
      </c>
      <c r="D110">
        <v>101</v>
      </c>
    </row>
    <row r="111" spans="2:6" x14ac:dyDescent="0.3">
      <c r="B111" t="s">
        <v>5106</v>
      </c>
      <c r="C111">
        <v>1</v>
      </c>
      <c r="D111">
        <v>2</v>
      </c>
      <c r="E111">
        <v>101</v>
      </c>
      <c r="F111">
        <v>102</v>
      </c>
    </row>
    <row r="112" spans="2:6" x14ac:dyDescent="0.3">
      <c r="B112" t="s">
        <v>5236</v>
      </c>
      <c r="C112">
        <v>1</v>
      </c>
      <c r="D112">
        <v>101</v>
      </c>
    </row>
    <row r="113" spans="2:10" x14ac:dyDescent="0.3">
      <c r="B113" t="s">
        <v>5273</v>
      </c>
      <c r="C113">
        <v>1</v>
      </c>
      <c r="D113">
        <v>2</v>
      </c>
      <c r="E113">
        <v>101</v>
      </c>
      <c r="F113">
        <v>102</v>
      </c>
    </row>
    <row r="114" spans="2:10" x14ac:dyDescent="0.3">
      <c r="B114" t="s">
        <v>5348</v>
      </c>
      <c r="C114">
        <v>1</v>
      </c>
      <c r="D114">
        <v>101</v>
      </c>
    </row>
    <row r="115" spans="2:10" x14ac:dyDescent="0.3">
      <c r="B115" t="s">
        <v>5243</v>
      </c>
      <c r="C115">
        <v>1</v>
      </c>
      <c r="D115">
        <v>101</v>
      </c>
    </row>
    <row r="116" spans="2:10" x14ac:dyDescent="0.3">
      <c r="B116" t="s">
        <v>5164</v>
      </c>
      <c r="C116">
        <v>1</v>
      </c>
      <c r="D116">
        <v>2</v>
      </c>
      <c r="E116">
        <v>101</v>
      </c>
      <c r="F116">
        <v>102</v>
      </c>
    </row>
    <row r="117" spans="2:10" x14ac:dyDescent="0.3">
      <c r="B117" t="s">
        <v>5096</v>
      </c>
      <c r="C117">
        <v>1</v>
      </c>
      <c r="D117">
        <v>101</v>
      </c>
    </row>
    <row r="118" spans="2:10" x14ac:dyDescent="0.3">
      <c r="B118" t="s">
        <v>5307</v>
      </c>
      <c r="C118">
        <v>1</v>
      </c>
      <c r="D118">
        <v>101</v>
      </c>
    </row>
    <row r="119" spans="2:10" x14ac:dyDescent="0.3">
      <c r="B119" t="s">
        <v>5192</v>
      </c>
      <c r="C119">
        <v>1</v>
      </c>
      <c r="D119">
        <v>101</v>
      </c>
    </row>
    <row r="120" spans="2:10" x14ac:dyDescent="0.3">
      <c r="B120" t="s">
        <v>5317</v>
      </c>
      <c r="C120">
        <v>1</v>
      </c>
      <c r="D120">
        <v>101</v>
      </c>
    </row>
    <row r="121" spans="2:10" x14ac:dyDescent="0.3">
      <c r="B121" t="s">
        <v>5037</v>
      </c>
      <c r="C121">
        <v>1</v>
      </c>
      <c r="D121">
        <v>2</v>
      </c>
      <c r="E121">
        <v>101</v>
      </c>
      <c r="F121">
        <v>102</v>
      </c>
    </row>
    <row r="122" spans="2:10" x14ac:dyDescent="0.3">
      <c r="B122" t="s">
        <v>5252</v>
      </c>
      <c r="C122">
        <v>1</v>
      </c>
      <c r="D122">
        <v>101</v>
      </c>
    </row>
    <row r="123" spans="2:10" x14ac:dyDescent="0.3">
      <c r="B123" t="s">
        <v>5320</v>
      </c>
      <c r="C123">
        <v>1</v>
      </c>
      <c r="D123">
        <v>101</v>
      </c>
    </row>
    <row r="124" spans="2:10" x14ac:dyDescent="0.3">
      <c r="B124" t="s">
        <v>5363</v>
      </c>
      <c r="C124">
        <v>1</v>
      </c>
      <c r="D124">
        <v>2</v>
      </c>
      <c r="E124">
        <v>3</v>
      </c>
      <c r="F124">
        <v>4</v>
      </c>
      <c r="G124">
        <v>101</v>
      </c>
      <c r="H124">
        <v>102</v>
      </c>
      <c r="I124">
        <v>103</v>
      </c>
      <c r="J124">
        <v>104</v>
      </c>
    </row>
    <row r="125" spans="2:10" x14ac:dyDescent="0.3">
      <c r="B125" t="s">
        <v>5100</v>
      </c>
      <c r="C125">
        <v>1</v>
      </c>
      <c r="D125">
        <v>101</v>
      </c>
    </row>
    <row r="126" spans="2:10" x14ac:dyDescent="0.3">
      <c r="B126" t="s">
        <v>5109</v>
      </c>
      <c r="C126">
        <v>1</v>
      </c>
      <c r="D126">
        <v>2</v>
      </c>
      <c r="E126">
        <v>101</v>
      </c>
      <c r="F126">
        <v>201</v>
      </c>
      <c r="G126">
        <v>202</v>
      </c>
      <c r="H126">
        <v>301</v>
      </c>
    </row>
    <row r="127" spans="2:10" x14ac:dyDescent="0.3">
      <c r="B127" t="s">
        <v>5177</v>
      </c>
      <c r="C127">
        <v>1</v>
      </c>
      <c r="D127">
        <v>101</v>
      </c>
    </row>
    <row r="128" spans="2:10" x14ac:dyDescent="0.3">
      <c r="B128" t="s">
        <v>5306</v>
      </c>
      <c r="C128">
        <v>1</v>
      </c>
      <c r="D128">
        <v>101</v>
      </c>
    </row>
    <row r="129" spans="2:5" x14ac:dyDescent="0.3">
      <c r="B129" t="s">
        <v>5206</v>
      </c>
      <c r="C129">
        <v>1</v>
      </c>
      <c r="D129">
        <v>101</v>
      </c>
    </row>
    <row r="130" spans="2:5" x14ac:dyDescent="0.3">
      <c r="B130" t="s">
        <v>5156</v>
      </c>
      <c r="C130">
        <v>1</v>
      </c>
      <c r="D130">
        <v>101</v>
      </c>
    </row>
    <row r="131" spans="2:5" x14ac:dyDescent="0.3">
      <c r="B131" t="s">
        <v>5120</v>
      </c>
      <c r="C131">
        <v>1</v>
      </c>
      <c r="D131">
        <v>2</v>
      </c>
      <c r="E131">
        <v>101</v>
      </c>
    </row>
    <row r="132" spans="2:5" x14ac:dyDescent="0.3">
      <c r="B132" t="s">
        <v>5255</v>
      </c>
      <c r="C132">
        <v>1</v>
      </c>
    </row>
    <row r="133" spans="2:5" x14ac:dyDescent="0.3">
      <c r="B133" t="s">
        <v>5270</v>
      </c>
      <c r="C133">
        <v>1</v>
      </c>
    </row>
    <row r="134" spans="2:5" x14ac:dyDescent="0.3">
      <c r="B134" t="s">
        <v>5253</v>
      </c>
      <c r="C134">
        <v>1</v>
      </c>
      <c r="D134">
        <v>2</v>
      </c>
    </row>
    <row r="135" spans="2:5" x14ac:dyDescent="0.3">
      <c r="B135" t="s">
        <v>5325</v>
      </c>
      <c r="C135">
        <v>1</v>
      </c>
    </row>
    <row r="136" spans="2:5" x14ac:dyDescent="0.3">
      <c r="B136" t="s">
        <v>5178</v>
      </c>
      <c r="C136">
        <v>1</v>
      </c>
    </row>
    <row r="137" spans="2:5" x14ac:dyDescent="0.3">
      <c r="B137" t="s">
        <v>5278</v>
      </c>
      <c r="C137">
        <v>1</v>
      </c>
    </row>
    <row r="138" spans="2:5" x14ac:dyDescent="0.3">
      <c r="B138" t="s">
        <v>5295</v>
      </c>
      <c r="C138">
        <v>1</v>
      </c>
    </row>
    <row r="139" spans="2:5" x14ac:dyDescent="0.3">
      <c r="B139" t="s">
        <v>5059</v>
      </c>
      <c r="C139">
        <v>1</v>
      </c>
      <c r="D139">
        <v>101</v>
      </c>
    </row>
    <row r="140" spans="2:5" x14ac:dyDescent="0.3">
      <c r="B140" t="s">
        <v>5121</v>
      </c>
      <c r="C140">
        <v>1</v>
      </c>
    </row>
    <row r="141" spans="2:5" x14ac:dyDescent="0.3">
      <c r="B141" t="s">
        <v>5174</v>
      </c>
      <c r="C141">
        <v>1</v>
      </c>
    </row>
    <row r="142" spans="2:5" x14ac:dyDescent="0.3">
      <c r="B142" t="s">
        <v>5379</v>
      </c>
      <c r="C142">
        <v>1</v>
      </c>
    </row>
    <row r="143" spans="2:5" x14ac:dyDescent="0.3">
      <c r="B143" t="s">
        <v>5224</v>
      </c>
      <c r="C143">
        <v>1</v>
      </c>
    </row>
    <row r="144" spans="2:5" x14ac:dyDescent="0.3">
      <c r="B144" t="s">
        <v>5275</v>
      </c>
      <c r="C144">
        <v>1</v>
      </c>
      <c r="D144">
        <v>2</v>
      </c>
      <c r="E144">
        <v>3</v>
      </c>
    </row>
    <row r="145" spans="2:6" x14ac:dyDescent="0.3">
      <c r="B145" t="s">
        <v>5277</v>
      </c>
      <c r="C145">
        <v>1</v>
      </c>
    </row>
    <row r="146" spans="2:6" x14ac:dyDescent="0.3">
      <c r="B146" t="s">
        <v>5354</v>
      </c>
      <c r="C146">
        <v>1</v>
      </c>
    </row>
    <row r="147" spans="2:6" x14ac:dyDescent="0.3">
      <c r="B147" t="s">
        <v>5136</v>
      </c>
      <c r="C147">
        <v>1</v>
      </c>
      <c r="D147">
        <v>2</v>
      </c>
      <c r="E147">
        <v>3</v>
      </c>
      <c r="F147">
        <v>4</v>
      </c>
    </row>
    <row r="148" spans="2:6" x14ac:dyDescent="0.3">
      <c r="B148" t="s">
        <v>5294</v>
      </c>
      <c r="C148">
        <v>1</v>
      </c>
    </row>
    <row r="149" spans="2:6" x14ac:dyDescent="0.3">
      <c r="B149" t="s">
        <v>5279</v>
      </c>
      <c r="C149">
        <v>1</v>
      </c>
      <c r="D149">
        <v>2</v>
      </c>
      <c r="E149">
        <v>101</v>
      </c>
    </row>
    <row r="150" spans="2:6" x14ac:dyDescent="0.3">
      <c r="B150" t="s">
        <v>5030</v>
      </c>
      <c r="C150">
        <v>1</v>
      </c>
    </row>
    <row r="151" spans="2:6" x14ac:dyDescent="0.3">
      <c r="B151" t="s">
        <v>5241</v>
      </c>
      <c r="C151">
        <v>1</v>
      </c>
    </row>
    <row r="152" spans="2:6" x14ac:dyDescent="0.3">
      <c r="B152" t="s">
        <v>5111</v>
      </c>
      <c r="C152">
        <v>1</v>
      </c>
    </row>
    <row r="153" spans="2:6" x14ac:dyDescent="0.3">
      <c r="B153" t="s">
        <v>5377</v>
      </c>
      <c r="C153">
        <v>1</v>
      </c>
    </row>
    <row r="154" spans="2:6" x14ac:dyDescent="0.3">
      <c r="B154" t="s">
        <v>5368</v>
      </c>
      <c r="C154">
        <v>1</v>
      </c>
      <c r="D154">
        <v>2</v>
      </c>
    </row>
    <row r="155" spans="2:6" x14ac:dyDescent="0.3">
      <c r="B155" t="s">
        <v>5289</v>
      </c>
      <c r="C155">
        <v>1</v>
      </c>
    </row>
    <row r="156" spans="2:6" x14ac:dyDescent="0.3">
      <c r="B156" t="s">
        <v>5281</v>
      </c>
      <c r="C156">
        <v>1</v>
      </c>
    </row>
    <row r="157" spans="2:6" x14ac:dyDescent="0.3">
      <c r="B157" t="s">
        <v>5074</v>
      </c>
      <c r="C157">
        <v>1</v>
      </c>
      <c r="D157">
        <v>2</v>
      </c>
    </row>
    <row r="158" spans="2:6" x14ac:dyDescent="0.3">
      <c r="B158" t="s">
        <v>5269</v>
      </c>
      <c r="C158">
        <v>1</v>
      </c>
    </row>
    <row r="159" spans="2:6" x14ac:dyDescent="0.3">
      <c r="B159" t="s">
        <v>5315</v>
      </c>
      <c r="C159">
        <v>1</v>
      </c>
    </row>
    <row r="160" spans="2:6" x14ac:dyDescent="0.3">
      <c r="B160" t="s">
        <v>5029</v>
      </c>
      <c r="C160">
        <v>1</v>
      </c>
    </row>
    <row r="161" spans="2:47" x14ac:dyDescent="0.3">
      <c r="B161" t="s">
        <v>5199</v>
      </c>
      <c r="C161">
        <v>1</v>
      </c>
    </row>
    <row r="162" spans="2:47" x14ac:dyDescent="0.3">
      <c r="B162" t="s">
        <v>5070</v>
      </c>
      <c r="C162">
        <v>1</v>
      </c>
      <c r="D162">
        <v>101</v>
      </c>
    </row>
    <row r="163" spans="2:47" x14ac:dyDescent="0.3">
      <c r="B163" t="s">
        <v>5338</v>
      </c>
      <c r="C163">
        <v>1</v>
      </c>
    </row>
    <row r="164" spans="2:47" x14ac:dyDescent="0.3">
      <c r="B164" t="s">
        <v>5372</v>
      </c>
      <c r="C164">
        <v>1</v>
      </c>
    </row>
    <row r="165" spans="2:47" x14ac:dyDescent="0.3">
      <c r="B165" t="s">
        <v>5299</v>
      </c>
      <c r="C165">
        <v>1</v>
      </c>
    </row>
    <row r="166" spans="2:47" x14ac:dyDescent="0.3">
      <c r="B166" t="s">
        <v>5162</v>
      </c>
      <c r="C166">
        <v>1</v>
      </c>
    </row>
    <row r="167" spans="2:47" x14ac:dyDescent="0.3">
      <c r="B167" t="s">
        <v>5324</v>
      </c>
      <c r="C167">
        <v>1</v>
      </c>
    </row>
    <row r="168" spans="2:47" x14ac:dyDescent="0.3">
      <c r="B168" t="s">
        <v>5072</v>
      </c>
      <c r="C168">
        <v>1</v>
      </c>
    </row>
    <row r="169" spans="2:47" x14ac:dyDescent="0.3">
      <c r="B169" t="s">
        <v>5285</v>
      </c>
      <c r="C169">
        <v>1</v>
      </c>
      <c r="D169">
        <v>2</v>
      </c>
    </row>
    <row r="170" spans="2:47" x14ac:dyDescent="0.3">
      <c r="B170" t="s">
        <v>5045</v>
      </c>
      <c r="C170">
        <v>1</v>
      </c>
    </row>
    <row r="171" spans="2:47" x14ac:dyDescent="0.3">
      <c r="B171" t="s">
        <v>5293</v>
      </c>
      <c r="C171">
        <v>1</v>
      </c>
    </row>
    <row r="172" spans="2:47" x14ac:dyDescent="0.3">
      <c r="B172" t="s">
        <v>5127</v>
      </c>
      <c r="C172">
        <v>1</v>
      </c>
    </row>
    <row r="173" spans="2:47" x14ac:dyDescent="0.3">
      <c r="B173" t="s">
        <v>5356</v>
      </c>
      <c r="C173">
        <v>1</v>
      </c>
    </row>
    <row r="174" spans="2:47" x14ac:dyDescent="0.3">
      <c r="B174" t="s">
        <v>5047</v>
      </c>
      <c r="C174">
        <v>201</v>
      </c>
    </row>
    <row r="175" spans="2:47" x14ac:dyDescent="0.3">
      <c r="B175" t="s">
        <v>5069</v>
      </c>
      <c r="C175">
        <v>1</v>
      </c>
      <c r="D175">
        <v>2</v>
      </c>
      <c r="E175">
        <v>3</v>
      </c>
      <c r="F175">
        <v>4</v>
      </c>
      <c r="G175">
        <v>5</v>
      </c>
      <c r="H175">
        <v>6</v>
      </c>
      <c r="I175">
        <v>7</v>
      </c>
      <c r="J175">
        <v>8</v>
      </c>
      <c r="K175">
        <v>9</v>
      </c>
      <c r="L175">
        <v>10</v>
      </c>
      <c r="M175">
        <v>11</v>
      </c>
      <c r="N175">
        <v>12</v>
      </c>
      <c r="O175">
        <v>13</v>
      </c>
      <c r="P175">
        <v>14</v>
      </c>
      <c r="Q175">
        <v>15</v>
      </c>
      <c r="R175">
        <v>16</v>
      </c>
      <c r="S175">
        <v>17</v>
      </c>
      <c r="T175">
        <v>18</v>
      </c>
      <c r="U175">
        <v>19</v>
      </c>
      <c r="V175">
        <v>20</v>
      </c>
      <c r="W175">
        <v>21</v>
      </c>
      <c r="X175">
        <v>22</v>
      </c>
      <c r="Y175">
        <v>23</v>
      </c>
      <c r="Z175">
        <v>24</v>
      </c>
      <c r="AA175">
        <v>101</v>
      </c>
      <c r="AB175">
        <v>102</v>
      </c>
      <c r="AC175">
        <v>103</v>
      </c>
      <c r="AD175">
        <v>104</v>
      </c>
      <c r="AE175">
        <v>105</v>
      </c>
      <c r="AF175">
        <v>106</v>
      </c>
      <c r="AG175">
        <v>107</v>
      </c>
      <c r="AH175">
        <v>108</v>
      </c>
      <c r="AI175">
        <v>109</v>
      </c>
      <c r="AJ175">
        <v>110</v>
      </c>
      <c r="AK175">
        <v>111</v>
      </c>
      <c r="AL175">
        <v>112</v>
      </c>
      <c r="AM175">
        <v>113</v>
      </c>
      <c r="AN175">
        <v>114</v>
      </c>
      <c r="AO175">
        <v>115</v>
      </c>
      <c r="AP175">
        <v>116</v>
      </c>
      <c r="AQ175">
        <v>117</v>
      </c>
      <c r="AR175">
        <v>118</v>
      </c>
      <c r="AS175">
        <v>119</v>
      </c>
      <c r="AT175">
        <v>120</v>
      </c>
      <c r="AU175">
        <v>121</v>
      </c>
    </row>
    <row r="176" spans="2:47" x14ac:dyDescent="0.3">
      <c r="B176" t="s">
        <v>5383</v>
      </c>
      <c r="C176">
        <v>1</v>
      </c>
    </row>
    <row r="177" spans="2:29" x14ac:dyDescent="0.3">
      <c r="B177" t="s">
        <v>5369</v>
      </c>
      <c r="C177">
        <v>1</v>
      </c>
    </row>
    <row r="178" spans="2:29" x14ac:dyDescent="0.3">
      <c r="B178" t="s">
        <v>5119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  <c r="J178">
        <v>8</v>
      </c>
      <c r="K178">
        <v>9</v>
      </c>
      <c r="L178">
        <v>10</v>
      </c>
    </row>
    <row r="179" spans="2:29" x14ac:dyDescent="0.3">
      <c r="B179" t="s">
        <v>5067</v>
      </c>
      <c r="C179">
        <v>1</v>
      </c>
    </row>
    <row r="180" spans="2:29" x14ac:dyDescent="0.3">
      <c r="B180" t="s">
        <v>5055</v>
      </c>
      <c r="C180">
        <v>1</v>
      </c>
      <c r="D180">
        <v>2</v>
      </c>
      <c r="E180">
        <v>3</v>
      </c>
      <c r="F180">
        <v>4</v>
      </c>
      <c r="G180">
        <v>5</v>
      </c>
      <c r="H180">
        <v>6</v>
      </c>
      <c r="I180">
        <v>7</v>
      </c>
      <c r="J180">
        <v>8</v>
      </c>
      <c r="K180">
        <v>9</v>
      </c>
      <c r="L180">
        <v>10</v>
      </c>
      <c r="M180">
        <v>11</v>
      </c>
      <c r="N180">
        <v>12</v>
      </c>
      <c r="O180">
        <v>13</v>
      </c>
      <c r="P180">
        <v>14</v>
      </c>
      <c r="Q180">
        <v>15</v>
      </c>
      <c r="R180">
        <v>16</v>
      </c>
      <c r="S180">
        <v>17</v>
      </c>
      <c r="T180">
        <v>18</v>
      </c>
      <c r="U180">
        <v>19</v>
      </c>
      <c r="V180">
        <v>20</v>
      </c>
      <c r="W180">
        <v>21</v>
      </c>
      <c r="X180">
        <v>22</v>
      </c>
      <c r="Y180">
        <v>23</v>
      </c>
      <c r="Z180">
        <v>24</v>
      </c>
    </row>
    <row r="181" spans="2:29" x14ac:dyDescent="0.3">
      <c r="B181" t="s">
        <v>5054</v>
      </c>
      <c r="C181">
        <v>1</v>
      </c>
    </row>
    <row r="182" spans="2:29" x14ac:dyDescent="0.3">
      <c r="B182" t="s">
        <v>5159</v>
      </c>
      <c r="C182">
        <v>1</v>
      </c>
      <c r="D182">
        <v>2</v>
      </c>
      <c r="E182">
        <v>3</v>
      </c>
      <c r="F182">
        <v>4</v>
      </c>
      <c r="G182">
        <v>5</v>
      </c>
      <c r="H182">
        <v>6</v>
      </c>
      <c r="I182">
        <v>7</v>
      </c>
      <c r="J182">
        <v>8</v>
      </c>
    </row>
    <row r="183" spans="2:29" x14ac:dyDescent="0.3">
      <c r="B183" t="s">
        <v>5341</v>
      </c>
      <c r="C183">
        <v>1</v>
      </c>
      <c r="D183">
        <v>2</v>
      </c>
    </row>
    <row r="184" spans="2:29" x14ac:dyDescent="0.3">
      <c r="B184" t="s">
        <v>5217</v>
      </c>
      <c r="C184">
        <v>1</v>
      </c>
    </row>
    <row r="185" spans="2:29" x14ac:dyDescent="0.3">
      <c r="B185" t="s">
        <v>5095</v>
      </c>
      <c r="C185">
        <v>1</v>
      </c>
      <c r="D185">
        <v>2</v>
      </c>
      <c r="E185">
        <v>3</v>
      </c>
      <c r="F185">
        <v>4</v>
      </c>
      <c r="G185">
        <v>5</v>
      </c>
      <c r="H185">
        <v>6</v>
      </c>
      <c r="I185">
        <v>7</v>
      </c>
      <c r="J185">
        <v>8</v>
      </c>
      <c r="K185">
        <v>9</v>
      </c>
      <c r="L185">
        <v>10</v>
      </c>
      <c r="M185">
        <v>11</v>
      </c>
      <c r="N185">
        <v>12</v>
      </c>
      <c r="O185">
        <v>13</v>
      </c>
      <c r="P185">
        <v>14</v>
      </c>
      <c r="Q185">
        <v>15</v>
      </c>
      <c r="R185">
        <v>16</v>
      </c>
      <c r="S185">
        <v>17</v>
      </c>
      <c r="T185">
        <v>18</v>
      </c>
      <c r="U185">
        <v>19</v>
      </c>
      <c r="V185">
        <v>20</v>
      </c>
      <c r="W185">
        <v>21</v>
      </c>
      <c r="X185">
        <v>22</v>
      </c>
      <c r="Y185">
        <v>23</v>
      </c>
      <c r="Z185">
        <v>24</v>
      </c>
    </row>
    <row r="186" spans="2:29" x14ac:dyDescent="0.3">
      <c r="B186" t="s">
        <v>5175</v>
      </c>
      <c r="C186">
        <v>1</v>
      </c>
    </row>
    <row r="187" spans="2:29" x14ac:dyDescent="0.3">
      <c r="B187" t="s">
        <v>5351</v>
      </c>
      <c r="C187">
        <v>1</v>
      </c>
      <c r="D187">
        <v>2</v>
      </c>
      <c r="E187">
        <v>3</v>
      </c>
      <c r="F187">
        <v>4</v>
      </c>
      <c r="G187">
        <v>5</v>
      </c>
      <c r="H187">
        <v>6</v>
      </c>
      <c r="I187">
        <v>7</v>
      </c>
      <c r="J187">
        <v>8</v>
      </c>
      <c r="K187">
        <v>9</v>
      </c>
      <c r="L187">
        <v>10</v>
      </c>
      <c r="M187">
        <v>11</v>
      </c>
      <c r="N187">
        <v>12</v>
      </c>
      <c r="O187">
        <v>13</v>
      </c>
      <c r="P187">
        <v>14</v>
      </c>
      <c r="Q187">
        <v>15</v>
      </c>
      <c r="R187">
        <v>16</v>
      </c>
      <c r="S187">
        <v>17</v>
      </c>
      <c r="T187">
        <v>18</v>
      </c>
      <c r="U187">
        <v>19</v>
      </c>
      <c r="V187">
        <v>20</v>
      </c>
      <c r="W187">
        <v>101</v>
      </c>
      <c r="X187">
        <v>102</v>
      </c>
      <c r="Y187">
        <v>103</v>
      </c>
      <c r="Z187">
        <v>104</v>
      </c>
      <c r="AA187">
        <v>105</v>
      </c>
      <c r="AB187">
        <v>106</v>
      </c>
      <c r="AC187">
        <v>107</v>
      </c>
    </row>
    <row r="188" spans="2:29" x14ac:dyDescent="0.3">
      <c r="B188" t="s">
        <v>5088</v>
      </c>
      <c r="C188">
        <v>1</v>
      </c>
      <c r="D188">
        <v>2</v>
      </c>
      <c r="E188">
        <v>3</v>
      </c>
      <c r="F188">
        <v>4</v>
      </c>
      <c r="G188">
        <v>5</v>
      </c>
      <c r="H188">
        <v>6</v>
      </c>
      <c r="I188">
        <v>7</v>
      </c>
      <c r="J188">
        <v>101</v>
      </c>
      <c r="K188">
        <v>201</v>
      </c>
    </row>
    <row r="189" spans="2:29" x14ac:dyDescent="0.3">
      <c r="B189" t="s">
        <v>5183</v>
      </c>
      <c r="C189">
        <v>1</v>
      </c>
      <c r="D189">
        <v>2</v>
      </c>
      <c r="E189">
        <v>3</v>
      </c>
      <c r="F189">
        <v>4</v>
      </c>
      <c r="G189">
        <v>5</v>
      </c>
      <c r="H189">
        <v>6</v>
      </c>
      <c r="I189">
        <v>7</v>
      </c>
      <c r="J189">
        <v>8</v>
      </c>
      <c r="K189">
        <v>9</v>
      </c>
      <c r="L189">
        <v>10</v>
      </c>
    </row>
    <row r="190" spans="2:29" x14ac:dyDescent="0.3">
      <c r="B190" t="s">
        <v>5316</v>
      </c>
      <c r="C190">
        <v>1</v>
      </c>
    </row>
    <row r="191" spans="2:29" x14ac:dyDescent="0.3">
      <c r="B191" t="s">
        <v>5300</v>
      </c>
      <c r="C191">
        <v>1</v>
      </c>
      <c r="D191">
        <v>2</v>
      </c>
      <c r="E191">
        <v>3</v>
      </c>
      <c r="F191">
        <v>4</v>
      </c>
      <c r="G191">
        <v>5</v>
      </c>
      <c r="H191">
        <v>6</v>
      </c>
      <c r="I191">
        <v>7</v>
      </c>
      <c r="J191">
        <v>8</v>
      </c>
      <c r="K191">
        <v>9</v>
      </c>
      <c r="L191">
        <v>10</v>
      </c>
      <c r="M191">
        <v>11</v>
      </c>
      <c r="N191">
        <v>12</v>
      </c>
    </row>
    <row r="192" spans="2:29" x14ac:dyDescent="0.3">
      <c r="B192" t="s">
        <v>5144</v>
      </c>
      <c r="C192">
        <v>1</v>
      </c>
    </row>
    <row r="193" spans="2:35" x14ac:dyDescent="0.3">
      <c r="B193" t="s">
        <v>5094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7</v>
      </c>
      <c r="J193">
        <v>8</v>
      </c>
      <c r="K193">
        <v>9</v>
      </c>
      <c r="L193">
        <v>10</v>
      </c>
      <c r="M193">
        <v>11</v>
      </c>
      <c r="N193">
        <v>12</v>
      </c>
      <c r="O193">
        <v>13</v>
      </c>
      <c r="P193">
        <v>14</v>
      </c>
      <c r="Q193">
        <v>15</v>
      </c>
      <c r="R193">
        <v>16</v>
      </c>
      <c r="S193">
        <v>17</v>
      </c>
      <c r="T193">
        <v>18</v>
      </c>
      <c r="U193">
        <v>19</v>
      </c>
      <c r="V193">
        <v>20</v>
      </c>
      <c r="W193">
        <v>21</v>
      </c>
      <c r="X193">
        <v>22</v>
      </c>
      <c r="Y193">
        <v>23</v>
      </c>
    </row>
    <row r="194" spans="2:35" x14ac:dyDescent="0.3">
      <c r="B194" t="s">
        <v>5115</v>
      </c>
      <c r="C194">
        <v>1</v>
      </c>
      <c r="D194">
        <v>101</v>
      </c>
    </row>
    <row r="195" spans="2:35" x14ac:dyDescent="0.3">
      <c r="B195" t="s">
        <v>5326</v>
      </c>
      <c r="C195">
        <v>1</v>
      </c>
      <c r="D195">
        <v>2</v>
      </c>
      <c r="E195">
        <v>3</v>
      </c>
    </row>
    <row r="196" spans="2:35" x14ac:dyDescent="0.3">
      <c r="B196" t="s">
        <v>5043</v>
      </c>
      <c r="C196">
        <v>1</v>
      </c>
      <c r="D196">
        <v>2</v>
      </c>
      <c r="E196">
        <v>3</v>
      </c>
      <c r="F196">
        <v>4</v>
      </c>
      <c r="G196">
        <v>5</v>
      </c>
      <c r="H196">
        <v>6</v>
      </c>
      <c r="I196">
        <v>7</v>
      </c>
      <c r="J196">
        <v>8</v>
      </c>
      <c r="K196">
        <v>9</v>
      </c>
      <c r="L196">
        <v>10</v>
      </c>
      <c r="M196">
        <v>11</v>
      </c>
      <c r="N196">
        <v>12</v>
      </c>
      <c r="O196">
        <v>13</v>
      </c>
    </row>
    <row r="197" spans="2:35" x14ac:dyDescent="0.3">
      <c r="B197" t="s">
        <v>5310</v>
      </c>
      <c r="C197">
        <v>1</v>
      </c>
    </row>
    <row r="198" spans="2:35" x14ac:dyDescent="0.3">
      <c r="B198" t="s">
        <v>5262</v>
      </c>
      <c r="C198">
        <v>1</v>
      </c>
      <c r="D198">
        <v>2</v>
      </c>
      <c r="E198">
        <v>3</v>
      </c>
      <c r="F198">
        <v>4</v>
      </c>
      <c r="G198">
        <v>5</v>
      </c>
      <c r="H198">
        <v>6</v>
      </c>
      <c r="I198">
        <v>7</v>
      </c>
      <c r="J198">
        <v>8</v>
      </c>
      <c r="K198">
        <v>9</v>
      </c>
      <c r="L198">
        <v>10</v>
      </c>
      <c r="M198">
        <v>11</v>
      </c>
      <c r="N198">
        <v>12</v>
      </c>
      <c r="O198">
        <v>13</v>
      </c>
      <c r="P198">
        <v>14</v>
      </c>
      <c r="Q198">
        <v>15</v>
      </c>
      <c r="R198">
        <v>16</v>
      </c>
      <c r="S198">
        <v>17</v>
      </c>
      <c r="T198">
        <v>18</v>
      </c>
      <c r="U198">
        <v>19</v>
      </c>
      <c r="V198">
        <v>20</v>
      </c>
      <c r="W198">
        <v>21</v>
      </c>
      <c r="X198">
        <v>22</v>
      </c>
      <c r="Y198">
        <v>23</v>
      </c>
      <c r="Z198">
        <v>24</v>
      </c>
      <c r="AA198">
        <v>25</v>
      </c>
      <c r="AB198">
        <v>26</v>
      </c>
      <c r="AC198">
        <v>27</v>
      </c>
      <c r="AD198">
        <v>28</v>
      </c>
      <c r="AE198">
        <v>29</v>
      </c>
      <c r="AF198">
        <v>30</v>
      </c>
      <c r="AG198">
        <v>31</v>
      </c>
      <c r="AH198">
        <v>32</v>
      </c>
      <c r="AI198">
        <v>101</v>
      </c>
    </row>
    <row r="199" spans="2:35" x14ac:dyDescent="0.3">
      <c r="B199" t="s">
        <v>5221</v>
      </c>
      <c r="C199">
        <v>1</v>
      </c>
    </row>
    <row r="200" spans="2:35" x14ac:dyDescent="0.3">
      <c r="B200" t="s">
        <v>5207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7</v>
      </c>
      <c r="J200">
        <v>8</v>
      </c>
      <c r="K200">
        <v>9</v>
      </c>
      <c r="L200">
        <v>10</v>
      </c>
    </row>
    <row r="201" spans="2:35" x14ac:dyDescent="0.3">
      <c r="B201" t="s">
        <v>5079</v>
      </c>
      <c r="C201">
        <v>1</v>
      </c>
    </row>
    <row r="202" spans="2:35" x14ac:dyDescent="0.3">
      <c r="B202" t="s">
        <v>5283</v>
      </c>
      <c r="C202">
        <v>1</v>
      </c>
    </row>
    <row r="203" spans="2:35" x14ac:dyDescent="0.3">
      <c r="B203" t="s">
        <v>5238</v>
      </c>
      <c r="C203">
        <v>1</v>
      </c>
      <c r="D203">
        <v>2</v>
      </c>
      <c r="E203">
        <v>3</v>
      </c>
    </row>
    <row r="204" spans="2:35" x14ac:dyDescent="0.3">
      <c r="B204" t="s">
        <v>5260</v>
      </c>
      <c r="C204">
        <v>1</v>
      </c>
    </row>
    <row r="205" spans="2:35" x14ac:dyDescent="0.3">
      <c r="B205" t="s">
        <v>5322</v>
      </c>
      <c r="C205">
        <v>1</v>
      </c>
      <c r="D205">
        <v>2</v>
      </c>
      <c r="E205">
        <v>3</v>
      </c>
      <c r="F205">
        <v>4</v>
      </c>
      <c r="G205">
        <v>5</v>
      </c>
      <c r="H205">
        <v>6</v>
      </c>
      <c r="I205">
        <v>101</v>
      </c>
      <c r="J205">
        <v>102</v>
      </c>
    </row>
    <row r="206" spans="2:35" x14ac:dyDescent="0.3">
      <c r="B206" t="s">
        <v>5346</v>
      </c>
      <c r="C206">
        <v>1</v>
      </c>
    </row>
    <row r="207" spans="2:35" x14ac:dyDescent="0.3">
      <c r="B207" t="s">
        <v>5189</v>
      </c>
      <c r="C207">
        <v>1</v>
      </c>
    </row>
    <row r="208" spans="2:35" x14ac:dyDescent="0.3">
      <c r="B208" t="s">
        <v>5129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6</v>
      </c>
      <c r="I208">
        <v>7</v>
      </c>
    </row>
    <row r="209" spans="2:10" x14ac:dyDescent="0.3">
      <c r="B209" t="s">
        <v>5051</v>
      </c>
      <c r="C209">
        <v>1</v>
      </c>
    </row>
    <row r="210" spans="2:10" x14ac:dyDescent="0.3">
      <c r="B210" t="s">
        <v>5202</v>
      </c>
      <c r="C210">
        <v>1</v>
      </c>
      <c r="D210">
        <v>2</v>
      </c>
      <c r="E210">
        <v>3</v>
      </c>
      <c r="F210">
        <v>4</v>
      </c>
      <c r="G210">
        <v>5</v>
      </c>
    </row>
    <row r="211" spans="2:10" x14ac:dyDescent="0.3">
      <c r="B211" t="s">
        <v>5061</v>
      </c>
      <c r="C211">
        <v>1</v>
      </c>
      <c r="D211">
        <v>2</v>
      </c>
    </row>
    <row r="212" spans="2:10" x14ac:dyDescent="0.3">
      <c r="B212" t="s">
        <v>5225</v>
      </c>
      <c r="C212">
        <v>1</v>
      </c>
    </row>
    <row r="213" spans="2:10" x14ac:dyDescent="0.3">
      <c r="B213" t="s">
        <v>5240</v>
      </c>
      <c r="C213">
        <v>1</v>
      </c>
      <c r="D213">
        <v>2</v>
      </c>
      <c r="E213">
        <v>3</v>
      </c>
      <c r="F213">
        <v>4</v>
      </c>
      <c r="G213">
        <v>5</v>
      </c>
      <c r="H213">
        <v>6</v>
      </c>
      <c r="I213">
        <v>7</v>
      </c>
    </row>
    <row r="214" spans="2:10" x14ac:dyDescent="0.3">
      <c r="B214" t="s">
        <v>5060</v>
      </c>
      <c r="C214">
        <v>1</v>
      </c>
    </row>
    <row r="215" spans="2:10" x14ac:dyDescent="0.3">
      <c r="B215" t="s">
        <v>5184</v>
      </c>
      <c r="C215">
        <v>1</v>
      </c>
      <c r="D215">
        <v>2</v>
      </c>
      <c r="E215">
        <v>3</v>
      </c>
      <c r="F215">
        <v>4</v>
      </c>
      <c r="G215">
        <v>5</v>
      </c>
      <c r="H215">
        <v>6</v>
      </c>
    </row>
    <row r="216" spans="2:10" x14ac:dyDescent="0.3">
      <c r="B216" t="s">
        <v>5214</v>
      </c>
      <c r="C216">
        <v>1</v>
      </c>
      <c r="D216">
        <v>2</v>
      </c>
      <c r="E216">
        <v>101</v>
      </c>
      <c r="F216">
        <v>201</v>
      </c>
    </row>
    <row r="217" spans="2:10" x14ac:dyDescent="0.3">
      <c r="B217" t="s">
        <v>5187</v>
      </c>
      <c r="C217">
        <v>1</v>
      </c>
      <c r="D217">
        <v>2</v>
      </c>
      <c r="E217">
        <v>3</v>
      </c>
    </row>
    <row r="218" spans="2:10" x14ac:dyDescent="0.3">
      <c r="B218" t="s">
        <v>5308</v>
      </c>
      <c r="C218">
        <v>1</v>
      </c>
    </row>
    <row r="219" spans="2:10" x14ac:dyDescent="0.3">
      <c r="B219" t="s">
        <v>5193</v>
      </c>
      <c r="C219">
        <v>1</v>
      </c>
      <c r="D219">
        <v>2</v>
      </c>
      <c r="E219">
        <v>3</v>
      </c>
    </row>
    <row r="220" spans="2:10" x14ac:dyDescent="0.3">
      <c r="B220" t="s">
        <v>5046</v>
      </c>
      <c r="C220">
        <v>1</v>
      </c>
    </row>
    <row r="221" spans="2:10" x14ac:dyDescent="0.3">
      <c r="B221" t="s">
        <v>5231</v>
      </c>
      <c r="C221">
        <v>1</v>
      </c>
      <c r="D221">
        <v>2</v>
      </c>
      <c r="E221">
        <v>3</v>
      </c>
      <c r="F221">
        <v>4</v>
      </c>
      <c r="G221">
        <v>5</v>
      </c>
      <c r="H221">
        <v>6</v>
      </c>
      <c r="I221">
        <v>7</v>
      </c>
      <c r="J221">
        <v>8</v>
      </c>
    </row>
    <row r="222" spans="2:10" x14ac:dyDescent="0.3">
      <c r="B222" t="s">
        <v>5091</v>
      </c>
      <c r="C222">
        <v>1</v>
      </c>
    </row>
    <row r="223" spans="2:10" x14ac:dyDescent="0.3">
      <c r="B223" t="s">
        <v>5334</v>
      </c>
      <c r="C223">
        <v>1</v>
      </c>
    </row>
    <row r="224" spans="2:10" x14ac:dyDescent="0.3">
      <c r="B224" t="s">
        <v>5166</v>
      </c>
      <c r="C224">
        <v>1</v>
      </c>
      <c r="D224">
        <v>2</v>
      </c>
      <c r="E224">
        <v>3</v>
      </c>
      <c r="F224">
        <v>4</v>
      </c>
      <c r="G224">
        <v>5</v>
      </c>
      <c r="H224">
        <v>6</v>
      </c>
    </row>
    <row r="225" spans="2:13" x14ac:dyDescent="0.3">
      <c r="B225" t="s">
        <v>5124</v>
      </c>
      <c r="C225">
        <v>1</v>
      </c>
    </row>
    <row r="226" spans="2:13" x14ac:dyDescent="0.3">
      <c r="B226" t="s">
        <v>5242</v>
      </c>
      <c r="C226">
        <v>1</v>
      </c>
      <c r="D226">
        <v>2</v>
      </c>
      <c r="E226">
        <v>3</v>
      </c>
      <c r="F226">
        <v>4</v>
      </c>
      <c r="G226">
        <v>5</v>
      </c>
      <c r="H226">
        <v>6</v>
      </c>
      <c r="I226">
        <v>7</v>
      </c>
      <c r="J226">
        <v>8</v>
      </c>
      <c r="K226">
        <v>9</v>
      </c>
      <c r="L226">
        <v>10</v>
      </c>
      <c r="M226">
        <v>101</v>
      </c>
    </row>
    <row r="227" spans="2:13" x14ac:dyDescent="0.3">
      <c r="B227" t="s">
        <v>5107</v>
      </c>
      <c r="C227">
        <v>1</v>
      </c>
    </row>
    <row r="228" spans="2:13" x14ac:dyDescent="0.3">
      <c r="B228" t="s">
        <v>5265</v>
      </c>
      <c r="C228">
        <v>1</v>
      </c>
      <c r="D228">
        <v>2</v>
      </c>
      <c r="E228">
        <v>3</v>
      </c>
    </row>
    <row r="229" spans="2:13" x14ac:dyDescent="0.3">
      <c r="B229" t="s">
        <v>5287</v>
      </c>
      <c r="C229">
        <v>1</v>
      </c>
    </row>
    <row r="230" spans="2:13" x14ac:dyDescent="0.3">
      <c r="B230" t="s">
        <v>5219</v>
      </c>
      <c r="C230">
        <v>1</v>
      </c>
    </row>
    <row r="231" spans="2:13" x14ac:dyDescent="0.3">
      <c r="B231" t="s">
        <v>5114</v>
      </c>
      <c r="C231">
        <v>1</v>
      </c>
    </row>
    <row r="232" spans="2:13" x14ac:dyDescent="0.3">
      <c r="B232" t="s">
        <v>5031</v>
      </c>
      <c r="C232">
        <v>1</v>
      </c>
      <c r="D232">
        <v>2</v>
      </c>
      <c r="E232">
        <v>3</v>
      </c>
      <c r="F232">
        <v>4</v>
      </c>
      <c r="G232">
        <v>5</v>
      </c>
      <c r="H232">
        <v>6</v>
      </c>
      <c r="I232">
        <v>7</v>
      </c>
      <c r="J232">
        <v>8</v>
      </c>
    </row>
    <row r="233" spans="2:13" x14ac:dyDescent="0.3">
      <c r="B233" t="s">
        <v>5254</v>
      </c>
      <c r="C233">
        <v>1</v>
      </c>
    </row>
    <row r="234" spans="2:13" x14ac:dyDescent="0.3">
      <c r="B234" t="s">
        <v>5101</v>
      </c>
      <c r="C234">
        <v>1</v>
      </c>
    </row>
    <row r="235" spans="2:13" x14ac:dyDescent="0.3">
      <c r="B235" t="s">
        <v>5076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6</v>
      </c>
      <c r="I235">
        <v>7</v>
      </c>
      <c r="J235">
        <v>8</v>
      </c>
      <c r="K235">
        <v>9</v>
      </c>
    </row>
    <row r="236" spans="2:13" x14ac:dyDescent="0.3">
      <c r="B236" t="s">
        <v>5373</v>
      </c>
      <c r="C236">
        <v>1</v>
      </c>
    </row>
    <row r="237" spans="2:13" x14ac:dyDescent="0.3">
      <c r="B237" t="s">
        <v>5145</v>
      </c>
      <c r="C237">
        <v>1</v>
      </c>
      <c r="D237">
        <v>2</v>
      </c>
    </row>
    <row r="238" spans="2:13" x14ac:dyDescent="0.3">
      <c r="B238" t="s">
        <v>5329</v>
      </c>
      <c r="C238">
        <v>1</v>
      </c>
    </row>
    <row r="239" spans="2:13" x14ac:dyDescent="0.3">
      <c r="B239" t="s">
        <v>5049</v>
      </c>
      <c r="C239">
        <v>1</v>
      </c>
      <c r="D239">
        <v>2</v>
      </c>
      <c r="E239">
        <v>3</v>
      </c>
      <c r="F239">
        <v>4</v>
      </c>
      <c r="G239">
        <v>5</v>
      </c>
      <c r="H239">
        <v>6</v>
      </c>
      <c r="I239">
        <v>7</v>
      </c>
    </row>
    <row r="240" spans="2:13" x14ac:dyDescent="0.3">
      <c r="B240" t="s">
        <v>5284</v>
      </c>
      <c r="C240">
        <v>1</v>
      </c>
    </row>
    <row r="241" spans="2:13" x14ac:dyDescent="0.3">
      <c r="B241" t="s">
        <v>5384</v>
      </c>
      <c r="C241">
        <v>1</v>
      </c>
      <c r="D241">
        <v>2</v>
      </c>
      <c r="E241">
        <v>3</v>
      </c>
    </row>
    <row r="242" spans="2:13" x14ac:dyDescent="0.3">
      <c r="B242" t="s">
        <v>5232</v>
      </c>
      <c r="C242">
        <v>1</v>
      </c>
    </row>
    <row r="243" spans="2:13" x14ac:dyDescent="0.3">
      <c r="B243" t="s">
        <v>5212</v>
      </c>
      <c r="C243">
        <v>1</v>
      </c>
    </row>
    <row r="244" spans="2:13" x14ac:dyDescent="0.3">
      <c r="B244" t="s">
        <v>5205</v>
      </c>
      <c r="C244">
        <v>1</v>
      </c>
    </row>
    <row r="245" spans="2:13" x14ac:dyDescent="0.3">
      <c r="B245" t="s">
        <v>5138</v>
      </c>
      <c r="C245">
        <v>1</v>
      </c>
    </row>
    <row r="246" spans="2:13" x14ac:dyDescent="0.3">
      <c r="B246" t="s">
        <v>5098</v>
      </c>
      <c r="C246">
        <v>1</v>
      </c>
      <c r="D246">
        <v>2</v>
      </c>
      <c r="E246">
        <v>3</v>
      </c>
      <c r="F246">
        <v>4</v>
      </c>
      <c r="G246">
        <v>5</v>
      </c>
    </row>
    <row r="247" spans="2:13" x14ac:dyDescent="0.3">
      <c r="B247" t="s">
        <v>5066</v>
      </c>
      <c r="C247">
        <v>1</v>
      </c>
    </row>
    <row r="248" spans="2:13" x14ac:dyDescent="0.3">
      <c r="B248" t="s">
        <v>5378</v>
      </c>
      <c r="C248">
        <v>1</v>
      </c>
      <c r="D248">
        <v>2</v>
      </c>
      <c r="E248">
        <v>3</v>
      </c>
      <c r="F248">
        <v>4</v>
      </c>
      <c r="G248">
        <v>5</v>
      </c>
      <c r="H248">
        <v>6</v>
      </c>
      <c r="I248">
        <v>7</v>
      </c>
      <c r="J248">
        <v>8</v>
      </c>
    </row>
    <row r="249" spans="2:13" x14ac:dyDescent="0.3">
      <c r="B249" t="s">
        <v>5052</v>
      </c>
      <c r="C249">
        <v>1</v>
      </c>
    </row>
    <row r="250" spans="2:13" x14ac:dyDescent="0.3">
      <c r="B250" t="s">
        <v>5216</v>
      </c>
      <c r="C250">
        <v>1</v>
      </c>
      <c r="D250">
        <v>2</v>
      </c>
      <c r="E250">
        <v>3</v>
      </c>
      <c r="F250">
        <v>4</v>
      </c>
      <c r="G250">
        <v>5</v>
      </c>
      <c r="H250">
        <v>6</v>
      </c>
      <c r="I250">
        <v>7</v>
      </c>
      <c r="J250">
        <v>8</v>
      </c>
      <c r="K250">
        <v>9</v>
      </c>
      <c r="L250">
        <v>10</v>
      </c>
    </row>
    <row r="251" spans="2:13" x14ac:dyDescent="0.3">
      <c r="B251" t="s">
        <v>5344</v>
      </c>
      <c r="C251">
        <v>1</v>
      </c>
    </row>
    <row r="252" spans="2:13" x14ac:dyDescent="0.3">
      <c r="B252" t="s">
        <v>5173</v>
      </c>
      <c r="C252">
        <v>1</v>
      </c>
      <c r="D252">
        <v>2</v>
      </c>
      <c r="E252">
        <v>3</v>
      </c>
      <c r="F252">
        <v>4</v>
      </c>
      <c r="G252">
        <v>5</v>
      </c>
      <c r="H252">
        <v>6</v>
      </c>
      <c r="I252">
        <v>7</v>
      </c>
      <c r="J252">
        <v>8</v>
      </c>
      <c r="K252">
        <v>9</v>
      </c>
      <c r="L252">
        <v>10</v>
      </c>
      <c r="M252">
        <v>11</v>
      </c>
    </row>
    <row r="253" spans="2:13" x14ac:dyDescent="0.3">
      <c r="B253" t="s">
        <v>5102</v>
      </c>
      <c r="C253">
        <v>1</v>
      </c>
    </row>
    <row r="254" spans="2:13" x14ac:dyDescent="0.3">
      <c r="B254" t="s">
        <v>5044</v>
      </c>
      <c r="C254">
        <v>1</v>
      </c>
      <c r="D254">
        <v>11</v>
      </c>
    </row>
    <row r="255" spans="2:13" x14ac:dyDescent="0.3">
      <c r="B255" t="s">
        <v>5108</v>
      </c>
      <c r="C255">
        <v>1</v>
      </c>
      <c r="D255">
        <v>2</v>
      </c>
    </row>
    <row r="256" spans="2:13" x14ac:dyDescent="0.3">
      <c r="B256" t="s">
        <v>5349</v>
      </c>
      <c r="C256">
        <v>1</v>
      </c>
    </row>
    <row r="257" spans="2:30" x14ac:dyDescent="0.3">
      <c r="B257" t="s">
        <v>5073</v>
      </c>
      <c r="C257">
        <v>1</v>
      </c>
    </row>
    <row r="258" spans="2:30" x14ac:dyDescent="0.3">
      <c r="B258" t="s">
        <v>5131</v>
      </c>
      <c r="C258">
        <v>1</v>
      </c>
      <c r="D258">
        <v>2</v>
      </c>
      <c r="E258">
        <v>3</v>
      </c>
      <c r="F258">
        <v>4</v>
      </c>
      <c r="G258">
        <v>5</v>
      </c>
      <c r="H258">
        <v>6</v>
      </c>
      <c r="I258">
        <v>7</v>
      </c>
      <c r="J258">
        <v>8</v>
      </c>
      <c r="K258">
        <v>9</v>
      </c>
      <c r="L258">
        <v>10</v>
      </c>
      <c r="M258">
        <v>11</v>
      </c>
      <c r="N258">
        <v>12</v>
      </c>
      <c r="O258">
        <v>13</v>
      </c>
      <c r="P258">
        <v>14</v>
      </c>
      <c r="Q258">
        <v>15</v>
      </c>
      <c r="R258">
        <v>101</v>
      </c>
      <c r="S258">
        <v>102</v>
      </c>
      <c r="T258">
        <v>103</v>
      </c>
      <c r="U258">
        <v>104</v>
      </c>
      <c r="V258">
        <v>105</v>
      </c>
      <c r="W258">
        <v>201</v>
      </c>
      <c r="X258">
        <v>202</v>
      </c>
      <c r="Y258">
        <v>203</v>
      </c>
      <c r="Z258">
        <v>301</v>
      </c>
      <c r="AA258">
        <v>302</v>
      </c>
      <c r="AB258">
        <v>303</v>
      </c>
      <c r="AC258">
        <v>401</v>
      </c>
      <c r="AD258">
        <v>402</v>
      </c>
    </row>
    <row r="259" spans="2:30" x14ac:dyDescent="0.3">
      <c r="B259" t="s">
        <v>5282</v>
      </c>
      <c r="C259">
        <v>1</v>
      </c>
      <c r="D259">
        <v>101</v>
      </c>
      <c r="E259">
        <v>201</v>
      </c>
      <c r="F259">
        <v>301</v>
      </c>
      <c r="G259">
        <v>401</v>
      </c>
    </row>
    <row r="260" spans="2:30" x14ac:dyDescent="0.3">
      <c r="B260" t="s">
        <v>5135</v>
      </c>
      <c r="C260">
        <v>1</v>
      </c>
      <c r="D260">
        <v>2</v>
      </c>
      <c r="E260">
        <v>201</v>
      </c>
      <c r="F260">
        <v>301</v>
      </c>
    </row>
    <row r="261" spans="2:30" x14ac:dyDescent="0.3">
      <c r="B261" t="s">
        <v>5233</v>
      </c>
      <c r="C261">
        <v>1</v>
      </c>
      <c r="D261">
        <v>201</v>
      </c>
      <c r="E261">
        <v>301</v>
      </c>
    </row>
    <row r="262" spans="2:30" x14ac:dyDescent="0.3">
      <c r="B262" t="s">
        <v>5288</v>
      </c>
      <c r="C262">
        <v>1</v>
      </c>
    </row>
    <row r="263" spans="2:30" x14ac:dyDescent="0.3">
      <c r="B263" t="s">
        <v>5140</v>
      </c>
      <c r="C263">
        <v>1</v>
      </c>
      <c r="D263">
        <v>2</v>
      </c>
      <c r="E263">
        <v>3</v>
      </c>
      <c r="F263">
        <v>4</v>
      </c>
      <c r="G263">
        <v>5</v>
      </c>
      <c r="H263">
        <v>6</v>
      </c>
      <c r="I263">
        <v>7</v>
      </c>
      <c r="J263">
        <v>8</v>
      </c>
      <c r="K263">
        <v>9</v>
      </c>
      <c r="L263">
        <v>10</v>
      </c>
      <c r="M263">
        <v>11</v>
      </c>
      <c r="N263">
        <v>12</v>
      </c>
    </row>
    <row r="264" spans="2:30" x14ac:dyDescent="0.3">
      <c r="B264" t="s">
        <v>5172</v>
      </c>
      <c r="C264">
        <v>1</v>
      </c>
    </row>
    <row r="265" spans="2:30" x14ac:dyDescent="0.3">
      <c r="B265" t="s">
        <v>5034</v>
      </c>
      <c r="C265">
        <v>1</v>
      </c>
    </row>
    <row r="266" spans="2:30" x14ac:dyDescent="0.3">
      <c r="B266" t="s">
        <v>5203</v>
      </c>
      <c r="C266">
        <v>1</v>
      </c>
      <c r="D266">
        <v>2</v>
      </c>
    </row>
    <row r="267" spans="2:30" x14ac:dyDescent="0.3">
      <c r="B267" t="s">
        <v>5097</v>
      </c>
      <c r="C267">
        <v>1</v>
      </c>
    </row>
    <row r="268" spans="2:30" x14ac:dyDescent="0.3">
      <c r="B268" t="s">
        <v>5157</v>
      </c>
      <c r="C268">
        <v>1</v>
      </c>
      <c r="D268">
        <v>2</v>
      </c>
      <c r="E268">
        <v>3</v>
      </c>
      <c r="F268">
        <v>4</v>
      </c>
      <c r="G268">
        <v>5</v>
      </c>
      <c r="H268">
        <v>6</v>
      </c>
      <c r="I268">
        <v>7</v>
      </c>
      <c r="J268">
        <v>8</v>
      </c>
      <c r="K268">
        <v>9</v>
      </c>
      <c r="L268">
        <v>10</v>
      </c>
      <c r="M268">
        <v>11</v>
      </c>
      <c r="N268">
        <v>12</v>
      </c>
      <c r="O268">
        <v>13</v>
      </c>
      <c r="P268">
        <v>14</v>
      </c>
      <c r="Q268">
        <v>15</v>
      </c>
      <c r="R268">
        <v>16</v>
      </c>
      <c r="S268">
        <v>17</v>
      </c>
      <c r="T268">
        <v>18</v>
      </c>
      <c r="U268">
        <v>19</v>
      </c>
      <c r="V268">
        <v>20</v>
      </c>
    </row>
    <row r="269" spans="2:30" x14ac:dyDescent="0.3">
      <c r="B269" t="s">
        <v>5301</v>
      </c>
      <c r="C269">
        <v>1</v>
      </c>
    </row>
    <row r="270" spans="2:30" x14ac:dyDescent="0.3">
      <c r="B270" t="s">
        <v>5201</v>
      </c>
      <c r="C270">
        <v>1</v>
      </c>
      <c r="D270">
        <v>2</v>
      </c>
      <c r="E270">
        <v>3</v>
      </c>
      <c r="F270">
        <v>4</v>
      </c>
      <c r="G270">
        <v>5</v>
      </c>
    </row>
    <row r="271" spans="2:30" x14ac:dyDescent="0.3">
      <c r="B271" t="s">
        <v>5141</v>
      </c>
      <c r="C271">
        <v>1</v>
      </c>
      <c r="D271">
        <v>2</v>
      </c>
      <c r="E271">
        <v>3</v>
      </c>
    </row>
    <row r="272" spans="2:30" x14ac:dyDescent="0.3">
      <c r="B272" t="s">
        <v>5353</v>
      </c>
      <c r="C272">
        <v>1</v>
      </c>
      <c r="D272">
        <v>101</v>
      </c>
      <c r="E272">
        <v>102</v>
      </c>
      <c r="F272">
        <v>103</v>
      </c>
      <c r="G272">
        <v>104</v>
      </c>
      <c r="H272">
        <v>105</v>
      </c>
      <c r="I272">
        <v>106</v>
      </c>
      <c r="J272">
        <v>107</v>
      </c>
      <c r="K272">
        <v>108</v>
      </c>
      <c r="L272">
        <v>201</v>
      </c>
      <c r="M272">
        <v>202</v>
      </c>
      <c r="N272">
        <v>203</v>
      </c>
      <c r="O272">
        <v>301</v>
      </c>
      <c r="P272">
        <v>302</v>
      </c>
      <c r="Q272">
        <v>303</v>
      </c>
      <c r="R272">
        <v>401</v>
      </c>
      <c r="S272">
        <v>402</v>
      </c>
      <c r="T272">
        <v>403</v>
      </c>
      <c r="U272">
        <v>404</v>
      </c>
    </row>
    <row r="273" spans="2:25" x14ac:dyDescent="0.3">
      <c r="B273" t="s">
        <v>5280</v>
      </c>
      <c r="C273">
        <v>1</v>
      </c>
      <c r="D273">
        <v>2</v>
      </c>
    </row>
    <row r="274" spans="2:25" x14ac:dyDescent="0.3">
      <c r="B274" t="s">
        <v>5258</v>
      </c>
      <c r="C274">
        <v>101</v>
      </c>
    </row>
    <row r="275" spans="2:25" x14ac:dyDescent="0.3">
      <c r="B275" t="s">
        <v>5133</v>
      </c>
      <c r="C275">
        <v>1</v>
      </c>
    </row>
    <row r="276" spans="2:25" x14ac:dyDescent="0.3">
      <c r="B276" t="s">
        <v>5092</v>
      </c>
      <c r="C276">
        <v>101</v>
      </c>
      <c r="D276">
        <v>201</v>
      </c>
      <c r="E276">
        <v>301</v>
      </c>
      <c r="F276">
        <v>401</v>
      </c>
    </row>
    <row r="277" spans="2:25" x14ac:dyDescent="0.3">
      <c r="B277" t="s">
        <v>5229</v>
      </c>
      <c r="C277">
        <v>1</v>
      </c>
    </row>
    <row r="278" spans="2:25" x14ac:dyDescent="0.3">
      <c r="B278" t="s">
        <v>5050</v>
      </c>
      <c r="C278">
        <v>1</v>
      </c>
    </row>
    <row r="279" spans="2:25" x14ac:dyDescent="0.3">
      <c r="B279" t="s">
        <v>5093</v>
      </c>
      <c r="C279">
        <v>1</v>
      </c>
      <c r="D279">
        <v>2</v>
      </c>
      <c r="E279">
        <v>3</v>
      </c>
      <c r="F279">
        <v>4</v>
      </c>
      <c r="G279">
        <v>5</v>
      </c>
      <c r="H279">
        <v>6</v>
      </c>
      <c r="I279">
        <v>7</v>
      </c>
      <c r="J279">
        <v>8</v>
      </c>
      <c r="K279">
        <v>9</v>
      </c>
      <c r="L279">
        <v>10</v>
      </c>
      <c r="M279">
        <v>11</v>
      </c>
      <c r="N279">
        <v>12</v>
      </c>
      <c r="O279">
        <v>201</v>
      </c>
      <c r="P279">
        <v>202</v>
      </c>
      <c r="Q279">
        <v>203</v>
      </c>
      <c r="R279">
        <v>301</v>
      </c>
      <c r="S279">
        <v>302</v>
      </c>
      <c r="T279">
        <v>303</v>
      </c>
      <c r="U279">
        <v>401</v>
      </c>
      <c r="V279">
        <v>402</v>
      </c>
      <c r="W279">
        <v>403</v>
      </c>
      <c r="X279">
        <v>404</v>
      </c>
      <c r="Y279">
        <v>501</v>
      </c>
    </row>
    <row r="280" spans="2:25" x14ac:dyDescent="0.3">
      <c r="B280" t="s">
        <v>5149</v>
      </c>
      <c r="C280">
        <v>1</v>
      </c>
      <c r="D280">
        <v>2</v>
      </c>
      <c r="E280">
        <v>3</v>
      </c>
      <c r="F280">
        <v>4</v>
      </c>
      <c r="G280">
        <v>5</v>
      </c>
    </row>
    <row r="281" spans="2:25" x14ac:dyDescent="0.3">
      <c r="B281" t="s">
        <v>5259</v>
      </c>
      <c r="C281">
        <v>1</v>
      </c>
      <c r="D281">
        <v>201</v>
      </c>
      <c r="E281">
        <v>301</v>
      </c>
      <c r="F281">
        <v>401</v>
      </c>
      <c r="G281">
        <v>501</v>
      </c>
    </row>
    <row r="282" spans="2:25" x14ac:dyDescent="0.3">
      <c r="B282" t="s">
        <v>5116</v>
      </c>
      <c r="C282">
        <v>1</v>
      </c>
    </row>
    <row r="283" spans="2:25" x14ac:dyDescent="0.3">
      <c r="B283" t="s">
        <v>5163</v>
      </c>
      <c r="C283">
        <v>1</v>
      </c>
      <c r="D283">
        <v>2</v>
      </c>
      <c r="E283">
        <v>3</v>
      </c>
      <c r="F283">
        <v>4</v>
      </c>
      <c r="G283">
        <v>5</v>
      </c>
      <c r="H283">
        <v>6</v>
      </c>
      <c r="I283">
        <v>7</v>
      </c>
      <c r="J283">
        <v>8</v>
      </c>
    </row>
    <row r="284" spans="2:25" x14ac:dyDescent="0.3">
      <c r="B284" t="s">
        <v>5084</v>
      </c>
      <c r="C284">
        <v>1</v>
      </c>
    </row>
    <row r="285" spans="2:25" x14ac:dyDescent="0.3">
      <c r="B285" t="s">
        <v>5376</v>
      </c>
      <c r="C285">
        <v>1</v>
      </c>
      <c r="D285">
        <v>2</v>
      </c>
      <c r="E285">
        <v>3</v>
      </c>
      <c r="F285">
        <v>4</v>
      </c>
      <c r="G285">
        <v>5</v>
      </c>
    </row>
    <row r="286" spans="2:25" x14ac:dyDescent="0.3">
      <c r="B286" t="s">
        <v>5298</v>
      </c>
      <c r="C286">
        <v>1</v>
      </c>
      <c r="D286">
        <v>101</v>
      </c>
    </row>
    <row r="287" spans="2:25" x14ac:dyDescent="0.3">
      <c r="B287" t="s">
        <v>5039</v>
      </c>
      <c r="C287">
        <v>1</v>
      </c>
    </row>
    <row r="288" spans="2:25" x14ac:dyDescent="0.3">
      <c r="B288" t="s">
        <v>5053</v>
      </c>
      <c r="C288">
        <v>1</v>
      </c>
      <c r="D288">
        <v>2</v>
      </c>
      <c r="E288">
        <v>3</v>
      </c>
      <c r="F288">
        <v>4</v>
      </c>
      <c r="G288">
        <v>5</v>
      </c>
      <c r="H288">
        <v>6</v>
      </c>
      <c r="I288">
        <v>7</v>
      </c>
      <c r="J288">
        <v>8</v>
      </c>
      <c r="K288">
        <v>9</v>
      </c>
      <c r="L288">
        <v>10</v>
      </c>
      <c r="M288">
        <v>11</v>
      </c>
      <c r="N288">
        <v>12</v>
      </c>
      <c r="O288">
        <v>13</v>
      </c>
      <c r="P288">
        <v>14</v>
      </c>
      <c r="Q288">
        <v>15</v>
      </c>
      <c r="R288">
        <v>101</v>
      </c>
      <c r="S288">
        <v>102</v>
      </c>
      <c r="T288">
        <v>103</v>
      </c>
      <c r="U288">
        <v>201</v>
      </c>
      <c r="V288">
        <v>301</v>
      </c>
      <c r="W288">
        <v>501</v>
      </c>
      <c r="X288">
        <v>502</v>
      </c>
    </row>
    <row r="289" spans="2:22" x14ac:dyDescent="0.3">
      <c r="B289" t="s">
        <v>5083</v>
      </c>
      <c r="C289">
        <v>1</v>
      </c>
      <c r="D289">
        <v>201</v>
      </c>
      <c r="E289">
        <v>301</v>
      </c>
      <c r="F289">
        <v>401</v>
      </c>
    </row>
    <row r="290" spans="2:22" x14ac:dyDescent="0.3">
      <c r="B290" t="s">
        <v>5158</v>
      </c>
      <c r="C290">
        <v>1</v>
      </c>
    </row>
    <row r="291" spans="2:22" x14ac:dyDescent="0.3">
      <c r="B291" t="s">
        <v>5321</v>
      </c>
      <c r="C291">
        <v>1</v>
      </c>
    </row>
    <row r="292" spans="2:22" x14ac:dyDescent="0.3">
      <c r="B292" t="s">
        <v>5204</v>
      </c>
      <c r="C292">
        <v>1</v>
      </c>
    </row>
    <row r="293" spans="2:22" x14ac:dyDescent="0.3">
      <c r="B293" t="s">
        <v>5041</v>
      </c>
      <c r="C293">
        <v>1</v>
      </c>
    </row>
    <row r="294" spans="2:22" x14ac:dyDescent="0.3">
      <c r="B294" t="s">
        <v>5352</v>
      </c>
      <c r="C294">
        <v>1</v>
      </c>
      <c r="D294">
        <v>2</v>
      </c>
      <c r="E294">
        <v>3</v>
      </c>
      <c r="F294">
        <v>4</v>
      </c>
      <c r="G294">
        <v>5</v>
      </c>
    </row>
    <row r="295" spans="2:22" x14ac:dyDescent="0.3">
      <c r="B295" t="s">
        <v>5226</v>
      </c>
      <c r="C295">
        <v>1</v>
      </c>
    </row>
    <row r="296" spans="2:22" x14ac:dyDescent="0.3">
      <c r="B296" t="s">
        <v>5347</v>
      </c>
      <c r="C296">
        <v>1</v>
      </c>
      <c r="D296">
        <v>2</v>
      </c>
      <c r="E296">
        <v>3</v>
      </c>
      <c r="F296">
        <v>4</v>
      </c>
    </row>
    <row r="297" spans="2:22" x14ac:dyDescent="0.3">
      <c r="B297" t="s">
        <v>5297</v>
      </c>
      <c r="C297">
        <v>1</v>
      </c>
    </row>
    <row r="298" spans="2:22" x14ac:dyDescent="0.3">
      <c r="B298" t="s">
        <v>5126</v>
      </c>
      <c r="C298">
        <v>1</v>
      </c>
      <c r="D298">
        <v>2</v>
      </c>
      <c r="E298">
        <v>3</v>
      </c>
      <c r="F298">
        <v>4</v>
      </c>
      <c r="G298">
        <v>5</v>
      </c>
      <c r="H298">
        <v>6</v>
      </c>
      <c r="I298">
        <v>7</v>
      </c>
      <c r="J298">
        <v>8</v>
      </c>
      <c r="K298">
        <v>9</v>
      </c>
      <c r="L298">
        <v>10</v>
      </c>
      <c r="M298">
        <v>11</v>
      </c>
      <c r="N298">
        <v>12</v>
      </c>
      <c r="O298">
        <v>13</v>
      </c>
      <c r="P298">
        <v>14</v>
      </c>
    </row>
    <row r="299" spans="2:22" x14ac:dyDescent="0.3">
      <c r="B299" t="s">
        <v>5085</v>
      </c>
      <c r="C299">
        <v>1</v>
      </c>
    </row>
    <row r="300" spans="2:22" x14ac:dyDescent="0.3">
      <c r="B300" t="s">
        <v>5248</v>
      </c>
      <c r="C300">
        <v>1</v>
      </c>
      <c r="D300">
        <v>2</v>
      </c>
      <c r="E300">
        <v>3</v>
      </c>
      <c r="F300">
        <v>4</v>
      </c>
      <c r="G300">
        <v>5</v>
      </c>
      <c r="H300">
        <v>6</v>
      </c>
      <c r="I300">
        <v>7</v>
      </c>
      <c r="J300">
        <v>8</v>
      </c>
      <c r="K300">
        <v>9</v>
      </c>
      <c r="L300">
        <v>10</v>
      </c>
      <c r="M300">
        <v>11</v>
      </c>
      <c r="N300">
        <v>12</v>
      </c>
      <c r="O300">
        <v>13</v>
      </c>
      <c r="P300">
        <v>14</v>
      </c>
      <c r="Q300">
        <v>15</v>
      </c>
      <c r="R300">
        <v>16</v>
      </c>
      <c r="S300">
        <v>17</v>
      </c>
      <c r="T300">
        <v>18</v>
      </c>
      <c r="U300">
        <v>19</v>
      </c>
      <c r="V300">
        <v>20</v>
      </c>
    </row>
    <row r="301" spans="2:22" x14ac:dyDescent="0.3">
      <c r="B301" t="s">
        <v>5309</v>
      </c>
      <c r="C301">
        <v>1</v>
      </c>
    </row>
    <row r="302" spans="2:22" x14ac:dyDescent="0.3">
      <c r="B302" t="s">
        <v>5380</v>
      </c>
      <c r="C302">
        <v>1</v>
      </c>
    </row>
    <row r="303" spans="2:22" x14ac:dyDescent="0.3">
      <c r="B303" t="s">
        <v>5075</v>
      </c>
      <c r="C303">
        <v>1</v>
      </c>
    </row>
    <row r="304" spans="2:22" x14ac:dyDescent="0.3">
      <c r="B304" t="s">
        <v>5169</v>
      </c>
      <c r="C304">
        <v>1</v>
      </c>
      <c r="D304">
        <v>2</v>
      </c>
    </row>
    <row r="305" spans="2:10" x14ac:dyDescent="0.3">
      <c r="B305" t="s">
        <v>5296</v>
      </c>
      <c r="C305">
        <v>1</v>
      </c>
    </row>
    <row r="306" spans="2:10" x14ac:dyDescent="0.3">
      <c r="B306" t="s">
        <v>5357</v>
      </c>
      <c r="C306">
        <v>1</v>
      </c>
    </row>
    <row r="307" spans="2:10" x14ac:dyDescent="0.3">
      <c r="B307" t="s">
        <v>5371</v>
      </c>
      <c r="C307">
        <v>1</v>
      </c>
      <c r="D307">
        <v>2</v>
      </c>
      <c r="E307">
        <v>3</v>
      </c>
      <c r="F307">
        <v>101</v>
      </c>
      <c r="G307">
        <v>102</v>
      </c>
      <c r="H307">
        <v>103</v>
      </c>
      <c r="I307">
        <v>104</v>
      </c>
      <c r="J307">
        <v>105</v>
      </c>
    </row>
    <row r="308" spans="2:10" x14ac:dyDescent="0.3">
      <c r="B308" t="s">
        <v>5291</v>
      </c>
      <c r="C308">
        <v>1</v>
      </c>
    </row>
    <row r="309" spans="2:10" x14ac:dyDescent="0.3">
      <c r="B309" t="s">
        <v>5286</v>
      </c>
      <c r="C309">
        <v>1</v>
      </c>
    </row>
    <row r="310" spans="2:10" x14ac:dyDescent="0.3">
      <c r="B310" t="s">
        <v>5143</v>
      </c>
      <c r="C310">
        <v>1</v>
      </c>
      <c r="D310">
        <v>2</v>
      </c>
      <c r="E310">
        <v>3</v>
      </c>
    </row>
    <row r="311" spans="2:10" x14ac:dyDescent="0.3">
      <c r="B311" t="s">
        <v>5170</v>
      </c>
      <c r="C311">
        <v>1</v>
      </c>
    </row>
    <row r="312" spans="2:10" x14ac:dyDescent="0.3">
      <c r="B312" t="s">
        <v>5134</v>
      </c>
      <c r="C312">
        <v>1</v>
      </c>
      <c r="D312">
        <v>2</v>
      </c>
      <c r="E312">
        <v>3</v>
      </c>
      <c r="F312">
        <v>4</v>
      </c>
    </row>
    <row r="313" spans="2:10" x14ac:dyDescent="0.3">
      <c r="B313" t="s">
        <v>5200</v>
      </c>
      <c r="C313">
        <v>1</v>
      </c>
      <c r="D313">
        <v>2</v>
      </c>
    </row>
    <row r="314" spans="2:10" x14ac:dyDescent="0.3">
      <c r="B314" t="s">
        <v>5194</v>
      </c>
      <c r="C314">
        <v>1</v>
      </c>
    </row>
    <row r="315" spans="2:10" x14ac:dyDescent="0.3">
      <c r="B315" t="s">
        <v>5065</v>
      </c>
      <c r="C315">
        <v>1</v>
      </c>
      <c r="D315">
        <v>2</v>
      </c>
      <c r="E315">
        <v>3</v>
      </c>
    </row>
    <row r="316" spans="2:10" x14ac:dyDescent="0.3">
      <c r="B316" t="s">
        <v>5367</v>
      </c>
      <c r="C316">
        <v>1</v>
      </c>
    </row>
    <row r="317" spans="2:10" x14ac:dyDescent="0.3">
      <c r="B317" t="s">
        <v>5209</v>
      </c>
      <c r="C317">
        <v>1</v>
      </c>
      <c r="D317">
        <v>2</v>
      </c>
    </row>
    <row r="318" spans="2:10" x14ac:dyDescent="0.3">
      <c r="B318" t="s">
        <v>5132</v>
      </c>
      <c r="C318">
        <v>1</v>
      </c>
      <c r="D318">
        <v>101</v>
      </c>
    </row>
    <row r="319" spans="2:10" x14ac:dyDescent="0.3">
      <c r="B319" t="s">
        <v>5078</v>
      </c>
      <c r="C319">
        <v>1</v>
      </c>
    </row>
    <row r="320" spans="2:10" x14ac:dyDescent="0.3">
      <c r="B320" t="s">
        <v>5256</v>
      </c>
      <c r="C320">
        <v>1</v>
      </c>
    </row>
    <row r="321" spans="2:15" x14ac:dyDescent="0.3">
      <c r="B321" t="s">
        <v>5215</v>
      </c>
      <c r="C321">
        <v>1</v>
      </c>
    </row>
    <row r="322" spans="2:15" x14ac:dyDescent="0.3">
      <c r="B322" t="s">
        <v>5146</v>
      </c>
      <c r="C322">
        <v>1</v>
      </c>
    </row>
    <row r="323" spans="2:15" x14ac:dyDescent="0.3">
      <c r="B323" t="s">
        <v>5152</v>
      </c>
      <c r="C323">
        <v>1</v>
      </c>
      <c r="D323">
        <v>2</v>
      </c>
      <c r="E323">
        <v>3</v>
      </c>
      <c r="F323">
        <v>4</v>
      </c>
    </row>
    <row r="324" spans="2:15" x14ac:dyDescent="0.3">
      <c r="B324" t="s">
        <v>5323</v>
      </c>
      <c r="C324">
        <v>1</v>
      </c>
    </row>
    <row r="325" spans="2:15" x14ac:dyDescent="0.3">
      <c r="B325" t="s">
        <v>5345</v>
      </c>
      <c r="C325">
        <v>1</v>
      </c>
    </row>
    <row r="326" spans="2:15" x14ac:dyDescent="0.3">
      <c r="B326" t="s">
        <v>5104</v>
      </c>
      <c r="C326">
        <v>1</v>
      </c>
      <c r="D326">
        <v>2</v>
      </c>
      <c r="E326">
        <v>3</v>
      </c>
      <c r="F326">
        <v>4</v>
      </c>
    </row>
    <row r="327" spans="2:15" x14ac:dyDescent="0.3">
      <c r="B327" t="s">
        <v>5180</v>
      </c>
      <c r="C327">
        <v>1</v>
      </c>
    </row>
    <row r="328" spans="2:15" x14ac:dyDescent="0.3">
      <c r="B328" t="s">
        <v>5087</v>
      </c>
      <c r="C328">
        <v>1</v>
      </c>
      <c r="D328">
        <v>2</v>
      </c>
      <c r="E328">
        <v>3</v>
      </c>
      <c r="F328">
        <v>4</v>
      </c>
      <c r="G328">
        <v>101</v>
      </c>
    </row>
    <row r="329" spans="2:15" x14ac:dyDescent="0.3">
      <c r="B329" t="s">
        <v>5035</v>
      </c>
      <c r="C329">
        <v>1</v>
      </c>
    </row>
    <row r="330" spans="2:15" x14ac:dyDescent="0.3">
      <c r="B330" t="s">
        <v>5223</v>
      </c>
      <c r="C330">
        <v>1</v>
      </c>
    </row>
    <row r="331" spans="2:15" x14ac:dyDescent="0.3">
      <c r="B331" t="s">
        <v>5147</v>
      </c>
      <c r="C331">
        <v>1</v>
      </c>
    </row>
    <row r="332" spans="2:15" x14ac:dyDescent="0.3">
      <c r="B332" t="s">
        <v>5311</v>
      </c>
      <c r="C332">
        <v>1</v>
      </c>
    </row>
    <row r="333" spans="2:15" x14ac:dyDescent="0.3">
      <c r="B333" t="s">
        <v>5227</v>
      </c>
      <c r="C333">
        <v>1</v>
      </c>
      <c r="D333">
        <v>2</v>
      </c>
      <c r="E333">
        <v>3</v>
      </c>
      <c r="F333">
        <v>4</v>
      </c>
      <c r="G333">
        <v>5</v>
      </c>
      <c r="H333">
        <v>6</v>
      </c>
      <c r="I333">
        <v>101</v>
      </c>
      <c r="J333">
        <v>102</v>
      </c>
      <c r="K333">
        <v>103</v>
      </c>
      <c r="L333">
        <v>104</v>
      </c>
      <c r="M333">
        <v>105</v>
      </c>
      <c r="N333">
        <v>106</v>
      </c>
      <c r="O333">
        <v>107</v>
      </c>
    </row>
    <row r="334" spans="2:15" x14ac:dyDescent="0.3">
      <c r="B334" t="s">
        <v>5080</v>
      </c>
      <c r="C334">
        <v>1</v>
      </c>
    </row>
    <row r="335" spans="2:15" x14ac:dyDescent="0.3">
      <c r="B335" t="s">
        <v>5211</v>
      </c>
      <c r="C335">
        <v>1</v>
      </c>
    </row>
    <row r="336" spans="2:15" x14ac:dyDescent="0.3">
      <c r="B336" t="s">
        <v>5056</v>
      </c>
      <c r="C336">
        <v>1</v>
      </c>
      <c r="D336">
        <v>2</v>
      </c>
      <c r="E336">
        <v>3</v>
      </c>
      <c r="F336">
        <v>4</v>
      </c>
      <c r="G336">
        <v>5</v>
      </c>
      <c r="H336">
        <v>6</v>
      </c>
    </row>
    <row r="337" spans="2:11" x14ac:dyDescent="0.3">
      <c r="B337" t="s">
        <v>5139</v>
      </c>
      <c r="C337">
        <v>1</v>
      </c>
    </row>
    <row r="338" spans="2:11" x14ac:dyDescent="0.3">
      <c r="B338" t="s">
        <v>5165</v>
      </c>
      <c r="C338">
        <v>1</v>
      </c>
      <c r="D338">
        <v>2</v>
      </c>
      <c r="E338">
        <v>3</v>
      </c>
      <c r="F338">
        <v>4</v>
      </c>
      <c r="G338">
        <v>5</v>
      </c>
      <c r="H338">
        <v>6</v>
      </c>
      <c r="I338">
        <v>7</v>
      </c>
      <c r="J338">
        <v>8</v>
      </c>
      <c r="K338">
        <v>9</v>
      </c>
    </row>
    <row r="339" spans="2:11" x14ac:dyDescent="0.3">
      <c r="B339" t="s">
        <v>5331</v>
      </c>
      <c r="C339">
        <v>1</v>
      </c>
      <c r="D339">
        <v>2</v>
      </c>
    </row>
    <row r="340" spans="2:11" x14ac:dyDescent="0.3">
      <c r="B340" t="s">
        <v>5128</v>
      </c>
      <c r="C340">
        <v>1</v>
      </c>
    </row>
    <row r="341" spans="2:11" x14ac:dyDescent="0.3">
      <c r="B341" t="s">
        <v>5382</v>
      </c>
      <c r="C341">
        <v>1</v>
      </c>
      <c r="D341">
        <v>2</v>
      </c>
      <c r="E341">
        <v>3</v>
      </c>
      <c r="F341">
        <v>4</v>
      </c>
      <c r="G341">
        <v>5</v>
      </c>
      <c r="H341">
        <v>6</v>
      </c>
    </row>
    <row r="342" spans="2:11" x14ac:dyDescent="0.3">
      <c r="B342" t="s">
        <v>5063</v>
      </c>
      <c r="C342">
        <v>1</v>
      </c>
    </row>
    <row r="343" spans="2:11" x14ac:dyDescent="0.3">
      <c r="B343" t="s">
        <v>5337</v>
      </c>
      <c r="C343">
        <v>1</v>
      </c>
      <c r="D343">
        <v>2</v>
      </c>
    </row>
    <row r="344" spans="2:11" x14ac:dyDescent="0.3">
      <c r="B344" t="s">
        <v>5081</v>
      </c>
      <c r="C344">
        <v>3</v>
      </c>
      <c r="D344">
        <v>4</v>
      </c>
      <c r="E344">
        <v>5</v>
      </c>
    </row>
    <row r="345" spans="2:11" x14ac:dyDescent="0.3">
      <c r="B345" t="s">
        <v>5360</v>
      </c>
      <c r="C345">
        <v>1</v>
      </c>
      <c r="D345">
        <v>101</v>
      </c>
    </row>
    <row r="346" spans="2:11" x14ac:dyDescent="0.3">
      <c r="B346" t="s">
        <v>5036</v>
      </c>
      <c r="C346">
        <v>1</v>
      </c>
      <c r="D346">
        <v>2</v>
      </c>
    </row>
    <row r="347" spans="2:11" x14ac:dyDescent="0.3">
      <c r="B347" t="s">
        <v>5274</v>
      </c>
      <c r="C347">
        <v>1</v>
      </c>
    </row>
    <row r="348" spans="2:11" x14ac:dyDescent="0.3">
      <c r="B348" t="s">
        <v>5112</v>
      </c>
      <c r="C348">
        <v>1</v>
      </c>
      <c r="D348">
        <v>2</v>
      </c>
    </row>
    <row r="349" spans="2:11" x14ac:dyDescent="0.3">
      <c r="B349" t="s">
        <v>5077</v>
      </c>
      <c r="C349">
        <v>1</v>
      </c>
    </row>
    <row r="350" spans="2:11" x14ac:dyDescent="0.3">
      <c r="B350" t="s">
        <v>5343</v>
      </c>
      <c r="C350">
        <v>1</v>
      </c>
      <c r="D350">
        <v>2</v>
      </c>
      <c r="E350">
        <v>3</v>
      </c>
      <c r="F350">
        <v>4</v>
      </c>
      <c r="G350">
        <v>5</v>
      </c>
      <c r="H350">
        <v>6</v>
      </c>
      <c r="I350">
        <v>7</v>
      </c>
    </row>
    <row r="351" spans="2:11" x14ac:dyDescent="0.3">
      <c r="B351" t="s">
        <v>5335</v>
      </c>
      <c r="C351">
        <v>1</v>
      </c>
    </row>
    <row r="352" spans="2:11" x14ac:dyDescent="0.3">
      <c r="B352" t="s">
        <v>5250</v>
      </c>
      <c r="C352">
        <v>1</v>
      </c>
    </row>
    <row r="353" spans="2:11" x14ac:dyDescent="0.3">
      <c r="B353" t="s">
        <v>5150</v>
      </c>
      <c r="C353">
        <v>1</v>
      </c>
      <c r="D353">
        <v>2</v>
      </c>
      <c r="E353">
        <v>3</v>
      </c>
      <c r="F353">
        <v>4</v>
      </c>
      <c r="G353">
        <v>5</v>
      </c>
    </row>
    <row r="354" spans="2:11" x14ac:dyDescent="0.3">
      <c r="B354" t="s">
        <v>5182</v>
      </c>
      <c r="C354">
        <v>1</v>
      </c>
    </row>
    <row r="355" spans="2:11" x14ac:dyDescent="0.3">
      <c r="B355" t="s">
        <v>5213</v>
      </c>
      <c r="C355">
        <v>1</v>
      </c>
      <c r="D355">
        <v>2</v>
      </c>
      <c r="E355">
        <v>3</v>
      </c>
      <c r="F355">
        <v>4</v>
      </c>
      <c r="G355">
        <v>5</v>
      </c>
      <c r="H355">
        <v>6</v>
      </c>
      <c r="I355">
        <v>7</v>
      </c>
      <c r="J355">
        <v>101</v>
      </c>
      <c r="K355">
        <v>102</v>
      </c>
    </row>
    <row r="356" spans="2:11" x14ac:dyDescent="0.3">
      <c r="B356" t="s">
        <v>5161</v>
      </c>
      <c r="C356">
        <v>1</v>
      </c>
    </row>
    <row r="357" spans="2:11" x14ac:dyDescent="0.3">
      <c r="B357" t="s">
        <v>5110</v>
      </c>
      <c r="C357">
        <v>1</v>
      </c>
      <c r="D357">
        <v>2</v>
      </c>
    </row>
    <row r="358" spans="2:11" x14ac:dyDescent="0.3">
      <c r="B358" t="s">
        <v>5155</v>
      </c>
      <c r="C358">
        <v>1</v>
      </c>
    </row>
    <row r="359" spans="2:11" x14ac:dyDescent="0.3">
      <c r="B359" t="s">
        <v>5123</v>
      </c>
      <c r="C359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898F-0314-417C-A01C-2B9E346D74B0}">
  <dimension ref="A1:P4516"/>
  <sheetViews>
    <sheetView topLeftCell="A4480" workbookViewId="0">
      <selection activeCell="E4516" sqref="E4516"/>
    </sheetView>
  </sheetViews>
  <sheetFormatPr defaultRowHeight="14.4" x14ac:dyDescent="0.3"/>
  <cols>
    <col min="1" max="1" width="45.44140625" bestFit="1" customWidth="1"/>
    <col min="2" max="2" width="17.33203125" customWidth="1"/>
    <col min="3" max="3" width="25.88671875" bestFit="1" customWidth="1"/>
    <col min="4" max="4" width="15.44140625" customWidth="1"/>
    <col min="5" max="5" width="36.6640625" bestFit="1" customWidth="1"/>
    <col min="6" max="6" width="10.21875" customWidth="1"/>
    <col min="7" max="7" width="11.77734375" customWidth="1"/>
    <col min="8" max="8" width="10.44140625" customWidth="1"/>
    <col min="9" max="9" width="10.33203125" bestFit="1" customWidth="1"/>
    <col min="10" max="10" width="29.21875" customWidth="1"/>
    <col min="11" max="11" width="20.88671875" bestFit="1" customWidth="1"/>
    <col min="12" max="12" width="16.44140625" customWidth="1"/>
    <col min="13" max="13" width="9.21875" customWidth="1"/>
    <col min="14" max="14" width="15.21875" customWidth="1"/>
    <col min="15" max="15" width="11.6640625" bestFit="1" customWidth="1"/>
    <col min="16" max="16" width="89" bestFit="1" customWidth="1"/>
  </cols>
  <sheetData>
    <row r="1" spans="1:16" x14ac:dyDescent="0.3">
      <c r="A1" s="2" t="s">
        <v>4405</v>
      </c>
      <c r="B1" s="2" t="s">
        <v>4406</v>
      </c>
      <c r="C1" s="2" t="s">
        <v>4407</v>
      </c>
      <c r="D1" s="2" t="s">
        <v>4854</v>
      </c>
      <c r="E1" s="2" t="s">
        <v>4138</v>
      </c>
      <c r="F1" s="2" t="s">
        <v>4350</v>
      </c>
      <c r="G1" s="2" t="s">
        <v>4408</v>
      </c>
      <c r="H1" s="2" t="s">
        <v>4345</v>
      </c>
      <c r="I1" s="2" t="s">
        <v>4140</v>
      </c>
      <c r="J1" s="2" t="s">
        <v>4347</v>
      </c>
      <c r="K1" s="2" t="s">
        <v>4344</v>
      </c>
      <c r="L1" s="2" t="s">
        <v>4343</v>
      </c>
      <c r="M1" s="2" t="s">
        <v>4346</v>
      </c>
      <c r="N1" s="2" t="s">
        <v>4348</v>
      </c>
      <c r="O1" s="2" t="s">
        <v>4781</v>
      </c>
      <c r="P1" s="2" t="s">
        <v>4853</v>
      </c>
    </row>
    <row r="2" spans="1:16" x14ac:dyDescent="0.3">
      <c r="A2" t="s">
        <v>0</v>
      </c>
      <c r="B2">
        <v>1710175</v>
      </c>
      <c r="C2" t="s">
        <v>5992</v>
      </c>
      <c r="D2" s="11">
        <v>45838</v>
      </c>
      <c r="E2" t="s">
        <v>2785</v>
      </c>
      <c r="F2" t="s">
        <v>2786</v>
      </c>
      <c r="G2" t="s">
        <v>2787</v>
      </c>
      <c r="H2" t="str">
        <f>IF(_xlfn.XLOOKUP(E2,LD_01[DOCUMENTO],LD_01[REVISÃO])=F2,"VIGENTE","OBSOLETO")</f>
        <v>VIGENTE</v>
      </c>
      <c r="I2" t="s">
        <v>4309</v>
      </c>
      <c r="J2" t="s">
        <v>4855</v>
      </c>
      <c r="K2" t="str">
        <f>"MSV-163MS-"&amp;I2</f>
        <v>MSV-163MS-452-454</v>
      </c>
      <c r="L2" t="str">
        <f>_xlfn.XLOOKUP(E2,LD_PROJETOS!A:A,LD_PROJETOS!H:H)</f>
        <v>TO</v>
      </c>
      <c r="M2" t="str">
        <f>IF(H2&lt;&gt;"OBSOLETO","",H2)</f>
        <v/>
      </c>
      <c r="N2" t="str">
        <f>_xlfn.TEXTJOIN("\",TRUE,J2:M2)</f>
        <v>C:\Users\luis.nunes\OneDrive - ATERPA\00.SERVIDOR\SALA TÉCNICA\00.PROJETOS\02.DOCUMENTOS\ANO 01\MSV-163MS-452-454\TO</v>
      </c>
      <c r="O2" t="s">
        <v>4780</v>
      </c>
    </row>
    <row r="3" spans="1:16" x14ac:dyDescent="0.3">
      <c r="A3" t="s">
        <v>1</v>
      </c>
      <c r="B3">
        <v>581959</v>
      </c>
      <c r="C3" t="s">
        <v>5992</v>
      </c>
      <c r="D3" s="11">
        <v>45838</v>
      </c>
      <c r="E3" t="s">
        <v>2785</v>
      </c>
      <c r="F3" t="s">
        <v>2786</v>
      </c>
      <c r="G3" t="s">
        <v>2788</v>
      </c>
      <c r="H3" t="str">
        <f>IF(_xlfn.XLOOKUP(E3,LD_01[DOCUMENTO],LD_01[REVISÃO])=F3,"VIGENTE","OBSOLETO")</f>
        <v>VIGENTE</v>
      </c>
      <c r="I3" t="s">
        <v>4309</v>
      </c>
      <c r="J3" t="s">
        <v>4855</v>
      </c>
      <c r="K3" t="str">
        <f t="shared" ref="K3:K66" si="0">"MSV-163MS-"&amp;I3</f>
        <v>MSV-163MS-452-454</v>
      </c>
      <c r="L3" t="str">
        <f>_xlfn.XLOOKUP(E3,LD_PROJETOS!A:A,LD_PROJETOS!H:H)</f>
        <v>TO</v>
      </c>
      <c r="M3" t="str">
        <f t="shared" ref="M3:M66" si="1">IF(H3&lt;&gt;"OBSOLETO","",H3)</f>
        <v/>
      </c>
      <c r="N3" t="str">
        <f t="shared" ref="N3:N66" si="2">_xlfn.TEXTJOIN("\",TRUE,J3:M3)</f>
        <v>C:\Users\luis.nunes\OneDrive - ATERPA\00.SERVIDOR\SALA TÉCNICA\00.PROJETOS\02.DOCUMENTOS\ANO 01\MSV-163MS-452-454\TO</v>
      </c>
      <c r="O3" t="s">
        <v>4780</v>
      </c>
    </row>
    <row r="4" spans="1:16" x14ac:dyDescent="0.3">
      <c r="A4" t="s">
        <v>2</v>
      </c>
      <c r="B4">
        <v>1710004</v>
      </c>
      <c r="C4" t="s">
        <v>5992</v>
      </c>
      <c r="D4" s="11">
        <v>45838</v>
      </c>
      <c r="E4" t="s">
        <v>2789</v>
      </c>
      <c r="F4" t="s">
        <v>2786</v>
      </c>
      <c r="G4" t="s">
        <v>2787</v>
      </c>
      <c r="H4" t="str">
        <f>IF(_xlfn.XLOOKUP(E4,LD_01[DOCUMENTO],LD_01[REVISÃO])=F4,"VIGENTE","OBSOLETO")</f>
        <v>VIGENTE</v>
      </c>
      <c r="I4" t="s">
        <v>4309</v>
      </c>
      <c r="J4" t="s">
        <v>4855</v>
      </c>
      <c r="K4" t="str">
        <f t="shared" si="0"/>
        <v>MSV-163MS-452-454</v>
      </c>
      <c r="L4" t="str">
        <f>_xlfn.XLOOKUP(E4,LD_PROJETOS!A:A,LD_PROJETOS!H:H)</f>
        <v>TO</v>
      </c>
      <c r="M4" t="str">
        <f t="shared" si="1"/>
        <v/>
      </c>
      <c r="N4" t="str">
        <f t="shared" si="2"/>
        <v>C:\Users\luis.nunes\OneDrive - ATERPA\00.SERVIDOR\SALA TÉCNICA\00.PROJETOS\02.DOCUMENTOS\ANO 01\MSV-163MS-452-454\TO</v>
      </c>
      <c r="O4" t="s">
        <v>4780</v>
      </c>
    </row>
    <row r="5" spans="1:16" x14ac:dyDescent="0.3">
      <c r="A5" t="s">
        <v>3</v>
      </c>
      <c r="B5">
        <v>463819</v>
      </c>
      <c r="C5" t="s">
        <v>5992</v>
      </c>
      <c r="D5" s="11">
        <v>45838</v>
      </c>
      <c r="E5" t="s">
        <v>2789</v>
      </c>
      <c r="F5" t="s">
        <v>2786</v>
      </c>
      <c r="G5" t="s">
        <v>2788</v>
      </c>
      <c r="H5" t="str">
        <f>IF(_xlfn.XLOOKUP(E5,LD_01[DOCUMENTO],LD_01[REVISÃO])=F5,"VIGENTE","OBSOLETO")</f>
        <v>VIGENTE</v>
      </c>
      <c r="I5" t="s">
        <v>4309</v>
      </c>
      <c r="J5" t="s">
        <v>4855</v>
      </c>
      <c r="K5" t="str">
        <f t="shared" si="0"/>
        <v>MSV-163MS-452-454</v>
      </c>
      <c r="L5" t="str">
        <f>_xlfn.XLOOKUP(E5,LD_PROJETOS!A:A,LD_PROJETOS!H:H)</f>
        <v>TO</v>
      </c>
      <c r="M5" t="str">
        <f t="shared" si="1"/>
        <v/>
      </c>
      <c r="N5" t="str">
        <f t="shared" si="2"/>
        <v>C:\Users\luis.nunes\OneDrive - ATERPA\00.SERVIDOR\SALA TÉCNICA\00.PROJETOS\02.DOCUMENTOS\ANO 01\MSV-163MS-452-454\TO</v>
      </c>
      <c r="O5" t="s">
        <v>4780</v>
      </c>
    </row>
    <row r="6" spans="1:16" x14ac:dyDescent="0.3">
      <c r="A6" t="s">
        <v>61</v>
      </c>
      <c r="B6">
        <v>2344885</v>
      </c>
      <c r="C6" t="s">
        <v>5992</v>
      </c>
      <c r="D6" s="11">
        <v>45838</v>
      </c>
      <c r="E6" t="s">
        <v>2829</v>
      </c>
      <c r="F6" t="s">
        <v>2799</v>
      </c>
      <c r="G6" t="s">
        <v>2787</v>
      </c>
      <c r="H6" t="str">
        <f>IF(_xlfn.XLOOKUP(E6,LD_01[DOCUMENTO],LD_01[REVISÃO])=F6,"VIGENTE","OBSOLETO")</f>
        <v>VIGENTE</v>
      </c>
      <c r="I6" t="s">
        <v>4309</v>
      </c>
      <c r="J6" t="s">
        <v>4855</v>
      </c>
      <c r="K6" t="str">
        <f t="shared" si="0"/>
        <v>MSV-163MS-452-454</v>
      </c>
      <c r="L6" t="str">
        <f>_xlfn.XLOOKUP(E6,LD_PROJETOS!A:A,LD_PROJETOS!H:H)</f>
        <v>GG</v>
      </c>
      <c r="M6" t="str">
        <f t="shared" si="1"/>
        <v/>
      </c>
      <c r="N6" t="str">
        <f t="shared" si="2"/>
        <v>C:\Users\luis.nunes\OneDrive - ATERPA\00.SERVIDOR\SALA TÉCNICA\00.PROJETOS\02.DOCUMENTOS\ANO 01\MSV-163MS-452-454\GG</v>
      </c>
      <c r="O6" t="s">
        <v>4780</v>
      </c>
    </row>
    <row r="7" spans="1:16" x14ac:dyDescent="0.3">
      <c r="A7" t="s">
        <v>62</v>
      </c>
      <c r="B7">
        <v>420121</v>
      </c>
      <c r="C7" t="s">
        <v>5992</v>
      </c>
      <c r="D7" s="11">
        <v>45838</v>
      </c>
      <c r="E7" t="s">
        <v>2829</v>
      </c>
      <c r="F7" t="s">
        <v>2799</v>
      </c>
      <c r="G7" t="s">
        <v>2788</v>
      </c>
      <c r="H7" t="str">
        <f>IF(_xlfn.XLOOKUP(E7,LD_01[DOCUMENTO],LD_01[REVISÃO])=F7,"VIGENTE","OBSOLETO")</f>
        <v>VIGENTE</v>
      </c>
      <c r="I7" t="s">
        <v>4309</v>
      </c>
      <c r="J7" t="s">
        <v>4855</v>
      </c>
      <c r="K7" t="str">
        <f t="shared" si="0"/>
        <v>MSV-163MS-452-454</v>
      </c>
      <c r="L7" t="str">
        <f>_xlfn.XLOOKUP(E7,LD_PROJETOS!A:A,LD_PROJETOS!H:H)</f>
        <v>GG</v>
      </c>
      <c r="M7" t="str">
        <f t="shared" si="1"/>
        <v/>
      </c>
      <c r="N7" t="str">
        <f t="shared" si="2"/>
        <v>C:\Users\luis.nunes\OneDrive - ATERPA\00.SERVIDOR\SALA TÉCNICA\00.PROJETOS\02.DOCUMENTOS\ANO 01\MSV-163MS-452-454\GG</v>
      </c>
      <c r="O7" t="s">
        <v>4780</v>
      </c>
    </row>
    <row r="8" spans="1:16" x14ac:dyDescent="0.3">
      <c r="A8" t="s">
        <v>63</v>
      </c>
      <c r="B8">
        <v>3217146</v>
      </c>
      <c r="C8" t="s">
        <v>5992</v>
      </c>
      <c r="D8" s="11">
        <v>45838</v>
      </c>
      <c r="E8" t="s">
        <v>2830</v>
      </c>
      <c r="F8" t="s">
        <v>2799</v>
      </c>
      <c r="G8" t="s">
        <v>2787</v>
      </c>
      <c r="H8" t="str">
        <f>IF(_xlfn.XLOOKUP(E8,LD_01[DOCUMENTO],LD_01[REVISÃO])=F8,"VIGENTE","OBSOLETO")</f>
        <v>VIGENTE</v>
      </c>
      <c r="I8" t="s">
        <v>4309</v>
      </c>
      <c r="J8" t="s">
        <v>4855</v>
      </c>
      <c r="K8" t="str">
        <f t="shared" si="0"/>
        <v>MSV-163MS-452-454</v>
      </c>
      <c r="L8" t="str">
        <f>_xlfn.XLOOKUP(E8,LD_PROJETOS!A:A,LD_PROJETOS!H:H)</f>
        <v>GG</v>
      </c>
      <c r="M8" t="str">
        <f t="shared" si="1"/>
        <v/>
      </c>
      <c r="N8" t="str">
        <f t="shared" si="2"/>
        <v>C:\Users\luis.nunes\OneDrive - ATERPA\00.SERVIDOR\SALA TÉCNICA\00.PROJETOS\02.DOCUMENTOS\ANO 01\MSV-163MS-452-454\GG</v>
      </c>
      <c r="O8" t="s">
        <v>4780</v>
      </c>
    </row>
    <row r="9" spans="1:16" x14ac:dyDescent="0.3">
      <c r="A9" t="s">
        <v>64</v>
      </c>
      <c r="B9">
        <v>437187</v>
      </c>
      <c r="C9" t="s">
        <v>5992</v>
      </c>
      <c r="D9" s="11">
        <v>45838</v>
      </c>
      <c r="E9" t="s">
        <v>2830</v>
      </c>
      <c r="F9" t="s">
        <v>2799</v>
      </c>
      <c r="G9" t="s">
        <v>2788</v>
      </c>
      <c r="H9" t="str">
        <f>IF(_xlfn.XLOOKUP(E9,LD_01[DOCUMENTO],LD_01[REVISÃO])=F9,"VIGENTE","OBSOLETO")</f>
        <v>VIGENTE</v>
      </c>
      <c r="I9" t="s">
        <v>4309</v>
      </c>
      <c r="J9" t="s">
        <v>4855</v>
      </c>
      <c r="K9" t="str">
        <f t="shared" si="0"/>
        <v>MSV-163MS-452-454</v>
      </c>
      <c r="L9" t="str">
        <f>_xlfn.XLOOKUP(E9,LD_PROJETOS!A:A,LD_PROJETOS!H:H)</f>
        <v>GG</v>
      </c>
      <c r="M9" t="str">
        <f t="shared" si="1"/>
        <v/>
      </c>
      <c r="N9" t="str">
        <f t="shared" si="2"/>
        <v>C:\Users\luis.nunes\OneDrive - ATERPA\00.SERVIDOR\SALA TÉCNICA\00.PROJETOS\02.DOCUMENTOS\ANO 01\MSV-163MS-452-454\GG</v>
      </c>
      <c r="O9" t="s">
        <v>4780</v>
      </c>
    </row>
    <row r="10" spans="1:16" x14ac:dyDescent="0.3">
      <c r="A10" t="s">
        <v>65</v>
      </c>
      <c r="B10">
        <v>3611533</v>
      </c>
      <c r="C10" t="s">
        <v>5992</v>
      </c>
      <c r="D10" s="11">
        <v>45838</v>
      </c>
      <c r="E10" t="s">
        <v>2831</v>
      </c>
      <c r="F10" t="s">
        <v>2818</v>
      </c>
      <c r="G10" t="s">
        <v>2787</v>
      </c>
      <c r="H10" t="str">
        <f>IF(_xlfn.XLOOKUP(E10,LD_01[DOCUMENTO],LD_01[REVISÃO])=F10,"VIGENTE","OBSOLETO")</f>
        <v>VIGENTE</v>
      </c>
      <c r="I10" t="s">
        <v>4309</v>
      </c>
      <c r="J10" t="s">
        <v>4855</v>
      </c>
      <c r="K10" t="str">
        <f t="shared" si="0"/>
        <v>MSV-163MS-452-454</v>
      </c>
      <c r="L10" t="str">
        <f>_xlfn.XLOOKUP(E10,LD_PROJETOS!A:A,LD_PROJETOS!H:H)</f>
        <v>GG</v>
      </c>
      <c r="M10" t="str">
        <f t="shared" si="1"/>
        <v/>
      </c>
      <c r="N10" t="str">
        <f t="shared" si="2"/>
        <v>C:\Users\luis.nunes\OneDrive - ATERPA\00.SERVIDOR\SALA TÉCNICA\00.PROJETOS\02.DOCUMENTOS\ANO 01\MSV-163MS-452-454\GG</v>
      </c>
      <c r="O10" t="s">
        <v>4780</v>
      </c>
    </row>
    <row r="11" spans="1:16" x14ac:dyDescent="0.3">
      <c r="A11" t="s">
        <v>66</v>
      </c>
      <c r="B11">
        <v>447382</v>
      </c>
      <c r="C11" t="s">
        <v>5992</v>
      </c>
      <c r="D11" s="11">
        <v>45838</v>
      </c>
      <c r="E11" t="s">
        <v>2831</v>
      </c>
      <c r="F11" t="s">
        <v>2818</v>
      </c>
      <c r="G11" t="s">
        <v>2788</v>
      </c>
      <c r="H11" t="str">
        <f>IF(_xlfn.XLOOKUP(E11,LD_01[DOCUMENTO],LD_01[REVISÃO])=F11,"VIGENTE","OBSOLETO")</f>
        <v>VIGENTE</v>
      </c>
      <c r="I11" t="s">
        <v>4309</v>
      </c>
      <c r="J11" t="s">
        <v>4855</v>
      </c>
      <c r="K11" t="str">
        <f t="shared" si="0"/>
        <v>MSV-163MS-452-454</v>
      </c>
      <c r="L11" t="str">
        <f>_xlfn.XLOOKUP(E11,LD_PROJETOS!A:A,LD_PROJETOS!H:H)</f>
        <v>GG</v>
      </c>
      <c r="M11" t="str">
        <f t="shared" si="1"/>
        <v/>
      </c>
      <c r="N11" t="str">
        <f t="shared" si="2"/>
        <v>C:\Users\luis.nunes\OneDrive - ATERPA\00.SERVIDOR\SALA TÉCNICA\00.PROJETOS\02.DOCUMENTOS\ANO 01\MSV-163MS-452-454\GG</v>
      </c>
      <c r="O11" t="s">
        <v>4780</v>
      </c>
    </row>
    <row r="12" spans="1:16" x14ac:dyDescent="0.3">
      <c r="A12" t="s">
        <v>5</v>
      </c>
      <c r="B12">
        <v>1970882</v>
      </c>
      <c r="C12" t="s">
        <v>5992</v>
      </c>
      <c r="D12" s="11">
        <v>45838</v>
      </c>
      <c r="E12" t="s">
        <v>2792</v>
      </c>
      <c r="F12" t="s">
        <v>2793</v>
      </c>
      <c r="G12" t="s">
        <v>2787</v>
      </c>
      <c r="H12" t="str">
        <f>IF(_xlfn.XLOOKUP(E12,LD_01[DOCUMENTO],LD_01[REVISÃO])=F12,"VIGENTE","OBSOLETO")</f>
        <v>VIGENTE</v>
      </c>
      <c r="I12" t="s">
        <v>4309</v>
      </c>
      <c r="J12" t="s">
        <v>4855</v>
      </c>
      <c r="K12" t="str">
        <f t="shared" si="0"/>
        <v>MSV-163MS-452-454</v>
      </c>
      <c r="L12" t="str">
        <f>_xlfn.XLOOKUP(E12,LD_PROJETOS!A:A,LD_PROJETOS!H:H)</f>
        <v>GE</v>
      </c>
      <c r="M12" t="str">
        <f t="shared" si="1"/>
        <v/>
      </c>
      <c r="N12" t="str">
        <f t="shared" si="2"/>
        <v>C:\Users\luis.nunes\OneDrive - ATERPA\00.SERVIDOR\SALA TÉCNICA\00.PROJETOS\02.DOCUMENTOS\ANO 01\MSV-163MS-452-454\GE</v>
      </c>
      <c r="O12" t="s">
        <v>4780</v>
      </c>
    </row>
    <row r="13" spans="1:16" x14ac:dyDescent="0.3">
      <c r="A13" t="s">
        <v>6</v>
      </c>
      <c r="B13">
        <v>607190</v>
      </c>
      <c r="C13" t="s">
        <v>5992</v>
      </c>
      <c r="D13" s="11">
        <v>45838</v>
      </c>
      <c r="E13" t="s">
        <v>2792</v>
      </c>
      <c r="F13" t="s">
        <v>2793</v>
      </c>
      <c r="G13" t="s">
        <v>2788</v>
      </c>
      <c r="H13" t="str">
        <f>IF(_xlfn.XLOOKUP(E13,LD_01[DOCUMENTO],LD_01[REVISÃO])=F13,"VIGENTE","OBSOLETO")</f>
        <v>VIGENTE</v>
      </c>
      <c r="I13" t="s">
        <v>4309</v>
      </c>
      <c r="J13" t="s">
        <v>4855</v>
      </c>
      <c r="K13" t="str">
        <f t="shared" si="0"/>
        <v>MSV-163MS-452-454</v>
      </c>
      <c r="L13" t="str">
        <f>_xlfn.XLOOKUP(E13,LD_PROJETOS!A:A,LD_PROJETOS!H:H)</f>
        <v>GE</v>
      </c>
      <c r="M13" t="str">
        <f t="shared" si="1"/>
        <v/>
      </c>
      <c r="N13" t="str">
        <f t="shared" si="2"/>
        <v>C:\Users\luis.nunes\OneDrive - ATERPA\00.SERVIDOR\SALA TÉCNICA\00.PROJETOS\02.DOCUMENTOS\ANO 01\MSV-163MS-452-454\GE</v>
      </c>
      <c r="O13" t="s">
        <v>4780</v>
      </c>
    </row>
    <row r="14" spans="1:16" x14ac:dyDescent="0.3">
      <c r="A14" t="s">
        <v>7</v>
      </c>
      <c r="B14">
        <v>2688635</v>
      </c>
      <c r="C14" t="s">
        <v>5992</v>
      </c>
      <c r="D14" s="11">
        <v>45838</v>
      </c>
      <c r="E14" t="s">
        <v>2794</v>
      </c>
      <c r="F14" t="s">
        <v>2795</v>
      </c>
      <c r="G14" t="s">
        <v>2787</v>
      </c>
      <c r="H14" t="str">
        <f>IF(_xlfn.XLOOKUP(E14,LD_01[DOCUMENTO],LD_01[REVISÃO])=F14,"VIGENTE","OBSOLETO")</f>
        <v>VIGENTE</v>
      </c>
      <c r="I14" t="s">
        <v>4309</v>
      </c>
      <c r="J14" t="s">
        <v>4855</v>
      </c>
      <c r="K14" t="str">
        <f t="shared" si="0"/>
        <v>MSV-163MS-452-454</v>
      </c>
      <c r="L14" t="str">
        <f>_xlfn.XLOOKUP(E14,LD_PROJETOS!A:A,LD_PROJETOS!H:H)</f>
        <v>GE</v>
      </c>
      <c r="M14" t="str">
        <f t="shared" si="1"/>
        <v/>
      </c>
      <c r="N14" t="str">
        <f t="shared" si="2"/>
        <v>C:\Users\luis.nunes\OneDrive - ATERPA\00.SERVIDOR\SALA TÉCNICA\00.PROJETOS\02.DOCUMENTOS\ANO 01\MSV-163MS-452-454\GE</v>
      </c>
      <c r="O14" t="s">
        <v>4780</v>
      </c>
    </row>
    <row r="15" spans="1:16" x14ac:dyDescent="0.3">
      <c r="A15" t="s">
        <v>8</v>
      </c>
      <c r="B15">
        <v>659506</v>
      </c>
      <c r="C15" t="s">
        <v>5992</v>
      </c>
      <c r="D15" s="11">
        <v>45838</v>
      </c>
      <c r="E15" t="s">
        <v>2794</v>
      </c>
      <c r="F15" t="s">
        <v>2795</v>
      </c>
      <c r="G15" t="s">
        <v>2788</v>
      </c>
      <c r="H15" t="str">
        <f>IF(_xlfn.XLOOKUP(E15,LD_01[DOCUMENTO],LD_01[REVISÃO])=F15,"VIGENTE","OBSOLETO")</f>
        <v>VIGENTE</v>
      </c>
      <c r="I15" t="s">
        <v>4309</v>
      </c>
      <c r="J15" t="s">
        <v>4855</v>
      </c>
      <c r="K15" t="str">
        <f t="shared" si="0"/>
        <v>MSV-163MS-452-454</v>
      </c>
      <c r="L15" t="str">
        <f>_xlfn.XLOOKUP(E15,LD_PROJETOS!A:A,LD_PROJETOS!H:H)</f>
        <v>GE</v>
      </c>
      <c r="M15" t="str">
        <f t="shared" si="1"/>
        <v/>
      </c>
      <c r="N15" t="str">
        <f t="shared" si="2"/>
        <v>C:\Users\luis.nunes\OneDrive - ATERPA\00.SERVIDOR\SALA TÉCNICA\00.PROJETOS\02.DOCUMENTOS\ANO 01\MSV-163MS-452-454\GE</v>
      </c>
      <c r="O15" t="s">
        <v>4780</v>
      </c>
    </row>
    <row r="16" spans="1:16" x14ac:dyDescent="0.3">
      <c r="A16" t="s">
        <v>9</v>
      </c>
      <c r="B16">
        <v>2652352</v>
      </c>
      <c r="C16" t="s">
        <v>5992</v>
      </c>
      <c r="D16" s="11">
        <v>45838</v>
      </c>
      <c r="E16" t="s">
        <v>2796</v>
      </c>
      <c r="F16" t="s">
        <v>2797</v>
      </c>
      <c r="G16" t="s">
        <v>2787</v>
      </c>
      <c r="H16" t="str">
        <f>IF(_xlfn.XLOOKUP(E16,LD_01[DOCUMENTO],LD_01[REVISÃO])=F16,"VIGENTE","OBSOLETO")</f>
        <v>VIGENTE</v>
      </c>
      <c r="I16" t="s">
        <v>4309</v>
      </c>
      <c r="J16" t="s">
        <v>4855</v>
      </c>
      <c r="K16" t="str">
        <f t="shared" si="0"/>
        <v>MSV-163MS-452-454</v>
      </c>
      <c r="L16" t="str">
        <f>_xlfn.XLOOKUP(E16,LD_PROJETOS!A:A,LD_PROJETOS!H:H)</f>
        <v>GE</v>
      </c>
      <c r="M16" t="str">
        <f t="shared" si="1"/>
        <v/>
      </c>
      <c r="N16" t="str">
        <f t="shared" si="2"/>
        <v>C:\Users\luis.nunes\OneDrive - ATERPA\00.SERVIDOR\SALA TÉCNICA\00.PROJETOS\02.DOCUMENTOS\ANO 01\MSV-163MS-452-454\GE</v>
      </c>
      <c r="O16" t="s">
        <v>4780</v>
      </c>
    </row>
    <row r="17" spans="1:15" x14ac:dyDescent="0.3">
      <c r="A17" t="s">
        <v>10</v>
      </c>
      <c r="B17">
        <v>578260</v>
      </c>
      <c r="C17" t="s">
        <v>5992</v>
      </c>
      <c r="D17" s="11">
        <v>45838</v>
      </c>
      <c r="E17" t="s">
        <v>2796</v>
      </c>
      <c r="F17" t="s">
        <v>2797</v>
      </c>
      <c r="G17" t="s">
        <v>2788</v>
      </c>
      <c r="H17" t="str">
        <f>IF(_xlfn.XLOOKUP(E17,LD_01[DOCUMENTO],LD_01[REVISÃO])=F17,"VIGENTE","OBSOLETO")</f>
        <v>VIGENTE</v>
      </c>
      <c r="I17" t="s">
        <v>4309</v>
      </c>
      <c r="J17" t="s">
        <v>4855</v>
      </c>
      <c r="K17" t="str">
        <f t="shared" si="0"/>
        <v>MSV-163MS-452-454</v>
      </c>
      <c r="L17" t="str">
        <f>_xlfn.XLOOKUP(E17,LD_PROJETOS!A:A,LD_PROJETOS!H:H)</f>
        <v>GE</v>
      </c>
      <c r="M17" t="str">
        <f t="shared" si="1"/>
        <v/>
      </c>
      <c r="N17" t="str">
        <f t="shared" si="2"/>
        <v>C:\Users\luis.nunes\OneDrive - ATERPA\00.SERVIDOR\SALA TÉCNICA\00.PROJETOS\02.DOCUMENTOS\ANO 01\MSV-163MS-452-454\GE</v>
      </c>
      <c r="O17" t="s">
        <v>4780</v>
      </c>
    </row>
    <row r="18" spans="1:15" x14ac:dyDescent="0.3">
      <c r="A18" t="s">
        <v>11</v>
      </c>
      <c r="B18">
        <v>854542</v>
      </c>
      <c r="C18" t="s">
        <v>5992</v>
      </c>
      <c r="D18" s="11">
        <v>45838</v>
      </c>
      <c r="E18" t="s">
        <v>2798</v>
      </c>
      <c r="F18" t="s">
        <v>2799</v>
      </c>
      <c r="G18" t="s">
        <v>2787</v>
      </c>
      <c r="H18" t="str">
        <f>IF(_xlfn.XLOOKUP(E18,LD_01[DOCUMENTO],LD_01[REVISÃO])=F18,"VIGENTE","OBSOLETO")</f>
        <v>VIGENTE</v>
      </c>
      <c r="I18" t="s">
        <v>4309</v>
      </c>
      <c r="J18" t="s">
        <v>4855</v>
      </c>
      <c r="K18" t="str">
        <f t="shared" si="0"/>
        <v>MSV-163MS-452-454</v>
      </c>
      <c r="L18" t="str">
        <f>_xlfn.XLOOKUP(E18,LD_PROJETOS!A:A,LD_PROJETOS!H:H)</f>
        <v>GE</v>
      </c>
      <c r="M18" t="str">
        <f t="shared" si="1"/>
        <v/>
      </c>
      <c r="N18" t="str">
        <f t="shared" si="2"/>
        <v>C:\Users\luis.nunes\OneDrive - ATERPA\00.SERVIDOR\SALA TÉCNICA\00.PROJETOS\02.DOCUMENTOS\ANO 01\MSV-163MS-452-454\GE</v>
      </c>
      <c r="O18" t="s">
        <v>4780</v>
      </c>
    </row>
    <row r="19" spans="1:15" x14ac:dyDescent="0.3">
      <c r="A19" t="s">
        <v>12</v>
      </c>
      <c r="B19">
        <v>278251</v>
      </c>
      <c r="C19" t="s">
        <v>5992</v>
      </c>
      <c r="D19" s="11">
        <v>45838</v>
      </c>
      <c r="E19" t="s">
        <v>2798</v>
      </c>
      <c r="F19" t="s">
        <v>2799</v>
      </c>
      <c r="G19" t="s">
        <v>2788</v>
      </c>
      <c r="H19" t="str">
        <f>IF(_xlfn.XLOOKUP(E19,LD_01[DOCUMENTO],LD_01[REVISÃO])=F19,"VIGENTE","OBSOLETO")</f>
        <v>VIGENTE</v>
      </c>
      <c r="I19" t="s">
        <v>4309</v>
      </c>
      <c r="J19" t="s">
        <v>4855</v>
      </c>
      <c r="K19" t="str">
        <f t="shared" si="0"/>
        <v>MSV-163MS-452-454</v>
      </c>
      <c r="L19" t="str">
        <f>_xlfn.XLOOKUP(E19,LD_PROJETOS!A:A,LD_PROJETOS!H:H)</f>
        <v>GE</v>
      </c>
      <c r="M19" t="str">
        <f t="shared" si="1"/>
        <v/>
      </c>
      <c r="N19" t="str">
        <f t="shared" si="2"/>
        <v>C:\Users\luis.nunes\OneDrive - ATERPA\00.SERVIDOR\SALA TÉCNICA\00.PROJETOS\02.DOCUMENTOS\ANO 01\MSV-163MS-452-454\GE</v>
      </c>
      <c r="O19" t="s">
        <v>4780</v>
      </c>
    </row>
    <row r="20" spans="1:15" x14ac:dyDescent="0.3">
      <c r="A20" t="s">
        <v>14</v>
      </c>
      <c r="B20">
        <v>1064516</v>
      </c>
      <c r="C20" t="s">
        <v>5992</v>
      </c>
      <c r="D20" s="11">
        <v>45838</v>
      </c>
      <c r="E20" t="s">
        <v>2801</v>
      </c>
      <c r="F20" t="s">
        <v>2797</v>
      </c>
      <c r="G20" t="s">
        <v>2787</v>
      </c>
      <c r="H20" t="str">
        <f>IF(_xlfn.XLOOKUP(E20,LD_01[DOCUMENTO],LD_01[REVISÃO])=F20,"VIGENTE","OBSOLETO")</f>
        <v>VIGENTE</v>
      </c>
      <c r="I20" t="s">
        <v>4309</v>
      </c>
      <c r="J20" t="s">
        <v>4855</v>
      </c>
      <c r="K20" t="str">
        <f t="shared" si="0"/>
        <v>MSV-163MS-452-454</v>
      </c>
      <c r="L20" t="str">
        <f>_xlfn.XLOOKUP(E20,LD_PROJETOS!A:A,LD_PROJETOS!H:H)</f>
        <v>TE</v>
      </c>
      <c r="M20" t="str">
        <f t="shared" si="1"/>
        <v/>
      </c>
      <c r="N20" t="str">
        <f t="shared" si="2"/>
        <v>C:\Users\luis.nunes\OneDrive - ATERPA\00.SERVIDOR\SALA TÉCNICA\00.PROJETOS\02.DOCUMENTOS\ANO 01\MSV-163MS-452-454\TE</v>
      </c>
      <c r="O20" t="s">
        <v>4780</v>
      </c>
    </row>
    <row r="21" spans="1:15" x14ac:dyDescent="0.3">
      <c r="A21" t="s">
        <v>15</v>
      </c>
      <c r="B21">
        <v>357496</v>
      </c>
      <c r="C21" t="s">
        <v>5992</v>
      </c>
      <c r="D21" s="11">
        <v>45838</v>
      </c>
      <c r="E21" t="s">
        <v>2801</v>
      </c>
      <c r="F21" t="s">
        <v>2797</v>
      </c>
      <c r="G21" t="s">
        <v>2788</v>
      </c>
      <c r="H21" t="str">
        <f>IF(_xlfn.XLOOKUP(E21,LD_01[DOCUMENTO],LD_01[REVISÃO])=F21,"VIGENTE","OBSOLETO")</f>
        <v>VIGENTE</v>
      </c>
      <c r="I21" t="s">
        <v>4309</v>
      </c>
      <c r="J21" t="s">
        <v>4855</v>
      </c>
      <c r="K21" t="str">
        <f t="shared" si="0"/>
        <v>MSV-163MS-452-454</v>
      </c>
      <c r="L21" t="str">
        <f>_xlfn.XLOOKUP(E21,LD_PROJETOS!A:A,LD_PROJETOS!H:H)</f>
        <v>TE</v>
      </c>
      <c r="M21" t="str">
        <f t="shared" si="1"/>
        <v/>
      </c>
      <c r="N21" t="str">
        <f t="shared" si="2"/>
        <v>C:\Users\luis.nunes\OneDrive - ATERPA\00.SERVIDOR\SALA TÉCNICA\00.PROJETOS\02.DOCUMENTOS\ANO 01\MSV-163MS-452-454\TE</v>
      </c>
      <c r="O21" t="s">
        <v>4780</v>
      </c>
    </row>
    <row r="22" spans="1:15" x14ac:dyDescent="0.3">
      <c r="A22" t="s">
        <v>16</v>
      </c>
      <c r="B22">
        <v>791753</v>
      </c>
      <c r="C22" t="s">
        <v>5992</v>
      </c>
      <c r="D22" s="11">
        <v>45838</v>
      </c>
      <c r="E22" t="s">
        <v>2802</v>
      </c>
      <c r="F22" t="s">
        <v>2797</v>
      </c>
      <c r="G22" t="s">
        <v>2787</v>
      </c>
      <c r="H22" t="str">
        <f>IF(_xlfn.XLOOKUP(E22,LD_01[DOCUMENTO],LD_01[REVISÃO])=F22,"VIGENTE","OBSOLETO")</f>
        <v>VIGENTE</v>
      </c>
      <c r="I22" t="s">
        <v>4309</v>
      </c>
      <c r="J22" t="s">
        <v>4855</v>
      </c>
      <c r="K22" t="str">
        <f t="shared" si="0"/>
        <v>MSV-163MS-452-454</v>
      </c>
      <c r="L22" t="str">
        <f>_xlfn.XLOOKUP(E22,LD_PROJETOS!A:A,LD_PROJETOS!H:H)</f>
        <v>TE</v>
      </c>
      <c r="M22" t="str">
        <f t="shared" si="1"/>
        <v/>
      </c>
      <c r="N22" t="str">
        <f t="shared" si="2"/>
        <v>C:\Users\luis.nunes\OneDrive - ATERPA\00.SERVIDOR\SALA TÉCNICA\00.PROJETOS\02.DOCUMENTOS\ANO 01\MSV-163MS-452-454\TE</v>
      </c>
      <c r="O22" t="s">
        <v>4780</v>
      </c>
    </row>
    <row r="23" spans="1:15" x14ac:dyDescent="0.3">
      <c r="A23" t="s">
        <v>17</v>
      </c>
      <c r="B23">
        <v>345357</v>
      </c>
      <c r="C23" t="s">
        <v>5992</v>
      </c>
      <c r="D23" s="11">
        <v>45838</v>
      </c>
      <c r="E23" t="s">
        <v>2802</v>
      </c>
      <c r="F23" t="s">
        <v>2797</v>
      </c>
      <c r="G23" t="s">
        <v>2788</v>
      </c>
      <c r="H23" t="str">
        <f>IF(_xlfn.XLOOKUP(E23,LD_01[DOCUMENTO],LD_01[REVISÃO])=F23,"VIGENTE","OBSOLETO")</f>
        <v>VIGENTE</v>
      </c>
      <c r="I23" t="s">
        <v>4309</v>
      </c>
      <c r="J23" t="s">
        <v>4855</v>
      </c>
      <c r="K23" t="str">
        <f t="shared" si="0"/>
        <v>MSV-163MS-452-454</v>
      </c>
      <c r="L23" t="str">
        <f>_xlfn.XLOOKUP(E23,LD_PROJETOS!A:A,LD_PROJETOS!H:H)</f>
        <v>TE</v>
      </c>
      <c r="M23" t="str">
        <f t="shared" si="1"/>
        <v/>
      </c>
      <c r="N23" t="str">
        <f t="shared" si="2"/>
        <v>C:\Users\luis.nunes\OneDrive - ATERPA\00.SERVIDOR\SALA TÉCNICA\00.PROJETOS\02.DOCUMENTOS\ANO 01\MSV-163MS-452-454\TE</v>
      </c>
      <c r="O23" t="s">
        <v>4780</v>
      </c>
    </row>
    <row r="24" spans="1:15" x14ac:dyDescent="0.3">
      <c r="A24" t="s">
        <v>18</v>
      </c>
      <c r="B24">
        <v>783171</v>
      </c>
      <c r="C24" t="s">
        <v>5992</v>
      </c>
      <c r="D24" s="11">
        <v>45838</v>
      </c>
      <c r="E24" t="s">
        <v>2803</v>
      </c>
      <c r="F24" t="s">
        <v>2797</v>
      </c>
      <c r="G24" t="s">
        <v>2787</v>
      </c>
      <c r="H24" t="str">
        <f>IF(_xlfn.XLOOKUP(E24,LD_01[DOCUMENTO],LD_01[REVISÃO])=F24,"VIGENTE","OBSOLETO")</f>
        <v>VIGENTE</v>
      </c>
      <c r="I24" t="s">
        <v>4309</v>
      </c>
      <c r="J24" t="s">
        <v>4855</v>
      </c>
      <c r="K24" t="str">
        <f t="shared" si="0"/>
        <v>MSV-163MS-452-454</v>
      </c>
      <c r="L24" t="str">
        <f>_xlfn.XLOOKUP(E24,LD_PROJETOS!A:A,LD_PROJETOS!H:H)</f>
        <v>TE</v>
      </c>
      <c r="M24" t="str">
        <f t="shared" si="1"/>
        <v/>
      </c>
      <c r="N24" t="str">
        <f t="shared" si="2"/>
        <v>C:\Users\luis.nunes\OneDrive - ATERPA\00.SERVIDOR\SALA TÉCNICA\00.PROJETOS\02.DOCUMENTOS\ANO 01\MSV-163MS-452-454\TE</v>
      </c>
      <c r="O24" t="s">
        <v>4780</v>
      </c>
    </row>
    <row r="25" spans="1:15" x14ac:dyDescent="0.3">
      <c r="A25" t="s">
        <v>19</v>
      </c>
      <c r="B25">
        <v>374406</v>
      </c>
      <c r="C25" t="s">
        <v>5992</v>
      </c>
      <c r="D25" s="11">
        <v>45838</v>
      </c>
      <c r="E25" t="s">
        <v>2803</v>
      </c>
      <c r="F25" t="s">
        <v>2797</v>
      </c>
      <c r="G25" t="s">
        <v>2788</v>
      </c>
      <c r="H25" t="str">
        <f>IF(_xlfn.XLOOKUP(E25,LD_01[DOCUMENTO],LD_01[REVISÃO])=F25,"VIGENTE","OBSOLETO")</f>
        <v>VIGENTE</v>
      </c>
      <c r="I25" t="s">
        <v>4309</v>
      </c>
      <c r="J25" t="s">
        <v>4855</v>
      </c>
      <c r="K25" t="str">
        <f t="shared" si="0"/>
        <v>MSV-163MS-452-454</v>
      </c>
      <c r="L25" t="str">
        <f>_xlfn.XLOOKUP(E25,LD_PROJETOS!A:A,LD_PROJETOS!H:H)</f>
        <v>TE</v>
      </c>
      <c r="M25" t="str">
        <f t="shared" si="1"/>
        <v/>
      </c>
      <c r="N25" t="str">
        <f t="shared" si="2"/>
        <v>C:\Users\luis.nunes\OneDrive - ATERPA\00.SERVIDOR\SALA TÉCNICA\00.PROJETOS\02.DOCUMENTOS\ANO 01\MSV-163MS-452-454\TE</v>
      </c>
      <c r="O25" t="s">
        <v>4780</v>
      </c>
    </row>
    <row r="26" spans="1:15" x14ac:dyDescent="0.3">
      <c r="A26" t="s">
        <v>20</v>
      </c>
      <c r="B26">
        <v>1149082</v>
      </c>
      <c r="C26" t="s">
        <v>5992</v>
      </c>
      <c r="D26" s="11">
        <v>45838</v>
      </c>
      <c r="E26" t="s">
        <v>2804</v>
      </c>
      <c r="F26" t="s">
        <v>2797</v>
      </c>
      <c r="G26" t="s">
        <v>2787</v>
      </c>
      <c r="H26" t="str">
        <f>IF(_xlfn.XLOOKUP(E26,LD_01[DOCUMENTO],LD_01[REVISÃO])=F26,"VIGENTE","OBSOLETO")</f>
        <v>VIGENTE</v>
      </c>
      <c r="I26" t="s">
        <v>4309</v>
      </c>
      <c r="J26" t="s">
        <v>4855</v>
      </c>
      <c r="K26" t="str">
        <f t="shared" si="0"/>
        <v>MSV-163MS-452-454</v>
      </c>
      <c r="L26" t="str">
        <f>_xlfn.XLOOKUP(E26,LD_PROJETOS!A:A,LD_PROJETOS!H:H)</f>
        <v>TE</v>
      </c>
      <c r="M26" t="str">
        <f t="shared" si="1"/>
        <v/>
      </c>
      <c r="N26" t="str">
        <f t="shared" si="2"/>
        <v>C:\Users\luis.nunes\OneDrive - ATERPA\00.SERVIDOR\SALA TÉCNICA\00.PROJETOS\02.DOCUMENTOS\ANO 01\MSV-163MS-452-454\TE</v>
      </c>
      <c r="O26" t="s">
        <v>4780</v>
      </c>
    </row>
    <row r="27" spans="1:15" x14ac:dyDescent="0.3">
      <c r="A27" t="s">
        <v>21</v>
      </c>
      <c r="B27">
        <v>371255</v>
      </c>
      <c r="C27" t="s">
        <v>5992</v>
      </c>
      <c r="D27" s="11">
        <v>45838</v>
      </c>
      <c r="E27" t="s">
        <v>2804</v>
      </c>
      <c r="F27" t="s">
        <v>2797</v>
      </c>
      <c r="G27" t="s">
        <v>2788</v>
      </c>
      <c r="H27" t="str">
        <f>IF(_xlfn.XLOOKUP(E27,LD_01[DOCUMENTO],LD_01[REVISÃO])=F27,"VIGENTE","OBSOLETO")</f>
        <v>VIGENTE</v>
      </c>
      <c r="I27" t="s">
        <v>4309</v>
      </c>
      <c r="J27" t="s">
        <v>4855</v>
      </c>
      <c r="K27" t="str">
        <f t="shared" si="0"/>
        <v>MSV-163MS-452-454</v>
      </c>
      <c r="L27" t="str">
        <f>_xlfn.XLOOKUP(E27,LD_PROJETOS!A:A,LD_PROJETOS!H:H)</f>
        <v>TE</v>
      </c>
      <c r="M27" t="str">
        <f t="shared" si="1"/>
        <v/>
      </c>
      <c r="N27" t="str">
        <f t="shared" si="2"/>
        <v>C:\Users\luis.nunes\OneDrive - ATERPA\00.SERVIDOR\SALA TÉCNICA\00.PROJETOS\02.DOCUMENTOS\ANO 01\MSV-163MS-452-454\TE</v>
      </c>
      <c r="O27" t="s">
        <v>4780</v>
      </c>
    </row>
    <row r="28" spans="1:15" x14ac:dyDescent="0.3">
      <c r="A28" t="s">
        <v>24</v>
      </c>
      <c r="B28">
        <v>2124222</v>
      </c>
      <c r="C28" t="s">
        <v>5992</v>
      </c>
      <c r="D28" s="11">
        <v>45838</v>
      </c>
      <c r="E28" t="s">
        <v>2807</v>
      </c>
      <c r="F28" t="s">
        <v>2799</v>
      </c>
      <c r="G28" t="s">
        <v>2787</v>
      </c>
      <c r="H28" t="str">
        <f>IF(_xlfn.XLOOKUP(E28,LD_01[DOCUMENTO],LD_01[REVISÃO])=F28,"VIGENTE","OBSOLETO")</f>
        <v>VIGENTE</v>
      </c>
      <c r="I28" t="s">
        <v>4309</v>
      </c>
      <c r="J28" t="s">
        <v>4855</v>
      </c>
      <c r="K28" t="str">
        <f t="shared" si="0"/>
        <v>MSV-163MS-452-454</v>
      </c>
      <c r="L28" t="str">
        <f>_xlfn.XLOOKUP(E28,LD_PROJETOS!A:A,LD_PROJETOS!H:H)</f>
        <v>DR</v>
      </c>
      <c r="M28" t="str">
        <f t="shared" si="1"/>
        <v/>
      </c>
      <c r="N28" t="str">
        <f t="shared" si="2"/>
        <v>C:\Users\luis.nunes\OneDrive - ATERPA\00.SERVIDOR\SALA TÉCNICA\00.PROJETOS\02.DOCUMENTOS\ANO 01\MSV-163MS-452-454\DR</v>
      </c>
      <c r="O28" t="s">
        <v>4780</v>
      </c>
    </row>
    <row r="29" spans="1:15" x14ac:dyDescent="0.3">
      <c r="A29" t="s">
        <v>25</v>
      </c>
      <c r="B29">
        <v>539880</v>
      </c>
      <c r="C29" t="s">
        <v>5992</v>
      </c>
      <c r="D29" s="11">
        <v>45838</v>
      </c>
      <c r="E29" t="s">
        <v>2807</v>
      </c>
      <c r="F29" t="s">
        <v>2799</v>
      </c>
      <c r="G29" t="s">
        <v>2788</v>
      </c>
      <c r="H29" t="str">
        <f>IF(_xlfn.XLOOKUP(E29,LD_01[DOCUMENTO],LD_01[REVISÃO])=F29,"VIGENTE","OBSOLETO")</f>
        <v>VIGENTE</v>
      </c>
      <c r="I29" t="s">
        <v>4309</v>
      </c>
      <c r="J29" t="s">
        <v>4855</v>
      </c>
      <c r="K29" t="str">
        <f t="shared" si="0"/>
        <v>MSV-163MS-452-454</v>
      </c>
      <c r="L29" t="str">
        <f>_xlfn.XLOOKUP(E29,LD_PROJETOS!A:A,LD_PROJETOS!H:H)</f>
        <v>DR</v>
      </c>
      <c r="M29" t="str">
        <f t="shared" si="1"/>
        <v/>
      </c>
      <c r="N29" t="str">
        <f t="shared" si="2"/>
        <v>C:\Users\luis.nunes\OneDrive - ATERPA\00.SERVIDOR\SALA TÉCNICA\00.PROJETOS\02.DOCUMENTOS\ANO 01\MSV-163MS-452-454\DR</v>
      </c>
      <c r="O29" t="s">
        <v>4780</v>
      </c>
    </row>
    <row r="30" spans="1:15" x14ac:dyDescent="0.3">
      <c r="A30" t="s">
        <v>26</v>
      </c>
      <c r="B30">
        <v>2722062</v>
      </c>
      <c r="C30" t="s">
        <v>5992</v>
      </c>
      <c r="D30" s="11">
        <v>45838</v>
      </c>
      <c r="E30" t="s">
        <v>2808</v>
      </c>
      <c r="F30" t="s">
        <v>2799</v>
      </c>
      <c r="G30" t="s">
        <v>2787</v>
      </c>
      <c r="H30" t="str">
        <f>IF(_xlfn.XLOOKUP(E30,LD_01[DOCUMENTO],LD_01[REVISÃO])=F30,"VIGENTE","OBSOLETO")</f>
        <v>OBSOLETO</v>
      </c>
      <c r="I30" t="s">
        <v>4309</v>
      </c>
      <c r="J30" t="s">
        <v>4855</v>
      </c>
      <c r="K30" t="str">
        <f t="shared" si="0"/>
        <v>MSV-163MS-452-454</v>
      </c>
      <c r="L30" t="str">
        <f>_xlfn.XLOOKUP(E30,LD_PROJETOS!A:A,LD_PROJETOS!H:H)</f>
        <v>DR</v>
      </c>
      <c r="M30" t="str">
        <f t="shared" si="1"/>
        <v>OBSOLETO</v>
      </c>
      <c r="N30" t="str">
        <f t="shared" si="2"/>
        <v>C:\Users\luis.nunes\OneDrive - ATERPA\00.SERVIDOR\SALA TÉCNICA\00.PROJETOS\02.DOCUMENTOS\ANO 01\MSV-163MS-452-454\DR\OBSOLETO</v>
      </c>
      <c r="O30" t="s">
        <v>4780</v>
      </c>
    </row>
    <row r="31" spans="1:15" x14ac:dyDescent="0.3">
      <c r="A31" t="s">
        <v>27</v>
      </c>
      <c r="B31">
        <v>719352</v>
      </c>
      <c r="C31" t="s">
        <v>5992</v>
      </c>
      <c r="D31" s="11">
        <v>45838</v>
      </c>
      <c r="E31" t="s">
        <v>2808</v>
      </c>
      <c r="F31" t="s">
        <v>2799</v>
      </c>
      <c r="G31" t="s">
        <v>2788</v>
      </c>
      <c r="H31" t="str">
        <f>IF(_xlfn.XLOOKUP(E31,LD_01[DOCUMENTO],LD_01[REVISÃO])=F31,"VIGENTE","OBSOLETO")</f>
        <v>OBSOLETO</v>
      </c>
      <c r="I31" t="s">
        <v>4309</v>
      </c>
      <c r="J31" t="s">
        <v>4855</v>
      </c>
      <c r="K31" t="str">
        <f t="shared" si="0"/>
        <v>MSV-163MS-452-454</v>
      </c>
      <c r="L31" t="str">
        <f>_xlfn.XLOOKUP(E31,LD_PROJETOS!A:A,LD_PROJETOS!H:H)</f>
        <v>DR</v>
      </c>
      <c r="M31" t="str">
        <f t="shared" si="1"/>
        <v>OBSOLETO</v>
      </c>
      <c r="N31" t="str">
        <f t="shared" si="2"/>
        <v>C:\Users\luis.nunes\OneDrive - ATERPA\00.SERVIDOR\SALA TÉCNICA\00.PROJETOS\02.DOCUMENTOS\ANO 01\MSV-163MS-452-454\DR\OBSOLETO</v>
      </c>
      <c r="O31" t="s">
        <v>4780</v>
      </c>
    </row>
    <row r="32" spans="1:15" x14ac:dyDescent="0.3">
      <c r="A32" t="s">
        <v>28</v>
      </c>
      <c r="B32">
        <v>2664914</v>
      </c>
      <c r="C32" t="s">
        <v>5992</v>
      </c>
      <c r="D32" s="11">
        <v>45838</v>
      </c>
      <c r="E32" t="s">
        <v>2809</v>
      </c>
      <c r="F32" t="s">
        <v>2799</v>
      </c>
      <c r="G32" t="s">
        <v>2787</v>
      </c>
      <c r="H32" t="str">
        <f>IF(_xlfn.XLOOKUP(E32,LD_01[DOCUMENTO],LD_01[REVISÃO])=F32,"VIGENTE","OBSOLETO")</f>
        <v>VIGENTE</v>
      </c>
      <c r="I32" t="s">
        <v>4309</v>
      </c>
      <c r="J32" t="s">
        <v>4855</v>
      </c>
      <c r="K32" t="str">
        <f t="shared" si="0"/>
        <v>MSV-163MS-452-454</v>
      </c>
      <c r="L32" t="str">
        <f>_xlfn.XLOOKUP(E32,LD_PROJETOS!A:A,LD_PROJETOS!H:H)</f>
        <v>DR</v>
      </c>
      <c r="M32" t="str">
        <f t="shared" si="1"/>
        <v/>
      </c>
      <c r="N32" t="str">
        <f t="shared" si="2"/>
        <v>C:\Users\luis.nunes\OneDrive - ATERPA\00.SERVIDOR\SALA TÉCNICA\00.PROJETOS\02.DOCUMENTOS\ANO 01\MSV-163MS-452-454\DR</v>
      </c>
      <c r="O32" t="s">
        <v>4780</v>
      </c>
    </row>
    <row r="33" spans="1:15" x14ac:dyDescent="0.3">
      <c r="A33" t="s">
        <v>29</v>
      </c>
      <c r="B33">
        <v>555558</v>
      </c>
      <c r="C33" t="s">
        <v>5992</v>
      </c>
      <c r="D33" s="11">
        <v>45838</v>
      </c>
      <c r="E33" t="s">
        <v>2809</v>
      </c>
      <c r="F33" t="s">
        <v>2799</v>
      </c>
      <c r="G33" t="s">
        <v>2788</v>
      </c>
      <c r="H33" t="str">
        <f>IF(_xlfn.XLOOKUP(E33,LD_01[DOCUMENTO],LD_01[REVISÃO])=F33,"VIGENTE","OBSOLETO")</f>
        <v>VIGENTE</v>
      </c>
      <c r="I33" t="s">
        <v>4309</v>
      </c>
      <c r="J33" t="s">
        <v>4855</v>
      </c>
      <c r="K33" t="str">
        <f t="shared" si="0"/>
        <v>MSV-163MS-452-454</v>
      </c>
      <c r="L33" t="str">
        <f>_xlfn.XLOOKUP(E33,LD_PROJETOS!A:A,LD_PROJETOS!H:H)</f>
        <v>DR</v>
      </c>
      <c r="M33" t="str">
        <f t="shared" si="1"/>
        <v/>
      </c>
      <c r="N33" t="str">
        <f t="shared" si="2"/>
        <v>C:\Users\luis.nunes\OneDrive - ATERPA\00.SERVIDOR\SALA TÉCNICA\00.PROJETOS\02.DOCUMENTOS\ANO 01\MSV-163MS-452-454\DR</v>
      </c>
      <c r="O33" t="s">
        <v>4780</v>
      </c>
    </row>
    <row r="34" spans="1:15" x14ac:dyDescent="0.3">
      <c r="A34" t="s">
        <v>30</v>
      </c>
      <c r="B34">
        <v>850686</v>
      </c>
      <c r="C34" t="s">
        <v>5992</v>
      </c>
      <c r="D34" s="11">
        <v>45838</v>
      </c>
      <c r="E34" t="s">
        <v>2810</v>
      </c>
      <c r="F34" t="s">
        <v>2795</v>
      </c>
      <c r="G34" t="s">
        <v>2787</v>
      </c>
      <c r="H34" t="str">
        <f>IF(_xlfn.XLOOKUP(E34,LD_01[DOCUMENTO],LD_01[REVISÃO])=F34,"VIGENTE","OBSOLETO")</f>
        <v>VIGENTE</v>
      </c>
      <c r="I34" t="s">
        <v>4309</v>
      </c>
      <c r="J34" t="s">
        <v>4855</v>
      </c>
      <c r="K34" t="str">
        <f t="shared" si="0"/>
        <v>MSV-163MS-452-454</v>
      </c>
      <c r="L34" t="str">
        <f>_xlfn.XLOOKUP(E34,LD_PROJETOS!A:A,LD_PROJETOS!H:H)</f>
        <v>DR</v>
      </c>
      <c r="M34" t="str">
        <f t="shared" si="1"/>
        <v/>
      </c>
      <c r="N34" t="str">
        <f t="shared" si="2"/>
        <v>C:\Users\luis.nunes\OneDrive - ATERPA\00.SERVIDOR\SALA TÉCNICA\00.PROJETOS\02.DOCUMENTOS\ANO 01\MSV-163MS-452-454\DR</v>
      </c>
      <c r="O34" t="s">
        <v>4780</v>
      </c>
    </row>
    <row r="35" spans="1:15" x14ac:dyDescent="0.3">
      <c r="A35" t="s">
        <v>31</v>
      </c>
      <c r="B35">
        <v>281505</v>
      </c>
      <c r="C35" t="s">
        <v>5992</v>
      </c>
      <c r="D35" s="11">
        <v>45838</v>
      </c>
      <c r="E35" t="s">
        <v>2810</v>
      </c>
      <c r="F35" t="s">
        <v>2795</v>
      </c>
      <c r="G35" t="s">
        <v>2788</v>
      </c>
      <c r="H35" t="str">
        <f>IF(_xlfn.XLOOKUP(E35,LD_01[DOCUMENTO],LD_01[REVISÃO])=F35,"VIGENTE","OBSOLETO")</f>
        <v>VIGENTE</v>
      </c>
      <c r="I35" t="s">
        <v>4309</v>
      </c>
      <c r="J35" t="s">
        <v>4855</v>
      </c>
      <c r="K35" t="str">
        <f t="shared" si="0"/>
        <v>MSV-163MS-452-454</v>
      </c>
      <c r="L35" t="str">
        <f>_xlfn.XLOOKUP(E35,LD_PROJETOS!A:A,LD_PROJETOS!H:H)</f>
        <v>DR</v>
      </c>
      <c r="M35" t="str">
        <f t="shared" si="1"/>
        <v/>
      </c>
      <c r="N35" t="str">
        <f t="shared" si="2"/>
        <v>C:\Users\luis.nunes\OneDrive - ATERPA\00.SERVIDOR\SALA TÉCNICA\00.PROJETOS\02.DOCUMENTOS\ANO 01\MSV-163MS-452-454\DR</v>
      </c>
      <c r="O35" t="s">
        <v>4780</v>
      </c>
    </row>
    <row r="36" spans="1:15" x14ac:dyDescent="0.3">
      <c r="A36" t="s">
        <v>32</v>
      </c>
      <c r="B36">
        <v>864798</v>
      </c>
      <c r="C36" t="s">
        <v>5992</v>
      </c>
      <c r="D36" s="11">
        <v>45838</v>
      </c>
      <c r="E36" t="s">
        <v>2811</v>
      </c>
      <c r="F36" t="s">
        <v>2799</v>
      </c>
      <c r="G36" t="s">
        <v>2787</v>
      </c>
      <c r="H36" t="str">
        <f>IF(_xlfn.XLOOKUP(E36,LD_01[DOCUMENTO],LD_01[REVISÃO])=F36,"VIGENTE","OBSOLETO")</f>
        <v>VIGENTE</v>
      </c>
      <c r="I36" t="s">
        <v>4309</v>
      </c>
      <c r="J36" t="s">
        <v>4855</v>
      </c>
      <c r="K36" t="str">
        <f t="shared" si="0"/>
        <v>MSV-163MS-452-454</v>
      </c>
      <c r="L36" t="str">
        <f>_xlfn.XLOOKUP(E36,LD_PROJETOS!A:A,LD_PROJETOS!H:H)</f>
        <v>DR</v>
      </c>
      <c r="M36" t="str">
        <f t="shared" si="1"/>
        <v/>
      </c>
      <c r="N36" t="str">
        <f t="shared" si="2"/>
        <v>C:\Users\luis.nunes\OneDrive - ATERPA\00.SERVIDOR\SALA TÉCNICA\00.PROJETOS\02.DOCUMENTOS\ANO 01\MSV-163MS-452-454\DR</v>
      </c>
      <c r="O36" t="s">
        <v>4780</v>
      </c>
    </row>
    <row r="37" spans="1:15" x14ac:dyDescent="0.3">
      <c r="A37" t="s">
        <v>33</v>
      </c>
      <c r="B37">
        <v>381106</v>
      </c>
      <c r="C37" t="s">
        <v>5992</v>
      </c>
      <c r="D37" s="11">
        <v>45838</v>
      </c>
      <c r="E37" t="s">
        <v>2811</v>
      </c>
      <c r="F37" t="s">
        <v>2799</v>
      </c>
      <c r="G37" t="s">
        <v>2788</v>
      </c>
      <c r="H37" t="str">
        <f>IF(_xlfn.XLOOKUP(E37,LD_01[DOCUMENTO],LD_01[REVISÃO])=F37,"VIGENTE","OBSOLETO")</f>
        <v>VIGENTE</v>
      </c>
      <c r="I37" t="s">
        <v>4309</v>
      </c>
      <c r="J37" t="s">
        <v>4855</v>
      </c>
      <c r="K37" t="str">
        <f t="shared" si="0"/>
        <v>MSV-163MS-452-454</v>
      </c>
      <c r="L37" t="str">
        <f>_xlfn.XLOOKUP(E37,LD_PROJETOS!A:A,LD_PROJETOS!H:H)</f>
        <v>DR</v>
      </c>
      <c r="M37" t="str">
        <f t="shared" si="1"/>
        <v/>
      </c>
      <c r="N37" t="str">
        <f t="shared" si="2"/>
        <v>C:\Users\luis.nunes\OneDrive - ATERPA\00.SERVIDOR\SALA TÉCNICA\00.PROJETOS\02.DOCUMENTOS\ANO 01\MSV-163MS-452-454\DR</v>
      </c>
      <c r="O37" t="s">
        <v>4780</v>
      </c>
    </row>
    <row r="38" spans="1:15" x14ac:dyDescent="0.3">
      <c r="A38" t="s">
        <v>34</v>
      </c>
      <c r="B38">
        <v>869009</v>
      </c>
      <c r="C38" t="s">
        <v>5992</v>
      </c>
      <c r="D38" s="11">
        <v>45838</v>
      </c>
      <c r="E38" t="s">
        <v>2812</v>
      </c>
      <c r="F38" t="s">
        <v>2786</v>
      </c>
      <c r="G38" t="s">
        <v>2787</v>
      </c>
      <c r="H38" t="str">
        <f>IF(_xlfn.XLOOKUP(E38,LD_01[DOCUMENTO],LD_01[REVISÃO])=F38,"VIGENTE","OBSOLETO")</f>
        <v>VIGENTE</v>
      </c>
      <c r="I38" t="s">
        <v>4309</v>
      </c>
      <c r="J38" t="s">
        <v>4855</v>
      </c>
      <c r="K38" t="str">
        <f t="shared" si="0"/>
        <v>MSV-163MS-452-454</v>
      </c>
      <c r="L38" t="str">
        <f>_xlfn.XLOOKUP(E38,LD_PROJETOS!A:A,LD_PROJETOS!H:H)</f>
        <v>DR</v>
      </c>
      <c r="M38" t="str">
        <f t="shared" si="1"/>
        <v/>
      </c>
      <c r="N38" t="str">
        <f t="shared" si="2"/>
        <v>C:\Users\luis.nunes\OneDrive - ATERPA\00.SERVIDOR\SALA TÉCNICA\00.PROJETOS\02.DOCUMENTOS\ANO 01\MSV-163MS-452-454\DR</v>
      </c>
      <c r="O38" t="s">
        <v>4780</v>
      </c>
    </row>
    <row r="39" spans="1:15" x14ac:dyDescent="0.3">
      <c r="A39" t="s">
        <v>35</v>
      </c>
      <c r="B39">
        <v>256841</v>
      </c>
      <c r="C39" t="s">
        <v>5992</v>
      </c>
      <c r="D39" s="11">
        <v>45838</v>
      </c>
      <c r="E39" t="s">
        <v>2812</v>
      </c>
      <c r="F39" t="s">
        <v>2786</v>
      </c>
      <c r="G39" t="s">
        <v>2788</v>
      </c>
      <c r="H39" t="str">
        <f>IF(_xlfn.XLOOKUP(E39,LD_01[DOCUMENTO],LD_01[REVISÃO])=F39,"VIGENTE","OBSOLETO")</f>
        <v>VIGENTE</v>
      </c>
      <c r="I39" t="s">
        <v>4309</v>
      </c>
      <c r="J39" t="s">
        <v>4855</v>
      </c>
      <c r="K39" t="str">
        <f t="shared" si="0"/>
        <v>MSV-163MS-452-454</v>
      </c>
      <c r="L39" t="str">
        <f>_xlfn.XLOOKUP(E39,LD_PROJETOS!A:A,LD_PROJETOS!H:H)</f>
        <v>DR</v>
      </c>
      <c r="M39" t="str">
        <f t="shared" si="1"/>
        <v/>
      </c>
      <c r="N39" t="str">
        <f t="shared" si="2"/>
        <v>C:\Users\luis.nunes\OneDrive - ATERPA\00.SERVIDOR\SALA TÉCNICA\00.PROJETOS\02.DOCUMENTOS\ANO 01\MSV-163MS-452-454\DR</v>
      </c>
      <c r="O39" t="s">
        <v>4780</v>
      </c>
    </row>
    <row r="40" spans="1:15" x14ac:dyDescent="0.3">
      <c r="A40" t="s">
        <v>48</v>
      </c>
      <c r="B40">
        <v>2440174</v>
      </c>
      <c r="C40" t="s">
        <v>5992</v>
      </c>
      <c r="D40" s="11">
        <v>45838</v>
      </c>
      <c r="E40" t="s">
        <v>2821</v>
      </c>
      <c r="F40" t="s">
        <v>2797</v>
      </c>
      <c r="G40" t="s">
        <v>2787</v>
      </c>
      <c r="H40" t="str">
        <f>IF(_xlfn.XLOOKUP(E40,LD_01[DOCUMENTO],LD_01[REVISÃO])=F40,"VIGENTE","OBSOLETO")</f>
        <v>VIGENTE</v>
      </c>
      <c r="I40" t="s">
        <v>4309</v>
      </c>
      <c r="J40" t="s">
        <v>4855</v>
      </c>
      <c r="K40" t="str">
        <f t="shared" si="0"/>
        <v>MSV-163MS-452-454</v>
      </c>
      <c r="L40" t="str">
        <f>_xlfn.XLOOKUP(E40,LD_PROJETOS!A:A,LD_PROJETOS!H:H)</f>
        <v>PV</v>
      </c>
      <c r="M40" t="str">
        <f t="shared" si="1"/>
        <v/>
      </c>
      <c r="N40" t="str">
        <f t="shared" si="2"/>
        <v>C:\Users\luis.nunes\OneDrive - ATERPA\00.SERVIDOR\SALA TÉCNICA\00.PROJETOS\02.DOCUMENTOS\ANO 01\MSV-163MS-452-454\PV</v>
      </c>
      <c r="O40" t="s">
        <v>4780</v>
      </c>
    </row>
    <row r="41" spans="1:15" x14ac:dyDescent="0.3">
      <c r="A41" t="s">
        <v>49</v>
      </c>
      <c r="B41">
        <v>642008</v>
      </c>
      <c r="C41" t="s">
        <v>5992</v>
      </c>
      <c r="D41" s="11">
        <v>45838</v>
      </c>
      <c r="E41" t="s">
        <v>2821</v>
      </c>
      <c r="F41" t="s">
        <v>2797</v>
      </c>
      <c r="G41" t="s">
        <v>2788</v>
      </c>
      <c r="H41" t="str">
        <f>IF(_xlfn.XLOOKUP(E41,LD_01[DOCUMENTO],LD_01[REVISÃO])=F41,"VIGENTE","OBSOLETO")</f>
        <v>VIGENTE</v>
      </c>
      <c r="I41" t="s">
        <v>4309</v>
      </c>
      <c r="J41" t="s">
        <v>4855</v>
      </c>
      <c r="K41" t="str">
        <f t="shared" si="0"/>
        <v>MSV-163MS-452-454</v>
      </c>
      <c r="L41" t="str">
        <f>_xlfn.XLOOKUP(E41,LD_PROJETOS!A:A,LD_PROJETOS!H:H)</f>
        <v>PV</v>
      </c>
      <c r="M41" t="str">
        <f t="shared" si="1"/>
        <v/>
      </c>
      <c r="N41" t="str">
        <f t="shared" si="2"/>
        <v>C:\Users\luis.nunes\OneDrive - ATERPA\00.SERVIDOR\SALA TÉCNICA\00.PROJETOS\02.DOCUMENTOS\ANO 01\MSV-163MS-452-454\PV</v>
      </c>
      <c r="O41" t="s">
        <v>4780</v>
      </c>
    </row>
    <row r="42" spans="1:15" x14ac:dyDescent="0.3">
      <c r="A42" t="s">
        <v>50</v>
      </c>
      <c r="B42">
        <v>3277739</v>
      </c>
      <c r="C42" t="s">
        <v>5992</v>
      </c>
      <c r="D42" s="11">
        <v>45838</v>
      </c>
      <c r="E42" t="s">
        <v>2822</v>
      </c>
      <c r="F42" t="s">
        <v>2799</v>
      </c>
      <c r="G42" t="s">
        <v>2787</v>
      </c>
      <c r="H42" t="str">
        <f>IF(_xlfn.XLOOKUP(E42,LD_01[DOCUMENTO],LD_01[REVISÃO])=F42,"VIGENTE","OBSOLETO")</f>
        <v>VIGENTE</v>
      </c>
      <c r="I42" t="s">
        <v>4309</v>
      </c>
      <c r="J42" t="s">
        <v>4855</v>
      </c>
      <c r="K42" t="str">
        <f t="shared" si="0"/>
        <v>MSV-163MS-452-454</v>
      </c>
      <c r="L42" t="str">
        <f>_xlfn.XLOOKUP(E42,LD_PROJETOS!A:A,LD_PROJETOS!H:H)</f>
        <v>PV</v>
      </c>
      <c r="M42" t="str">
        <f t="shared" si="1"/>
        <v/>
      </c>
      <c r="N42" t="str">
        <f t="shared" si="2"/>
        <v>C:\Users\luis.nunes\OneDrive - ATERPA\00.SERVIDOR\SALA TÉCNICA\00.PROJETOS\02.DOCUMENTOS\ANO 01\MSV-163MS-452-454\PV</v>
      </c>
      <c r="O42" t="s">
        <v>4780</v>
      </c>
    </row>
    <row r="43" spans="1:15" x14ac:dyDescent="0.3">
      <c r="A43" t="s">
        <v>51</v>
      </c>
      <c r="B43">
        <v>619141</v>
      </c>
      <c r="C43" t="s">
        <v>5992</v>
      </c>
      <c r="D43" s="11">
        <v>45838</v>
      </c>
      <c r="E43" t="s">
        <v>2822</v>
      </c>
      <c r="F43" t="s">
        <v>2799</v>
      </c>
      <c r="G43" t="s">
        <v>2788</v>
      </c>
      <c r="H43" t="str">
        <f>IF(_xlfn.XLOOKUP(E43,LD_01[DOCUMENTO],LD_01[REVISÃO])=F43,"VIGENTE","OBSOLETO")</f>
        <v>VIGENTE</v>
      </c>
      <c r="I43" t="s">
        <v>4309</v>
      </c>
      <c r="J43" t="s">
        <v>4855</v>
      </c>
      <c r="K43" t="str">
        <f t="shared" si="0"/>
        <v>MSV-163MS-452-454</v>
      </c>
      <c r="L43" t="str">
        <f>_xlfn.XLOOKUP(E43,LD_PROJETOS!A:A,LD_PROJETOS!H:H)</f>
        <v>PV</v>
      </c>
      <c r="M43" t="str">
        <f t="shared" si="1"/>
        <v/>
      </c>
      <c r="N43" t="str">
        <f t="shared" si="2"/>
        <v>C:\Users\luis.nunes\OneDrive - ATERPA\00.SERVIDOR\SALA TÉCNICA\00.PROJETOS\02.DOCUMENTOS\ANO 01\MSV-163MS-452-454\PV</v>
      </c>
      <c r="O43" t="s">
        <v>4780</v>
      </c>
    </row>
    <row r="44" spans="1:15" x14ac:dyDescent="0.3">
      <c r="A44" t="s">
        <v>52</v>
      </c>
      <c r="B44">
        <v>3357882</v>
      </c>
      <c r="C44" t="s">
        <v>5992</v>
      </c>
      <c r="D44" s="11">
        <v>45838</v>
      </c>
      <c r="E44" t="s">
        <v>2823</v>
      </c>
      <c r="F44" t="s">
        <v>2799</v>
      </c>
      <c r="G44" t="s">
        <v>2787</v>
      </c>
      <c r="H44" t="str">
        <f>IF(_xlfn.XLOOKUP(E44,LD_01[DOCUMENTO],LD_01[REVISÃO])=F44,"VIGENTE","OBSOLETO")</f>
        <v>VIGENTE</v>
      </c>
      <c r="I44" t="s">
        <v>4309</v>
      </c>
      <c r="J44" t="s">
        <v>4855</v>
      </c>
      <c r="K44" t="str">
        <f t="shared" si="0"/>
        <v>MSV-163MS-452-454</v>
      </c>
      <c r="L44" t="str">
        <f>_xlfn.XLOOKUP(E44,LD_PROJETOS!A:A,LD_PROJETOS!H:H)</f>
        <v>PV</v>
      </c>
      <c r="M44" t="str">
        <f t="shared" si="1"/>
        <v/>
      </c>
      <c r="N44" t="str">
        <f t="shared" si="2"/>
        <v>C:\Users\luis.nunes\OneDrive - ATERPA\00.SERVIDOR\SALA TÉCNICA\00.PROJETOS\02.DOCUMENTOS\ANO 01\MSV-163MS-452-454\PV</v>
      </c>
      <c r="O44" t="s">
        <v>4780</v>
      </c>
    </row>
    <row r="45" spans="1:15" x14ac:dyDescent="0.3">
      <c r="A45" t="s">
        <v>53</v>
      </c>
      <c r="B45">
        <v>642026</v>
      </c>
      <c r="C45" t="s">
        <v>5992</v>
      </c>
      <c r="D45" s="11">
        <v>45838</v>
      </c>
      <c r="E45" t="s">
        <v>2823</v>
      </c>
      <c r="F45" t="s">
        <v>2799</v>
      </c>
      <c r="G45" t="s">
        <v>2788</v>
      </c>
      <c r="H45" t="str">
        <f>IF(_xlfn.XLOOKUP(E45,LD_01[DOCUMENTO],LD_01[REVISÃO])=F45,"VIGENTE","OBSOLETO")</f>
        <v>VIGENTE</v>
      </c>
      <c r="I45" t="s">
        <v>4309</v>
      </c>
      <c r="J45" t="s">
        <v>4855</v>
      </c>
      <c r="K45" t="str">
        <f t="shared" si="0"/>
        <v>MSV-163MS-452-454</v>
      </c>
      <c r="L45" t="str">
        <f>_xlfn.XLOOKUP(E45,LD_PROJETOS!A:A,LD_PROJETOS!H:H)</f>
        <v>PV</v>
      </c>
      <c r="M45" t="str">
        <f t="shared" si="1"/>
        <v/>
      </c>
      <c r="N45" t="str">
        <f t="shared" si="2"/>
        <v>C:\Users\luis.nunes\OneDrive - ATERPA\00.SERVIDOR\SALA TÉCNICA\00.PROJETOS\02.DOCUMENTOS\ANO 01\MSV-163MS-452-454\PV</v>
      </c>
      <c r="O45" t="s">
        <v>4780</v>
      </c>
    </row>
    <row r="46" spans="1:15" x14ac:dyDescent="0.3">
      <c r="A46" t="s">
        <v>54</v>
      </c>
      <c r="B46">
        <v>6814308</v>
      </c>
      <c r="C46" t="s">
        <v>5992</v>
      </c>
      <c r="D46" s="11">
        <v>45838</v>
      </c>
      <c r="E46" t="s">
        <v>2824</v>
      </c>
      <c r="F46" t="s">
        <v>2825</v>
      </c>
      <c r="G46" t="s">
        <v>2787</v>
      </c>
      <c r="H46" t="str">
        <f>IF(_xlfn.XLOOKUP(E46,LD_01[DOCUMENTO],LD_01[REVISÃO])=F46,"VIGENTE","OBSOLETO")</f>
        <v>OBSOLETO</v>
      </c>
      <c r="I46" t="s">
        <v>4309</v>
      </c>
      <c r="J46" t="s">
        <v>4855</v>
      </c>
      <c r="K46" t="str">
        <f t="shared" si="0"/>
        <v>MSV-163MS-452-454</v>
      </c>
      <c r="L46" t="str">
        <f>_xlfn.XLOOKUP(E46,LD_PROJETOS!A:A,LD_PROJETOS!H:H)</f>
        <v>PV</v>
      </c>
      <c r="M46" t="str">
        <f t="shared" si="1"/>
        <v>OBSOLETO</v>
      </c>
      <c r="N46" t="str">
        <f t="shared" si="2"/>
        <v>C:\Users\luis.nunes\OneDrive - ATERPA\00.SERVIDOR\SALA TÉCNICA\00.PROJETOS\02.DOCUMENTOS\ANO 01\MSV-163MS-452-454\PV\OBSOLETO</v>
      </c>
      <c r="O46" t="s">
        <v>4780</v>
      </c>
    </row>
    <row r="47" spans="1:15" x14ac:dyDescent="0.3">
      <c r="A47" t="s">
        <v>55</v>
      </c>
      <c r="B47">
        <v>1212706</v>
      </c>
      <c r="C47" t="s">
        <v>5992</v>
      </c>
      <c r="D47" s="11">
        <v>45838</v>
      </c>
      <c r="E47" t="s">
        <v>2824</v>
      </c>
      <c r="F47" t="s">
        <v>2825</v>
      </c>
      <c r="G47" t="s">
        <v>2788</v>
      </c>
      <c r="H47" t="str">
        <f>IF(_xlfn.XLOOKUP(E47,LD_01[DOCUMENTO],LD_01[REVISÃO])=F47,"VIGENTE","OBSOLETO")</f>
        <v>OBSOLETO</v>
      </c>
      <c r="I47" t="s">
        <v>4309</v>
      </c>
      <c r="J47" t="s">
        <v>4855</v>
      </c>
      <c r="K47" t="str">
        <f t="shared" si="0"/>
        <v>MSV-163MS-452-454</v>
      </c>
      <c r="L47" t="str">
        <f>_xlfn.XLOOKUP(E47,LD_PROJETOS!A:A,LD_PROJETOS!H:H)</f>
        <v>PV</v>
      </c>
      <c r="M47" t="str">
        <f t="shared" si="1"/>
        <v>OBSOLETO</v>
      </c>
      <c r="N47" t="str">
        <f t="shared" si="2"/>
        <v>C:\Users\luis.nunes\OneDrive - ATERPA\00.SERVIDOR\SALA TÉCNICA\00.PROJETOS\02.DOCUMENTOS\ANO 01\MSV-163MS-452-454\PV\OBSOLETO</v>
      </c>
      <c r="O47" t="s">
        <v>4780</v>
      </c>
    </row>
    <row r="48" spans="1:15" x14ac:dyDescent="0.3">
      <c r="A48" t="s">
        <v>56</v>
      </c>
      <c r="B48">
        <v>4682602</v>
      </c>
      <c r="C48" t="s">
        <v>5992</v>
      </c>
      <c r="D48" s="11">
        <v>45838</v>
      </c>
      <c r="E48" t="s">
        <v>2826</v>
      </c>
      <c r="F48" t="s">
        <v>2825</v>
      </c>
      <c r="G48" t="s">
        <v>2787</v>
      </c>
      <c r="H48" t="str">
        <f>IF(_xlfn.XLOOKUP(E48,LD_01[DOCUMENTO],LD_01[REVISÃO])=F48,"VIGENTE","OBSOLETO")</f>
        <v>VIGENTE</v>
      </c>
      <c r="I48" t="s">
        <v>4309</v>
      </c>
      <c r="J48" t="s">
        <v>4855</v>
      </c>
      <c r="K48" t="str">
        <f t="shared" si="0"/>
        <v>MSV-163MS-452-454</v>
      </c>
      <c r="L48" t="str">
        <f>_xlfn.XLOOKUP(E48,LD_PROJETOS!A:A,LD_PROJETOS!H:H)</f>
        <v>PV</v>
      </c>
      <c r="M48" t="str">
        <f t="shared" si="1"/>
        <v/>
      </c>
      <c r="N48" t="str">
        <f t="shared" si="2"/>
        <v>C:\Users\luis.nunes\OneDrive - ATERPA\00.SERVIDOR\SALA TÉCNICA\00.PROJETOS\02.DOCUMENTOS\ANO 01\MSV-163MS-452-454\PV</v>
      </c>
      <c r="O48" t="s">
        <v>4780</v>
      </c>
    </row>
    <row r="49" spans="1:15" x14ac:dyDescent="0.3">
      <c r="A49" t="s">
        <v>57</v>
      </c>
      <c r="B49">
        <v>786233</v>
      </c>
      <c r="C49" t="s">
        <v>5992</v>
      </c>
      <c r="D49" s="11">
        <v>45838</v>
      </c>
      <c r="E49" t="s">
        <v>2826</v>
      </c>
      <c r="F49" t="s">
        <v>2825</v>
      </c>
      <c r="G49" t="s">
        <v>2788</v>
      </c>
      <c r="H49" t="str">
        <f>IF(_xlfn.XLOOKUP(E49,LD_01[DOCUMENTO],LD_01[REVISÃO])=F49,"VIGENTE","OBSOLETO")</f>
        <v>VIGENTE</v>
      </c>
      <c r="I49" t="s">
        <v>4309</v>
      </c>
      <c r="J49" t="s">
        <v>4855</v>
      </c>
      <c r="K49" t="str">
        <f t="shared" si="0"/>
        <v>MSV-163MS-452-454</v>
      </c>
      <c r="L49" t="str">
        <f>_xlfn.XLOOKUP(E49,LD_PROJETOS!A:A,LD_PROJETOS!H:H)</f>
        <v>PV</v>
      </c>
      <c r="M49" t="str">
        <f t="shared" si="1"/>
        <v/>
      </c>
      <c r="N49" t="str">
        <f t="shared" si="2"/>
        <v>C:\Users\luis.nunes\OneDrive - ATERPA\00.SERVIDOR\SALA TÉCNICA\00.PROJETOS\02.DOCUMENTOS\ANO 01\MSV-163MS-452-454\PV</v>
      </c>
      <c r="O49" t="s">
        <v>4780</v>
      </c>
    </row>
    <row r="50" spans="1:15" x14ac:dyDescent="0.3">
      <c r="A50" t="s">
        <v>38</v>
      </c>
      <c r="B50">
        <v>5570648</v>
      </c>
      <c r="C50" t="s">
        <v>5992</v>
      </c>
      <c r="D50" s="11">
        <v>45838</v>
      </c>
      <c r="E50" t="s">
        <v>2815</v>
      </c>
      <c r="F50" t="s">
        <v>2795</v>
      </c>
      <c r="G50" t="s">
        <v>2787</v>
      </c>
      <c r="H50" t="str">
        <f>IF(_xlfn.XLOOKUP(E50,LD_01[DOCUMENTO],LD_01[REVISÃO])=F50,"VIGENTE","OBSOLETO")</f>
        <v>VIGENTE</v>
      </c>
      <c r="I50" t="s">
        <v>4309</v>
      </c>
      <c r="J50" t="s">
        <v>4855</v>
      </c>
      <c r="K50" t="str">
        <f t="shared" si="0"/>
        <v>MSV-163MS-452-454</v>
      </c>
      <c r="L50" t="str">
        <f>_xlfn.XLOOKUP(E50,LD_PROJETOS!A:A,LD_PROJETOS!H:H)</f>
        <v>SI</v>
      </c>
      <c r="M50" t="str">
        <f t="shared" si="1"/>
        <v/>
      </c>
      <c r="N50" t="str">
        <f t="shared" si="2"/>
        <v>C:\Users\luis.nunes\OneDrive - ATERPA\00.SERVIDOR\SALA TÉCNICA\00.PROJETOS\02.DOCUMENTOS\ANO 01\MSV-163MS-452-454\SI</v>
      </c>
      <c r="O50" t="s">
        <v>4780</v>
      </c>
    </row>
    <row r="51" spans="1:15" x14ac:dyDescent="0.3">
      <c r="A51" t="s">
        <v>39</v>
      </c>
      <c r="B51">
        <v>861916</v>
      </c>
      <c r="C51" t="s">
        <v>5992</v>
      </c>
      <c r="D51" s="11">
        <v>45838</v>
      </c>
      <c r="E51" t="s">
        <v>2815</v>
      </c>
      <c r="F51" t="s">
        <v>2795</v>
      </c>
      <c r="G51" t="s">
        <v>2788</v>
      </c>
      <c r="H51" t="str">
        <f>IF(_xlfn.XLOOKUP(E51,LD_01[DOCUMENTO],LD_01[REVISÃO])=F51,"VIGENTE","OBSOLETO")</f>
        <v>VIGENTE</v>
      </c>
      <c r="I51" t="s">
        <v>4309</v>
      </c>
      <c r="J51" t="s">
        <v>4855</v>
      </c>
      <c r="K51" t="str">
        <f t="shared" si="0"/>
        <v>MSV-163MS-452-454</v>
      </c>
      <c r="L51" t="str">
        <f>_xlfn.XLOOKUP(E51,LD_PROJETOS!A:A,LD_PROJETOS!H:H)</f>
        <v>SI</v>
      </c>
      <c r="M51" t="str">
        <f t="shared" si="1"/>
        <v/>
      </c>
      <c r="N51" t="str">
        <f t="shared" si="2"/>
        <v>C:\Users\luis.nunes\OneDrive - ATERPA\00.SERVIDOR\SALA TÉCNICA\00.PROJETOS\02.DOCUMENTOS\ANO 01\MSV-163MS-452-454\SI</v>
      </c>
      <c r="O51" t="s">
        <v>4780</v>
      </c>
    </row>
    <row r="52" spans="1:15" x14ac:dyDescent="0.3">
      <c r="A52" t="s">
        <v>40</v>
      </c>
      <c r="B52">
        <v>4167034</v>
      </c>
      <c r="C52" t="s">
        <v>5992</v>
      </c>
      <c r="D52" s="11">
        <v>45838</v>
      </c>
      <c r="E52" t="s">
        <v>2816</v>
      </c>
      <c r="F52" t="s">
        <v>2797</v>
      </c>
      <c r="G52" t="s">
        <v>2787</v>
      </c>
      <c r="H52" t="str">
        <f>IF(_xlfn.XLOOKUP(E52,LD_01[DOCUMENTO],LD_01[REVISÃO])=F52,"VIGENTE","OBSOLETO")</f>
        <v>VIGENTE</v>
      </c>
      <c r="I52" t="s">
        <v>4309</v>
      </c>
      <c r="J52" t="s">
        <v>4855</v>
      </c>
      <c r="K52" t="str">
        <f t="shared" si="0"/>
        <v>MSV-163MS-452-454</v>
      </c>
      <c r="L52" t="str">
        <f>_xlfn.XLOOKUP(E52,LD_PROJETOS!A:A,LD_PROJETOS!H:H)</f>
        <v>SI</v>
      </c>
      <c r="M52" t="str">
        <f t="shared" si="1"/>
        <v/>
      </c>
      <c r="N52" t="str">
        <f t="shared" si="2"/>
        <v>C:\Users\luis.nunes\OneDrive - ATERPA\00.SERVIDOR\SALA TÉCNICA\00.PROJETOS\02.DOCUMENTOS\ANO 01\MSV-163MS-452-454\SI</v>
      </c>
      <c r="O52" t="s">
        <v>4780</v>
      </c>
    </row>
    <row r="53" spans="1:15" x14ac:dyDescent="0.3">
      <c r="A53" t="s">
        <v>41</v>
      </c>
      <c r="B53">
        <v>660028</v>
      </c>
      <c r="C53" t="s">
        <v>5992</v>
      </c>
      <c r="D53" s="11">
        <v>45838</v>
      </c>
      <c r="E53" t="s">
        <v>2816</v>
      </c>
      <c r="F53" t="s">
        <v>2797</v>
      </c>
      <c r="G53" t="s">
        <v>2788</v>
      </c>
      <c r="H53" t="str">
        <f>IF(_xlfn.XLOOKUP(E53,LD_01[DOCUMENTO],LD_01[REVISÃO])=F53,"VIGENTE","OBSOLETO")</f>
        <v>VIGENTE</v>
      </c>
      <c r="I53" t="s">
        <v>4309</v>
      </c>
      <c r="J53" t="s">
        <v>4855</v>
      </c>
      <c r="K53" t="str">
        <f t="shared" si="0"/>
        <v>MSV-163MS-452-454</v>
      </c>
      <c r="L53" t="str">
        <f>_xlfn.XLOOKUP(E53,LD_PROJETOS!A:A,LD_PROJETOS!H:H)</f>
        <v>SI</v>
      </c>
      <c r="M53" t="str">
        <f t="shared" si="1"/>
        <v/>
      </c>
      <c r="N53" t="str">
        <f t="shared" si="2"/>
        <v>C:\Users\luis.nunes\OneDrive - ATERPA\00.SERVIDOR\SALA TÉCNICA\00.PROJETOS\02.DOCUMENTOS\ANO 01\MSV-163MS-452-454\SI</v>
      </c>
      <c r="O53" t="s">
        <v>4780</v>
      </c>
    </row>
    <row r="54" spans="1:15" x14ac:dyDescent="0.3">
      <c r="A54" t="s">
        <v>42</v>
      </c>
      <c r="B54">
        <v>1538773</v>
      </c>
      <c r="C54" t="s">
        <v>5992</v>
      </c>
      <c r="D54" s="11">
        <v>45838</v>
      </c>
      <c r="E54" t="s">
        <v>2817</v>
      </c>
      <c r="F54" t="s">
        <v>2818</v>
      </c>
      <c r="G54" t="s">
        <v>2787</v>
      </c>
      <c r="H54" t="str">
        <f>IF(_xlfn.XLOOKUP(E54,LD_01[DOCUMENTO],LD_01[REVISÃO])=F54,"VIGENTE","OBSOLETO")</f>
        <v>VIGENTE</v>
      </c>
      <c r="I54" t="s">
        <v>4309</v>
      </c>
      <c r="J54" t="s">
        <v>4855</v>
      </c>
      <c r="K54" t="str">
        <f t="shared" si="0"/>
        <v>MSV-163MS-452-454</v>
      </c>
      <c r="L54" t="str">
        <f>_xlfn.XLOOKUP(E54,LD_PROJETOS!A:A,LD_PROJETOS!H:H)</f>
        <v>SI</v>
      </c>
      <c r="M54" t="str">
        <f t="shared" si="1"/>
        <v/>
      </c>
      <c r="N54" t="str">
        <f t="shared" si="2"/>
        <v>C:\Users\luis.nunes\OneDrive - ATERPA\00.SERVIDOR\SALA TÉCNICA\00.PROJETOS\02.DOCUMENTOS\ANO 01\MSV-163MS-452-454\SI</v>
      </c>
      <c r="O54" t="s">
        <v>4780</v>
      </c>
    </row>
    <row r="55" spans="1:15" x14ac:dyDescent="0.3">
      <c r="A55" t="s">
        <v>43</v>
      </c>
      <c r="B55">
        <v>274506</v>
      </c>
      <c r="C55" t="s">
        <v>5992</v>
      </c>
      <c r="D55" s="11">
        <v>45838</v>
      </c>
      <c r="E55" t="s">
        <v>2817</v>
      </c>
      <c r="F55" t="s">
        <v>2818</v>
      </c>
      <c r="G55" t="s">
        <v>2788</v>
      </c>
      <c r="H55" t="str">
        <f>IF(_xlfn.XLOOKUP(E55,LD_01[DOCUMENTO],LD_01[REVISÃO])=F55,"VIGENTE","OBSOLETO")</f>
        <v>VIGENTE</v>
      </c>
      <c r="I55" t="s">
        <v>4309</v>
      </c>
      <c r="J55" t="s">
        <v>4855</v>
      </c>
      <c r="K55" t="str">
        <f t="shared" si="0"/>
        <v>MSV-163MS-452-454</v>
      </c>
      <c r="L55" t="str">
        <f>_xlfn.XLOOKUP(E55,LD_PROJETOS!A:A,LD_PROJETOS!H:H)</f>
        <v>SI</v>
      </c>
      <c r="M55" t="str">
        <f t="shared" si="1"/>
        <v/>
      </c>
      <c r="N55" t="str">
        <f t="shared" si="2"/>
        <v>C:\Users\luis.nunes\OneDrive - ATERPA\00.SERVIDOR\SALA TÉCNICA\00.PROJETOS\02.DOCUMENTOS\ANO 01\MSV-163MS-452-454\SI</v>
      </c>
      <c r="O55" t="s">
        <v>4780</v>
      </c>
    </row>
    <row r="56" spans="1:15" x14ac:dyDescent="0.3">
      <c r="A56" t="s">
        <v>44</v>
      </c>
      <c r="B56">
        <v>1660996</v>
      </c>
      <c r="C56" t="s">
        <v>5992</v>
      </c>
      <c r="D56" s="11">
        <v>45838</v>
      </c>
      <c r="E56" t="s">
        <v>2819</v>
      </c>
      <c r="F56" t="s">
        <v>2791</v>
      </c>
      <c r="G56" t="s">
        <v>2787</v>
      </c>
      <c r="H56" t="str">
        <f>IF(_xlfn.XLOOKUP(E56,LD_01[DOCUMENTO],LD_01[REVISÃO])=F56,"VIGENTE","OBSOLETO")</f>
        <v>VIGENTE</v>
      </c>
      <c r="I56" t="s">
        <v>4309</v>
      </c>
      <c r="J56" t="s">
        <v>4855</v>
      </c>
      <c r="K56" t="str">
        <f t="shared" si="0"/>
        <v>MSV-163MS-452-454</v>
      </c>
      <c r="L56" t="str">
        <f>_xlfn.XLOOKUP(E56,LD_PROJETOS!A:A,LD_PROJETOS!H:H)</f>
        <v>SI</v>
      </c>
      <c r="M56" t="str">
        <f t="shared" si="1"/>
        <v/>
      </c>
      <c r="N56" t="str">
        <f t="shared" si="2"/>
        <v>C:\Users\luis.nunes\OneDrive - ATERPA\00.SERVIDOR\SALA TÉCNICA\00.PROJETOS\02.DOCUMENTOS\ANO 01\MSV-163MS-452-454\SI</v>
      </c>
      <c r="O56" t="s">
        <v>4780</v>
      </c>
    </row>
    <row r="57" spans="1:15" x14ac:dyDescent="0.3">
      <c r="A57" t="s">
        <v>45</v>
      </c>
      <c r="B57">
        <v>422786</v>
      </c>
      <c r="C57" t="s">
        <v>5992</v>
      </c>
      <c r="D57" s="11">
        <v>45838</v>
      </c>
      <c r="E57" t="s">
        <v>2819</v>
      </c>
      <c r="F57" t="s">
        <v>2791</v>
      </c>
      <c r="G57" t="s">
        <v>2788</v>
      </c>
      <c r="H57" t="str">
        <f>IF(_xlfn.XLOOKUP(E57,LD_01[DOCUMENTO],LD_01[REVISÃO])=F57,"VIGENTE","OBSOLETO")</f>
        <v>VIGENTE</v>
      </c>
      <c r="I57" t="s">
        <v>4309</v>
      </c>
      <c r="J57" t="s">
        <v>4855</v>
      </c>
      <c r="K57" t="str">
        <f t="shared" si="0"/>
        <v>MSV-163MS-452-454</v>
      </c>
      <c r="L57" t="str">
        <f>_xlfn.XLOOKUP(E57,LD_PROJETOS!A:A,LD_PROJETOS!H:H)</f>
        <v>SI</v>
      </c>
      <c r="M57" t="str">
        <f t="shared" si="1"/>
        <v/>
      </c>
      <c r="N57" t="str">
        <f t="shared" si="2"/>
        <v>C:\Users\luis.nunes\OneDrive - ATERPA\00.SERVIDOR\SALA TÉCNICA\00.PROJETOS\02.DOCUMENTOS\ANO 01\MSV-163MS-452-454\SI</v>
      </c>
      <c r="O57" t="s">
        <v>4780</v>
      </c>
    </row>
    <row r="58" spans="1:15" x14ac:dyDescent="0.3">
      <c r="A58" t="s">
        <v>46</v>
      </c>
      <c r="B58">
        <v>1875462</v>
      </c>
      <c r="C58" t="s">
        <v>5992</v>
      </c>
      <c r="D58" s="11">
        <v>45838</v>
      </c>
      <c r="E58" t="s">
        <v>2820</v>
      </c>
      <c r="F58" t="s">
        <v>2786</v>
      </c>
      <c r="G58" t="s">
        <v>2787</v>
      </c>
      <c r="H58" t="str">
        <f>IF(_xlfn.XLOOKUP(E58,LD_01[DOCUMENTO],LD_01[REVISÃO])=F58,"VIGENTE","OBSOLETO")</f>
        <v>VIGENTE</v>
      </c>
      <c r="I58" t="s">
        <v>4309</v>
      </c>
      <c r="J58" t="s">
        <v>4855</v>
      </c>
      <c r="K58" t="str">
        <f t="shared" si="0"/>
        <v>MSV-163MS-452-454</v>
      </c>
      <c r="L58" t="str">
        <f>_xlfn.XLOOKUP(E58,LD_PROJETOS!A:A,LD_PROJETOS!H:H)</f>
        <v>SI</v>
      </c>
      <c r="M58" t="str">
        <f t="shared" si="1"/>
        <v/>
      </c>
      <c r="N58" t="str">
        <f t="shared" si="2"/>
        <v>C:\Users\luis.nunes\OneDrive - ATERPA\00.SERVIDOR\SALA TÉCNICA\00.PROJETOS\02.DOCUMENTOS\ANO 01\MSV-163MS-452-454\SI</v>
      </c>
      <c r="O58" t="s">
        <v>4780</v>
      </c>
    </row>
    <row r="59" spans="1:15" x14ac:dyDescent="0.3">
      <c r="A59" t="s">
        <v>47</v>
      </c>
      <c r="B59">
        <v>370605</v>
      </c>
      <c r="C59" t="s">
        <v>5992</v>
      </c>
      <c r="D59" s="11">
        <v>45838</v>
      </c>
      <c r="E59" t="s">
        <v>2820</v>
      </c>
      <c r="F59" t="s">
        <v>2786</v>
      </c>
      <c r="G59" t="s">
        <v>2788</v>
      </c>
      <c r="H59" t="str">
        <f>IF(_xlfn.XLOOKUP(E59,LD_01[DOCUMENTO],LD_01[REVISÃO])=F59,"VIGENTE","OBSOLETO")</f>
        <v>VIGENTE</v>
      </c>
      <c r="I59" t="s">
        <v>4309</v>
      </c>
      <c r="J59" t="s">
        <v>4855</v>
      </c>
      <c r="K59" t="str">
        <f t="shared" si="0"/>
        <v>MSV-163MS-452-454</v>
      </c>
      <c r="L59" t="str">
        <f>_xlfn.XLOOKUP(E59,LD_PROJETOS!A:A,LD_PROJETOS!H:H)</f>
        <v>SI</v>
      </c>
      <c r="M59" t="str">
        <f t="shared" si="1"/>
        <v/>
      </c>
      <c r="N59" t="str">
        <f t="shared" si="2"/>
        <v>C:\Users\luis.nunes\OneDrive - ATERPA\00.SERVIDOR\SALA TÉCNICA\00.PROJETOS\02.DOCUMENTOS\ANO 01\MSV-163MS-452-454\SI</v>
      </c>
      <c r="O59" t="s">
        <v>4780</v>
      </c>
    </row>
    <row r="60" spans="1:15" x14ac:dyDescent="0.3">
      <c r="A60" t="s">
        <v>69</v>
      </c>
      <c r="B60">
        <v>2686536</v>
      </c>
      <c r="C60" t="s">
        <v>5992</v>
      </c>
      <c r="D60" s="11">
        <v>45838</v>
      </c>
      <c r="E60" t="s">
        <v>2834</v>
      </c>
      <c r="F60" t="s">
        <v>2799</v>
      </c>
      <c r="G60" t="s">
        <v>2787</v>
      </c>
      <c r="H60" t="str">
        <f>IF(_xlfn.XLOOKUP(E60,LD_01[DOCUMENTO],LD_01[REVISÃO])=F60,"VIGENTE","OBSOLETO")</f>
        <v>VIGENTE</v>
      </c>
      <c r="I60" t="s">
        <v>4309</v>
      </c>
      <c r="J60" t="s">
        <v>4855</v>
      </c>
      <c r="K60" t="str">
        <f t="shared" si="0"/>
        <v>MSV-163MS-452-454</v>
      </c>
      <c r="L60" t="str">
        <f>_xlfn.XLOOKUP(E60,LD_PROJETOS!A:A,LD_PROJETOS!H:H)</f>
        <v>IN</v>
      </c>
      <c r="M60" t="str">
        <f t="shared" si="1"/>
        <v/>
      </c>
      <c r="N60" t="str">
        <f t="shared" si="2"/>
        <v>C:\Users\luis.nunes\OneDrive - ATERPA\00.SERVIDOR\SALA TÉCNICA\00.PROJETOS\02.DOCUMENTOS\ANO 01\MSV-163MS-452-454\IN</v>
      </c>
      <c r="O60" t="s">
        <v>4780</v>
      </c>
    </row>
    <row r="61" spans="1:15" x14ac:dyDescent="0.3">
      <c r="A61" t="s">
        <v>70</v>
      </c>
      <c r="B61">
        <v>568820</v>
      </c>
      <c r="C61" t="s">
        <v>5992</v>
      </c>
      <c r="D61" s="11">
        <v>45838</v>
      </c>
      <c r="E61" t="s">
        <v>2834</v>
      </c>
      <c r="F61" t="s">
        <v>2799</v>
      </c>
      <c r="G61" t="s">
        <v>2788</v>
      </c>
      <c r="H61" t="str">
        <f>IF(_xlfn.XLOOKUP(E61,LD_01[DOCUMENTO],LD_01[REVISÃO])=F61,"VIGENTE","OBSOLETO")</f>
        <v>VIGENTE</v>
      </c>
      <c r="I61" t="s">
        <v>4309</v>
      </c>
      <c r="J61" t="s">
        <v>4855</v>
      </c>
      <c r="K61" t="str">
        <f t="shared" si="0"/>
        <v>MSV-163MS-452-454</v>
      </c>
      <c r="L61" t="str">
        <f>_xlfn.XLOOKUP(E61,LD_PROJETOS!A:A,LD_PROJETOS!H:H)</f>
        <v>IN</v>
      </c>
      <c r="M61" t="str">
        <f t="shared" si="1"/>
        <v/>
      </c>
      <c r="N61" t="str">
        <f t="shared" si="2"/>
        <v>C:\Users\luis.nunes\OneDrive - ATERPA\00.SERVIDOR\SALA TÉCNICA\00.PROJETOS\02.DOCUMENTOS\ANO 01\MSV-163MS-452-454\IN</v>
      </c>
      <c r="O61" t="s">
        <v>4780</v>
      </c>
    </row>
    <row r="62" spans="1:15" x14ac:dyDescent="0.3">
      <c r="A62" t="s">
        <v>71</v>
      </c>
      <c r="B62">
        <v>2682316</v>
      </c>
      <c r="C62" t="s">
        <v>5992</v>
      </c>
      <c r="D62" s="11">
        <v>45838</v>
      </c>
      <c r="E62" t="s">
        <v>2835</v>
      </c>
      <c r="F62" t="s">
        <v>2799</v>
      </c>
      <c r="G62" t="s">
        <v>2787</v>
      </c>
      <c r="H62" t="str">
        <f>IF(_xlfn.XLOOKUP(E62,LD_01[DOCUMENTO],LD_01[REVISÃO])=F62,"VIGENTE","OBSOLETO")</f>
        <v>VIGENTE</v>
      </c>
      <c r="I62" t="s">
        <v>4309</v>
      </c>
      <c r="J62" t="s">
        <v>4855</v>
      </c>
      <c r="K62" t="str">
        <f t="shared" si="0"/>
        <v>MSV-163MS-452-454</v>
      </c>
      <c r="L62" t="str">
        <f>_xlfn.XLOOKUP(E62,LD_PROJETOS!A:A,LD_PROJETOS!H:H)</f>
        <v>IN</v>
      </c>
      <c r="M62" t="str">
        <f t="shared" si="1"/>
        <v/>
      </c>
      <c r="N62" t="str">
        <f t="shared" si="2"/>
        <v>C:\Users\luis.nunes\OneDrive - ATERPA\00.SERVIDOR\SALA TÉCNICA\00.PROJETOS\02.DOCUMENTOS\ANO 01\MSV-163MS-452-454\IN</v>
      </c>
      <c r="O62" t="s">
        <v>4780</v>
      </c>
    </row>
    <row r="63" spans="1:15" x14ac:dyDescent="0.3">
      <c r="A63" t="s">
        <v>72</v>
      </c>
      <c r="B63">
        <v>359344</v>
      </c>
      <c r="C63" t="s">
        <v>5992</v>
      </c>
      <c r="D63" s="11">
        <v>45838</v>
      </c>
      <c r="E63" t="s">
        <v>2835</v>
      </c>
      <c r="F63" t="s">
        <v>2799</v>
      </c>
      <c r="G63" t="s">
        <v>2788</v>
      </c>
      <c r="H63" t="str">
        <f>IF(_xlfn.XLOOKUP(E63,LD_01[DOCUMENTO],LD_01[REVISÃO])=F63,"VIGENTE","OBSOLETO")</f>
        <v>VIGENTE</v>
      </c>
      <c r="I63" t="s">
        <v>4309</v>
      </c>
      <c r="J63" t="s">
        <v>4855</v>
      </c>
      <c r="K63" t="str">
        <f t="shared" si="0"/>
        <v>MSV-163MS-452-454</v>
      </c>
      <c r="L63" t="str">
        <f>_xlfn.XLOOKUP(E63,LD_PROJETOS!A:A,LD_PROJETOS!H:H)</f>
        <v>IN</v>
      </c>
      <c r="M63" t="str">
        <f t="shared" si="1"/>
        <v/>
      </c>
      <c r="N63" t="str">
        <f t="shared" si="2"/>
        <v>C:\Users\luis.nunes\OneDrive - ATERPA\00.SERVIDOR\SALA TÉCNICA\00.PROJETOS\02.DOCUMENTOS\ANO 01\MSV-163MS-452-454\IN</v>
      </c>
      <c r="O63" t="s">
        <v>4780</v>
      </c>
    </row>
    <row r="64" spans="1:15" x14ac:dyDescent="0.3">
      <c r="A64" t="s">
        <v>85</v>
      </c>
      <c r="B64">
        <v>3771561</v>
      </c>
      <c r="C64" t="s">
        <v>5992</v>
      </c>
      <c r="D64" s="11">
        <v>45838</v>
      </c>
      <c r="E64" t="s">
        <v>2843</v>
      </c>
      <c r="F64" t="s">
        <v>2797</v>
      </c>
      <c r="G64" t="s">
        <v>2787</v>
      </c>
      <c r="H64" t="str">
        <f>IF(_xlfn.XLOOKUP(E64,LD_01[DOCUMENTO],LD_01[REVISÃO])=F64,"VIGENTE","OBSOLETO")</f>
        <v>VIGENTE</v>
      </c>
      <c r="I64" t="s">
        <v>4309</v>
      </c>
      <c r="J64" t="s">
        <v>4855</v>
      </c>
      <c r="K64" t="str">
        <f t="shared" si="0"/>
        <v>MSV-163MS-452-454</v>
      </c>
      <c r="L64" t="str">
        <f>_xlfn.XLOOKUP(E64,LD_PROJETOS!A:A,LD_PROJETOS!H:H)</f>
        <v>PA</v>
      </c>
      <c r="M64" t="str">
        <f t="shared" si="1"/>
        <v/>
      </c>
      <c r="N64" t="str">
        <f t="shared" si="2"/>
        <v>C:\Users\luis.nunes\OneDrive - ATERPA\00.SERVIDOR\SALA TÉCNICA\00.PROJETOS\02.DOCUMENTOS\ANO 01\MSV-163MS-452-454\PA</v>
      </c>
      <c r="O64" t="s">
        <v>4780</v>
      </c>
    </row>
    <row r="65" spans="1:15" x14ac:dyDescent="0.3">
      <c r="A65" t="s">
        <v>86</v>
      </c>
      <c r="B65">
        <v>1149742</v>
      </c>
      <c r="C65" t="s">
        <v>5992</v>
      </c>
      <c r="D65" s="11">
        <v>45838</v>
      </c>
      <c r="E65" t="s">
        <v>2843</v>
      </c>
      <c r="F65" t="s">
        <v>2797</v>
      </c>
      <c r="G65" t="s">
        <v>2788</v>
      </c>
      <c r="H65" t="str">
        <f>IF(_xlfn.XLOOKUP(E65,LD_01[DOCUMENTO],LD_01[REVISÃO])=F65,"VIGENTE","OBSOLETO")</f>
        <v>VIGENTE</v>
      </c>
      <c r="I65" t="s">
        <v>4309</v>
      </c>
      <c r="J65" t="s">
        <v>4855</v>
      </c>
      <c r="K65" t="str">
        <f t="shared" si="0"/>
        <v>MSV-163MS-452-454</v>
      </c>
      <c r="L65" t="str">
        <f>_xlfn.XLOOKUP(E65,LD_PROJETOS!A:A,LD_PROJETOS!H:H)</f>
        <v>PA</v>
      </c>
      <c r="M65" t="str">
        <f t="shared" si="1"/>
        <v/>
      </c>
      <c r="N65" t="str">
        <f t="shared" si="2"/>
        <v>C:\Users\luis.nunes\OneDrive - ATERPA\00.SERVIDOR\SALA TÉCNICA\00.PROJETOS\02.DOCUMENTOS\ANO 01\MSV-163MS-452-454\PA</v>
      </c>
      <c r="O65" t="s">
        <v>4780</v>
      </c>
    </row>
    <row r="66" spans="1:15" x14ac:dyDescent="0.3">
      <c r="A66" t="s">
        <v>87</v>
      </c>
      <c r="B66">
        <v>15696142</v>
      </c>
      <c r="C66" t="s">
        <v>5992</v>
      </c>
      <c r="D66" s="11">
        <v>45838</v>
      </c>
      <c r="E66" t="s">
        <v>2844</v>
      </c>
      <c r="F66" t="s">
        <v>2795</v>
      </c>
      <c r="G66" t="s">
        <v>2787</v>
      </c>
      <c r="H66" t="str">
        <f>IF(_xlfn.XLOOKUP(E66,LD_01[DOCUMENTO],LD_01[REVISÃO])=F66,"VIGENTE","OBSOLETO")</f>
        <v>VIGENTE</v>
      </c>
      <c r="I66" t="s">
        <v>4309</v>
      </c>
      <c r="J66" t="s">
        <v>4855</v>
      </c>
      <c r="K66" t="str">
        <f t="shared" si="0"/>
        <v>MSV-163MS-452-454</v>
      </c>
      <c r="L66" t="str">
        <f>_xlfn.XLOOKUP(E66,LD_PROJETOS!A:A,LD_PROJETOS!H:H)</f>
        <v>PA</v>
      </c>
      <c r="M66" t="str">
        <f t="shared" si="1"/>
        <v/>
      </c>
      <c r="N66" t="str">
        <f t="shared" si="2"/>
        <v>C:\Users\luis.nunes\OneDrive - ATERPA\00.SERVIDOR\SALA TÉCNICA\00.PROJETOS\02.DOCUMENTOS\ANO 01\MSV-163MS-452-454\PA</v>
      </c>
      <c r="O66" t="s">
        <v>4780</v>
      </c>
    </row>
    <row r="67" spans="1:15" x14ac:dyDescent="0.3">
      <c r="A67" t="s">
        <v>88</v>
      </c>
      <c r="B67">
        <v>537848</v>
      </c>
      <c r="C67" t="s">
        <v>5992</v>
      </c>
      <c r="D67" s="11">
        <v>45838</v>
      </c>
      <c r="E67" t="s">
        <v>2844</v>
      </c>
      <c r="F67" t="s">
        <v>2795</v>
      </c>
      <c r="G67" t="s">
        <v>2788</v>
      </c>
      <c r="H67" t="str">
        <f>IF(_xlfn.XLOOKUP(E67,LD_01[DOCUMENTO],LD_01[REVISÃO])=F67,"VIGENTE","OBSOLETO")</f>
        <v>VIGENTE</v>
      </c>
      <c r="I67" t="s">
        <v>4309</v>
      </c>
      <c r="J67" t="s">
        <v>4855</v>
      </c>
      <c r="K67" t="str">
        <f t="shared" ref="K67:K130" si="3">"MSV-163MS-"&amp;I67</f>
        <v>MSV-163MS-452-454</v>
      </c>
      <c r="L67" t="str">
        <f>_xlfn.XLOOKUP(E67,LD_PROJETOS!A:A,LD_PROJETOS!H:H)</f>
        <v>PA</v>
      </c>
      <c r="M67" t="str">
        <f t="shared" ref="M67:M130" si="4">IF(H67&lt;&gt;"OBSOLETO","",H67)</f>
        <v/>
      </c>
      <c r="N67" t="str">
        <f t="shared" ref="N67:N130" si="5">_xlfn.TEXTJOIN("\",TRUE,J67:M67)</f>
        <v>C:\Users\luis.nunes\OneDrive - ATERPA\00.SERVIDOR\SALA TÉCNICA\00.PROJETOS\02.DOCUMENTOS\ANO 01\MSV-163MS-452-454\PA</v>
      </c>
      <c r="O67" t="s">
        <v>4780</v>
      </c>
    </row>
    <row r="68" spans="1:15" x14ac:dyDescent="0.3">
      <c r="A68" t="s">
        <v>74</v>
      </c>
      <c r="B68">
        <v>2748578</v>
      </c>
      <c r="C68" t="s">
        <v>5992</v>
      </c>
      <c r="D68" s="11">
        <v>45838</v>
      </c>
      <c r="E68" t="s">
        <v>2837</v>
      </c>
      <c r="F68" t="s">
        <v>2799</v>
      </c>
      <c r="G68" t="s">
        <v>2787</v>
      </c>
      <c r="H68" t="str">
        <f>IF(_xlfn.XLOOKUP(E68,LD_01[DOCUMENTO],LD_01[REVISÃO])=F68,"VIGENTE","OBSOLETO")</f>
        <v>VIGENTE</v>
      </c>
      <c r="I68" t="s">
        <v>4309</v>
      </c>
      <c r="J68" t="s">
        <v>4855</v>
      </c>
      <c r="K68" t="str">
        <f t="shared" si="3"/>
        <v>MSV-163MS-452-454</v>
      </c>
      <c r="L68" t="str">
        <f>_xlfn.XLOOKUP(E68,LD_PROJETOS!A:A,LD_PROJETOS!H:H)</f>
        <v>DV</v>
      </c>
      <c r="M68" t="str">
        <f t="shared" si="4"/>
        <v/>
      </c>
      <c r="N68" t="str">
        <f t="shared" si="5"/>
        <v>C:\Users\luis.nunes\OneDrive - ATERPA\00.SERVIDOR\SALA TÉCNICA\00.PROJETOS\02.DOCUMENTOS\ANO 01\MSV-163MS-452-454\DV</v>
      </c>
      <c r="O68" t="s">
        <v>4780</v>
      </c>
    </row>
    <row r="69" spans="1:15" x14ac:dyDescent="0.3">
      <c r="A69" t="s">
        <v>75</v>
      </c>
      <c r="B69">
        <v>592869</v>
      </c>
      <c r="C69" t="s">
        <v>5992</v>
      </c>
      <c r="D69" s="11">
        <v>45838</v>
      </c>
      <c r="E69" t="s">
        <v>2837</v>
      </c>
      <c r="F69" t="s">
        <v>2799</v>
      </c>
      <c r="G69" t="s">
        <v>2788</v>
      </c>
      <c r="H69" t="str">
        <f>IF(_xlfn.XLOOKUP(E69,LD_01[DOCUMENTO],LD_01[REVISÃO])=F69,"VIGENTE","OBSOLETO")</f>
        <v>VIGENTE</v>
      </c>
      <c r="I69" t="s">
        <v>4309</v>
      </c>
      <c r="J69" t="s">
        <v>4855</v>
      </c>
      <c r="K69" t="str">
        <f t="shared" si="3"/>
        <v>MSV-163MS-452-454</v>
      </c>
      <c r="L69" t="str">
        <f>_xlfn.XLOOKUP(E69,LD_PROJETOS!A:A,LD_PROJETOS!H:H)</f>
        <v>DV</v>
      </c>
      <c r="M69" t="str">
        <f t="shared" si="4"/>
        <v/>
      </c>
      <c r="N69" t="str">
        <f t="shared" si="5"/>
        <v>C:\Users\luis.nunes\OneDrive - ATERPA\00.SERVIDOR\SALA TÉCNICA\00.PROJETOS\02.DOCUMENTOS\ANO 01\MSV-163MS-452-454\DV</v>
      </c>
      <c r="O69" t="s">
        <v>4780</v>
      </c>
    </row>
    <row r="70" spans="1:15" x14ac:dyDescent="0.3">
      <c r="A70" t="s">
        <v>76</v>
      </c>
      <c r="B70">
        <v>1981788</v>
      </c>
      <c r="C70" t="s">
        <v>5992</v>
      </c>
      <c r="D70" s="11">
        <v>45838</v>
      </c>
      <c r="E70" t="s">
        <v>2838</v>
      </c>
      <c r="F70" t="s">
        <v>2818</v>
      </c>
      <c r="G70" t="s">
        <v>2787</v>
      </c>
      <c r="H70" t="str">
        <f>IF(_xlfn.XLOOKUP(E70,LD_01[DOCUMENTO],LD_01[REVISÃO])=F70,"VIGENTE","OBSOLETO")</f>
        <v>VIGENTE</v>
      </c>
      <c r="I70" t="s">
        <v>4309</v>
      </c>
      <c r="J70" t="s">
        <v>4855</v>
      </c>
      <c r="K70" t="str">
        <f t="shared" si="3"/>
        <v>MSV-163MS-452-454</v>
      </c>
      <c r="L70" t="str">
        <f>_xlfn.XLOOKUP(E70,LD_PROJETOS!A:A,LD_PROJETOS!H:H)</f>
        <v>DV</v>
      </c>
      <c r="M70" t="str">
        <f t="shared" si="4"/>
        <v/>
      </c>
      <c r="N70" t="str">
        <f t="shared" si="5"/>
        <v>C:\Users\luis.nunes\OneDrive - ATERPA\00.SERVIDOR\SALA TÉCNICA\00.PROJETOS\02.DOCUMENTOS\ANO 01\MSV-163MS-452-454\DV</v>
      </c>
      <c r="O70" t="s">
        <v>4780</v>
      </c>
    </row>
    <row r="71" spans="1:15" x14ac:dyDescent="0.3">
      <c r="A71" t="s">
        <v>77</v>
      </c>
      <c r="B71">
        <v>413336</v>
      </c>
      <c r="C71" t="s">
        <v>5992</v>
      </c>
      <c r="D71" s="11">
        <v>45838</v>
      </c>
      <c r="E71" t="s">
        <v>2838</v>
      </c>
      <c r="F71" t="s">
        <v>2818</v>
      </c>
      <c r="G71" t="s">
        <v>2788</v>
      </c>
      <c r="H71" t="str">
        <f>IF(_xlfn.XLOOKUP(E71,LD_01[DOCUMENTO],LD_01[REVISÃO])=F71,"VIGENTE","OBSOLETO")</f>
        <v>VIGENTE</v>
      </c>
      <c r="I71" t="s">
        <v>4309</v>
      </c>
      <c r="J71" t="s">
        <v>4855</v>
      </c>
      <c r="K71" t="str">
        <f t="shared" si="3"/>
        <v>MSV-163MS-452-454</v>
      </c>
      <c r="L71" t="str">
        <f>_xlfn.XLOOKUP(E71,LD_PROJETOS!A:A,LD_PROJETOS!H:H)</f>
        <v>DV</v>
      </c>
      <c r="M71" t="str">
        <f t="shared" si="4"/>
        <v/>
      </c>
      <c r="N71" t="str">
        <f t="shared" si="5"/>
        <v>C:\Users\luis.nunes\OneDrive - ATERPA\00.SERVIDOR\SALA TÉCNICA\00.PROJETOS\02.DOCUMENTOS\ANO 01\MSV-163MS-452-454\DV</v>
      </c>
      <c r="O71" t="s">
        <v>4780</v>
      </c>
    </row>
    <row r="72" spans="1:15" x14ac:dyDescent="0.3">
      <c r="A72" t="s">
        <v>78</v>
      </c>
      <c r="B72">
        <v>2904979</v>
      </c>
      <c r="C72" t="s">
        <v>5992</v>
      </c>
      <c r="D72" s="11">
        <v>45838</v>
      </c>
      <c r="E72" t="s">
        <v>2839</v>
      </c>
      <c r="F72" t="s">
        <v>2818</v>
      </c>
      <c r="G72" t="s">
        <v>2787</v>
      </c>
      <c r="H72" t="str">
        <f>IF(_xlfn.XLOOKUP(E72,LD_01[DOCUMENTO],LD_01[REVISÃO])=F72,"VIGENTE","OBSOLETO")</f>
        <v>VIGENTE</v>
      </c>
      <c r="I72" t="s">
        <v>4309</v>
      </c>
      <c r="J72" t="s">
        <v>4855</v>
      </c>
      <c r="K72" t="str">
        <f t="shared" si="3"/>
        <v>MSV-163MS-452-454</v>
      </c>
      <c r="L72" t="str">
        <f>_xlfn.XLOOKUP(E72,LD_PROJETOS!A:A,LD_PROJETOS!H:H)</f>
        <v>DV</v>
      </c>
      <c r="M72" t="str">
        <f t="shared" si="4"/>
        <v/>
      </c>
      <c r="N72" t="str">
        <f t="shared" si="5"/>
        <v>C:\Users\luis.nunes\OneDrive - ATERPA\00.SERVIDOR\SALA TÉCNICA\00.PROJETOS\02.DOCUMENTOS\ANO 01\MSV-163MS-452-454\DV</v>
      </c>
      <c r="O72" t="s">
        <v>4780</v>
      </c>
    </row>
    <row r="73" spans="1:15" x14ac:dyDescent="0.3">
      <c r="A73" t="s">
        <v>79</v>
      </c>
      <c r="B73">
        <v>612839</v>
      </c>
      <c r="C73" t="s">
        <v>5992</v>
      </c>
      <c r="D73" s="11">
        <v>45838</v>
      </c>
      <c r="E73" t="s">
        <v>2839</v>
      </c>
      <c r="F73" t="s">
        <v>2818</v>
      </c>
      <c r="G73" t="s">
        <v>2788</v>
      </c>
      <c r="H73" t="str">
        <f>IF(_xlfn.XLOOKUP(E73,LD_01[DOCUMENTO],LD_01[REVISÃO])=F73,"VIGENTE","OBSOLETO")</f>
        <v>VIGENTE</v>
      </c>
      <c r="I73" t="s">
        <v>4309</v>
      </c>
      <c r="J73" t="s">
        <v>4855</v>
      </c>
      <c r="K73" t="str">
        <f t="shared" si="3"/>
        <v>MSV-163MS-452-454</v>
      </c>
      <c r="L73" t="str">
        <f>_xlfn.XLOOKUP(E73,LD_PROJETOS!A:A,LD_PROJETOS!H:H)</f>
        <v>DV</v>
      </c>
      <c r="M73" t="str">
        <f t="shared" si="4"/>
        <v/>
      </c>
      <c r="N73" t="str">
        <f t="shared" si="5"/>
        <v>C:\Users\luis.nunes\OneDrive - ATERPA\00.SERVIDOR\SALA TÉCNICA\00.PROJETOS\02.DOCUMENTOS\ANO 01\MSV-163MS-452-454\DV</v>
      </c>
      <c r="O73" t="s">
        <v>4780</v>
      </c>
    </row>
    <row r="74" spans="1:15" x14ac:dyDescent="0.3">
      <c r="A74" t="s">
        <v>80</v>
      </c>
      <c r="B74">
        <v>1930079</v>
      </c>
      <c r="C74" t="s">
        <v>5992</v>
      </c>
      <c r="D74" s="11">
        <v>45838</v>
      </c>
      <c r="E74" t="s">
        <v>2840</v>
      </c>
      <c r="F74" t="s">
        <v>2786</v>
      </c>
      <c r="G74" t="s">
        <v>2787</v>
      </c>
      <c r="H74" t="str">
        <f>IF(_xlfn.XLOOKUP(E74,LD_01[DOCUMENTO],LD_01[REVISÃO])=F74,"VIGENTE","OBSOLETO")</f>
        <v>VIGENTE</v>
      </c>
      <c r="I74" t="s">
        <v>4309</v>
      </c>
      <c r="J74" t="s">
        <v>4855</v>
      </c>
      <c r="K74" t="str">
        <f t="shared" si="3"/>
        <v>MSV-163MS-452-454</v>
      </c>
      <c r="L74" t="str">
        <f>_xlfn.XLOOKUP(E74,LD_PROJETOS!A:A,LD_PROJETOS!H:H)</f>
        <v>DV</v>
      </c>
      <c r="M74" t="str">
        <f t="shared" si="4"/>
        <v/>
      </c>
      <c r="N74" t="str">
        <f t="shared" si="5"/>
        <v>C:\Users\luis.nunes\OneDrive - ATERPA\00.SERVIDOR\SALA TÉCNICA\00.PROJETOS\02.DOCUMENTOS\ANO 01\MSV-163MS-452-454\DV</v>
      </c>
      <c r="O74" t="s">
        <v>4780</v>
      </c>
    </row>
    <row r="75" spans="1:15" x14ac:dyDescent="0.3">
      <c r="A75" t="s">
        <v>81</v>
      </c>
      <c r="B75">
        <v>379610</v>
      </c>
      <c r="C75" t="s">
        <v>5992</v>
      </c>
      <c r="D75" s="11">
        <v>45838</v>
      </c>
      <c r="E75" t="s">
        <v>2840</v>
      </c>
      <c r="F75" t="s">
        <v>2786</v>
      </c>
      <c r="G75" t="s">
        <v>2788</v>
      </c>
      <c r="H75" t="str">
        <f>IF(_xlfn.XLOOKUP(E75,LD_01[DOCUMENTO],LD_01[REVISÃO])=F75,"VIGENTE","OBSOLETO")</f>
        <v>VIGENTE</v>
      </c>
      <c r="I75" t="s">
        <v>4309</v>
      </c>
      <c r="J75" t="s">
        <v>4855</v>
      </c>
      <c r="K75" t="str">
        <f t="shared" si="3"/>
        <v>MSV-163MS-452-454</v>
      </c>
      <c r="L75" t="str">
        <f>_xlfn.XLOOKUP(E75,LD_PROJETOS!A:A,LD_PROJETOS!H:H)</f>
        <v>DV</v>
      </c>
      <c r="M75" t="str">
        <f t="shared" si="4"/>
        <v/>
      </c>
      <c r="N75" t="str">
        <f t="shared" si="5"/>
        <v>C:\Users\luis.nunes\OneDrive - ATERPA\00.SERVIDOR\SALA TÉCNICA\00.PROJETOS\02.DOCUMENTOS\ANO 01\MSV-163MS-452-454\DV</v>
      </c>
      <c r="O75" t="s">
        <v>4780</v>
      </c>
    </row>
    <row r="76" spans="1:15" x14ac:dyDescent="0.3">
      <c r="A76" t="s">
        <v>82</v>
      </c>
      <c r="B76">
        <v>1036458</v>
      </c>
      <c r="C76" t="s">
        <v>5992</v>
      </c>
      <c r="D76" s="11">
        <v>45838</v>
      </c>
      <c r="E76" t="s">
        <v>2841</v>
      </c>
      <c r="F76" t="s">
        <v>2818</v>
      </c>
      <c r="G76" t="s">
        <v>2787</v>
      </c>
      <c r="H76" t="str">
        <f>IF(_xlfn.XLOOKUP(E76,LD_01[DOCUMENTO],LD_01[REVISÃO])=F76,"VIGENTE","OBSOLETO")</f>
        <v>VIGENTE</v>
      </c>
      <c r="I76" t="s">
        <v>4309</v>
      </c>
      <c r="J76" t="s">
        <v>4855</v>
      </c>
      <c r="K76" t="str">
        <f t="shared" si="3"/>
        <v>MSV-163MS-452-454</v>
      </c>
      <c r="L76" t="str">
        <f>_xlfn.XLOOKUP(E76,LD_PROJETOS!A:A,LD_PROJETOS!H:H)</f>
        <v>DV</v>
      </c>
      <c r="M76" t="str">
        <f t="shared" si="4"/>
        <v/>
      </c>
      <c r="N76" t="str">
        <f t="shared" si="5"/>
        <v>C:\Users\luis.nunes\OneDrive - ATERPA\00.SERVIDOR\SALA TÉCNICA\00.PROJETOS\02.DOCUMENTOS\ANO 01\MSV-163MS-452-454\DV</v>
      </c>
      <c r="O76" t="s">
        <v>4780</v>
      </c>
    </row>
    <row r="77" spans="1:15" x14ac:dyDescent="0.3">
      <c r="A77" t="s">
        <v>83</v>
      </c>
      <c r="B77">
        <v>563819</v>
      </c>
      <c r="C77" t="s">
        <v>5992</v>
      </c>
      <c r="D77" s="11">
        <v>45838</v>
      </c>
      <c r="E77" t="s">
        <v>2841</v>
      </c>
      <c r="F77" t="s">
        <v>2818</v>
      </c>
      <c r="G77" t="s">
        <v>2788</v>
      </c>
      <c r="H77" t="str">
        <f>IF(_xlfn.XLOOKUP(E77,LD_01[DOCUMENTO],LD_01[REVISÃO])=F77,"VIGENTE","OBSOLETO")</f>
        <v>VIGENTE</v>
      </c>
      <c r="I77" t="s">
        <v>4309</v>
      </c>
      <c r="J77" t="s">
        <v>4855</v>
      </c>
      <c r="K77" t="str">
        <f t="shared" si="3"/>
        <v>MSV-163MS-452-454</v>
      </c>
      <c r="L77" t="str">
        <f>_xlfn.XLOOKUP(E77,LD_PROJETOS!A:A,LD_PROJETOS!H:H)</f>
        <v>DV</v>
      </c>
      <c r="M77" t="str">
        <f t="shared" si="4"/>
        <v/>
      </c>
      <c r="N77" t="str">
        <f t="shared" si="5"/>
        <v>C:\Users\luis.nunes\OneDrive - ATERPA\00.SERVIDOR\SALA TÉCNICA\00.PROJETOS\02.DOCUMENTOS\ANO 01\MSV-163MS-452-454\DV</v>
      </c>
      <c r="O77" t="s">
        <v>4780</v>
      </c>
    </row>
    <row r="78" spans="1:15" x14ac:dyDescent="0.3">
      <c r="A78" t="s">
        <v>22</v>
      </c>
      <c r="B78">
        <v>2175810</v>
      </c>
      <c r="C78" t="s">
        <v>5992</v>
      </c>
      <c r="D78" s="11">
        <v>45838</v>
      </c>
      <c r="E78" t="s">
        <v>2805</v>
      </c>
      <c r="F78" t="s">
        <v>2793</v>
      </c>
      <c r="G78" t="s">
        <v>2788</v>
      </c>
      <c r="H78" t="str">
        <f>IF(_xlfn.XLOOKUP(E78,LD_01[DOCUMENTO],LD_01[REVISÃO])=F78,"VIGENTE","OBSOLETO")</f>
        <v>VIGENTE</v>
      </c>
      <c r="I78" t="s">
        <v>4309</v>
      </c>
      <c r="J78" t="s">
        <v>4855</v>
      </c>
      <c r="K78" t="str">
        <f t="shared" si="3"/>
        <v>MSV-163MS-452-454</v>
      </c>
      <c r="L78" t="str">
        <f>_xlfn.XLOOKUP(E78,LD_PROJETOS!A:A,LD_PROJETOS!H:H)</f>
        <v>TE</v>
      </c>
      <c r="M78" t="str">
        <f t="shared" si="4"/>
        <v/>
      </c>
      <c r="N78" t="str">
        <f t="shared" si="5"/>
        <v>C:\Users\luis.nunes\OneDrive - ATERPA\00.SERVIDOR\SALA TÉCNICA\00.PROJETOS\02.DOCUMENTOS\ANO 01\MSV-163MS-452-454\TE</v>
      </c>
      <c r="O78" t="s">
        <v>4780</v>
      </c>
    </row>
    <row r="79" spans="1:15" x14ac:dyDescent="0.3">
      <c r="A79" t="s">
        <v>23</v>
      </c>
      <c r="B79">
        <v>259833</v>
      </c>
      <c r="C79" t="s">
        <v>5992</v>
      </c>
      <c r="D79" s="11">
        <v>45838</v>
      </c>
      <c r="E79" t="s">
        <v>2805</v>
      </c>
      <c r="F79" t="s">
        <v>2793</v>
      </c>
      <c r="G79" t="s">
        <v>2806</v>
      </c>
      <c r="H79" t="str">
        <f>IF(_xlfn.XLOOKUP(E79,LD_01[DOCUMENTO],LD_01[REVISÃO])=F79,"VIGENTE","OBSOLETO")</f>
        <v>VIGENTE</v>
      </c>
      <c r="I79" t="s">
        <v>4309</v>
      </c>
      <c r="J79" t="s">
        <v>4855</v>
      </c>
      <c r="K79" t="str">
        <f t="shared" si="3"/>
        <v>MSV-163MS-452-454</v>
      </c>
      <c r="L79" t="str">
        <f>_xlfn.XLOOKUP(E79,LD_PROJETOS!A:A,LD_PROJETOS!H:H)</f>
        <v>TE</v>
      </c>
      <c r="M79" t="str">
        <f t="shared" si="4"/>
        <v/>
      </c>
      <c r="N79" t="str">
        <f t="shared" si="5"/>
        <v>C:\Users\luis.nunes\OneDrive - ATERPA\00.SERVIDOR\SALA TÉCNICA\00.PROJETOS\02.DOCUMENTOS\ANO 01\MSV-163MS-452-454\TE</v>
      </c>
      <c r="O79" t="s">
        <v>4780</v>
      </c>
    </row>
    <row r="80" spans="1:15" x14ac:dyDescent="0.3">
      <c r="A80" t="s">
        <v>36</v>
      </c>
      <c r="B80">
        <v>646629</v>
      </c>
      <c r="C80" t="s">
        <v>5992</v>
      </c>
      <c r="D80" s="11">
        <v>45838</v>
      </c>
      <c r="E80" t="s">
        <v>2813</v>
      </c>
      <c r="F80" t="s">
        <v>2797</v>
      </c>
      <c r="G80" t="s">
        <v>2788</v>
      </c>
      <c r="H80" t="str">
        <f>IF(_xlfn.XLOOKUP(E80,LD_01[DOCUMENTO],LD_01[REVISÃO])=F80,"VIGENTE","OBSOLETO")</f>
        <v>VIGENTE</v>
      </c>
      <c r="I80" t="s">
        <v>4309</v>
      </c>
      <c r="J80" t="s">
        <v>4855</v>
      </c>
      <c r="K80" t="str">
        <f t="shared" si="3"/>
        <v>MSV-163MS-452-454</v>
      </c>
      <c r="L80" t="str">
        <f>_xlfn.XLOOKUP(E80,LD_PROJETOS!A:A,LD_PROJETOS!H:H)</f>
        <v>DR</v>
      </c>
      <c r="M80" t="str">
        <f t="shared" si="4"/>
        <v/>
      </c>
      <c r="N80" t="str">
        <f t="shared" si="5"/>
        <v>C:\Users\luis.nunes\OneDrive - ATERPA\00.SERVIDOR\SALA TÉCNICA\00.PROJETOS\02.DOCUMENTOS\ANO 01\MSV-163MS-452-454\DR</v>
      </c>
      <c r="O80" t="s">
        <v>4780</v>
      </c>
    </row>
    <row r="81" spans="1:15" x14ac:dyDescent="0.3">
      <c r="A81" t="s">
        <v>37</v>
      </c>
      <c r="B81">
        <v>1641324</v>
      </c>
      <c r="C81" t="s">
        <v>5992</v>
      </c>
      <c r="D81" s="11">
        <v>45838</v>
      </c>
      <c r="E81" t="s">
        <v>2814</v>
      </c>
      <c r="F81" t="s">
        <v>2791</v>
      </c>
      <c r="G81" t="s">
        <v>2788</v>
      </c>
      <c r="H81" t="str">
        <f>IF(_xlfn.XLOOKUP(E81,LD_01[DOCUMENTO],LD_01[REVISÃO])=F81,"VIGENTE","OBSOLETO")</f>
        <v>VIGENTE</v>
      </c>
      <c r="I81" t="s">
        <v>4309</v>
      </c>
      <c r="J81" t="s">
        <v>4855</v>
      </c>
      <c r="K81" t="str">
        <f t="shared" si="3"/>
        <v>MSV-163MS-452-454</v>
      </c>
      <c r="L81" t="str">
        <f>_xlfn.XLOOKUP(E81,LD_PROJETOS!A:A,LD_PROJETOS!H:H)</f>
        <v>DR</v>
      </c>
      <c r="M81" t="str">
        <f t="shared" si="4"/>
        <v/>
      </c>
      <c r="N81" t="str">
        <f t="shared" si="5"/>
        <v>C:\Users\luis.nunes\OneDrive - ATERPA\00.SERVIDOR\SALA TÉCNICA\00.PROJETOS\02.DOCUMENTOS\ANO 01\MSV-163MS-452-454\DR</v>
      </c>
      <c r="O81" t="s">
        <v>4780</v>
      </c>
    </row>
    <row r="82" spans="1:15" x14ac:dyDescent="0.3">
      <c r="A82" t="s">
        <v>58</v>
      </c>
      <c r="B82">
        <v>2117273</v>
      </c>
      <c r="C82" t="s">
        <v>5992</v>
      </c>
      <c r="D82" s="11">
        <v>45838</v>
      </c>
      <c r="E82" t="s">
        <v>2827</v>
      </c>
      <c r="F82" t="s">
        <v>2795</v>
      </c>
      <c r="G82" t="s">
        <v>2788</v>
      </c>
      <c r="H82" t="str">
        <f>IF(_xlfn.XLOOKUP(E82,LD_01[DOCUMENTO],LD_01[REVISÃO])=F82,"VIGENTE","OBSOLETO")</f>
        <v>VIGENTE</v>
      </c>
      <c r="I82" t="s">
        <v>4309</v>
      </c>
      <c r="J82" t="s">
        <v>4855</v>
      </c>
      <c r="K82" t="str">
        <f t="shared" si="3"/>
        <v>MSV-163MS-452-454</v>
      </c>
      <c r="L82" t="str">
        <f>_xlfn.XLOOKUP(E82,LD_PROJETOS!A:A,LD_PROJETOS!H:H)</f>
        <v>PV</v>
      </c>
      <c r="M82" t="str">
        <f t="shared" si="4"/>
        <v/>
      </c>
      <c r="N82" t="str">
        <f t="shared" si="5"/>
        <v>C:\Users\luis.nunes\OneDrive - ATERPA\00.SERVIDOR\SALA TÉCNICA\00.PROJETOS\02.DOCUMENTOS\ANO 01\MSV-163MS-452-454\PV</v>
      </c>
      <c r="O82" t="s">
        <v>4780</v>
      </c>
    </row>
    <row r="83" spans="1:15" x14ac:dyDescent="0.3">
      <c r="A83" t="s">
        <v>89</v>
      </c>
      <c r="B83">
        <v>220953</v>
      </c>
      <c r="C83" t="s">
        <v>5992</v>
      </c>
      <c r="D83" s="11">
        <v>45838</v>
      </c>
      <c r="E83" t="s">
        <v>2845</v>
      </c>
      <c r="F83" t="s">
        <v>2786</v>
      </c>
      <c r="G83" t="s">
        <v>2788</v>
      </c>
      <c r="H83" t="str">
        <f>IF(_xlfn.XLOOKUP(E83,LD_01[DOCUMENTO],LD_01[REVISÃO])=F83,"VIGENTE","OBSOLETO")</f>
        <v>VIGENTE</v>
      </c>
      <c r="I83" t="s">
        <v>4309</v>
      </c>
      <c r="J83" t="s">
        <v>4855</v>
      </c>
      <c r="K83" t="str">
        <f t="shared" si="3"/>
        <v>MSV-163MS-452-454</v>
      </c>
      <c r="L83" t="str">
        <f>_xlfn.XLOOKUP(E83,LD_PROJETOS!A:A,LD_PROJETOS!H:H)</f>
        <v>PA</v>
      </c>
      <c r="M83" t="str">
        <f t="shared" si="4"/>
        <v/>
      </c>
      <c r="N83" t="str">
        <f t="shared" si="5"/>
        <v>C:\Users\luis.nunes\OneDrive - ATERPA\00.SERVIDOR\SALA TÉCNICA\00.PROJETOS\02.DOCUMENTOS\ANO 01\MSV-163MS-452-454\PA</v>
      </c>
      <c r="O83" t="s">
        <v>4780</v>
      </c>
    </row>
    <row r="84" spans="1:15" x14ac:dyDescent="0.3">
      <c r="A84" t="s">
        <v>84</v>
      </c>
      <c r="B84">
        <v>134385</v>
      </c>
      <c r="C84" t="s">
        <v>5992</v>
      </c>
      <c r="D84" s="11">
        <v>45838</v>
      </c>
      <c r="E84" t="s">
        <v>2842</v>
      </c>
      <c r="F84" t="s">
        <v>2786</v>
      </c>
      <c r="G84" t="s">
        <v>2788</v>
      </c>
      <c r="H84" t="str">
        <f>IF(_xlfn.XLOOKUP(E84,LD_01[DOCUMENTO],LD_01[REVISÃO])=F84,"VIGENTE","OBSOLETO")</f>
        <v>VIGENTE</v>
      </c>
      <c r="I84" t="s">
        <v>4309</v>
      </c>
      <c r="J84" t="s">
        <v>4855</v>
      </c>
      <c r="K84" t="str">
        <f t="shared" si="3"/>
        <v>MSV-163MS-452-454</v>
      </c>
      <c r="L84" t="str">
        <f>_xlfn.XLOOKUP(E84,LD_PROJETOS!A:A,LD_PROJETOS!H:H)</f>
        <v>DV</v>
      </c>
      <c r="M84" t="str">
        <f t="shared" si="4"/>
        <v/>
      </c>
      <c r="N84" t="str">
        <f t="shared" si="5"/>
        <v>C:\Users\luis.nunes\OneDrive - ATERPA\00.SERVIDOR\SALA TÉCNICA\00.PROJETOS\02.DOCUMENTOS\ANO 01\MSV-163MS-452-454\DV</v>
      </c>
      <c r="O84" t="s">
        <v>4780</v>
      </c>
    </row>
    <row r="85" spans="1:15" x14ac:dyDescent="0.3">
      <c r="A85" t="s">
        <v>59</v>
      </c>
      <c r="B85">
        <v>4266241</v>
      </c>
      <c r="C85" t="s">
        <v>5992</v>
      </c>
      <c r="D85" s="11">
        <v>45838</v>
      </c>
      <c r="E85" t="s">
        <v>2828</v>
      </c>
      <c r="F85" t="s">
        <v>2799</v>
      </c>
      <c r="G85" t="s">
        <v>2788</v>
      </c>
      <c r="H85" t="str">
        <f>IF(_xlfn.XLOOKUP(E85,LD_01[DOCUMENTO],LD_01[REVISÃO])=F85,"VIGENTE","OBSOLETO")</f>
        <v>VIGENTE</v>
      </c>
      <c r="I85" t="s">
        <v>4309</v>
      </c>
      <c r="J85" t="s">
        <v>4855</v>
      </c>
      <c r="K85" t="str">
        <f t="shared" si="3"/>
        <v>MSV-163MS-452-454</v>
      </c>
      <c r="L85" t="str">
        <f>_xlfn.XLOOKUP(E85,LD_PROJETOS!A:A,LD_PROJETOS!H:H)</f>
        <v>PV</v>
      </c>
      <c r="M85" t="str">
        <f t="shared" si="4"/>
        <v/>
      </c>
      <c r="N85" t="str">
        <f t="shared" si="5"/>
        <v>C:\Users\luis.nunes\OneDrive - ATERPA\00.SERVIDOR\SALA TÉCNICA\00.PROJETOS\02.DOCUMENTOS\ANO 01\MSV-163MS-452-454\PV</v>
      </c>
      <c r="O85" t="s">
        <v>4780</v>
      </c>
    </row>
    <row r="86" spans="1:15" x14ac:dyDescent="0.3">
      <c r="A86" t="s">
        <v>60</v>
      </c>
      <c r="B86">
        <v>1044615</v>
      </c>
      <c r="C86" t="s">
        <v>5992</v>
      </c>
      <c r="D86" s="11">
        <v>45838</v>
      </c>
      <c r="E86" t="s">
        <v>2828</v>
      </c>
      <c r="F86" t="s">
        <v>2799</v>
      </c>
      <c r="G86" t="s">
        <v>2806</v>
      </c>
      <c r="H86" t="str">
        <f>IF(_xlfn.XLOOKUP(E86,LD_01[DOCUMENTO],LD_01[REVISÃO])=F86,"VIGENTE","OBSOLETO")</f>
        <v>VIGENTE</v>
      </c>
      <c r="I86" t="s">
        <v>4309</v>
      </c>
      <c r="J86" t="s">
        <v>4855</v>
      </c>
      <c r="K86" t="str">
        <f t="shared" si="3"/>
        <v>MSV-163MS-452-454</v>
      </c>
      <c r="L86" t="str">
        <f>_xlfn.XLOOKUP(E86,LD_PROJETOS!A:A,LD_PROJETOS!H:H)</f>
        <v>PV</v>
      </c>
      <c r="M86" t="str">
        <f t="shared" si="4"/>
        <v/>
      </c>
      <c r="N86" t="str">
        <f t="shared" si="5"/>
        <v>C:\Users\luis.nunes\OneDrive - ATERPA\00.SERVIDOR\SALA TÉCNICA\00.PROJETOS\02.DOCUMENTOS\ANO 01\MSV-163MS-452-454\PV</v>
      </c>
      <c r="O86" t="s">
        <v>4780</v>
      </c>
    </row>
    <row r="87" spans="1:15" x14ac:dyDescent="0.3">
      <c r="A87" t="s">
        <v>4</v>
      </c>
      <c r="B87">
        <v>1977677</v>
      </c>
      <c r="C87" t="s">
        <v>5992</v>
      </c>
      <c r="D87" s="11">
        <v>45838</v>
      </c>
      <c r="E87" t="s">
        <v>2790</v>
      </c>
      <c r="F87" t="s">
        <v>2791</v>
      </c>
      <c r="G87" t="s">
        <v>2788</v>
      </c>
      <c r="H87" t="str">
        <f>IF(_xlfn.XLOOKUP(E87,LD_01[DOCUMENTO],LD_01[REVISÃO])=F87,"VIGENTE","OBSOLETO")</f>
        <v>VIGENTE</v>
      </c>
      <c r="I87" t="s">
        <v>4309</v>
      </c>
      <c r="J87" t="s">
        <v>4855</v>
      </c>
      <c r="K87" t="str">
        <f t="shared" si="3"/>
        <v>MSV-163MS-452-454</v>
      </c>
      <c r="L87" t="str">
        <f>_xlfn.XLOOKUP(E87,LD_PROJETOS!A:A,LD_PROJETOS!H:H)</f>
        <v>TO</v>
      </c>
      <c r="M87" t="str">
        <f t="shared" si="4"/>
        <v/>
      </c>
      <c r="N87" t="str">
        <f t="shared" si="5"/>
        <v>C:\Users\luis.nunes\OneDrive - ATERPA\00.SERVIDOR\SALA TÉCNICA\00.PROJETOS\02.DOCUMENTOS\ANO 01\MSV-163MS-452-454\TO</v>
      </c>
      <c r="O87" t="s">
        <v>4780</v>
      </c>
    </row>
    <row r="88" spans="1:15" x14ac:dyDescent="0.3">
      <c r="A88" t="s">
        <v>67</v>
      </c>
      <c r="B88">
        <v>19902882</v>
      </c>
      <c r="C88" t="s">
        <v>5992</v>
      </c>
      <c r="D88" s="11">
        <v>45838</v>
      </c>
      <c r="E88" t="s">
        <v>2832</v>
      </c>
      <c r="F88" t="s">
        <v>2818</v>
      </c>
      <c r="G88" t="s">
        <v>2788</v>
      </c>
      <c r="H88" t="str">
        <f>IF(_xlfn.XLOOKUP(E88,LD_01[DOCUMENTO],LD_01[REVISÃO])=F88,"VIGENTE","OBSOLETO")</f>
        <v>VIGENTE</v>
      </c>
      <c r="I88" t="s">
        <v>4309</v>
      </c>
      <c r="J88" t="s">
        <v>4855</v>
      </c>
      <c r="K88" t="str">
        <f t="shared" si="3"/>
        <v>MSV-163MS-452-454</v>
      </c>
      <c r="L88" t="str">
        <f>_xlfn.XLOOKUP(E88,LD_PROJETOS!A:A,LD_PROJETOS!H:H)</f>
        <v>GG</v>
      </c>
      <c r="M88" t="str">
        <f t="shared" si="4"/>
        <v/>
      </c>
      <c r="N88" t="str">
        <f t="shared" si="5"/>
        <v>C:\Users\luis.nunes\OneDrive - ATERPA\00.SERVIDOR\SALA TÉCNICA\00.PROJETOS\02.DOCUMENTOS\ANO 01\MSV-163MS-452-454\GG</v>
      </c>
      <c r="O88" t="s">
        <v>4780</v>
      </c>
    </row>
    <row r="89" spans="1:15" x14ac:dyDescent="0.3">
      <c r="A89" t="s">
        <v>68</v>
      </c>
      <c r="B89">
        <v>962114</v>
      </c>
      <c r="C89" t="s">
        <v>5992</v>
      </c>
      <c r="D89" s="11">
        <v>45838</v>
      </c>
      <c r="E89" t="s">
        <v>2833</v>
      </c>
      <c r="F89" t="s">
        <v>2786</v>
      </c>
      <c r="G89" t="s">
        <v>2788</v>
      </c>
      <c r="H89" t="str">
        <f>IF(_xlfn.XLOOKUP(E89,LD_01[DOCUMENTO],LD_01[REVISÃO])=F89,"VIGENTE","OBSOLETO")</f>
        <v>VIGENTE</v>
      </c>
      <c r="I89" t="s">
        <v>4309</v>
      </c>
      <c r="J89" t="s">
        <v>4855</v>
      </c>
      <c r="K89" t="str">
        <f t="shared" si="3"/>
        <v>MSV-163MS-452-454</v>
      </c>
      <c r="L89" t="str">
        <f>_xlfn.XLOOKUP(E89,LD_PROJETOS!A:A,LD_PROJETOS!H:H)</f>
        <v>GG</v>
      </c>
      <c r="M89" t="str">
        <f t="shared" si="4"/>
        <v/>
      </c>
      <c r="N89" t="str">
        <f t="shared" si="5"/>
        <v>C:\Users\luis.nunes\OneDrive - ATERPA\00.SERVIDOR\SALA TÉCNICA\00.PROJETOS\02.DOCUMENTOS\ANO 01\MSV-163MS-452-454\GG</v>
      </c>
      <c r="O89" t="s">
        <v>4780</v>
      </c>
    </row>
    <row r="90" spans="1:15" x14ac:dyDescent="0.3">
      <c r="A90" t="s">
        <v>90</v>
      </c>
      <c r="B90">
        <v>32094675</v>
      </c>
      <c r="C90" t="s">
        <v>5992</v>
      </c>
      <c r="D90" s="11">
        <v>45838</v>
      </c>
      <c r="E90" t="s">
        <v>2846</v>
      </c>
      <c r="F90" t="s">
        <v>2786</v>
      </c>
      <c r="G90" t="s">
        <v>2788</v>
      </c>
      <c r="H90" t="str">
        <f>IF(_xlfn.XLOOKUP(E90,LD_01[DOCUMENTO],LD_01[REVISÃO])=F90,"VIGENTE","OBSOLETO")</f>
        <v>OBSOLETO</v>
      </c>
      <c r="I90" t="s">
        <v>4309</v>
      </c>
      <c r="J90" t="s">
        <v>4855</v>
      </c>
      <c r="K90" t="str">
        <f t="shared" si="3"/>
        <v>MSV-163MS-452-454</v>
      </c>
      <c r="L90" t="str">
        <f>_xlfn.XLOOKUP(E90,LD_PROJETOS!A:A,LD_PROJETOS!H:H)</f>
        <v>TR</v>
      </c>
      <c r="M90" t="str">
        <f t="shared" si="4"/>
        <v>OBSOLETO</v>
      </c>
      <c r="N90" t="str">
        <f t="shared" si="5"/>
        <v>C:\Users\luis.nunes\OneDrive - ATERPA\00.SERVIDOR\SALA TÉCNICA\00.PROJETOS\02.DOCUMENTOS\ANO 01\MSV-163MS-452-454\TR\OBSOLETO</v>
      </c>
      <c r="O90" t="s">
        <v>4780</v>
      </c>
    </row>
    <row r="91" spans="1:15" x14ac:dyDescent="0.3">
      <c r="A91" t="s">
        <v>91</v>
      </c>
      <c r="B91">
        <v>32016853</v>
      </c>
      <c r="C91" t="s">
        <v>5992</v>
      </c>
      <c r="D91" s="11">
        <v>45838</v>
      </c>
      <c r="E91" t="s">
        <v>2846</v>
      </c>
      <c r="F91" t="s">
        <v>2791</v>
      </c>
      <c r="G91" t="s">
        <v>2788</v>
      </c>
      <c r="H91" t="str">
        <f>IF(_xlfn.XLOOKUP(E91,LD_01[DOCUMENTO],LD_01[REVISÃO])=F91,"VIGENTE","OBSOLETO")</f>
        <v>VIGENTE</v>
      </c>
      <c r="I91" t="s">
        <v>4309</v>
      </c>
      <c r="J91" t="s">
        <v>4855</v>
      </c>
      <c r="K91" t="str">
        <f t="shared" si="3"/>
        <v>MSV-163MS-452-454</v>
      </c>
      <c r="L91" t="str">
        <f>_xlfn.XLOOKUP(E91,LD_PROJETOS!A:A,LD_PROJETOS!H:H)</f>
        <v>TR</v>
      </c>
      <c r="M91" t="str">
        <f t="shared" si="4"/>
        <v/>
      </c>
      <c r="N91" t="str">
        <f t="shared" si="5"/>
        <v>C:\Users\luis.nunes\OneDrive - ATERPA\00.SERVIDOR\SALA TÉCNICA\00.PROJETOS\02.DOCUMENTOS\ANO 01\MSV-163MS-452-454\TR</v>
      </c>
      <c r="O91" t="s">
        <v>4780</v>
      </c>
    </row>
    <row r="92" spans="1:15" x14ac:dyDescent="0.3">
      <c r="A92" t="s">
        <v>13</v>
      </c>
      <c r="B92">
        <v>751163</v>
      </c>
      <c r="C92" t="s">
        <v>5992</v>
      </c>
      <c r="D92" s="11">
        <v>45838</v>
      </c>
      <c r="E92" t="s">
        <v>2800</v>
      </c>
      <c r="F92" t="s">
        <v>2799</v>
      </c>
      <c r="G92" t="s">
        <v>2788</v>
      </c>
      <c r="H92" t="str">
        <f>IF(_xlfn.XLOOKUP(E92,LD_01[DOCUMENTO],LD_01[REVISÃO])=F92,"VIGENTE","OBSOLETO")</f>
        <v>VIGENTE</v>
      </c>
      <c r="I92" t="s">
        <v>4309</v>
      </c>
      <c r="J92" t="s">
        <v>4855</v>
      </c>
      <c r="K92" t="str">
        <f t="shared" si="3"/>
        <v>MSV-163MS-452-454</v>
      </c>
      <c r="L92" t="str">
        <f>_xlfn.XLOOKUP(E92,LD_PROJETOS!A:A,LD_PROJETOS!H:H)</f>
        <v>GE</v>
      </c>
      <c r="M92" t="str">
        <f t="shared" si="4"/>
        <v/>
      </c>
      <c r="N92" t="str">
        <f t="shared" si="5"/>
        <v>C:\Users\luis.nunes\OneDrive - ATERPA\00.SERVIDOR\SALA TÉCNICA\00.PROJETOS\02.DOCUMENTOS\ANO 01\MSV-163MS-452-454\GE</v>
      </c>
      <c r="O92" t="s">
        <v>4780</v>
      </c>
    </row>
    <row r="93" spans="1:15" x14ac:dyDescent="0.3">
      <c r="A93" t="s">
        <v>73</v>
      </c>
      <c r="B93">
        <v>591779</v>
      </c>
      <c r="C93" t="s">
        <v>5992</v>
      </c>
      <c r="D93" s="11">
        <v>45838</v>
      </c>
      <c r="E93" t="s">
        <v>2836</v>
      </c>
      <c r="F93" t="s">
        <v>2786</v>
      </c>
      <c r="G93" t="s">
        <v>2788</v>
      </c>
      <c r="H93" t="str">
        <f>IF(_xlfn.XLOOKUP(E93,LD_01[DOCUMENTO],LD_01[REVISÃO])=F93,"VIGENTE","OBSOLETO")</f>
        <v>VIGENTE</v>
      </c>
      <c r="I93" t="s">
        <v>4309</v>
      </c>
      <c r="J93" t="s">
        <v>4855</v>
      </c>
      <c r="K93" t="str">
        <f t="shared" si="3"/>
        <v>MSV-163MS-452-454</v>
      </c>
      <c r="L93" t="str">
        <f>_xlfn.XLOOKUP(E93,LD_PROJETOS!A:A,LD_PROJETOS!H:H)</f>
        <v>IN</v>
      </c>
      <c r="M93" t="str">
        <f t="shared" si="4"/>
        <v/>
      </c>
      <c r="N93" t="str">
        <f t="shared" si="5"/>
        <v>C:\Users\luis.nunes\OneDrive - ATERPA\00.SERVIDOR\SALA TÉCNICA\00.PROJETOS\02.DOCUMENTOS\ANO 01\MSV-163MS-452-454\IN</v>
      </c>
      <c r="O93" t="s">
        <v>4780</v>
      </c>
    </row>
    <row r="94" spans="1:15" x14ac:dyDescent="0.3">
      <c r="A94" t="s">
        <v>92</v>
      </c>
      <c r="B94">
        <v>3662730</v>
      </c>
      <c r="C94" t="s">
        <v>5992</v>
      </c>
      <c r="D94" s="11">
        <v>45838</v>
      </c>
      <c r="E94" t="s">
        <v>2847</v>
      </c>
      <c r="F94" t="s">
        <v>2786</v>
      </c>
      <c r="G94" t="s">
        <v>2787</v>
      </c>
      <c r="H94" t="str">
        <f>IF(_xlfn.XLOOKUP(E94,LD_01[DOCUMENTO],LD_01[REVISÃO])=F94,"VIGENTE","OBSOLETO")</f>
        <v>VIGENTE</v>
      </c>
      <c r="I94" t="s">
        <v>4310</v>
      </c>
      <c r="J94" t="s">
        <v>4855</v>
      </c>
      <c r="K94" t="str">
        <f t="shared" si="3"/>
        <v>MSV-163MS-454-460</v>
      </c>
      <c r="L94" t="str">
        <f>_xlfn.XLOOKUP(E94,LD_PROJETOS!A:A,LD_PROJETOS!H:H)</f>
        <v>TO</v>
      </c>
      <c r="M94" t="str">
        <f t="shared" si="4"/>
        <v/>
      </c>
      <c r="N94" t="str">
        <f t="shared" si="5"/>
        <v>C:\Users\luis.nunes\OneDrive - ATERPA\00.SERVIDOR\SALA TÉCNICA\00.PROJETOS\02.DOCUMENTOS\ANO 01\MSV-163MS-454-460\TO</v>
      </c>
      <c r="O94" t="s">
        <v>4780</v>
      </c>
    </row>
    <row r="95" spans="1:15" x14ac:dyDescent="0.3">
      <c r="A95" t="s">
        <v>93</v>
      </c>
      <c r="B95">
        <v>772425</v>
      </c>
      <c r="C95" t="s">
        <v>5992</v>
      </c>
      <c r="D95" s="11">
        <v>45838</v>
      </c>
      <c r="E95" t="s">
        <v>2847</v>
      </c>
      <c r="F95" t="s">
        <v>2786</v>
      </c>
      <c r="G95" t="s">
        <v>2788</v>
      </c>
      <c r="H95" t="str">
        <f>IF(_xlfn.XLOOKUP(E95,LD_01[DOCUMENTO],LD_01[REVISÃO])=F95,"VIGENTE","OBSOLETO")</f>
        <v>VIGENTE</v>
      </c>
      <c r="I95" t="s">
        <v>4310</v>
      </c>
      <c r="J95" t="s">
        <v>4855</v>
      </c>
      <c r="K95" t="str">
        <f t="shared" si="3"/>
        <v>MSV-163MS-454-460</v>
      </c>
      <c r="L95" t="str">
        <f>_xlfn.XLOOKUP(E95,LD_PROJETOS!A:A,LD_PROJETOS!H:H)</f>
        <v>TO</v>
      </c>
      <c r="M95" t="str">
        <f t="shared" si="4"/>
        <v/>
      </c>
      <c r="N95" t="str">
        <f t="shared" si="5"/>
        <v>C:\Users\luis.nunes\OneDrive - ATERPA\00.SERVIDOR\SALA TÉCNICA\00.PROJETOS\02.DOCUMENTOS\ANO 01\MSV-163MS-454-460\TO</v>
      </c>
      <c r="O95" t="s">
        <v>4780</v>
      </c>
    </row>
    <row r="96" spans="1:15" x14ac:dyDescent="0.3">
      <c r="A96" t="s">
        <v>94</v>
      </c>
      <c r="B96">
        <v>3659695</v>
      </c>
      <c r="C96" t="s">
        <v>5992</v>
      </c>
      <c r="D96" s="11">
        <v>45838</v>
      </c>
      <c r="E96" t="s">
        <v>2848</v>
      </c>
      <c r="F96" t="s">
        <v>2786</v>
      </c>
      <c r="G96" t="s">
        <v>2787</v>
      </c>
      <c r="H96" t="str">
        <f>IF(_xlfn.XLOOKUP(E96,LD_01[DOCUMENTO],LD_01[REVISÃO])=F96,"VIGENTE","OBSOLETO")</f>
        <v>VIGENTE</v>
      </c>
      <c r="I96" t="s">
        <v>4310</v>
      </c>
      <c r="J96" t="s">
        <v>4855</v>
      </c>
      <c r="K96" t="str">
        <f t="shared" si="3"/>
        <v>MSV-163MS-454-460</v>
      </c>
      <c r="L96" t="str">
        <f>_xlfn.XLOOKUP(E96,LD_PROJETOS!A:A,LD_PROJETOS!H:H)</f>
        <v>TO</v>
      </c>
      <c r="M96" t="str">
        <f t="shared" si="4"/>
        <v/>
      </c>
      <c r="N96" t="str">
        <f t="shared" si="5"/>
        <v>C:\Users\luis.nunes\OneDrive - ATERPA\00.SERVIDOR\SALA TÉCNICA\00.PROJETOS\02.DOCUMENTOS\ANO 01\MSV-163MS-454-460\TO</v>
      </c>
      <c r="O96" t="s">
        <v>4780</v>
      </c>
    </row>
    <row r="97" spans="1:15" x14ac:dyDescent="0.3">
      <c r="A97" t="s">
        <v>95</v>
      </c>
      <c r="B97">
        <v>825481</v>
      </c>
      <c r="C97" t="s">
        <v>5992</v>
      </c>
      <c r="D97" s="11">
        <v>45838</v>
      </c>
      <c r="E97" t="s">
        <v>2848</v>
      </c>
      <c r="F97" t="s">
        <v>2786</v>
      </c>
      <c r="G97" t="s">
        <v>2788</v>
      </c>
      <c r="H97" t="str">
        <f>IF(_xlfn.XLOOKUP(E97,LD_01[DOCUMENTO],LD_01[REVISÃO])=F97,"VIGENTE","OBSOLETO")</f>
        <v>VIGENTE</v>
      </c>
      <c r="I97" t="s">
        <v>4310</v>
      </c>
      <c r="J97" t="s">
        <v>4855</v>
      </c>
      <c r="K97" t="str">
        <f t="shared" si="3"/>
        <v>MSV-163MS-454-460</v>
      </c>
      <c r="L97" t="str">
        <f>_xlfn.XLOOKUP(E97,LD_PROJETOS!A:A,LD_PROJETOS!H:H)</f>
        <v>TO</v>
      </c>
      <c r="M97" t="str">
        <f t="shared" si="4"/>
        <v/>
      </c>
      <c r="N97" t="str">
        <f t="shared" si="5"/>
        <v>C:\Users\luis.nunes\OneDrive - ATERPA\00.SERVIDOR\SALA TÉCNICA\00.PROJETOS\02.DOCUMENTOS\ANO 01\MSV-163MS-454-460\TO</v>
      </c>
      <c r="O97" t="s">
        <v>4780</v>
      </c>
    </row>
    <row r="98" spans="1:15" x14ac:dyDescent="0.3">
      <c r="A98" t="s">
        <v>96</v>
      </c>
      <c r="B98">
        <v>3658315</v>
      </c>
      <c r="C98" t="s">
        <v>5992</v>
      </c>
      <c r="D98" s="11">
        <v>45838</v>
      </c>
      <c r="E98" t="s">
        <v>2849</v>
      </c>
      <c r="F98" t="s">
        <v>2786</v>
      </c>
      <c r="G98" t="s">
        <v>2787</v>
      </c>
      <c r="H98" t="str">
        <f>IF(_xlfn.XLOOKUP(E98,LD_01[DOCUMENTO],LD_01[REVISÃO])=F98,"VIGENTE","OBSOLETO")</f>
        <v>VIGENTE</v>
      </c>
      <c r="I98" t="s">
        <v>4310</v>
      </c>
      <c r="J98" t="s">
        <v>4855</v>
      </c>
      <c r="K98" t="str">
        <f t="shared" si="3"/>
        <v>MSV-163MS-454-460</v>
      </c>
      <c r="L98" t="str">
        <f>_xlfn.XLOOKUP(E98,LD_PROJETOS!A:A,LD_PROJETOS!H:H)</f>
        <v>TO</v>
      </c>
      <c r="M98" t="str">
        <f t="shared" si="4"/>
        <v/>
      </c>
      <c r="N98" t="str">
        <f t="shared" si="5"/>
        <v>C:\Users\luis.nunes\OneDrive - ATERPA\00.SERVIDOR\SALA TÉCNICA\00.PROJETOS\02.DOCUMENTOS\ANO 01\MSV-163MS-454-460\TO</v>
      </c>
      <c r="O98" t="s">
        <v>4780</v>
      </c>
    </row>
    <row r="99" spans="1:15" x14ac:dyDescent="0.3">
      <c r="A99" t="s">
        <v>97</v>
      </c>
      <c r="B99">
        <v>774709</v>
      </c>
      <c r="C99" t="s">
        <v>5992</v>
      </c>
      <c r="D99" s="11">
        <v>45838</v>
      </c>
      <c r="E99" t="s">
        <v>2849</v>
      </c>
      <c r="F99" t="s">
        <v>2786</v>
      </c>
      <c r="G99" t="s">
        <v>2788</v>
      </c>
      <c r="H99" t="str">
        <f>IF(_xlfn.XLOOKUP(E99,LD_01[DOCUMENTO],LD_01[REVISÃO])=F99,"VIGENTE","OBSOLETO")</f>
        <v>VIGENTE</v>
      </c>
      <c r="I99" t="s">
        <v>4310</v>
      </c>
      <c r="J99" t="s">
        <v>4855</v>
      </c>
      <c r="K99" t="str">
        <f t="shared" si="3"/>
        <v>MSV-163MS-454-460</v>
      </c>
      <c r="L99" t="str">
        <f>_xlfn.XLOOKUP(E99,LD_PROJETOS!A:A,LD_PROJETOS!H:H)</f>
        <v>TO</v>
      </c>
      <c r="M99" t="str">
        <f t="shared" si="4"/>
        <v/>
      </c>
      <c r="N99" t="str">
        <f t="shared" si="5"/>
        <v>C:\Users\luis.nunes\OneDrive - ATERPA\00.SERVIDOR\SALA TÉCNICA\00.PROJETOS\02.DOCUMENTOS\ANO 01\MSV-163MS-454-460\TO</v>
      </c>
      <c r="O99" t="s">
        <v>4780</v>
      </c>
    </row>
    <row r="100" spans="1:15" x14ac:dyDescent="0.3">
      <c r="A100" t="s">
        <v>98</v>
      </c>
      <c r="B100">
        <v>3662907</v>
      </c>
      <c r="C100" t="s">
        <v>5992</v>
      </c>
      <c r="D100" s="11">
        <v>45838</v>
      </c>
      <c r="E100" t="s">
        <v>2850</v>
      </c>
      <c r="F100" t="s">
        <v>2786</v>
      </c>
      <c r="G100" t="s">
        <v>2787</v>
      </c>
      <c r="H100" t="str">
        <f>IF(_xlfn.XLOOKUP(E100,LD_01[DOCUMENTO],LD_01[REVISÃO])=F100,"VIGENTE","OBSOLETO")</f>
        <v>VIGENTE</v>
      </c>
      <c r="I100" t="s">
        <v>4310</v>
      </c>
      <c r="J100" t="s">
        <v>4855</v>
      </c>
      <c r="K100" t="str">
        <f t="shared" si="3"/>
        <v>MSV-163MS-454-460</v>
      </c>
      <c r="L100" t="str">
        <f>_xlfn.XLOOKUP(E100,LD_PROJETOS!A:A,LD_PROJETOS!H:H)</f>
        <v>TO</v>
      </c>
      <c r="M100" t="str">
        <f t="shared" si="4"/>
        <v/>
      </c>
      <c r="N100" t="str">
        <f t="shared" si="5"/>
        <v>C:\Users\luis.nunes\OneDrive - ATERPA\00.SERVIDOR\SALA TÉCNICA\00.PROJETOS\02.DOCUMENTOS\ANO 01\MSV-163MS-454-460\TO</v>
      </c>
      <c r="O100" t="s">
        <v>4780</v>
      </c>
    </row>
    <row r="101" spans="1:15" x14ac:dyDescent="0.3">
      <c r="A101" t="s">
        <v>99</v>
      </c>
      <c r="B101">
        <v>812733</v>
      </c>
      <c r="C101" t="s">
        <v>5992</v>
      </c>
      <c r="D101" s="11">
        <v>45838</v>
      </c>
      <c r="E101" t="s">
        <v>2850</v>
      </c>
      <c r="F101" t="s">
        <v>2786</v>
      </c>
      <c r="G101" t="s">
        <v>2788</v>
      </c>
      <c r="H101" t="str">
        <f>IF(_xlfn.XLOOKUP(E101,LD_01[DOCUMENTO],LD_01[REVISÃO])=F101,"VIGENTE","OBSOLETO")</f>
        <v>VIGENTE</v>
      </c>
      <c r="I101" t="s">
        <v>4310</v>
      </c>
      <c r="J101" t="s">
        <v>4855</v>
      </c>
      <c r="K101" t="str">
        <f t="shared" si="3"/>
        <v>MSV-163MS-454-460</v>
      </c>
      <c r="L101" t="str">
        <f>_xlfn.XLOOKUP(E101,LD_PROJETOS!A:A,LD_PROJETOS!H:H)</f>
        <v>TO</v>
      </c>
      <c r="M101" t="str">
        <f t="shared" si="4"/>
        <v/>
      </c>
      <c r="N101" t="str">
        <f t="shared" si="5"/>
        <v>C:\Users\luis.nunes\OneDrive - ATERPA\00.SERVIDOR\SALA TÉCNICA\00.PROJETOS\02.DOCUMENTOS\ANO 01\MSV-163MS-454-460\TO</v>
      </c>
      <c r="O101" t="s">
        <v>4780</v>
      </c>
    </row>
    <row r="102" spans="1:15" x14ac:dyDescent="0.3">
      <c r="A102" t="s">
        <v>100</v>
      </c>
      <c r="B102">
        <v>1928172</v>
      </c>
      <c r="C102" t="s">
        <v>5992</v>
      </c>
      <c r="D102" s="11">
        <v>45838</v>
      </c>
      <c r="E102" t="s">
        <v>2851</v>
      </c>
      <c r="F102" t="s">
        <v>2791</v>
      </c>
      <c r="G102" t="s">
        <v>2787</v>
      </c>
      <c r="H102" t="str">
        <f>IF(_xlfn.XLOOKUP(E102,LD_01[DOCUMENTO],LD_01[REVISÃO])=F102,"VIGENTE","OBSOLETO")</f>
        <v>VIGENTE</v>
      </c>
      <c r="I102" t="s">
        <v>4310</v>
      </c>
      <c r="J102" t="s">
        <v>4855</v>
      </c>
      <c r="K102" t="str">
        <f t="shared" si="3"/>
        <v>MSV-163MS-454-460</v>
      </c>
      <c r="L102" t="str">
        <f>_xlfn.XLOOKUP(E102,LD_PROJETOS!A:A,LD_PROJETOS!H:H)</f>
        <v>TO</v>
      </c>
      <c r="M102" t="str">
        <f t="shared" si="4"/>
        <v/>
      </c>
      <c r="N102" t="str">
        <f t="shared" si="5"/>
        <v>C:\Users\luis.nunes\OneDrive - ATERPA\00.SERVIDOR\SALA TÉCNICA\00.PROJETOS\02.DOCUMENTOS\ANO 01\MSV-163MS-454-460\TO</v>
      </c>
      <c r="O102" t="s">
        <v>4780</v>
      </c>
    </row>
    <row r="103" spans="1:15" x14ac:dyDescent="0.3">
      <c r="A103" t="s">
        <v>101</v>
      </c>
      <c r="B103">
        <v>756749</v>
      </c>
      <c r="C103" t="s">
        <v>5992</v>
      </c>
      <c r="D103" s="11">
        <v>45838</v>
      </c>
      <c r="E103" t="s">
        <v>2851</v>
      </c>
      <c r="F103" t="s">
        <v>2791</v>
      </c>
      <c r="G103" t="s">
        <v>2788</v>
      </c>
      <c r="H103" t="str">
        <f>IF(_xlfn.XLOOKUP(E103,LD_01[DOCUMENTO],LD_01[REVISÃO])=F103,"VIGENTE","OBSOLETO")</f>
        <v>VIGENTE</v>
      </c>
      <c r="I103" t="s">
        <v>4310</v>
      </c>
      <c r="J103" t="s">
        <v>4855</v>
      </c>
      <c r="K103" t="str">
        <f t="shared" si="3"/>
        <v>MSV-163MS-454-460</v>
      </c>
      <c r="L103" t="str">
        <f>_xlfn.XLOOKUP(E103,LD_PROJETOS!A:A,LD_PROJETOS!H:H)</f>
        <v>TO</v>
      </c>
      <c r="M103" t="str">
        <f t="shared" si="4"/>
        <v/>
      </c>
      <c r="N103" t="str">
        <f t="shared" si="5"/>
        <v>C:\Users\luis.nunes\OneDrive - ATERPA\00.SERVIDOR\SALA TÉCNICA\00.PROJETOS\02.DOCUMENTOS\ANO 01\MSV-163MS-454-460\TO</v>
      </c>
      <c r="O103" t="s">
        <v>4780</v>
      </c>
    </row>
    <row r="104" spans="1:15" x14ac:dyDescent="0.3">
      <c r="A104" t="s">
        <v>102</v>
      </c>
      <c r="B104">
        <v>3660367</v>
      </c>
      <c r="C104" t="s">
        <v>5992</v>
      </c>
      <c r="D104" s="11">
        <v>45838</v>
      </c>
      <c r="E104" t="s">
        <v>2852</v>
      </c>
      <c r="F104" t="s">
        <v>2786</v>
      </c>
      <c r="G104" t="s">
        <v>2787</v>
      </c>
      <c r="H104" t="str">
        <f>IF(_xlfn.XLOOKUP(E104,LD_01[DOCUMENTO],LD_01[REVISÃO])=F104,"VIGENTE","OBSOLETO")</f>
        <v>VIGENTE</v>
      </c>
      <c r="I104" t="s">
        <v>4310</v>
      </c>
      <c r="J104" t="s">
        <v>4855</v>
      </c>
      <c r="K104" t="str">
        <f t="shared" si="3"/>
        <v>MSV-163MS-454-460</v>
      </c>
      <c r="L104" t="str">
        <f>_xlfn.XLOOKUP(E104,LD_PROJETOS!A:A,LD_PROJETOS!H:H)</f>
        <v>TO</v>
      </c>
      <c r="M104" t="str">
        <f t="shared" si="4"/>
        <v/>
      </c>
      <c r="N104" t="str">
        <f t="shared" si="5"/>
        <v>C:\Users\luis.nunes\OneDrive - ATERPA\00.SERVIDOR\SALA TÉCNICA\00.PROJETOS\02.DOCUMENTOS\ANO 01\MSV-163MS-454-460\TO</v>
      </c>
      <c r="O104" t="s">
        <v>4780</v>
      </c>
    </row>
    <row r="105" spans="1:15" x14ac:dyDescent="0.3">
      <c r="A105" t="s">
        <v>103</v>
      </c>
      <c r="B105">
        <v>607189</v>
      </c>
      <c r="C105" t="s">
        <v>5992</v>
      </c>
      <c r="D105" s="11">
        <v>45838</v>
      </c>
      <c r="E105" t="s">
        <v>2852</v>
      </c>
      <c r="F105" t="s">
        <v>2786</v>
      </c>
      <c r="G105" t="s">
        <v>2788</v>
      </c>
      <c r="H105" t="str">
        <f>IF(_xlfn.XLOOKUP(E105,LD_01[DOCUMENTO],LD_01[REVISÃO])=F105,"VIGENTE","OBSOLETO")</f>
        <v>VIGENTE</v>
      </c>
      <c r="I105" t="s">
        <v>4310</v>
      </c>
      <c r="J105" t="s">
        <v>4855</v>
      </c>
      <c r="K105" t="str">
        <f t="shared" si="3"/>
        <v>MSV-163MS-454-460</v>
      </c>
      <c r="L105" t="str">
        <f>_xlfn.XLOOKUP(E105,LD_PROJETOS!A:A,LD_PROJETOS!H:H)</f>
        <v>TO</v>
      </c>
      <c r="M105" t="str">
        <f t="shared" si="4"/>
        <v/>
      </c>
      <c r="N105" t="str">
        <f t="shared" si="5"/>
        <v>C:\Users\luis.nunes\OneDrive - ATERPA\00.SERVIDOR\SALA TÉCNICA\00.PROJETOS\02.DOCUMENTOS\ANO 01\MSV-163MS-454-460\TO</v>
      </c>
      <c r="O105" t="s">
        <v>4780</v>
      </c>
    </row>
    <row r="106" spans="1:15" x14ac:dyDescent="0.3">
      <c r="A106" t="s">
        <v>312</v>
      </c>
      <c r="B106">
        <v>2793873</v>
      </c>
      <c r="C106" t="s">
        <v>5992</v>
      </c>
      <c r="D106" s="11">
        <v>45838</v>
      </c>
      <c r="E106" t="s">
        <v>2963</v>
      </c>
      <c r="F106" t="s">
        <v>2818</v>
      </c>
      <c r="G106" t="s">
        <v>2787</v>
      </c>
      <c r="H106" t="str">
        <f>IF(_xlfn.XLOOKUP(E106,LD_01[DOCUMENTO],LD_01[REVISÃO])=F106,"VIGENTE","OBSOLETO")</f>
        <v>VIGENTE</v>
      </c>
      <c r="I106" t="s">
        <v>4310</v>
      </c>
      <c r="J106" t="s">
        <v>4855</v>
      </c>
      <c r="K106" t="str">
        <f t="shared" si="3"/>
        <v>MSV-163MS-454-460</v>
      </c>
      <c r="L106" t="str">
        <f>_xlfn.XLOOKUP(E106,LD_PROJETOS!A:A,LD_PROJETOS!H:H)</f>
        <v>GG</v>
      </c>
      <c r="M106" t="str">
        <f t="shared" si="4"/>
        <v/>
      </c>
      <c r="N106" t="str">
        <f t="shared" si="5"/>
        <v>C:\Users\luis.nunes\OneDrive - ATERPA\00.SERVIDOR\SALA TÉCNICA\00.PROJETOS\02.DOCUMENTOS\ANO 01\MSV-163MS-454-460\GG</v>
      </c>
      <c r="O106" t="s">
        <v>4780</v>
      </c>
    </row>
    <row r="107" spans="1:15" x14ac:dyDescent="0.3">
      <c r="A107" t="s">
        <v>313</v>
      </c>
      <c r="B107">
        <v>405629</v>
      </c>
      <c r="C107" t="s">
        <v>5992</v>
      </c>
      <c r="D107" s="11">
        <v>45838</v>
      </c>
      <c r="E107" t="s">
        <v>2963</v>
      </c>
      <c r="F107" t="s">
        <v>2818</v>
      </c>
      <c r="G107" t="s">
        <v>2788</v>
      </c>
      <c r="H107" t="str">
        <f>IF(_xlfn.XLOOKUP(E107,LD_01[DOCUMENTO],LD_01[REVISÃO])=F107,"VIGENTE","OBSOLETO")</f>
        <v>VIGENTE</v>
      </c>
      <c r="I107" t="s">
        <v>4310</v>
      </c>
      <c r="J107" t="s">
        <v>4855</v>
      </c>
      <c r="K107" t="str">
        <f t="shared" si="3"/>
        <v>MSV-163MS-454-460</v>
      </c>
      <c r="L107" t="str">
        <f>_xlfn.XLOOKUP(E107,LD_PROJETOS!A:A,LD_PROJETOS!H:H)</f>
        <v>GG</v>
      </c>
      <c r="M107" t="str">
        <f t="shared" si="4"/>
        <v/>
      </c>
      <c r="N107" t="str">
        <f t="shared" si="5"/>
        <v>C:\Users\luis.nunes\OneDrive - ATERPA\00.SERVIDOR\SALA TÉCNICA\00.PROJETOS\02.DOCUMENTOS\ANO 01\MSV-163MS-454-460\GG</v>
      </c>
      <c r="O107" t="s">
        <v>4780</v>
      </c>
    </row>
    <row r="108" spans="1:15" x14ac:dyDescent="0.3">
      <c r="A108" t="s">
        <v>314</v>
      </c>
      <c r="B108">
        <v>2665313</v>
      </c>
      <c r="C108" t="s">
        <v>5992</v>
      </c>
      <c r="D108" s="11">
        <v>45838</v>
      </c>
      <c r="E108" t="s">
        <v>2964</v>
      </c>
      <c r="F108" t="s">
        <v>2818</v>
      </c>
      <c r="G108" t="s">
        <v>2787</v>
      </c>
      <c r="H108" t="str">
        <f>IF(_xlfn.XLOOKUP(E108,LD_01[DOCUMENTO],LD_01[REVISÃO])=F108,"VIGENTE","OBSOLETO")</f>
        <v>VIGENTE</v>
      </c>
      <c r="I108" t="s">
        <v>4310</v>
      </c>
      <c r="J108" t="s">
        <v>4855</v>
      </c>
      <c r="K108" t="str">
        <f t="shared" si="3"/>
        <v>MSV-163MS-454-460</v>
      </c>
      <c r="L108" t="str">
        <f>_xlfn.XLOOKUP(E108,LD_PROJETOS!A:A,LD_PROJETOS!H:H)</f>
        <v>GG</v>
      </c>
      <c r="M108" t="str">
        <f t="shared" si="4"/>
        <v/>
      </c>
      <c r="N108" t="str">
        <f t="shared" si="5"/>
        <v>C:\Users\luis.nunes\OneDrive - ATERPA\00.SERVIDOR\SALA TÉCNICA\00.PROJETOS\02.DOCUMENTOS\ANO 01\MSV-163MS-454-460\GG</v>
      </c>
      <c r="O108" t="s">
        <v>4780</v>
      </c>
    </row>
    <row r="109" spans="1:15" x14ac:dyDescent="0.3">
      <c r="A109" t="s">
        <v>315</v>
      </c>
      <c r="B109">
        <v>459011</v>
      </c>
      <c r="C109" t="s">
        <v>5992</v>
      </c>
      <c r="D109" s="11">
        <v>45838</v>
      </c>
      <c r="E109" t="s">
        <v>2964</v>
      </c>
      <c r="F109" t="s">
        <v>2818</v>
      </c>
      <c r="G109" t="s">
        <v>2788</v>
      </c>
      <c r="H109" t="str">
        <f>IF(_xlfn.XLOOKUP(E109,LD_01[DOCUMENTO],LD_01[REVISÃO])=F109,"VIGENTE","OBSOLETO")</f>
        <v>VIGENTE</v>
      </c>
      <c r="I109" t="s">
        <v>4310</v>
      </c>
      <c r="J109" t="s">
        <v>4855</v>
      </c>
      <c r="K109" t="str">
        <f t="shared" si="3"/>
        <v>MSV-163MS-454-460</v>
      </c>
      <c r="L109" t="str">
        <f>_xlfn.XLOOKUP(E109,LD_PROJETOS!A:A,LD_PROJETOS!H:H)</f>
        <v>GG</v>
      </c>
      <c r="M109" t="str">
        <f t="shared" si="4"/>
        <v/>
      </c>
      <c r="N109" t="str">
        <f t="shared" si="5"/>
        <v>C:\Users\luis.nunes\OneDrive - ATERPA\00.SERVIDOR\SALA TÉCNICA\00.PROJETOS\02.DOCUMENTOS\ANO 01\MSV-163MS-454-460\GG</v>
      </c>
      <c r="O109" t="s">
        <v>4780</v>
      </c>
    </row>
    <row r="110" spans="1:15" x14ac:dyDescent="0.3">
      <c r="A110" t="s">
        <v>316</v>
      </c>
      <c r="B110">
        <v>2354370</v>
      </c>
      <c r="C110" t="s">
        <v>5992</v>
      </c>
      <c r="D110" s="11">
        <v>45838</v>
      </c>
      <c r="E110" t="s">
        <v>2965</v>
      </c>
      <c r="F110" t="s">
        <v>2818</v>
      </c>
      <c r="G110" t="s">
        <v>2787</v>
      </c>
      <c r="H110" t="str">
        <f>IF(_xlfn.XLOOKUP(E110,LD_01[DOCUMENTO],LD_01[REVISÃO])=F110,"VIGENTE","OBSOLETO")</f>
        <v>VIGENTE</v>
      </c>
      <c r="I110" t="s">
        <v>4310</v>
      </c>
      <c r="J110" t="s">
        <v>4855</v>
      </c>
      <c r="K110" t="str">
        <f t="shared" si="3"/>
        <v>MSV-163MS-454-460</v>
      </c>
      <c r="L110" t="str">
        <f>_xlfn.XLOOKUP(E110,LD_PROJETOS!A:A,LD_PROJETOS!H:H)</f>
        <v>GG</v>
      </c>
      <c r="M110" t="str">
        <f t="shared" si="4"/>
        <v/>
      </c>
      <c r="N110" t="str">
        <f t="shared" si="5"/>
        <v>C:\Users\luis.nunes\OneDrive - ATERPA\00.SERVIDOR\SALA TÉCNICA\00.PROJETOS\02.DOCUMENTOS\ANO 01\MSV-163MS-454-460\GG</v>
      </c>
      <c r="O110" t="s">
        <v>4780</v>
      </c>
    </row>
    <row r="111" spans="1:15" x14ac:dyDescent="0.3">
      <c r="A111" t="s">
        <v>317</v>
      </c>
      <c r="B111">
        <v>563632</v>
      </c>
      <c r="C111" t="s">
        <v>5992</v>
      </c>
      <c r="D111" s="11">
        <v>45838</v>
      </c>
      <c r="E111" t="s">
        <v>2965</v>
      </c>
      <c r="F111" t="s">
        <v>2818</v>
      </c>
      <c r="G111" t="s">
        <v>2788</v>
      </c>
      <c r="H111" t="str">
        <f>IF(_xlfn.XLOOKUP(E111,LD_01[DOCUMENTO],LD_01[REVISÃO])=F111,"VIGENTE","OBSOLETO")</f>
        <v>VIGENTE</v>
      </c>
      <c r="I111" t="s">
        <v>4310</v>
      </c>
      <c r="J111" t="s">
        <v>4855</v>
      </c>
      <c r="K111" t="str">
        <f t="shared" si="3"/>
        <v>MSV-163MS-454-460</v>
      </c>
      <c r="L111" t="str">
        <f>_xlfn.XLOOKUP(E111,LD_PROJETOS!A:A,LD_PROJETOS!H:H)</f>
        <v>GG</v>
      </c>
      <c r="M111" t="str">
        <f t="shared" si="4"/>
        <v/>
      </c>
      <c r="N111" t="str">
        <f t="shared" si="5"/>
        <v>C:\Users\luis.nunes\OneDrive - ATERPA\00.SERVIDOR\SALA TÉCNICA\00.PROJETOS\02.DOCUMENTOS\ANO 01\MSV-163MS-454-460\GG</v>
      </c>
      <c r="O111" t="s">
        <v>4780</v>
      </c>
    </row>
    <row r="112" spans="1:15" x14ac:dyDescent="0.3">
      <c r="A112" t="s">
        <v>318</v>
      </c>
      <c r="B112">
        <v>2285837</v>
      </c>
      <c r="C112" t="s">
        <v>5992</v>
      </c>
      <c r="D112" s="11">
        <v>45838</v>
      </c>
      <c r="E112" t="s">
        <v>2966</v>
      </c>
      <c r="F112" t="s">
        <v>2818</v>
      </c>
      <c r="G112" t="s">
        <v>2787</v>
      </c>
      <c r="H112" t="str">
        <f>IF(_xlfn.XLOOKUP(E112,LD_01[DOCUMENTO],LD_01[REVISÃO])=F112,"VIGENTE","OBSOLETO")</f>
        <v>VIGENTE</v>
      </c>
      <c r="I112" t="s">
        <v>4310</v>
      </c>
      <c r="J112" t="s">
        <v>4855</v>
      </c>
      <c r="K112" t="str">
        <f t="shared" si="3"/>
        <v>MSV-163MS-454-460</v>
      </c>
      <c r="L112" t="str">
        <f>_xlfn.XLOOKUP(E112,LD_PROJETOS!A:A,LD_PROJETOS!H:H)</f>
        <v>GG</v>
      </c>
      <c r="M112" t="str">
        <f t="shared" si="4"/>
        <v/>
      </c>
      <c r="N112" t="str">
        <f t="shared" si="5"/>
        <v>C:\Users\luis.nunes\OneDrive - ATERPA\00.SERVIDOR\SALA TÉCNICA\00.PROJETOS\02.DOCUMENTOS\ANO 01\MSV-163MS-454-460\GG</v>
      </c>
      <c r="O112" t="s">
        <v>4780</v>
      </c>
    </row>
    <row r="113" spans="1:15" x14ac:dyDescent="0.3">
      <c r="A113" t="s">
        <v>319</v>
      </c>
      <c r="B113">
        <v>475307</v>
      </c>
      <c r="C113" t="s">
        <v>5992</v>
      </c>
      <c r="D113" s="11">
        <v>45838</v>
      </c>
      <c r="E113" t="s">
        <v>2966</v>
      </c>
      <c r="F113" t="s">
        <v>2818</v>
      </c>
      <c r="G113" t="s">
        <v>2788</v>
      </c>
      <c r="H113" t="str">
        <f>IF(_xlfn.XLOOKUP(E113,LD_01[DOCUMENTO],LD_01[REVISÃO])=F113,"VIGENTE","OBSOLETO")</f>
        <v>VIGENTE</v>
      </c>
      <c r="I113" t="s">
        <v>4310</v>
      </c>
      <c r="J113" t="s">
        <v>4855</v>
      </c>
      <c r="K113" t="str">
        <f t="shared" si="3"/>
        <v>MSV-163MS-454-460</v>
      </c>
      <c r="L113" t="str">
        <f>_xlfn.XLOOKUP(E113,LD_PROJETOS!A:A,LD_PROJETOS!H:H)</f>
        <v>GG</v>
      </c>
      <c r="M113" t="str">
        <f t="shared" si="4"/>
        <v/>
      </c>
      <c r="N113" t="str">
        <f t="shared" si="5"/>
        <v>C:\Users\luis.nunes\OneDrive - ATERPA\00.SERVIDOR\SALA TÉCNICA\00.PROJETOS\02.DOCUMENTOS\ANO 01\MSV-163MS-454-460\GG</v>
      </c>
      <c r="O113" t="s">
        <v>4780</v>
      </c>
    </row>
    <row r="114" spans="1:15" x14ac:dyDescent="0.3">
      <c r="A114" t="s">
        <v>320</v>
      </c>
      <c r="B114">
        <v>2521447</v>
      </c>
      <c r="C114" t="s">
        <v>5992</v>
      </c>
      <c r="D114" s="11">
        <v>45838</v>
      </c>
      <c r="E114" t="s">
        <v>2967</v>
      </c>
      <c r="F114" t="s">
        <v>2818</v>
      </c>
      <c r="G114" t="s">
        <v>2787</v>
      </c>
      <c r="H114" t="str">
        <f>IF(_xlfn.XLOOKUP(E114,LD_01[DOCUMENTO],LD_01[REVISÃO])=F114,"VIGENTE","OBSOLETO")</f>
        <v>VIGENTE</v>
      </c>
      <c r="I114" t="s">
        <v>4310</v>
      </c>
      <c r="J114" t="s">
        <v>4855</v>
      </c>
      <c r="K114" t="str">
        <f t="shared" si="3"/>
        <v>MSV-163MS-454-460</v>
      </c>
      <c r="L114" t="str">
        <f>_xlfn.XLOOKUP(E114,LD_PROJETOS!A:A,LD_PROJETOS!H:H)</f>
        <v>GG</v>
      </c>
      <c r="M114" t="str">
        <f t="shared" si="4"/>
        <v/>
      </c>
      <c r="N114" t="str">
        <f t="shared" si="5"/>
        <v>C:\Users\luis.nunes\OneDrive - ATERPA\00.SERVIDOR\SALA TÉCNICA\00.PROJETOS\02.DOCUMENTOS\ANO 01\MSV-163MS-454-460\GG</v>
      </c>
      <c r="O114" t="s">
        <v>4780</v>
      </c>
    </row>
    <row r="115" spans="1:15" x14ac:dyDescent="0.3">
      <c r="A115" t="s">
        <v>321</v>
      </c>
      <c r="B115">
        <v>23219732</v>
      </c>
      <c r="C115" t="s">
        <v>5992</v>
      </c>
      <c r="D115" s="11">
        <v>45838</v>
      </c>
      <c r="E115" t="s">
        <v>2967</v>
      </c>
      <c r="F115" t="s">
        <v>2818</v>
      </c>
      <c r="G115" t="s">
        <v>2788</v>
      </c>
      <c r="H115" t="str">
        <f>IF(_xlfn.XLOOKUP(E115,LD_01[DOCUMENTO],LD_01[REVISÃO])=F115,"VIGENTE","OBSOLETO")</f>
        <v>VIGENTE</v>
      </c>
      <c r="I115" t="s">
        <v>4310</v>
      </c>
      <c r="J115" t="s">
        <v>4855</v>
      </c>
      <c r="K115" t="str">
        <f t="shared" si="3"/>
        <v>MSV-163MS-454-460</v>
      </c>
      <c r="L115" t="str">
        <f>_xlfn.XLOOKUP(E115,LD_PROJETOS!A:A,LD_PROJETOS!H:H)</f>
        <v>GG</v>
      </c>
      <c r="M115" t="str">
        <f t="shared" si="4"/>
        <v/>
      </c>
      <c r="N115" t="str">
        <f t="shared" si="5"/>
        <v>C:\Users\luis.nunes\OneDrive - ATERPA\00.SERVIDOR\SALA TÉCNICA\00.PROJETOS\02.DOCUMENTOS\ANO 01\MSV-163MS-454-460\GG</v>
      </c>
      <c r="O115" t="s">
        <v>4780</v>
      </c>
    </row>
    <row r="116" spans="1:15" x14ac:dyDescent="0.3">
      <c r="A116" t="s">
        <v>322</v>
      </c>
      <c r="B116">
        <v>1995653</v>
      </c>
      <c r="C116" t="s">
        <v>5992</v>
      </c>
      <c r="D116" s="11">
        <v>45838</v>
      </c>
      <c r="E116" t="s">
        <v>2968</v>
      </c>
      <c r="F116" t="s">
        <v>2818</v>
      </c>
      <c r="G116" t="s">
        <v>2787</v>
      </c>
      <c r="H116" t="str">
        <f>IF(_xlfn.XLOOKUP(E116,LD_01[DOCUMENTO],LD_01[REVISÃO])=F116,"VIGENTE","OBSOLETO")</f>
        <v>VIGENTE</v>
      </c>
      <c r="I116" t="s">
        <v>4310</v>
      </c>
      <c r="J116" t="s">
        <v>4855</v>
      </c>
      <c r="K116" t="str">
        <f t="shared" si="3"/>
        <v>MSV-163MS-454-460</v>
      </c>
      <c r="L116" t="str">
        <f>_xlfn.XLOOKUP(E116,LD_PROJETOS!A:A,LD_PROJETOS!H:H)</f>
        <v>GG</v>
      </c>
      <c r="M116" t="str">
        <f t="shared" si="4"/>
        <v/>
      </c>
      <c r="N116" t="str">
        <f t="shared" si="5"/>
        <v>C:\Users\luis.nunes\OneDrive - ATERPA\00.SERVIDOR\SALA TÉCNICA\00.PROJETOS\02.DOCUMENTOS\ANO 01\MSV-163MS-454-460\GG</v>
      </c>
      <c r="O116" t="s">
        <v>4780</v>
      </c>
    </row>
    <row r="117" spans="1:15" x14ac:dyDescent="0.3">
      <c r="A117" t="s">
        <v>323</v>
      </c>
      <c r="B117">
        <v>433682</v>
      </c>
      <c r="C117" t="s">
        <v>5992</v>
      </c>
      <c r="D117" s="11">
        <v>45838</v>
      </c>
      <c r="E117" t="s">
        <v>2968</v>
      </c>
      <c r="F117" t="s">
        <v>2818</v>
      </c>
      <c r="G117" t="s">
        <v>2788</v>
      </c>
      <c r="H117" t="str">
        <f>IF(_xlfn.XLOOKUP(E117,LD_01[DOCUMENTO],LD_01[REVISÃO])=F117,"VIGENTE","OBSOLETO")</f>
        <v>VIGENTE</v>
      </c>
      <c r="I117" t="s">
        <v>4310</v>
      </c>
      <c r="J117" t="s">
        <v>4855</v>
      </c>
      <c r="K117" t="str">
        <f t="shared" si="3"/>
        <v>MSV-163MS-454-460</v>
      </c>
      <c r="L117" t="str">
        <f>_xlfn.XLOOKUP(E117,LD_PROJETOS!A:A,LD_PROJETOS!H:H)</f>
        <v>GG</v>
      </c>
      <c r="M117" t="str">
        <f t="shared" si="4"/>
        <v/>
      </c>
      <c r="N117" t="str">
        <f t="shared" si="5"/>
        <v>C:\Users\luis.nunes\OneDrive - ATERPA\00.SERVIDOR\SALA TÉCNICA\00.PROJETOS\02.DOCUMENTOS\ANO 01\MSV-163MS-454-460\GG</v>
      </c>
      <c r="O117" t="s">
        <v>4780</v>
      </c>
    </row>
    <row r="118" spans="1:15" x14ac:dyDescent="0.3">
      <c r="A118" t="s">
        <v>324</v>
      </c>
      <c r="B118">
        <v>2377544</v>
      </c>
      <c r="C118" t="s">
        <v>5992</v>
      </c>
      <c r="D118" s="11">
        <v>45838</v>
      </c>
      <c r="E118" t="s">
        <v>2969</v>
      </c>
      <c r="F118" t="s">
        <v>2818</v>
      </c>
      <c r="G118" t="s">
        <v>2787</v>
      </c>
      <c r="H118" t="str">
        <f>IF(_xlfn.XLOOKUP(E118,LD_01[DOCUMENTO],LD_01[REVISÃO])=F118,"VIGENTE","OBSOLETO")</f>
        <v>VIGENTE</v>
      </c>
      <c r="I118" t="s">
        <v>4310</v>
      </c>
      <c r="J118" t="s">
        <v>4855</v>
      </c>
      <c r="K118" t="str">
        <f t="shared" si="3"/>
        <v>MSV-163MS-454-460</v>
      </c>
      <c r="L118" t="str">
        <f>_xlfn.XLOOKUP(E118,LD_PROJETOS!A:A,LD_PROJETOS!H:H)</f>
        <v>GG</v>
      </c>
      <c r="M118" t="str">
        <f t="shared" si="4"/>
        <v/>
      </c>
      <c r="N118" t="str">
        <f t="shared" si="5"/>
        <v>C:\Users\luis.nunes\OneDrive - ATERPA\00.SERVIDOR\SALA TÉCNICA\00.PROJETOS\02.DOCUMENTOS\ANO 01\MSV-163MS-454-460\GG</v>
      </c>
      <c r="O118" t="s">
        <v>4780</v>
      </c>
    </row>
    <row r="119" spans="1:15" x14ac:dyDescent="0.3">
      <c r="A119" t="s">
        <v>325</v>
      </c>
      <c r="B119">
        <v>391272</v>
      </c>
      <c r="C119" t="s">
        <v>5992</v>
      </c>
      <c r="D119" s="11">
        <v>45838</v>
      </c>
      <c r="E119" t="s">
        <v>2969</v>
      </c>
      <c r="F119" t="s">
        <v>2818</v>
      </c>
      <c r="G119" t="s">
        <v>2788</v>
      </c>
      <c r="H119" t="str">
        <f>IF(_xlfn.XLOOKUP(E119,LD_01[DOCUMENTO],LD_01[REVISÃO])=F119,"VIGENTE","OBSOLETO")</f>
        <v>VIGENTE</v>
      </c>
      <c r="I119" t="s">
        <v>4310</v>
      </c>
      <c r="J119" t="s">
        <v>4855</v>
      </c>
      <c r="K119" t="str">
        <f t="shared" si="3"/>
        <v>MSV-163MS-454-460</v>
      </c>
      <c r="L119" t="str">
        <f>_xlfn.XLOOKUP(E119,LD_PROJETOS!A:A,LD_PROJETOS!H:H)</f>
        <v>GG</v>
      </c>
      <c r="M119" t="str">
        <f t="shared" si="4"/>
        <v/>
      </c>
      <c r="N119" t="str">
        <f t="shared" si="5"/>
        <v>C:\Users\luis.nunes\OneDrive - ATERPA\00.SERVIDOR\SALA TÉCNICA\00.PROJETOS\02.DOCUMENTOS\ANO 01\MSV-163MS-454-460\GG</v>
      </c>
      <c r="O119" t="s">
        <v>4780</v>
      </c>
    </row>
    <row r="120" spans="1:15" x14ac:dyDescent="0.3">
      <c r="A120" t="s">
        <v>326</v>
      </c>
      <c r="B120">
        <v>2053081</v>
      </c>
      <c r="C120" t="s">
        <v>5992</v>
      </c>
      <c r="D120" s="11">
        <v>45838</v>
      </c>
      <c r="E120" t="s">
        <v>2970</v>
      </c>
      <c r="F120" t="s">
        <v>2818</v>
      </c>
      <c r="G120" t="s">
        <v>2787</v>
      </c>
      <c r="H120" t="str">
        <f>IF(_xlfn.XLOOKUP(E120,LD_01[DOCUMENTO],LD_01[REVISÃO])=F120,"VIGENTE","OBSOLETO")</f>
        <v>VIGENTE</v>
      </c>
      <c r="I120" t="s">
        <v>4310</v>
      </c>
      <c r="J120" t="s">
        <v>4855</v>
      </c>
      <c r="K120" t="str">
        <f t="shared" si="3"/>
        <v>MSV-163MS-454-460</v>
      </c>
      <c r="L120" t="str">
        <f>_xlfn.XLOOKUP(E120,LD_PROJETOS!A:A,LD_PROJETOS!H:H)</f>
        <v>GG</v>
      </c>
      <c r="M120" t="str">
        <f t="shared" si="4"/>
        <v/>
      </c>
      <c r="N120" t="str">
        <f t="shared" si="5"/>
        <v>C:\Users\luis.nunes\OneDrive - ATERPA\00.SERVIDOR\SALA TÉCNICA\00.PROJETOS\02.DOCUMENTOS\ANO 01\MSV-163MS-454-460\GG</v>
      </c>
      <c r="O120" t="s">
        <v>4780</v>
      </c>
    </row>
    <row r="121" spans="1:15" x14ac:dyDescent="0.3">
      <c r="A121" t="s">
        <v>327</v>
      </c>
      <c r="B121">
        <v>441111</v>
      </c>
      <c r="C121" t="s">
        <v>5992</v>
      </c>
      <c r="D121" s="11">
        <v>45838</v>
      </c>
      <c r="E121" t="s">
        <v>2970</v>
      </c>
      <c r="F121" t="s">
        <v>2818</v>
      </c>
      <c r="G121" t="s">
        <v>2788</v>
      </c>
      <c r="H121" t="str">
        <f>IF(_xlfn.XLOOKUP(E121,LD_01[DOCUMENTO],LD_01[REVISÃO])=F121,"VIGENTE","OBSOLETO")</f>
        <v>VIGENTE</v>
      </c>
      <c r="I121" t="s">
        <v>4310</v>
      </c>
      <c r="J121" t="s">
        <v>4855</v>
      </c>
      <c r="K121" t="str">
        <f t="shared" si="3"/>
        <v>MSV-163MS-454-460</v>
      </c>
      <c r="L121" t="str">
        <f>_xlfn.XLOOKUP(E121,LD_PROJETOS!A:A,LD_PROJETOS!H:H)</f>
        <v>GG</v>
      </c>
      <c r="M121" t="str">
        <f t="shared" si="4"/>
        <v/>
      </c>
      <c r="N121" t="str">
        <f t="shared" si="5"/>
        <v>C:\Users\luis.nunes\OneDrive - ATERPA\00.SERVIDOR\SALA TÉCNICA\00.PROJETOS\02.DOCUMENTOS\ANO 01\MSV-163MS-454-460\GG</v>
      </c>
      <c r="O121" t="s">
        <v>4780</v>
      </c>
    </row>
    <row r="122" spans="1:15" x14ac:dyDescent="0.3">
      <c r="A122" t="s">
        <v>328</v>
      </c>
      <c r="B122">
        <v>2436671</v>
      </c>
      <c r="C122" t="s">
        <v>5992</v>
      </c>
      <c r="D122" s="11">
        <v>45838</v>
      </c>
      <c r="E122" t="s">
        <v>2971</v>
      </c>
      <c r="F122" t="s">
        <v>2799</v>
      </c>
      <c r="G122" t="s">
        <v>2787</v>
      </c>
      <c r="H122" t="str">
        <f>IF(_xlfn.XLOOKUP(E122,LD_01[DOCUMENTO],LD_01[REVISÃO])=F122,"VIGENTE","OBSOLETO")</f>
        <v>VIGENTE</v>
      </c>
      <c r="I122" t="s">
        <v>4310</v>
      </c>
      <c r="J122" t="s">
        <v>4855</v>
      </c>
      <c r="K122" t="str">
        <f t="shared" si="3"/>
        <v>MSV-163MS-454-460</v>
      </c>
      <c r="L122" t="str">
        <f>_xlfn.XLOOKUP(E122,LD_PROJETOS!A:A,LD_PROJETOS!H:H)</f>
        <v>GG</v>
      </c>
      <c r="M122" t="str">
        <f t="shared" si="4"/>
        <v/>
      </c>
      <c r="N122" t="str">
        <f t="shared" si="5"/>
        <v>C:\Users\luis.nunes\OneDrive - ATERPA\00.SERVIDOR\SALA TÉCNICA\00.PROJETOS\02.DOCUMENTOS\ANO 01\MSV-163MS-454-460\GG</v>
      </c>
      <c r="O122" t="s">
        <v>4780</v>
      </c>
    </row>
    <row r="123" spans="1:15" x14ac:dyDescent="0.3">
      <c r="A123" t="s">
        <v>329</v>
      </c>
      <c r="B123">
        <v>424575</v>
      </c>
      <c r="C123" t="s">
        <v>5992</v>
      </c>
      <c r="D123" s="11">
        <v>45838</v>
      </c>
      <c r="E123" t="s">
        <v>2971</v>
      </c>
      <c r="F123" t="s">
        <v>2799</v>
      </c>
      <c r="G123" t="s">
        <v>2788</v>
      </c>
      <c r="H123" t="str">
        <f>IF(_xlfn.XLOOKUP(E123,LD_01[DOCUMENTO],LD_01[REVISÃO])=F123,"VIGENTE","OBSOLETO")</f>
        <v>VIGENTE</v>
      </c>
      <c r="I123" t="s">
        <v>4310</v>
      </c>
      <c r="J123" t="s">
        <v>4855</v>
      </c>
      <c r="K123" t="str">
        <f t="shared" si="3"/>
        <v>MSV-163MS-454-460</v>
      </c>
      <c r="L123" t="str">
        <f>_xlfn.XLOOKUP(E123,LD_PROJETOS!A:A,LD_PROJETOS!H:H)</f>
        <v>GG</v>
      </c>
      <c r="M123" t="str">
        <f t="shared" si="4"/>
        <v/>
      </c>
      <c r="N123" t="str">
        <f t="shared" si="5"/>
        <v>C:\Users\luis.nunes\OneDrive - ATERPA\00.SERVIDOR\SALA TÉCNICA\00.PROJETOS\02.DOCUMENTOS\ANO 01\MSV-163MS-454-460\GG</v>
      </c>
      <c r="O123" t="s">
        <v>4780</v>
      </c>
    </row>
    <row r="124" spans="1:15" x14ac:dyDescent="0.3">
      <c r="A124" t="s">
        <v>330</v>
      </c>
      <c r="B124">
        <v>3056760</v>
      </c>
      <c r="C124" t="s">
        <v>5992</v>
      </c>
      <c r="D124" s="11">
        <v>45838</v>
      </c>
      <c r="E124" t="s">
        <v>2972</v>
      </c>
      <c r="F124" t="s">
        <v>2799</v>
      </c>
      <c r="G124" t="s">
        <v>2787</v>
      </c>
      <c r="H124" t="str">
        <f>IF(_xlfn.XLOOKUP(E124,LD_01[DOCUMENTO],LD_01[REVISÃO])=F124,"VIGENTE","OBSOLETO")</f>
        <v>VIGENTE</v>
      </c>
      <c r="I124" t="s">
        <v>4310</v>
      </c>
      <c r="J124" t="s">
        <v>4855</v>
      </c>
      <c r="K124" t="str">
        <f t="shared" si="3"/>
        <v>MSV-163MS-454-460</v>
      </c>
      <c r="L124" t="str">
        <f>_xlfn.XLOOKUP(E124,LD_PROJETOS!A:A,LD_PROJETOS!H:H)</f>
        <v>GG</v>
      </c>
      <c r="M124" t="str">
        <f t="shared" si="4"/>
        <v/>
      </c>
      <c r="N124" t="str">
        <f t="shared" si="5"/>
        <v>C:\Users\luis.nunes\OneDrive - ATERPA\00.SERVIDOR\SALA TÉCNICA\00.PROJETOS\02.DOCUMENTOS\ANO 01\MSV-163MS-454-460\GG</v>
      </c>
      <c r="O124" t="s">
        <v>4780</v>
      </c>
    </row>
    <row r="125" spans="1:15" x14ac:dyDescent="0.3">
      <c r="A125" t="s">
        <v>331</v>
      </c>
      <c r="B125">
        <v>636089</v>
      </c>
      <c r="C125" t="s">
        <v>5992</v>
      </c>
      <c r="D125" s="11">
        <v>45838</v>
      </c>
      <c r="E125" t="s">
        <v>2972</v>
      </c>
      <c r="F125" t="s">
        <v>2799</v>
      </c>
      <c r="G125" t="s">
        <v>2788</v>
      </c>
      <c r="H125" t="str">
        <f>IF(_xlfn.XLOOKUP(E125,LD_01[DOCUMENTO],LD_01[REVISÃO])=F125,"VIGENTE","OBSOLETO")</f>
        <v>VIGENTE</v>
      </c>
      <c r="I125" t="s">
        <v>4310</v>
      </c>
      <c r="J125" t="s">
        <v>4855</v>
      </c>
      <c r="K125" t="str">
        <f t="shared" si="3"/>
        <v>MSV-163MS-454-460</v>
      </c>
      <c r="L125" t="str">
        <f>_xlfn.XLOOKUP(E125,LD_PROJETOS!A:A,LD_PROJETOS!H:H)</f>
        <v>GG</v>
      </c>
      <c r="M125" t="str">
        <f t="shared" si="4"/>
        <v/>
      </c>
      <c r="N125" t="str">
        <f t="shared" si="5"/>
        <v>C:\Users\luis.nunes\OneDrive - ATERPA\00.SERVIDOR\SALA TÉCNICA\00.PROJETOS\02.DOCUMENTOS\ANO 01\MSV-163MS-454-460\GG</v>
      </c>
      <c r="O125" t="s">
        <v>4780</v>
      </c>
    </row>
    <row r="126" spans="1:15" x14ac:dyDescent="0.3">
      <c r="A126" t="s">
        <v>332</v>
      </c>
      <c r="B126">
        <v>2126500</v>
      </c>
      <c r="C126" t="s">
        <v>5992</v>
      </c>
      <c r="D126" s="11">
        <v>45838</v>
      </c>
      <c r="E126" t="s">
        <v>2973</v>
      </c>
      <c r="F126" t="s">
        <v>2799</v>
      </c>
      <c r="G126" t="s">
        <v>2787</v>
      </c>
      <c r="H126" t="str">
        <f>IF(_xlfn.XLOOKUP(E126,LD_01[DOCUMENTO],LD_01[REVISÃO])=F126,"VIGENTE","OBSOLETO")</f>
        <v>VIGENTE</v>
      </c>
      <c r="I126" t="s">
        <v>4310</v>
      </c>
      <c r="J126" t="s">
        <v>4855</v>
      </c>
      <c r="K126" t="str">
        <f t="shared" si="3"/>
        <v>MSV-163MS-454-460</v>
      </c>
      <c r="L126" t="str">
        <f>_xlfn.XLOOKUP(E126,LD_PROJETOS!A:A,LD_PROJETOS!H:H)</f>
        <v>GG</v>
      </c>
      <c r="M126" t="str">
        <f t="shared" si="4"/>
        <v/>
      </c>
      <c r="N126" t="str">
        <f t="shared" si="5"/>
        <v>C:\Users\luis.nunes\OneDrive - ATERPA\00.SERVIDOR\SALA TÉCNICA\00.PROJETOS\02.DOCUMENTOS\ANO 01\MSV-163MS-454-460\GG</v>
      </c>
      <c r="O126" t="s">
        <v>4780</v>
      </c>
    </row>
    <row r="127" spans="1:15" x14ac:dyDescent="0.3">
      <c r="A127" t="s">
        <v>333</v>
      </c>
      <c r="B127">
        <v>436704</v>
      </c>
      <c r="C127" t="s">
        <v>5992</v>
      </c>
      <c r="D127" s="11">
        <v>45838</v>
      </c>
      <c r="E127" t="s">
        <v>2973</v>
      </c>
      <c r="F127" t="s">
        <v>2799</v>
      </c>
      <c r="G127" t="s">
        <v>2788</v>
      </c>
      <c r="H127" t="str">
        <f>IF(_xlfn.XLOOKUP(E127,LD_01[DOCUMENTO],LD_01[REVISÃO])=F127,"VIGENTE","OBSOLETO")</f>
        <v>VIGENTE</v>
      </c>
      <c r="I127" t="s">
        <v>4310</v>
      </c>
      <c r="J127" t="s">
        <v>4855</v>
      </c>
      <c r="K127" t="str">
        <f t="shared" si="3"/>
        <v>MSV-163MS-454-460</v>
      </c>
      <c r="L127" t="str">
        <f>_xlfn.XLOOKUP(E127,LD_PROJETOS!A:A,LD_PROJETOS!H:H)</f>
        <v>GG</v>
      </c>
      <c r="M127" t="str">
        <f t="shared" si="4"/>
        <v/>
      </c>
      <c r="N127" t="str">
        <f t="shared" si="5"/>
        <v>C:\Users\luis.nunes\OneDrive - ATERPA\00.SERVIDOR\SALA TÉCNICA\00.PROJETOS\02.DOCUMENTOS\ANO 01\MSV-163MS-454-460\GG</v>
      </c>
      <c r="O127" t="s">
        <v>4780</v>
      </c>
    </row>
    <row r="128" spans="1:15" x14ac:dyDescent="0.3">
      <c r="A128" t="s">
        <v>334</v>
      </c>
      <c r="B128">
        <v>6424057</v>
      </c>
      <c r="C128" t="s">
        <v>5992</v>
      </c>
      <c r="D128" s="11">
        <v>45838</v>
      </c>
      <c r="E128" t="s">
        <v>2974</v>
      </c>
      <c r="F128" t="s">
        <v>2786</v>
      </c>
      <c r="G128" t="s">
        <v>2787</v>
      </c>
      <c r="H128" t="str">
        <f>IF(_xlfn.XLOOKUP(E128,LD_01[DOCUMENTO],LD_01[REVISÃO])=F128,"VIGENTE","OBSOLETO")</f>
        <v>VIGENTE</v>
      </c>
      <c r="I128" t="s">
        <v>4310</v>
      </c>
      <c r="J128" t="s">
        <v>4855</v>
      </c>
      <c r="K128" t="str">
        <f t="shared" si="3"/>
        <v>MSV-163MS-454-460</v>
      </c>
      <c r="L128" t="str">
        <f>_xlfn.XLOOKUP(E128,LD_PROJETOS!A:A,LD_PROJETOS!H:H)</f>
        <v>GG</v>
      </c>
      <c r="M128" t="str">
        <f t="shared" si="4"/>
        <v/>
      </c>
      <c r="N128" t="str">
        <f t="shared" si="5"/>
        <v>C:\Users\luis.nunes\OneDrive - ATERPA\00.SERVIDOR\SALA TÉCNICA\00.PROJETOS\02.DOCUMENTOS\ANO 01\MSV-163MS-454-460\GG</v>
      </c>
      <c r="O128" t="s">
        <v>4780</v>
      </c>
    </row>
    <row r="129" spans="1:15" x14ac:dyDescent="0.3">
      <c r="A129" t="s">
        <v>335</v>
      </c>
      <c r="B129">
        <v>364473</v>
      </c>
      <c r="C129" t="s">
        <v>5992</v>
      </c>
      <c r="D129" s="11">
        <v>45838</v>
      </c>
      <c r="E129" t="s">
        <v>2974</v>
      </c>
      <c r="F129" t="s">
        <v>2786</v>
      </c>
      <c r="G129" t="s">
        <v>2788</v>
      </c>
      <c r="H129" t="str">
        <f>IF(_xlfn.XLOOKUP(E129,LD_01[DOCUMENTO],LD_01[REVISÃO])=F129,"VIGENTE","OBSOLETO")</f>
        <v>VIGENTE</v>
      </c>
      <c r="I129" t="s">
        <v>4310</v>
      </c>
      <c r="J129" t="s">
        <v>4855</v>
      </c>
      <c r="K129" t="str">
        <f t="shared" si="3"/>
        <v>MSV-163MS-454-460</v>
      </c>
      <c r="L129" t="str">
        <f>_xlfn.XLOOKUP(E129,LD_PROJETOS!A:A,LD_PROJETOS!H:H)</f>
        <v>GG</v>
      </c>
      <c r="M129" t="str">
        <f t="shared" si="4"/>
        <v/>
      </c>
      <c r="N129" t="str">
        <f t="shared" si="5"/>
        <v>C:\Users\luis.nunes\OneDrive - ATERPA\00.SERVIDOR\SALA TÉCNICA\00.PROJETOS\02.DOCUMENTOS\ANO 01\MSV-163MS-454-460\GG</v>
      </c>
      <c r="O129" t="s">
        <v>4780</v>
      </c>
    </row>
    <row r="130" spans="1:15" x14ac:dyDescent="0.3">
      <c r="A130" t="s">
        <v>336</v>
      </c>
      <c r="B130">
        <v>6491662</v>
      </c>
      <c r="C130" t="s">
        <v>5992</v>
      </c>
      <c r="D130" s="11">
        <v>45838</v>
      </c>
      <c r="E130" t="s">
        <v>2975</v>
      </c>
      <c r="F130" t="s">
        <v>2791</v>
      </c>
      <c r="G130" t="s">
        <v>2787</v>
      </c>
      <c r="H130" t="str">
        <f>IF(_xlfn.XLOOKUP(E130,LD_01[DOCUMENTO],LD_01[REVISÃO])=F130,"VIGENTE","OBSOLETO")</f>
        <v>VIGENTE</v>
      </c>
      <c r="I130" t="s">
        <v>4310</v>
      </c>
      <c r="J130" t="s">
        <v>4855</v>
      </c>
      <c r="K130" t="str">
        <f t="shared" si="3"/>
        <v>MSV-163MS-454-460</v>
      </c>
      <c r="L130" t="str">
        <f>_xlfn.XLOOKUP(E130,LD_PROJETOS!A:A,LD_PROJETOS!H:H)</f>
        <v>GG</v>
      </c>
      <c r="M130" t="str">
        <f t="shared" si="4"/>
        <v/>
      </c>
      <c r="N130" t="str">
        <f t="shared" si="5"/>
        <v>C:\Users\luis.nunes\OneDrive - ATERPA\00.SERVIDOR\SALA TÉCNICA\00.PROJETOS\02.DOCUMENTOS\ANO 01\MSV-163MS-454-460\GG</v>
      </c>
      <c r="O130" t="s">
        <v>4780</v>
      </c>
    </row>
    <row r="131" spans="1:15" x14ac:dyDescent="0.3">
      <c r="A131" t="s">
        <v>337</v>
      </c>
      <c r="B131">
        <v>227222</v>
      </c>
      <c r="C131" t="s">
        <v>5992</v>
      </c>
      <c r="D131" s="11">
        <v>45838</v>
      </c>
      <c r="E131" t="s">
        <v>2975</v>
      </c>
      <c r="F131" t="s">
        <v>2791</v>
      </c>
      <c r="G131" t="s">
        <v>2788</v>
      </c>
      <c r="H131" t="str">
        <f>IF(_xlfn.XLOOKUP(E131,LD_01[DOCUMENTO],LD_01[REVISÃO])=F131,"VIGENTE","OBSOLETO")</f>
        <v>VIGENTE</v>
      </c>
      <c r="I131" t="s">
        <v>4310</v>
      </c>
      <c r="J131" t="s">
        <v>4855</v>
      </c>
      <c r="K131" t="str">
        <f t="shared" ref="K131:K194" si="6">"MSV-163MS-"&amp;I131</f>
        <v>MSV-163MS-454-460</v>
      </c>
      <c r="L131" t="str">
        <f>_xlfn.XLOOKUP(E131,LD_PROJETOS!A:A,LD_PROJETOS!H:H)</f>
        <v>GG</v>
      </c>
      <c r="M131" t="str">
        <f t="shared" ref="M131:M194" si="7">IF(H131&lt;&gt;"OBSOLETO","",H131)</f>
        <v/>
      </c>
      <c r="N131" t="str">
        <f t="shared" ref="N131:N194" si="8">_xlfn.TEXTJOIN("\",TRUE,J131:M131)</f>
        <v>C:\Users\luis.nunes\OneDrive - ATERPA\00.SERVIDOR\SALA TÉCNICA\00.PROJETOS\02.DOCUMENTOS\ANO 01\MSV-163MS-454-460\GG</v>
      </c>
      <c r="O131" t="s">
        <v>4780</v>
      </c>
    </row>
    <row r="132" spans="1:15" x14ac:dyDescent="0.3">
      <c r="A132" t="s">
        <v>338</v>
      </c>
      <c r="B132">
        <v>6530364</v>
      </c>
      <c r="C132" t="s">
        <v>5992</v>
      </c>
      <c r="D132" s="11">
        <v>45838</v>
      </c>
      <c r="E132" t="s">
        <v>2976</v>
      </c>
      <c r="F132" t="s">
        <v>2791</v>
      </c>
      <c r="G132" t="s">
        <v>2787</v>
      </c>
      <c r="H132" t="str">
        <f>IF(_xlfn.XLOOKUP(E132,LD_01[DOCUMENTO],LD_01[REVISÃO])=F132,"VIGENTE","OBSOLETO")</f>
        <v>VIGENTE</v>
      </c>
      <c r="I132" t="s">
        <v>4310</v>
      </c>
      <c r="J132" t="s">
        <v>4855</v>
      </c>
      <c r="K132" t="str">
        <f t="shared" si="6"/>
        <v>MSV-163MS-454-460</v>
      </c>
      <c r="L132" t="str">
        <f>_xlfn.XLOOKUP(E132,LD_PROJETOS!A:A,LD_PROJETOS!H:H)</f>
        <v>GG</v>
      </c>
      <c r="M132" t="str">
        <f t="shared" si="7"/>
        <v/>
      </c>
      <c r="N132" t="str">
        <f t="shared" si="8"/>
        <v>C:\Users\luis.nunes\OneDrive - ATERPA\00.SERVIDOR\SALA TÉCNICA\00.PROJETOS\02.DOCUMENTOS\ANO 01\MSV-163MS-454-460\GG</v>
      </c>
      <c r="O132" t="s">
        <v>4780</v>
      </c>
    </row>
    <row r="133" spans="1:15" x14ac:dyDescent="0.3">
      <c r="A133" t="s">
        <v>339</v>
      </c>
      <c r="B133">
        <v>254657</v>
      </c>
      <c r="C133" t="s">
        <v>5992</v>
      </c>
      <c r="D133" s="11">
        <v>45838</v>
      </c>
      <c r="E133" t="s">
        <v>2976</v>
      </c>
      <c r="F133" t="s">
        <v>2791</v>
      </c>
      <c r="G133" t="s">
        <v>2788</v>
      </c>
      <c r="H133" t="str">
        <f>IF(_xlfn.XLOOKUP(E133,LD_01[DOCUMENTO],LD_01[REVISÃO])=F133,"VIGENTE","OBSOLETO")</f>
        <v>VIGENTE</v>
      </c>
      <c r="I133" t="s">
        <v>4310</v>
      </c>
      <c r="J133" t="s">
        <v>4855</v>
      </c>
      <c r="K133" t="str">
        <f t="shared" si="6"/>
        <v>MSV-163MS-454-460</v>
      </c>
      <c r="L133" t="str">
        <f>_xlfn.XLOOKUP(E133,LD_PROJETOS!A:A,LD_PROJETOS!H:H)</f>
        <v>GG</v>
      </c>
      <c r="M133" t="str">
        <f t="shared" si="7"/>
        <v/>
      </c>
      <c r="N133" t="str">
        <f t="shared" si="8"/>
        <v>C:\Users\luis.nunes\OneDrive - ATERPA\00.SERVIDOR\SALA TÉCNICA\00.PROJETOS\02.DOCUMENTOS\ANO 01\MSV-163MS-454-460\GG</v>
      </c>
      <c r="O133" t="s">
        <v>4780</v>
      </c>
    </row>
    <row r="134" spans="1:15" x14ac:dyDescent="0.3">
      <c r="A134" t="s">
        <v>340</v>
      </c>
      <c r="B134">
        <v>3877126</v>
      </c>
      <c r="C134" t="s">
        <v>5992</v>
      </c>
      <c r="D134" s="11">
        <v>45838</v>
      </c>
      <c r="E134" t="s">
        <v>2977</v>
      </c>
      <c r="F134" t="s">
        <v>2795</v>
      </c>
      <c r="G134" t="s">
        <v>2787</v>
      </c>
      <c r="H134" t="str">
        <f>IF(_xlfn.XLOOKUP(E134,LD_01[DOCUMENTO],LD_01[REVISÃO])=F134,"VIGENTE","OBSOLETO")</f>
        <v>VIGENTE</v>
      </c>
      <c r="I134" t="s">
        <v>4310</v>
      </c>
      <c r="J134" t="s">
        <v>4855</v>
      </c>
      <c r="K134" t="str">
        <f t="shared" si="6"/>
        <v>MSV-163MS-454-460</v>
      </c>
      <c r="L134" t="str">
        <f>_xlfn.XLOOKUP(E134,LD_PROJETOS!A:A,LD_PROJETOS!H:H)</f>
        <v>GG</v>
      </c>
      <c r="M134" t="str">
        <f t="shared" si="7"/>
        <v/>
      </c>
      <c r="N134" t="str">
        <f t="shared" si="8"/>
        <v>C:\Users\luis.nunes\OneDrive - ATERPA\00.SERVIDOR\SALA TÉCNICA\00.PROJETOS\02.DOCUMENTOS\ANO 01\MSV-163MS-454-460\GG</v>
      </c>
      <c r="O134" t="s">
        <v>4780</v>
      </c>
    </row>
    <row r="135" spans="1:15" x14ac:dyDescent="0.3">
      <c r="A135" t="s">
        <v>341</v>
      </c>
      <c r="B135">
        <v>675104</v>
      </c>
      <c r="C135" t="s">
        <v>5992</v>
      </c>
      <c r="D135" s="11">
        <v>45838</v>
      </c>
      <c r="E135" t="s">
        <v>2977</v>
      </c>
      <c r="F135" t="s">
        <v>2795</v>
      </c>
      <c r="G135" t="s">
        <v>2788</v>
      </c>
      <c r="H135" t="str">
        <f>IF(_xlfn.XLOOKUP(E135,LD_01[DOCUMENTO],LD_01[REVISÃO])=F135,"VIGENTE","OBSOLETO")</f>
        <v>VIGENTE</v>
      </c>
      <c r="I135" t="s">
        <v>4310</v>
      </c>
      <c r="J135" t="s">
        <v>4855</v>
      </c>
      <c r="K135" t="str">
        <f t="shared" si="6"/>
        <v>MSV-163MS-454-460</v>
      </c>
      <c r="L135" t="str">
        <f>_xlfn.XLOOKUP(E135,LD_PROJETOS!A:A,LD_PROJETOS!H:H)</f>
        <v>GG</v>
      </c>
      <c r="M135" t="str">
        <f t="shared" si="7"/>
        <v/>
      </c>
      <c r="N135" t="str">
        <f t="shared" si="8"/>
        <v>C:\Users\luis.nunes\OneDrive - ATERPA\00.SERVIDOR\SALA TÉCNICA\00.PROJETOS\02.DOCUMENTOS\ANO 01\MSV-163MS-454-460\GG</v>
      </c>
      <c r="O135" t="s">
        <v>4780</v>
      </c>
    </row>
    <row r="136" spans="1:15" x14ac:dyDescent="0.3">
      <c r="A136" t="s">
        <v>342</v>
      </c>
      <c r="B136">
        <v>3554322</v>
      </c>
      <c r="C136" t="s">
        <v>5992</v>
      </c>
      <c r="D136" s="11">
        <v>45838</v>
      </c>
      <c r="E136" t="s">
        <v>2978</v>
      </c>
      <c r="F136" t="s">
        <v>2799</v>
      </c>
      <c r="G136" t="s">
        <v>2787</v>
      </c>
      <c r="H136" t="str">
        <f>IF(_xlfn.XLOOKUP(E136,LD_01[DOCUMENTO],LD_01[REVISÃO])=F136,"VIGENTE","OBSOLETO")</f>
        <v>VIGENTE</v>
      </c>
      <c r="I136" t="s">
        <v>4310</v>
      </c>
      <c r="J136" t="s">
        <v>4855</v>
      </c>
      <c r="K136" t="str">
        <f t="shared" si="6"/>
        <v>MSV-163MS-454-460</v>
      </c>
      <c r="L136" t="str">
        <f>_xlfn.XLOOKUP(E136,LD_PROJETOS!A:A,LD_PROJETOS!H:H)</f>
        <v>GG</v>
      </c>
      <c r="M136" t="str">
        <f t="shared" si="7"/>
        <v/>
      </c>
      <c r="N136" t="str">
        <f t="shared" si="8"/>
        <v>C:\Users\luis.nunes\OneDrive - ATERPA\00.SERVIDOR\SALA TÉCNICA\00.PROJETOS\02.DOCUMENTOS\ANO 01\MSV-163MS-454-460\GG</v>
      </c>
      <c r="O136" t="s">
        <v>4780</v>
      </c>
    </row>
    <row r="137" spans="1:15" x14ac:dyDescent="0.3">
      <c r="A137" t="s">
        <v>343</v>
      </c>
      <c r="B137">
        <v>428443</v>
      </c>
      <c r="C137" t="s">
        <v>5992</v>
      </c>
      <c r="D137" s="11">
        <v>45838</v>
      </c>
      <c r="E137" t="s">
        <v>2978</v>
      </c>
      <c r="F137" t="s">
        <v>2799</v>
      </c>
      <c r="G137" t="s">
        <v>2788</v>
      </c>
      <c r="H137" t="str">
        <f>IF(_xlfn.XLOOKUP(E137,LD_01[DOCUMENTO],LD_01[REVISÃO])=F137,"VIGENTE","OBSOLETO")</f>
        <v>VIGENTE</v>
      </c>
      <c r="I137" t="s">
        <v>4310</v>
      </c>
      <c r="J137" t="s">
        <v>4855</v>
      </c>
      <c r="K137" t="str">
        <f t="shared" si="6"/>
        <v>MSV-163MS-454-460</v>
      </c>
      <c r="L137" t="str">
        <f>_xlfn.XLOOKUP(E137,LD_PROJETOS!A:A,LD_PROJETOS!H:H)</f>
        <v>GG</v>
      </c>
      <c r="M137" t="str">
        <f t="shared" si="7"/>
        <v/>
      </c>
      <c r="N137" t="str">
        <f t="shared" si="8"/>
        <v>C:\Users\luis.nunes\OneDrive - ATERPA\00.SERVIDOR\SALA TÉCNICA\00.PROJETOS\02.DOCUMENTOS\ANO 01\MSV-163MS-454-460\GG</v>
      </c>
      <c r="O137" t="s">
        <v>4780</v>
      </c>
    </row>
    <row r="138" spans="1:15" x14ac:dyDescent="0.3">
      <c r="A138" t="s">
        <v>105</v>
      </c>
      <c r="B138">
        <v>2463725</v>
      </c>
      <c r="C138" t="s">
        <v>5992</v>
      </c>
      <c r="D138" s="11">
        <v>45838</v>
      </c>
      <c r="E138" t="s">
        <v>2854</v>
      </c>
      <c r="F138" t="s">
        <v>2795</v>
      </c>
      <c r="G138" t="s">
        <v>2787</v>
      </c>
      <c r="H138" t="str">
        <f>IF(_xlfn.XLOOKUP(E138,LD_01[DOCUMENTO],LD_01[REVISÃO])=F138,"VIGENTE","OBSOLETO")</f>
        <v>VIGENTE</v>
      </c>
      <c r="I138" t="s">
        <v>4310</v>
      </c>
      <c r="J138" t="s">
        <v>4855</v>
      </c>
      <c r="K138" t="str">
        <f t="shared" si="6"/>
        <v>MSV-163MS-454-460</v>
      </c>
      <c r="L138" t="str">
        <f>_xlfn.XLOOKUP(E138,LD_PROJETOS!A:A,LD_PROJETOS!H:H)</f>
        <v>GE</v>
      </c>
      <c r="M138" t="str">
        <f t="shared" si="7"/>
        <v/>
      </c>
      <c r="N138" t="str">
        <f t="shared" si="8"/>
        <v>C:\Users\luis.nunes\OneDrive - ATERPA\00.SERVIDOR\SALA TÉCNICA\00.PROJETOS\02.DOCUMENTOS\ANO 01\MSV-163MS-454-460\GE</v>
      </c>
      <c r="O138" t="s">
        <v>4780</v>
      </c>
    </row>
    <row r="139" spans="1:15" x14ac:dyDescent="0.3">
      <c r="A139" t="s">
        <v>106</v>
      </c>
      <c r="B139">
        <v>538619</v>
      </c>
      <c r="C139" t="s">
        <v>5992</v>
      </c>
      <c r="D139" s="11">
        <v>45838</v>
      </c>
      <c r="E139" t="s">
        <v>2854</v>
      </c>
      <c r="F139" t="s">
        <v>2795</v>
      </c>
      <c r="G139" t="s">
        <v>2788</v>
      </c>
      <c r="H139" t="str">
        <f>IF(_xlfn.XLOOKUP(E139,LD_01[DOCUMENTO],LD_01[REVISÃO])=F139,"VIGENTE","OBSOLETO")</f>
        <v>VIGENTE</v>
      </c>
      <c r="I139" t="s">
        <v>4310</v>
      </c>
      <c r="J139" t="s">
        <v>4855</v>
      </c>
      <c r="K139" t="str">
        <f t="shared" si="6"/>
        <v>MSV-163MS-454-460</v>
      </c>
      <c r="L139" t="str">
        <f>_xlfn.XLOOKUP(E139,LD_PROJETOS!A:A,LD_PROJETOS!H:H)</f>
        <v>GE</v>
      </c>
      <c r="M139" t="str">
        <f t="shared" si="7"/>
        <v/>
      </c>
      <c r="N139" t="str">
        <f t="shared" si="8"/>
        <v>C:\Users\luis.nunes\OneDrive - ATERPA\00.SERVIDOR\SALA TÉCNICA\00.PROJETOS\02.DOCUMENTOS\ANO 01\MSV-163MS-454-460\GE</v>
      </c>
      <c r="O139" t="s">
        <v>4780</v>
      </c>
    </row>
    <row r="140" spans="1:15" x14ac:dyDescent="0.3">
      <c r="A140" t="s">
        <v>107</v>
      </c>
      <c r="B140">
        <v>1860849</v>
      </c>
      <c r="C140" t="s">
        <v>5992</v>
      </c>
      <c r="D140" s="11">
        <v>45838</v>
      </c>
      <c r="E140" t="s">
        <v>2855</v>
      </c>
      <c r="F140" t="s">
        <v>2793</v>
      </c>
      <c r="G140" t="s">
        <v>2787</v>
      </c>
      <c r="H140" t="str">
        <f>IF(_xlfn.XLOOKUP(E140,LD_01[DOCUMENTO],LD_01[REVISÃO])=F140,"VIGENTE","OBSOLETO")</f>
        <v>VIGENTE</v>
      </c>
      <c r="I140" t="s">
        <v>4310</v>
      </c>
      <c r="J140" t="s">
        <v>4855</v>
      </c>
      <c r="K140" t="str">
        <f t="shared" si="6"/>
        <v>MSV-163MS-454-460</v>
      </c>
      <c r="L140" t="str">
        <f>_xlfn.XLOOKUP(E140,LD_PROJETOS!A:A,LD_PROJETOS!H:H)</f>
        <v>GE</v>
      </c>
      <c r="M140" t="str">
        <f t="shared" si="7"/>
        <v/>
      </c>
      <c r="N140" t="str">
        <f t="shared" si="8"/>
        <v>C:\Users\luis.nunes\OneDrive - ATERPA\00.SERVIDOR\SALA TÉCNICA\00.PROJETOS\02.DOCUMENTOS\ANO 01\MSV-163MS-454-460\GE</v>
      </c>
      <c r="O140" t="s">
        <v>4780</v>
      </c>
    </row>
    <row r="141" spans="1:15" x14ac:dyDescent="0.3">
      <c r="A141" t="s">
        <v>108</v>
      </c>
      <c r="B141">
        <v>512137</v>
      </c>
      <c r="C141" t="s">
        <v>5992</v>
      </c>
      <c r="D141" s="11">
        <v>45838</v>
      </c>
      <c r="E141" t="s">
        <v>2855</v>
      </c>
      <c r="F141" t="s">
        <v>2793</v>
      </c>
      <c r="G141" t="s">
        <v>2788</v>
      </c>
      <c r="H141" t="str">
        <f>IF(_xlfn.XLOOKUP(E141,LD_01[DOCUMENTO],LD_01[REVISÃO])=F141,"VIGENTE","OBSOLETO")</f>
        <v>VIGENTE</v>
      </c>
      <c r="I141" t="s">
        <v>4310</v>
      </c>
      <c r="J141" t="s">
        <v>4855</v>
      </c>
      <c r="K141" t="str">
        <f t="shared" si="6"/>
        <v>MSV-163MS-454-460</v>
      </c>
      <c r="L141" t="str">
        <f>_xlfn.XLOOKUP(E141,LD_PROJETOS!A:A,LD_PROJETOS!H:H)</f>
        <v>GE</v>
      </c>
      <c r="M141" t="str">
        <f t="shared" si="7"/>
        <v/>
      </c>
      <c r="N141" t="str">
        <f t="shared" si="8"/>
        <v>C:\Users\luis.nunes\OneDrive - ATERPA\00.SERVIDOR\SALA TÉCNICA\00.PROJETOS\02.DOCUMENTOS\ANO 01\MSV-163MS-454-460\GE</v>
      </c>
      <c r="O141" t="s">
        <v>4780</v>
      </c>
    </row>
    <row r="142" spans="1:15" x14ac:dyDescent="0.3">
      <c r="A142" t="s">
        <v>109</v>
      </c>
      <c r="B142">
        <v>1841385</v>
      </c>
      <c r="C142" t="s">
        <v>5992</v>
      </c>
      <c r="D142" s="11">
        <v>45838</v>
      </c>
      <c r="E142" t="s">
        <v>2856</v>
      </c>
      <c r="F142" t="s">
        <v>2793</v>
      </c>
      <c r="G142" t="s">
        <v>2787</v>
      </c>
      <c r="H142" t="str">
        <f>IF(_xlfn.XLOOKUP(E142,LD_01[DOCUMENTO],LD_01[REVISÃO])=F142,"VIGENTE","OBSOLETO")</f>
        <v>VIGENTE</v>
      </c>
      <c r="I142" t="s">
        <v>4310</v>
      </c>
      <c r="J142" t="s">
        <v>4855</v>
      </c>
      <c r="K142" t="str">
        <f t="shared" si="6"/>
        <v>MSV-163MS-454-460</v>
      </c>
      <c r="L142" t="str">
        <f>_xlfn.XLOOKUP(E142,LD_PROJETOS!A:A,LD_PROJETOS!H:H)</f>
        <v>GE</v>
      </c>
      <c r="M142" t="str">
        <f t="shared" si="7"/>
        <v/>
      </c>
      <c r="N142" t="str">
        <f t="shared" si="8"/>
        <v>C:\Users\luis.nunes\OneDrive - ATERPA\00.SERVIDOR\SALA TÉCNICA\00.PROJETOS\02.DOCUMENTOS\ANO 01\MSV-163MS-454-460\GE</v>
      </c>
      <c r="O142" t="s">
        <v>4780</v>
      </c>
    </row>
    <row r="143" spans="1:15" x14ac:dyDescent="0.3">
      <c r="A143" t="s">
        <v>110</v>
      </c>
      <c r="B143">
        <v>578632</v>
      </c>
      <c r="C143" t="s">
        <v>5992</v>
      </c>
      <c r="D143" s="11">
        <v>45838</v>
      </c>
      <c r="E143" t="s">
        <v>2856</v>
      </c>
      <c r="F143" t="s">
        <v>2793</v>
      </c>
      <c r="G143" t="s">
        <v>2788</v>
      </c>
      <c r="H143" t="str">
        <f>IF(_xlfn.XLOOKUP(E143,LD_01[DOCUMENTO],LD_01[REVISÃO])=F143,"VIGENTE","OBSOLETO")</f>
        <v>VIGENTE</v>
      </c>
      <c r="I143" t="s">
        <v>4310</v>
      </c>
      <c r="J143" t="s">
        <v>4855</v>
      </c>
      <c r="K143" t="str">
        <f t="shared" si="6"/>
        <v>MSV-163MS-454-460</v>
      </c>
      <c r="L143" t="str">
        <f>_xlfn.XLOOKUP(E143,LD_PROJETOS!A:A,LD_PROJETOS!H:H)</f>
        <v>GE</v>
      </c>
      <c r="M143" t="str">
        <f t="shared" si="7"/>
        <v/>
      </c>
      <c r="N143" t="str">
        <f t="shared" si="8"/>
        <v>C:\Users\luis.nunes\OneDrive - ATERPA\00.SERVIDOR\SALA TÉCNICA\00.PROJETOS\02.DOCUMENTOS\ANO 01\MSV-163MS-454-460\GE</v>
      </c>
      <c r="O143" t="s">
        <v>4780</v>
      </c>
    </row>
    <row r="144" spans="1:15" x14ac:dyDescent="0.3">
      <c r="A144" t="s">
        <v>111</v>
      </c>
      <c r="B144">
        <v>1893233</v>
      </c>
      <c r="C144" t="s">
        <v>5992</v>
      </c>
      <c r="D144" s="11">
        <v>45838</v>
      </c>
      <c r="E144" t="s">
        <v>2857</v>
      </c>
      <c r="F144" t="s">
        <v>2795</v>
      </c>
      <c r="G144" t="s">
        <v>2787</v>
      </c>
      <c r="H144" t="str">
        <f>IF(_xlfn.XLOOKUP(E144,LD_01[DOCUMENTO],LD_01[REVISÃO])=F144,"VIGENTE","OBSOLETO")</f>
        <v>VIGENTE</v>
      </c>
      <c r="I144" t="s">
        <v>4310</v>
      </c>
      <c r="J144" t="s">
        <v>4855</v>
      </c>
      <c r="K144" t="str">
        <f t="shared" si="6"/>
        <v>MSV-163MS-454-460</v>
      </c>
      <c r="L144" t="str">
        <f>_xlfn.XLOOKUP(E144,LD_PROJETOS!A:A,LD_PROJETOS!H:H)</f>
        <v>GE</v>
      </c>
      <c r="M144" t="str">
        <f t="shared" si="7"/>
        <v/>
      </c>
      <c r="N144" t="str">
        <f t="shared" si="8"/>
        <v>C:\Users\luis.nunes\OneDrive - ATERPA\00.SERVIDOR\SALA TÉCNICA\00.PROJETOS\02.DOCUMENTOS\ANO 01\MSV-163MS-454-460\GE</v>
      </c>
      <c r="O144" t="s">
        <v>4780</v>
      </c>
    </row>
    <row r="145" spans="1:15" x14ac:dyDescent="0.3">
      <c r="A145" t="s">
        <v>112</v>
      </c>
      <c r="B145">
        <v>611005</v>
      </c>
      <c r="C145" t="s">
        <v>5992</v>
      </c>
      <c r="D145" s="11">
        <v>45838</v>
      </c>
      <c r="E145" t="s">
        <v>2857</v>
      </c>
      <c r="F145" t="s">
        <v>2795</v>
      </c>
      <c r="G145" t="s">
        <v>2788</v>
      </c>
      <c r="H145" t="str">
        <f>IF(_xlfn.XLOOKUP(E145,LD_01[DOCUMENTO],LD_01[REVISÃO])=F145,"VIGENTE","OBSOLETO")</f>
        <v>VIGENTE</v>
      </c>
      <c r="I145" t="s">
        <v>4310</v>
      </c>
      <c r="J145" t="s">
        <v>4855</v>
      </c>
      <c r="K145" t="str">
        <f t="shared" si="6"/>
        <v>MSV-163MS-454-460</v>
      </c>
      <c r="L145" t="str">
        <f>_xlfn.XLOOKUP(E145,LD_PROJETOS!A:A,LD_PROJETOS!H:H)</f>
        <v>GE</v>
      </c>
      <c r="M145" t="str">
        <f t="shared" si="7"/>
        <v/>
      </c>
      <c r="N145" t="str">
        <f t="shared" si="8"/>
        <v>C:\Users\luis.nunes\OneDrive - ATERPA\00.SERVIDOR\SALA TÉCNICA\00.PROJETOS\02.DOCUMENTOS\ANO 01\MSV-163MS-454-460\GE</v>
      </c>
      <c r="O145" t="s">
        <v>4780</v>
      </c>
    </row>
    <row r="146" spans="1:15" x14ac:dyDescent="0.3">
      <c r="A146" t="s">
        <v>113</v>
      </c>
      <c r="B146">
        <v>2037073</v>
      </c>
      <c r="C146" t="s">
        <v>5992</v>
      </c>
      <c r="D146" s="11">
        <v>45838</v>
      </c>
      <c r="E146" t="s">
        <v>2858</v>
      </c>
      <c r="F146" t="s">
        <v>2825</v>
      </c>
      <c r="G146" t="s">
        <v>2787</v>
      </c>
      <c r="H146" t="str">
        <f>IF(_xlfn.XLOOKUP(E146,LD_01[DOCUMENTO],LD_01[REVISÃO])=F146,"VIGENTE","OBSOLETO")</f>
        <v>VIGENTE</v>
      </c>
      <c r="I146" t="s">
        <v>4310</v>
      </c>
      <c r="J146" t="s">
        <v>4855</v>
      </c>
      <c r="K146" t="str">
        <f t="shared" si="6"/>
        <v>MSV-163MS-454-460</v>
      </c>
      <c r="L146" t="str">
        <f>_xlfn.XLOOKUP(E146,LD_PROJETOS!A:A,LD_PROJETOS!H:H)</f>
        <v>GE</v>
      </c>
      <c r="M146" t="str">
        <f t="shared" si="7"/>
        <v/>
      </c>
      <c r="N146" t="str">
        <f t="shared" si="8"/>
        <v>C:\Users\luis.nunes\OneDrive - ATERPA\00.SERVIDOR\SALA TÉCNICA\00.PROJETOS\02.DOCUMENTOS\ANO 01\MSV-163MS-454-460\GE</v>
      </c>
      <c r="O146" t="s">
        <v>4780</v>
      </c>
    </row>
    <row r="147" spans="1:15" x14ac:dyDescent="0.3">
      <c r="A147" t="s">
        <v>114</v>
      </c>
      <c r="B147">
        <v>515473</v>
      </c>
      <c r="C147" t="s">
        <v>5992</v>
      </c>
      <c r="D147" s="11">
        <v>45838</v>
      </c>
      <c r="E147" t="s">
        <v>2858</v>
      </c>
      <c r="F147" t="s">
        <v>2825</v>
      </c>
      <c r="G147" t="s">
        <v>2788</v>
      </c>
      <c r="H147" t="str">
        <f>IF(_xlfn.XLOOKUP(E147,LD_01[DOCUMENTO],LD_01[REVISÃO])=F147,"VIGENTE","OBSOLETO")</f>
        <v>VIGENTE</v>
      </c>
      <c r="I147" t="s">
        <v>4310</v>
      </c>
      <c r="J147" t="s">
        <v>4855</v>
      </c>
      <c r="K147" t="str">
        <f t="shared" si="6"/>
        <v>MSV-163MS-454-460</v>
      </c>
      <c r="L147" t="str">
        <f>_xlfn.XLOOKUP(E147,LD_PROJETOS!A:A,LD_PROJETOS!H:H)</f>
        <v>GE</v>
      </c>
      <c r="M147" t="str">
        <f t="shared" si="7"/>
        <v/>
      </c>
      <c r="N147" t="str">
        <f t="shared" si="8"/>
        <v>C:\Users\luis.nunes\OneDrive - ATERPA\00.SERVIDOR\SALA TÉCNICA\00.PROJETOS\02.DOCUMENTOS\ANO 01\MSV-163MS-454-460\GE</v>
      </c>
      <c r="O147" t="s">
        <v>4780</v>
      </c>
    </row>
    <row r="148" spans="1:15" x14ac:dyDescent="0.3">
      <c r="A148" t="s">
        <v>115</v>
      </c>
      <c r="B148">
        <v>1927265</v>
      </c>
      <c r="C148" t="s">
        <v>5992</v>
      </c>
      <c r="D148" s="11">
        <v>45838</v>
      </c>
      <c r="E148" t="s">
        <v>2859</v>
      </c>
      <c r="F148" t="s">
        <v>2825</v>
      </c>
      <c r="G148" t="s">
        <v>2787</v>
      </c>
      <c r="H148" t="str">
        <f>IF(_xlfn.XLOOKUP(E148,LD_01[DOCUMENTO],LD_01[REVISÃO])=F148,"VIGENTE","OBSOLETO")</f>
        <v>VIGENTE</v>
      </c>
      <c r="I148" t="s">
        <v>4310</v>
      </c>
      <c r="J148" t="s">
        <v>4855</v>
      </c>
      <c r="K148" t="str">
        <f t="shared" si="6"/>
        <v>MSV-163MS-454-460</v>
      </c>
      <c r="L148" t="str">
        <f>_xlfn.XLOOKUP(E148,LD_PROJETOS!A:A,LD_PROJETOS!H:H)</f>
        <v>GE</v>
      </c>
      <c r="M148" t="str">
        <f t="shared" si="7"/>
        <v/>
      </c>
      <c r="N148" t="str">
        <f t="shared" si="8"/>
        <v>C:\Users\luis.nunes\OneDrive - ATERPA\00.SERVIDOR\SALA TÉCNICA\00.PROJETOS\02.DOCUMENTOS\ANO 01\MSV-163MS-454-460\GE</v>
      </c>
      <c r="O148" t="s">
        <v>4780</v>
      </c>
    </row>
    <row r="149" spans="1:15" x14ac:dyDescent="0.3">
      <c r="A149" t="s">
        <v>116</v>
      </c>
      <c r="B149">
        <v>640608</v>
      </c>
      <c r="C149" t="s">
        <v>5992</v>
      </c>
      <c r="D149" s="11">
        <v>45838</v>
      </c>
      <c r="E149" t="s">
        <v>2859</v>
      </c>
      <c r="F149" t="s">
        <v>2825</v>
      </c>
      <c r="G149" t="s">
        <v>2788</v>
      </c>
      <c r="H149" t="str">
        <f>IF(_xlfn.XLOOKUP(E149,LD_01[DOCUMENTO],LD_01[REVISÃO])=F149,"VIGENTE","OBSOLETO")</f>
        <v>VIGENTE</v>
      </c>
      <c r="I149" t="s">
        <v>4310</v>
      </c>
      <c r="J149" t="s">
        <v>4855</v>
      </c>
      <c r="K149" t="str">
        <f t="shared" si="6"/>
        <v>MSV-163MS-454-460</v>
      </c>
      <c r="L149" t="str">
        <f>_xlfn.XLOOKUP(E149,LD_PROJETOS!A:A,LD_PROJETOS!H:H)</f>
        <v>GE</v>
      </c>
      <c r="M149" t="str">
        <f t="shared" si="7"/>
        <v/>
      </c>
      <c r="N149" t="str">
        <f t="shared" si="8"/>
        <v>C:\Users\luis.nunes\OneDrive - ATERPA\00.SERVIDOR\SALA TÉCNICA\00.PROJETOS\02.DOCUMENTOS\ANO 01\MSV-163MS-454-460\GE</v>
      </c>
      <c r="O149" t="s">
        <v>4780</v>
      </c>
    </row>
    <row r="150" spans="1:15" x14ac:dyDescent="0.3">
      <c r="A150" t="s">
        <v>117</v>
      </c>
      <c r="B150">
        <v>1804528</v>
      </c>
      <c r="C150" t="s">
        <v>5992</v>
      </c>
      <c r="D150" s="11">
        <v>45838</v>
      </c>
      <c r="E150" t="s">
        <v>2860</v>
      </c>
      <c r="F150" t="s">
        <v>2797</v>
      </c>
      <c r="G150" t="s">
        <v>2787</v>
      </c>
      <c r="H150" t="str">
        <f>IF(_xlfn.XLOOKUP(E150,LD_01[DOCUMENTO],LD_01[REVISÃO])=F150,"VIGENTE","OBSOLETO")</f>
        <v>VIGENTE</v>
      </c>
      <c r="I150" t="s">
        <v>4310</v>
      </c>
      <c r="J150" t="s">
        <v>4855</v>
      </c>
      <c r="K150" t="str">
        <f t="shared" si="6"/>
        <v>MSV-163MS-454-460</v>
      </c>
      <c r="L150" t="str">
        <f>_xlfn.XLOOKUP(E150,LD_PROJETOS!A:A,LD_PROJETOS!H:H)</f>
        <v>GE</v>
      </c>
      <c r="M150" t="str">
        <f t="shared" si="7"/>
        <v/>
      </c>
      <c r="N150" t="str">
        <f t="shared" si="8"/>
        <v>C:\Users\luis.nunes\OneDrive - ATERPA\00.SERVIDOR\SALA TÉCNICA\00.PROJETOS\02.DOCUMENTOS\ANO 01\MSV-163MS-454-460\GE</v>
      </c>
      <c r="O150" t="s">
        <v>4780</v>
      </c>
    </row>
    <row r="151" spans="1:15" x14ac:dyDescent="0.3">
      <c r="A151" t="s">
        <v>118</v>
      </c>
      <c r="B151">
        <v>491292</v>
      </c>
      <c r="C151" t="s">
        <v>5992</v>
      </c>
      <c r="D151" s="11">
        <v>45838</v>
      </c>
      <c r="E151" t="s">
        <v>2860</v>
      </c>
      <c r="F151" t="s">
        <v>2797</v>
      </c>
      <c r="G151" t="s">
        <v>2788</v>
      </c>
      <c r="H151" t="str">
        <f>IF(_xlfn.XLOOKUP(E151,LD_01[DOCUMENTO],LD_01[REVISÃO])=F151,"VIGENTE","OBSOLETO")</f>
        <v>VIGENTE</v>
      </c>
      <c r="I151" t="s">
        <v>4310</v>
      </c>
      <c r="J151" t="s">
        <v>4855</v>
      </c>
      <c r="K151" t="str">
        <f t="shared" si="6"/>
        <v>MSV-163MS-454-460</v>
      </c>
      <c r="L151" t="str">
        <f>_xlfn.XLOOKUP(E151,LD_PROJETOS!A:A,LD_PROJETOS!H:H)</f>
        <v>GE</v>
      </c>
      <c r="M151" t="str">
        <f t="shared" si="7"/>
        <v/>
      </c>
      <c r="N151" t="str">
        <f t="shared" si="8"/>
        <v>C:\Users\luis.nunes\OneDrive - ATERPA\00.SERVIDOR\SALA TÉCNICA\00.PROJETOS\02.DOCUMENTOS\ANO 01\MSV-163MS-454-460\GE</v>
      </c>
      <c r="O151" t="s">
        <v>4780</v>
      </c>
    </row>
    <row r="152" spans="1:15" x14ac:dyDescent="0.3">
      <c r="A152" t="s">
        <v>119</v>
      </c>
      <c r="B152">
        <v>1808284</v>
      </c>
      <c r="C152" t="s">
        <v>5992</v>
      </c>
      <c r="D152" s="11">
        <v>45838</v>
      </c>
      <c r="E152" t="s">
        <v>2861</v>
      </c>
      <c r="F152" t="s">
        <v>2825</v>
      </c>
      <c r="G152" t="s">
        <v>2787</v>
      </c>
      <c r="H152" t="str">
        <f>IF(_xlfn.XLOOKUP(E152,LD_01[DOCUMENTO],LD_01[REVISÃO])=F152,"VIGENTE","OBSOLETO")</f>
        <v>VIGENTE</v>
      </c>
      <c r="I152" t="s">
        <v>4310</v>
      </c>
      <c r="J152" t="s">
        <v>4855</v>
      </c>
      <c r="K152" t="str">
        <f t="shared" si="6"/>
        <v>MSV-163MS-454-460</v>
      </c>
      <c r="L152" t="str">
        <f>_xlfn.XLOOKUP(E152,LD_PROJETOS!A:A,LD_PROJETOS!H:H)</f>
        <v>GE</v>
      </c>
      <c r="M152" t="str">
        <f t="shared" si="7"/>
        <v/>
      </c>
      <c r="N152" t="str">
        <f t="shared" si="8"/>
        <v>C:\Users\luis.nunes\OneDrive - ATERPA\00.SERVIDOR\SALA TÉCNICA\00.PROJETOS\02.DOCUMENTOS\ANO 01\MSV-163MS-454-460\GE</v>
      </c>
      <c r="O152" t="s">
        <v>4780</v>
      </c>
    </row>
    <row r="153" spans="1:15" x14ac:dyDescent="0.3">
      <c r="A153" t="s">
        <v>120</v>
      </c>
      <c r="B153">
        <v>571341</v>
      </c>
      <c r="C153" t="s">
        <v>5992</v>
      </c>
      <c r="D153" s="11">
        <v>45838</v>
      </c>
      <c r="E153" t="s">
        <v>2861</v>
      </c>
      <c r="F153" t="s">
        <v>2825</v>
      </c>
      <c r="G153" t="s">
        <v>2788</v>
      </c>
      <c r="H153" t="str">
        <f>IF(_xlfn.XLOOKUP(E153,LD_01[DOCUMENTO],LD_01[REVISÃO])=F153,"VIGENTE","OBSOLETO")</f>
        <v>VIGENTE</v>
      </c>
      <c r="I153" t="s">
        <v>4310</v>
      </c>
      <c r="J153" t="s">
        <v>4855</v>
      </c>
      <c r="K153" t="str">
        <f t="shared" si="6"/>
        <v>MSV-163MS-454-460</v>
      </c>
      <c r="L153" t="str">
        <f>_xlfn.XLOOKUP(E153,LD_PROJETOS!A:A,LD_PROJETOS!H:H)</f>
        <v>GE</v>
      </c>
      <c r="M153" t="str">
        <f t="shared" si="7"/>
        <v/>
      </c>
      <c r="N153" t="str">
        <f t="shared" si="8"/>
        <v>C:\Users\luis.nunes\OneDrive - ATERPA\00.SERVIDOR\SALA TÉCNICA\00.PROJETOS\02.DOCUMENTOS\ANO 01\MSV-163MS-454-460\GE</v>
      </c>
      <c r="O153" t="s">
        <v>4780</v>
      </c>
    </row>
    <row r="154" spans="1:15" x14ac:dyDescent="0.3">
      <c r="A154" t="s">
        <v>121</v>
      </c>
      <c r="B154">
        <v>2120173</v>
      </c>
      <c r="C154" t="s">
        <v>5992</v>
      </c>
      <c r="D154" s="11">
        <v>45838</v>
      </c>
      <c r="E154" t="s">
        <v>2862</v>
      </c>
      <c r="F154" t="s">
        <v>2863</v>
      </c>
      <c r="G154" t="s">
        <v>2787</v>
      </c>
      <c r="H154" t="str">
        <f>IF(_xlfn.XLOOKUP(E154,LD_01[DOCUMENTO],LD_01[REVISÃO])=F154,"VIGENTE","OBSOLETO")</f>
        <v>VIGENTE</v>
      </c>
      <c r="I154" t="s">
        <v>4310</v>
      </c>
      <c r="J154" t="s">
        <v>4855</v>
      </c>
      <c r="K154" t="str">
        <f t="shared" si="6"/>
        <v>MSV-163MS-454-460</v>
      </c>
      <c r="L154" t="str">
        <f>_xlfn.XLOOKUP(E154,LD_PROJETOS!A:A,LD_PROJETOS!H:H)</f>
        <v>GE</v>
      </c>
      <c r="M154" t="str">
        <f t="shared" si="7"/>
        <v/>
      </c>
      <c r="N154" t="str">
        <f t="shared" si="8"/>
        <v>C:\Users\luis.nunes\OneDrive - ATERPA\00.SERVIDOR\SALA TÉCNICA\00.PROJETOS\02.DOCUMENTOS\ANO 01\MSV-163MS-454-460\GE</v>
      </c>
      <c r="O154" t="s">
        <v>4780</v>
      </c>
    </row>
    <row r="155" spans="1:15" x14ac:dyDescent="0.3">
      <c r="A155" t="s">
        <v>122</v>
      </c>
      <c r="B155">
        <v>551618</v>
      </c>
      <c r="C155" t="s">
        <v>5992</v>
      </c>
      <c r="D155" s="11">
        <v>45838</v>
      </c>
      <c r="E155" t="s">
        <v>2862</v>
      </c>
      <c r="F155" t="s">
        <v>2863</v>
      </c>
      <c r="G155" t="s">
        <v>2788</v>
      </c>
      <c r="H155" t="str">
        <f>IF(_xlfn.XLOOKUP(E155,LD_01[DOCUMENTO],LD_01[REVISÃO])=F155,"VIGENTE","OBSOLETO")</f>
        <v>VIGENTE</v>
      </c>
      <c r="I155" t="s">
        <v>4310</v>
      </c>
      <c r="J155" t="s">
        <v>4855</v>
      </c>
      <c r="K155" t="str">
        <f t="shared" si="6"/>
        <v>MSV-163MS-454-460</v>
      </c>
      <c r="L155" t="str">
        <f>_xlfn.XLOOKUP(E155,LD_PROJETOS!A:A,LD_PROJETOS!H:H)</f>
        <v>GE</v>
      </c>
      <c r="M155" t="str">
        <f t="shared" si="7"/>
        <v/>
      </c>
      <c r="N155" t="str">
        <f t="shared" si="8"/>
        <v>C:\Users\luis.nunes\OneDrive - ATERPA\00.SERVIDOR\SALA TÉCNICA\00.PROJETOS\02.DOCUMENTOS\ANO 01\MSV-163MS-454-460\GE</v>
      </c>
      <c r="O155" t="s">
        <v>4780</v>
      </c>
    </row>
    <row r="156" spans="1:15" x14ac:dyDescent="0.3">
      <c r="A156" t="s">
        <v>123</v>
      </c>
      <c r="B156">
        <v>2199427</v>
      </c>
      <c r="C156" t="s">
        <v>5992</v>
      </c>
      <c r="D156" s="11">
        <v>45838</v>
      </c>
      <c r="E156" t="s">
        <v>2864</v>
      </c>
      <c r="F156" t="s">
        <v>2793</v>
      </c>
      <c r="G156" t="s">
        <v>2787</v>
      </c>
      <c r="H156" t="str">
        <f>IF(_xlfn.XLOOKUP(E156,LD_01[DOCUMENTO],LD_01[REVISÃO])=F156,"VIGENTE","OBSOLETO")</f>
        <v>VIGENTE</v>
      </c>
      <c r="I156" t="s">
        <v>4310</v>
      </c>
      <c r="J156" t="s">
        <v>4855</v>
      </c>
      <c r="K156" t="str">
        <f t="shared" si="6"/>
        <v>MSV-163MS-454-460</v>
      </c>
      <c r="L156" t="str">
        <f>_xlfn.XLOOKUP(E156,LD_PROJETOS!A:A,LD_PROJETOS!H:H)</f>
        <v>GE</v>
      </c>
      <c r="M156" t="str">
        <f t="shared" si="7"/>
        <v/>
      </c>
      <c r="N156" t="str">
        <f t="shared" si="8"/>
        <v>C:\Users\luis.nunes\OneDrive - ATERPA\00.SERVIDOR\SALA TÉCNICA\00.PROJETOS\02.DOCUMENTOS\ANO 01\MSV-163MS-454-460\GE</v>
      </c>
      <c r="O156" t="s">
        <v>4780</v>
      </c>
    </row>
    <row r="157" spans="1:15" x14ac:dyDescent="0.3">
      <c r="A157" t="s">
        <v>124</v>
      </c>
      <c r="B157">
        <v>703449</v>
      </c>
      <c r="C157" t="s">
        <v>5992</v>
      </c>
      <c r="D157" s="11">
        <v>45838</v>
      </c>
      <c r="E157" t="s">
        <v>2864</v>
      </c>
      <c r="F157" t="s">
        <v>2793</v>
      </c>
      <c r="G157" t="s">
        <v>2788</v>
      </c>
      <c r="H157" t="str">
        <f>IF(_xlfn.XLOOKUP(E157,LD_01[DOCUMENTO],LD_01[REVISÃO])=F157,"VIGENTE","OBSOLETO")</f>
        <v>VIGENTE</v>
      </c>
      <c r="I157" t="s">
        <v>4310</v>
      </c>
      <c r="J157" t="s">
        <v>4855</v>
      </c>
      <c r="K157" t="str">
        <f t="shared" si="6"/>
        <v>MSV-163MS-454-460</v>
      </c>
      <c r="L157" t="str">
        <f>_xlfn.XLOOKUP(E157,LD_PROJETOS!A:A,LD_PROJETOS!H:H)</f>
        <v>GE</v>
      </c>
      <c r="M157" t="str">
        <f t="shared" si="7"/>
        <v/>
      </c>
      <c r="N157" t="str">
        <f t="shared" si="8"/>
        <v>C:\Users\luis.nunes\OneDrive - ATERPA\00.SERVIDOR\SALA TÉCNICA\00.PROJETOS\02.DOCUMENTOS\ANO 01\MSV-163MS-454-460\GE</v>
      </c>
      <c r="O157" t="s">
        <v>4780</v>
      </c>
    </row>
    <row r="158" spans="1:15" x14ac:dyDescent="0.3">
      <c r="A158" t="s">
        <v>125</v>
      </c>
      <c r="B158">
        <v>2038818</v>
      </c>
      <c r="C158" t="s">
        <v>5992</v>
      </c>
      <c r="D158" s="11">
        <v>45838</v>
      </c>
      <c r="E158" t="s">
        <v>2865</v>
      </c>
      <c r="F158" t="s">
        <v>2825</v>
      </c>
      <c r="G158" t="s">
        <v>2787</v>
      </c>
      <c r="H158" t="str">
        <f>IF(_xlfn.XLOOKUP(E158,LD_01[DOCUMENTO],LD_01[REVISÃO])=F158,"VIGENTE","OBSOLETO")</f>
        <v>VIGENTE</v>
      </c>
      <c r="I158" t="s">
        <v>4310</v>
      </c>
      <c r="J158" t="s">
        <v>4855</v>
      </c>
      <c r="K158" t="str">
        <f t="shared" si="6"/>
        <v>MSV-163MS-454-460</v>
      </c>
      <c r="L158" t="str">
        <f>_xlfn.XLOOKUP(E158,LD_PROJETOS!A:A,LD_PROJETOS!H:H)</f>
        <v>GE</v>
      </c>
      <c r="M158" t="str">
        <f t="shared" si="7"/>
        <v/>
      </c>
      <c r="N158" t="str">
        <f t="shared" si="8"/>
        <v>C:\Users\luis.nunes\OneDrive - ATERPA\00.SERVIDOR\SALA TÉCNICA\00.PROJETOS\02.DOCUMENTOS\ANO 01\MSV-163MS-454-460\GE</v>
      </c>
      <c r="O158" t="s">
        <v>4780</v>
      </c>
    </row>
    <row r="159" spans="1:15" x14ac:dyDescent="0.3">
      <c r="A159" t="s">
        <v>126</v>
      </c>
      <c r="B159">
        <v>613903</v>
      </c>
      <c r="C159" t="s">
        <v>5992</v>
      </c>
      <c r="D159" s="11">
        <v>45838</v>
      </c>
      <c r="E159" t="s">
        <v>2865</v>
      </c>
      <c r="F159" t="s">
        <v>2825</v>
      </c>
      <c r="G159" t="s">
        <v>2788</v>
      </c>
      <c r="H159" t="str">
        <f>IF(_xlfn.XLOOKUP(E159,LD_01[DOCUMENTO],LD_01[REVISÃO])=F159,"VIGENTE","OBSOLETO")</f>
        <v>VIGENTE</v>
      </c>
      <c r="I159" t="s">
        <v>4310</v>
      </c>
      <c r="J159" t="s">
        <v>4855</v>
      </c>
      <c r="K159" t="str">
        <f t="shared" si="6"/>
        <v>MSV-163MS-454-460</v>
      </c>
      <c r="L159" t="str">
        <f>_xlfn.XLOOKUP(E159,LD_PROJETOS!A:A,LD_PROJETOS!H:H)</f>
        <v>GE</v>
      </c>
      <c r="M159" t="str">
        <f t="shared" si="7"/>
        <v/>
      </c>
      <c r="N159" t="str">
        <f t="shared" si="8"/>
        <v>C:\Users\luis.nunes\OneDrive - ATERPA\00.SERVIDOR\SALA TÉCNICA\00.PROJETOS\02.DOCUMENTOS\ANO 01\MSV-163MS-454-460\GE</v>
      </c>
      <c r="O159" t="s">
        <v>4780</v>
      </c>
    </row>
    <row r="160" spans="1:15" x14ac:dyDescent="0.3">
      <c r="A160" t="s">
        <v>127</v>
      </c>
      <c r="B160">
        <v>6572116</v>
      </c>
      <c r="C160" t="s">
        <v>5992</v>
      </c>
      <c r="D160" s="11">
        <v>45838</v>
      </c>
      <c r="E160" t="s">
        <v>2866</v>
      </c>
      <c r="F160" t="s">
        <v>2791</v>
      </c>
      <c r="G160" t="s">
        <v>2787</v>
      </c>
      <c r="H160" t="str">
        <f>IF(_xlfn.XLOOKUP(E160,LD_01[DOCUMENTO],LD_01[REVISÃO])=F160,"VIGENTE","OBSOLETO")</f>
        <v>VIGENTE</v>
      </c>
      <c r="I160" t="s">
        <v>4310</v>
      </c>
      <c r="J160" t="s">
        <v>4855</v>
      </c>
      <c r="K160" t="str">
        <f t="shared" si="6"/>
        <v>MSV-163MS-454-460</v>
      </c>
      <c r="L160" t="str">
        <f>_xlfn.XLOOKUP(E160,LD_PROJETOS!A:A,LD_PROJETOS!H:H)</f>
        <v>GE</v>
      </c>
      <c r="M160" t="str">
        <f t="shared" si="7"/>
        <v/>
      </c>
      <c r="N160" t="str">
        <f t="shared" si="8"/>
        <v>C:\Users\luis.nunes\OneDrive - ATERPA\00.SERVIDOR\SALA TÉCNICA\00.PROJETOS\02.DOCUMENTOS\ANO 01\MSV-163MS-454-460\GE</v>
      </c>
      <c r="O160" t="s">
        <v>4780</v>
      </c>
    </row>
    <row r="161" spans="1:15" x14ac:dyDescent="0.3">
      <c r="A161" t="s">
        <v>128</v>
      </c>
      <c r="B161">
        <v>247242</v>
      </c>
      <c r="C161" t="s">
        <v>5992</v>
      </c>
      <c r="D161" s="11">
        <v>45838</v>
      </c>
      <c r="E161" t="s">
        <v>2866</v>
      </c>
      <c r="F161" t="s">
        <v>2791</v>
      </c>
      <c r="G161" t="s">
        <v>2788</v>
      </c>
      <c r="H161" t="str">
        <f>IF(_xlfn.XLOOKUP(E161,LD_01[DOCUMENTO],LD_01[REVISÃO])=F161,"VIGENTE","OBSOLETO")</f>
        <v>VIGENTE</v>
      </c>
      <c r="I161" t="s">
        <v>4310</v>
      </c>
      <c r="J161" t="s">
        <v>4855</v>
      </c>
      <c r="K161" t="str">
        <f t="shared" si="6"/>
        <v>MSV-163MS-454-460</v>
      </c>
      <c r="L161" t="str">
        <f>_xlfn.XLOOKUP(E161,LD_PROJETOS!A:A,LD_PROJETOS!H:H)</f>
        <v>GE</v>
      </c>
      <c r="M161" t="str">
        <f t="shared" si="7"/>
        <v/>
      </c>
      <c r="N161" t="str">
        <f t="shared" si="8"/>
        <v>C:\Users\luis.nunes\OneDrive - ATERPA\00.SERVIDOR\SALA TÉCNICA\00.PROJETOS\02.DOCUMENTOS\ANO 01\MSV-163MS-454-460\GE</v>
      </c>
      <c r="O161" t="s">
        <v>4780</v>
      </c>
    </row>
    <row r="162" spans="1:15" x14ac:dyDescent="0.3">
      <c r="A162" t="s">
        <v>129</v>
      </c>
      <c r="B162">
        <v>6616756</v>
      </c>
      <c r="C162" t="s">
        <v>5992</v>
      </c>
      <c r="D162" s="11">
        <v>45838</v>
      </c>
      <c r="E162" t="s">
        <v>2867</v>
      </c>
      <c r="F162" t="s">
        <v>2818</v>
      </c>
      <c r="G162" t="s">
        <v>2787</v>
      </c>
      <c r="H162" t="str">
        <f>IF(_xlfn.XLOOKUP(E162,LD_01[DOCUMENTO],LD_01[REVISÃO])=F162,"VIGENTE","OBSOLETO")</f>
        <v>VIGENTE</v>
      </c>
      <c r="I162" t="s">
        <v>4310</v>
      </c>
      <c r="J162" t="s">
        <v>4855</v>
      </c>
      <c r="K162" t="str">
        <f t="shared" si="6"/>
        <v>MSV-163MS-454-460</v>
      </c>
      <c r="L162" t="str">
        <f>_xlfn.XLOOKUP(E162,LD_PROJETOS!A:A,LD_PROJETOS!H:H)</f>
        <v>GE</v>
      </c>
      <c r="M162" t="str">
        <f t="shared" si="7"/>
        <v/>
      </c>
      <c r="N162" t="str">
        <f t="shared" si="8"/>
        <v>C:\Users\luis.nunes\OneDrive - ATERPA\00.SERVIDOR\SALA TÉCNICA\00.PROJETOS\02.DOCUMENTOS\ANO 01\MSV-163MS-454-460\GE</v>
      </c>
      <c r="O162" t="s">
        <v>4780</v>
      </c>
    </row>
    <row r="163" spans="1:15" x14ac:dyDescent="0.3">
      <c r="A163" t="s">
        <v>130</v>
      </c>
      <c r="B163">
        <v>246129</v>
      </c>
      <c r="C163" t="s">
        <v>5992</v>
      </c>
      <c r="D163" s="11">
        <v>45838</v>
      </c>
      <c r="E163" t="s">
        <v>2867</v>
      </c>
      <c r="F163" t="s">
        <v>2818</v>
      </c>
      <c r="G163" t="s">
        <v>2788</v>
      </c>
      <c r="H163" t="str">
        <f>IF(_xlfn.XLOOKUP(E163,LD_01[DOCUMENTO],LD_01[REVISÃO])=F163,"VIGENTE","OBSOLETO")</f>
        <v>VIGENTE</v>
      </c>
      <c r="I163" t="s">
        <v>4310</v>
      </c>
      <c r="J163" t="s">
        <v>4855</v>
      </c>
      <c r="K163" t="str">
        <f t="shared" si="6"/>
        <v>MSV-163MS-454-460</v>
      </c>
      <c r="L163" t="str">
        <f>_xlfn.XLOOKUP(E163,LD_PROJETOS!A:A,LD_PROJETOS!H:H)</f>
        <v>GE</v>
      </c>
      <c r="M163" t="str">
        <f t="shared" si="7"/>
        <v/>
      </c>
      <c r="N163" t="str">
        <f t="shared" si="8"/>
        <v>C:\Users\luis.nunes\OneDrive - ATERPA\00.SERVIDOR\SALA TÉCNICA\00.PROJETOS\02.DOCUMENTOS\ANO 01\MSV-163MS-454-460\GE</v>
      </c>
      <c r="O163" t="s">
        <v>4780</v>
      </c>
    </row>
    <row r="164" spans="1:15" x14ac:dyDescent="0.3">
      <c r="A164" t="s">
        <v>131</v>
      </c>
      <c r="B164">
        <v>1430451</v>
      </c>
      <c r="C164" t="s">
        <v>5992</v>
      </c>
      <c r="D164" s="11">
        <v>45838</v>
      </c>
      <c r="E164" t="s">
        <v>2868</v>
      </c>
      <c r="F164" t="s">
        <v>2818</v>
      </c>
      <c r="G164" t="s">
        <v>2787</v>
      </c>
      <c r="H164" t="str">
        <f>IF(_xlfn.XLOOKUP(E164,LD_01[DOCUMENTO],LD_01[REVISÃO])=F164,"VIGENTE","OBSOLETO")</f>
        <v>VIGENTE</v>
      </c>
      <c r="I164" t="s">
        <v>4310</v>
      </c>
      <c r="J164" t="s">
        <v>4855</v>
      </c>
      <c r="K164" t="str">
        <f t="shared" si="6"/>
        <v>MSV-163MS-454-460</v>
      </c>
      <c r="L164" t="str">
        <f>_xlfn.XLOOKUP(E164,LD_PROJETOS!A:A,LD_PROJETOS!H:H)</f>
        <v>GE</v>
      </c>
      <c r="M164" t="str">
        <f t="shared" si="7"/>
        <v/>
      </c>
      <c r="N164" t="str">
        <f t="shared" si="8"/>
        <v>C:\Users\luis.nunes\OneDrive - ATERPA\00.SERVIDOR\SALA TÉCNICA\00.PROJETOS\02.DOCUMENTOS\ANO 01\MSV-163MS-454-460\GE</v>
      </c>
      <c r="O164" t="s">
        <v>4780</v>
      </c>
    </row>
    <row r="165" spans="1:15" x14ac:dyDescent="0.3">
      <c r="A165" t="s">
        <v>132</v>
      </c>
      <c r="B165">
        <v>244613</v>
      </c>
      <c r="C165" t="s">
        <v>5992</v>
      </c>
      <c r="D165" s="11">
        <v>45838</v>
      </c>
      <c r="E165" t="s">
        <v>2868</v>
      </c>
      <c r="F165" t="s">
        <v>2818</v>
      </c>
      <c r="G165" t="s">
        <v>2788</v>
      </c>
      <c r="H165" t="str">
        <f>IF(_xlfn.XLOOKUP(E165,LD_01[DOCUMENTO],LD_01[REVISÃO])=F165,"VIGENTE","OBSOLETO")</f>
        <v>VIGENTE</v>
      </c>
      <c r="I165" t="s">
        <v>4310</v>
      </c>
      <c r="J165" t="s">
        <v>4855</v>
      </c>
      <c r="K165" t="str">
        <f t="shared" si="6"/>
        <v>MSV-163MS-454-460</v>
      </c>
      <c r="L165" t="str">
        <f>_xlfn.XLOOKUP(E165,LD_PROJETOS!A:A,LD_PROJETOS!H:H)</f>
        <v>GE</v>
      </c>
      <c r="M165" t="str">
        <f t="shared" si="7"/>
        <v/>
      </c>
      <c r="N165" t="str">
        <f t="shared" si="8"/>
        <v>C:\Users\luis.nunes\OneDrive - ATERPA\00.SERVIDOR\SALA TÉCNICA\00.PROJETOS\02.DOCUMENTOS\ANO 01\MSV-163MS-454-460\GE</v>
      </c>
      <c r="O165" t="s">
        <v>4780</v>
      </c>
    </row>
    <row r="166" spans="1:15" x14ac:dyDescent="0.3">
      <c r="A166" t="s">
        <v>133</v>
      </c>
      <c r="B166">
        <v>847623</v>
      </c>
      <c r="C166" t="s">
        <v>5992</v>
      </c>
      <c r="D166" s="11">
        <v>45838</v>
      </c>
      <c r="E166" t="s">
        <v>2869</v>
      </c>
      <c r="F166" t="s">
        <v>2795</v>
      </c>
      <c r="G166" t="s">
        <v>2787</v>
      </c>
      <c r="H166" t="str">
        <f>IF(_xlfn.XLOOKUP(E166,LD_01[DOCUMENTO],LD_01[REVISÃO])=F166,"VIGENTE","OBSOLETO")</f>
        <v>VIGENTE</v>
      </c>
      <c r="I166" t="s">
        <v>4310</v>
      </c>
      <c r="J166" t="s">
        <v>4855</v>
      </c>
      <c r="K166" t="str">
        <f t="shared" si="6"/>
        <v>MSV-163MS-454-460</v>
      </c>
      <c r="L166" t="str">
        <f>_xlfn.XLOOKUP(E166,LD_PROJETOS!A:A,LD_PROJETOS!H:H)</f>
        <v>GE</v>
      </c>
      <c r="M166" t="str">
        <f t="shared" si="7"/>
        <v/>
      </c>
      <c r="N166" t="str">
        <f t="shared" si="8"/>
        <v>C:\Users\luis.nunes\OneDrive - ATERPA\00.SERVIDOR\SALA TÉCNICA\00.PROJETOS\02.DOCUMENTOS\ANO 01\MSV-163MS-454-460\GE</v>
      </c>
      <c r="O166" t="s">
        <v>4780</v>
      </c>
    </row>
    <row r="167" spans="1:15" x14ac:dyDescent="0.3">
      <c r="A167" t="s">
        <v>134</v>
      </c>
      <c r="B167">
        <v>266550</v>
      </c>
      <c r="C167" t="s">
        <v>5992</v>
      </c>
      <c r="D167" s="11">
        <v>45838</v>
      </c>
      <c r="E167" t="s">
        <v>2869</v>
      </c>
      <c r="F167" t="s">
        <v>2795</v>
      </c>
      <c r="G167" t="s">
        <v>2788</v>
      </c>
      <c r="H167" t="str">
        <f>IF(_xlfn.XLOOKUP(E167,LD_01[DOCUMENTO],LD_01[REVISÃO])=F167,"VIGENTE","OBSOLETO")</f>
        <v>VIGENTE</v>
      </c>
      <c r="I167" t="s">
        <v>4310</v>
      </c>
      <c r="J167" t="s">
        <v>4855</v>
      </c>
      <c r="K167" t="str">
        <f t="shared" si="6"/>
        <v>MSV-163MS-454-460</v>
      </c>
      <c r="L167" t="str">
        <f>_xlfn.XLOOKUP(E167,LD_PROJETOS!A:A,LD_PROJETOS!H:H)</f>
        <v>GE</v>
      </c>
      <c r="M167" t="str">
        <f t="shared" si="7"/>
        <v/>
      </c>
      <c r="N167" t="str">
        <f t="shared" si="8"/>
        <v>C:\Users\luis.nunes\OneDrive - ATERPA\00.SERVIDOR\SALA TÉCNICA\00.PROJETOS\02.DOCUMENTOS\ANO 01\MSV-163MS-454-460\GE</v>
      </c>
      <c r="O167" t="s">
        <v>4780</v>
      </c>
    </row>
    <row r="168" spans="1:15" x14ac:dyDescent="0.3">
      <c r="A168" t="s">
        <v>136</v>
      </c>
      <c r="B168">
        <v>911102</v>
      </c>
      <c r="C168" t="s">
        <v>5992</v>
      </c>
      <c r="D168" s="11">
        <v>45838</v>
      </c>
      <c r="E168" t="s">
        <v>2871</v>
      </c>
      <c r="F168" t="s">
        <v>2791</v>
      </c>
      <c r="G168" t="s">
        <v>2787</v>
      </c>
      <c r="H168" t="str">
        <f>IF(_xlfn.XLOOKUP(E168,LD_01[DOCUMENTO],LD_01[REVISÃO])=F168,"VIGENTE","OBSOLETO")</f>
        <v>VIGENTE</v>
      </c>
      <c r="I168" t="s">
        <v>4310</v>
      </c>
      <c r="J168" t="s">
        <v>4855</v>
      </c>
      <c r="K168" t="str">
        <f t="shared" si="6"/>
        <v>MSV-163MS-454-460</v>
      </c>
      <c r="L168" t="str">
        <f>_xlfn.XLOOKUP(E168,LD_PROJETOS!A:A,LD_PROJETOS!H:H)</f>
        <v>TE</v>
      </c>
      <c r="M168" t="str">
        <f t="shared" si="7"/>
        <v/>
      </c>
      <c r="N168" t="str">
        <f t="shared" si="8"/>
        <v>C:\Users\luis.nunes\OneDrive - ATERPA\00.SERVIDOR\SALA TÉCNICA\00.PROJETOS\02.DOCUMENTOS\ANO 01\MSV-163MS-454-460\TE</v>
      </c>
      <c r="O168" t="s">
        <v>4780</v>
      </c>
    </row>
    <row r="169" spans="1:15" x14ac:dyDescent="0.3">
      <c r="A169" t="s">
        <v>137</v>
      </c>
      <c r="B169">
        <v>302186</v>
      </c>
      <c r="C169" t="s">
        <v>5992</v>
      </c>
      <c r="D169" s="11">
        <v>45838</v>
      </c>
      <c r="E169" t="s">
        <v>2871</v>
      </c>
      <c r="F169" t="s">
        <v>2791</v>
      </c>
      <c r="G169" t="s">
        <v>2788</v>
      </c>
      <c r="H169" t="str">
        <f>IF(_xlfn.XLOOKUP(E169,LD_01[DOCUMENTO],LD_01[REVISÃO])=F169,"VIGENTE","OBSOLETO")</f>
        <v>VIGENTE</v>
      </c>
      <c r="I169" t="s">
        <v>4310</v>
      </c>
      <c r="J169" t="s">
        <v>4855</v>
      </c>
      <c r="K169" t="str">
        <f t="shared" si="6"/>
        <v>MSV-163MS-454-460</v>
      </c>
      <c r="L169" t="str">
        <f>_xlfn.XLOOKUP(E169,LD_PROJETOS!A:A,LD_PROJETOS!H:H)</f>
        <v>TE</v>
      </c>
      <c r="M169" t="str">
        <f t="shared" si="7"/>
        <v/>
      </c>
      <c r="N169" t="str">
        <f t="shared" si="8"/>
        <v>C:\Users\luis.nunes\OneDrive - ATERPA\00.SERVIDOR\SALA TÉCNICA\00.PROJETOS\02.DOCUMENTOS\ANO 01\MSV-163MS-454-460\TE</v>
      </c>
      <c r="O169" t="s">
        <v>4780</v>
      </c>
    </row>
    <row r="170" spans="1:15" x14ac:dyDescent="0.3">
      <c r="A170" t="s">
        <v>138</v>
      </c>
      <c r="B170">
        <v>566593</v>
      </c>
      <c r="C170" t="s">
        <v>5992</v>
      </c>
      <c r="D170" s="11">
        <v>45838</v>
      </c>
      <c r="E170" t="s">
        <v>2872</v>
      </c>
      <c r="F170" t="s">
        <v>2818</v>
      </c>
      <c r="G170" t="s">
        <v>2787</v>
      </c>
      <c r="H170" t="str">
        <f>IF(_xlfn.XLOOKUP(E170,LD_01[DOCUMENTO],LD_01[REVISÃO])=F170,"VIGENTE","OBSOLETO")</f>
        <v>VIGENTE</v>
      </c>
      <c r="I170" t="s">
        <v>4310</v>
      </c>
      <c r="J170" t="s">
        <v>4855</v>
      </c>
      <c r="K170" t="str">
        <f t="shared" si="6"/>
        <v>MSV-163MS-454-460</v>
      </c>
      <c r="L170" t="str">
        <f>_xlfn.XLOOKUP(E170,LD_PROJETOS!A:A,LD_PROJETOS!H:H)</f>
        <v>TE</v>
      </c>
      <c r="M170" t="str">
        <f t="shared" si="7"/>
        <v/>
      </c>
      <c r="N170" t="str">
        <f t="shared" si="8"/>
        <v>C:\Users\luis.nunes\OneDrive - ATERPA\00.SERVIDOR\SALA TÉCNICA\00.PROJETOS\02.DOCUMENTOS\ANO 01\MSV-163MS-454-460\TE</v>
      </c>
      <c r="O170" t="s">
        <v>4780</v>
      </c>
    </row>
    <row r="171" spans="1:15" x14ac:dyDescent="0.3">
      <c r="A171" t="s">
        <v>139</v>
      </c>
      <c r="B171">
        <v>293866</v>
      </c>
      <c r="C171" t="s">
        <v>5992</v>
      </c>
      <c r="D171" s="11">
        <v>45838</v>
      </c>
      <c r="E171" t="s">
        <v>2872</v>
      </c>
      <c r="F171" t="s">
        <v>2818</v>
      </c>
      <c r="G171" t="s">
        <v>2788</v>
      </c>
      <c r="H171" t="str">
        <f>IF(_xlfn.XLOOKUP(E171,LD_01[DOCUMENTO],LD_01[REVISÃO])=F171,"VIGENTE","OBSOLETO")</f>
        <v>VIGENTE</v>
      </c>
      <c r="I171" t="s">
        <v>4310</v>
      </c>
      <c r="J171" t="s">
        <v>4855</v>
      </c>
      <c r="K171" t="str">
        <f t="shared" si="6"/>
        <v>MSV-163MS-454-460</v>
      </c>
      <c r="L171" t="str">
        <f>_xlfn.XLOOKUP(E171,LD_PROJETOS!A:A,LD_PROJETOS!H:H)</f>
        <v>TE</v>
      </c>
      <c r="M171" t="str">
        <f t="shared" si="7"/>
        <v/>
      </c>
      <c r="N171" t="str">
        <f t="shared" si="8"/>
        <v>C:\Users\luis.nunes\OneDrive - ATERPA\00.SERVIDOR\SALA TÉCNICA\00.PROJETOS\02.DOCUMENTOS\ANO 01\MSV-163MS-454-460\TE</v>
      </c>
      <c r="O171" t="s">
        <v>4780</v>
      </c>
    </row>
    <row r="172" spans="1:15" x14ac:dyDescent="0.3">
      <c r="A172" t="s">
        <v>140</v>
      </c>
      <c r="B172">
        <v>428833</v>
      </c>
      <c r="C172" t="s">
        <v>5992</v>
      </c>
      <c r="D172" s="11">
        <v>45838</v>
      </c>
      <c r="E172" t="s">
        <v>2873</v>
      </c>
      <c r="F172" t="s">
        <v>2818</v>
      </c>
      <c r="G172" t="s">
        <v>2787</v>
      </c>
      <c r="H172" t="str">
        <f>IF(_xlfn.XLOOKUP(E172,LD_01[DOCUMENTO],LD_01[REVISÃO])=F172,"VIGENTE","OBSOLETO")</f>
        <v>VIGENTE</v>
      </c>
      <c r="I172" t="s">
        <v>4310</v>
      </c>
      <c r="J172" t="s">
        <v>4855</v>
      </c>
      <c r="K172" t="str">
        <f t="shared" si="6"/>
        <v>MSV-163MS-454-460</v>
      </c>
      <c r="L172" t="str">
        <f>_xlfn.XLOOKUP(E172,LD_PROJETOS!A:A,LD_PROJETOS!H:H)</f>
        <v>TE</v>
      </c>
      <c r="M172" t="str">
        <f t="shared" si="7"/>
        <v/>
      </c>
      <c r="N172" t="str">
        <f t="shared" si="8"/>
        <v>C:\Users\luis.nunes\OneDrive - ATERPA\00.SERVIDOR\SALA TÉCNICA\00.PROJETOS\02.DOCUMENTOS\ANO 01\MSV-163MS-454-460\TE</v>
      </c>
      <c r="O172" t="s">
        <v>4780</v>
      </c>
    </row>
    <row r="173" spans="1:15" x14ac:dyDescent="0.3">
      <c r="A173" t="s">
        <v>141</v>
      </c>
      <c r="B173">
        <v>293937</v>
      </c>
      <c r="C173" t="s">
        <v>5992</v>
      </c>
      <c r="D173" s="11">
        <v>45838</v>
      </c>
      <c r="E173" t="s">
        <v>2873</v>
      </c>
      <c r="F173" t="s">
        <v>2818</v>
      </c>
      <c r="G173" t="s">
        <v>2788</v>
      </c>
      <c r="H173" t="str">
        <f>IF(_xlfn.XLOOKUP(E173,LD_01[DOCUMENTO],LD_01[REVISÃO])=F173,"VIGENTE","OBSOLETO")</f>
        <v>VIGENTE</v>
      </c>
      <c r="I173" t="s">
        <v>4310</v>
      </c>
      <c r="J173" t="s">
        <v>4855</v>
      </c>
      <c r="K173" t="str">
        <f t="shared" si="6"/>
        <v>MSV-163MS-454-460</v>
      </c>
      <c r="L173" t="str">
        <f>_xlfn.XLOOKUP(E173,LD_PROJETOS!A:A,LD_PROJETOS!H:H)</f>
        <v>TE</v>
      </c>
      <c r="M173" t="str">
        <f t="shared" si="7"/>
        <v/>
      </c>
      <c r="N173" t="str">
        <f t="shared" si="8"/>
        <v>C:\Users\luis.nunes\OneDrive - ATERPA\00.SERVIDOR\SALA TÉCNICA\00.PROJETOS\02.DOCUMENTOS\ANO 01\MSV-163MS-454-460\TE</v>
      </c>
      <c r="O173" t="s">
        <v>4780</v>
      </c>
    </row>
    <row r="174" spans="1:15" x14ac:dyDescent="0.3">
      <c r="A174" t="s">
        <v>142</v>
      </c>
      <c r="B174">
        <v>439420</v>
      </c>
      <c r="C174" t="s">
        <v>5992</v>
      </c>
      <c r="D174" s="11">
        <v>45838</v>
      </c>
      <c r="E174" t="s">
        <v>2874</v>
      </c>
      <c r="F174" t="s">
        <v>2791</v>
      </c>
      <c r="G174" t="s">
        <v>2787</v>
      </c>
      <c r="H174" t="str">
        <f>IF(_xlfn.XLOOKUP(E174,LD_01[DOCUMENTO],LD_01[REVISÃO])=F174,"VIGENTE","OBSOLETO")</f>
        <v>VIGENTE</v>
      </c>
      <c r="I174" t="s">
        <v>4310</v>
      </c>
      <c r="J174" t="s">
        <v>4855</v>
      </c>
      <c r="K174" t="str">
        <f t="shared" si="6"/>
        <v>MSV-163MS-454-460</v>
      </c>
      <c r="L174" t="str">
        <f>_xlfn.XLOOKUP(E174,LD_PROJETOS!A:A,LD_PROJETOS!H:H)</f>
        <v>TE</v>
      </c>
      <c r="M174" t="str">
        <f t="shared" si="7"/>
        <v/>
      </c>
      <c r="N174" t="str">
        <f t="shared" si="8"/>
        <v>C:\Users\luis.nunes\OneDrive - ATERPA\00.SERVIDOR\SALA TÉCNICA\00.PROJETOS\02.DOCUMENTOS\ANO 01\MSV-163MS-454-460\TE</v>
      </c>
      <c r="O174" t="s">
        <v>4780</v>
      </c>
    </row>
    <row r="175" spans="1:15" x14ac:dyDescent="0.3">
      <c r="A175" t="s">
        <v>143</v>
      </c>
      <c r="B175">
        <v>305311</v>
      </c>
      <c r="C175" t="s">
        <v>5992</v>
      </c>
      <c r="D175" s="11">
        <v>45838</v>
      </c>
      <c r="E175" t="s">
        <v>2874</v>
      </c>
      <c r="F175" t="s">
        <v>2791</v>
      </c>
      <c r="G175" t="s">
        <v>2788</v>
      </c>
      <c r="H175" t="str">
        <f>IF(_xlfn.XLOOKUP(E175,LD_01[DOCUMENTO],LD_01[REVISÃO])=F175,"VIGENTE","OBSOLETO")</f>
        <v>VIGENTE</v>
      </c>
      <c r="I175" t="s">
        <v>4310</v>
      </c>
      <c r="J175" t="s">
        <v>4855</v>
      </c>
      <c r="K175" t="str">
        <f t="shared" si="6"/>
        <v>MSV-163MS-454-460</v>
      </c>
      <c r="L175" t="str">
        <f>_xlfn.XLOOKUP(E175,LD_PROJETOS!A:A,LD_PROJETOS!H:H)</f>
        <v>TE</v>
      </c>
      <c r="M175" t="str">
        <f t="shared" si="7"/>
        <v/>
      </c>
      <c r="N175" t="str">
        <f t="shared" si="8"/>
        <v>C:\Users\luis.nunes\OneDrive - ATERPA\00.SERVIDOR\SALA TÉCNICA\00.PROJETOS\02.DOCUMENTOS\ANO 01\MSV-163MS-454-460\TE</v>
      </c>
      <c r="O175" t="s">
        <v>4780</v>
      </c>
    </row>
    <row r="176" spans="1:15" x14ac:dyDescent="0.3">
      <c r="A176" t="s">
        <v>144</v>
      </c>
      <c r="B176">
        <v>431489</v>
      </c>
      <c r="C176" t="s">
        <v>5992</v>
      </c>
      <c r="D176" s="11">
        <v>45838</v>
      </c>
      <c r="E176" t="s">
        <v>2875</v>
      </c>
      <c r="F176" t="s">
        <v>2818</v>
      </c>
      <c r="G176" t="s">
        <v>2787</v>
      </c>
      <c r="H176" t="str">
        <f>IF(_xlfn.XLOOKUP(E176,LD_01[DOCUMENTO],LD_01[REVISÃO])=F176,"VIGENTE","OBSOLETO")</f>
        <v>VIGENTE</v>
      </c>
      <c r="I176" t="s">
        <v>4310</v>
      </c>
      <c r="J176" t="s">
        <v>4855</v>
      </c>
      <c r="K176" t="str">
        <f t="shared" si="6"/>
        <v>MSV-163MS-454-460</v>
      </c>
      <c r="L176" t="str">
        <f>_xlfn.XLOOKUP(E176,LD_PROJETOS!A:A,LD_PROJETOS!H:H)</f>
        <v>TE</v>
      </c>
      <c r="M176" t="str">
        <f t="shared" si="7"/>
        <v/>
      </c>
      <c r="N176" t="str">
        <f t="shared" si="8"/>
        <v>C:\Users\luis.nunes\OneDrive - ATERPA\00.SERVIDOR\SALA TÉCNICA\00.PROJETOS\02.DOCUMENTOS\ANO 01\MSV-163MS-454-460\TE</v>
      </c>
      <c r="O176" t="s">
        <v>4780</v>
      </c>
    </row>
    <row r="177" spans="1:15" x14ac:dyDescent="0.3">
      <c r="A177" t="s">
        <v>145</v>
      </c>
      <c r="B177">
        <v>293717</v>
      </c>
      <c r="C177" t="s">
        <v>5992</v>
      </c>
      <c r="D177" s="11">
        <v>45838</v>
      </c>
      <c r="E177" t="s">
        <v>2875</v>
      </c>
      <c r="F177" t="s">
        <v>2818</v>
      </c>
      <c r="G177" t="s">
        <v>2788</v>
      </c>
      <c r="H177" t="str">
        <f>IF(_xlfn.XLOOKUP(E177,LD_01[DOCUMENTO],LD_01[REVISÃO])=F177,"VIGENTE","OBSOLETO")</f>
        <v>VIGENTE</v>
      </c>
      <c r="I177" t="s">
        <v>4310</v>
      </c>
      <c r="J177" t="s">
        <v>4855</v>
      </c>
      <c r="K177" t="str">
        <f t="shared" si="6"/>
        <v>MSV-163MS-454-460</v>
      </c>
      <c r="L177" t="str">
        <f>_xlfn.XLOOKUP(E177,LD_PROJETOS!A:A,LD_PROJETOS!H:H)</f>
        <v>TE</v>
      </c>
      <c r="M177" t="str">
        <f t="shared" si="7"/>
        <v/>
      </c>
      <c r="N177" t="str">
        <f t="shared" si="8"/>
        <v>C:\Users\luis.nunes\OneDrive - ATERPA\00.SERVIDOR\SALA TÉCNICA\00.PROJETOS\02.DOCUMENTOS\ANO 01\MSV-163MS-454-460\TE</v>
      </c>
      <c r="O177" t="s">
        <v>4780</v>
      </c>
    </row>
    <row r="178" spans="1:15" x14ac:dyDescent="0.3">
      <c r="A178" t="s">
        <v>146</v>
      </c>
      <c r="B178">
        <v>343227</v>
      </c>
      <c r="C178" t="s">
        <v>5992</v>
      </c>
      <c r="D178" s="11">
        <v>45838</v>
      </c>
      <c r="E178" t="s">
        <v>2876</v>
      </c>
      <c r="F178" t="s">
        <v>2797</v>
      </c>
      <c r="G178" t="s">
        <v>2787</v>
      </c>
      <c r="H178" t="str">
        <f>IF(_xlfn.XLOOKUP(E178,LD_01[DOCUMENTO],LD_01[REVISÃO])=F178,"VIGENTE","OBSOLETO")</f>
        <v>VIGENTE</v>
      </c>
      <c r="I178" t="s">
        <v>4310</v>
      </c>
      <c r="J178" t="s">
        <v>4855</v>
      </c>
      <c r="K178" t="str">
        <f t="shared" si="6"/>
        <v>MSV-163MS-454-460</v>
      </c>
      <c r="L178" t="str">
        <f>_xlfn.XLOOKUP(E178,LD_PROJETOS!A:A,LD_PROJETOS!H:H)</f>
        <v>TE</v>
      </c>
      <c r="M178" t="str">
        <f t="shared" si="7"/>
        <v/>
      </c>
      <c r="N178" t="str">
        <f t="shared" si="8"/>
        <v>C:\Users\luis.nunes\OneDrive - ATERPA\00.SERVIDOR\SALA TÉCNICA\00.PROJETOS\02.DOCUMENTOS\ANO 01\MSV-163MS-454-460\TE</v>
      </c>
      <c r="O178" t="s">
        <v>4780</v>
      </c>
    </row>
    <row r="179" spans="1:15" x14ac:dyDescent="0.3">
      <c r="A179" t="s">
        <v>147</v>
      </c>
      <c r="B179">
        <v>391111</v>
      </c>
      <c r="C179" t="s">
        <v>5992</v>
      </c>
      <c r="D179" s="11">
        <v>45838</v>
      </c>
      <c r="E179" t="s">
        <v>2876</v>
      </c>
      <c r="F179" t="s">
        <v>2797</v>
      </c>
      <c r="G179" t="s">
        <v>2788</v>
      </c>
      <c r="H179" t="str">
        <f>IF(_xlfn.XLOOKUP(E179,LD_01[DOCUMENTO],LD_01[REVISÃO])=F179,"VIGENTE","OBSOLETO")</f>
        <v>VIGENTE</v>
      </c>
      <c r="I179" t="s">
        <v>4310</v>
      </c>
      <c r="J179" t="s">
        <v>4855</v>
      </c>
      <c r="K179" t="str">
        <f t="shared" si="6"/>
        <v>MSV-163MS-454-460</v>
      </c>
      <c r="L179" t="str">
        <f>_xlfn.XLOOKUP(E179,LD_PROJETOS!A:A,LD_PROJETOS!H:H)</f>
        <v>TE</v>
      </c>
      <c r="M179" t="str">
        <f t="shared" si="7"/>
        <v/>
      </c>
      <c r="N179" t="str">
        <f t="shared" si="8"/>
        <v>C:\Users\luis.nunes\OneDrive - ATERPA\00.SERVIDOR\SALA TÉCNICA\00.PROJETOS\02.DOCUMENTOS\ANO 01\MSV-163MS-454-460\TE</v>
      </c>
      <c r="O179" t="s">
        <v>4780</v>
      </c>
    </row>
    <row r="180" spans="1:15" x14ac:dyDescent="0.3">
      <c r="A180" t="s">
        <v>148</v>
      </c>
      <c r="B180">
        <v>419110</v>
      </c>
      <c r="C180" t="s">
        <v>5992</v>
      </c>
      <c r="D180" s="11">
        <v>45838</v>
      </c>
      <c r="E180" t="s">
        <v>2877</v>
      </c>
      <c r="F180" t="s">
        <v>2797</v>
      </c>
      <c r="G180" t="s">
        <v>2787</v>
      </c>
      <c r="H180" t="str">
        <f>IF(_xlfn.XLOOKUP(E180,LD_01[DOCUMENTO],LD_01[REVISÃO])=F180,"VIGENTE","OBSOLETO")</f>
        <v>VIGENTE</v>
      </c>
      <c r="I180" t="s">
        <v>4310</v>
      </c>
      <c r="J180" t="s">
        <v>4855</v>
      </c>
      <c r="K180" t="str">
        <f t="shared" si="6"/>
        <v>MSV-163MS-454-460</v>
      </c>
      <c r="L180" t="str">
        <f>_xlfn.XLOOKUP(E180,LD_PROJETOS!A:A,LD_PROJETOS!H:H)</f>
        <v>TE</v>
      </c>
      <c r="M180" t="str">
        <f t="shared" si="7"/>
        <v/>
      </c>
      <c r="N180" t="str">
        <f t="shared" si="8"/>
        <v>C:\Users\luis.nunes\OneDrive - ATERPA\00.SERVIDOR\SALA TÉCNICA\00.PROJETOS\02.DOCUMENTOS\ANO 01\MSV-163MS-454-460\TE</v>
      </c>
      <c r="O180" t="s">
        <v>4780</v>
      </c>
    </row>
    <row r="181" spans="1:15" x14ac:dyDescent="0.3">
      <c r="A181" t="s">
        <v>149</v>
      </c>
      <c r="B181">
        <v>302510</v>
      </c>
      <c r="C181" t="s">
        <v>5992</v>
      </c>
      <c r="D181" s="11">
        <v>45838</v>
      </c>
      <c r="E181" t="s">
        <v>2877</v>
      </c>
      <c r="F181" t="s">
        <v>2797</v>
      </c>
      <c r="G181" t="s">
        <v>2788</v>
      </c>
      <c r="H181" t="str">
        <f>IF(_xlfn.XLOOKUP(E181,LD_01[DOCUMENTO],LD_01[REVISÃO])=F181,"VIGENTE","OBSOLETO")</f>
        <v>VIGENTE</v>
      </c>
      <c r="I181" t="s">
        <v>4310</v>
      </c>
      <c r="J181" t="s">
        <v>4855</v>
      </c>
      <c r="K181" t="str">
        <f t="shared" si="6"/>
        <v>MSV-163MS-454-460</v>
      </c>
      <c r="L181" t="str">
        <f>_xlfn.XLOOKUP(E181,LD_PROJETOS!A:A,LD_PROJETOS!H:H)</f>
        <v>TE</v>
      </c>
      <c r="M181" t="str">
        <f t="shared" si="7"/>
        <v/>
      </c>
      <c r="N181" t="str">
        <f t="shared" si="8"/>
        <v>C:\Users\luis.nunes\OneDrive - ATERPA\00.SERVIDOR\SALA TÉCNICA\00.PROJETOS\02.DOCUMENTOS\ANO 01\MSV-163MS-454-460\TE</v>
      </c>
      <c r="O181" t="s">
        <v>4780</v>
      </c>
    </row>
    <row r="182" spans="1:15" x14ac:dyDescent="0.3">
      <c r="A182" t="s">
        <v>150</v>
      </c>
      <c r="B182">
        <v>419301</v>
      </c>
      <c r="C182" t="s">
        <v>5992</v>
      </c>
      <c r="D182" s="11">
        <v>45838</v>
      </c>
      <c r="E182" t="s">
        <v>2878</v>
      </c>
      <c r="F182" t="s">
        <v>2797</v>
      </c>
      <c r="G182" t="s">
        <v>2787</v>
      </c>
      <c r="H182" t="str">
        <f>IF(_xlfn.XLOOKUP(E182,LD_01[DOCUMENTO],LD_01[REVISÃO])=F182,"VIGENTE","OBSOLETO")</f>
        <v>VIGENTE</v>
      </c>
      <c r="I182" t="s">
        <v>4310</v>
      </c>
      <c r="J182" t="s">
        <v>4855</v>
      </c>
      <c r="K182" t="str">
        <f t="shared" si="6"/>
        <v>MSV-163MS-454-460</v>
      </c>
      <c r="L182" t="str">
        <f>_xlfn.XLOOKUP(E182,LD_PROJETOS!A:A,LD_PROJETOS!H:H)</f>
        <v>TE</v>
      </c>
      <c r="M182" t="str">
        <f t="shared" si="7"/>
        <v/>
      </c>
      <c r="N182" t="str">
        <f t="shared" si="8"/>
        <v>C:\Users\luis.nunes\OneDrive - ATERPA\00.SERVIDOR\SALA TÉCNICA\00.PROJETOS\02.DOCUMENTOS\ANO 01\MSV-163MS-454-460\TE</v>
      </c>
      <c r="O182" t="s">
        <v>4780</v>
      </c>
    </row>
    <row r="183" spans="1:15" x14ac:dyDescent="0.3">
      <c r="A183" t="s">
        <v>151</v>
      </c>
      <c r="B183">
        <v>301574</v>
      </c>
      <c r="C183" t="s">
        <v>5992</v>
      </c>
      <c r="D183" s="11">
        <v>45838</v>
      </c>
      <c r="E183" t="s">
        <v>2878</v>
      </c>
      <c r="F183" t="s">
        <v>2797</v>
      </c>
      <c r="G183" t="s">
        <v>2788</v>
      </c>
      <c r="H183" t="str">
        <f>IF(_xlfn.XLOOKUP(E183,LD_01[DOCUMENTO],LD_01[REVISÃO])=F183,"VIGENTE","OBSOLETO")</f>
        <v>VIGENTE</v>
      </c>
      <c r="I183" t="s">
        <v>4310</v>
      </c>
      <c r="J183" t="s">
        <v>4855</v>
      </c>
      <c r="K183" t="str">
        <f t="shared" si="6"/>
        <v>MSV-163MS-454-460</v>
      </c>
      <c r="L183" t="str">
        <f>_xlfn.XLOOKUP(E183,LD_PROJETOS!A:A,LD_PROJETOS!H:H)</f>
        <v>TE</v>
      </c>
      <c r="M183" t="str">
        <f t="shared" si="7"/>
        <v/>
      </c>
      <c r="N183" t="str">
        <f t="shared" si="8"/>
        <v>C:\Users\luis.nunes\OneDrive - ATERPA\00.SERVIDOR\SALA TÉCNICA\00.PROJETOS\02.DOCUMENTOS\ANO 01\MSV-163MS-454-460\TE</v>
      </c>
      <c r="O183" t="s">
        <v>4780</v>
      </c>
    </row>
    <row r="184" spans="1:15" x14ac:dyDescent="0.3">
      <c r="A184" t="s">
        <v>152</v>
      </c>
      <c r="B184">
        <v>419529</v>
      </c>
      <c r="C184" t="s">
        <v>5992</v>
      </c>
      <c r="D184" s="11">
        <v>45838</v>
      </c>
      <c r="E184" t="s">
        <v>2879</v>
      </c>
      <c r="F184" t="s">
        <v>2797</v>
      </c>
      <c r="G184" t="s">
        <v>2787</v>
      </c>
      <c r="H184" t="str">
        <f>IF(_xlfn.XLOOKUP(E184,LD_01[DOCUMENTO],LD_01[REVISÃO])=F184,"VIGENTE","OBSOLETO")</f>
        <v>VIGENTE</v>
      </c>
      <c r="I184" t="s">
        <v>4310</v>
      </c>
      <c r="J184" t="s">
        <v>4855</v>
      </c>
      <c r="K184" t="str">
        <f t="shared" si="6"/>
        <v>MSV-163MS-454-460</v>
      </c>
      <c r="L184" t="str">
        <f>_xlfn.XLOOKUP(E184,LD_PROJETOS!A:A,LD_PROJETOS!H:H)</f>
        <v>TE</v>
      </c>
      <c r="M184" t="str">
        <f t="shared" si="7"/>
        <v/>
      </c>
      <c r="N184" t="str">
        <f t="shared" si="8"/>
        <v>C:\Users\luis.nunes\OneDrive - ATERPA\00.SERVIDOR\SALA TÉCNICA\00.PROJETOS\02.DOCUMENTOS\ANO 01\MSV-163MS-454-460\TE</v>
      </c>
      <c r="O184" t="s">
        <v>4780</v>
      </c>
    </row>
    <row r="185" spans="1:15" x14ac:dyDescent="0.3">
      <c r="A185" t="s">
        <v>153</v>
      </c>
      <c r="B185">
        <v>302381</v>
      </c>
      <c r="C185" t="s">
        <v>5992</v>
      </c>
      <c r="D185" s="11">
        <v>45838</v>
      </c>
      <c r="E185" t="s">
        <v>2879</v>
      </c>
      <c r="F185" t="s">
        <v>2797</v>
      </c>
      <c r="G185" t="s">
        <v>2788</v>
      </c>
      <c r="H185" t="str">
        <f>IF(_xlfn.XLOOKUP(E185,LD_01[DOCUMENTO],LD_01[REVISÃO])=F185,"VIGENTE","OBSOLETO")</f>
        <v>VIGENTE</v>
      </c>
      <c r="I185" t="s">
        <v>4310</v>
      </c>
      <c r="J185" t="s">
        <v>4855</v>
      </c>
      <c r="K185" t="str">
        <f t="shared" si="6"/>
        <v>MSV-163MS-454-460</v>
      </c>
      <c r="L185" t="str">
        <f>_xlfn.XLOOKUP(E185,LD_PROJETOS!A:A,LD_PROJETOS!H:H)</f>
        <v>TE</v>
      </c>
      <c r="M185" t="str">
        <f t="shared" si="7"/>
        <v/>
      </c>
      <c r="N185" t="str">
        <f t="shared" si="8"/>
        <v>C:\Users\luis.nunes\OneDrive - ATERPA\00.SERVIDOR\SALA TÉCNICA\00.PROJETOS\02.DOCUMENTOS\ANO 01\MSV-163MS-454-460\TE</v>
      </c>
      <c r="O185" t="s">
        <v>4780</v>
      </c>
    </row>
    <row r="186" spans="1:15" x14ac:dyDescent="0.3">
      <c r="A186" t="s">
        <v>154</v>
      </c>
      <c r="B186">
        <v>419240</v>
      </c>
      <c r="C186" t="s">
        <v>5992</v>
      </c>
      <c r="D186" s="11">
        <v>45838</v>
      </c>
      <c r="E186" t="s">
        <v>2880</v>
      </c>
      <c r="F186" t="s">
        <v>2797</v>
      </c>
      <c r="G186" t="s">
        <v>2787</v>
      </c>
      <c r="H186" t="str">
        <f>IF(_xlfn.XLOOKUP(E186,LD_01[DOCUMENTO],LD_01[REVISÃO])=F186,"VIGENTE","OBSOLETO")</f>
        <v>VIGENTE</v>
      </c>
      <c r="I186" t="s">
        <v>4310</v>
      </c>
      <c r="J186" t="s">
        <v>4855</v>
      </c>
      <c r="K186" t="str">
        <f t="shared" si="6"/>
        <v>MSV-163MS-454-460</v>
      </c>
      <c r="L186" t="str">
        <f>_xlfn.XLOOKUP(E186,LD_PROJETOS!A:A,LD_PROJETOS!H:H)</f>
        <v>TE</v>
      </c>
      <c r="M186" t="str">
        <f t="shared" si="7"/>
        <v/>
      </c>
      <c r="N186" t="str">
        <f t="shared" si="8"/>
        <v>C:\Users\luis.nunes\OneDrive - ATERPA\00.SERVIDOR\SALA TÉCNICA\00.PROJETOS\02.DOCUMENTOS\ANO 01\MSV-163MS-454-460\TE</v>
      </c>
      <c r="O186" t="s">
        <v>4780</v>
      </c>
    </row>
    <row r="187" spans="1:15" x14ac:dyDescent="0.3">
      <c r="A187" t="s">
        <v>155</v>
      </c>
      <c r="B187">
        <v>302447</v>
      </c>
      <c r="C187" t="s">
        <v>5992</v>
      </c>
      <c r="D187" s="11">
        <v>45838</v>
      </c>
      <c r="E187" t="s">
        <v>2880</v>
      </c>
      <c r="F187" t="s">
        <v>2797</v>
      </c>
      <c r="G187" t="s">
        <v>2788</v>
      </c>
      <c r="H187" t="str">
        <f>IF(_xlfn.XLOOKUP(E187,LD_01[DOCUMENTO],LD_01[REVISÃO])=F187,"VIGENTE","OBSOLETO")</f>
        <v>VIGENTE</v>
      </c>
      <c r="I187" t="s">
        <v>4310</v>
      </c>
      <c r="J187" t="s">
        <v>4855</v>
      </c>
      <c r="K187" t="str">
        <f t="shared" si="6"/>
        <v>MSV-163MS-454-460</v>
      </c>
      <c r="L187" t="str">
        <f>_xlfn.XLOOKUP(E187,LD_PROJETOS!A:A,LD_PROJETOS!H:H)</f>
        <v>TE</v>
      </c>
      <c r="M187" t="str">
        <f t="shared" si="7"/>
        <v/>
      </c>
      <c r="N187" t="str">
        <f t="shared" si="8"/>
        <v>C:\Users\luis.nunes\OneDrive - ATERPA\00.SERVIDOR\SALA TÉCNICA\00.PROJETOS\02.DOCUMENTOS\ANO 01\MSV-163MS-454-460\TE</v>
      </c>
      <c r="O187" t="s">
        <v>4780</v>
      </c>
    </row>
    <row r="188" spans="1:15" x14ac:dyDescent="0.3">
      <c r="A188" t="s">
        <v>156</v>
      </c>
      <c r="B188">
        <v>419208</v>
      </c>
      <c r="C188" t="s">
        <v>5992</v>
      </c>
      <c r="D188" s="11">
        <v>45838</v>
      </c>
      <c r="E188" t="s">
        <v>2881</v>
      </c>
      <c r="F188" t="s">
        <v>2797</v>
      </c>
      <c r="G188" t="s">
        <v>2787</v>
      </c>
      <c r="H188" t="str">
        <f>IF(_xlfn.XLOOKUP(E188,LD_01[DOCUMENTO],LD_01[REVISÃO])=F188,"VIGENTE","OBSOLETO")</f>
        <v>VIGENTE</v>
      </c>
      <c r="I188" t="s">
        <v>4310</v>
      </c>
      <c r="J188" t="s">
        <v>4855</v>
      </c>
      <c r="K188" t="str">
        <f t="shared" si="6"/>
        <v>MSV-163MS-454-460</v>
      </c>
      <c r="L188" t="str">
        <f>_xlfn.XLOOKUP(E188,LD_PROJETOS!A:A,LD_PROJETOS!H:H)</f>
        <v>TE</v>
      </c>
      <c r="M188" t="str">
        <f t="shared" si="7"/>
        <v/>
      </c>
      <c r="N188" t="str">
        <f t="shared" si="8"/>
        <v>C:\Users\luis.nunes\OneDrive - ATERPA\00.SERVIDOR\SALA TÉCNICA\00.PROJETOS\02.DOCUMENTOS\ANO 01\MSV-163MS-454-460\TE</v>
      </c>
      <c r="O188" t="s">
        <v>4780</v>
      </c>
    </row>
    <row r="189" spans="1:15" x14ac:dyDescent="0.3">
      <c r="A189" t="s">
        <v>157</v>
      </c>
      <c r="B189">
        <v>302317</v>
      </c>
      <c r="C189" t="s">
        <v>5992</v>
      </c>
      <c r="D189" s="11">
        <v>45838</v>
      </c>
      <c r="E189" t="s">
        <v>2881</v>
      </c>
      <c r="F189" t="s">
        <v>2797</v>
      </c>
      <c r="G189" t="s">
        <v>2788</v>
      </c>
      <c r="H189" t="str">
        <f>IF(_xlfn.XLOOKUP(E189,LD_01[DOCUMENTO],LD_01[REVISÃO])=F189,"VIGENTE","OBSOLETO")</f>
        <v>VIGENTE</v>
      </c>
      <c r="I189" t="s">
        <v>4310</v>
      </c>
      <c r="J189" t="s">
        <v>4855</v>
      </c>
      <c r="K189" t="str">
        <f t="shared" si="6"/>
        <v>MSV-163MS-454-460</v>
      </c>
      <c r="L189" t="str">
        <f>_xlfn.XLOOKUP(E189,LD_PROJETOS!A:A,LD_PROJETOS!H:H)</f>
        <v>TE</v>
      </c>
      <c r="M189" t="str">
        <f t="shared" si="7"/>
        <v/>
      </c>
      <c r="N189" t="str">
        <f t="shared" si="8"/>
        <v>C:\Users\luis.nunes\OneDrive - ATERPA\00.SERVIDOR\SALA TÉCNICA\00.PROJETOS\02.DOCUMENTOS\ANO 01\MSV-163MS-454-460\TE</v>
      </c>
      <c r="O189" t="s">
        <v>4780</v>
      </c>
    </row>
    <row r="190" spans="1:15" x14ac:dyDescent="0.3">
      <c r="A190" t="s">
        <v>158</v>
      </c>
      <c r="B190">
        <v>419272</v>
      </c>
      <c r="C190" t="s">
        <v>5992</v>
      </c>
      <c r="D190" s="11">
        <v>45838</v>
      </c>
      <c r="E190" t="s">
        <v>2882</v>
      </c>
      <c r="F190" t="s">
        <v>2797</v>
      </c>
      <c r="G190" t="s">
        <v>2787</v>
      </c>
      <c r="H190" t="str">
        <f>IF(_xlfn.XLOOKUP(E190,LD_01[DOCUMENTO],LD_01[REVISÃO])=F190,"VIGENTE","OBSOLETO")</f>
        <v>VIGENTE</v>
      </c>
      <c r="I190" t="s">
        <v>4310</v>
      </c>
      <c r="J190" t="s">
        <v>4855</v>
      </c>
      <c r="K190" t="str">
        <f t="shared" si="6"/>
        <v>MSV-163MS-454-460</v>
      </c>
      <c r="L190" t="str">
        <f>_xlfn.XLOOKUP(E190,LD_PROJETOS!A:A,LD_PROJETOS!H:H)</f>
        <v>TE</v>
      </c>
      <c r="M190" t="str">
        <f t="shared" si="7"/>
        <v/>
      </c>
      <c r="N190" t="str">
        <f t="shared" si="8"/>
        <v>C:\Users\luis.nunes\OneDrive - ATERPA\00.SERVIDOR\SALA TÉCNICA\00.PROJETOS\02.DOCUMENTOS\ANO 01\MSV-163MS-454-460\TE</v>
      </c>
      <c r="O190" t="s">
        <v>4780</v>
      </c>
    </row>
    <row r="191" spans="1:15" x14ac:dyDescent="0.3">
      <c r="A191" t="s">
        <v>159</v>
      </c>
      <c r="B191">
        <v>302379</v>
      </c>
      <c r="C191" t="s">
        <v>5992</v>
      </c>
      <c r="D191" s="11">
        <v>45838</v>
      </c>
      <c r="E191" t="s">
        <v>2882</v>
      </c>
      <c r="F191" t="s">
        <v>2797</v>
      </c>
      <c r="G191" t="s">
        <v>2788</v>
      </c>
      <c r="H191" t="str">
        <f>IF(_xlfn.XLOOKUP(E191,LD_01[DOCUMENTO],LD_01[REVISÃO])=F191,"VIGENTE","OBSOLETO")</f>
        <v>VIGENTE</v>
      </c>
      <c r="I191" t="s">
        <v>4310</v>
      </c>
      <c r="J191" t="s">
        <v>4855</v>
      </c>
      <c r="K191" t="str">
        <f t="shared" si="6"/>
        <v>MSV-163MS-454-460</v>
      </c>
      <c r="L191" t="str">
        <f>_xlfn.XLOOKUP(E191,LD_PROJETOS!A:A,LD_PROJETOS!H:H)</f>
        <v>TE</v>
      </c>
      <c r="M191" t="str">
        <f t="shared" si="7"/>
        <v/>
      </c>
      <c r="N191" t="str">
        <f t="shared" si="8"/>
        <v>C:\Users\luis.nunes\OneDrive - ATERPA\00.SERVIDOR\SALA TÉCNICA\00.PROJETOS\02.DOCUMENTOS\ANO 01\MSV-163MS-454-460\TE</v>
      </c>
      <c r="O191" t="s">
        <v>4780</v>
      </c>
    </row>
    <row r="192" spans="1:15" x14ac:dyDescent="0.3">
      <c r="A192" t="s">
        <v>160</v>
      </c>
      <c r="B192">
        <v>419207</v>
      </c>
      <c r="C192" t="s">
        <v>5992</v>
      </c>
      <c r="D192" s="11">
        <v>45838</v>
      </c>
      <c r="E192" t="s">
        <v>2883</v>
      </c>
      <c r="F192" t="s">
        <v>2797</v>
      </c>
      <c r="G192" t="s">
        <v>2787</v>
      </c>
      <c r="H192" t="str">
        <f>IF(_xlfn.XLOOKUP(E192,LD_01[DOCUMENTO],LD_01[REVISÃO])=F192,"VIGENTE","OBSOLETO")</f>
        <v>VIGENTE</v>
      </c>
      <c r="I192" t="s">
        <v>4310</v>
      </c>
      <c r="J192" t="s">
        <v>4855</v>
      </c>
      <c r="K192" t="str">
        <f t="shared" si="6"/>
        <v>MSV-163MS-454-460</v>
      </c>
      <c r="L192" t="str">
        <f>_xlfn.XLOOKUP(E192,LD_PROJETOS!A:A,LD_PROJETOS!H:H)</f>
        <v>TE</v>
      </c>
      <c r="M192" t="str">
        <f t="shared" si="7"/>
        <v/>
      </c>
      <c r="N192" t="str">
        <f t="shared" si="8"/>
        <v>C:\Users\luis.nunes\OneDrive - ATERPA\00.SERVIDOR\SALA TÉCNICA\00.PROJETOS\02.DOCUMENTOS\ANO 01\MSV-163MS-454-460\TE</v>
      </c>
      <c r="O192" t="s">
        <v>4780</v>
      </c>
    </row>
    <row r="193" spans="1:15" x14ac:dyDescent="0.3">
      <c r="A193" t="s">
        <v>161</v>
      </c>
      <c r="B193">
        <v>302326</v>
      </c>
      <c r="C193" t="s">
        <v>5992</v>
      </c>
      <c r="D193" s="11">
        <v>45838</v>
      </c>
      <c r="E193" t="s">
        <v>2883</v>
      </c>
      <c r="F193" t="s">
        <v>2797</v>
      </c>
      <c r="G193" t="s">
        <v>2788</v>
      </c>
      <c r="H193" t="str">
        <f>IF(_xlfn.XLOOKUP(E193,LD_01[DOCUMENTO],LD_01[REVISÃO])=F193,"VIGENTE","OBSOLETO")</f>
        <v>VIGENTE</v>
      </c>
      <c r="I193" t="s">
        <v>4310</v>
      </c>
      <c r="J193" t="s">
        <v>4855</v>
      </c>
      <c r="K193" t="str">
        <f t="shared" si="6"/>
        <v>MSV-163MS-454-460</v>
      </c>
      <c r="L193" t="str">
        <f>_xlfn.XLOOKUP(E193,LD_PROJETOS!A:A,LD_PROJETOS!H:H)</f>
        <v>TE</v>
      </c>
      <c r="M193" t="str">
        <f t="shared" si="7"/>
        <v/>
      </c>
      <c r="N193" t="str">
        <f t="shared" si="8"/>
        <v>C:\Users\luis.nunes\OneDrive - ATERPA\00.SERVIDOR\SALA TÉCNICA\00.PROJETOS\02.DOCUMENTOS\ANO 01\MSV-163MS-454-460\TE</v>
      </c>
      <c r="O193" t="s">
        <v>4780</v>
      </c>
    </row>
    <row r="194" spans="1:15" x14ac:dyDescent="0.3">
      <c r="A194" t="s">
        <v>162</v>
      </c>
      <c r="B194">
        <v>418277</v>
      </c>
      <c r="C194" t="s">
        <v>5992</v>
      </c>
      <c r="D194" s="11">
        <v>45838</v>
      </c>
      <c r="E194" t="s">
        <v>2884</v>
      </c>
      <c r="F194" t="s">
        <v>2797</v>
      </c>
      <c r="G194" t="s">
        <v>2787</v>
      </c>
      <c r="H194" t="str">
        <f>IF(_xlfn.XLOOKUP(E194,LD_01[DOCUMENTO],LD_01[REVISÃO])=F194,"VIGENTE","OBSOLETO")</f>
        <v>VIGENTE</v>
      </c>
      <c r="I194" t="s">
        <v>4310</v>
      </c>
      <c r="J194" t="s">
        <v>4855</v>
      </c>
      <c r="K194" t="str">
        <f t="shared" si="6"/>
        <v>MSV-163MS-454-460</v>
      </c>
      <c r="L194" t="str">
        <f>_xlfn.XLOOKUP(E194,LD_PROJETOS!A:A,LD_PROJETOS!H:H)</f>
        <v>TE</v>
      </c>
      <c r="M194" t="str">
        <f t="shared" si="7"/>
        <v/>
      </c>
      <c r="N194" t="str">
        <f t="shared" si="8"/>
        <v>C:\Users\luis.nunes\OneDrive - ATERPA\00.SERVIDOR\SALA TÉCNICA\00.PROJETOS\02.DOCUMENTOS\ANO 01\MSV-163MS-454-460\TE</v>
      </c>
      <c r="O194" t="s">
        <v>4780</v>
      </c>
    </row>
    <row r="195" spans="1:15" x14ac:dyDescent="0.3">
      <c r="A195" t="s">
        <v>163</v>
      </c>
      <c r="B195">
        <v>302441</v>
      </c>
      <c r="C195" t="s">
        <v>5992</v>
      </c>
      <c r="D195" s="11">
        <v>45838</v>
      </c>
      <c r="E195" t="s">
        <v>2884</v>
      </c>
      <c r="F195" t="s">
        <v>2797</v>
      </c>
      <c r="G195" t="s">
        <v>2788</v>
      </c>
      <c r="H195" t="str">
        <f>IF(_xlfn.XLOOKUP(E195,LD_01[DOCUMENTO],LD_01[REVISÃO])=F195,"VIGENTE","OBSOLETO")</f>
        <v>VIGENTE</v>
      </c>
      <c r="I195" t="s">
        <v>4310</v>
      </c>
      <c r="J195" t="s">
        <v>4855</v>
      </c>
      <c r="K195" t="str">
        <f t="shared" ref="K195:K256" si="9">"MSV-163MS-"&amp;I195</f>
        <v>MSV-163MS-454-460</v>
      </c>
      <c r="L195" t="str">
        <f>_xlfn.XLOOKUP(E195,LD_PROJETOS!A:A,LD_PROJETOS!H:H)</f>
        <v>TE</v>
      </c>
      <c r="M195" t="str">
        <f t="shared" ref="M195:M256" si="10">IF(H195&lt;&gt;"OBSOLETO","",H195)</f>
        <v/>
      </c>
      <c r="N195" t="str">
        <f t="shared" ref="N195:N256" si="11">_xlfn.TEXTJOIN("\",TRUE,J195:M195)</f>
        <v>C:\Users\luis.nunes\OneDrive - ATERPA\00.SERVIDOR\SALA TÉCNICA\00.PROJETOS\02.DOCUMENTOS\ANO 01\MSV-163MS-454-460\TE</v>
      </c>
      <c r="O195" t="s">
        <v>4780</v>
      </c>
    </row>
    <row r="196" spans="1:15" x14ac:dyDescent="0.3">
      <c r="A196" t="s">
        <v>164</v>
      </c>
      <c r="B196">
        <v>419396</v>
      </c>
      <c r="C196" t="s">
        <v>5992</v>
      </c>
      <c r="D196" s="11">
        <v>45838</v>
      </c>
      <c r="E196" t="s">
        <v>2885</v>
      </c>
      <c r="F196" t="s">
        <v>2797</v>
      </c>
      <c r="G196" t="s">
        <v>2787</v>
      </c>
      <c r="H196" t="str">
        <f>IF(_xlfn.XLOOKUP(E196,LD_01[DOCUMENTO],LD_01[REVISÃO])=F196,"VIGENTE","OBSOLETO")</f>
        <v>VIGENTE</v>
      </c>
      <c r="I196" t="s">
        <v>4310</v>
      </c>
      <c r="J196" t="s">
        <v>4855</v>
      </c>
      <c r="K196" t="str">
        <f t="shared" si="9"/>
        <v>MSV-163MS-454-460</v>
      </c>
      <c r="L196" t="str">
        <f>_xlfn.XLOOKUP(E196,LD_PROJETOS!A:A,LD_PROJETOS!H:H)</f>
        <v>TE</v>
      </c>
      <c r="M196" t="str">
        <f t="shared" si="10"/>
        <v/>
      </c>
      <c r="N196" t="str">
        <f t="shared" si="11"/>
        <v>C:\Users\luis.nunes\OneDrive - ATERPA\00.SERVIDOR\SALA TÉCNICA\00.PROJETOS\02.DOCUMENTOS\ANO 01\MSV-163MS-454-460\TE</v>
      </c>
      <c r="O196" t="s">
        <v>4780</v>
      </c>
    </row>
    <row r="197" spans="1:15" x14ac:dyDescent="0.3">
      <c r="A197" t="s">
        <v>165</v>
      </c>
      <c r="B197">
        <v>302517</v>
      </c>
      <c r="C197" t="s">
        <v>5992</v>
      </c>
      <c r="D197" s="11">
        <v>45838</v>
      </c>
      <c r="E197" t="s">
        <v>2885</v>
      </c>
      <c r="F197" t="s">
        <v>2797</v>
      </c>
      <c r="G197" t="s">
        <v>2788</v>
      </c>
      <c r="H197" t="str">
        <f>IF(_xlfn.XLOOKUP(E197,LD_01[DOCUMENTO],LD_01[REVISÃO])=F197,"VIGENTE","OBSOLETO")</f>
        <v>VIGENTE</v>
      </c>
      <c r="I197" t="s">
        <v>4310</v>
      </c>
      <c r="J197" t="s">
        <v>4855</v>
      </c>
      <c r="K197" t="str">
        <f t="shared" si="9"/>
        <v>MSV-163MS-454-460</v>
      </c>
      <c r="L197" t="str">
        <f>_xlfn.XLOOKUP(E197,LD_PROJETOS!A:A,LD_PROJETOS!H:H)</f>
        <v>TE</v>
      </c>
      <c r="M197" t="str">
        <f t="shared" si="10"/>
        <v/>
      </c>
      <c r="N197" t="str">
        <f t="shared" si="11"/>
        <v>C:\Users\luis.nunes\OneDrive - ATERPA\00.SERVIDOR\SALA TÉCNICA\00.PROJETOS\02.DOCUMENTOS\ANO 01\MSV-163MS-454-460\TE</v>
      </c>
      <c r="O197" t="s">
        <v>4780</v>
      </c>
    </row>
    <row r="198" spans="1:15" x14ac:dyDescent="0.3">
      <c r="A198" t="s">
        <v>166</v>
      </c>
      <c r="B198">
        <v>419335</v>
      </c>
      <c r="C198" t="s">
        <v>5992</v>
      </c>
      <c r="D198" s="11">
        <v>45838</v>
      </c>
      <c r="E198" t="s">
        <v>2886</v>
      </c>
      <c r="F198" t="s">
        <v>2797</v>
      </c>
      <c r="G198" t="s">
        <v>2787</v>
      </c>
      <c r="H198" t="str">
        <f>IF(_xlfn.XLOOKUP(E198,LD_01[DOCUMENTO],LD_01[REVISÃO])=F198,"VIGENTE","OBSOLETO")</f>
        <v>VIGENTE</v>
      </c>
      <c r="I198" t="s">
        <v>4310</v>
      </c>
      <c r="J198" t="s">
        <v>4855</v>
      </c>
      <c r="K198" t="str">
        <f t="shared" si="9"/>
        <v>MSV-163MS-454-460</v>
      </c>
      <c r="L198" t="str">
        <f>_xlfn.XLOOKUP(E198,LD_PROJETOS!A:A,LD_PROJETOS!H:H)</f>
        <v>TE</v>
      </c>
      <c r="M198" t="str">
        <f t="shared" si="10"/>
        <v/>
      </c>
      <c r="N198" t="str">
        <f t="shared" si="11"/>
        <v>C:\Users\luis.nunes\OneDrive - ATERPA\00.SERVIDOR\SALA TÉCNICA\00.PROJETOS\02.DOCUMENTOS\ANO 01\MSV-163MS-454-460\TE</v>
      </c>
      <c r="O198" t="s">
        <v>4780</v>
      </c>
    </row>
    <row r="199" spans="1:15" x14ac:dyDescent="0.3">
      <c r="A199" t="s">
        <v>167</v>
      </c>
      <c r="B199">
        <v>302489</v>
      </c>
      <c r="C199" t="s">
        <v>5992</v>
      </c>
      <c r="D199" s="11">
        <v>45838</v>
      </c>
      <c r="E199" t="s">
        <v>2886</v>
      </c>
      <c r="F199" t="s">
        <v>2797</v>
      </c>
      <c r="G199" t="s">
        <v>2788</v>
      </c>
      <c r="H199" t="str">
        <f>IF(_xlfn.XLOOKUP(E199,LD_01[DOCUMENTO],LD_01[REVISÃO])=F199,"VIGENTE","OBSOLETO")</f>
        <v>VIGENTE</v>
      </c>
      <c r="I199" t="s">
        <v>4310</v>
      </c>
      <c r="J199" t="s">
        <v>4855</v>
      </c>
      <c r="K199" t="str">
        <f t="shared" si="9"/>
        <v>MSV-163MS-454-460</v>
      </c>
      <c r="L199" t="str">
        <f>_xlfn.XLOOKUP(E199,LD_PROJETOS!A:A,LD_PROJETOS!H:H)</f>
        <v>TE</v>
      </c>
      <c r="M199" t="str">
        <f t="shared" si="10"/>
        <v/>
      </c>
      <c r="N199" t="str">
        <f t="shared" si="11"/>
        <v>C:\Users\luis.nunes\OneDrive - ATERPA\00.SERVIDOR\SALA TÉCNICA\00.PROJETOS\02.DOCUMENTOS\ANO 01\MSV-163MS-454-460\TE</v>
      </c>
      <c r="O199" t="s">
        <v>4780</v>
      </c>
    </row>
    <row r="200" spans="1:15" x14ac:dyDescent="0.3">
      <c r="A200" t="s">
        <v>168</v>
      </c>
      <c r="B200">
        <v>419013</v>
      </c>
      <c r="C200" t="s">
        <v>5992</v>
      </c>
      <c r="D200" s="11">
        <v>45838</v>
      </c>
      <c r="E200" t="s">
        <v>2887</v>
      </c>
      <c r="F200" t="s">
        <v>2797</v>
      </c>
      <c r="G200" t="s">
        <v>2787</v>
      </c>
      <c r="H200" t="str">
        <f>IF(_xlfn.XLOOKUP(E200,LD_01[DOCUMENTO],LD_01[REVISÃO])=F200,"VIGENTE","OBSOLETO")</f>
        <v>VIGENTE</v>
      </c>
      <c r="I200" t="s">
        <v>4310</v>
      </c>
      <c r="J200" t="s">
        <v>4855</v>
      </c>
      <c r="K200" t="str">
        <f t="shared" si="9"/>
        <v>MSV-163MS-454-460</v>
      </c>
      <c r="L200" t="str">
        <f>_xlfn.XLOOKUP(E200,LD_PROJETOS!A:A,LD_PROJETOS!H:H)</f>
        <v>TE</v>
      </c>
      <c r="M200" t="str">
        <f t="shared" si="10"/>
        <v/>
      </c>
      <c r="N200" t="str">
        <f t="shared" si="11"/>
        <v>C:\Users\luis.nunes\OneDrive - ATERPA\00.SERVIDOR\SALA TÉCNICA\00.PROJETOS\02.DOCUMENTOS\ANO 01\MSV-163MS-454-460\TE</v>
      </c>
      <c r="O200" t="s">
        <v>4780</v>
      </c>
    </row>
    <row r="201" spans="1:15" x14ac:dyDescent="0.3">
      <c r="A201" t="s">
        <v>169</v>
      </c>
      <c r="B201">
        <v>302553</v>
      </c>
      <c r="C201" t="s">
        <v>5992</v>
      </c>
      <c r="D201" s="11">
        <v>45838</v>
      </c>
      <c r="E201" t="s">
        <v>2887</v>
      </c>
      <c r="F201" t="s">
        <v>2797</v>
      </c>
      <c r="G201" t="s">
        <v>2788</v>
      </c>
      <c r="H201" t="str">
        <f>IF(_xlfn.XLOOKUP(E201,LD_01[DOCUMENTO],LD_01[REVISÃO])=F201,"VIGENTE","OBSOLETO")</f>
        <v>VIGENTE</v>
      </c>
      <c r="I201" t="s">
        <v>4310</v>
      </c>
      <c r="J201" t="s">
        <v>4855</v>
      </c>
      <c r="K201" t="str">
        <f t="shared" si="9"/>
        <v>MSV-163MS-454-460</v>
      </c>
      <c r="L201" t="str">
        <f>_xlfn.XLOOKUP(E201,LD_PROJETOS!A:A,LD_PROJETOS!H:H)</f>
        <v>TE</v>
      </c>
      <c r="M201" t="str">
        <f t="shared" si="10"/>
        <v/>
      </c>
      <c r="N201" t="str">
        <f t="shared" si="11"/>
        <v>C:\Users\luis.nunes\OneDrive - ATERPA\00.SERVIDOR\SALA TÉCNICA\00.PROJETOS\02.DOCUMENTOS\ANO 01\MSV-163MS-454-460\TE</v>
      </c>
      <c r="O201" t="s">
        <v>4780</v>
      </c>
    </row>
    <row r="202" spans="1:15" x14ac:dyDescent="0.3">
      <c r="A202" t="s">
        <v>170</v>
      </c>
      <c r="B202">
        <v>351851</v>
      </c>
      <c r="C202" t="s">
        <v>5992</v>
      </c>
      <c r="D202" s="11">
        <v>45838</v>
      </c>
      <c r="E202" t="s">
        <v>2888</v>
      </c>
      <c r="F202" t="s">
        <v>2799</v>
      </c>
      <c r="G202" t="s">
        <v>2787</v>
      </c>
      <c r="H202" t="str">
        <f>IF(_xlfn.XLOOKUP(E202,LD_01[DOCUMENTO],LD_01[REVISÃO])=F202,"VIGENTE","OBSOLETO")</f>
        <v>VIGENTE</v>
      </c>
      <c r="I202" t="s">
        <v>4310</v>
      </c>
      <c r="J202" t="s">
        <v>4855</v>
      </c>
      <c r="K202" t="str">
        <f t="shared" si="9"/>
        <v>MSV-163MS-454-460</v>
      </c>
      <c r="L202" t="str">
        <f>_xlfn.XLOOKUP(E202,LD_PROJETOS!A:A,LD_PROJETOS!H:H)</f>
        <v>TE</v>
      </c>
      <c r="M202" t="str">
        <f t="shared" si="10"/>
        <v/>
      </c>
      <c r="N202" t="str">
        <f t="shared" si="11"/>
        <v>C:\Users\luis.nunes\OneDrive - ATERPA\00.SERVIDOR\SALA TÉCNICA\00.PROJETOS\02.DOCUMENTOS\ANO 01\MSV-163MS-454-460\TE</v>
      </c>
      <c r="O202" t="s">
        <v>4780</v>
      </c>
    </row>
    <row r="203" spans="1:15" x14ac:dyDescent="0.3">
      <c r="A203" t="s">
        <v>171</v>
      </c>
      <c r="B203">
        <v>332189</v>
      </c>
      <c r="C203" t="s">
        <v>5992</v>
      </c>
      <c r="D203" s="11">
        <v>45838</v>
      </c>
      <c r="E203" t="s">
        <v>2888</v>
      </c>
      <c r="F203" t="s">
        <v>2799</v>
      </c>
      <c r="G203" t="s">
        <v>2788</v>
      </c>
      <c r="H203" t="str">
        <f>IF(_xlfn.XLOOKUP(E203,LD_01[DOCUMENTO],LD_01[REVISÃO])=F203,"VIGENTE","OBSOLETO")</f>
        <v>VIGENTE</v>
      </c>
      <c r="I203" t="s">
        <v>4310</v>
      </c>
      <c r="J203" t="s">
        <v>4855</v>
      </c>
      <c r="K203" t="str">
        <f t="shared" si="9"/>
        <v>MSV-163MS-454-460</v>
      </c>
      <c r="L203" t="str">
        <f>_xlfn.XLOOKUP(E203,LD_PROJETOS!A:A,LD_PROJETOS!H:H)</f>
        <v>TE</v>
      </c>
      <c r="M203" t="str">
        <f t="shared" si="10"/>
        <v/>
      </c>
      <c r="N203" t="str">
        <f t="shared" si="11"/>
        <v>C:\Users\luis.nunes\OneDrive - ATERPA\00.SERVIDOR\SALA TÉCNICA\00.PROJETOS\02.DOCUMENTOS\ANO 01\MSV-163MS-454-460\TE</v>
      </c>
      <c r="O203" t="s">
        <v>4780</v>
      </c>
    </row>
    <row r="204" spans="1:15" x14ac:dyDescent="0.3">
      <c r="A204" t="s">
        <v>172</v>
      </c>
      <c r="B204">
        <v>867938</v>
      </c>
      <c r="C204" t="s">
        <v>5992</v>
      </c>
      <c r="D204" s="11">
        <v>45838</v>
      </c>
      <c r="E204" t="s">
        <v>2889</v>
      </c>
      <c r="F204" t="s">
        <v>2825</v>
      </c>
      <c r="G204" t="s">
        <v>2787</v>
      </c>
      <c r="H204" t="str">
        <f>IF(_xlfn.XLOOKUP(E204,LD_01[DOCUMENTO],LD_01[REVISÃO])=F204,"VIGENTE","OBSOLETO")</f>
        <v>VIGENTE</v>
      </c>
      <c r="I204" t="s">
        <v>4310</v>
      </c>
      <c r="J204" t="s">
        <v>4855</v>
      </c>
      <c r="K204" t="str">
        <f t="shared" si="9"/>
        <v>MSV-163MS-454-460</v>
      </c>
      <c r="L204" t="str">
        <f>_xlfn.XLOOKUP(E204,LD_PROJETOS!A:A,LD_PROJETOS!H:H)</f>
        <v>TE</v>
      </c>
      <c r="M204" t="str">
        <f t="shared" si="10"/>
        <v/>
      </c>
      <c r="N204" t="str">
        <f t="shared" si="11"/>
        <v>C:\Users\luis.nunes\OneDrive - ATERPA\00.SERVIDOR\SALA TÉCNICA\00.PROJETOS\02.DOCUMENTOS\ANO 01\MSV-163MS-454-460\TE</v>
      </c>
      <c r="O204" t="s">
        <v>4780</v>
      </c>
    </row>
    <row r="205" spans="1:15" x14ac:dyDescent="0.3">
      <c r="A205" t="s">
        <v>173</v>
      </c>
      <c r="B205">
        <v>377030</v>
      </c>
      <c r="C205" t="s">
        <v>5992</v>
      </c>
      <c r="D205" s="11">
        <v>45838</v>
      </c>
      <c r="E205" t="s">
        <v>2889</v>
      </c>
      <c r="F205" t="s">
        <v>2825</v>
      </c>
      <c r="G205" t="s">
        <v>2788</v>
      </c>
      <c r="H205" t="str">
        <f>IF(_xlfn.XLOOKUP(E205,LD_01[DOCUMENTO],LD_01[REVISÃO])=F205,"VIGENTE","OBSOLETO")</f>
        <v>VIGENTE</v>
      </c>
      <c r="I205" t="s">
        <v>4310</v>
      </c>
      <c r="J205" t="s">
        <v>4855</v>
      </c>
      <c r="K205" t="str">
        <f t="shared" si="9"/>
        <v>MSV-163MS-454-460</v>
      </c>
      <c r="L205" t="str">
        <f>_xlfn.XLOOKUP(E205,LD_PROJETOS!A:A,LD_PROJETOS!H:H)</f>
        <v>TE</v>
      </c>
      <c r="M205" t="str">
        <f t="shared" si="10"/>
        <v/>
      </c>
      <c r="N205" t="str">
        <f t="shared" si="11"/>
        <v>C:\Users\luis.nunes\OneDrive - ATERPA\00.SERVIDOR\SALA TÉCNICA\00.PROJETOS\02.DOCUMENTOS\ANO 01\MSV-163MS-454-460\TE</v>
      </c>
      <c r="O205" t="s">
        <v>4780</v>
      </c>
    </row>
    <row r="206" spans="1:15" x14ac:dyDescent="0.3">
      <c r="A206" t="s">
        <v>174</v>
      </c>
      <c r="B206">
        <v>1025282</v>
      </c>
      <c r="C206" t="s">
        <v>5992</v>
      </c>
      <c r="D206" s="11">
        <v>45838</v>
      </c>
      <c r="E206" t="s">
        <v>2890</v>
      </c>
      <c r="F206" t="s">
        <v>2793</v>
      </c>
      <c r="G206" t="s">
        <v>2787</v>
      </c>
      <c r="H206" t="str">
        <f>IF(_xlfn.XLOOKUP(E206,LD_01[DOCUMENTO],LD_01[REVISÃO])=F206,"VIGENTE","OBSOLETO")</f>
        <v>VIGENTE</v>
      </c>
      <c r="I206" t="s">
        <v>4310</v>
      </c>
      <c r="J206" t="s">
        <v>4855</v>
      </c>
      <c r="K206" t="str">
        <f t="shared" si="9"/>
        <v>MSV-163MS-454-460</v>
      </c>
      <c r="L206" t="str">
        <f>_xlfn.XLOOKUP(E206,LD_PROJETOS!A:A,LD_PROJETOS!H:H)</f>
        <v>TE</v>
      </c>
      <c r="M206" t="str">
        <f t="shared" si="10"/>
        <v/>
      </c>
      <c r="N206" t="str">
        <f t="shared" si="11"/>
        <v>C:\Users\luis.nunes\OneDrive - ATERPA\00.SERVIDOR\SALA TÉCNICA\00.PROJETOS\02.DOCUMENTOS\ANO 01\MSV-163MS-454-460\TE</v>
      </c>
      <c r="O206" t="s">
        <v>4780</v>
      </c>
    </row>
    <row r="207" spans="1:15" x14ac:dyDescent="0.3">
      <c r="A207" t="s">
        <v>175</v>
      </c>
      <c r="B207">
        <v>387335</v>
      </c>
      <c r="C207" t="s">
        <v>5992</v>
      </c>
      <c r="D207" s="11">
        <v>45838</v>
      </c>
      <c r="E207" t="s">
        <v>2890</v>
      </c>
      <c r="F207" t="s">
        <v>2793</v>
      </c>
      <c r="G207" t="s">
        <v>2788</v>
      </c>
      <c r="H207" t="str">
        <f>IF(_xlfn.XLOOKUP(E207,LD_01[DOCUMENTO],LD_01[REVISÃO])=F207,"VIGENTE","OBSOLETO")</f>
        <v>VIGENTE</v>
      </c>
      <c r="I207" t="s">
        <v>4310</v>
      </c>
      <c r="J207" t="s">
        <v>4855</v>
      </c>
      <c r="K207" t="str">
        <f t="shared" si="9"/>
        <v>MSV-163MS-454-460</v>
      </c>
      <c r="L207" t="str">
        <f>_xlfn.XLOOKUP(E207,LD_PROJETOS!A:A,LD_PROJETOS!H:H)</f>
        <v>TE</v>
      </c>
      <c r="M207" t="str">
        <f t="shared" si="10"/>
        <v/>
      </c>
      <c r="N207" t="str">
        <f t="shared" si="11"/>
        <v>C:\Users\luis.nunes\OneDrive - ATERPA\00.SERVIDOR\SALA TÉCNICA\00.PROJETOS\02.DOCUMENTOS\ANO 01\MSV-163MS-454-460\TE</v>
      </c>
      <c r="O207" t="s">
        <v>4780</v>
      </c>
    </row>
    <row r="208" spans="1:15" x14ac:dyDescent="0.3">
      <c r="A208" t="s">
        <v>176</v>
      </c>
      <c r="B208">
        <v>19113479</v>
      </c>
      <c r="C208" t="s">
        <v>5992</v>
      </c>
      <c r="D208" s="11">
        <v>45838</v>
      </c>
      <c r="E208" t="s">
        <v>2891</v>
      </c>
      <c r="F208" t="s">
        <v>2799</v>
      </c>
      <c r="G208" t="s">
        <v>2787</v>
      </c>
      <c r="H208" t="str">
        <f>IF(_xlfn.XLOOKUP(E208,LD_01[DOCUMENTO],LD_01[REVISÃO])=F208,"VIGENTE","OBSOLETO")</f>
        <v>VIGENTE</v>
      </c>
      <c r="I208" t="s">
        <v>4310</v>
      </c>
      <c r="J208" t="s">
        <v>4855</v>
      </c>
      <c r="K208" t="str">
        <f t="shared" si="9"/>
        <v>MSV-163MS-454-460</v>
      </c>
      <c r="L208" t="str">
        <f>_xlfn.XLOOKUP(E208,LD_PROJETOS!A:A,LD_PROJETOS!H:H)</f>
        <v>TE</v>
      </c>
      <c r="M208" t="str">
        <f t="shared" si="10"/>
        <v/>
      </c>
      <c r="N208" t="str">
        <f t="shared" si="11"/>
        <v>C:\Users\luis.nunes\OneDrive - ATERPA\00.SERVIDOR\SALA TÉCNICA\00.PROJETOS\02.DOCUMENTOS\ANO 01\MSV-163MS-454-460\TE</v>
      </c>
      <c r="O208" t="s">
        <v>4780</v>
      </c>
    </row>
    <row r="209" spans="1:15" x14ac:dyDescent="0.3">
      <c r="A209" t="s">
        <v>177</v>
      </c>
      <c r="B209">
        <v>912621</v>
      </c>
      <c r="C209" t="s">
        <v>5992</v>
      </c>
      <c r="D209" s="11">
        <v>45838</v>
      </c>
      <c r="E209" t="s">
        <v>2891</v>
      </c>
      <c r="F209" t="s">
        <v>2799</v>
      </c>
      <c r="G209" t="s">
        <v>2788</v>
      </c>
      <c r="H209" t="str">
        <f>IF(_xlfn.XLOOKUP(E209,LD_01[DOCUMENTO],LD_01[REVISÃO])=F209,"VIGENTE","OBSOLETO")</f>
        <v>VIGENTE</v>
      </c>
      <c r="I209" t="s">
        <v>4310</v>
      </c>
      <c r="J209" t="s">
        <v>4855</v>
      </c>
      <c r="K209" t="str">
        <f t="shared" si="9"/>
        <v>MSV-163MS-454-460</v>
      </c>
      <c r="L209" t="str">
        <f>_xlfn.XLOOKUP(E209,LD_PROJETOS!A:A,LD_PROJETOS!H:H)</f>
        <v>TE</v>
      </c>
      <c r="M209" t="str">
        <f t="shared" si="10"/>
        <v/>
      </c>
      <c r="N209" t="str">
        <f t="shared" si="11"/>
        <v>C:\Users\luis.nunes\OneDrive - ATERPA\00.SERVIDOR\SALA TÉCNICA\00.PROJETOS\02.DOCUMENTOS\ANO 01\MSV-163MS-454-460\TE</v>
      </c>
      <c r="O209" t="s">
        <v>4780</v>
      </c>
    </row>
    <row r="210" spans="1:15" x14ac:dyDescent="0.3">
      <c r="A210" t="s">
        <v>178</v>
      </c>
      <c r="B210">
        <v>19804741</v>
      </c>
      <c r="C210" t="s">
        <v>5992</v>
      </c>
      <c r="D210" s="11">
        <v>45838</v>
      </c>
      <c r="E210" t="s">
        <v>2892</v>
      </c>
      <c r="F210" t="s">
        <v>2799</v>
      </c>
      <c r="G210" t="s">
        <v>2787</v>
      </c>
      <c r="H210" t="str">
        <f>IF(_xlfn.XLOOKUP(E210,LD_01[DOCUMENTO],LD_01[REVISÃO])=F210,"VIGENTE","OBSOLETO")</f>
        <v>VIGENTE</v>
      </c>
      <c r="I210" t="s">
        <v>4310</v>
      </c>
      <c r="J210" t="s">
        <v>4855</v>
      </c>
      <c r="K210" t="str">
        <f t="shared" si="9"/>
        <v>MSV-163MS-454-460</v>
      </c>
      <c r="L210" t="str">
        <f>_xlfn.XLOOKUP(E210,LD_PROJETOS!A:A,LD_PROJETOS!H:H)</f>
        <v>TE</v>
      </c>
      <c r="M210" t="str">
        <f t="shared" si="10"/>
        <v/>
      </c>
      <c r="N210" t="str">
        <f t="shared" si="11"/>
        <v>C:\Users\luis.nunes\OneDrive - ATERPA\00.SERVIDOR\SALA TÉCNICA\00.PROJETOS\02.DOCUMENTOS\ANO 01\MSV-163MS-454-460\TE</v>
      </c>
      <c r="O210" t="s">
        <v>4780</v>
      </c>
    </row>
    <row r="211" spans="1:15" x14ac:dyDescent="0.3">
      <c r="A211" t="s">
        <v>179</v>
      </c>
      <c r="B211">
        <v>875964</v>
      </c>
      <c r="C211" t="s">
        <v>5992</v>
      </c>
      <c r="D211" s="11">
        <v>45838</v>
      </c>
      <c r="E211" t="s">
        <v>2892</v>
      </c>
      <c r="F211" t="s">
        <v>2799</v>
      </c>
      <c r="G211" t="s">
        <v>2788</v>
      </c>
      <c r="H211" t="str">
        <f>IF(_xlfn.XLOOKUP(E211,LD_01[DOCUMENTO],LD_01[REVISÃO])=F211,"VIGENTE","OBSOLETO")</f>
        <v>VIGENTE</v>
      </c>
      <c r="I211" t="s">
        <v>4310</v>
      </c>
      <c r="J211" t="s">
        <v>4855</v>
      </c>
      <c r="K211" t="str">
        <f t="shared" si="9"/>
        <v>MSV-163MS-454-460</v>
      </c>
      <c r="L211" t="str">
        <f>_xlfn.XLOOKUP(E211,LD_PROJETOS!A:A,LD_PROJETOS!H:H)</f>
        <v>TE</v>
      </c>
      <c r="M211" t="str">
        <f t="shared" si="10"/>
        <v/>
      </c>
      <c r="N211" t="str">
        <f t="shared" si="11"/>
        <v>C:\Users\luis.nunes\OneDrive - ATERPA\00.SERVIDOR\SALA TÉCNICA\00.PROJETOS\02.DOCUMENTOS\ANO 01\MSV-163MS-454-460\TE</v>
      </c>
      <c r="O211" t="s">
        <v>4780</v>
      </c>
    </row>
    <row r="212" spans="1:15" x14ac:dyDescent="0.3">
      <c r="A212" t="s">
        <v>182</v>
      </c>
      <c r="B212">
        <v>6781755</v>
      </c>
      <c r="C212" t="s">
        <v>5992</v>
      </c>
      <c r="D212" s="11">
        <v>45838</v>
      </c>
      <c r="E212" t="s">
        <v>2894</v>
      </c>
      <c r="F212" t="s">
        <v>2786</v>
      </c>
      <c r="G212" t="s">
        <v>2787</v>
      </c>
      <c r="H212" t="str">
        <f>IF(_xlfn.XLOOKUP(E212,LD_01[DOCUMENTO],LD_01[REVISÃO])=F212,"VIGENTE","OBSOLETO")</f>
        <v>VIGENTE</v>
      </c>
      <c r="I212" t="s">
        <v>4310</v>
      </c>
      <c r="J212" t="s">
        <v>4855</v>
      </c>
      <c r="K212" t="str">
        <f t="shared" si="9"/>
        <v>MSV-163MS-454-460</v>
      </c>
      <c r="L212" t="str">
        <f>_xlfn.XLOOKUP(E212,LD_PROJETOS!A:A,LD_PROJETOS!H:H)</f>
        <v>DR</v>
      </c>
      <c r="M212" t="str">
        <f t="shared" si="10"/>
        <v/>
      </c>
      <c r="N212" t="str">
        <f t="shared" si="11"/>
        <v>C:\Users\luis.nunes\OneDrive - ATERPA\00.SERVIDOR\SALA TÉCNICA\00.PROJETOS\02.DOCUMENTOS\ANO 01\MSV-163MS-454-460\DR</v>
      </c>
      <c r="O212" t="s">
        <v>4780</v>
      </c>
    </row>
    <row r="213" spans="1:15" x14ac:dyDescent="0.3">
      <c r="A213" t="s">
        <v>183</v>
      </c>
      <c r="B213">
        <v>52530583</v>
      </c>
      <c r="C213" t="s">
        <v>5992</v>
      </c>
      <c r="D213" s="11">
        <v>45838</v>
      </c>
      <c r="E213" t="s">
        <v>2894</v>
      </c>
      <c r="F213" t="s">
        <v>2786</v>
      </c>
      <c r="G213" t="s">
        <v>2788</v>
      </c>
      <c r="H213" t="str">
        <f>IF(_xlfn.XLOOKUP(E213,LD_01[DOCUMENTO],LD_01[REVISÃO])=F213,"VIGENTE","OBSOLETO")</f>
        <v>VIGENTE</v>
      </c>
      <c r="I213" t="s">
        <v>4310</v>
      </c>
      <c r="J213" t="s">
        <v>4855</v>
      </c>
      <c r="K213" t="str">
        <f t="shared" si="9"/>
        <v>MSV-163MS-454-460</v>
      </c>
      <c r="L213" t="str">
        <f>_xlfn.XLOOKUP(E213,LD_PROJETOS!A:A,LD_PROJETOS!H:H)</f>
        <v>DR</v>
      </c>
      <c r="M213" t="str">
        <f t="shared" si="10"/>
        <v/>
      </c>
      <c r="N213" t="str">
        <f t="shared" si="11"/>
        <v>C:\Users\luis.nunes\OneDrive - ATERPA\00.SERVIDOR\SALA TÉCNICA\00.PROJETOS\02.DOCUMENTOS\ANO 01\MSV-163MS-454-460\DR</v>
      </c>
      <c r="O213" t="s">
        <v>4780</v>
      </c>
    </row>
    <row r="214" spans="1:15" x14ac:dyDescent="0.3">
      <c r="A214" t="s">
        <v>184</v>
      </c>
      <c r="B214">
        <v>63023179</v>
      </c>
      <c r="C214" t="s">
        <v>5992</v>
      </c>
      <c r="D214" s="11">
        <v>45838</v>
      </c>
      <c r="E214" t="s">
        <v>2894</v>
      </c>
      <c r="F214" t="s">
        <v>2786</v>
      </c>
      <c r="G214" t="s">
        <v>2895</v>
      </c>
      <c r="H214" t="str">
        <f>IF(_xlfn.XLOOKUP(E214,LD_01[DOCUMENTO],LD_01[REVISÃO])=F214,"VIGENTE","OBSOLETO")</f>
        <v>VIGENTE</v>
      </c>
      <c r="I214" t="s">
        <v>4310</v>
      </c>
      <c r="J214" t="s">
        <v>4855</v>
      </c>
      <c r="K214" t="str">
        <f t="shared" si="9"/>
        <v>MSV-163MS-454-460</v>
      </c>
      <c r="L214" t="str">
        <f>_xlfn.XLOOKUP(E214,LD_PROJETOS!A:A,LD_PROJETOS!H:H)</f>
        <v>DR</v>
      </c>
      <c r="M214" t="str">
        <f t="shared" si="10"/>
        <v/>
      </c>
      <c r="N214" t="str">
        <f t="shared" si="11"/>
        <v>C:\Users\luis.nunes\OneDrive - ATERPA\00.SERVIDOR\SALA TÉCNICA\00.PROJETOS\02.DOCUMENTOS\ANO 01\MSV-163MS-454-460\DR</v>
      </c>
      <c r="O214" t="s">
        <v>4780</v>
      </c>
    </row>
    <row r="215" spans="1:15" x14ac:dyDescent="0.3">
      <c r="A215" t="s">
        <v>185</v>
      </c>
      <c r="B215">
        <v>62782626</v>
      </c>
      <c r="C215" t="s">
        <v>5992</v>
      </c>
      <c r="D215" s="11">
        <v>45838</v>
      </c>
      <c r="E215" t="s">
        <v>2894</v>
      </c>
      <c r="F215" t="s">
        <v>2786</v>
      </c>
      <c r="G215" t="s">
        <v>2895</v>
      </c>
      <c r="H215" t="str">
        <f>IF(_xlfn.XLOOKUP(E215,LD_01[DOCUMENTO],LD_01[REVISÃO])=F215,"VIGENTE","OBSOLETO")</f>
        <v>VIGENTE</v>
      </c>
      <c r="I215" t="s">
        <v>4310</v>
      </c>
      <c r="J215" t="s">
        <v>4855</v>
      </c>
      <c r="K215" t="str">
        <f t="shared" si="9"/>
        <v>MSV-163MS-454-460</v>
      </c>
      <c r="L215" t="str">
        <f>_xlfn.XLOOKUP(E215,LD_PROJETOS!A:A,LD_PROJETOS!H:H)</f>
        <v>DR</v>
      </c>
      <c r="M215" t="str">
        <f t="shared" si="10"/>
        <v/>
      </c>
      <c r="N215" t="str">
        <f t="shared" si="11"/>
        <v>C:\Users\luis.nunes\OneDrive - ATERPA\00.SERVIDOR\SALA TÉCNICA\00.PROJETOS\02.DOCUMENTOS\ANO 01\MSV-163MS-454-460\DR</v>
      </c>
      <c r="O215" t="s">
        <v>4780</v>
      </c>
    </row>
    <row r="216" spans="1:15" x14ac:dyDescent="0.3">
      <c r="A216" t="s">
        <v>186</v>
      </c>
      <c r="B216">
        <v>4509985</v>
      </c>
      <c r="C216" t="s">
        <v>5992</v>
      </c>
      <c r="D216" s="11">
        <v>45838</v>
      </c>
      <c r="E216" t="s">
        <v>2896</v>
      </c>
      <c r="F216" t="s">
        <v>2799</v>
      </c>
      <c r="G216" t="s">
        <v>2787</v>
      </c>
      <c r="H216" t="str">
        <f>IF(_xlfn.XLOOKUP(E216,LD_01[DOCUMENTO],LD_01[REVISÃO])=F216,"VIGENTE","OBSOLETO")</f>
        <v>VIGENTE</v>
      </c>
      <c r="I216" t="s">
        <v>4310</v>
      </c>
      <c r="J216" t="s">
        <v>4855</v>
      </c>
      <c r="K216" t="str">
        <f t="shared" si="9"/>
        <v>MSV-163MS-454-460</v>
      </c>
      <c r="L216" t="str">
        <f>_xlfn.XLOOKUP(E216,LD_PROJETOS!A:A,LD_PROJETOS!H:H)</f>
        <v>DR</v>
      </c>
      <c r="M216" t="str">
        <f t="shared" si="10"/>
        <v/>
      </c>
      <c r="N216" t="str">
        <f t="shared" si="11"/>
        <v>C:\Users\luis.nunes\OneDrive - ATERPA\00.SERVIDOR\SALA TÉCNICA\00.PROJETOS\02.DOCUMENTOS\ANO 01\MSV-163MS-454-460\DR</v>
      </c>
      <c r="O216" t="s">
        <v>4780</v>
      </c>
    </row>
    <row r="217" spans="1:15" x14ac:dyDescent="0.3">
      <c r="A217" t="s">
        <v>187</v>
      </c>
      <c r="B217">
        <v>555569</v>
      </c>
      <c r="C217" t="s">
        <v>5992</v>
      </c>
      <c r="D217" s="11">
        <v>45838</v>
      </c>
      <c r="E217" t="s">
        <v>2896</v>
      </c>
      <c r="F217" t="s">
        <v>2799</v>
      </c>
      <c r="G217" t="s">
        <v>2788</v>
      </c>
      <c r="H217" t="str">
        <f>IF(_xlfn.XLOOKUP(E217,LD_01[DOCUMENTO],LD_01[REVISÃO])=F217,"VIGENTE","OBSOLETO")</f>
        <v>VIGENTE</v>
      </c>
      <c r="I217" t="s">
        <v>4310</v>
      </c>
      <c r="J217" t="s">
        <v>4855</v>
      </c>
      <c r="K217" t="str">
        <f t="shared" si="9"/>
        <v>MSV-163MS-454-460</v>
      </c>
      <c r="L217" t="str">
        <f>_xlfn.XLOOKUP(E217,LD_PROJETOS!A:A,LD_PROJETOS!H:H)</f>
        <v>DR</v>
      </c>
      <c r="M217" t="str">
        <f t="shared" si="10"/>
        <v/>
      </c>
      <c r="N217" t="str">
        <f t="shared" si="11"/>
        <v>C:\Users\luis.nunes\OneDrive - ATERPA\00.SERVIDOR\SALA TÉCNICA\00.PROJETOS\02.DOCUMENTOS\ANO 01\MSV-163MS-454-460\DR</v>
      </c>
      <c r="O217" t="s">
        <v>4780</v>
      </c>
    </row>
    <row r="218" spans="1:15" x14ac:dyDescent="0.3">
      <c r="A218" t="s">
        <v>188</v>
      </c>
      <c r="B218">
        <v>3939217</v>
      </c>
      <c r="C218" t="s">
        <v>5992</v>
      </c>
      <c r="D218" s="11">
        <v>45838</v>
      </c>
      <c r="E218" t="s">
        <v>2897</v>
      </c>
      <c r="F218" t="s">
        <v>2795</v>
      </c>
      <c r="G218" t="s">
        <v>2787</v>
      </c>
      <c r="H218" t="str">
        <f>IF(_xlfn.XLOOKUP(E218,LD_01[DOCUMENTO],LD_01[REVISÃO])=F218,"VIGENTE","OBSOLETO")</f>
        <v>OBSOLETO</v>
      </c>
      <c r="I218" t="s">
        <v>4310</v>
      </c>
      <c r="J218" t="s">
        <v>4855</v>
      </c>
      <c r="K218" t="str">
        <f t="shared" si="9"/>
        <v>MSV-163MS-454-460</v>
      </c>
      <c r="L218" t="str">
        <f>_xlfn.XLOOKUP(E218,LD_PROJETOS!A:A,LD_PROJETOS!H:H)</f>
        <v>DR</v>
      </c>
      <c r="M218" t="str">
        <f t="shared" si="10"/>
        <v>OBSOLETO</v>
      </c>
      <c r="N218" t="str">
        <f t="shared" si="11"/>
        <v>C:\Users\luis.nunes\OneDrive - ATERPA\00.SERVIDOR\SALA TÉCNICA\00.PROJETOS\02.DOCUMENTOS\ANO 01\MSV-163MS-454-460\DR\OBSOLETO</v>
      </c>
      <c r="O218" t="s">
        <v>4780</v>
      </c>
    </row>
    <row r="219" spans="1:15" x14ac:dyDescent="0.3">
      <c r="A219" t="s">
        <v>189</v>
      </c>
      <c r="B219">
        <v>514013</v>
      </c>
      <c r="C219" t="s">
        <v>5992</v>
      </c>
      <c r="D219" s="11">
        <v>45838</v>
      </c>
      <c r="E219" t="s">
        <v>2897</v>
      </c>
      <c r="F219" t="s">
        <v>2795</v>
      </c>
      <c r="G219" t="s">
        <v>2788</v>
      </c>
      <c r="H219" t="str">
        <f>IF(_xlfn.XLOOKUP(E219,LD_01[DOCUMENTO],LD_01[REVISÃO])=F219,"VIGENTE","OBSOLETO")</f>
        <v>OBSOLETO</v>
      </c>
      <c r="I219" t="s">
        <v>4310</v>
      </c>
      <c r="J219" t="s">
        <v>4855</v>
      </c>
      <c r="K219" t="str">
        <f t="shared" si="9"/>
        <v>MSV-163MS-454-460</v>
      </c>
      <c r="L219" t="str">
        <f>_xlfn.XLOOKUP(E219,LD_PROJETOS!A:A,LD_PROJETOS!H:H)</f>
        <v>DR</v>
      </c>
      <c r="M219" t="str">
        <f t="shared" si="10"/>
        <v>OBSOLETO</v>
      </c>
      <c r="N219" t="str">
        <f t="shared" si="11"/>
        <v>C:\Users\luis.nunes\OneDrive - ATERPA\00.SERVIDOR\SALA TÉCNICA\00.PROJETOS\02.DOCUMENTOS\ANO 01\MSV-163MS-454-460\DR\OBSOLETO</v>
      </c>
      <c r="O219" t="s">
        <v>4780</v>
      </c>
    </row>
    <row r="220" spans="1:15" x14ac:dyDescent="0.3">
      <c r="A220" t="s">
        <v>190</v>
      </c>
      <c r="B220">
        <v>4835792</v>
      </c>
      <c r="C220" t="s">
        <v>5992</v>
      </c>
      <c r="D220" s="11">
        <v>45838</v>
      </c>
      <c r="E220" t="s">
        <v>2898</v>
      </c>
      <c r="F220" t="s">
        <v>2797</v>
      </c>
      <c r="G220" t="s">
        <v>2787</v>
      </c>
      <c r="H220" t="str">
        <f>IF(_xlfn.XLOOKUP(E220,LD_01[DOCUMENTO],LD_01[REVISÃO])=F220,"VIGENTE","OBSOLETO")</f>
        <v>VIGENTE</v>
      </c>
      <c r="I220" t="s">
        <v>4310</v>
      </c>
      <c r="J220" t="s">
        <v>4855</v>
      </c>
      <c r="K220" t="str">
        <f t="shared" si="9"/>
        <v>MSV-163MS-454-460</v>
      </c>
      <c r="L220" t="str">
        <f>_xlfn.XLOOKUP(E220,LD_PROJETOS!A:A,LD_PROJETOS!H:H)</f>
        <v>DR</v>
      </c>
      <c r="M220" t="str">
        <f t="shared" si="10"/>
        <v/>
      </c>
      <c r="N220" t="str">
        <f t="shared" si="11"/>
        <v>C:\Users\luis.nunes\OneDrive - ATERPA\00.SERVIDOR\SALA TÉCNICA\00.PROJETOS\02.DOCUMENTOS\ANO 01\MSV-163MS-454-460\DR</v>
      </c>
      <c r="O220" t="s">
        <v>4780</v>
      </c>
    </row>
    <row r="221" spans="1:15" x14ac:dyDescent="0.3">
      <c r="A221" t="s">
        <v>191</v>
      </c>
      <c r="B221">
        <v>626427</v>
      </c>
      <c r="C221" t="s">
        <v>5992</v>
      </c>
      <c r="D221" s="11">
        <v>45838</v>
      </c>
      <c r="E221" t="s">
        <v>2898</v>
      </c>
      <c r="F221" t="s">
        <v>2797</v>
      </c>
      <c r="G221" t="s">
        <v>2788</v>
      </c>
      <c r="H221" t="str">
        <f>IF(_xlfn.XLOOKUP(E221,LD_01[DOCUMENTO],LD_01[REVISÃO])=F221,"VIGENTE","OBSOLETO")</f>
        <v>VIGENTE</v>
      </c>
      <c r="I221" t="s">
        <v>4310</v>
      </c>
      <c r="J221" t="s">
        <v>4855</v>
      </c>
      <c r="K221" t="str">
        <f t="shared" si="9"/>
        <v>MSV-163MS-454-460</v>
      </c>
      <c r="L221" t="str">
        <f>_xlfn.XLOOKUP(E221,LD_PROJETOS!A:A,LD_PROJETOS!H:H)</f>
        <v>DR</v>
      </c>
      <c r="M221" t="str">
        <f t="shared" si="10"/>
        <v/>
      </c>
      <c r="N221" t="str">
        <f t="shared" si="11"/>
        <v>C:\Users\luis.nunes\OneDrive - ATERPA\00.SERVIDOR\SALA TÉCNICA\00.PROJETOS\02.DOCUMENTOS\ANO 01\MSV-163MS-454-460\DR</v>
      </c>
      <c r="O221" t="s">
        <v>4780</v>
      </c>
    </row>
    <row r="222" spans="1:15" x14ac:dyDescent="0.3">
      <c r="A222" t="s">
        <v>192</v>
      </c>
      <c r="B222">
        <v>5561678</v>
      </c>
      <c r="C222" t="s">
        <v>5992</v>
      </c>
      <c r="D222" s="11">
        <v>45838</v>
      </c>
      <c r="E222" t="s">
        <v>2899</v>
      </c>
      <c r="F222" t="s">
        <v>2795</v>
      </c>
      <c r="G222" t="s">
        <v>2787</v>
      </c>
      <c r="H222" t="str">
        <f>IF(_xlfn.XLOOKUP(E222,LD_01[DOCUMENTO],LD_01[REVISÃO])=F222,"VIGENTE","OBSOLETO")</f>
        <v>VIGENTE</v>
      </c>
      <c r="I222" t="s">
        <v>4310</v>
      </c>
      <c r="J222" t="s">
        <v>4855</v>
      </c>
      <c r="K222" t="str">
        <f t="shared" si="9"/>
        <v>MSV-163MS-454-460</v>
      </c>
      <c r="L222" t="str">
        <f>_xlfn.XLOOKUP(E222,LD_PROJETOS!A:A,LD_PROJETOS!H:H)</f>
        <v>DR</v>
      </c>
      <c r="M222" t="str">
        <f t="shared" si="10"/>
        <v/>
      </c>
      <c r="N222" t="str">
        <f t="shared" si="11"/>
        <v>C:\Users\luis.nunes\OneDrive - ATERPA\00.SERVIDOR\SALA TÉCNICA\00.PROJETOS\02.DOCUMENTOS\ANO 01\MSV-163MS-454-460\DR</v>
      </c>
      <c r="O222" t="s">
        <v>4780</v>
      </c>
    </row>
    <row r="223" spans="1:15" x14ac:dyDescent="0.3">
      <c r="A223" t="s">
        <v>193</v>
      </c>
      <c r="B223">
        <v>699963</v>
      </c>
      <c r="C223" t="s">
        <v>5992</v>
      </c>
      <c r="D223" s="11">
        <v>45838</v>
      </c>
      <c r="E223" t="s">
        <v>2899</v>
      </c>
      <c r="F223" t="s">
        <v>2795</v>
      </c>
      <c r="G223" t="s">
        <v>2788</v>
      </c>
      <c r="H223" t="str">
        <f>IF(_xlfn.XLOOKUP(E223,LD_01[DOCUMENTO],LD_01[REVISÃO])=F223,"VIGENTE","OBSOLETO")</f>
        <v>VIGENTE</v>
      </c>
      <c r="I223" t="s">
        <v>4310</v>
      </c>
      <c r="J223" t="s">
        <v>4855</v>
      </c>
      <c r="K223" t="str">
        <f t="shared" si="9"/>
        <v>MSV-163MS-454-460</v>
      </c>
      <c r="L223" t="str">
        <f>_xlfn.XLOOKUP(E223,LD_PROJETOS!A:A,LD_PROJETOS!H:H)</f>
        <v>DR</v>
      </c>
      <c r="M223" t="str">
        <f t="shared" si="10"/>
        <v/>
      </c>
      <c r="N223" t="str">
        <f t="shared" si="11"/>
        <v>C:\Users\luis.nunes\OneDrive - ATERPA\00.SERVIDOR\SALA TÉCNICA\00.PROJETOS\02.DOCUMENTOS\ANO 01\MSV-163MS-454-460\DR</v>
      </c>
      <c r="O223" t="s">
        <v>4780</v>
      </c>
    </row>
    <row r="224" spans="1:15" x14ac:dyDescent="0.3">
      <c r="A224" t="s">
        <v>194</v>
      </c>
      <c r="B224">
        <v>5697316</v>
      </c>
      <c r="C224" t="s">
        <v>5992</v>
      </c>
      <c r="D224" s="11">
        <v>45838</v>
      </c>
      <c r="E224" t="s">
        <v>2900</v>
      </c>
      <c r="F224" t="s">
        <v>2795</v>
      </c>
      <c r="G224" t="s">
        <v>2787</v>
      </c>
      <c r="H224" t="str">
        <f>IF(_xlfn.XLOOKUP(E224,LD_01[DOCUMENTO],LD_01[REVISÃO])=F224,"VIGENTE","OBSOLETO")</f>
        <v>OBSOLETO</v>
      </c>
      <c r="I224" t="s">
        <v>4310</v>
      </c>
      <c r="J224" t="s">
        <v>4855</v>
      </c>
      <c r="K224" t="str">
        <f t="shared" si="9"/>
        <v>MSV-163MS-454-460</v>
      </c>
      <c r="L224" t="str">
        <f>_xlfn.XLOOKUP(E224,LD_PROJETOS!A:A,LD_PROJETOS!H:H)</f>
        <v>DR</v>
      </c>
      <c r="M224" t="str">
        <f t="shared" si="10"/>
        <v>OBSOLETO</v>
      </c>
      <c r="N224" t="str">
        <f t="shared" si="11"/>
        <v>C:\Users\luis.nunes\OneDrive - ATERPA\00.SERVIDOR\SALA TÉCNICA\00.PROJETOS\02.DOCUMENTOS\ANO 01\MSV-163MS-454-460\DR\OBSOLETO</v>
      </c>
      <c r="O224" t="s">
        <v>4780</v>
      </c>
    </row>
    <row r="225" spans="1:15" x14ac:dyDescent="0.3">
      <c r="A225" t="s">
        <v>195</v>
      </c>
      <c r="B225">
        <v>609029</v>
      </c>
      <c r="C225" t="s">
        <v>5992</v>
      </c>
      <c r="D225" s="11">
        <v>45838</v>
      </c>
      <c r="E225" t="s">
        <v>2900</v>
      </c>
      <c r="F225" t="s">
        <v>2795</v>
      </c>
      <c r="G225" t="s">
        <v>2788</v>
      </c>
      <c r="H225" t="str">
        <f>IF(_xlfn.XLOOKUP(E225,LD_01[DOCUMENTO],LD_01[REVISÃO])=F225,"VIGENTE","OBSOLETO")</f>
        <v>OBSOLETO</v>
      </c>
      <c r="I225" t="s">
        <v>4310</v>
      </c>
      <c r="J225" t="s">
        <v>4855</v>
      </c>
      <c r="K225" t="str">
        <f t="shared" si="9"/>
        <v>MSV-163MS-454-460</v>
      </c>
      <c r="L225" t="str">
        <f>_xlfn.XLOOKUP(E225,LD_PROJETOS!A:A,LD_PROJETOS!H:H)</f>
        <v>DR</v>
      </c>
      <c r="M225" t="str">
        <f t="shared" si="10"/>
        <v>OBSOLETO</v>
      </c>
      <c r="N225" t="str">
        <f t="shared" si="11"/>
        <v>C:\Users\luis.nunes\OneDrive - ATERPA\00.SERVIDOR\SALA TÉCNICA\00.PROJETOS\02.DOCUMENTOS\ANO 01\MSV-163MS-454-460\DR\OBSOLETO</v>
      </c>
      <c r="O225" t="s">
        <v>4780</v>
      </c>
    </row>
    <row r="226" spans="1:15" x14ac:dyDescent="0.3">
      <c r="A226" t="s">
        <v>196</v>
      </c>
      <c r="B226">
        <v>5490169</v>
      </c>
      <c r="C226" t="s">
        <v>5992</v>
      </c>
      <c r="D226" s="11">
        <v>45838</v>
      </c>
      <c r="E226" t="s">
        <v>2901</v>
      </c>
      <c r="F226" t="s">
        <v>2795</v>
      </c>
      <c r="G226" t="s">
        <v>2787</v>
      </c>
      <c r="H226" t="str">
        <f>IF(_xlfn.XLOOKUP(E226,LD_01[DOCUMENTO],LD_01[REVISÃO])=F226,"VIGENTE","OBSOLETO")</f>
        <v>VIGENTE</v>
      </c>
      <c r="I226" t="s">
        <v>4310</v>
      </c>
      <c r="J226" t="s">
        <v>4855</v>
      </c>
      <c r="K226" t="str">
        <f t="shared" si="9"/>
        <v>MSV-163MS-454-460</v>
      </c>
      <c r="L226" t="str">
        <f>_xlfn.XLOOKUP(E226,LD_PROJETOS!A:A,LD_PROJETOS!H:H)</f>
        <v>DR</v>
      </c>
      <c r="M226" t="str">
        <f t="shared" si="10"/>
        <v/>
      </c>
      <c r="N226" t="str">
        <f t="shared" si="11"/>
        <v>C:\Users\luis.nunes\OneDrive - ATERPA\00.SERVIDOR\SALA TÉCNICA\00.PROJETOS\02.DOCUMENTOS\ANO 01\MSV-163MS-454-460\DR</v>
      </c>
      <c r="O226" t="s">
        <v>4780</v>
      </c>
    </row>
    <row r="227" spans="1:15" x14ac:dyDescent="0.3">
      <c r="A227" t="s">
        <v>197</v>
      </c>
      <c r="B227">
        <v>693467</v>
      </c>
      <c r="C227" t="s">
        <v>5992</v>
      </c>
      <c r="D227" s="11">
        <v>45838</v>
      </c>
      <c r="E227" t="s">
        <v>2901</v>
      </c>
      <c r="F227" t="s">
        <v>2795</v>
      </c>
      <c r="G227" t="s">
        <v>2788</v>
      </c>
      <c r="H227" t="str">
        <f>IF(_xlfn.XLOOKUP(E227,LD_01[DOCUMENTO],LD_01[REVISÃO])=F227,"VIGENTE","OBSOLETO")</f>
        <v>VIGENTE</v>
      </c>
      <c r="I227" t="s">
        <v>4310</v>
      </c>
      <c r="J227" t="s">
        <v>4855</v>
      </c>
      <c r="K227" t="str">
        <f t="shared" si="9"/>
        <v>MSV-163MS-454-460</v>
      </c>
      <c r="L227" t="str">
        <f>_xlfn.XLOOKUP(E227,LD_PROJETOS!A:A,LD_PROJETOS!H:H)</f>
        <v>DR</v>
      </c>
      <c r="M227" t="str">
        <f t="shared" si="10"/>
        <v/>
      </c>
      <c r="N227" t="str">
        <f t="shared" si="11"/>
        <v>C:\Users\luis.nunes\OneDrive - ATERPA\00.SERVIDOR\SALA TÉCNICA\00.PROJETOS\02.DOCUMENTOS\ANO 01\MSV-163MS-454-460\DR</v>
      </c>
      <c r="O227" t="s">
        <v>4780</v>
      </c>
    </row>
    <row r="228" spans="1:15" x14ac:dyDescent="0.3">
      <c r="A228" t="s">
        <v>198</v>
      </c>
      <c r="B228">
        <v>5886618</v>
      </c>
      <c r="C228" t="s">
        <v>5992</v>
      </c>
      <c r="D228" s="11">
        <v>45838</v>
      </c>
      <c r="E228" t="s">
        <v>2902</v>
      </c>
      <c r="F228" t="s">
        <v>2797</v>
      </c>
      <c r="G228" t="s">
        <v>2787</v>
      </c>
      <c r="H228" t="str">
        <f>IF(_xlfn.XLOOKUP(E228,LD_01[DOCUMENTO],LD_01[REVISÃO])=F228,"VIGENTE","OBSOLETO")</f>
        <v>VIGENTE</v>
      </c>
      <c r="I228" t="s">
        <v>4310</v>
      </c>
      <c r="J228" t="s">
        <v>4855</v>
      </c>
      <c r="K228" t="str">
        <f t="shared" si="9"/>
        <v>MSV-163MS-454-460</v>
      </c>
      <c r="L228" t="str">
        <f>_xlfn.XLOOKUP(E228,LD_PROJETOS!A:A,LD_PROJETOS!H:H)</f>
        <v>DR</v>
      </c>
      <c r="M228" t="str">
        <f t="shared" si="10"/>
        <v/>
      </c>
      <c r="N228" t="str">
        <f t="shared" si="11"/>
        <v>C:\Users\luis.nunes\OneDrive - ATERPA\00.SERVIDOR\SALA TÉCNICA\00.PROJETOS\02.DOCUMENTOS\ANO 01\MSV-163MS-454-460\DR</v>
      </c>
      <c r="O228" t="s">
        <v>4780</v>
      </c>
    </row>
    <row r="229" spans="1:15" x14ac:dyDescent="0.3">
      <c r="A229" t="s">
        <v>199</v>
      </c>
      <c r="B229">
        <v>516783</v>
      </c>
      <c r="C229" t="s">
        <v>5992</v>
      </c>
      <c r="D229" s="11">
        <v>45838</v>
      </c>
      <c r="E229" t="s">
        <v>2902</v>
      </c>
      <c r="F229" t="s">
        <v>2797</v>
      </c>
      <c r="G229" t="s">
        <v>2788</v>
      </c>
      <c r="H229" t="str">
        <f>IF(_xlfn.XLOOKUP(E229,LD_01[DOCUMENTO],LD_01[REVISÃO])=F229,"VIGENTE","OBSOLETO")</f>
        <v>VIGENTE</v>
      </c>
      <c r="I229" t="s">
        <v>4310</v>
      </c>
      <c r="J229" t="s">
        <v>4855</v>
      </c>
      <c r="K229" t="str">
        <f t="shared" si="9"/>
        <v>MSV-163MS-454-460</v>
      </c>
      <c r="L229" t="str">
        <f>_xlfn.XLOOKUP(E229,LD_PROJETOS!A:A,LD_PROJETOS!H:H)</f>
        <v>DR</v>
      </c>
      <c r="M229" t="str">
        <f t="shared" si="10"/>
        <v/>
      </c>
      <c r="N229" t="str">
        <f t="shared" si="11"/>
        <v>C:\Users\luis.nunes\OneDrive - ATERPA\00.SERVIDOR\SALA TÉCNICA\00.PROJETOS\02.DOCUMENTOS\ANO 01\MSV-163MS-454-460\DR</v>
      </c>
      <c r="O229" t="s">
        <v>4780</v>
      </c>
    </row>
    <row r="230" spans="1:15" x14ac:dyDescent="0.3">
      <c r="A230" t="s">
        <v>200</v>
      </c>
      <c r="B230">
        <v>5790496</v>
      </c>
      <c r="C230" t="s">
        <v>5992</v>
      </c>
      <c r="D230" s="11">
        <v>45838</v>
      </c>
      <c r="E230" t="s">
        <v>2903</v>
      </c>
      <c r="F230" t="s">
        <v>2818</v>
      </c>
      <c r="G230" t="s">
        <v>2787</v>
      </c>
      <c r="H230" t="str">
        <f>IF(_xlfn.XLOOKUP(E230,LD_01[DOCUMENTO],LD_01[REVISÃO])=F230,"VIGENTE","OBSOLETO")</f>
        <v>VIGENTE</v>
      </c>
      <c r="I230" t="s">
        <v>4310</v>
      </c>
      <c r="J230" t="s">
        <v>4855</v>
      </c>
      <c r="K230" t="str">
        <f t="shared" si="9"/>
        <v>MSV-163MS-454-460</v>
      </c>
      <c r="L230" t="str">
        <f>_xlfn.XLOOKUP(E230,LD_PROJETOS!A:A,LD_PROJETOS!H:H)</f>
        <v>DR</v>
      </c>
      <c r="M230" t="str">
        <f t="shared" si="10"/>
        <v/>
      </c>
      <c r="N230" t="str">
        <f t="shared" si="11"/>
        <v>C:\Users\luis.nunes\OneDrive - ATERPA\00.SERVIDOR\SALA TÉCNICA\00.PROJETOS\02.DOCUMENTOS\ANO 01\MSV-163MS-454-460\DR</v>
      </c>
      <c r="O230" t="s">
        <v>4780</v>
      </c>
    </row>
    <row r="231" spans="1:15" x14ac:dyDescent="0.3">
      <c r="A231" t="s">
        <v>201</v>
      </c>
      <c r="B231">
        <v>569132</v>
      </c>
      <c r="C231" t="s">
        <v>5992</v>
      </c>
      <c r="D231" s="11">
        <v>45838</v>
      </c>
      <c r="E231" t="s">
        <v>2903</v>
      </c>
      <c r="F231" t="s">
        <v>2818</v>
      </c>
      <c r="G231" t="s">
        <v>2788</v>
      </c>
      <c r="H231" t="str">
        <f>IF(_xlfn.XLOOKUP(E231,LD_01[DOCUMENTO],LD_01[REVISÃO])=F231,"VIGENTE","OBSOLETO")</f>
        <v>VIGENTE</v>
      </c>
      <c r="I231" t="s">
        <v>4310</v>
      </c>
      <c r="J231" t="s">
        <v>4855</v>
      </c>
      <c r="K231" t="str">
        <f t="shared" si="9"/>
        <v>MSV-163MS-454-460</v>
      </c>
      <c r="L231" t="str">
        <f>_xlfn.XLOOKUP(E231,LD_PROJETOS!A:A,LD_PROJETOS!H:H)</f>
        <v>DR</v>
      </c>
      <c r="M231" t="str">
        <f t="shared" si="10"/>
        <v/>
      </c>
      <c r="N231" t="str">
        <f t="shared" si="11"/>
        <v>C:\Users\luis.nunes\OneDrive - ATERPA\00.SERVIDOR\SALA TÉCNICA\00.PROJETOS\02.DOCUMENTOS\ANO 01\MSV-163MS-454-460\DR</v>
      </c>
      <c r="O231" t="s">
        <v>4780</v>
      </c>
    </row>
    <row r="232" spans="1:15" x14ac:dyDescent="0.3">
      <c r="A232" t="s">
        <v>202</v>
      </c>
      <c r="B232">
        <v>6050353</v>
      </c>
      <c r="C232" t="s">
        <v>5992</v>
      </c>
      <c r="D232" s="11">
        <v>45838</v>
      </c>
      <c r="E232" t="s">
        <v>2904</v>
      </c>
      <c r="F232" t="s">
        <v>2797</v>
      </c>
      <c r="G232" t="s">
        <v>2787</v>
      </c>
      <c r="H232" t="str">
        <f>IF(_xlfn.XLOOKUP(E232,LD_01[DOCUMENTO],LD_01[REVISÃO])=F232,"VIGENTE","OBSOLETO")</f>
        <v>VIGENTE</v>
      </c>
      <c r="I232" t="s">
        <v>4310</v>
      </c>
      <c r="J232" t="s">
        <v>4855</v>
      </c>
      <c r="K232" t="str">
        <f t="shared" si="9"/>
        <v>MSV-163MS-454-460</v>
      </c>
      <c r="L232" t="str">
        <f>_xlfn.XLOOKUP(E232,LD_PROJETOS!A:A,LD_PROJETOS!H:H)</f>
        <v>DR</v>
      </c>
      <c r="M232" t="str">
        <f t="shared" si="10"/>
        <v/>
      </c>
      <c r="N232" t="str">
        <f t="shared" si="11"/>
        <v>C:\Users\luis.nunes\OneDrive - ATERPA\00.SERVIDOR\SALA TÉCNICA\00.PROJETOS\02.DOCUMENTOS\ANO 01\MSV-163MS-454-460\DR</v>
      </c>
      <c r="O232" t="s">
        <v>4780</v>
      </c>
    </row>
    <row r="233" spans="1:15" x14ac:dyDescent="0.3">
      <c r="A233" t="s">
        <v>203</v>
      </c>
      <c r="B233">
        <v>579999</v>
      </c>
      <c r="C233" t="s">
        <v>5992</v>
      </c>
      <c r="D233" s="11">
        <v>45838</v>
      </c>
      <c r="E233" t="s">
        <v>2904</v>
      </c>
      <c r="F233" t="s">
        <v>2797</v>
      </c>
      <c r="G233" t="s">
        <v>2788</v>
      </c>
      <c r="H233" t="str">
        <f>IF(_xlfn.XLOOKUP(E233,LD_01[DOCUMENTO],LD_01[REVISÃO])=F233,"VIGENTE","OBSOLETO")</f>
        <v>VIGENTE</v>
      </c>
      <c r="I233" t="s">
        <v>4310</v>
      </c>
      <c r="J233" t="s">
        <v>4855</v>
      </c>
      <c r="K233" t="str">
        <f t="shared" si="9"/>
        <v>MSV-163MS-454-460</v>
      </c>
      <c r="L233" t="str">
        <f>_xlfn.XLOOKUP(E233,LD_PROJETOS!A:A,LD_PROJETOS!H:H)</f>
        <v>DR</v>
      </c>
      <c r="M233" t="str">
        <f t="shared" si="10"/>
        <v/>
      </c>
      <c r="N233" t="str">
        <f t="shared" si="11"/>
        <v>C:\Users\luis.nunes\OneDrive - ATERPA\00.SERVIDOR\SALA TÉCNICA\00.PROJETOS\02.DOCUMENTOS\ANO 01\MSV-163MS-454-460\DR</v>
      </c>
      <c r="O233" t="s">
        <v>4780</v>
      </c>
    </row>
    <row r="234" spans="1:15" x14ac:dyDescent="0.3">
      <c r="A234" t="s">
        <v>204</v>
      </c>
      <c r="B234">
        <v>6148288</v>
      </c>
      <c r="C234" t="s">
        <v>5992</v>
      </c>
      <c r="D234" s="11">
        <v>45838</v>
      </c>
      <c r="E234" t="s">
        <v>2905</v>
      </c>
      <c r="F234" t="s">
        <v>2797</v>
      </c>
      <c r="G234" t="s">
        <v>2787</v>
      </c>
      <c r="H234" t="str">
        <f>IF(_xlfn.XLOOKUP(E234,LD_01[DOCUMENTO],LD_01[REVISÃO])=F234,"VIGENTE","OBSOLETO")</f>
        <v>VIGENTE</v>
      </c>
      <c r="I234" t="s">
        <v>4310</v>
      </c>
      <c r="J234" t="s">
        <v>4855</v>
      </c>
      <c r="K234" t="str">
        <f t="shared" si="9"/>
        <v>MSV-163MS-454-460</v>
      </c>
      <c r="L234" t="str">
        <f>_xlfn.XLOOKUP(E234,LD_PROJETOS!A:A,LD_PROJETOS!H:H)</f>
        <v>DR</v>
      </c>
      <c r="M234" t="str">
        <f t="shared" si="10"/>
        <v/>
      </c>
      <c r="N234" t="str">
        <f t="shared" si="11"/>
        <v>C:\Users\luis.nunes\OneDrive - ATERPA\00.SERVIDOR\SALA TÉCNICA\00.PROJETOS\02.DOCUMENTOS\ANO 01\MSV-163MS-454-460\DR</v>
      </c>
      <c r="O234" t="s">
        <v>4780</v>
      </c>
    </row>
    <row r="235" spans="1:15" x14ac:dyDescent="0.3">
      <c r="A235" t="s">
        <v>205</v>
      </c>
      <c r="B235">
        <v>795516</v>
      </c>
      <c r="C235" t="s">
        <v>5992</v>
      </c>
      <c r="D235" s="11">
        <v>45838</v>
      </c>
      <c r="E235" t="s">
        <v>2905</v>
      </c>
      <c r="F235" t="s">
        <v>2797</v>
      </c>
      <c r="G235" t="s">
        <v>2788</v>
      </c>
      <c r="H235" t="str">
        <f>IF(_xlfn.XLOOKUP(E235,LD_01[DOCUMENTO],LD_01[REVISÃO])=F235,"VIGENTE","OBSOLETO")</f>
        <v>VIGENTE</v>
      </c>
      <c r="I235" t="s">
        <v>4310</v>
      </c>
      <c r="J235" t="s">
        <v>4855</v>
      </c>
      <c r="K235" t="str">
        <f t="shared" si="9"/>
        <v>MSV-163MS-454-460</v>
      </c>
      <c r="L235" t="str">
        <f>_xlfn.XLOOKUP(E235,LD_PROJETOS!A:A,LD_PROJETOS!H:H)</f>
        <v>DR</v>
      </c>
      <c r="M235" t="str">
        <f t="shared" si="10"/>
        <v/>
      </c>
      <c r="N235" t="str">
        <f t="shared" si="11"/>
        <v>C:\Users\luis.nunes\OneDrive - ATERPA\00.SERVIDOR\SALA TÉCNICA\00.PROJETOS\02.DOCUMENTOS\ANO 01\MSV-163MS-454-460\DR</v>
      </c>
      <c r="O235" t="s">
        <v>4780</v>
      </c>
    </row>
    <row r="236" spans="1:15" x14ac:dyDescent="0.3">
      <c r="A236" t="s">
        <v>206</v>
      </c>
      <c r="B236">
        <v>8329911</v>
      </c>
      <c r="C236" t="s">
        <v>5992</v>
      </c>
      <c r="D236" s="11">
        <v>45838</v>
      </c>
      <c r="E236" t="s">
        <v>2906</v>
      </c>
      <c r="F236" t="s">
        <v>2799</v>
      </c>
      <c r="G236" t="s">
        <v>2787</v>
      </c>
      <c r="H236" t="str">
        <f>IF(_xlfn.XLOOKUP(E236,LD_01[DOCUMENTO],LD_01[REVISÃO])=F236,"VIGENTE","OBSOLETO")</f>
        <v>VIGENTE</v>
      </c>
      <c r="I236" t="s">
        <v>4310</v>
      </c>
      <c r="J236" t="s">
        <v>4855</v>
      </c>
      <c r="K236" t="str">
        <f t="shared" si="9"/>
        <v>MSV-163MS-454-460</v>
      </c>
      <c r="L236" t="str">
        <f>_xlfn.XLOOKUP(E236,LD_PROJETOS!A:A,LD_PROJETOS!H:H)</f>
        <v>DR</v>
      </c>
      <c r="M236" t="str">
        <f t="shared" si="10"/>
        <v/>
      </c>
      <c r="N236" t="str">
        <f t="shared" si="11"/>
        <v>C:\Users\luis.nunes\OneDrive - ATERPA\00.SERVIDOR\SALA TÉCNICA\00.PROJETOS\02.DOCUMENTOS\ANO 01\MSV-163MS-454-460\DR</v>
      </c>
      <c r="O236" t="s">
        <v>4780</v>
      </c>
    </row>
    <row r="237" spans="1:15" x14ac:dyDescent="0.3">
      <c r="A237" t="s">
        <v>207</v>
      </c>
      <c r="B237">
        <v>622371</v>
      </c>
      <c r="C237" t="s">
        <v>5992</v>
      </c>
      <c r="D237" s="11">
        <v>45838</v>
      </c>
      <c r="E237" t="s">
        <v>2906</v>
      </c>
      <c r="F237" t="s">
        <v>2799</v>
      </c>
      <c r="G237" t="s">
        <v>2788</v>
      </c>
      <c r="H237" t="str">
        <f>IF(_xlfn.XLOOKUP(E237,LD_01[DOCUMENTO],LD_01[REVISÃO])=F237,"VIGENTE","OBSOLETO")</f>
        <v>VIGENTE</v>
      </c>
      <c r="I237" t="s">
        <v>4310</v>
      </c>
      <c r="J237" t="s">
        <v>4855</v>
      </c>
      <c r="K237" t="str">
        <f t="shared" si="9"/>
        <v>MSV-163MS-454-460</v>
      </c>
      <c r="L237" t="str">
        <f>_xlfn.XLOOKUP(E237,LD_PROJETOS!A:A,LD_PROJETOS!H:H)</f>
        <v>DR</v>
      </c>
      <c r="M237" t="str">
        <f t="shared" si="10"/>
        <v/>
      </c>
      <c r="N237" t="str">
        <f t="shared" si="11"/>
        <v>C:\Users\luis.nunes\OneDrive - ATERPA\00.SERVIDOR\SALA TÉCNICA\00.PROJETOS\02.DOCUMENTOS\ANO 01\MSV-163MS-454-460\DR</v>
      </c>
      <c r="O237" t="s">
        <v>4780</v>
      </c>
    </row>
    <row r="238" spans="1:15" x14ac:dyDescent="0.3">
      <c r="A238" t="s">
        <v>208</v>
      </c>
      <c r="B238">
        <v>3088705</v>
      </c>
      <c r="C238" t="s">
        <v>5992</v>
      </c>
      <c r="D238" s="11">
        <v>45838</v>
      </c>
      <c r="E238" t="s">
        <v>2907</v>
      </c>
      <c r="F238" t="s">
        <v>2797</v>
      </c>
      <c r="G238" t="s">
        <v>2787</v>
      </c>
      <c r="H238" t="str">
        <f>IF(_xlfn.XLOOKUP(E238,LD_01[DOCUMENTO],LD_01[REVISÃO])=F238,"VIGENTE","OBSOLETO")</f>
        <v>OBSOLETO</v>
      </c>
      <c r="I238" t="s">
        <v>4310</v>
      </c>
      <c r="J238" t="s">
        <v>4855</v>
      </c>
      <c r="K238" t="str">
        <f t="shared" si="9"/>
        <v>MSV-163MS-454-460</v>
      </c>
      <c r="L238" t="str">
        <f>_xlfn.XLOOKUP(E238,LD_PROJETOS!A:A,LD_PROJETOS!H:H)</f>
        <v>DR</v>
      </c>
      <c r="M238" t="str">
        <f t="shared" si="10"/>
        <v>OBSOLETO</v>
      </c>
      <c r="N238" t="str">
        <f t="shared" si="11"/>
        <v>C:\Users\luis.nunes\OneDrive - ATERPA\00.SERVIDOR\SALA TÉCNICA\00.PROJETOS\02.DOCUMENTOS\ANO 01\MSV-163MS-454-460\DR\OBSOLETO</v>
      </c>
      <c r="O238" t="s">
        <v>4780</v>
      </c>
    </row>
    <row r="239" spans="1:15" x14ac:dyDescent="0.3">
      <c r="A239" t="s">
        <v>209</v>
      </c>
      <c r="B239">
        <v>288650</v>
      </c>
      <c r="C239" t="s">
        <v>5992</v>
      </c>
      <c r="D239" s="11">
        <v>45838</v>
      </c>
      <c r="E239" t="s">
        <v>2907</v>
      </c>
      <c r="F239" t="s">
        <v>2797</v>
      </c>
      <c r="G239" t="s">
        <v>2788</v>
      </c>
      <c r="H239" t="str">
        <f>IF(_xlfn.XLOOKUP(E239,LD_01[DOCUMENTO],LD_01[REVISÃO])=F239,"VIGENTE","OBSOLETO")</f>
        <v>OBSOLETO</v>
      </c>
      <c r="I239" t="s">
        <v>4310</v>
      </c>
      <c r="J239" t="s">
        <v>4855</v>
      </c>
      <c r="K239" t="str">
        <f t="shared" si="9"/>
        <v>MSV-163MS-454-460</v>
      </c>
      <c r="L239" t="str">
        <f>_xlfn.XLOOKUP(E239,LD_PROJETOS!A:A,LD_PROJETOS!H:H)</f>
        <v>DR</v>
      </c>
      <c r="M239" t="str">
        <f t="shared" si="10"/>
        <v>OBSOLETO</v>
      </c>
      <c r="N239" t="str">
        <f t="shared" si="11"/>
        <v>C:\Users\luis.nunes\OneDrive - ATERPA\00.SERVIDOR\SALA TÉCNICA\00.PROJETOS\02.DOCUMENTOS\ANO 01\MSV-163MS-454-460\DR\OBSOLETO</v>
      </c>
      <c r="O239" t="s">
        <v>4780</v>
      </c>
    </row>
    <row r="240" spans="1:15" x14ac:dyDescent="0.3">
      <c r="A240" t="s">
        <v>210</v>
      </c>
      <c r="B240">
        <v>1258524</v>
      </c>
      <c r="C240" t="s">
        <v>5992</v>
      </c>
      <c r="D240" s="11">
        <v>45838</v>
      </c>
      <c r="E240" t="s">
        <v>2908</v>
      </c>
      <c r="F240" t="s">
        <v>2825</v>
      </c>
      <c r="G240" t="s">
        <v>2787</v>
      </c>
      <c r="H240" t="str">
        <f>IF(_xlfn.XLOOKUP(E240,LD_01[DOCUMENTO],LD_01[REVISÃO])=F240,"VIGENTE","OBSOLETO")</f>
        <v>OBSOLETO</v>
      </c>
      <c r="I240" t="s">
        <v>4310</v>
      </c>
      <c r="J240" t="s">
        <v>4855</v>
      </c>
      <c r="K240" t="str">
        <f t="shared" si="9"/>
        <v>MSV-163MS-454-460</v>
      </c>
      <c r="L240" t="str">
        <f>_xlfn.XLOOKUP(E240,LD_PROJETOS!A:A,LD_PROJETOS!H:H)</f>
        <v>DR</v>
      </c>
      <c r="M240" t="str">
        <f t="shared" si="10"/>
        <v>OBSOLETO</v>
      </c>
      <c r="N240" t="str">
        <f t="shared" si="11"/>
        <v>C:\Users\luis.nunes\OneDrive - ATERPA\00.SERVIDOR\SALA TÉCNICA\00.PROJETOS\02.DOCUMENTOS\ANO 01\MSV-163MS-454-460\DR\OBSOLETO</v>
      </c>
      <c r="O240" t="s">
        <v>4780</v>
      </c>
    </row>
    <row r="241" spans="1:15" x14ac:dyDescent="0.3">
      <c r="A241" t="s">
        <v>211</v>
      </c>
      <c r="B241">
        <v>340874</v>
      </c>
      <c r="C241" t="s">
        <v>5992</v>
      </c>
      <c r="D241" s="11">
        <v>45838</v>
      </c>
      <c r="E241" t="s">
        <v>2908</v>
      </c>
      <c r="F241" t="s">
        <v>2825</v>
      </c>
      <c r="G241" t="s">
        <v>2788</v>
      </c>
      <c r="H241" t="str">
        <f>IF(_xlfn.XLOOKUP(E241,LD_01[DOCUMENTO],LD_01[REVISÃO])=F241,"VIGENTE","OBSOLETO")</f>
        <v>OBSOLETO</v>
      </c>
      <c r="I241" t="s">
        <v>4310</v>
      </c>
      <c r="J241" t="s">
        <v>4855</v>
      </c>
      <c r="K241" t="str">
        <f t="shared" si="9"/>
        <v>MSV-163MS-454-460</v>
      </c>
      <c r="L241" t="str">
        <f>_xlfn.XLOOKUP(E241,LD_PROJETOS!A:A,LD_PROJETOS!H:H)</f>
        <v>DR</v>
      </c>
      <c r="M241" t="str">
        <f t="shared" si="10"/>
        <v>OBSOLETO</v>
      </c>
      <c r="N241" t="str">
        <f t="shared" si="11"/>
        <v>C:\Users\luis.nunes\OneDrive - ATERPA\00.SERVIDOR\SALA TÉCNICA\00.PROJETOS\02.DOCUMENTOS\ANO 01\MSV-163MS-454-460\DR\OBSOLETO</v>
      </c>
      <c r="O241" t="s">
        <v>4780</v>
      </c>
    </row>
    <row r="242" spans="1:15" x14ac:dyDescent="0.3">
      <c r="A242" t="s">
        <v>212</v>
      </c>
      <c r="B242">
        <v>929588</v>
      </c>
      <c r="C242" t="s">
        <v>5992</v>
      </c>
      <c r="D242" s="11">
        <v>45838</v>
      </c>
      <c r="E242" t="s">
        <v>2909</v>
      </c>
      <c r="F242" t="s">
        <v>2797</v>
      </c>
      <c r="G242" t="s">
        <v>2787</v>
      </c>
      <c r="H242" t="str">
        <f>IF(_xlfn.XLOOKUP(E242,LD_01[DOCUMENTO],LD_01[REVISÃO])=F242,"VIGENTE","OBSOLETO")</f>
        <v>OBSOLETO</v>
      </c>
      <c r="I242" t="s">
        <v>4310</v>
      </c>
      <c r="J242" t="s">
        <v>4855</v>
      </c>
      <c r="K242" t="str">
        <f t="shared" si="9"/>
        <v>MSV-163MS-454-460</v>
      </c>
      <c r="L242" t="str">
        <f>_xlfn.XLOOKUP(E242,LD_PROJETOS!A:A,LD_PROJETOS!H:H)</f>
        <v>DR</v>
      </c>
      <c r="M242" t="str">
        <f t="shared" si="10"/>
        <v>OBSOLETO</v>
      </c>
      <c r="N242" t="str">
        <f t="shared" si="11"/>
        <v>C:\Users\luis.nunes\OneDrive - ATERPA\00.SERVIDOR\SALA TÉCNICA\00.PROJETOS\02.DOCUMENTOS\ANO 01\MSV-163MS-454-460\DR\OBSOLETO</v>
      </c>
      <c r="O242" t="s">
        <v>4780</v>
      </c>
    </row>
    <row r="243" spans="1:15" x14ac:dyDescent="0.3">
      <c r="A243" t="s">
        <v>213</v>
      </c>
      <c r="B243">
        <v>482996</v>
      </c>
      <c r="C243" t="s">
        <v>5992</v>
      </c>
      <c r="D243" s="11">
        <v>45838</v>
      </c>
      <c r="E243" t="s">
        <v>2909</v>
      </c>
      <c r="F243" t="s">
        <v>2797</v>
      </c>
      <c r="G243" t="s">
        <v>2788</v>
      </c>
      <c r="H243" t="str">
        <f>IF(_xlfn.XLOOKUP(E243,LD_01[DOCUMENTO],LD_01[REVISÃO])=F243,"VIGENTE","OBSOLETO")</f>
        <v>OBSOLETO</v>
      </c>
      <c r="I243" t="s">
        <v>4310</v>
      </c>
      <c r="J243" t="s">
        <v>4855</v>
      </c>
      <c r="K243" t="str">
        <f t="shared" si="9"/>
        <v>MSV-163MS-454-460</v>
      </c>
      <c r="L243" t="str">
        <f>_xlfn.XLOOKUP(E243,LD_PROJETOS!A:A,LD_PROJETOS!H:H)</f>
        <v>DR</v>
      </c>
      <c r="M243" t="str">
        <f t="shared" si="10"/>
        <v>OBSOLETO</v>
      </c>
      <c r="N243" t="str">
        <f t="shared" si="11"/>
        <v>C:\Users\luis.nunes\OneDrive - ATERPA\00.SERVIDOR\SALA TÉCNICA\00.PROJETOS\02.DOCUMENTOS\ANO 01\MSV-163MS-454-460\DR\OBSOLETO</v>
      </c>
      <c r="O243" t="s">
        <v>4780</v>
      </c>
    </row>
    <row r="244" spans="1:15" x14ac:dyDescent="0.3">
      <c r="A244" t="s">
        <v>214</v>
      </c>
      <c r="B244">
        <v>1170350</v>
      </c>
      <c r="C244" t="s">
        <v>5992</v>
      </c>
      <c r="D244" s="11">
        <v>45838</v>
      </c>
      <c r="E244" t="s">
        <v>2910</v>
      </c>
      <c r="F244" t="s">
        <v>2786</v>
      </c>
      <c r="G244" t="s">
        <v>2787</v>
      </c>
      <c r="H244" t="str">
        <f>IF(_xlfn.XLOOKUP(E244,LD_01[DOCUMENTO],LD_01[REVISÃO])=F244,"VIGENTE","OBSOLETO")</f>
        <v>VIGENTE</v>
      </c>
      <c r="I244" t="s">
        <v>4310</v>
      </c>
      <c r="J244" t="s">
        <v>4855</v>
      </c>
      <c r="K244" t="str">
        <f t="shared" si="9"/>
        <v>MSV-163MS-454-460</v>
      </c>
      <c r="L244" t="str">
        <f>_xlfn.XLOOKUP(E244,LD_PROJETOS!A:A,LD_PROJETOS!H:H)</f>
        <v>DR</v>
      </c>
      <c r="M244" t="str">
        <f t="shared" si="10"/>
        <v/>
      </c>
      <c r="N244" t="str">
        <f t="shared" si="11"/>
        <v>C:\Users\luis.nunes\OneDrive - ATERPA\00.SERVIDOR\SALA TÉCNICA\00.PROJETOS\02.DOCUMENTOS\ANO 01\MSV-163MS-454-460\DR</v>
      </c>
      <c r="O244" t="s">
        <v>4780</v>
      </c>
    </row>
    <row r="245" spans="1:15" x14ac:dyDescent="0.3">
      <c r="A245" t="s">
        <v>215</v>
      </c>
      <c r="B245">
        <v>400651</v>
      </c>
      <c r="C245" t="s">
        <v>5992</v>
      </c>
      <c r="D245" s="11">
        <v>45838</v>
      </c>
      <c r="E245" t="s">
        <v>2910</v>
      </c>
      <c r="F245" t="s">
        <v>2786</v>
      </c>
      <c r="G245" t="s">
        <v>2788</v>
      </c>
      <c r="H245" t="str">
        <f>IF(_xlfn.XLOOKUP(E245,LD_01[DOCUMENTO],LD_01[REVISÃO])=F245,"VIGENTE","OBSOLETO")</f>
        <v>VIGENTE</v>
      </c>
      <c r="I245" t="s">
        <v>4310</v>
      </c>
      <c r="J245" t="s">
        <v>4855</v>
      </c>
      <c r="K245" t="str">
        <f t="shared" si="9"/>
        <v>MSV-163MS-454-460</v>
      </c>
      <c r="L245" t="str">
        <f>_xlfn.XLOOKUP(E245,LD_PROJETOS!A:A,LD_PROJETOS!H:H)</f>
        <v>DR</v>
      </c>
      <c r="M245" t="str">
        <f t="shared" si="10"/>
        <v/>
      </c>
      <c r="N245" t="str">
        <f t="shared" si="11"/>
        <v>C:\Users\luis.nunes\OneDrive - ATERPA\00.SERVIDOR\SALA TÉCNICA\00.PROJETOS\02.DOCUMENTOS\ANO 01\MSV-163MS-454-460\DR</v>
      </c>
      <c r="O245" t="s">
        <v>4780</v>
      </c>
    </row>
    <row r="246" spans="1:15" x14ac:dyDescent="0.3">
      <c r="A246" t="s">
        <v>216</v>
      </c>
      <c r="B246">
        <v>1357711</v>
      </c>
      <c r="C246" t="s">
        <v>5992</v>
      </c>
      <c r="D246" s="11">
        <v>45838</v>
      </c>
      <c r="E246" t="s">
        <v>2911</v>
      </c>
      <c r="F246" t="s">
        <v>2786</v>
      </c>
      <c r="G246" t="s">
        <v>2787</v>
      </c>
      <c r="H246" t="str">
        <f>IF(_xlfn.XLOOKUP(E246,LD_01[DOCUMENTO],LD_01[REVISÃO])=F246,"VIGENTE","OBSOLETO")</f>
        <v>VIGENTE</v>
      </c>
      <c r="I246" t="s">
        <v>4310</v>
      </c>
      <c r="J246" t="s">
        <v>4855</v>
      </c>
      <c r="K246" t="str">
        <f t="shared" si="9"/>
        <v>MSV-163MS-454-460</v>
      </c>
      <c r="L246" t="str">
        <f>_xlfn.XLOOKUP(E246,LD_PROJETOS!A:A,LD_PROJETOS!H:H)</f>
        <v>DR</v>
      </c>
      <c r="M246" t="str">
        <f t="shared" si="10"/>
        <v/>
      </c>
      <c r="N246" t="str">
        <f t="shared" si="11"/>
        <v>C:\Users\luis.nunes\OneDrive - ATERPA\00.SERVIDOR\SALA TÉCNICA\00.PROJETOS\02.DOCUMENTOS\ANO 01\MSV-163MS-454-460\DR</v>
      </c>
      <c r="O246" t="s">
        <v>4780</v>
      </c>
    </row>
    <row r="247" spans="1:15" x14ac:dyDescent="0.3">
      <c r="A247" t="s">
        <v>217</v>
      </c>
      <c r="B247">
        <v>388356</v>
      </c>
      <c r="C247" t="s">
        <v>5992</v>
      </c>
      <c r="D247" s="11">
        <v>45838</v>
      </c>
      <c r="E247" t="s">
        <v>2911</v>
      </c>
      <c r="F247" t="s">
        <v>2786</v>
      </c>
      <c r="G247" t="s">
        <v>2788</v>
      </c>
      <c r="H247" t="str">
        <f>IF(_xlfn.XLOOKUP(E247,LD_01[DOCUMENTO],LD_01[REVISÃO])=F247,"VIGENTE","OBSOLETO")</f>
        <v>VIGENTE</v>
      </c>
      <c r="I247" t="s">
        <v>4310</v>
      </c>
      <c r="J247" t="s">
        <v>4855</v>
      </c>
      <c r="K247" t="str">
        <f t="shared" si="9"/>
        <v>MSV-163MS-454-460</v>
      </c>
      <c r="L247" t="str">
        <f>_xlfn.XLOOKUP(E247,LD_PROJETOS!A:A,LD_PROJETOS!H:H)</f>
        <v>DR</v>
      </c>
      <c r="M247" t="str">
        <f t="shared" si="10"/>
        <v/>
      </c>
      <c r="N247" t="str">
        <f t="shared" si="11"/>
        <v>C:\Users\luis.nunes\OneDrive - ATERPA\00.SERVIDOR\SALA TÉCNICA\00.PROJETOS\02.DOCUMENTOS\ANO 01\MSV-163MS-454-460\DR</v>
      </c>
      <c r="O247" t="s">
        <v>4780</v>
      </c>
    </row>
    <row r="248" spans="1:15" x14ac:dyDescent="0.3">
      <c r="A248" t="s">
        <v>218</v>
      </c>
      <c r="B248">
        <v>1406284</v>
      </c>
      <c r="C248" t="s">
        <v>5992</v>
      </c>
      <c r="D248" s="11">
        <v>45838</v>
      </c>
      <c r="E248" t="s">
        <v>2912</v>
      </c>
      <c r="F248" t="s">
        <v>2786</v>
      </c>
      <c r="G248" t="s">
        <v>2787</v>
      </c>
      <c r="H248" t="str">
        <f>IF(_xlfn.XLOOKUP(E248,LD_01[DOCUMENTO],LD_01[REVISÃO])=F248,"VIGENTE","OBSOLETO")</f>
        <v>VIGENTE</v>
      </c>
      <c r="I248" t="s">
        <v>4310</v>
      </c>
      <c r="J248" t="s">
        <v>4855</v>
      </c>
      <c r="K248" t="str">
        <f t="shared" si="9"/>
        <v>MSV-163MS-454-460</v>
      </c>
      <c r="L248" t="str">
        <f>_xlfn.XLOOKUP(E248,LD_PROJETOS!A:A,LD_PROJETOS!H:H)</f>
        <v>DR</v>
      </c>
      <c r="M248" t="str">
        <f t="shared" si="10"/>
        <v/>
      </c>
      <c r="N248" t="str">
        <f t="shared" si="11"/>
        <v>C:\Users\luis.nunes\OneDrive - ATERPA\00.SERVIDOR\SALA TÉCNICA\00.PROJETOS\02.DOCUMENTOS\ANO 01\MSV-163MS-454-460\DR</v>
      </c>
      <c r="O248" t="s">
        <v>4780</v>
      </c>
    </row>
    <row r="249" spans="1:15" x14ac:dyDescent="0.3">
      <c r="A249" t="s">
        <v>219</v>
      </c>
      <c r="B249">
        <v>534458</v>
      </c>
      <c r="C249" t="s">
        <v>5992</v>
      </c>
      <c r="D249" s="11">
        <v>45838</v>
      </c>
      <c r="E249" t="s">
        <v>2912</v>
      </c>
      <c r="F249" t="s">
        <v>2786</v>
      </c>
      <c r="G249" t="s">
        <v>2788</v>
      </c>
      <c r="H249" t="str">
        <f>IF(_xlfn.XLOOKUP(E249,LD_01[DOCUMENTO],LD_01[REVISÃO])=F249,"VIGENTE","OBSOLETO")</f>
        <v>VIGENTE</v>
      </c>
      <c r="I249" t="s">
        <v>4310</v>
      </c>
      <c r="J249" t="s">
        <v>4855</v>
      </c>
      <c r="K249" t="str">
        <f t="shared" si="9"/>
        <v>MSV-163MS-454-460</v>
      </c>
      <c r="L249" t="str">
        <f>_xlfn.XLOOKUP(E249,LD_PROJETOS!A:A,LD_PROJETOS!H:H)</f>
        <v>DR</v>
      </c>
      <c r="M249" t="str">
        <f t="shared" si="10"/>
        <v/>
      </c>
      <c r="N249" t="str">
        <f t="shared" si="11"/>
        <v>C:\Users\luis.nunes\OneDrive - ATERPA\00.SERVIDOR\SALA TÉCNICA\00.PROJETOS\02.DOCUMENTOS\ANO 01\MSV-163MS-454-460\DR</v>
      </c>
      <c r="O249" t="s">
        <v>4780</v>
      </c>
    </row>
    <row r="250" spans="1:15" x14ac:dyDescent="0.3">
      <c r="A250" t="s">
        <v>220</v>
      </c>
      <c r="B250">
        <v>831433</v>
      </c>
      <c r="C250" t="s">
        <v>5992</v>
      </c>
      <c r="D250" s="11">
        <v>45838</v>
      </c>
      <c r="E250" t="s">
        <v>2913</v>
      </c>
      <c r="F250" t="s">
        <v>2791</v>
      </c>
      <c r="G250" t="s">
        <v>2787</v>
      </c>
      <c r="H250" t="str">
        <f>IF(_xlfn.XLOOKUP(E250,LD_01[DOCUMENTO],LD_01[REVISÃO])=F250,"VIGENTE","OBSOLETO")</f>
        <v>OBSOLETO</v>
      </c>
      <c r="I250" t="s">
        <v>4310</v>
      </c>
      <c r="J250" t="s">
        <v>4855</v>
      </c>
      <c r="K250" t="str">
        <f t="shared" si="9"/>
        <v>MSV-163MS-454-460</v>
      </c>
      <c r="L250" t="str">
        <f>_xlfn.XLOOKUP(E250,LD_PROJETOS!A:A,LD_PROJETOS!H:H)</f>
        <v>DR</v>
      </c>
      <c r="M250" t="str">
        <f t="shared" si="10"/>
        <v>OBSOLETO</v>
      </c>
      <c r="N250" t="str">
        <f t="shared" si="11"/>
        <v>C:\Users\luis.nunes\OneDrive - ATERPA\00.SERVIDOR\SALA TÉCNICA\00.PROJETOS\02.DOCUMENTOS\ANO 01\MSV-163MS-454-460\DR\OBSOLETO</v>
      </c>
      <c r="O250" t="s">
        <v>4780</v>
      </c>
    </row>
    <row r="251" spans="1:15" x14ac:dyDescent="0.3">
      <c r="A251" t="s">
        <v>221</v>
      </c>
      <c r="B251">
        <v>346548</v>
      </c>
      <c r="C251" t="s">
        <v>5992</v>
      </c>
      <c r="D251" s="11">
        <v>45838</v>
      </c>
      <c r="E251" t="s">
        <v>2913</v>
      </c>
      <c r="F251" t="s">
        <v>2791</v>
      </c>
      <c r="G251" t="s">
        <v>2788</v>
      </c>
      <c r="H251" t="str">
        <f>IF(_xlfn.XLOOKUP(E251,LD_01[DOCUMENTO],LD_01[REVISÃO])=F251,"VIGENTE","OBSOLETO")</f>
        <v>OBSOLETO</v>
      </c>
      <c r="I251" t="s">
        <v>4310</v>
      </c>
      <c r="J251" t="s">
        <v>4855</v>
      </c>
      <c r="K251" t="str">
        <f t="shared" si="9"/>
        <v>MSV-163MS-454-460</v>
      </c>
      <c r="L251" t="str">
        <f>_xlfn.XLOOKUP(E251,LD_PROJETOS!A:A,LD_PROJETOS!H:H)</f>
        <v>DR</v>
      </c>
      <c r="M251" t="str">
        <f t="shared" si="10"/>
        <v>OBSOLETO</v>
      </c>
      <c r="N251" t="str">
        <f t="shared" si="11"/>
        <v>C:\Users\luis.nunes\OneDrive - ATERPA\00.SERVIDOR\SALA TÉCNICA\00.PROJETOS\02.DOCUMENTOS\ANO 01\MSV-163MS-454-460\DR\OBSOLETO</v>
      </c>
      <c r="O251" t="s">
        <v>4780</v>
      </c>
    </row>
    <row r="252" spans="1:15" x14ac:dyDescent="0.3">
      <c r="A252" t="s">
        <v>246</v>
      </c>
      <c r="B252">
        <v>7442618</v>
      </c>
      <c r="C252" t="s">
        <v>5992</v>
      </c>
      <c r="D252" s="11">
        <v>45838</v>
      </c>
      <c r="E252" t="s">
        <v>2927</v>
      </c>
      <c r="F252" t="s">
        <v>2818</v>
      </c>
      <c r="G252" t="s">
        <v>2787</v>
      </c>
      <c r="H252" t="str">
        <f>IF(_xlfn.XLOOKUP(E252,LD_01[DOCUMENTO],LD_01[REVISÃO])=F252,"VIGENTE","OBSOLETO")</f>
        <v>VIGENTE</v>
      </c>
      <c r="I252" t="s">
        <v>4310</v>
      </c>
      <c r="J252" t="s">
        <v>4855</v>
      </c>
      <c r="K252" t="str">
        <f t="shared" si="9"/>
        <v>MSV-163MS-454-460</v>
      </c>
      <c r="L252" t="str">
        <f>_xlfn.XLOOKUP(E252,LD_PROJETOS!A:A,LD_PROJETOS!H:H)</f>
        <v>PV</v>
      </c>
      <c r="M252" t="str">
        <f t="shared" si="10"/>
        <v/>
      </c>
      <c r="N252" t="str">
        <f t="shared" si="11"/>
        <v>C:\Users\luis.nunes\OneDrive - ATERPA\00.SERVIDOR\SALA TÉCNICA\00.PROJETOS\02.DOCUMENTOS\ANO 01\MSV-163MS-454-460\PV</v>
      </c>
      <c r="O252" t="s">
        <v>4780</v>
      </c>
    </row>
    <row r="253" spans="1:15" x14ac:dyDescent="0.3">
      <c r="A253" t="s">
        <v>247</v>
      </c>
      <c r="B253">
        <v>641733</v>
      </c>
      <c r="C253" t="s">
        <v>5992</v>
      </c>
      <c r="D253" s="11">
        <v>45838</v>
      </c>
      <c r="E253" t="s">
        <v>2927</v>
      </c>
      <c r="F253" t="s">
        <v>2818</v>
      </c>
      <c r="G253" t="s">
        <v>2788</v>
      </c>
      <c r="H253" t="str">
        <f>IF(_xlfn.XLOOKUP(E253,LD_01[DOCUMENTO],LD_01[REVISÃO])=F253,"VIGENTE","OBSOLETO")</f>
        <v>VIGENTE</v>
      </c>
      <c r="I253" t="s">
        <v>4310</v>
      </c>
      <c r="J253" t="s">
        <v>4855</v>
      </c>
      <c r="K253" t="str">
        <f t="shared" si="9"/>
        <v>MSV-163MS-454-460</v>
      </c>
      <c r="L253" t="str">
        <f>_xlfn.XLOOKUP(E253,LD_PROJETOS!A:A,LD_PROJETOS!H:H)</f>
        <v>PV</v>
      </c>
      <c r="M253" t="str">
        <f t="shared" si="10"/>
        <v/>
      </c>
      <c r="N253" t="str">
        <f t="shared" si="11"/>
        <v>C:\Users\luis.nunes\OneDrive - ATERPA\00.SERVIDOR\SALA TÉCNICA\00.PROJETOS\02.DOCUMENTOS\ANO 01\MSV-163MS-454-460\PV</v>
      </c>
      <c r="O253" t="s">
        <v>4780</v>
      </c>
    </row>
    <row r="254" spans="1:15" x14ac:dyDescent="0.3">
      <c r="A254" t="s">
        <v>248</v>
      </c>
      <c r="B254">
        <v>3870201</v>
      </c>
      <c r="C254" t="s">
        <v>5992</v>
      </c>
      <c r="D254" s="11">
        <v>45838</v>
      </c>
      <c r="E254" t="s">
        <v>2928</v>
      </c>
      <c r="F254" t="s">
        <v>2818</v>
      </c>
      <c r="G254" t="s">
        <v>2787</v>
      </c>
      <c r="H254" t="str">
        <f>IF(_xlfn.XLOOKUP(E254,LD_01[DOCUMENTO],LD_01[REVISÃO])=F254,"VIGENTE","OBSOLETO")</f>
        <v>OBSOLETO</v>
      </c>
      <c r="I254" t="s">
        <v>4310</v>
      </c>
      <c r="J254" t="s">
        <v>4855</v>
      </c>
      <c r="K254" t="str">
        <f t="shared" si="9"/>
        <v>MSV-163MS-454-460</v>
      </c>
      <c r="L254" t="str">
        <f>_xlfn.XLOOKUP(E254,LD_PROJETOS!A:A,LD_PROJETOS!H:H)</f>
        <v>PV</v>
      </c>
      <c r="M254" t="str">
        <f t="shared" si="10"/>
        <v>OBSOLETO</v>
      </c>
      <c r="N254" t="str">
        <f t="shared" si="11"/>
        <v>C:\Users\luis.nunes\OneDrive - ATERPA\00.SERVIDOR\SALA TÉCNICA\00.PROJETOS\02.DOCUMENTOS\ANO 01\MSV-163MS-454-460\PV\OBSOLETO</v>
      </c>
      <c r="O254" t="s">
        <v>4780</v>
      </c>
    </row>
    <row r="255" spans="1:15" x14ac:dyDescent="0.3">
      <c r="A255" t="s">
        <v>249</v>
      </c>
      <c r="B255">
        <v>590506</v>
      </c>
      <c r="C255" t="s">
        <v>5992</v>
      </c>
      <c r="D255" s="11">
        <v>45838</v>
      </c>
      <c r="E255" t="s">
        <v>2928</v>
      </c>
      <c r="F255" t="s">
        <v>2818</v>
      </c>
      <c r="G255" t="s">
        <v>2788</v>
      </c>
      <c r="H255" t="str">
        <f>IF(_xlfn.XLOOKUP(E255,LD_01[DOCUMENTO],LD_01[REVISÃO])=F255,"VIGENTE","OBSOLETO")</f>
        <v>OBSOLETO</v>
      </c>
      <c r="I255" t="s">
        <v>4310</v>
      </c>
      <c r="J255" t="s">
        <v>4855</v>
      </c>
      <c r="K255" t="str">
        <f t="shared" si="9"/>
        <v>MSV-163MS-454-460</v>
      </c>
      <c r="L255" t="str">
        <f>_xlfn.XLOOKUP(E255,LD_PROJETOS!A:A,LD_PROJETOS!H:H)</f>
        <v>PV</v>
      </c>
      <c r="M255" t="str">
        <f t="shared" si="10"/>
        <v>OBSOLETO</v>
      </c>
      <c r="N255" t="str">
        <f t="shared" si="11"/>
        <v>C:\Users\luis.nunes\OneDrive - ATERPA\00.SERVIDOR\SALA TÉCNICA\00.PROJETOS\02.DOCUMENTOS\ANO 01\MSV-163MS-454-460\PV\OBSOLETO</v>
      </c>
      <c r="O255" t="s">
        <v>4780</v>
      </c>
    </row>
    <row r="256" spans="1:15" x14ac:dyDescent="0.3">
      <c r="A256" t="s">
        <v>250</v>
      </c>
      <c r="B256">
        <v>4701074</v>
      </c>
      <c r="C256" t="s">
        <v>5992</v>
      </c>
      <c r="D256" s="11">
        <v>45838</v>
      </c>
      <c r="E256" t="s">
        <v>2929</v>
      </c>
      <c r="F256" t="s">
        <v>2818</v>
      </c>
      <c r="G256" t="s">
        <v>2787</v>
      </c>
      <c r="H256" t="str">
        <f>IF(_xlfn.XLOOKUP(E256,LD_01[DOCUMENTO],LD_01[REVISÃO])=F256,"VIGENTE","OBSOLETO")</f>
        <v>VIGENTE</v>
      </c>
      <c r="I256" t="s">
        <v>4310</v>
      </c>
      <c r="J256" t="s">
        <v>4855</v>
      </c>
      <c r="K256" t="str">
        <f t="shared" si="9"/>
        <v>MSV-163MS-454-460</v>
      </c>
      <c r="L256" t="str">
        <f>_xlfn.XLOOKUP(E256,LD_PROJETOS!A:A,LD_PROJETOS!H:H)</f>
        <v>PV</v>
      </c>
      <c r="M256" t="str">
        <f t="shared" si="10"/>
        <v/>
      </c>
      <c r="N256" t="str">
        <f t="shared" si="11"/>
        <v>C:\Users\luis.nunes\OneDrive - ATERPA\00.SERVIDOR\SALA TÉCNICA\00.PROJETOS\02.DOCUMENTOS\ANO 01\MSV-163MS-454-460\PV</v>
      </c>
      <c r="O256" t="s">
        <v>4780</v>
      </c>
    </row>
    <row r="257" spans="1:15" x14ac:dyDescent="0.3">
      <c r="A257" t="s">
        <v>251</v>
      </c>
      <c r="B257">
        <v>725865</v>
      </c>
      <c r="C257" t="s">
        <v>5992</v>
      </c>
      <c r="D257" s="11">
        <v>45838</v>
      </c>
      <c r="E257" t="s">
        <v>2929</v>
      </c>
      <c r="F257" t="s">
        <v>2818</v>
      </c>
      <c r="G257" t="s">
        <v>2788</v>
      </c>
      <c r="H257" t="str">
        <f>IF(_xlfn.XLOOKUP(E257,LD_01[DOCUMENTO],LD_01[REVISÃO])=F257,"VIGENTE","OBSOLETO")</f>
        <v>VIGENTE</v>
      </c>
      <c r="I257" t="s">
        <v>4310</v>
      </c>
      <c r="J257" t="s">
        <v>4855</v>
      </c>
      <c r="K257" t="str">
        <f t="shared" ref="K257:K320" si="12">"MSV-163MS-"&amp;I257</f>
        <v>MSV-163MS-454-460</v>
      </c>
      <c r="L257" t="str">
        <f>_xlfn.XLOOKUP(E257,LD_PROJETOS!A:A,LD_PROJETOS!H:H)</f>
        <v>PV</v>
      </c>
      <c r="M257" t="str">
        <f t="shared" ref="M257:M320" si="13">IF(H257&lt;&gt;"OBSOLETO","",H257)</f>
        <v/>
      </c>
      <c r="N257" t="str">
        <f t="shared" ref="N257:N320" si="14">_xlfn.TEXTJOIN("\",TRUE,J257:M257)</f>
        <v>C:\Users\luis.nunes\OneDrive - ATERPA\00.SERVIDOR\SALA TÉCNICA\00.PROJETOS\02.DOCUMENTOS\ANO 01\MSV-163MS-454-460\PV</v>
      </c>
      <c r="O257" t="s">
        <v>4780</v>
      </c>
    </row>
    <row r="258" spans="1:15" x14ac:dyDescent="0.3">
      <c r="A258" t="s">
        <v>252</v>
      </c>
      <c r="B258">
        <v>5537495</v>
      </c>
      <c r="C258" t="s">
        <v>5992</v>
      </c>
      <c r="D258" s="11">
        <v>45838</v>
      </c>
      <c r="E258" t="s">
        <v>2930</v>
      </c>
      <c r="F258" t="s">
        <v>2818</v>
      </c>
      <c r="G258" t="s">
        <v>2787</v>
      </c>
      <c r="H258" t="str">
        <f>IF(_xlfn.XLOOKUP(E258,LD_01[DOCUMENTO],LD_01[REVISÃO])=F258,"VIGENTE","OBSOLETO")</f>
        <v>VIGENTE</v>
      </c>
      <c r="I258" t="s">
        <v>4310</v>
      </c>
      <c r="J258" t="s">
        <v>4855</v>
      </c>
      <c r="K258" t="str">
        <f t="shared" si="12"/>
        <v>MSV-163MS-454-460</v>
      </c>
      <c r="L258" t="str">
        <f>_xlfn.XLOOKUP(E258,LD_PROJETOS!A:A,LD_PROJETOS!H:H)</f>
        <v>PV</v>
      </c>
      <c r="M258" t="str">
        <f t="shared" si="13"/>
        <v/>
      </c>
      <c r="N258" t="str">
        <f t="shared" si="14"/>
        <v>C:\Users\luis.nunes\OneDrive - ATERPA\00.SERVIDOR\SALA TÉCNICA\00.PROJETOS\02.DOCUMENTOS\ANO 01\MSV-163MS-454-460\PV</v>
      </c>
      <c r="O258" t="s">
        <v>4780</v>
      </c>
    </row>
    <row r="259" spans="1:15" x14ac:dyDescent="0.3">
      <c r="A259" t="s">
        <v>253</v>
      </c>
      <c r="B259">
        <v>737056</v>
      </c>
      <c r="C259" t="s">
        <v>5992</v>
      </c>
      <c r="D259" s="11">
        <v>45838</v>
      </c>
      <c r="E259" t="s">
        <v>2930</v>
      </c>
      <c r="F259" t="s">
        <v>2818</v>
      </c>
      <c r="G259" t="s">
        <v>2788</v>
      </c>
      <c r="H259" t="str">
        <f>IF(_xlfn.XLOOKUP(E259,LD_01[DOCUMENTO],LD_01[REVISÃO])=F259,"VIGENTE","OBSOLETO")</f>
        <v>VIGENTE</v>
      </c>
      <c r="I259" t="s">
        <v>4310</v>
      </c>
      <c r="J259" t="s">
        <v>4855</v>
      </c>
      <c r="K259" t="str">
        <f t="shared" si="12"/>
        <v>MSV-163MS-454-460</v>
      </c>
      <c r="L259" t="str">
        <f>_xlfn.XLOOKUP(E259,LD_PROJETOS!A:A,LD_PROJETOS!H:H)</f>
        <v>PV</v>
      </c>
      <c r="M259" t="str">
        <f t="shared" si="13"/>
        <v/>
      </c>
      <c r="N259" t="str">
        <f t="shared" si="14"/>
        <v>C:\Users\luis.nunes\OneDrive - ATERPA\00.SERVIDOR\SALA TÉCNICA\00.PROJETOS\02.DOCUMENTOS\ANO 01\MSV-163MS-454-460\PV</v>
      </c>
      <c r="O259" t="s">
        <v>4780</v>
      </c>
    </row>
    <row r="260" spans="1:15" x14ac:dyDescent="0.3">
      <c r="A260" t="s">
        <v>254</v>
      </c>
      <c r="B260">
        <v>5401613</v>
      </c>
      <c r="C260" t="s">
        <v>5992</v>
      </c>
      <c r="D260" s="11">
        <v>45838</v>
      </c>
      <c r="E260" t="s">
        <v>2931</v>
      </c>
      <c r="F260" t="s">
        <v>2799</v>
      </c>
      <c r="G260" t="s">
        <v>2787</v>
      </c>
      <c r="H260" t="str">
        <f>IF(_xlfn.XLOOKUP(E260,LD_01[DOCUMENTO],LD_01[REVISÃO])=F260,"VIGENTE","OBSOLETO")</f>
        <v>VIGENTE</v>
      </c>
      <c r="I260" t="s">
        <v>4310</v>
      </c>
      <c r="J260" t="s">
        <v>4855</v>
      </c>
      <c r="K260" t="str">
        <f t="shared" si="12"/>
        <v>MSV-163MS-454-460</v>
      </c>
      <c r="L260" t="str">
        <f>_xlfn.XLOOKUP(E260,LD_PROJETOS!A:A,LD_PROJETOS!H:H)</f>
        <v>PV</v>
      </c>
      <c r="M260" t="str">
        <f t="shared" si="13"/>
        <v/>
      </c>
      <c r="N260" t="str">
        <f t="shared" si="14"/>
        <v>C:\Users\luis.nunes\OneDrive - ATERPA\00.SERVIDOR\SALA TÉCNICA\00.PROJETOS\02.DOCUMENTOS\ANO 01\MSV-163MS-454-460\PV</v>
      </c>
      <c r="O260" t="s">
        <v>4780</v>
      </c>
    </row>
    <row r="261" spans="1:15" x14ac:dyDescent="0.3">
      <c r="A261" t="s">
        <v>255</v>
      </c>
      <c r="B261">
        <v>690421</v>
      </c>
      <c r="C261" t="s">
        <v>5992</v>
      </c>
      <c r="D261" s="11">
        <v>45838</v>
      </c>
      <c r="E261" t="s">
        <v>2931</v>
      </c>
      <c r="F261" t="s">
        <v>2799</v>
      </c>
      <c r="G261" t="s">
        <v>2788</v>
      </c>
      <c r="H261" t="str">
        <f>IF(_xlfn.XLOOKUP(E261,LD_01[DOCUMENTO],LD_01[REVISÃO])=F261,"VIGENTE","OBSOLETO")</f>
        <v>VIGENTE</v>
      </c>
      <c r="I261" t="s">
        <v>4310</v>
      </c>
      <c r="J261" t="s">
        <v>4855</v>
      </c>
      <c r="K261" t="str">
        <f t="shared" si="12"/>
        <v>MSV-163MS-454-460</v>
      </c>
      <c r="L261" t="str">
        <f>_xlfn.XLOOKUP(E261,LD_PROJETOS!A:A,LD_PROJETOS!H:H)</f>
        <v>PV</v>
      </c>
      <c r="M261" t="str">
        <f t="shared" si="13"/>
        <v/>
      </c>
      <c r="N261" t="str">
        <f t="shared" si="14"/>
        <v>C:\Users\luis.nunes\OneDrive - ATERPA\00.SERVIDOR\SALA TÉCNICA\00.PROJETOS\02.DOCUMENTOS\ANO 01\MSV-163MS-454-460\PV</v>
      </c>
      <c r="O261" t="s">
        <v>4780</v>
      </c>
    </row>
    <row r="262" spans="1:15" x14ac:dyDescent="0.3">
      <c r="A262" t="s">
        <v>256</v>
      </c>
      <c r="B262">
        <v>5516611</v>
      </c>
      <c r="C262" t="s">
        <v>5992</v>
      </c>
      <c r="D262" s="11">
        <v>45838</v>
      </c>
      <c r="E262" t="s">
        <v>2932</v>
      </c>
      <c r="F262" t="s">
        <v>2799</v>
      </c>
      <c r="G262" t="s">
        <v>2787</v>
      </c>
      <c r="H262" t="str">
        <f>IF(_xlfn.XLOOKUP(E262,LD_01[DOCUMENTO],LD_01[REVISÃO])=F262,"VIGENTE","OBSOLETO")</f>
        <v>VIGENTE</v>
      </c>
      <c r="I262" t="s">
        <v>4310</v>
      </c>
      <c r="J262" t="s">
        <v>4855</v>
      </c>
      <c r="K262" t="str">
        <f t="shared" si="12"/>
        <v>MSV-163MS-454-460</v>
      </c>
      <c r="L262" t="str">
        <f>_xlfn.XLOOKUP(E262,LD_PROJETOS!A:A,LD_PROJETOS!H:H)</f>
        <v>PV</v>
      </c>
      <c r="M262" t="str">
        <f t="shared" si="13"/>
        <v/>
      </c>
      <c r="N262" t="str">
        <f t="shared" si="14"/>
        <v>C:\Users\luis.nunes\OneDrive - ATERPA\00.SERVIDOR\SALA TÉCNICA\00.PROJETOS\02.DOCUMENTOS\ANO 01\MSV-163MS-454-460\PV</v>
      </c>
      <c r="O262" t="s">
        <v>4780</v>
      </c>
    </row>
    <row r="263" spans="1:15" x14ac:dyDescent="0.3">
      <c r="A263" t="s">
        <v>257</v>
      </c>
      <c r="B263">
        <v>684767</v>
      </c>
      <c r="C263" t="s">
        <v>5992</v>
      </c>
      <c r="D263" s="11">
        <v>45838</v>
      </c>
      <c r="E263" t="s">
        <v>2932</v>
      </c>
      <c r="F263" t="s">
        <v>2799</v>
      </c>
      <c r="G263" t="s">
        <v>2788</v>
      </c>
      <c r="H263" t="str">
        <f>IF(_xlfn.XLOOKUP(E263,LD_01[DOCUMENTO],LD_01[REVISÃO])=F263,"VIGENTE","OBSOLETO")</f>
        <v>VIGENTE</v>
      </c>
      <c r="I263" t="s">
        <v>4310</v>
      </c>
      <c r="J263" t="s">
        <v>4855</v>
      </c>
      <c r="K263" t="str">
        <f t="shared" si="12"/>
        <v>MSV-163MS-454-460</v>
      </c>
      <c r="L263" t="str">
        <f>_xlfn.XLOOKUP(E263,LD_PROJETOS!A:A,LD_PROJETOS!H:H)</f>
        <v>PV</v>
      </c>
      <c r="M263" t="str">
        <f t="shared" si="13"/>
        <v/>
      </c>
      <c r="N263" t="str">
        <f t="shared" si="14"/>
        <v>C:\Users\luis.nunes\OneDrive - ATERPA\00.SERVIDOR\SALA TÉCNICA\00.PROJETOS\02.DOCUMENTOS\ANO 01\MSV-163MS-454-460\PV</v>
      </c>
      <c r="O263" t="s">
        <v>4780</v>
      </c>
    </row>
    <row r="264" spans="1:15" x14ac:dyDescent="0.3">
      <c r="A264" t="s">
        <v>258</v>
      </c>
      <c r="B264">
        <v>5708018</v>
      </c>
      <c r="C264" t="s">
        <v>5992</v>
      </c>
      <c r="D264" s="11">
        <v>45838</v>
      </c>
      <c r="E264" t="s">
        <v>2933</v>
      </c>
      <c r="F264" t="s">
        <v>2818</v>
      </c>
      <c r="G264" t="s">
        <v>2787</v>
      </c>
      <c r="H264" t="str">
        <f>IF(_xlfn.XLOOKUP(E264,LD_01[DOCUMENTO],LD_01[REVISÃO])=F264,"VIGENTE","OBSOLETO")</f>
        <v>VIGENTE</v>
      </c>
      <c r="I264" t="s">
        <v>4310</v>
      </c>
      <c r="J264" t="s">
        <v>4855</v>
      </c>
      <c r="K264" t="str">
        <f t="shared" si="12"/>
        <v>MSV-163MS-454-460</v>
      </c>
      <c r="L264" t="str">
        <f>_xlfn.XLOOKUP(E264,LD_PROJETOS!A:A,LD_PROJETOS!H:H)</f>
        <v>PV</v>
      </c>
      <c r="M264" t="str">
        <f t="shared" si="13"/>
        <v/>
      </c>
      <c r="N264" t="str">
        <f t="shared" si="14"/>
        <v>C:\Users\luis.nunes\OneDrive - ATERPA\00.SERVIDOR\SALA TÉCNICA\00.PROJETOS\02.DOCUMENTOS\ANO 01\MSV-163MS-454-460\PV</v>
      </c>
      <c r="O264" t="s">
        <v>4780</v>
      </c>
    </row>
    <row r="265" spans="1:15" x14ac:dyDescent="0.3">
      <c r="A265" t="s">
        <v>259</v>
      </c>
      <c r="B265">
        <v>564466</v>
      </c>
      <c r="C265" t="s">
        <v>5992</v>
      </c>
      <c r="D265" s="11">
        <v>45838</v>
      </c>
      <c r="E265" t="s">
        <v>2933</v>
      </c>
      <c r="F265" t="s">
        <v>2818</v>
      </c>
      <c r="G265" t="s">
        <v>2788</v>
      </c>
      <c r="H265" t="str">
        <f>IF(_xlfn.XLOOKUP(E265,LD_01[DOCUMENTO],LD_01[REVISÃO])=F265,"VIGENTE","OBSOLETO")</f>
        <v>VIGENTE</v>
      </c>
      <c r="I265" t="s">
        <v>4310</v>
      </c>
      <c r="J265" t="s">
        <v>4855</v>
      </c>
      <c r="K265" t="str">
        <f t="shared" si="12"/>
        <v>MSV-163MS-454-460</v>
      </c>
      <c r="L265" t="str">
        <f>_xlfn.XLOOKUP(E265,LD_PROJETOS!A:A,LD_PROJETOS!H:H)</f>
        <v>PV</v>
      </c>
      <c r="M265" t="str">
        <f t="shared" si="13"/>
        <v/>
      </c>
      <c r="N265" t="str">
        <f t="shared" si="14"/>
        <v>C:\Users\luis.nunes\OneDrive - ATERPA\00.SERVIDOR\SALA TÉCNICA\00.PROJETOS\02.DOCUMENTOS\ANO 01\MSV-163MS-454-460\PV</v>
      </c>
      <c r="O265" t="s">
        <v>4780</v>
      </c>
    </row>
    <row r="266" spans="1:15" x14ac:dyDescent="0.3">
      <c r="A266" t="s">
        <v>260</v>
      </c>
      <c r="B266">
        <v>5698988</v>
      </c>
      <c r="C266" t="s">
        <v>5992</v>
      </c>
      <c r="D266" s="11">
        <v>45838</v>
      </c>
      <c r="E266" t="s">
        <v>2934</v>
      </c>
      <c r="F266" t="s">
        <v>2818</v>
      </c>
      <c r="G266" t="s">
        <v>2787</v>
      </c>
      <c r="H266" t="str">
        <f>IF(_xlfn.XLOOKUP(E266,LD_01[DOCUMENTO],LD_01[REVISÃO])=F266,"VIGENTE","OBSOLETO")</f>
        <v>VIGENTE</v>
      </c>
      <c r="I266" t="s">
        <v>4310</v>
      </c>
      <c r="J266" t="s">
        <v>4855</v>
      </c>
      <c r="K266" t="str">
        <f t="shared" si="12"/>
        <v>MSV-163MS-454-460</v>
      </c>
      <c r="L266" t="str">
        <f>_xlfn.XLOOKUP(E266,LD_PROJETOS!A:A,LD_PROJETOS!H:H)</f>
        <v>PV</v>
      </c>
      <c r="M266" t="str">
        <f t="shared" si="13"/>
        <v/>
      </c>
      <c r="N266" t="str">
        <f t="shared" si="14"/>
        <v>C:\Users\luis.nunes\OneDrive - ATERPA\00.SERVIDOR\SALA TÉCNICA\00.PROJETOS\02.DOCUMENTOS\ANO 01\MSV-163MS-454-460\PV</v>
      </c>
      <c r="O266" t="s">
        <v>4780</v>
      </c>
    </row>
    <row r="267" spans="1:15" x14ac:dyDescent="0.3">
      <c r="A267" t="s">
        <v>261</v>
      </c>
      <c r="B267">
        <v>632060</v>
      </c>
      <c r="C267" t="s">
        <v>5992</v>
      </c>
      <c r="D267" s="11">
        <v>45838</v>
      </c>
      <c r="E267" t="s">
        <v>2934</v>
      </c>
      <c r="F267" t="s">
        <v>2818</v>
      </c>
      <c r="G267" t="s">
        <v>2788</v>
      </c>
      <c r="H267" t="str">
        <f>IF(_xlfn.XLOOKUP(E267,LD_01[DOCUMENTO],LD_01[REVISÃO])=F267,"VIGENTE","OBSOLETO")</f>
        <v>VIGENTE</v>
      </c>
      <c r="I267" t="s">
        <v>4310</v>
      </c>
      <c r="J267" t="s">
        <v>4855</v>
      </c>
      <c r="K267" t="str">
        <f t="shared" si="12"/>
        <v>MSV-163MS-454-460</v>
      </c>
      <c r="L267" t="str">
        <f>_xlfn.XLOOKUP(E267,LD_PROJETOS!A:A,LD_PROJETOS!H:H)</f>
        <v>PV</v>
      </c>
      <c r="M267" t="str">
        <f t="shared" si="13"/>
        <v/>
      </c>
      <c r="N267" t="str">
        <f t="shared" si="14"/>
        <v>C:\Users\luis.nunes\OneDrive - ATERPA\00.SERVIDOR\SALA TÉCNICA\00.PROJETOS\02.DOCUMENTOS\ANO 01\MSV-163MS-454-460\PV</v>
      </c>
      <c r="O267" t="s">
        <v>4780</v>
      </c>
    </row>
    <row r="268" spans="1:15" x14ac:dyDescent="0.3">
      <c r="A268" t="s">
        <v>262</v>
      </c>
      <c r="B268">
        <v>2190392</v>
      </c>
      <c r="C268" t="s">
        <v>5992</v>
      </c>
      <c r="D268" s="11">
        <v>45838</v>
      </c>
      <c r="E268" t="s">
        <v>2935</v>
      </c>
      <c r="F268" t="s">
        <v>2818</v>
      </c>
      <c r="G268" t="s">
        <v>2787</v>
      </c>
      <c r="H268" t="str">
        <f>IF(_xlfn.XLOOKUP(E268,LD_01[DOCUMENTO],LD_01[REVISÃO])=F268,"VIGENTE","OBSOLETO")</f>
        <v>OBSOLETO</v>
      </c>
      <c r="I268" t="s">
        <v>4310</v>
      </c>
      <c r="J268" t="s">
        <v>4855</v>
      </c>
      <c r="K268" t="str">
        <f t="shared" si="12"/>
        <v>MSV-163MS-454-460</v>
      </c>
      <c r="L268" t="str">
        <f>_xlfn.XLOOKUP(E268,LD_PROJETOS!A:A,LD_PROJETOS!H:H)</f>
        <v>PV</v>
      </c>
      <c r="M268" t="str">
        <f t="shared" si="13"/>
        <v>OBSOLETO</v>
      </c>
      <c r="N268" t="str">
        <f t="shared" si="14"/>
        <v>C:\Users\luis.nunes\OneDrive - ATERPA\00.SERVIDOR\SALA TÉCNICA\00.PROJETOS\02.DOCUMENTOS\ANO 01\MSV-163MS-454-460\PV\OBSOLETO</v>
      </c>
      <c r="O268" t="s">
        <v>4780</v>
      </c>
    </row>
    <row r="269" spans="1:15" x14ac:dyDescent="0.3">
      <c r="A269" t="s">
        <v>263</v>
      </c>
      <c r="B269">
        <v>663996</v>
      </c>
      <c r="C269" t="s">
        <v>5992</v>
      </c>
      <c r="D269" s="11">
        <v>45838</v>
      </c>
      <c r="E269" t="s">
        <v>2935</v>
      </c>
      <c r="F269" t="s">
        <v>2818</v>
      </c>
      <c r="G269" t="s">
        <v>2788</v>
      </c>
      <c r="H269" t="str">
        <f>IF(_xlfn.XLOOKUP(E269,LD_01[DOCUMENTO],LD_01[REVISÃO])=F269,"VIGENTE","OBSOLETO")</f>
        <v>OBSOLETO</v>
      </c>
      <c r="I269" t="s">
        <v>4310</v>
      </c>
      <c r="J269" t="s">
        <v>4855</v>
      </c>
      <c r="K269" t="str">
        <f t="shared" si="12"/>
        <v>MSV-163MS-454-460</v>
      </c>
      <c r="L269" t="str">
        <f>_xlfn.XLOOKUP(E269,LD_PROJETOS!A:A,LD_PROJETOS!H:H)</f>
        <v>PV</v>
      </c>
      <c r="M269" t="str">
        <f t="shared" si="13"/>
        <v>OBSOLETO</v>
      </c>
      <c r="N269" t="str">
        <f t="shared" si="14"/>
        <v>C:\Users\luis.nunes\OneDrive - ATERPA\00.SERVIDOR\SALA TÉCNICA\00.PROJETOS\02.DOCUMENTOS\ANO 01\MSV-163MS-454-460\PV\OBSOLETO</v>
      </c>
      <c r="O269" t="s">
        <v>4780</v>
      </c>
    </row>
    <row r="270" spans="1:15" x14ac:dyDescent="0.3">
      <c r="A270" t="s">
        <v>264</v>
      </c>
      <c r="B270">
        <v>2229621</v>
      </c>
      <c r="C270" t="s">
        <v>5992</v>
      </c>
      <c r="D270" s="11">
        <v>45838</v>
      </c>
      <c r="E270" t="s">
        <v>2936</v>
      </c>
      <c r="F270" t="s">
        <v>2818</v>
      </c>
      <c r="G270" t="s">
        <v>2787</v>
      </c>
      <c r="H270" t="str">
        <f>IF(_xlfn.XLOOKUP(E270,LD_01[DOCUMENTO],LD_01[REVISÃO])=F270,"VIGENTE","OBSOLETO")</f>
        <v>OBSOLETO</v>
      </c>
      <c r="I270" t="s">
        <v>4310</v>
      </c>
      <c r="J270" t="s">
        <v>4855</v>
      </c>
      <c r="K270" t="str">
        <f t="shared" si="12"/>
        <v>MSV-163MS-454-460</v>
      </c>
      <c r="L270" t="str">
        <f>_xlfn.XLOOKUP(E270,LD_PROJETOS!A:A,LD_PROJETOS!H:H)</f>
        <v>PV</v>
      </c>
      <c r="M270" t="str">
        <f t="shared" si="13"/>
        <v>OBSOLETO</v>
      </c>
      <c r="N270" t="str">
        <f t="shared" si="14"/>
        <v>C:\Users\luis.nunes\OneDrive - ATERPA\00.SERVIDOR\SALA TÉCNICA\00.PROJETOS\02.DOCUMENTOS\ANO 01\MSV-163MS-454-460\PV\OBSOLETO</v>
      </c>
      <c r="O270" t="s">
        <v>4780</v>
      </c>
    </row>
    <row r="271" spans="1:15" x14ac:dyDescent="0.3">
      <c r="A271" t="s">
        <v>265</v>
      </c>
      <c r="B271">
        <v>820314</v>
      </c>
      <c r="C271" t="s">
        <v>5992</v>
      </c>
      <c r="D271" s="11">
        <v>45838</v>
      </c>
      <c r="E271" t="s">
        <v>2936</v>
      </c>
      <c r="F271" t="s">
        <v>2818</v>
      </c>
      <c r="G271" t="s">
        <v>2788</v>
      </c>
      <c r="H271" t="str">
        <f>IF(_xlfn.XLOOKUP(E271,LD_01[DOCUMENTO],LD_01[REVISÃO])=F271,"VIGENTE","OBSOLETO")</f>
        <v>OBSOLETO</v>
      </c>
      <c r="I271" t="s">
        <v>4310</v>
      </c>
      <c r="J271" t="s">
        <v>4855</v>
      </c>
      <c r="K271" t="str">
        <f t="shared" si="12"/>
        <v>MSV-163MS-454-460</v>
      </c>
      <c r="L271" t="str">
        <f>_xlfn.XLOOKUP(E271,LD_PROJETOS!A:A,LD_PROJETOS!H:H)</f>
        <v>PV</v>
      </c>
      <c r="M271" t="str">
        <f t="shared" si="13"/>
        <v>OBSOLETO</v>
      </c>
      <c r="N271" t="str">
        <f t="shared" si="14"/>
        <v>C:\Users\luis.nunes\OneDrive - ATERPA\00.SERVIDOR\SALA TÉCNICA\00.PROJETOS\02.DOCUMENTOS\ANO 01\MSV-163MS-454-460\PV\OBSOLETO</v>
      </c>
      <c r="O271" t="s">
        <v>4780</v>
      </c>
    </row>
    <row r="272" spans="1:15" x14ac:dyDescent="0.3">
      <c r="A272" t="s">
        <v>266</v>
      </c>
      <c r="B272">
        <v>2278607</v>
      </c>
      <c r="C272" t="s">
        <v>5992</v>
      </c>
      <c r="D272" s="11">
        <v>45838</v>
      </c>
      <c r="E272" t="s">
        <v>2937</v>
      </c>
      <c r="F272" t="s">
        <v>2818</v>
      </c>
      <c r="G272" t="s">
        <v>2787</v>
      </c>
      <c r="H272" t="str">
        <f>IF(_xlfn.XLOOKUP(E272,LD_01[DOCUMENTO],LD_01[REVISÃO])=F272,"VIGENTE","OBSOLETO")</f>
        <v>VIGENTE</v>
      </c>
      <c r="I272" t="s">
        <v>4310</v>
      </c>
      <c r="J272" t="s">
        <v>4855</v>
      </c>
      <c r="K272" t="str">
        <f t="shared" si="12"/>
        <v>MSV-163MS-454-460</v>
      </c>
      <c r="L272" t="str">
        <f>_xlfn.XLOOKUP(E272,LD_PROJETOS!A:A,LD_PROJETOS!H:H)</f>
        <v>PV</v>
      </c>
      <c r="M272" t="str">
        <f t="shared" si="13"/>
        <v/>
      </c>
      <c r="N272" t="str">
        <f t="shared" si="14"/>
        <v>C:\Users\luis.nunes\OneDrive - ATERPA\00.SERVIDOR\SALA TÉCNICA\00.PROJETOS\02.DOCUMENTOS\ANO 01\MSV-163MS-454-460\PV</v>
      </c>
      <c r="O272" t="s">
        <v>4780</v>
      </c>
    </row>
    <row r="273" spans="1:15" x14ac:dyDescent="0.3">
      <c r="A273" t="s">
        <v>267</v>
      </c>
      <c r="B273">
        <v>678472</v>
      </c>
      <c r="C273" t="s">
        <v>5992</v>
      </c>
      <c r="D273" s="11">
        <v>45838</v>
      </c>
      <c r="E273" t="s">
        <v>2937</v>
      </c>
      <c r="F273" t="s">
        <v>2818</v>
      </c>
      <c r="G273" t="s">
        <v>2788</v>
      </c>
      <c r="H273" t="str">
        <f>IF(_xlfn.XLOOKUP(E273,LD_01[DOCUMENTO],LD_01[REVISÃO])=F273,"VIGENTE","OBSOLETO")</f>
        <v>VIGENTE</v>
      </c>
      <c r="I273" t="s">
        <v>4310</v>
      </c>
      <c r="J273" t="s">
        <v>4855</v>
      </c>
      <c r="K273" t="str">
        <f t="shared" si="12"/>
        <v>MSV-163MS-454-460</v>
      </c>
      <c r="L273" t="str">
        <f>_xlfn.XLOOKUP(E273,LD_PROJETOS!A:A,LD_PROJETOS!H:H)</f>
        <v>PV</v>
      </c>
      <c r="M273" t="str">
        <f t="shared" si="13"/>
        <v/>
      </c>
      <c r="N273" t="str">
        <f t="shared" si="14"/>
        <v>C:\Users\luis.nunes\OneDrive - ATERPA\00.SERVIDOR\SALA TÉCNICA\00.PROJETOS\02.DOCUMENTOS\ANO 01\MSV-163MS-454-460\PV</v>
      </c>
      <c r="O273" t="s">
        <v>4780</v>
      </c>
    </row>
    <row r="274" spans="1:15" x14ac:dyDescent="0.3">
      <c r="A274" t="s">
        <v>268</v>
      </c>
      <c r="B274">
        <v>5419195</v>
      </c>
      <c r="C274" t="s">
        <v>5992</v>
      </c>
      <c r="D274" s="11">
        <v>45838</v>
      </c>
      <c r="E274" t="s">
        <v>2938</v>
      </c>
      <c r="F274" t="s">
        <v>2797</v>
      </c>
      <c r="G274" t="s">
        <v>2787</v>
      </c>
      <c r="H274" t="str">
        <f>IF(_xlfn.XLOOKUP(E274,LD_01[DOCUMENTO],LD_01[REVISÃO])=F274,"VIGENTE","OBSOLETO")</f>
        <v>OBSOLETO</v>
      </c>
      <c r="I274" t="s">
        <v>4310</v>
      </c>
      <c r="J274" t="s">
        <v>4855</v>
      </c>
      <c r="K274" t="str">
        <f t="shared" si="12"/>
        <v>MSV-163MS-454-460</v>
      </c>
      <c r="L274" t="str">
        <f>_xlfn.XLOOKUP(E274,LD_PROJETOS!A:A,LD_PROJETOS!H:H)</f>
        <v>PV</v>
      </c>
      <c r="M274" t="str">
        <f t="shared" si="13"/>
        <v>OBSOLETO</v>
      </c>
      <c r="N274" t="str">
        <f t="shared" si="14"/>
        <v>C:\Users\luis.nunes\OneDrive - ATERPA\00.SERVIDOR\SALA TÉCNICA\00.PROJETOS\02.DOCUMENTOS\ANO 01\MSV-163MS-454-460\PV\OBSOLETO</v>
      </c>
      <c r="O274" t="s">
        <v>4780</v>
      </c>
    </row>
    <row r="275" spans="1:15" x14ac:dyDescent="0.3">
      <c r="A275" t="s">
        <v>269</v>
      </c>
      <c r="B275">
        <v>1490769</v>
      </c>
      <c r="C275" t="s">
        <v>5992</v>
      </c>
      <c r="D275" s="11">
        <v>45838</v>
      </c>
      <c r="E275" t="s">
        <v>2938</v>
      </c>
      <c r="F275" t="s">
        <v>2797</v>
      </c>
      <c r="G275" t="s">
        <v>2788</v>
      </c>
      <c r="H275" t="str">
        <f>IF(_xlfn.XLOOKUP(E275,LD_01[DOCUMENTO],LD_01[REVISÃO])=F275,"VIGENTE","OBSOLETO")</f>
        <v>OBSOLETO</v>
      </c>
      <c r="I275" t="s">
        <v>4310</v>
      </c>
      <c r="J275" t="s">
        <v>4855</v>
      </c>
      <c r="K275" t="str">
        <f t="shared" si="12"/>
        <v>MSV-163MS-454-460</v>
      </c>
      <c r="L275" t="str">
        <f>_xlfn.XLOOKUP(E275,LD_PROJETOS!A:A,LD_PROJETOS!H:H)</f>
        <v>PV</v>
      </c>
      <c r="M275" t="str">
        <f t="shared" si="13"/>
        <v>OBSOLETO</v>
      </c>
      <c r="N275" t="str">
        <f t="shared" si="14"/>
        <v>C:\Users\luis.nunes\OneDrive - ATERPA\00.SERVIDOR\SALA TÉCNICA\00.PROJETOS\02.DOCUMENTOS\ANO 01\MSV-163MS-454-460\PV\OBSOLETO</v>
      </c>
      <c r="O275" t="s">
        <v>4780</v>
      </c>
    </row>
    <row r="276" spans="1:15" x14ac:dyDescent="0.3">
      <c r="A276" t="s">
        <v>270</v>
      </c>
      <c r="B276">
        <v>4934482</v>
      </c>
      <c r="C276" t="s">
        <v>5992</v>
      </c>
      <c r="D276" s="11">
        <v>45838</v>
      </c>
      <c r="E276" t="s">
        <v>2939</v>
      </c>
      <c r="F276" t="s">
        <v>2797</v>
      </c>
      <c r="G276" t="s">
        <v>2787</v>
      </c>
      <c r="H276" t="str">
        <f>IF(_xlfn.XLOOKUP(E276,LD_01[DOCUMENTO],LD_01[REVISÃO])=F276,"VIGENTE","OBSOLETO")</f>
        <v>OBSOLETO</v>
      </c>
      <c r="I276" t="s">
        <v>4310</v>
      </c>
      <c r="J276" t="s">
        <v>4855</v>
      </c>
      <c r="K276" t="str">
        <f t="shared" si="12"/>
        <v>MSV-163MS-454-460</v>
      </c>
      <c r="L276" t="str">
        <f>_xlfn.XLOOKUP(E276,LD_PROJETOS!A:A,LD_PROJETOS!H:H)</f>
        <v>PV</v>
      </c>
      <c r="M276" t="str">
        <f t="shared" si="13"/>
        <v>OBSOLETO</v>
      </c>
      <c r="N276" t="str">
        <f t="shared" si="14"/>
        <v>C:\Users\luis.nunes\OneDrive - ATERPA\00.SERVIDOR\SALA TÉCNICA\00.PROJETOS\02.DOCUMENTOS\ANO 01\MSV-163MS-454-460\PV\OBSOLETO</v>
      </c>
      <c r="O276" t="s">
        <v>4780</v>
      </c>
    </row>
    <row r="277" spans="1:15" x14ac:dyDescent="0.3">
      <c r="A277" t="s">
        <v>271</v>
      </c>
      <c r="B277">
        <v>1466397</v>
      </c>
      <c r="C277" t="s">
        <v>5992</v>
      </c>
      <c r="D277" s="11">
        <v>45838</v>
      </c>
      <c r="E277" t="s">
        <v>2939</v>
      </c>
      <c r="F277" t="s">
        <v>2797</v>
      </c>
      <c r="G277" t="s">
        <v>2788</v>
      </c>
      <c r="H277" t="str">
        <f>IF(_xlfn.XLOOKUP(E277,LD_01[DOCUMENTO],LD_01[REVISÃO])=F277,"VIGENTE","OBSOLETO")</f>
        <v>OBSOLETO</v>
      </c>
      <c r="I277" t="s">
        <v>4310</v>
      </c>
      <c r="J277" t="s">
        <v>4855</v>
      </c>
      <c r="K277" t="str">
        <f t="shared" si="12"/>
        <v>MSV-163MS-454-460</v>
      </c>
      <c r="L277" t="str">
        <f>_xlfn.XLOOKUP(E277,LD_PROJETOS!A:A,LD_PROJETOS!H:H)</f>
        <v>PV</v>
      </c>
      <c r="M277" t="str">
        <f t="shared" si="13"/>
        <v>OBSOLETO</v>
      </c>
      <c r="N277" t="str">
        <f t="shared" si="14"/>
        <v>C:\Users\luis.nunes\OneDrive - ATERPA\00.SERVIDOR\SALA TÉCNICA\00.PROJETOS\02.DOCUMENTOS\ANO 01\MSV-163MS-454-460\PV\OBSOLETO</v>
      </c>
      <c r="O277" t="s">
        <v>4780</v>
      </c>
    </row>
    <row r="278" spans="1:15" x14ac:dyDescent="0.3">
      <c r="A278" t="s">
        <v>272</v>
      </c>
      <c r="B278">
        <v>4723429</v>
      </c>
      <c r="C278" t="s">
        <v>5992</v>
      </c>
      <c r="D278" s="11">
        <v>45838</v>
      </c>
      <c r="E278" t="s">
        <v>2940</v>
      </c>
      <c r="F278" t="s">
        <v>2797</v>
      </c>
      <c r="G278" t="s">
        <v>2787</v>
      </c>
      <c r="H278" t="str">
        <f>IF(_xlfn.XLOOKUP(E278,LD_01[DOCUMENTO],LD_01[REVISÃO])=F278,"VIGENTE","OBSOLETO")</f>
        <v>OBSOLETO</v>
      </c>
      <c r="I278" t="s">
        <v>4310</v>
      </c>
      <c r="J278" t="s">
        <v>4855</v>
      </c>
      <c r="K278" t="str">
        <f t="shared" si="12"/>
        <v>MSV-163MS-454-460</v>
      </c>
      <c r="L278" t="str">
        <f>_xlfn.XLOOKUP(E278,LD_PROJETOS!A:A,LD_PROJETOS!H:H)</f>
        <v>PV</v>
      </c>
      <c r="M278" t="str">
        <f t="shared" si="13"/>
        <v>OBSOLETO</v>
      </c>
      <c r="N278" t="str">
        <f t="shared" si="14"/>
        <v>C:\Users\luis.nunes\OneDrive - ATERPA\00.SERVIDOR\SALA TÉCNICA\00.PROJETOS\02.DOCUMENTOS\ANO 01\MSV-163MS-454-460\PV\OBSOLETO</v>
      </c>
      <c r="O278" t="s">
        <v>4780</v>
      </c>
    </row>
    <row r="279" spans="1:15" x14ac:dyDescent="0.3">
      <c r="A279" t="s">
        <v>273</v>
      </c>
      <c r="B279">
        <v>1074046</v>
      </c>
      <c r="C279" t="s">
        <v>5992</v>
      </c>
      <c r="D279" s="11">
        <v>45838</v>
      </c>
      <c r="E279" t="s">
        <v>2940</v>
      </c>
      <c r="F279" t="s">
        <v>2797</v>
      </c>
      <c r="G279" t="s">
        <v>2788</v>
      </c>
      <c r="H279" t="str">
        <f>IF(_xlfn.XLOOKUP(E279,LD_01[DOCUMENTO],LD_01[REVISÃO])=F279,"VIGENTE","OBSOLETO")</f>
        <v>OBSOLETO</v>
      </c>
      <c r="I279" t="s">
        <v>4310</v>
      </c>
      <c r="J279" t="s">
        <v>4855</v>
      </c>
      <c r="K279" t="str">
        <f t="shared" si="12"/>
        <v>MSV-163MS-454-460</v>
      </c>
      <c r="L279" t="str">
        <f>_xlfn.XLOOKUP(E279,LD_PROJETOS!A:A,LD_PROJETOS!H:H)</f>
        <v>PV</v>
      </c>
      <c r="M279" t="str">
        <f t="shared" si="13"/>
        <v>OBSOLETO</v>
      </c>
      <c r="N279" t="str">
        <f t="shared" si="14"/>
        <v>C:\Users\luis.nunes\OneDrive - ATERPA\00.SERVIDOR\SALA TÉCNICA\00.PROJETOS\02.DOCUMENTOS\ANO 01\MSV-163MS-454-460\PV\OBSOLETO</v>
      </c>
      <c r="O279" t="s">
        <v>4780</v>
      </c>
    </row>
    <row r="280" spans="1:15" x14ac:dyDescent="0.3">
      <c r="A280" t="s">
        <v>274</v>
      </c>
      <c r="B280">
        <v>4792509</v>
      </c>
      <c r="C280" t="s">
        <v>5992</v>
      </c>
      <c r="D280" s="11">
        <v>45838</v>
      </c>
      <c r="E280" t="s">
        <v>2941</v>
      </c>
      <c r="F280" t="s">
        <v>2797</v>
      </c>
      <c r="G280" t="s">
        <v>2787</v>
      </c>
      <c r="H280" t="str">
        <f>IF(_xlfn.XLOOKUP(E280,LD_01[DOCUMENTO],LD_01[REVISÃO])=F280,"VIGENTE","OBSOLETO")</f>
        <v>VIGENTE</v>
      </c>
      <c r="I280" t="s">
        <v>4310</v>
      </c>
      <c r="J280" t="s">
        <v>4855</v>
      </c>
      <c r="K280" t="str">
        <f t="shared" si="12"/>
        <v>MSV-163MS-454-460</v>
      </c>
      <c r="L280" t="str">
        <f>_xlfn.XLOOKUP(E280,LD_PROJETOS!A:A,LD_PROJETOS!H:H)</f>
        <v>PV</v>
      </c>
      <c r="M280" t="str">
        <f t="shared" si="13"/>
        <v/>
      </c>
      <c r="N280" t="str">
        <f t="shared" si="14"/>
        <v>C:\Users\luis.nunes\OneDrive - ATERPA\00.SERVIDOR\SALA TÉCNICA\00.PROJETOS\02.DOCUMENTOS\ANO 01\MSV-163MS-454-460\PV</v>
      </c>
      <c r="O280" t="s">
        <v>4780</v>
      </c>
    </row>
    <row r="281" spans="1:15" x14ac:dyDescent="0.3">
      <c r="A281" t="s">
        <v>275</v>
      </c>
      <c r="B281">
        <v>1417786</v>
      </c>
      <c r="C281" t="s">
        <v>5992</v>
      </c>
      <c r="D281" s="11">
        <v>45838</v>
      </c>
      <c r="E281" t="s">
        <v>2941</v>
      </c>
      <c r="F281" t="s">
        <v>2797</v>
      </c>
      <c r="G281" t="s">
        <v>2788</v>
      </c>
      <c r="H281" t="str">
        <f>IF(_xlfn.XLOOKUP(E281,LD_01[DOCUMENTO],LD_01[REVISÃO])=F281,"VIGENTE","OBSOLETO")</f>
        <v>VIGENTE</v>
      </c>
      <c r="I281" t="s">
        <v>4310</v>
      </c>
      <c r="J281" t="s">
        <v>4855</v>
      </c>
      <c r="K281" t="str">
        <f t="shared" si="12"/>
        <v>MSV-163MS-454-460</v>
      </c>
      <c r="L281" t="str">
        <f>_xlfn.XLOOKUP(E281,LD_PROJETOS!A:A,LD_PROJETOS!H:H)</f>
        <v>PV</v>
      </c>
      <c r="M281" t="str">
        <f t="shared" si="13"/>
        <v/>
      </c>
      <c r="N281" t="str">
        <f t="shared" si="14"/>
        <v>C:\Users\luis.nunes\OneDrive - ATERPA\00.SERVIDOR\SALA TÉCNICA\00.PROJETOS\02.DOCUMENTOS\ANO 01\MSV-163MS-454-460\PV</v>
      </c>
      <c r="O281" t="s">
        <v>4780</v>
      </c>
    </row>
    <row r="282" spans="1:15" x14ac:dyDescent="0.3">
      <c r="A282" t="s">
        <v>276</v>
      </c>
      <c r="B282">
        <v>4727954</v>
      </c>
      <c r="C282" t="s">
        <v>5992</v>
      </c>
      <c r="D282" s="11">
        <v>45838</v>
      </c>
      <c r="E282" t="s">
        <v>2942</v>
      </c>
      <c r="F282" t="s">
        <v>2797</v>
      </c>
      <c r="G282" t="s">
        <v>2787</v>
      </c>
      <c r="H282" t="str">
        <f>IF(_xlfn.XLOOKUP(E282,LD_01[DOCUMENTO],LD_01[REVISÃO])=F282,"VIGENTE","OBSOLETO")</f>
        <v>OBSOLETO</v>
      </c>
      <c r="I282" t="s">
        <v>4310</v>
      </c>
      <c r="J282" t="s">
        <v>4855</v>
      </c>
      <c r="K282" t="str">
        <f t="shared" si="12"/>
        <v>MSV-163MS-454-460</v>
      </c>
      <c r="L282" t="str">
        <f>_xlfn.XLOOKUP(E282,LD_PROJETOS!A:A,LD_PROJETOS!H:H)</f>
        <v>PV</v>
      </c>
      <c r="M282" t="str">
        <f t="shared" si="13"/>
        <v>OBSOLETO</v>
      </c>
      <c r="N282" t="str">
        <f t="shared" si="14"/>
        <v>C:\Users\luis.nunes\OneDrive - ATERPA\00.SERVIDOR\SALA TÉCNICA\00.PROJETOS\02.DOCUMENTOS\ANO 01\MSV-163MS-454-460\PV\OBSOLETO</v>
      </c>
      <c r="O282" t="s">
        <v>4780</v>
      </c>
    </row>
    <row r="283" spans="1:15" x14ac:dyDescent="0.3">
      <c r="A283" t="s">
        <v>277</v>
      </c>
      <c r="B283">
        <v>1251241</v>
      </c>
      <c r="C283" t="s">
        <v>5992</v>
      </c>
      <c r="D283" s="11">
        <v>45838</v>
      </c>
      <c r="E283" t="s">
        <v>2942</v>
      </c>
      <c r="F283" t="s">
        <v>2797</v>
      </c>
      <c r="G283" t="s">
        <v>2788</v>
      </c>
      <c r="H283" t="str">
        <f>IF(_xlfn.XLOOKUP(E283,LD_01[DOCUMENTO],LD_01[REVISÃO])=F283,"VIGENTE","OBSOLETO")</f>
        <v>OBSOLETO</v>
      </c>
      <c r="I283" t="s">
        <v>4310</v>
      </c>
      <c r="J283" t="s">
        <v>4855</v>
      </c>
      <c r="K283" t="str">
        <f t="shared" si="12"/>
        <v>MSV-163MS-454-460</v>
      </c>
      <c r="L283" t="str">
        <f>_xlfn.XLOOKUP(E283,LD_PROJETOS!A:A,LD_PROJETOS!H:H)</f>
        <v>PV</v>
      </c>
      <c r="M283" t="str">
        <f t="shared" si="13"/>
        <v>OBSOLETO</v>
      </c>
      <c r="N283" t="str">
        <f t="shared" si="14"/>
        <v>C:\Users\luis.nunes\OneDrive - ATERPA\00.SERVIDOR\SALA TÉCNICA\00.PROJETOS\02.DOCUMENTOS\ANO 01\MSV-163MS-454-460\PV\OBSOLETO</v>
      </c>
      <c r="O283" t="s">
        <v>4780</v>
      </c>
    </row>
    <row r="284" spans="1:15" x14ac:dyDescent="0.3">
      <c r="A284" t="s">
        <v>224</v>
      </c>
      <c r="B284">
        <v>4881975</v>
      </c>
      <c r="C284" t="s">
        <v>5992</v>
      </c>
      <c r="D284" s="11">
        <v>45838</v>
      </c>
      <c r="E284" t="s">
        <v>2916</v>
      </c>
      <c r="F284" t="s">
        <v>2799</v>
      </c>
      <c r="G284" t="s">
        <v>2787</v>
      </c>
      <c r="H284" t="str">
        <f>IF(_xlfn.XLOOKUP(E284,LD_01[DOCUMENTO],LD_01[REVISÃO])=F284,"VIGENTE","OBSOLETO")</f>
        <v>VIGENTE</v>
      </c>
      <c r="I284" t="s">
        <v>4310</v>
      </c>
      <c r="J284" t="s">
        <v>4855</v>
      </c>
      <c r="K284" t="str">
        <f t="shared" si="12"/>
        <v>MSV-163MS-454-460</v>
      </c>
      <c r="L284" t="str">
        <f>_xlfn.XLOOKUP(E284,LD_PROJETOS!A:A,LD_PROJETOS!H:H)</f>
        <v>SI</v>
      </c>
      <c r="M284" t="str">
        <f t="shared" si="13"/>
        <v/>
      </c>
      <c r="N284" t="str">
        <f t="shared" si="14"/>
        <v>C:\Users\luis.nunes\OneDrive - ATERPA\00.SERVIDOR\SALA TÉCNICA\00.PROJETOS\02.DOCUMENTOS\ANO 01\MSV-163MS-454-460\SI</v>
      </c>
      <c r="O284" t="s">
        <v>4780</v>
      </c>
    </row>
    <row r="285" spans="1:15" x14ac:dyDescent="0.3">
      <c r="A285" t="s">
        <v>225</v>
      </c>
      <c r="B285">
        <v>1012138</v>
      </c>
      <c r="C285" t="s">
        <v>5992</v>
      </c>
      <c r="D285" s="11">
        <v>45838</v>
      </c>
      <c r="E285" t="s">
        <v>2916</v>
      </c>
      <c r="F285" t="s">
        <v>2799</v>
      </c>
      <c r="G285" t="s">
        <v>2788</v>
      </c>
      <c r="H285" t="str">
        <f>IF(_xlfn.XLOOKUP(E285,LD_01[DOCUMENTO],LD_01[REVISÃO])=F285,"VIGENTE","OBSOLETO")</f>
        <v>VIGENTE</v>
      </c>
      <c r="I285" t="s">
        <v>4310</v>
      </c>
      <c r="J285" t="s">
        <v>4855</v>
      </c>
      <c r="K285" t="str">
        <f t="shared" si="12"/>
        <v>MSV-163MS-454-460</v>
      </c>
      <c r="L285" t="str">
        <f>_xlfn.XLOOKUP(E285,LD_PROJETOS!A:A,LD_PROJETOS!H:H)</f>
        <v>SI</v>
      </c>
      <c r="M285" t="str">
        <f t="shared" si="13"/>
        <v/>
      </c>
      <c r="N285" t="str">
        <f t="shared" si="14"/>
        <v>C:\Users\luis.nunes\OneDrive - ATERPA\00.SERVIDOR\SALA TÉCNICA\00.PROJETOS\02.DOCUMENTOS\ANO 01\MSV-163MS-454-460\SI</v>
      </c>
      <c r="O285" t="s">
        <v>4780</v>
      </c>
    </row>
    <row r="286" spans="1:15" x14ac:dyDescent="0.3">
      <c r="A286" t="s">
        <v>226</v>
      </c>
      <c r="B286">
        <v>5195355</v>
      </c>
      <c r="C286" t="s">
        <v>5992</v>
      </c>
      <c r="D286" s="11">
        <v>45838</v>
      </c>
      <c r="E286" t="s">
        <v>2917</v>
      </c>
      <c r="F286" t="s">
        <v>2795</v>
      </c>
      <c r="G286" t="s">
        <v>2787</v>
      </c>
      <c r="H286" t="str">
        <f>IF(_xlfn.XLOOKUP(E286,LD_01[DOCUMENTO],LD_01[REVISÃO])=F286,"VIGENTE","OBSOLETO")</f>
        <v>VIGENTE</v>
      </c>
      <c r="I286" t="s">
        <v>4310</v>
      </c>
      <c r="J286" t="s">
        <v>4855</v>
      </c>
      <c r="K286" t="str">
        <f t="shared" si="12"/>
        <v>MSV-163MS-454-460</v>
      </c>
      <c r="L286" t="str">
        <f>_xlfn.XLOOKUP(E286,LD_PROJETOS!A:A,LD_PROJETOS!H:H)</f>
        <v>SI</v>
      </c>
      <c r="M286" t="str">
        <f t="shared" si="13"/>
        <v/>
      </c>
      <c r="N286" t="str">
        <f t="shared" si="14"/>
        <v>C:\Users\luis.nunes\OneDrive - ATERPA\00.SERVIDOR\SALA TÉCNICA\00.PROJETOS\02.DOCUMENTOS\ANO 01\MSV-163MS-454-460\SI</v>
      </c>
      <c r="O286" t="s">
        <v>4780</v>
      </c>
    </row>
    <row r="287" spans="1:15" x14ac:dyDescent="0.3">
      <c r="A287" t="s">
        <v>227</v>
      </c>
      <c r="B287">
        <v>1334423</v>
      </c>
      <c r="C287" t="s">
        <v>5992</v>
      </c>
      <c r="D287" s="11">
        <v>45838</v>
      </c>
      <c r="E287" t="s">
        <v>2917</v>
      </c>
      <c r="F287" t="s">
        <v>2795</v>
      </c>
      <c r="G287" t="s">
        <v>2788</v>
      </c>
      <c r="H287" t="str">
        <f>IF(_xlfn.XLOOKUP(E287,LD_01[DOCUMENTO],LD_01[REVISÃO])=F287,"VIGENTE","OBSOLETO")</f>
        <v>VIGENTE</v>
      </c>
      <c r="I287" t="s">
        <v>4310</v>
      </c>
      <c r="J287" t="s">
        <v>4855</v>
      </c>
      <c r="K287" t="str">
        <f t="shared" si="12"/>
        <v>MSV-163MS-454-460</v>
      </c>
      <c r="L287" t="str">
        <f>_xlfn.XLOOKUP(E287,LD_PROJETOS!A:A,LD_PROJETOS!H:H)</f>
        <v>SI</v>
      </c>
      <c r="M287" t="str">
        <f t="shared" si="13"/>
        <v/>
      </c>
      <c r="N287" t="str">
        <f t="shared" si="14"/>
        <v>C:\Users\luis.nunes\OneDrive - ATERPA\00.SERVIDOR\SALA TÉCNICA\00.PROJETOS\02.DOCUMENTOS\ANO 01\MSV-163MS-454-460\SI</v>
      </c>
      <c r="O287" t="s">
        <v>4780</v>
      </c>
    </row>
    <row r="288" spans="1:15" x14ac:dyDescent="0.3">
      <c r="A288" t="s">
        <v>228</v>
      </c>
      <c r="B288">
        <v>4994048</v>
      </c>
      <c r="C288" t="s">
        <v>5992</v>
      </c>
      <c r="D288" s="11">
        <v>45838</v>
      </c>
      <c r="E288" t="s">
        <v>2918</v>
      </c>
      <c r="F288" t="s">
        <v>2795</v>
      </c>
      <c r="G288" t="s">
        <v>2787</v>
      </c>
      <c r="H288" t="str">
        <f>IF(_xlfn.XLOOKUP(E288,LD_01[DOCUMENTO],LD_01[REVISÃO])=F288,"VIGENTE","OBSOLETO")</f>
        <v>VIGENTE</v>
      </c>
      <c r="I288" t="s">
        <v>4310</v>
      </c>
      <c r="J288" t="s">
        <v>4855</v>
      </c>
      <c r="K288" t="str">
        <f t="shared" si="12"/>
        <v>MSV-163MS-454-460</v>
      </c>
      <c r="L288" t="str">
        <f>_xlfn.XLOOKUP(E288,LD_PROJETOS!A:A,LD_PROJETOS!H:H)</f>
        <v>SI</v>
      </c>
      <c r="M288" t="str">
        <f t="shared" si="13"/>
        <v/>
      </c>
      <c r="N288" t="str">
        <f t="shared" si="14"/>
        <v>C:\Users\luis.nunes\OneDrive - ATERPA\00.SERVIDOR\SALA TÉCNICA\00.PROJETOS\02.DOCUMENTOS\ANO 01\MSV-163MS-454-460\SI</v>
      </c>
      <c r="O288" t="s">
        <v>4780</v>
      </c>
    </row>
    <row r="289" spans="1:15" x14ac:dyDescent="0.3">
      <c r="A289" t="s">
        <v>229</v>
      </c>
      <c r="B289">
        <v>1321846</v>
      </c>
      <c r="C289" t="s">
        <v>5992</v>
      </c>
      <c r="D289" s="11">
        <v>45838</v>
      </c>
      <c r="E289" t="s">
        <v>2918</v>
      </c>
      <c r="F289" t="s">
        <v>2795</v>
      </c>
      <c r="G289" t="s">
        <v>2788</v>
      </c>
      <c r="H289" t="str">
        <f>IF(_xlfn.XLOOKUP(E289,LD_01[DOCUMENTO],LD_01[REVISÃO])=F289,"VIGENTE","OBSOLETO")</f>
        <v>VIGENTE</v>
      </c>
      <c r="I289" t="s">
        <v>4310</v>
      </c>
      <c r="J289" t="s">
        <v>4855</v>
      </c>
      <c r="K289" t="str">
        <f t="shared" si="12"/>
        <v>MSV-163MS-454-460</v>
      </c>
      <c r="L289" t="str">
        <f>_xlfn.XLOOKUP(E289,LD_PROJETOS!A:A,LD_PROJETOS!H:H)</f>
        <v>SI</v>
      </c>
      <c r="M289" t="str">
        <f t="shared" si="13"/>
        <v/>
      </c>
      <c r="N289" t="str">
        <f t="shared" si="14"/>
        <v>C:\Users\luis.nunes\OneDrive - ATERPA\00.SERVIDOR\SALA TÉCNICA\00.PROJETOS\02.DOCUMENTOS\ANO 01\MSV-163MS-454-460\SI</v>
      </c>
      <c r="O289" t="s">
        <v>4780</v>
      </c>
    </row>
    <row r="290" spans="1:15" x14ac:dyDescent="0.3">
      <c r="A290" t="s">
        <v>230</v>
      </c>
      <c r="B290">
        <v>4174758</v>
      </c>
      <c r="C290" t="s">
        <v>5992</v>
      </c>
      <c r="D290" s="11">
        <v>45838</v>
      </c>
      <c r="E290" t="s">
        <v>2919</v>
      </c>
      <c r="F290" t="s">
        <v>2793</v>
      </c>
      <c r="G290" t="s">
        <v>2787</v>
      </c>
      <c r="H290" t="str">
        <f>IF(_xlfn.XLOOKUP(E290,LD_01[DOCUMENTO],LD_01[REVISÃO])=F290,"VIGENTE","OBSOLETO")</f>
        <v>OBSOLETO</v>
      </c>
      <c r="I290" t="s">
        <v>4310</v>
      </c>
      <c r="J290" t="s">
        <v>4855</v>
      </c>
      <c r="K290" t="str">
        <f t="shared" si="12"/>
        <v>MSV-163MS-454-460</v>
      </c>
      <c r="L290" t="str">
        <f>_xlfn.XLOOKUP(E290,LD_PROJETOS!A:A,LD_PROJETOS!H:H)</f>
        <v>SI</v>
      </c>
      <c r="M290" t="str">
        <f t="shared" si="13"/>
        <v>OBSOLETO</v>
      </c>
      <c r="N290" t="str">
        <f t="shared" si="14"/>
        <v>C:\Users\luis.nunes\OneDrive - ATERPA\00.SERVIDOR\SALA TÉCNICA\00.PROJETOS\02.DOCUMENTOS\ANO 01\MSV-163MS-454-460\SI\OBSOLETO</v>
      </c>
      <c r="O290" t="s">
        <v>4780</v>
      </c>
    </row>
    <row r="291" spans="1:15" x14ac:dyDescent="0.3">
      <c r="A291" t="s">
        <v>231</v>
      </c>
      <c r="B291">
        <v>956588</v>
      </c>
      <c r="C291" t="s">
        <v>5992</v>
      </c>
      <c r="D291" s="11">
        <v>45838</v>
      </c>
      <c r="E291" t="s">
        <v>2919</v>
      </c>
      <c r="F291" t="s">
        <v>2793</v>
      </c>
      <c r="G291" t="s">
        <v>2788</v>
      </c>
      <c r="H291" t="str">
        <f>IF(_xlfn.XLOOKUP(E291,LD_01[DOCUMENTO],LD_01[REVISÃO])=F291,"VIGENTE","OBSOLETO")</f>
        <v>OBSOLETO</v>
      </c>
      <c r="I291" t="s">
        <v>4310</v>
      </c>
      <c r="J291" t="s">
        <v>4855</v>
      </c>
      <c r="K291" t="str">
        <f t="shared" si="12"/>
        <v>MSV-163MS-454-460</v>
      </c>
      <c r="L291" t="str">
        <f>_xlfn.XLOOKUP(E291,LD_PROJETOS!A:A,LD_PROJETOS!H:H)</f>
        <v>SI</v>
      </c>
      <c r="M291" t="str">
        <f t="shared" si="13"/>
        <v>OBSOLETO</v>
      </c>
      <c r="N291" t="str">
        <f t="shared" si="14"/>
        <v>C:\Users\luis.nunes\OneDrive - ATERPA\00.SERVIDOR\SALA TÉCNICA\00.PROJETOS\02.DOCUMENTOS\ANO 01\MSV-163MS-454-460\SI\OBSOLETO</v>
      </c>
      <c r="O291" t="s">
        <v>4780</v>
      </c>
    </row>
    <row r="292" spans="1:15" x14ac:dyDescent="0.3">
      <c r="A292" t="s">
        <v>232</v>
      </c>
      <c r="B292">
        <v>8177605</v>
      </c>
      <c r="C292" t="s">
        <v>5992</v>
      </c>
      <c r="D292" s="11">
        <v>45838</v>
      </c>
      <c r="E292" t="s">
        <v>2920</v>
      </c>
      <c r="F292" t="s">
        <v>2795</v>
      </c>
      <c r="G292" t="s">
        <v>2787</v>
      </c>
      <c r="H292" t="str">
        <f>IF(_xlfn.XLOOKUP(E292,LD_01[DOCUMENTO],LD_01[REVISÃO])=F292,"VIGENTE","OBSOLETO")</f>
        <v>VIGENTE</v>
      </c>
      <c r="I292" t="s">
        <v>4310</v>
      </c>
      <c r="J292" t="s">
        <v>4855</v>
      </c>
      <c r="K292" t="str">
        <f t="shared" si="12"/>
        <v>MSV-163MS-454-460</v>
      </c>
      <c r="L292" t="str">
        <f>_xlfn.XLOOKUP(E292,LD_PROJETOS!A:A,LD_PROJETOS!H:H)</f>
        <v>SI</v>
      </c>
      <c r="M292" t="str">
        <f t="shared" si="13"/>
        <v/>
      </c>
      <c r="N292" t="str">
        <f t="shared" si="14"/>
        <v>C:\Users\luis.nunes\OneDrive - ATERPA\00.SERVIDOR\SALA TÉCNICA\00.PROJETOS\02.DOCUMENTOS\ANO 01\MSV-163MS-454-460\SI</v>
      </c>
      <c r="O292" t="s">
        <v>4780</v>
      </c>
    </row>
    <row r="293" spans="1:15" x14ac:dyDescent="0.3">
      <c r="A293" t="s">
        <v>233</v>
      </c>
      <c r="B293">
        <v>1117697</v>
      </c>
      <c r="C293" t="s">
        <v>5992</v>
      </c>
      <c r="D293" s="11">
        <v>45838</v>
      </c>
      <c r="E293" t="s">
        <v>2920</v>
      </c>
      <c r="F293" t="s">
        <v>2795</v>
      </c>
      <c r="G293" t="s">
        <v>2788</v>
      </c>
      <c r="H293" t="str">
        <f>IF(_xlfn.XLOOKUP(E293,LD_01[DOCUMENTO],LD_01[REVISÃO])=F293,"VIGENTE","OBSOLETO")</f>
        <v>VIGENTE</v>
      </c>
      <c r="I293" t="s">
        <v>4310</v>
      </c>
      <c r="J293" t="s">
        <v>4855</v>
      </c>
      <c r="K293" t="str">
        <f t="shared" si="12"/>
        <v>MSV-163MS-454-460</v>
      </c>
      <c r="L293" t="str">
        <f>_xlfn.XLOOKUP(E293,LD_PROJETOS!A:A,LD_PROJETOS!H:H)</f>
        <v>SI</v>
      </c>
      <c r="M293" t="str">
        <f t="shared" si="13"/>
        <v/>
      </c>
      <c r="N293" t="str">
        <f t="shared" si="14"/>
        <v>C:\Users\luis.nunes\OneDrive - ATERPA\00.SERVIDOR\SALA TÉCNICA\00.PROJETOS\02.DOCUMENTOS\ANO 01\MSV-163MS-454-460\SI</v>
      </c>
      <c r="O293" t="s">
        <v>4780</v>
      </c>
    </row>
    <row r="294" spans="1:15" x14ac:dyDescent="0.3">
      <c r="A294" t="s">
        <v>234</v>
      </c>
      <c r="B294">
        <v>6287276</v>
      </c>
      <c r="C294" t="s">
        <v>5992</v>
      </c>
      <c r="D294" s="11">
        <v>45838</v>
      </c>
      <c r="E294" t="s">
        <v>2921</v>
      </c>
      <c r="F294" t="s">
        <v>2797</v>
      </c>
      <c r="G294" t="s">
        <v>2787</v>
      </c>
      <c r="H294" t="str">
        <f>IF(_xlfn.XLOOKUP(E294,LD_01[DOCUMENTO],LD_01[REVISÃO])=F294,"VIGENTE","OBSOLETO")</f>
        <v>VIGENTE</v>
      </c>
      <c r="I294" t="s">
        <v>4310</v>
      </c>
      <c r="J294" t="s">
        <v>4855</v>
      </c>
      <c r="K294" t="str">
        <f t="shared" si="12"/>
        <v>MSV-163MS-454-460</v>
      </c>
      <c r="L294" t="str">
        <f>_xlfn.XLOOKUP(E294,LD_PROJETOS!A:A,LD_PROJETOS!H:H)</f>
        <v>SI</v>
      </c>
      <c r="M294" t="str">
        <f t="shared" si="13"/>
        <v/>
      </c>
      <c r="N294" t="str">
        <f t="shared" si="14"/>
        <v>C:\Users\luis.nunes\OneDrive - ATERPA\00.SERVIDOR\SALA TÉCNICA\00.PROJETOS\02.DOCUMENTOS\ANO 01\MSV-163MS-454-460\SI</v>
      </c>
      <c r="O294" t="s">
        <v>4780</v>
      </c>
    </row>
    <row r="295" spans="1:15" x14ac:dyDescent="0.3">
      <c r="A295" t="s">
        <v>235</v>
      </c>
      <c r="B295">
        <v>613015</v>
      </c>
      <c r="C295" t="s">
        <v>5992</v>
      </c>
      <c r="D295" s="11">
        <v>45838</v>
      </c>
      <c r="E295" t="s">
        <v>2921</v>
      </c>
      <c r="F295" t="s">
        <v>2797</v>
      </c>
      <c r="G295" t="s">
        <v>2788</v>
      </c>
      <c r="H295" t="str">
        <f>IF(_xlfn.XLOOKUP(E295,LD_01[DOCUMENTO],LD_01[REVISÃO])=F295,"VIGENTE","OBSOLETO")</f>
        <v>VIGENTE</v>
      </c>
      <c r="I295" t="s">
        <v>4310</v>
      </c>
      <c r="J295" t="s">
        <v>4855</v>
      </c>
      <c r="K295" t="str">
        <f t="shared" si="12"/>
        <v>MSV-163MS-454-460</v>
      </c>
      <c r="L295" t="str">
        <f>_xlfn.XLOOKUP(E295,LD_PROJETOS!A:A,LD_PROJETOS!H:H)</f>
        <v>SI</v>
      </c>
      <c r="M295" t="str">
        <f t="shared" si="13"/>
        <v/>
      </c>
      <c r="N295" t="str">
        <f t="shared" si="14"/>
        <v>C:\Users\luis.nunes\OneDrive - ATERPA\00.SERVIDOR\SALA TÉCNICA\00.PROJETOS\02.DOCUMENTOS\ANO 01\MSV-163MS-454-460\SI</v>
      </c>
      <c r="O295" t="s">
        <v>4780</v>
      </c>
    </row>
    <row r="296" spans="1:15" x14ac:dyDescent="0.3">
      <c r="A296" t="s">
        <v>236</v>
      </c>
      <c r="B296">
        <v>1577969</v>
      </c>
      <c r="C296" t="s">
        <v>5992</v>
      </c>
      <c r="D296" s="11">
        <v>45838</v>
      </c>
      <c r="E296" t="s">
        <v>2922</v>
      </c>
      <c r="F296" t="s">
        <v>2791</v>
      </c>
      <c r="G296" t="s">
        <v>2787</v>
      </c>
      <c r="H296" t="str">
        <f>IF(_xlfn.XLOOKUP(E296,LD_01[DOCUMENTO],LD_01[REVISÃO])=F296,"VIGENTE","OBSOLETO")</f>
        <v>VIGENTE</v>
      </c>
      <c r="I296" t="s">
        <v>4310</v>
      </c>
      <c r="J296" t="s">
        <v>4855</v>
      </c>
      <c r="K296" t="str">
        <f t="shared" si="12"/>
        <v>MSV-163MS-454-460</v>
      </c>
      <c r="L296" t="str">
        <f>_xlfn.XLOOKUP(E296,LD_PROJETOS!A:A,LD_PROJETOS!H:H)</f>
        <v>SI</v>
      </c>
      <c r="M296" t="str">
        <f t="shared" si="13"/>
        <v/>
      </c>
      <c r="N296" t="str">
        <f t="shared" si="14"/>
        <v>C:\Users\luis.nunes\OneDrive - ATERPA\00.SERVIDOR\SALA TÉCNICA\00.PROJETOS\02.DOCUMENTOS\ANO 01\MSV-163MS-454-460\SI</v>
      </c>
      <c r="O296" t="s">
        <v>4780</v>
      </c>
    </row>
    <row r="297" spans="1:15" x14ac:dyDescent="0.3">
      <c r="A297" t="s">
        <v>237</v>
      </c>
      <c r="B297">
        <v>273242</v>
      </c>
      <c r="C297" t="s">
        <v>5992</v>
      </c>
      <c r="D297" s="11">
        <v>45838</v>
      </c>
      <c r="E297" t="s">
        <v>2922</v>
      </c>
      <c r="F297" t="s">
        <v>2791</v>
      </c>
      <c r="G297" t="s">
        <v>2788</v>
      </c>
      <c r="H297" t="str">
        <f>IF(_xlfn.XLOOKUP(E297,LD_01[DOCUMENTO],LD_01[REVISÃO])=F297,"VIGENTE","OBSOLETO")</f>
        <v>VIGENTE</v>
      </c>
      <c r="I297" t="s">
        <v>4310</v>
      </c>
      <c r="J297" t="s">
        <v>4855</v>
      </c>
      <c r="K297" t="str">
        <f t="shared" si="12"/>
        <v>MSV-163MS-454-460</v>
      </c>
      <c r="L297" t="str">
        <f>_xlfn.XLOOKUP(E297,LD_PROJETOS!A:A,LD_PROJETOS!H:H)</f>
        <v>SI</v>
      </c>
      <c r="M297" t="str">
        <f t="shared" si="13"/>
        <v/>
      </c>
      <c r="N297" t="str">
        <f t="shared" si="14"/>
        <v>C:\Users\luis.nunes\OneDrive - ATERPA\00.SERVIDOR\SALA TÉCNICA\00.PROJETOS\02.DOCUMENTOS\ANO 01\MSV-163MS-454-460\SI</v>
      </c>
      <c r="O297" t="s">
        <v>4780</v>
      </c>
    </row>
    <row r="298" spans="1:15" x14ac:dyDescent="0.3">
      <c r="A298" t="s">
        <v>238</v>
      </c>
      <c r="B298">
        <v>2295145</v>
      </c>
      <c r="C298" t="s">
        <v>5992</v>
      </c>
      <c r="D298" s="11">
        <v>45838</v>
      </c>
      <c r="E298" t="s">
        <v>2923</v>
      </c>
      <c r="F298" t="s">
        <v>2818</v>
      </c>
      <c r="G298" t="s">
        <v>2787</v>
      </c>
      <c r="H298" t="str">
        <f>IF(_xlfn.XLOOKUP(E298,LD_01[DOCUMENTO],LD_01[REVISÃO])=F298,"VIGENTE","OBSOLETO")</f>
        <v>VIGENTE</v>
      </c>
      <c r="I298" t="s">
        <v>4310</v>
      </c>
      <c r="J298" t="s">
        <v>4855</v>
      </c>
      <c r="K298" t="str">
        <f t="shared" si="12"/>
        <v>MSV-163MS-454-460</v>
      </c>
      <c r="L298" t="str">
        <f>_xlfn.XLOOKUP(E298,LD_PROJETOS!A:A,LD_PROJETOS!H:H)</f>
        <v>SI</v>
      </c>
      <c r="M298" t="str">
        <f t="shared" si="13"/>
        <v/>
      </c>
      <c r="N298" t="str">
        <f t="shared" si="14"/>
        <v>C:\Users\luis.nunes\OneDrive - ATERPA\00.SERVIDOR\SALA TÉCNICA\00.PROJETOS\02.DOCUMENTOS\ANO 01\MSV-163MS-454-460\SI</v>
      </c>
      <c r="O298" t="s">
        <v>4780</v>
      </c>
    </row>
    <row r="299" spans="1:15" x14ac:dyDescent="0.3">
      <c r="A299" t="s">
        <v>239</v>
      </c>
      <c r="B299">
        <v>837521</v>
      </c>
      <c r="C299" t="s">
        <v>5992</v>
      </c>
      <c r="D299" s="11">
        <v>45838</v>
      </c>
      <c r="E299" t="s">
        <v>2923</v>
      </c>
      <c r="F299" t="s">
        <v>2818</v>
      </c>
      <c r="G299" t="s">
        <v>2788</v>
      </c>
      <c r="H299" t="str">
        <f>IF(_xlfn.XLOOKUP(E299,LD_01[DOCUMENTO],LD_01[REVISÃO])=F299,"VIGENTE","OBSOLETO")</f>
        <v>VIGENTE</v>
      </c>
      <c r="I299" t="s">
        <v>4310</v>
      </c>
      <c r="J299" t="s">
        <v>4855</v>
      </c>
      <c r="K299" t="str">
        <f t="shared" si="12"/>
        <v>MSV-163MS-454-460</v>
      </c>
      <c r="L299" t="str">
        <f>_xlfn.XLOOKUP(E299,LD_PROJETOS!A:A,LD_PROJETOS!H:H)</f>
        <v>SI</v>
      </c>
      <c r="M299" t="str">
        <f t="shared" si="13"/>
        <v/>
      </c>
      <c r="N299" t="str">
        <f t="shared" si="14"/>
        <v>C:\Users\luis.nunes\OneDrive - ATERPA\00.SERVIDOR\SALA TÉCNICA\00.PROJETOS\02.DOCUMENTOS\ANO 01\MSV-163MS-454-460\SI</v>
      </c>
      <c r="O299" t="s">
        <v>4780</v>
      </c>
    </row>
    <row r="300" spans="1:15" x14ac:dyDescent="0.3">
      <c r="A300" t="s">
        <v>240</v>
      </c>
      <c r="B300">
        <v>1496385</v>
      </c>
      <c r="C300" t="s">
        <v>5992</v>
      </c>
      <c r="D300" s="11">
        <v>45838</v>
      </c>
      <c r="E300" t="s">
        <v>2924</v>
      </c>
      <c r="F300" t="s">
        <v>2786</v>
      </c>
      <c r="G300" t="s">
        <v>2787</v>
      </c>
      <c r="H300" t="str">
        <f>IF(_xlfn.XLOOKUP(E300,LD_01[DOCUMENTO],LD_01[REVISÃO])=F300,"VIGENTE","OBSOLETO")</f>
        <v>VIGENTE</v>
      </c>
      <c r="I300" t="s">
        <v>4310</v>
      </c>
      <c r="J300" t="s">
        <v>4855</v>
      </c>
      <c r="K300" t="str">
        <f t="shared" si="12"/>
        <v>MSV-163MS-454-460</v>
      </c>
      <c r="L300" t="str">
        <f>_xlfn.XLOOKUP(E300,LD_PROJETOS!A:A,LD_PROJETOS!H:H)</f>
        <v>SI</v>
      </c>
      <c r="M300" t="str">
        <f t="shared" si="13"/>
        <v/>
      </c>
      <c r="N300" t="str">
        <f t="shared" si="14"/>
        <v>C:\Users\luis.nunes\OneDrive - ATERPA\00.SERVIDOR\SALA TÉCNICA\00.PROJETOS\02.DOCUMENTOS\ANO 01\MSV-163MS-454-460\SI</v>
      </c>
      <c r="O300" t="s">
        <v>4780</v>
      </c>
    </row>
    <row r="301" spans="1:15" x14ac:dyDescent="0.3">
      <c r="A301" t="s">
        <v>241</v>
      </c>
      <c r="B301">
        <v>287707</v>
      </c>
      <c r="C301" t="s">
        <v>5992</v>
      </c>
      <c r="D301" s="11">
        <v>45838</v>
      </c>
      <c r="E301" t="s">
        <v>2924</v>
      </c>
      <c r="F301" t="s">
        <v>2786</v>
      </c>
      <c r="G301" t="s">
        <v>2788</v>
      </c>
      <c r="H301" t="str">
        <f>IF(_xlfn.XLOOKUP(E301,LD_01[DOCUMENTO],LD_01[REVISÃO])=F301,"VIGENTE","OBSOLETO")</f>
        <v>VIGENTE</v>
      </c>
      <c r="I301" t="s">
        <v>4310</v>
      </c>
      <c r="J301" t="s">
        <v>4855</v>
      </c>
      <c r="K301" t="str">
        <f t="shared" si="12"/>
        <v>MSV-163MS-454-460</v>
      </c>
      <c r="L301" t="str">
        <f>_xlfn.XLOOKUP(E301,LD_PROJETOS!A:A,LD_PROJETOS!H:H)</f>
        <v>SI</v>
      </c>
      <c r="M301" t="str">
        <f t="shared" si="13"/>
        <v/>
      </c>
      <c r="N301" t="str">
        <f t="shared" si="14"/>
        <v>C:\Users\luis.nunes\OneDrive - ATERPA\00.SERVIDOR\SALA TÉCNICA\00.PROJETOS\02.DOCUMENTOS\ANO 01\MSV-163MS-454-460\SI</v>
      </c>
      <c r="O301" t="s">
        <v>4780</v>
      </c>
    </row>
    <row r="302" spans="1:15" x14ac:dyDescent="0.3">
      <c r="A302" t="s">
        <v>242</v>
      </c>
      <c r="B302">
        <v>1936668</v>
      </c>
      <c r="C302" t="s">
        <v>5992</v>
      </c>
      <c r="D302" s="11">
        <v>45838</v>
      </c>
      <c r="E302" t="s">
        <v>2925</v>
      </c>
      <c r="F302" t="s">
        <v>2791</v>
      </c>
      <c r="G302" t="s">
        <v>2787</v>
      </c>
      <c r="H302" t="str">
        <f>IF(_xlfn.XLOOKUP(E302,LD_01[DOCUMENTO],LD_01[REVISÃO])=F302,"VIGENTE","OBSOLETO")</f>
        <v>VIGENTE</v>
      </c>
      <c r="I302" t="s">
        <v>4310</v>
      </c>
      <c r="J302" t="s">
        <v>4855</v>
      </c>
      <c r="K302" t="str">
        <f t="shared" si="12"/>
        <v>MSV-163MS-454-460</v>
      </c>
      <c r="L302" t="str">
        <f>_xlfn.XLOOKUP(E302,LD_PROJETOS!A:A,LD_PROJETOS!H:H)</f>
        <v>SI</v>
      </c>
      <c r="M302" t="str">
        <f t="shared" si="13"/>
        <v/>
      </c>
      <c r="N302" t="str">
        <f t="shared" si="14"/>
        <v>C:\Users\luis.nunes\OneDrive - ATERPA\00.SERVIDOR\SALA TÉCNICA\00.PROJETOS\02.DOCUMENTOS\ANO 01\MSV-163MS-454-460\SI</v>
      </c>
      <c r="O302" t="s">
        <v>4780</v>
      </c>
    </row>
    <row r="303" spans="1:15" x14ac:dyDescent="0.3">
      <c r="A303" t="s">
        <v>243</v>
      </c>
      <c r="B303">
        <v>396561</v>
      </c>
      <c r="C303" t="s">
        <v>5992</v>
      </c>
      <c r="D303" s="11">
        <v>45838</v>
      </c>
      <c r="E303" t="s">
        <v>2925</v>
      </c>
      <c r="F303" t="s">
        <v>2791</v>
      </c>
      <c r="G303" t="s">
        <v>2788</v>
      </c>
      <c r="H303" t="str">
        <f>IF(_xlfn.XLOOKUP(E303,LD_01[DOCUMENTO],LD_01[REVISÃO])=F303,"VIGENTE","OBSOLETO")</f>
        <v>VIGENTE</v>
      </c>
      <c r="I303" t="s">
        <v>4310</v>
      </c>
      <c r="J303" t="s">
        <v>4855</v>
      </c>
      <c r="K303" t="str">
        <f t="shared" si="12"/>
        <v>MSV-163MS-454-460</v>
      </c>
      <c r="L303" t="str">
        <f>_xlfn.XLOOKUP(E303,LD_PROJETOS!A:A,LD_PROJETOS!H:H)</f>
        <v>SI</v>
      </c>
      <c r="M303" t="str">
        <f t="shared" si="13"/>
        <v/>
      </c>
      <c r="N303" t="str">
        <f t="shared" si="14"/>
        <v>C:\Users\luis.nunes\OneDrive - ATERPA\00.SERVIDOR\SALA TÉCNICA\00.PROJETOS\02.DOCUMENTOS\ANO 01\MSV-163MS-454-460\SI</v>
      </c>
      <c r="O303" t="s">
        <v>4780</v>
      </c>
    </row>
    <row r="304" spans="1:15" x14ac:dyDescent="0.3">
      <c r="A304" t="s">
        <v>244</v>
      </c>
      <c r="B304">
        <v>2889957</v>
      </c>
      <c r="C304" t="s">
        <v>5992</v>
      </c>
      <c r="D304" s="11">
        <v>45838</v>
      </c>
      <c r="E304" t="s">
        <v>2926</v>
      </c>
      <c r="F304" t="s">
        <v>2786</v>
      </c>
      <c r="G304" t="s">
        <v>2787</v>
      </c>
      <c r="H304" t="str">
        <f>IF(_xlfn.XLOOKUP(E304,LD_01[DOCUMENTO],LD_01[REVISÃO])=F304,"VIGENTE","OBSOLETO")</f>
        <v>VIGENTE</v>
      </c>
      <c r="I304" t="s">
        <v>4310</v>
      </c>
      <c r="J304" t="s">
        <v>4855</v>
      </c>
      <c r="K304" t="str">
        <f t="shared" si="12"/>
        <v>MSV-163MS-454-460</v>
      </c>
      <c r="L304" t="str">
        <f>_xlfn.XLOOKUP(E304,LD_PROJETOS!A:A,LD_PROJETOS!H:H)</f>
        <v>OC</v>
      </c>
      <c r="M304" t="str">
        <f t="shared" si="13"/>
        <v/>
      </c>
      <c r="N304" t="str">
        <f t="shared" si="14"/>
        <v>C:\Users\luis.nunes\OneDrive - ATERPA\00.SERVIDOR\SALA TÉCNICA\00.PROJETOS\02.DOCUMENTOS\ANO 01\MSV-163MS-454-460\OC</v>
      </c>
      <c r="O304" t="s">
        <v>4780</v>
      </c>
    </row>
    <row r="305" spans="1:15" x14ac:dyDescent="0.3">
      <c r="A305" t="s">
        <v>245</v>
      </c>
      <c r="B305">
        <v>593019</v>
      </c>
      <c r="C305" t="s">
        <v>5992</v>
      </c>
      <c r="D305" s="11">
        <v>45838</v>
      </c>
      <c r="E305" t="s">
        <v>2926</v>
      </c>
      <c r="F305" t="s">
        <v>2786</v>
      </c>
      <c r="G305" t="s">
        <v>2788</v>
      </c>
      <c r="H305" t="str">
        <f>IF(_xlfn.XLOOKUP(E305,LD_01[DOCUMENTO],LD_01[REVISÃO])=F305,"VIGENTE","OBSOLETO")</f>
        <v>VIGENTE</v>
      </c>
      <c r="I305" t="s">
        <v>4310</v>
      </c>
      <c r="J305" t="s">
        <v>4855</v>
      </c>
      <c r="K305" t="str">
        <f t="shared" si="12"/>
        <v>MSV-163MS-454-460</v>
      </c>
      <c r="L305" t="str">
        <f>_xlfn.XLOOKUP(E305,LD_PROJETOS!A:A,LD_PROJETOS!H:H)</f>
        <v>OC</v>
      </c>
      <c r="M305" t="str">
        <f t="shared" si="13"/>
        <v/>
      </c>
      <c r="N305" t="str">
        <f t="shared" si="14"/>
        <v>C:\Users\luis.nunes\OneDrive - ATERPA\00.SERVIDOR\SALA TÉCNICA\00.PROJETOS\02.DOCUMENTOS\ANO 01\MSV-163MS-454-460\OC</v>
      </c>
      <c r="O305" t="s">
        <v>4780</v>
      </c>
    </row>
    <row r="306" spans="1:15" x14ac:dyDescent="0.3">
      <c r="A306" t="s">
        <v>299</v>
      </c>
      <c r="B306">
        <v>4695872</v>
      </c>
      <c r="C306" t="s">
        <v>5992</v>
      </c>
      <c r="D306" s="11">
        <v>45838</v>
      </c>
      <c r="E306" t="s">
        <v>2955</v>
      </c>
      <c r="F306" t="s">
        <v>2818</v>
      </c>
      <c r="G306" t="s">
        <v>2787</v>
      </c>
      <c r="H306" t="str">
        <f>IF(_xlfn.XLOOKUP(E306,LD_01[DOCUMENTO],LD_01[REVISÃO])=F306,"VIGENTE","OBSOLETO")</f>
        <v>VIGENTE</v>
      </c>
      <c r="I306" t="s">
        <v>4310</v>
      </c>
      <c r="J306" t="s">
        <v>4855</v>
      </c>
      <c r="K306" t="str">
        <f t="shared" si="12"/>
        <v>MSV-163MS-454-460</v>
      </c>
      <c r="L306" t="str">
        <f>_xlfn.XLOOKUP(E306,LD_PROJETOS!A:A,LD_PROJETOS!H:H)</f>
        <v>EL</v>
      </c>
      <c r="M306" t="str">
        <f t="shared" si="13"/>
        <v/>
      </c>
      <c r="N306" t="str">
        <f t="shared" si="14"/>
        <v>C:\Users\luis.nunes\OneDrive - ATERPA\00.SERVIDOR\SALA TÉCNICA\00.PROJETOS\02.DOCUMENTOS\ANO 01\MSV-163MS-454-460\EL</v>
      </c>
      <c r="O306" t="s">
        <v>4780</v>
      </c>
    </row>
    <row r="307" spans="1:15" x14ac:dyDescent="0.3">
      <c r="A307" t="s">
        <v>300</v>
      </c>
      <c r="B307">
        <v>438423</v>
      </c>
      <c r="C307" t="s">
        <v>5992</v>
      </c>
      <c r="D307" s="11">
        <v>45838</v>
      </c>
      <c r="E307" t="s">
        <v>2955</v>
      </c>
      <c r="F307" t="s">
        <v>2818</v>
      </c>
      <c r="G307" t="s">
        <v>2788</v>
      </c>
      <c r="H307" t="str">
        <f>IF(_xlfn.XLOOKUP(E307,LD_01[DOCUMENTO],LD_01[REVISÃO])=F307,"VIGENTE","OBSOLETO")</f>
        <v>VIGENTE</v>
      </c>
      <c r="I307" t="s">
        <v>4310</v>
      </c>
      <c r="J307" t="s">
        <v>4855</v>
      </c>
      <c r="K307" t="str">
        <f t="shared" si="12"/>
        <v>MSV-163MS-454-460</v>
      </c>
      <c r="L307" t="str">
        <f>_xlfn.XLOOKUP(E307,LD_PROJETOS!A:A,LD_PROJETOS!H:H)</f>
        <v>EL</v>
      </c>
      <c r="M307" t="str">
        <f t="shared" si="13"/>
        <v/>
      </c>
      <c r="N307" t="str">
        <f t="shared" si="14"/>
        <v>C:\Users\luis.nunes\OneDrive - ATERPA\00.SERVIDOR\SALA TÉCNICA\00.PROJETOS\02.DOCUMENTOS\ANO 01\MSV-163MS-454-460\EL</v>
      </c>
      <c r="O307" t="s">
        <v>4780</v>
      </c>
    </row>
    <row r="308" spans="1:15" x14ac:dyDescent="0.3">
      <c r="A308" t="s">
        <v>301</v>
      </c>
      <c r="B308">
        <v>5546745</v>
      </c>
      <c r="C308" t="s">
        <v>5992</v>
      </c>
      <c r="D308" s="11">
        <v>45838</v>
      </c>
      <c r="E308" t="s">
        <v>2956</v>
      </c>
      <c r="F308" t="s">
        <v>2799</v>
      </c>
      <c r="G308" t="s">
        <v>2787</v>
      </c>
      <c r="H308" t="str">
        <f>IF(_xlfn.XLOOKUP(E308,LD_01[DOCUMENTO],LD_01[REVISÃO])=F308,"VIGENTE","OBSOLETO")</f>
        <v>VIGENTE</v>
      </c>
      <c r="I308" t="s">
        <v>4310</v>
      </c>
      <c r="J308" t="s">
        <v>4855</v>
      </c>
      <c r="K308" t="str">
        <f t="shared" si="12"/>
        <v>MSV-163MS-454-460</v>
      </c>
      <c r="L308" t="str">
        <f>_xlfn.XLOOKUP(E308,LD_PROJETOS!A:A,LD_PROJETOS!H:H)</f>
        <v>EL</v>
      </c>
      <c r="M308" t="str">
        <f t="shared" si="13"/>
        <v/>
      </c>
      <c r="N308" t="str">
        <f t="shared" si="14"/>
        <v>C:\Users\luis.nunes\OneDrive - ATERPA\00.SERVIDOR\SALA TÉCNICA\00.PROJETOS\02.DOCUMENTOS\ANO 01\MSV-163MS-454-460\EL</v>
      </c>
      <c r="O308" t="s">
        <v>4780</v>
      </c>
    </row>
    <row r="309" spans="1:15" x14ac:dyDescent="0.3">
      <c r="A309" t="s">
        <v>302</v>
      </c>
      <c r="B309">
        <v>399854</v>
      </c>
      <c r="C309" t="s">
        <v>5992</v>
      </c>
      <c r="D309" s="11">
        <v>45838</v>
      </c>
      <c r="E309" t="s">
        <v>2956</v>
      </c>
      <c r="F309" t="s">
        <v>2799</v>
      </c>
      <c r="G309" t="s">
        <v>2788</v>
      </c>
      <c r="H309" t="str">
        <f>IF(_xlfn.XLOOKUP(E309,LD_01[DOCUMENTO],LD_01[REVISÃO])=F309,"VIGENTE","OBSOLETO")</f>
        <v>VIGENTE</v>
      </c>
      <c r="I309" t="s">
        <v>4310</v>
      </c>
      <c r="J309" t="s">
        <v>4855</v>
      </c>
      <c r="K309" t="str">
        <f t="shared" si="12"/>
        <v>MSV-163MS-454-460</v>
      </c>
      <c r="L309" t="str">
        <f>_xlfn.XLOOKUP(E309,LD_PROJETOS!A:A,LD_PROJETOS!H:H)</f>
        <v>EL</v>
      </c>
      <c r="M309" t="str">
        <f t="shared" si="13"/>
        <v/>
      </c>
      <c r="N309" t="str">
        <f t="shared" si="14"/>
        <v>C:\Users\luis.nunes\OneDrive - ATERPA\00.SERVIDOR\SALA TÉCNICA\00.PROJETOS\02.DOCUMENTOS\ANO 01\MSV-163MS-454-460\EL</v>
      </c>
      <c r="O309" t="s">
        <v>4780</v>
      </c>
    </row>
    <row r="310" spans="1:15" x14ac:dyDescent="0.3">
      <c r="A310" t="s">
        <v>303</v>
      </c>
      <c r="B310">
        <v>2671684</v>
      </c>
      <c r="C310" t="s">
        <v>5992</v>
      </c>
      <c r="D310" s="11">
        <v>45838</v>
      </c>
      <c r="E310" t="s">
        <v>2957</v>
      </c>
      <c r="F310" t="s">
        <v>2795</v>
      </c>
      <c r="G310" t="s">
        <v>2787</v>
      </c>
      <c r="H310" t="str">
        <f>IF(_xlfn.XLOOKUP(E310,LD_01[DOCUMENTO],LD_01[REVISÃO])=F310,"VIGENTE","OBSOLETO")</f>
        <v>VIGENTE</v>
      </c>
      <c r="I310" t="s">
        <v>4310</v>
      </c>
      <c r="J310" t="s">
        <v>4855</v>
      </c>
      <c r="K310" t="str">
        <f t="shared" si="12"/>
        <v>MSV-163MS-454-460</v>
      </c>
      <c r="L310" t="str">
        <f>_xlfn.XLOOKUP(E310,LD_PROJETOS!A:A,LD_PROJETOS!H:H)</f>
        <v>EL</v>
      </c>
      <c r="M310" t="str">
        <f t="shared" si="13"/>
        <v/>
      </c>
      <c r="N310" t="str">
        <f t="shared" si="14"/>
        <v>C:\Users\luis.nunes\OneDrive - ATERPA\00.SERVIDOR\SALA TÉCNICA\00.PROJETOS\02.DOCUMENTOS\ANO 01\MSV-163MS-454-460\EL</v>
      </c>
      <c r="O310" t="s">
        <v>4780</v>
      </c>
    </row>
    <row r="311" spans="1:15" x14ac:dyDescent="0.3">
      <c r="A311" t="s">
        <v>304</v>
      </c>
      <c r="B311">
        <v>693479</v>
      </c>
      <c r="C311" t="s">
        <v>5992</v>
      </c>
      <c r="D311" s="11">
        <v>45838</v>
      </c>
      <c r="E311" t="s">
        <v>2957</v>
      </c>
      <c r="F311" t="s">
        <v>2795</v>
      </c>
      <c r="G311" t="s">
        <v>2788</v>
      </c>
      <c r="H311" t="str">
        <f>IF(_xlfn.XLOOKUP(E311,LD_01[DOCUMENTO],LD_01[REVISÃO])=F311,"VIGENTE","OBSOLETO")</f>
        <v>VIGENTE</v>
      </c>
      <c r="I311" t="s">
        <v>4310</v>
      </c>
      <c r="J311" t="s">
        <v>4855</v>
      </c>
      <c r="K311" t="str">
        <f t="shared" si="12"/>
        <v>MSV-163MS-454-460</v>
      </c>
      <c r="L311" t="str">
        <f>_xlfn.XLOOKUP(E311,LD_PROJETOS!A:A,LD_PROJETOS!H:H)</f>
        <v>EL</v>
      </c>
      <c r="M311" t="str">
        <f t="shared" si="13"/>
        <v/>
      </c>
      <c r="N311" t="str">
        <f t="shared" si="14"/>
        <v>C:\Users\luis.nunes\OneDrive - ATERPA\00.SERVIDOR\SALA TÉCNICA\00.PROJETOS\02.DOCUMENTOS\ANO 01\MSV-163MS-454-460\EL</v>
      </c>
      <c r="O311" t="s">
        <v>4780</v>
      </c>
    </row>
    <row r="312" spans="1:15" x14ac:dyDescent="0.3">
      <c r="A312" t="s">
        <v>305</v>
      </c>
      <c r="B312">
        <v>2628951</v>
      </c>
      <c r="C312" t="s">
        <v>5992</v>
      </c>
      <c r="D312" s="11">
        <v>45838</v>
      </c>
      <c r="E312" t="s">
        <v>2958</v>
      </c>
      <c r="F312" t="s">
        <v>2795</v>
      </c>
      <c r="G312" t="s">
        <v>2787</v>
      </c>
      <c r="H312" t="str">
        <f>IF(_xlfn.XLOOKUP(E312,LD_01[DOCUMENTO],LD_01[REVISÃO])=F312,"VIGENTE","OBSOLETO")</f>
        <v>VIGENTE</v>
      </c>
      <c r="I312" t="s">
        <v>4310</v>
      </c>
      <c r="J312" t="s">
        <v>4855</v>
      </c>
      <c r="K312" t="str">
        <f t="shared" si="12"/>
        <v>MSV-163MS-454-460</v>
      </c>
      <c r="L312" t="str">
        <f>_xlfn.XLOOKUP(E312,LD_PROJETOS!A:A,LD_PROJETOS!H:H)</f>
        <v>EL</v>
      </c>
      <c r="M312" t="str">
        <f t="shared" si="13"/>
        <v/>
      </c>
      <c r="N312" t="str">
        <f t="shared" si="14"/>
        <v>C:\Users\luis.nunes\OneDrive - ATERPA\00.SERVIDOR\SALA TÉCNICA\00.PROJETOS\02.DOCUMENTOS\ANO 01\MSV-163MS-454-460\EL</v>
      </c>
      <c r="O312" t="s">
        <v>4780</v>
      </c>
    </row>
    <row r="313" spans="1:15" x14ac:dyDescent="0.3">
      <c r="A313" t="s">
        <v>306</v>
      </c>
      <c r="B313">
        <v>598534</v>
      </c>
      <c r="C313" t="s">
        <v>5992</v>
      </c>
      <c r="D313" s="11">
        <v>45838</v>
      </c>
      <c r="E313" t="s">
        <v>2958</v>
      </c>
      <c r="F313" t="s">
        <v>2795</v>
      </c>
      <c r="G313" t="s">
        <v>2788</v>
      </c>
      <c r="H313" t="str">
        <f>IF(_xlfn.XLOOKUP(E313,LD_01[DOCUMENTO],LD_01[REVISÃO])=F313,"VIGENTE","OBSOLETO")</f>
        <v>VIGENTE</v>
      </c>
      <c r="I313" t="s">
        <v>4310</v>
      </c>
      <c r="J313" t="s">
        <v>4855</v>
      </c>
      <c r="K313" t="str">
        <f t="shared" si="12"/>
        <v>MSV-163MS-454-460</v>
      </c>
      <c r="L313" t="str">
        <f>_xlfn.XLOOKUP(E313,LD_PROJETOS!A:A,LD_PROJETOS!H:H)</f>
        <v>EL</v>
      </c>
      <c r="M313" t="str">
        <f t="shared" si="13"/>
        <v/>
      </c>
      <c r="N313" t="str">
        <f t="shared" si="14"/>
        <v>C:\Users\luis.nunes\OneDrive - ATERPA\00.SERVIDOR\SALA TÉCNICA\00.PROJETOS\02.DOCUMENTOS\ANO 01\MSV-163MS-454-460\EL</v>
      </c>
      <c r="O313" t="s">
        <v>4780</v>
      </c>
    </row>
    <row r="314" spans="1:15" x14ac:dyDescent="0.3">
      <c r="A314" t="s">
        <v>307</v>
      </c>
      <c r="B314">
        <v>979099</v>
      </c>
      <c r="C314" t="s">
        <v>5992</v>
      </c>
      <c r="D314" s="11">
        <v>45838</v>
      </c>
      <c r="E314" t="s">
        <v>2959</v>
      </c>
      <c r="F314" t="s">
        <v>2799</v>
      </c>
      <c r="G314" t="s">
        <v>2787</v>
      </c>
      <c r="H314" t="str">
        <f>IF(_xlfn.XLOOKUP(E314,LD_01[DOCUMENTO],LD_01[REVISÃO])=F314,"VIGENTE","OBSOLETO")</f>
        <v>OBSOLETO</v>
      </c>
      <c r="I314" t="s">
        <v>4310</v>
      </c>
      <c r="J314" t="s">
        <v>4855</v>
      </c>
      <c r="K314" t="str">
        <f t="shared" si="12"/>
        <v>MSV-163MS-454-460</v>
      </c>
      <c r="L314" t="str">
        <f>_xlfn.XLOOKUP(E314,LD_PROJETOS!A:A,LD_PROJETOS!H:H)</f>
        <v>EL</v>
      </c>
      <c r="M314" t="str">
        <f t="shared" si="13"/>
        <v>OBSOLETO</v>
      </c>
      <c r="N314" t="str">
        <f t="shared" si="14"/>
        <v>C:\Users\luis.nunes\OneDrive - ATERPA\00.SERVIDOR\SALA TÉCNICA\00.PROJETOS\02.DOCUMENTOS\ANO 01\MSV-163MS-454-460\EL\OBSOLETO</v>
      </c>
      <c r="O314" t="s">
        <v>4780</v>
      </c>
    </row>
    <row r="315" spans="1:15" x14ac:dyDescent="0.3">
      <c r="A315" t="s">
        <v>308</v>
      </c>
      <c r="B315">
        <v>374794</v>
      </c>
      <c r="C315" t="s">
        <v>5992</v>
      </c>
      <c r="D315" s="11">
        <v>45838</v>
      </c>
      <c r="E315" t="s">
        <v>2959</v>
      </c>
      <c r="F315" t="s">
        <v>2799</v>
      </c>
      <c r="G315" t="s">
        <v>2788</v>
      </c>
      <c r="H315" t="str">
        <f>IF(_xlfn.XLOOKUP(E315,LD_01[DOCUMENTO],LD_01[REVISÃO])=F315,"VIGENTE","OBSOLETO")</f>
        <v>OBSOLETO</v>
      </c>
      <c r="I315" t="s">
        <v>4310</v>
      </c>
      <c r="J315" t="s">
        <v>4855</v>
      </c>
      <c r="K315" t="str">
        <f t="shared" si="12"/>
        <v>MSV-163MS-454-460</v>
      </c>
      <c r="L315" t="str">
        <f>_xlfn.XLOOKUP(E315,LD_PROJETOS!A:A,LD_PROJETOS!H:H)</f>
        <v>EL</v>
      </c>
      <c r="M315" t="str">
        <f t="shared" si="13"/>
        <v>OBSOLETO</v>
      </c>
      <c r="N315" t="str">
        <f t="shared" si="14"/>
        <v>C:\Users\luis.nunes\OneDrive - ATERPA\00.SERVIDOR\SALA TÉCNICA\00.PROJETOS\02.DOCUMENTOS\ANO 01\MSV-163MS-454-460\EL\OBSOLETO</v>
      </c>
      <c r="O315" t="s">
        <v>4780</v>
      </c>
    </row>
    <row r="316" spans="1:15" x14ac:dyDescent="0.3">
      <c r="A316" t="s">
        <v>284</v>
      </c>
      <c r="B316">
        <v>2499806</v>
      </c>
      <c r="C316" t="s">
        <v>5992</v>
      </c>
      <c r="D316" s="11">
        <v>45838</v>
      </c>
      <c r="E316" t="s">
        <v>2947</v>
      </c>
      <c r="F316" t="s">
        <v>2786</v>
      </c>
      <c r="G316" t="s">
        <v>2787</v>
      </c>
      <c r="H316" t="str">
        <f>IF(_xlfn.XLOOKUP(E316,LD_01[DOCUMENTO],LD_01[REVISÃO])=F316,"VIGENTE","OBSOLETO")</f>
        <v>OBSOLETO</v>
      </c>
      <c r="I316" t="s">
        <v>4310</v>
      </c>
      <c r="J316" t="s">
        <v>4855</v>
      </c>
      <c r="K316" t="str">
        <f t="shared" si="12"/>
        <v>MSV-163MS-454-460</v>
      </c>
      <c r="L316" t="str">
        <f>_xlfn.XLOOKUP(E316,LD_PROJETOS!A:A,LD_PROJETOS!H:H)</f>
        <v>ES</v>
      </c>
      <c r="M316" t="str">
        <f t="shared" si="13"/>
        <v>OBSOLETO</v>
      </c>
      <c r="N316" t="str">
        <f t="shared" si="14"/>
        <v>C:\Users\luis.nunes\OneDrive - ATERPA\00.SERVIDOR\SALA TÉCNICA\00.PROJETOS\02.DOCUMENTOS\ANO 01\MSV-163MS-454-460\ES\OBSOLETO</v>
      </c>
      <c r="O316" t="s">
        <v>4780</v>
      </c>
    </row>
    <row r="317" spans="1:15" x14ac:dyDescent="0.3">
      <c r="A317" t="s">
        <v>285</v>
      </c>
      <c r="B317">
        <v>338070</v>
      </c>
      <c r="C317" t="s">
        <v>5992</v>
      </c>
      <c r="D317" s="11">
        <v>45838</v>
      </c>
      <c r="E317" t="s">
        <v>2947</v>
      </c>
      <c r="F317" t="s">
        <v>2786</v>
      </c>
      <c r="G317" t="s">
        <v>2788</v>
      </c>
      <c r="H317" t="str">
        <f>IF(_xlfn.XLOOKUP(E317,LD_01[DOCUMENTO],LD_01[REVISÃO])=F317,"VIGENTE","OBSOLETO")</f>
        <v>OBSOLETO</v>
      </c>
      <c r="I317" t="s">
        <v>4310</v>
      </c>
      <c r="J317" t="s">
        <v>4855</v>
      </c>
      <c r="K317" t="str">
        <f t="shared" si="12"/>
        <v>MSV-163MS-454-460</v>
      </c>
      <c r="L317" t="str">
        <f>_xlfn.XLOOKUP(E317,LD_PROJETOS!A:A,LD_PROJETOS!H:H)</f>
        <v>ES</v>
      </c>
      <c r="M317" t="str">
        <f t="shared" si="13"/>
        <v>OBSOLETO</v>
      </c>
      <c r="N317" t="str">
        <f t="shared" si="14"/>
        <v>C:\Users\luis.nunes\OneDrive - ATERPA\00.SERVIDOR\SALA TÉCNICA\00.PROJETOS\02.DOCUMENTOS\ANO 01\MSV-163MS-454-460\ES\OBSOLETO</v>
      </c>
      <c r="O317" t="s">
        <v>4780</v>
      </c>
    </row>
    <row r="318" spans="1:15" x14ac:dyDescent="0.3">
      <c r="A318" t="s">
        <v>286</v>
      </c>
      <c r="B318">
        <v>1462618</v>
      </c>
      <c r="C318" t="s">
        <v>5992</v>
      </c>
      <c r="D318" s="11">
        <v>45838</v>
      </c>
      <c r="E318" t="s">
        <v>2948</v>
      </c>
      <c r="F318" t="s">
        <v>2786</v>
      </c>
      <c r="G318" t="s">
        <v>2787</v>
      </c>
      <c r="H318" t="str">
        <f>IF(_xlfn.XLOOKUP(E318,LD_01[DOCUMENTO],LD_01[REVISÃO])=F318,"VIGENTE","OBSOLETO")</f>
        <v>OBSOLETO</v>
      </c>
      <c r="I318" t="s">
        <v>4310</v>
      </c>
      <c r="J318" t="s">
        <v>4855</v>
      </c>
      <c r="K318" t="str">
        <f t="shared" si="12"/>
        <v>MSV-163MS-454-460</v>
      </c>
      <c r="L318" t="str">
        <f>_xlfn.XLOOKUP(E318,LD_PROJETOS!A:A,LD_PROJETOS!H:H)</f>
        <v>ES</v>
      </c>
      <c r="M318" t="str">
        <f t="shared" si="13"/>
        <v>OBSOLETO</v>
      </c>
      <c r="N318" t="str">
        <f t="shared" si="14"/>
        <v>C:\Users\luis.nunes\OneDrive - ATERPA\00.SERVIDOR\SALA TÉCNICA\00.PROJETOS\02.DOCUMENTOS\ANO 01\MSV-163MS-454-460\ES\OBSOLETO</v>
      </c>
      <c r="O318" t="s">
        <v>4780</v>
      </c>
    </row>
    <row r="319" spans="1:15" x14ac:dyDescent="0.3">
      <c r="A319" t="s">
        <v>287</v>
      </c>
      <c r="B319">
        <v>334923</v>
      </c>
      <c r="C319" t="s">
        <v>5992</v>
      </c>
      <c r="D319" s="11">
        <v>45838</v>
      </c>
      <c r="E319" t="s">
        <v>2948</v>
      </c>
      <c r="F319" t="s">
        <v>2786</v>
      </c>
      <c r="G319" t="s">
        <v>2788</v>
      </c>
      <c r="H319" t="str">
        <f>IF(_xlfn.XLOOKUP(E319,LD_01[DOCUMENTO],LD_01[REVISÃO])=F319,"VIGENTE","OBSOLETO")</f>
        <v>OBSOLETO</v>
      </c>
      <c r="I319" t="s">
        <v>4310</v>
      </c>
      <c r="J319" t="s">
        <v>4855</v>
      </c>
      <c r="K319" t="str">
        <f t="shared" si="12"/>
        <v>MSV-163MS-454-460</v>
      </c>
      <c r="L319" t="str">
        <f>_xlfn.XLOOKUP(E319,LD_PROJETOS!A:A,LD_PROJETOS!H:H)</f>
        <v>ES</v>
      </c>
      <c r="M319" t="str">
        <f t="shared" si="13"/>
        <v>OBSOLETO</v>
      </c>
      <c r="N319" t="str">
        <f t="shared" si="14"/>
        <v>C:\Users\luis.nunes\OneDrive - ATERPA\00.SERVIDOR\SALA TÉCNICA\00.PROJETOS\02.DOCUMENTOS\ANO 01\MSV-163MS-454-460\ES\OBSOLETO</v>
      </c>
      <c r="O319" t="s">
        <v>4780</v>
      </c>
    </row>
    <row r="320" spans="1:15" x14ac:dyDescent="0.3">
      <c r="A320" t="s">
        <v>288</v>
      </c>
      <c r="B320">
        <v>1364682</v>
      </c>
      <c r="C320" t="s">
        <v>5992</v>
      </c>
      <c r="D320" s="11">
        <v>45838</v>
      </c>
      <c r="E320" t="s">
        <v>2949</v>
      </c>
      <c r="F320" t="s">
        <v>2786</v>
      </c>
      <c r="G320" t="s">
        <v>2787</v>
      </c>
      <c r="H320" t="str">
        <f>IF(_xlfn.XLOOKUP(E320,LD_01[DOCUMENTO],LD_01[REVISÃO])=F320,"VIGENTE","OBSOLETO")</f>
        <v>OBSOLETO</v>
      </c>
      <c r="I320" t="s">
        <v>4310</v>
      </c>
      <c r="J320" t="s">
        <v>4855</v>
      </c>
      <c r="K320" t="str">
        <f t="shared" si="12"/>
        <v>MSV-163MS-454-460</v>
      </c>
      <c r="L320" t="str">
        <f>_xlfn.XLOOKUP(E320,LD_PROJETOS!A:A,LD_PROJETOS!H:H)</f>
        <v>ES</v>
      </c>
      <c r="M320" t="str">
        <f t="shared" si="13"/>
        <v>OBSOLETO</v>
      </c>
      <c r="N320" t="str">
        <f t="shared" si="14"/>
        <v>C:\Users\luis.nunes\OneDrive - ATERPA\00.SERVIDOR\SALA TÉCNICA\00.PROJETOS\02.DOCUMENTOS\ANO 01\MSV-163MS-454-460\ES\OBSOLETO</v>
      </c>
      <c r="O320" t="s">
        <v>4780</v>
      </c>
    </row>
    <row r="321" spans="1:15" x14ac:dyDescent="0.3">
      <c r="A321" t="s">
        <v>289</v>
      </c>
      <c r="B321">
        <v>247391</v>
      </c>
      <c r="C321" t="s">
        <v>5992</v>
      </c>
      <c r="D321" s="11">
        <v>45838</v>
      </c>
      <c r="E321" t="s">
        <v>2949</v>
      </c>
      <c r="F321" t="s">
        <v>2786</v>
      </c>
      <c r="G321" t="s">
        <v>2788</v>
      </c>
      <c r="H321" t="str">
        <f>IF(_xlfn.XLOOKUP(E321,LD_01[DOCUMENTO],LD_01[REVISÃO])=F321,"VIGENTE","OBSOLETO")</f>
        <v>OBSOLETO</v>
      </c>
      <c r="I321" t="s">
        <v>4310</v>
      </c>
      <c r="J321" t="s">
        <v>4855</v>
      </c>
      <c r="K321" t="str">
        <f t="shared" ref="K321:K384" si="15">"MSV-163MS-"&amp;I321</f>
        <v>MSV-163MS-454-460</v>
      </c>
      <c r="L321" t="str">
        <f>_xlfn.XLOOKUP(E321,LD_PROJETOS!A:A,LD_PROJETOS!H:H)</f>
        <v>ES</v>
      </c>
      <c r="M321" t="str">
        <f t="shared" ref="M321:M384" si="16">IF(H321&lt;&gt;"OBSOLETO","",H321)</f>
        <v>OBSOLETO</v>
      </c>
      <c r="N321" t="str">
        <f t="shared" ref="N321:N384" si="17">_xlfn.TEXTJOIN("\",TRUE,J321:M321)</f>
        <v>C:\Users\luis.nunes\OneDrive - ATERPA\00.SERVIDOR\SALA TÉCNICA\00.PROJETOS\02.DOCUMENTOS\ANO 01\MSV-163MS-454-460\ES\OBSOLETO</v>
      </c>
      <c r="O321" t="s">
        <v>4780</v>
      </c>
    </row>
    <row r="322" spans="1:15" x14ac:dyDescent="0.3">
      <c r="A322" t="s">
        <v>290</v>
      </c>
      <c r="B322">
        <v>1440509</v>
      </c>
      <c r="C322" t="s">
        <v>5992</v>
      </c>
      <c r="D322" s="11">
        <v>45838</v>
      </c>
      <c r="E322" t="s">
        <v>2950</v>
      </c>
      <c r="F322" t="s">
        <v>2786</v>
      </c>
      <c r="G322" t="s">
        <v>2787</v>
      </c>
      <c r="H322" t="str">
        <f>IF(_xlfn.XLOOKUP(E322,LD_01[DOCUMENTO],LD_01[REVISÃO])=F322,"VIGENTE","OBSOLETO")</f>
        <v>OBSOLETO</v>
      </c>
      <c r="I322" t="s">
        <v>4310</v>
      </c>
      <c r="J322" t="s">
        <v>4855</v>
      </c>
      <c r="K322" t="str">
        <f t="shared" si="15"/>
        <v>MSV-163MS-454-460</v>
      </c>
      <c r="L322" t="str">
        <f>_xlfn.XLOOKUP(E322,LD_PROJETOS!A:A,LD_PROJETOS!H:H)</f>
        <v>ES</v>
      </c>
      <c r="M322" t="str">
        <f t="shared" si="16"/>
        <v>OBSOLETO</v>
      </c>
      <c r="N322" t="str">
        <f t="shared" si="17"/>
        <v>C:\Users\luis.nunes\OneDrive - ATERPA\00.SERVIDOR\SALA TÉCNICA\00.PROJETOS\02.DOCUMENTOS\ANO 01\MSV-163MS-454-460\ES\OBSOLETO</v>
      </c>
      <c r="O322" t="s">
        <v>4780</v>
      </c>
    </row>
    <row r="323" spans="1:15" x14ac:dyDescent="0.3">
      <c r="A323" t="s">
        <v>291</v>
      </c>
      <c r="B323">
        <v>253592</v>
      </c>
      <c r="C323" t="s">
        <v>5992</v>
      </c>
      <c r="D323" s="11">
        <v>45838</v>
      </c>
      <c r="E323" t="s">
        <v>2950</v>
      </c>
      <c r="F323" t="s">
        <v>2786</v>
      </c>
      <c r="G323" t="s">
        <v>2788</v>
      </c>
      <c r="H323" t="str">
        <f>IF(_xlfn.XLOOKUP(E323,LD_01[DOCUMENTO],LD_01[REVISÃO])=F323,"VIGENTE","OBSOLETO")</f>
        <v>OBSOLETO</v>
      </c>
      <c r="I323" t="s">
        <v>4310</v>
      </c>
      <c r="J323" t="s">
        <v>4855</v>
      </c>
      <c r="K323" t="str">
        <f t="shared" si="15"/>
        <v>MSV-163MS-454-460</v>
      </c>
      <c r="L323" t="str">
        <f>_xlfn.XLOOKUP(E323,LD_PROJETOS!A:A,LD_PROJETOS!H:H)</f>
        <v>ES</v>
      </c>
      <c r="M323" t="str">
        <f t="shared" si="16"/>
        <v>OBSOLETO</v>
      </c>
      <c r="N323" t="str">
        <f t="shared" si="17"/>
        <v>C:\Users\luis.nunes\OneDrive - ATERPA\00.SERVIDOR\SALA TÉCNICA\00.PROJETOS\02.DOCUMENTOS\ANO 01\MSV-163MS-454-460\ES\OBSOLETO</v>
      </c>
      <c r="O323" t="s">
        <v>4780</v>
      </c>
    </row>
    <row r="324" spans="1:15" x14ac:dyDescent="0.3">
      <c r="A324" t="s">
        <v>292</v>
      </c>
      <c r="B324">
        <v>1395199</v>
      </c>
      <c r="C324" t="s">
        <v>5992</v>
      </c>
      <c r="D324" s="11">
        <v>45838</v>
      </c>
      <c r="E324" t="s">
        <v>2951</v>
      </c>
      <c r="F324" t="s">
        <v>2786</v>
      </c>
      <c r="G324" t="s">
        <v>2787</v>
      </c>
      <c r="H324" t="str">
        <f>IF(_xlfn.XLOOKUP(E324,LD_01[DOCUMENTO],LD_01[REVISÃO])=F324,"VIGENTE","OBSOLETO")</f>
        <v>OBSOLETO</v>
      </c>
      <c r="I324" t="s">
        <v>4310</v>
      </c>
      <c r="J324" t="s">
        <v>4855</v>
      </c>
      <c r="K324" t="str">
        <f t="shared" si="15"/>
        <v>MSV-163MS-454-460</v>
      </c>
      <c r="L324" t="str">
        <f>_xlfn.XLOOKUP(E324,LD_PROJETOS!A:A,LD_PROJETOS!H:H)</f>
        <v>ES</v>
      </c>
      <c r="M324" t="str">
        <f t="shared" si="16"/>
        <v>OBSOLETO</v>
      </c>
      <c r="N324" t="str">
        <f t="shared" si="17"/>
        <v>C:\Users\luis.nunes\OneDrive - ATERPA\00.SERVIDOR\SALA TÉCNICA\00.PROJETOS\02.DOCUMENTOS\ANO 01\MSV-163MS-454-460\ES\OBSOLETO</v>
      </c>
      <c r="O324" t="s">
        <v>4780</v>
      </c>
    </row>
    <row r="325" spans="1:15" x14ac:dyDescent="0.3">
      <c r="A325" t="s">
        <v>293</v>
      </c>
      <c r="B325">
        <v>249952</v>
      </c>
      <c r="C325" t="s">
        <v>5992</v>
      </c>
      <c r="D325" s="11">
        <v>45838</v>
      </c>
      <c r="E325" t="s">
        <v>2951</v>
      </c>
      <c r="F325" t="s">
        <v>2786</v>
      </c>
      <c r="G325" t="s">
        <v>2788</v>
      </c>
      <c r="H325" t="str">
        <f>IF(_xlfn.XLOOKUP(E325,LD_01[DOCUMENTO],LD_01[REVISÃO])=F325,"VIGENTE","OBSOLETO")</f>
        <v>OBSOLETO</v>
      </c>
      <c r="I325" t="s">
        <v>4310</v>
      </c>
      <c r="J325" t="s">
        <v>4855</v>
      </c>
      <c r="K325" t="str">
        <f t="shared" si="15"/>
        <v>MSV-163MS-454-460</v>
      </c>
      <c r="L325" t="str">
        <f>_xlfn.XLOOKUP(E325,LD_PROJETOS!A:A,LD_PROJETOS!H:H)</f>
        <v>ES</v>
      </c>
      <c r="M325" t="str">
        <f t="shared" si="16"/>
        <v>OBSOLETO</v>
      </c>
      <c r="N325" t="str">
        <f t="shared" si="17"/>
        <v>C:\Users\luis.nunes\OneDrive - ATERPA\00.SERVIDOR\SALA TÉCNICA\00.PROJETOS\02.DOCUMENTOS\ANO 01\MSV-163MS-454-460\ES\OBSOLETO</v>
      </c>
      <c r="O325" t="s">
        <v>4780</v>
      </c>
    </row>
    <row r="326" spans="1:15" x14ac:dyDescent="0.3">
      <c r="A326" t="s">
        <v>294</v>
      </c>
      <c r="B326">
        <v>1741365</v>
      </c>
      <c r="C326" t="s">
        <v>5992</v>
      </c>
      <c r="D326" s="11">
        <v>45838</v>
      </c>
      <c r="E326" t="s">
        <v>2952</v>
      </c>
      <c r="F326" t="s">
        <v>2786</v>
      </c>
      <c r="G326" t="s">
        <v>2787</v>
      </c>
      <c r="H326" t="str">
        <f>IF(_xlfn.XLOOKUP(E326,LD_01[DOCUMENTO],LD_01[REVISÃO])=F326,"VIGENTE","OBSOLETO")</f>
        <v>OBSOLETO</v>
      </c>
      <c r="I326" t="s">
        <v>4310</v>
      </c>
      <c r="J326" t="s">
        <v>4855</v>
      </c>
      <c r="K326" t="str">
        <f t="shared" si="15"/>
        <v>MSV-163MS-454-460</v>
      </c>
      <c r="L326" t="str">
        <f>_xlfn.XLOOKUP(E326,LD_PROJETOS!A:A,LD_PROJETOS!H:H)</f>
        <v>ES</v>
      </c>
      <c r="M326" t="str">
        <f t="shared" si="16"/>
        <v>OBSOLETO</v>
      </c>
      <c r="N326" t="str">
        <f t="shared" si="17"/>
        <v>C:\Users\luis.nunes\OneDrive - ATERPA\00.SERVIDOR\SALA TÉCNICA\00.PROJETOS\02.DOCUMENTOS\ANO 01\MSV-163MS-454-460\ES\OBSOLETO</v>
      </c>
      <c r="O326" t="s">
        <v>4780</v>
      </c>
    </row>
    <row r="327" spans="1:15" x14ac:dyDescent="0.3">
      <c r="A327" t="s">
        <v>295</v>
      </c>
      <c r="B327">
        <v>250805</v>
      </c>
      <c r="C327" t="s">
        <v>5992</v>
      </c>
      <c r="D327" s="11">
        <v>45838</v>
      </c>
      <c r="E327" t="s">
        <v>2952</v>
      </c>
      <c r="F327" t="s">
        <v>2786</v>
      </c>
      <c r="G327" t="s">
        <v>2788</v>
      </c>
      <c r="H327" t="str">
        <f>IF(_xlfn.XLOOKUP(E327,LD_01[DOCUMENTO],LD_01[REVISÃO])=F327,"VIGENTE","OBSOLETO")</f>
        <v>OBSOLETO</v>
      </c>
      <c r="I327" t="s">
        <v>4310</v>
      </c>
      <c r="J327" t="s">
        <v>4855</v>
      </c>
      <c r="K327" t="str">
        <f t="shared" si="15"/>
        <v>MSV-163MS-454-460</v>
      </c>
      <c r="L327" t="str">
        <f>_xlfn.XLOOKUP(E327,LD_PROJETOS!A:A,LD_PROJETOS!H:H)</f>
        <v>ES</v>
      </c>
      <c r="M327" t="str">
        <f t="shared" si="16"/>
        <v>OBSOLETO</v>
      </c>
      <c r="N327" t="str">
        <f t="shared" si="17"/>
        <v>C:\Users\luis.nunes\OneDrive - ATERPA\00.SERVIDOR\SALA TÉCNICA\00.PROJETOS\02.DOCUMENTOS\ANO 01\MSV-163MS-454-460\ES\OBSOLETO</v>
      </c>
      <c r="O327" t="s">
        <v>4780</v>
      </c>
    </row>
    <row r="328" spans="1:15" x14ac:dyDescent="0.3">
      <c r="A328" t="s">
        <v>296</v>
      </c>
      <c r="B328">
        <v>1404307</v>
      </c>
      <c r="C328" t="s">
        <v>5992</v>
      </c>
      <c r="D328" s="11">
        <v>45838</v>
      </c>
      <c r="E328" t="s">
        <v>2953</v>
      </c>
      <c r="F328" t="s">
        <v>2786</v>
      </c>
      <c r="G328" t="s">
        <v>2787</v>
      </c>
      <c r="H328" t="str">
        <f>IF(_xlfn.XLOOKUP(E328,LD_01[DOCUMENTO],LD_01[REVISÃO])=F328,"VIGENTE","OBSOLETO")</f>
        <v>OBSOLETO</v>
      </c>
      <c r="I328" t="s">
        <v>4310</v>
      </c>
      <c r="J328" t="s">
        <v>4855</v>
      </c>
      <c r="K328" t="str">
        <f t="shared" si="15"/>
        <v>MSV-163MS-454-460</v>
      </c>
      <c r="L328" t="str">
        <f>_xlfn.XLOOKUP(E328,LD_PROJETOS!A:A,LD_PROJETOS!H:H)</f>
        <v>ES</v>
      </c>
      <c r="M328" t="str">
        <f t="shared" si="16"/>
        <v>OBSOLETO</v>
      </c>
      <c r="N328" t="str">
        <f t="shared" si="17"/>
        <v>C:\Users\luis.nunes\OneDrive - ATERPA\00.SERVIDOR\SALA TÉCNICA\00.PROJETOS\02.DOCUMENTOS\ANO 01\MSV-163MS-454-460\ES\OBSOLETO</v>
      </c>
      <c r="O328" t="s">
        <v>4780</v>
      </c>
    </row>
    <row r="329" spans="1:15" x14ac:dyDescent="0.3">
      <c r="A329" t="s">
        <v>297</v>
      </c>
      <c r="B329">
        <v>244921</v>
      </c>
      <c r="C329" t="s">
        <v>5992</v>
      </c>
      <c r="D329" s="11">
        <v>45838</v>
      </c>
      <c r="E329" t="s">
        <v>2953</v>
      </c>
      <c r="F329" t="s">
        <v>2786</v>
      </c>
      <c r="G329" t="s">
        <v>2788</v>
      </c>
      <c r="H329" t="str">
        <f>IF(_xlfn.XLOOKUP(E329,LD_01[DOCUMENTO],LD_01[REVISÃO])=F329,"VIGENTE","OBSOLETO")</f>
        <v>OBSOLETO</v>
      </c>
      <c r="I329" t="s">
        <v>4310</v>
      </c>
      <c r="J329" t="s">
        <v>4855</v>
      </c>
      <c r="K329" t="str">
        <f t="shared" si="15"/>
        <v>MSV-163MS-454-460</v>
      </c>
      <c r="L329" t="str">
        <f>_xlfn.XLOOKUP(E329,LD_PROJETOS!A:A,LD_PROJETOS!H:H)</f>
        <v>ES</v>
      </c>
      <c r="M329" t="str">
        <f t="shared" si="16"/>
        <v>OBSOLETO</v>
      </c>
      <c r="N329" t="str">
        <f t="shared" si="17"/>
        <v>C:\Users\luis.nunes\OneDrive - ATERPA\00.SERVIDOR\SALA TÉCNICA\00.PROJETOS\02.DOCUMENTOS\ANO 01\MSV-163MS-454-460\ES\OBSOLETO</v>
      </c>
      <c r="O329" t="s">
        <v>4780</v>
      </c>
    </row>
    <row r="330" spans="1:15" x14ac:dyDescent="0.3">
      <c r="A330" t="s">
        <v>351</v>
      </c>
      <c r="B330">
        <v>3255936</v>
      </c>
      <c r="C330" t="s">
        <v>5992</v>
      </c>
      <c r="D330" s="11">
        <v>45838</v>
      </c>
      <c r="E330" t="s">
        <v>2986</v>
      </c>
      <c r="F330" t="s">
        <v>2799</v>
      </c>
      <c r="G330" t="s">
        <v>2787</v>
      </c>
      <c r="H330" t="str">
        <f>IF(_xlfn.XLOOKUP(E330,LD_01[DOCUMENTO],LD_01[REVISÃO])=F330,"VIGENTE","OBSOLETO")</f>
        <v>VIGENTE</v>
      </c>
      <c r="I330" t="s">
        <v>4310</v>
      </c>
      <c r="J330" t="s">
        <v>4855</v>
      </c>
      <c r="K330" t="str">
        <f t="shared" si="15"/>
        <v>MSV-163MS-454-460</v>
      </c>
      <c r="L330" t="str">
        <f>_xlfn.XLOOKUP(E330,LD_PROJETOS!A:A,LD_PROJETOS!H:H)</f>
        <v>IN</v>
      </c>
      <c r="M330" t="str">
        <f t="shared" si="16"/>
        <v/>
      </c>
      <c r="N330" t="str">
        <f t="shared" si="17"/>
        <v>C:\Users\luis.nunes\OneDrive - ATERPA\00.SERVIDOR\SALA TÉCNICA\00.PROJETOS\02.DOCUMENTOS\ANO 01\MSV-163MS-454-460\IN</v>
      </c>
      <c r="O330" t="s">
        <v>4780</v>
      </c>
    </row>
    <row r="331" spans="1:15" x14ac:dyDescent="0.3">
      <c r="A331" t="s">
        <v>352</v>
      </c>
      <c r="B331">
        <v>544761</v>
      </c>
      <c r="C331" t="s">
        <v>5992</v>
      </c>
      <c r="D331" s="11">
        <v>45838</v>
      </c>
      <c r="E331" t="s">
        <v>2986</v>
      </c>
      <c r="F331" t="s">
        <v>2799</v>
      </c>
      <c r="G331" t="s">
        <v>2788</v>
      </c>
      <c r="H331" t="str">
        <f>IF(_xlfn.XLOOKUP(E331,LD_01[DOCUMENTO],LD_01[REVISÃO])=F331,"VIGENTE","OBSOLETO")</f>
        <v>VIGENTE</v>
      </c>
      <c r="I331" t="s">
        <v>4310</v>
      </c>
      <c r="J331" t="s">
        <v>4855</v>
      </c>
      <c r="K331" t="str">
        <f t="shared" si="15"/>
        <v>MSV-163MS-454-460</v>
      </c>
      <c r="L331" t="str">
        <f>_xlfn.XLOOKUP(E331,LD_PROJETOS!A:A,LD_PROJETOS!H:H)</f>
        <v>IN</v>
      </c>
      <c r="M331" t="str">
        <f t="shared" si="16"/>
        <v/>
      </c>
      <c r="N331" t="str">
        <f t="shared" si="17"/>
        <v>C:\Users\luis.nunes\OneDrive - ATERPA\00.SERVIDOR\SALA TÉCNICA\00.PROJETOS\02.DOCUMENTOS\ANO 01\MSV-163MS-454-460\IN</v>
      </c>
      <c r="O331" t="s">
        <v>4780</v>
      </c>
    </row>
    <row r="332" spans="1:15" x14ac:dyDescent="0.3">
      <c r="A332" t="s">
        <v>353</v>
      </c>
      <c r="B332">
        <v>2764434</v>
      </c>
      <c r="C332" t="s">
        <v>5992</v>
      </c>
      <c r="D332" s="11">
        <v>45838</v>
      </c>
      <c r="E332" t="s">
        <v>2987</v>
      </c>
      <c r="F332" t="s">
        <v>2799</v>
      </c>
      <c r="G332" t="s">
        <v>2787</v>
      </c>
      <c r="H332" t="str">
        <f>IF(_xlfn.XLOOKUP(E332,LD_01[DOCUMENTO],LD_01[REVISÃO])=F332,"VIGENTE","OBSOLETO")</f>
        <v>VIGENTE</v>
      </c>
      <c r="I332" t="s">
        <v>4310</v>
      </c>
      <c r="J332" t="s">
        <v>4855</v>
      </c>
      <c r="K332" t="str">
        <f t="shared" si="15"/>
        <v>MSV-163MS-454-460</v>
      </c>
      <c r="L332" t="str">
        <f>_xlfn.XLOOKUP(E332,LD_PROJETOS!A:A,LD_PROJETOS!H:H)</f>
        <v>IN</v>
      </c>
      <c r="M332" t="str">
        <f t="shared" si="16"/>
        <v/>
      </c>
      <c r="N332" t="str">
        <f t="shared" si="17"/>
        <v>C:\Users\luis.nunes\OneDrive - ATERPA\00.SERVIDOR\SALA TÉCNICA\00.PROJETOS\02.DOCUMENTOS\ANO 01\MSV-163MS-454-460\IN</v>
      </c>
      <c r="O332" t="s">
        <v>4780</v>
      </c>
    </row>
    <row r="333" spans="1:15" x14ac:dyDescent="0.3">
      <c r="A333" t="s">
        <v>354</v>
      </c>
      <c r="B333">
        <v>677002</v>
      </c>
      <c r="C333" t="s">
        <v>5992</v>
      </c>
      <c r="D333" s="11">
        <v>45838</v>
      </c>
      <c r="E333" t="s">
        <v>2987</v>
      </c>
      <c r="F333" t="s">
        <v>2799</v>
      </c>
      <c r="G333" t="s">
        <v>2788</v>
      </c>
      <c r="H333" t="str">
        <f>IF(_xlfn.XLOOKUP(E333,LD_01[DOCUMENTO],LD_01[REVISÃO])=F333,"VIGENTE","OBSOLETO")</f>
        <v>VIGENTE</v>
      </c>
      <c r="I333" t="s">
        <v>4310</v>
      </c>
      <c r="J333" t="s">
        <v>4855</v>
      </c>
      <c r="K333" t="str">
        <f t="shared" si="15"/>
        <v>MSV-163MS-454-460</v>
      </c>
      <c r="L333" t="str">
        <f>_xlfn.XLOOKUP(E333,LD_PROJETOS!A:A,LD_PROJETOS!H:H)</f>
        <v>IN</v>
      </c>
      <c r="M333" t="str">
        <f t="shared" si="16"/>
        <v/>
      </c>
      <c r="N333" t="str">
        <f t="shared" si="17"/>
        <v>C:\Users\luis.nunes\OneDrive - ATERPA\00.SERVIDOR\SALA TÉCNICA\00.PROJETOS\02.DOCUMENTOS\ANO 01\MSV-163MS-454-460\IN</v>
      </c>
      <c r="O333" t="s">
        <v>4780</v>
      </c>
    </row>
    <row r="334" spans="1:15" x14ac:dyDescent="0.3">
      <c r="A334" t="s">
        <v>355</v>
      </c>
      <c r="B334">
        <v>2881671</v>
      </c>
      <c r="C334" t="s">
        <v>5992</v>
      </c>
      <c r="D334" s="11">
        <v>45838</v>
      </c>
      <c r="E334" t="s">
        <v>2988</v>
      </c>
      <c r="F334" t="s">
        <v>2797</v>
      </c>
      <c r="G334" t="s">
        <v>2787</v>
      </c>
      <c r="H334" t="str">
        <f>IF(_xlfn.XLOOKUP(E334,LD_01[DOCUMENTO],LD_01[REVISÃO])=F334,"VIGENTE","OBSOLETO")</f>
        <v>VIGENTE</v>
      </c>
      <c r="I334" t="s">
        <v>4310</v>
      </c>
      <c r="J334" t="s">
        <v>4855</v>
      </c>
      <c r="K334" t="str">
        <f t="shared" si="15"/>
        <v>MSV-163MS-454-460</v>
      </c>
      <c r="L334" t="str">
        <f>_xlfn.XLOOKUP(E334,LD_PROJETOS!A:A,LD_PROJETOS!H:H)</f>
        <v>IN</v>
      </c>
      <c r="M334" t="str">
        <f t="shared" si="16"/>
        <v/>
      </c>
      <c r="N334" t="str">
        <f t="shared" si="17"/>
        <v>C:\Users\luis.nunes\OneDrive - ATERPA\00.SERVIDOR\SALA TÉCNICA\00.PROJETOS\02.DOCUMENTOS\ANO 01\MSV-163MS-454-460\IN</v>
      </c>
      <c r="O334" t="s">
        <v>4780</v>
      </c>
    </row>
    <row r="335" spans="1:15" x14ac:dyDescent="0.3">
      <c r="A335" t="s">
        <v>356</v>
      </c>
      <c r="B335">
        <v>777707</v>
      </c>
      <c r="C335" t="s">
        <v>5992</v>
      </c>
      <c r="D335" s="11">
        <v>45838</v>
      </c>
      <c r="E335" t="s">
        <v>2988</v>
      </c>
      <c r="F335" t="s">
        <v>2797</v>
      </c>
      <c r="G335" t="s">
        <v>2788</v>
      </c>
      <c r="H335" t="str">
        <f>IF(_xlfn.XLOOKUP(E335,LD_01[DOCUMENTO],LD_01[REVISÃO])=F335,"VIGENTE","OBSOLETO")</f>
        <v>VIGENTE</v>
      </c>
      <c r="I335" t="s">
        <v>4310</v>
      </c>
      <c r="J335" t="s">
        <v>4855</v>
      </c>
      <c r="K335" t="str">
        <f t="shared" si="15"/>
        <v>MSV-163MS-454-460</v>
      </c>
      <c r="L335" t="str">
        <f>_xlfn.XLOOKUP(E335,LD_PROJETOS!A:A,LD_PROJETOS!H:H)</f>
        <v>IN</v>
      </c>
      <c r="M335" t="str">
        <f t="shared" si="16"/>
        <v/>
      </c>
      <c r="N335" t="str">
        <f t="shared" si="17"/>
        <v>C:\Users\luis.nunes\OneDrive - ATERPA\00.SERVIDOR\SALA TÉCNICA\00.PROJETOS\02.DOCUMENTOS\ANO 01\MSV-163MS-454-460\IN</v>
      </c>
      <c r="O335" t="s">
        <v>4780</v>
      </c>
    </row>
    <row r="336" spans="1:15" x14ac:dyDescent="0.3">
      <c r="A336" t="s">
        <v>357</v>
      </c>
      <c r="B336">
        <v>2418027</v>
      </c>
      <c r="C336" t="s">
        <v>5992</v>
      </c>
      <c r="D336" s="11">
        <v>45838</v>
      </c>
      <c r="E336" t="s">
        <v>2989</v>
      </c>
      <c r="F336" t="s">
        <v>2799</v>
      </c>
      <c r="G336" t="s">
        <v>2787</v>
      </c>
      <c r="H336" t="str">
        <f>IF(_xlfn.XLOOKUP(E336,LD_01[DOCUMENTO],LD_01[REVISÃO])=F336,"VIGENTE","OBSOLETO")</f>
        <v>VIGENTE</v>
      </c>
      <c r="I336" t="s">
        <v>4310</v>
      </c>
      <c r="J336" t="s">
        <v>4855</v>
      </c>
      <c r="K336" t="str">
        <f t="shared" si="15"/>
        <v>MSV-163MS-454-460</v>
      </c>
      <c r="L336" t="str">
        <f>_xlfn.XLOOKUP(E336,LD_PROJETOS!A:A,LD_PROJETOS!H:H)</f>
        <v>IN</v>
      </c>
      <c r="M336" t="str">
        <f t="shared" si="16"/>
        <v/>
      </c>
      <c r="N336" t="str">
        <f t="shared" si="17"/>
        <v>C:\Users\luis.nunes\OneDrive - ATERPA\00.SERVIDOR\SALA TÉCNICA\00.PROJETOS\02.DOCUMENTOS\ANO 01\MSV-163MS-454-460\IN</v>
      </c>
      <c r="O336" t="s">
        <v>4780</v>
      </c>
    </row>
    <row r="337" spans="1:15" x14ac:dyDescent="0.3">
      <c r="A337" t="s">
        <v>358</v>
      </c>
      <c r="B337">
        <v>522051</v>
      </c>
      <c r="C337" t="s">
        <v>5992</v>
      </c>
      <c r="D337" s="11">
        <v>45838</v>
      </c>
      <c r="E337" t="s">
        <v>2989</v>
      </c>
      <c r="F337" t="s">
        <v>2799</v>
      </c>
      <c r="G337" t="s">
        <v>2788</v>
      </c>
      <c r="H337" t="str">
        <f>IF(_xlfn.XLOOKUP(E337,LD_01[DOCUMENTO],LD_01[REVISÃO])=F337,"VIGENTE","OBSOLETO")</f>
        <v>VIGENTE</v>
      </c>
      <c r="I337" t="s">
        <v>4310</v>
      </c>
      <c r="J337" t="s">
        <v>4855</v>
      </c>
      <c r="K337" t="str">
        <f t="shared" si="15"/>
        <v>MSV-163MS-454-460</v>
      </c>
      <c r="L337" t="str">
        <f>_xlfn.XLOOKUP(E337,LD_PROJETOS!A:A,LD_PROJETOS!H:H)</f>
        <v>IN</v>
      </c>
      <c r="M337" t="str">
        <f t="shared" si="16"/>
        <v/>
      </c>
      <c r="N337" t="str">
        <f t="shared" si="17"/>
        <v>C:\Users\luis.nunes\OneDrive - ATERPA\00.SERVIDOR\SALA TÉCNICA\00.PROJETOS\02.DOCUMENTOS\ANO 01\MSV-163MS-454-460\IN</v>
      </c>
      <c r="O337" t="s">
        <v>4780</v>
      </c>
    </row>
    <row r="338" spans="1:15" x14ac:dyDescent="0.3">
      <c r="A338" t="s">
        <v>359</v>
      </c>
      <c r="B338">
        <v>3006541</v>
      </c>
      <c r="C338" t="s">
        <v>5992</v>
      </c>
      <c r="D338" s="11">
        <v>45838</v>
      </c>
      <c r="E338" t="s">
        <v>2990</v>
      </c>
      <c r="F338" t="s">
        <v>2799</v>
      </c>
      <c r="G338" t="s">
        <v>2787</v>
      </c>
      <c r="H338" t="str">
        <f>IF(_xlfn.XLOOKUP(E338,LD_01[DOCUMENTO],LD_01[REVISÃO])=F338,"VIGENTE","OBSOLETO")</f>
        <v>VIGENTE</v>
      </c>
      <c r="I338" t="s">
        <v>4310</v>
      </c>
      <c r="J338" t="s">
        <v>4855</v>
      </c>
      <c r="K338" t="str">
        <f t="shared" si="15"/>
        <v>MSV-163MS-454-460</v>
      </c>
      <c r="L338" t="str">
        <f>_xlfn.XLOOKUP(E338,LD_PROJETOS!A:A,LD_PROJETOS!H:H)</f>
        <v>IN</v>
      </c>
      <c r="M338" t="str">
        <f t="shared" si="16"/>
        <v/>
      </c>
      <c r="N338" t="str">
        <f t="shared" si="17"/>
        <v>C:\Users\luis.nunes\OneDrive - ATERPA\00.SERVIDOR\SALA TÉCNICA\00.PROJETOS\02.DOCUMENTOS\ANO 01\MSV-163MS-454-460\IN</v>
      </c>
      <c r="O338" t="s">
        <v>4780</v>
      </c>
    </row>
    <row r="339" spans="1:15" x14ac:dyDescent="0.3">
      <c r="A339" t="s">
        <v>360</v>
      </c>
      <c r="B339">
        <v>683069</v>
      </c>
      <c r="C339" t="s">
        <v>5992</v>
      </c>
      <c r="D339" s="11">
        <v>45838</v>
      </c>
      <c r="E339" t="s">
        <v>2990</v>
      </c>
      <c r="F339" t="s">
        <v>2799</v>
      </c>
      <c r="G339" t="s">
        <v>2788</v>
      </c>
      <c r="H339" t="str">
        <f>IF(_xlfn.XLOOKUP(E339,LD_01[DOCUMENTO],LD_01[REVISÃO])=F339,"VIGENTE","OBSOLETO")</f>
        <v>VIGENTE</v>
      </c>
      <c r="I339" t="s">
        <v>4310</v>
      </c>
      <c r="J339" t="s">
        <v>4855</v>
      </c>
      <c r="K339" t="str">
        <f t="shared" si="15"/>
        <v>MSV-163MS-454-460</v>
      </c>
      <c r="L339" t="str">
        <f>_xlfn.XLOOKUP(E339,LD_PROJETOS!A:A,LD_PROJETOS!H:H)</f>
        <v>IN</v>
      </c>
      <c r="M339" t="str">
        <f t="shared" si="16"/>
        <v/>
      </c>
      <c r="N339" t="str">
        <f t="shared" si="17"/>
        <v>C:\Users\luis.nunes\OneDrive - ATERPA\00.SERVIDOR\SALA TÉCNICA\00.PROJETOS\02.DOCUMENTOS\ANO 01\MSV-163MS-454-460\IN</v>
      </c>
      <c r="O339" t="s">
        <v>4780</v>
      </c>
    </row>
    <row r="340" spans="1:15" x14ac:dyDescent="0.3">
      <c r="A340" t="s">
        <v>361</v>
      </c>
      <c r="B340">
        <v>2210026</v>
      </c>
      <c r="C340" t="s">
        <v>5992</v>
      </c>
      <c r="D340" s="11">
        <v>45838</v>
      </c>
      <c r="E340" t="s">
        <v>2991</v>
      </c>
      <c r="F340" t="s">
        <v>2799</v>
      </c>
      <c r="G340" t="s">
        <v>2787</v>
      </c>
      <c r="H340" t="str">
        <f>IF(_xlfn.XLOOKUP(E340,LD_01[DOCUMENTO],LD_01[REVISÃO])=F340,"VIGENTE","OBSOLETO")</f>
        <v>VIGENTE</v>
      </c>
      <c r="I340" t="s">
        <v>4310</v>
      </c>
      <c r="J340" t="s">
        <v>4855</v>
      </c>
      <c r="K340" t="str">
        <f t="shared" si="15"/>
        <v>MSV-163MS-454-460</v>
      </c>
      <c r="L340" t="str">
        <f>_xlfn.XLOOKUP(E340,LD_PROJETOS!A:A,LD_PROJETOS!H:H)</f>
        <v>IN</v>
      </c>
      <c r="M340" t="str">
        <f t="shared" si="16"/>
        <v/>
      </c>
      <c r="N340" t="str">
        <f t="shared" si="17"/>
        <v>C:\Users\luis.nunes\OneDrive - ATERPA\00.SERVIDOR\SALA TÉCNICA\00.PROJETOS\02.DOCUMENTOS\ANO 01\MSV-163MS-454-460\IN</v>
      </c>
      <c r="O340" t="s">
        <v>4780</v>
      </c>
    </row>
    <row r="341" spans="1:15" x14ac:dyDescent="0.3">
      <c r="A341" t="s">
        <v>362</v>
      </c>
      <c r="B341">
        <v>437192</v>
      </c>
      <c r="C341" t="s">
        <v>5992</v>
      </c>
      <c r="D341" s="11">
        <v>45838</v>
      </c>
      <c r="E341" t="s">
        <v>2991</v>
      </c>
      <c r="F341" t="s">
        <v>2799</v>
      </c>
      <c r="G341" t="s">
        <v>2788</v>
      </c>
      <c r="H341" t="str">
        <f>IF(_xlfn.XLOOKUP(E341,LD_01[DOCUMENTO],LD_01[REVISÃO])=F341,"VIGENTE","OBSOLETO")</f>
        <v>VIGENTE</v>
      </c>
      <c r="I341" t="s">
        <v>4310</v>
      </c>
      <c r="J341" t="s">
        <v>4855</v>
      </c>
      <c r="K341" t="str">
        <f t="shared" si="15"/>
        <v>MSV-163MS-454-460</v>
      </c>
      <c r="L341" t="str">
        <f>_xlfn.XLOOKUP(E341,LD_PROJETOS!A:A,LD_PROJETOS!H:H)</f>
        <v>IN</v>
      </c>
      <c r="M341" t="str">
        <f t="shared" si="16"/>
        <v/>
      </c>
      <c r="N341" t="str">
        <f t="shared" si="17"/>
        <v>C:\Users\luis.nunes\OneDrive - ATERPA\00.SERVIDOR\SALA TÉCNICA\00.PROJETOS\02.DOCUMENTOS\ANO 01\MSV-163MS-454-460\IN</v>
      </c>
      <c r="O341" t="s">
        <v>4780</v>
      </c>
    </row>
    <row r="342" spans="1:15" x14ac:dyDescent="0.3">
      <c r="A342" t="s">
        <v>404</v>
      </c>
      <c r="B342">
        <v>3370593</v>
      </c>
      <c r="C342" t="s">
        <v>5992</v>
      </c>
      <c r="D342" s="11">
        <v>45838</v>
      </c>
      <c r="E342" t="s">
        <v>3014</v>
      </c>
      <c r="F342" t="s">
        <v>2797</v>
      </c>
      <c r="G342" t="s">
        <v>2787</v>
      </c>
      <c r="H342" t="str">
        <f>IF(_xlfn.XLOOKUP(E342,LD_01[DOCUMENTO],LD_01[REVISÃO])=F342,"VIGENTE","OBSOLETO")</f>
        <v>VIGENTE</v>
      </c>
      <c r="I342" t="s">
        <v>4310</v>
      </c>
      <c r="J342" t="s">
        <v>4855</v>
      </c>
      <c r="K342" t="str">
        <f t="shared" si="15"/>
        <v>MSV-163MS-454-460</v>
      </c>
      <c r="L342" t="str">
        <f>_xlfn.XLOOKUP(E342,LD_PROJETOS!A:A,LD_PROJETOS!H:H)</f>
        <v>PA</v>
      </c>
      <c r="M342" t="str">
        <f t="shared" si="16"/>
        <v/>
      </c>
      <c r="N342" t="str">
        <f t="shared" si="17"/>
        <v>C:\Users\luis.nunes\OneDrive - ATERPA\00.SERVIDOR\SALA TÉCNICA\00.PROJETOS\02.DOCUMENTOS\ANO 01\MSV-163MS-454-460\PA</v>
      </c>
      <c r="O342" t="s">
        <v>4780</v>
      </c>
    </row>
    <row r="343" spans="1:15" x14ac:dyDescent="0.3">
      <c r="A343" t="s">
        <v>405</v>
      </c>
      <c r="B343">
        <v>532436</v>
      </c>
      <c r="C343" t="s">
        <v>5992</v>
      </c>
      <c r="D343" s="11">
        <v>45838</v>
      </c>
      <c r="E343" t="s">
        <v>3014</v>
      </c>
      <c r="F343" t="s">
        <v>2797</v>
      </c>
      <c r="G343" t="s">
        <v>2788</v>
      </c>
      <c r="H343" t="str">
        <f>IF(_xlfn.XLOOKUP(E343,LD_01[DOCUMENTO],LD_01[REVISÃO])=F343,"VIGENTE","OBSOLETO")</f>
        <v>VIGENTE</v>
      </c>
      <c r="I343" t="s">
        <v>4310</v>
      </c>
      <c r="J343" t="s">
        <v>4855</v>
      </c>
      <c r="K343" t="str">
        <f t="shared" si="15"/>
        <v>MSV-163MS-454-460</v>
      </c>
      <c r="L343" t="str">
        <f>_xlfn.XLOOKUP(E343,LD_PROJETOS!A:A,LD_PROJETOS!H:H)</f>
        <v>PA</v>
      </c>
      <c r="M343" t="str">
        <f t="shared" si="16"/>
        <v/>
      </c>
      <c r="N343" t="str">
        <f t="shared" si="17"/>
        <v>C:\Users\luis.nunes\OneDrive - ATERPA\00.SERVIDOR\SALA TÉCNICA\00.PROJETOS\02.DOCUMENTOS\ANO 01\MSV-163MS-454-460\PA</v>
      </c>
      <c r="O343" t="s">
        <v>4780</v>
      </c>
    </row>
    <row r="344" spans="1:15" x14ac:dyDescent="0.3">
      <c r="A344" t="s">
        <v>406</v>
      </c>
      <c r="B344">
        <v>2924666</v>
      </c>
      <c r="C344" t="s">
        <v>5992</v>
      </c>
      <c r="D344" s="11">
        <v>45838</v>
      </c>
      <c r="E344" t="s">
        <v>3015</v>
      </c>
      <c r="F344" t="s">
        <v>2797</v>
      </c>
      <c r="G344" t="s">
        <v>2787</v>
      </c>
      <c r="H344" t="str">
        <f>IF(_xlfn.XLOOKUP(E344,LD_01[DOCUMENTO],LD_01[REVISÃO])=F344,"VIGENTE","OBSOLETO")</f>
        <v>VIGENTE</v>
      </c>
      <c r="I344" t="s">
        <v>4310</v>
      </c>
      <c r="J344" t="s">
        <v>4855</v>
      </c>
      <c r="K344" t="str">
        <f t="shared" si="15"/>
        <v>MSV-163MS-454-460</v>
      </c>
      <c r="L344" t="str">
        <f>_xlfn.XLOOKUP(E344,LD_PROJETOS!A:A,LD_PROJETOS!H:H)</f>
        <v>PA</v>
      </c>
      <c r="M344" t="str">
        <f t="shared" si="16"/>
        <v/>
      </c>
      <c r="N344" t="str">
        <f t="shared" si="17"/>
        <v>C:\Users\luis.nunes\OneDrive - ATERPA\00.SERVIDOR\SALA TÉCNICA\00.PROJETOS\02.DOCUMENTOS\ANO 01\MSV-163MS-454-460\PA</v>
      </c>
      <c r="O344" t="s">
        <v>4780</v>
      </c>
    </row>
    <row r="345" spans="1:15" x14ac:dyDescent="0.3">
      <c r="A345" t="s">
        <v>407</v>
      </c>
      <c r="B345">
        <v>701829</v>
      </c>
      <c r="C345" t="s">
        <v>5992</v>
      </c>
      <c r="D345" s="11">
        <v>45838</v>
      </c>
      <c r="E345" t="s">
        <v>3015</v>
      </c>
      <c r="F345" t="s">
        <v>2797</v>
      </c>
      <c r="G345" t="s">
        <v>2788</v>
      </c>
      <c r="H345" t="str">
        <f>IF(_xlfn.XLOOKUP(E345,LD_01[DOCUMENTO],LD_01[REVISÃO])=F345,"VIGENTE","OBSOLETO")</f>
        <v>VIGENTE</v>
      </c>
      <c r="I345" t="s">
        <v>4310</v>
      </c>
      <c r="J345" t="s">
        <v>4855</v>
      </c>
      <c r="K345" t="str">
        <f t="shared" si="15"/>
        <v>MSV-163MS-454-460</v>
      </c>
      <c r="L345" t="str">
        <f>_xlfn.XLOOKUP(E345,LD_PROJETOS!A:A,LD_PROJETOS!H:H)</f>
        <v>PA</v>
      </c>
      <c r="M345" t="str">
        <f t="shared" si="16"/>
        <v/>
      </c>
      <c r="N345" t="str">
        <f t="shared" si="17"/>
        <v>C:\Users\luis.nunes\OneDrive - ATERPA\00.SERVIDOR\SALA TÉCNICA\00.PROJETOS\02.DOCUMENTOS\ANO 01\MSV-163MS-454-460\PA</v>
      </c>
      <c r="O345" t="s">
        <v>4780</v>
      </c>
    </row>
    <row r="346" spans="1:15" x14ac:dyDescent="0.3">
      <c r="A346" t="s">
        <v>408</v>
      </c>
      <c r="B346">
        <v>2879320</v>
      </c>
      <c r="C346" t="s">
        <v>5992</v>
      </c>
      <c r="D346" s="11">
        <v>45838</v>
      </c>
      <c r="E346" t="s">
        <v>3016</v>
      </c>
      <c r="F346" t="s">
        <v>2797</v>
      </c>
      <c r="G346" t="s">
        <v>2787</v>
      </c>
      <c r="H346" t="str">
        <f>IF(_xlfn.XLOOKUP(E346,LD_01[DOCUMENTO],LD_01[REVISÃO])=F346,"VIGENTE","OBSOLETO")</f>
        <v>VIGENTE</v>
      </c>
      <c r="I346" t="s">
        <v>4310</v>
      </c>
      <c r="J346" t="s">
        <v>4855</v>
      </c>
      <c r="K346" t="str">
        <f t="shared" si="15"/>
        <v>MSV-163MS-454-460</v>
      </c>
      <c r="L346" t="str">
        <f>_xlfn.XLOOKUP(E346,LD_PROJETOS!A:A,LD_PROJETOS!H:H)</f>
        <v>PA</v>
      </c>
      <c r="M346" t="str">
        <f t="shared" si="16"/>
        <v/>
      </c>
      <c r="N346" t="str">
        <f t="shared" si="17"/>
        <v>C:\Users\luis.nunes\OneDrive - ATERPA\00.SERVIDOR\SALA TÉCNICA\00.PROJETOS\02.DOCUMENTOS\ANO 01\MSV-163MS-454-460\PA</v>
      </c>
      <c r="O346" t="s">
        <v>4780</v>
      </c>
    </row>
    <row r="347" spans="1:15" x14ac:dyDescent="0.3">
      <c r="A347" t="s">
        <v>409</v>
      </c>
      <c r="B347">
        <v>750628</v>
      </c>
      <c r="C347" t="s">
        <v>5992</v>
      </c>
      <c r="D347" s="11">
        <v>45838</v>
      </c>
      <c r="E347" t="s">
        <v>3016</v>
      </c>
      <c r="F347" t="s">
        <v>2797</v>
      </c>
      <c r="G347" t="s">
        <v>2788</v>
      </c>
      <c r="H347" t="str">
        <f>IF(_xlfn.XLOOKUP(E347,LD_01[DOCUMENTO],LD_01[REVISÃO])=F347,"VIGENTE","OBSOLETO")</f>
        <v>VIGENTE</v>
      </c>
      <c r="I347" t="s">
        <v>4310</v>
      </c>
      <c r="J347" t="s">
        <v>4855</v>
      </c>
      <c r="K347" t="str">
        <f t="shared" si="15"/>
        <v>MSV-163MS-454-460</v>
      </c>
      <c r="L347" t="str">
        <f>_xlfn.XLOOKUP(E347,LD_PROJETOS!A:A,LD_PROJETOS!H:H)</f>
        <v>PA</v>
      </c>
      <c r="M347" t="str">
        <f t="shared" si="16"/>
        <v/>
      </c>
      <c r="N347" t="str">
        <f t="shared" si="17"/>
        <v>C:\Users\luis.nunes\OneDrive - ATERPA\00.SERVIDOR\SALA TÉCNICA\00.PROJETOS\02.DOCUMENTOS\ANO 01\MSV-163MS-454-460\PA</v>
      </c>
      <c r="O347" t="s">
        <v>4780</v>
      </c>
    </row>
    <row r="348" spans="1:15" x14ac:dyDescent="0.3">
      <c r="A348" t="s">
        <v>410</v>
      </c>
      <c r="B348">
        <v>2547257</v>
      </c>
      <c r="C348" t="s">
        <v>5992</v>
      </c>
      <c r="D348" s="11">
        <v>45838</v>
      </c>
      <c r="E348" t="s">
        <v>3017</v>
      </c>
      <c r="F348" t="s">
        <v>2797</v>
      </c>
      <c r="G348" t="s">
        <v>2787</v>
      </c>
      <c r="H348" t="str">
        <f>IF(_xlfn.XLOOKUP(E348,LD_01[DOCUMENTO],LD_01[REVISÃO])=F348,"VIGENTE","OBSOLETO")</f>
        <v>VIGENTE</v>
      </c>
      <c r="I348" t="s">
        <v>4310</v>
      </c>
      <c r="J348" t="s">
        <v>4855</v>
      </c>
      <c r="K348" t="str">
        <f t="shared" si="15"/>
        <v>MSV-163MS-454-460</v>
      </c>
      <c r="L348" t="str">
        <f>_xlfn.XLOOKUP(E348,LD_PROJETOS!A:A,LD_PROJETOS!H:H)</f>
        <v>PA</v>
      </c>
      <c r="M348" t="str">
        <f t="shared" si="16"/>
        <v/>
      </c>
      <c r="N348" t="str">
        <f t="shared" si="17"/>
        <v>C:\Users\luis.nunes\OneDrive - ATERPA\00.SERVIDOR\SALA TÉCNICA\00.PROJETOS\02.DOCUMENTOS\ANO 01\MSV-163MS-454-460\PA</v>
      </c>
      <c r="O348" t="s">
        <v>4780</v>
      </c>
    </row>
    <row r="349" spans="1:15" x14ac:dyDescent="0.3">
      <c r="A349" t="s">
        <v>411</v>
      </c>
      <c r="B349">
        <v>553937</v>
      </c>
      <c r="C349" t="s">
        <v>5992</v>
      </c>
      <c r="D349" s="11">
        <v>45838</v>
      </c>
      <c r="E349" t="s">
        <v>3017</v>
      </c>
      <c r="F349" t="s">
        <v>2797</v>
      </c>
      <c r="G349" t="s">
        <v>2788</v>
      </c>
      <c r="H349" t="str">
        <f>IF(_xlfn.XLOOKUP(E349,LD_01[DOCUMENTO],LD_01[REVISÃO])=F349,"VIGENTE","OBSOLETO")</f>
        <v>VIGENTE</v>
      </c>
      <c r="I349" t="s">
        <v>4310</v>
      </c>
      <c r="J349" t="s">
        <v>4855</v>
      </c>
      <c r="K349" t="str">
        <f t="shared" si="15"/>
        <v>MSV-163MS-454-460</v>
      </c>
      <c r="L349" t="str">
        <f>_xlfn.XLOOKUP(E349,LD_PROJETOS!A:A,LD_PROJETOS!H:H)</f>
        <v>PA</v>
      </c>
      <c r="M349" t="str">
        <f t="shared" si="16"/>
        <v/>
      </c>
      <c r="N349" t="str">
        <f t="shared" si="17"/>
        <v>C:\Users\luis.nunes\OneDrive - ATERPA\00.SERVIDOR\SALA TÉCNICA\00.PROJETOS\02.DOCUMENTOS\ANO 01\MSV-163MS-454-460\PA</v>
      </c>
      <c r="O349" t="s">
        <v>4780</v>
      </c>
    </row>
    <row r="350" spans="1:15" x14ac:dyDescent="0.3">
      <c r="A350" t="s">
        <v>412</v>
      </c>
      <c r="B350">
        <v>3240086</v>
      </c>
      <c r="C350" t="s">
        <v>5992</v>
      </c>
      <c r="D350" s="11">
        <v>45838</v>
      </c>
      <c r="E350" t="s">
        <v>3018</v>
      </c>
      <c r="F350" t="s">
        <v>2797</v>
      </c>
      <c r="G350" t="s">
        <v>2787</v>
      </c>
      <c r="H350" t="str">
        <f>IF(_xlfn.XLOOKUP(E350,LD_01[DOCUMENTO],LD_01[REVISÃO])=F350,"VIGENTE","OBSOLETO")</f>
        <v>VIGENTE</v>
      </c>
      <c r="I350" t="s">
        <v>4310</v>
      </c>
      <c r="J350" t="s">
        <v>4855</v>
      </c>
      <c r="K350" t="str">
        <f t="shared" si="15"/>
        <v>MSV-163MS-454-460</v>
      </c>
      <c r="L350" t="str">
        <f>_xlfn.XLOOKUP(E350,LD_PROJETOS!A:A,LD_PROJETOS!H:H)</f>
        <v>PA</v>
      </c>
      <c r="M350" t="str">
        <f t="shared" si="16"/>
        <v/>
      </c>
      <c r="N350" t="str">
        <f t="shared" si="17"/>
        <v>C:\Users\luis.nunes\OneDrive - ATERPA\00.SERVIDOR\SALA TÉCNICA\00.PROJETOS\02.DOCUMENTOS\ANO 01\MSV-163MS-454-460\PA</v>
      </c>
      <c r="O350" t="s">
        <v>4780</v>
      </c>
    </row>
    <row r="351" spans="1:15" x14ac:dyDescent="0.3">
      <c r="A351" t="s">
        <v>413</v>
      </c>
      <c r="B351">
        <v>920766</v>
      </c>
      <c r="C351" t="s">
        <v>5992</v>
      </c>
      <c r="D351" s="11">
        <v>45838</v>
      </c>
      <c r="E351" t="s">
        <v>3018</v>
      </c>
      <c r="F351" t="s">
        <v>2797</v>
      </c>
      <c r="G351" t="s">
        <v>2788</v>
      </c>
      <c r="H351" t="str">
        <f>IF(_xlfn.XLOOKUP(E351,LD_01[DOCUMENTO],LD_01[REVISÃO])=F351,"VIGENTE","OBSOLETO")</f>
        <v>VIGENTE</v>
      </c>
      <c r="I351" t="s">
        <v>4310</v>
      </c>
      <c r="J351" t="s">
        <v>4855</v>
      </c>
      <c r="K351" t="str">
        <f t="shared" si="15"/>
        <v>MSV-163MS-454-460</v>
      </c>
      <c r="L351" t="str">
        <f>_xlfn.XLOOKUP(E351,LD_PROJETOS!A:A,LD_PROJETOS!H:H)</f>
        <v>PA</v>
      </c>
      <c r="M351" t="str">
        <f t="shared" si="16"/>
        <v/>
      </c>
      <c r="N351" t="str">
        <f t="shared" si="17"/>
        <v>C:\Users\luis.nunes\OneDrive - ATERPA\00.SERVIDOR\SALA TÉCNICA\00.PROJETOS\02.DOCUMENTOS\ANO 01\MSV-163MS-454-460\PA</v>
      </c>
      <c r="O351" t="s">
        <v>4780</v>
      </c>
    </row>
    <row r="352" spans="1:15" x14ac:dyDescent="0.3">
      <c r="A352" t="s">
        <v>414</v>
      </c>
      <c r="B352">
        <v>14249141</v>
      </c>
      <c r="C352" t="s">
        <v>5992</v>
      </c>
      <c r="D352" s="11">
        <v>45838</v>
      </c>
      <c r="E352" t="s">
        <v>3019</v>
      </c>
      <c r="F352" t="s">
        <v>2795</v>
      </c>
      <c r="G352" t="s">
        <v>2787</v>
      </c>
      <c r="H352" t="str">
        <f>IF(_xlfn.XLOOKUP(E352,LD_01[DOCUMENTO],LD_01[REVISÃO])=F352,"VIGENTE","OBSOLETO")</f>
        <v>VIGENTE</v>
      </c>
      <c r="I352" t="s">
        <v>4310</v>
      </c>
      <c r="J352" t="s">
        <v>4855</v>
      </c>
      <c r="K352" t="str">
        <f t="shared" si="15"/>
        <v>MSV-163MS-454-460</v>
      </c>
      <c r="L352" t="str">
        <f>_xlfn.XLOOKUP(E352,LD_PROJETOS!A:A,LD_PROJETOS!H:H)</f>
        <v>PA</v>
      </c>
      <c r="M352" t="str">
        <f t="shared" si="16"/>
        <v/>
      </c>
      <c r="N352" t="str">
        <f t="shared" si="17"/>
        <v>C:\Users\luis.nunes\OneDrive - ATERPA\00.SERVIDOR\SALA TÉCNICA\00.PROJETOS\02.DOCUMENTOS\ANO 01\MSV-163MS-454-460\PA</v>
      </c>
      <c r="O352" t="s">
        <v>4780</v>
      </c>
    </row>
    <row r="353" spans="1:15" x14ac:dyDescent="0.3">
      <c r="A353" t="s">
        <v>415</v>
      </c>
      <c r="B353">
        <v>515310</v>
      </c>
      <c r="C353" t="s">
        <v>5992</v>
      </c>
      <c r="D353" s="11">
        <v>45838</v>
      </c>
      <c r="E353" t="s">
        <v>3019</v>
      </c>
      <c r="F353" t="s">
        <v>2795</v>
      </c>
      <c r="G353" t="s">
        <v>2788</v>
      </c>
      <c r="H353" t="str">
        <f>IF(_xlfn.XLOOKUP(E353,LD_01[DOCUMENTO],LD_01[REVISÃO])=F353,"VIGENTE","OBSOLETO")</f>
        <v>VIGENTE</v>
      </c>
      <c r="I353" t="s">
        <v>4310</v>
      </c>
      <c r="J353" t="s">
        <v>4855</v>
      </c>
      <c r="K353" t="str">
        <f t="shared" si="15"/>
        <v>MSV-163MS-454-460</v>
      </c>
      <c r="L353" t="str">
        <f>_xlfn.XLOOKUP(E353,LD_PROJETOS!A:A,LD_PROJETOS!H:H)</f>
        <v>PA</v>
      </c>
      <c r="M353" t="str">
        <f t="shared" si="16"/>
        <v/>
      </c>
      <c r="N353" t="str">
        <f t="shared" si="17"/>
        <v>C:\Users\luis.nunes\OneDrive - ATERPA\00.SERVIDOR\SALA TÉCNICA\00.PROJETOS\02.DOCUMENTOS\ANO 01\MSV-163MS-454-460\PA</v>
      </c>
      <c r="O353" t="s">
        <v>4780</v>
      </c>
    </row>
    <row r="354" spans="1:15" x14ac:dyDescent="0.3">
      <c r="A354" t="s">
        <v>377</v>
      </c>
      <c r="B354">
        <v>2269102</v>
      </c>
      <c r="C354" t="s">
        <v>5992</v>
      </c>
      <c r="D354" s="11">
        <v>45838</v>
      </c>
      <c r="E354" t="s">
        <v>3000</v>
      </c>
      <c r="F354" t="s">
        <v>2818</v>
      </c>
      <c r="G354" t="s">
        <v>2787</v>
      </c>
      <c r="H354" t="str">
        <f>IF(_xlfn.XLOOKUP(E354,LD_01[DOCUMENTO],LD_01[REVISÃO])=F354,"VIGENTE","OBSOLETO")</f>
        <v>VIGENTE</v>
      </c>
      <c r="I354" t="s">
        <v>4310</v>
      </c>
      <c r="J354" t="s">
        <v>4855</v>
      </c>
      <c r="K354" t="str">
        <f t="shared" si="15"/>
        <v>MSV-163MS-454-460</v>
      </c>
      <c r="L354" t="str">
        <f>_xlfn.XLOOKUP(E354,LD_PROJETOS!A:A,LD_PROJETOS!H:H)</f>
        <v>DV</v>
      </c>
      <c r="M354" t="str">
        <f t="shared" si="16"/>
        <v/>
      </c>
      <c r="N354" t="str">
        <f t="shared" si="17"/>
        <v>C:\Users\luis.nunes\OneDrive - ATERPA\00.SERVIDOR\SALA TÉCNICA\00.PROJETOS\02.DOCUMENTOS\ANO 01\MSV-163MS-454-460\DV</v>
      </c>
      <c r="O354" t="s">
        <v>4780</v>
      </c>
    </row>
    <row r="355" spans="1:15" x14ac:dyDescent="0.3">
      <c r="A355" t="s">
        <v>378</v>
      </c>
      <c r="B355">
        <v>336613</v>
      </c>
      <c r="C355" t="s">
        <v>5992</v>
      </c>
      <c r="D355" s="11">
        <v>45838</v>
      </c>
      <c r="E355" t="s">
        <v>3000</v>
      </c>
      <c r="F355" t="s">
        <v>2818</v>
      </c>
      <c r="G355" t="s">
        <v>2788</v>
      </c>
      <c r="H355" t="str">
        <f>IF(_xlfn.XLOOKUP(E355,LD_01[DOCUMENTO],LD_01[REVISÃO])=F355,"VIGENTE","OBSOLETO")</f>
        <v>VIGENTE</v>
      </c>
      <c r="I355" t="s">
        <v>4310</v>
      </c>
      <c r="J355" t="s">
        <v>4855</v>
      </c>
      <c r="K355" t="str">
        <f t="shared" si="15"/>
        <v>MSV-163MS-454-460</v>
      </c>
      <c r="L355" t="str">
        <f>_xlfn.XLOOKUP(E355,LD_PROJETOS!A:A,LD_PROJETOS!H:H)</f>
        <v>DV</v>
      </c>
      <c r="M355" t="str">
        <f t="shared" si="16"/>
        <v/>
      </c>
      <c r="N355" t="str">
        <f t="shared" si="17"/>
        <v>C:\Users\luis.nunes\OneDrive - ATERPA\00.SERVIDOR\SALA TÉCNICA\00.PROJETOS\02.DOCUMENTOS\ANO 01\MSV-163MS-454-460\DV</v>
      </c>
      <c r="O355" t="s">
        <v>4780</v>
      </c>
    </row>
    <row r="356" spans="1:15" x14ac:dyDescent="0.3">
      <c r="A356" t="s">
        <v>379</v>
      </c>
      <c r="B356">
        <v>2436534</v>
      </c>
      <c r="C356" t="s">
        <v>5992</v>
      </c>
      <c r="D356" s="11">
        <v>45838</v>
      </c>
      <c r="E356" t="s">
        <v>3001</v>
      </c>
      <c r="F356" t="s">
        <v>2818</v>
      </c>
      <c r="G356" t="s">
        <v>2787</v>
      </c>
      <c r="H356" t="str">
        <f>IF(_xlfn.XLOOKUP(E356,LD_01[DOCUMENTO],LD_01[REVISÃO])=F356,"VIGENTE","OBSOLETO")</f>
        <v>VIGENTE</v>
      </c>
      <c r="I356" t="s">
        <v>4310</v>
      </c>
      <c r="J356" t="s">
        <v>4855</v>
      </c>
      <c r="K356" t="str">
        <f t="shared" si="15"/>
        <v>MSV-163MS-454-460</v>
      </c>
      <c r="L356" t="str">
        <f>_xlfn.XLOOKUP(E356,LD_PROJETOS!A:A,LD_PROJETOS!H:H)</f>
        <v>DV</v>
      </c>
      <c r="M356" t="str">
        <f t="shared" si="16"/>
        <v/>
      </c>
      <c r="N356" t="str">
        <f t="shared" si="17"/>
        <v>C:\Users\luis.nunes\OneDrive - ATERPA\00.SERVIDOR\SALA TÉCNICA\00.PROJETOS\02.DOCUMENTOS\ANO 01\MSV-163MS-454-460\DV</v>
      </c>
      <c r="O356" t="s">
        <v>4780</v>
      </c>
    </row>
    <row r="357" spans="1:15" x14ac:dyDescent="0.3">
      <c r="A357" t="s">
        <v>380</v>
      </c>
      <c r="B357">
        <v>605629</v>
      </c>
      <c r="C357" t="s">
        <v>5992</v>
      </c>
      <c r="D357" s="11">
        <v>45838</v>
      </c>
      <c r="E357" t="s">
        <v>3001</v>
      </c>
      <c r="F357" t="s">
        <v>2818</v>
      </c>
      <c r="G357" t="s">
        <v>2788</v>
      </c>
      <c r="H357" t="str">
        <f>IF(_xlfn.XLOOKUP(E357,LD_01[DOCUMENTO],LD_01[REVISÃO])=F357,"VIGENTE","OBSOLETO")</f>
        <v>VIGENTE</v>
      </c>
      <c r="I357" t="s">
        <v>4310</v>
      </c>
      <c r="J357" t="s">
        <v>4855</v>
      </c>
      <c r="K357" t="str">
        <f t="shared" si="15"/>
        <v>MSV-163MS-454-460</v>
      </c>
      <c r="L357" t="str">
        <f>_xlfn.XLOOKUP(E357,LD_PROJETOS!A:A,LD_PROJETOS!H:H)</f>
        <v>DV</v>
      </c>
      <c r="M357" t="str">
        <f t="shared" si="16"/>
        <v/>
      </c>
      <c r="N357" t="str">
        <f t="shared" si="17"/>
        <v>C:\Users\luis.nunes\OneDrive - ATERPA\00.SERVIDOR\SALA TÉCNICA\00.PROJETOS\02.DOCUMENTOS\ANO 01\MSV-163MS-454-460\DV</v>
      </c>
      <c r="O357" t="s">
        <v>4780</v>
      </c>
    </row>
    <row r="358" spans="1:15" x14ac:dyDescent="0.3">
      <c r="A358" t="s">
        <v>381</v>
      </c>
      <c r="B358">
        <v>2235398</v>
      </c>
      <c r="C358" t="s">
        <v>5992</v>
      </c>
      <c r="D358" s="11">
        <v>45838</v>
      </c>
      <c r="E358" t="s">
        <v>3002</v>
      </c>
      <c r="F358" t="s">
        <v>2818</v>
      </c>
      <c r="G358" t="s">
        <v>2787</v>
      </c>
      <c r="H358" t="str">
        <f>IF(_xlfn.XLOOKUP(E358,LD_01[DOCUMENTO],LD_01[REVISÃO])=F358,"VIGENTE","OBSOLETO")</f>
        <v>VIGENTE</v>
      </c>
      <c r="I358" t="s">
        <v>4310</v>
      </c>
      <c r="J358" t="s">
        <v>4855</v>
      </c>
      <c r="K358" t="str">
        <f t="shared" si="15"/>
        <v>MSV-163MS-454-460</v>
      </c>
      <c r="L358" t="str">
        <f>_xlfn.XLOOKUP(E358,LD_PROJETOS!A:A,LD_PROJETOS!H:H)</f>
        <v>DV</v>
      </c>
      <c r="M358" t="str">
        <f t="shared" si="16"/>
        <v/>
      </c>
      <c r="N358" t="str">
        <f t="shared" si="17"/>
        <v>C:\Users\luis.nunes\OneDrive - ATERPA\00.SERVIDOR\SALA TÉCNICA\00.PROJETOS\02.DOCUMENTOS\ANO 01\MSV-163MS-454-460\DV</v>
      </c>
      <c r="O358" t="s">
        <v>4780</v>
      </c>
    </row>
    <row r="359" spans="1:15" x14ac:dyDescent="0.3">
      <c r="A359" t="s">
        <v>382</v>
      </c>
      <c r="B359">
        <v>398538</v>
      </c>
      <c r="C359" t="s">
        <v>5992</v>
      </c>
      <c r="D359" s="11">
        <v>45838</v>
      </c>
      <c r="E359" t="s">
        <v>3002</v>
      </c>
      <c r="F359" t="s">
        <v>2818</v>
      </c>
      <c r="G359" t="s">
        <v>2788</v>
      </c>
      <c r="H359" t="str">
        <f>IF(_xlfn.XLOOKUP(E359,LD_01[DOCUMENTO],LD_01[REVISÃO])=F359,"VIGENTE","OBSOLETO")</f>
        <v>VIGENTE</v>
      </c>
      <c r="I359" t="s">
        <v>4310</v>
      </c>
      <c r="J359" t="s">
        <v>4855</v>
      </c>
      <c r="K359" t="str">
        <f t="shared" si="15"/>
        <v>MSV-163MS-454-460</v>
      </c>
      <c r="L359" t="str">
        <f>_xlfn.XLOOKUP(E359,LD_PROJETOS!A:A,LD_PROJETOS!H:H)</f>
        <v>DV</v>
      </c>
      <c r="M359" t="str">
        <f t="shared" si="16"/>
        <v/>
      </c>
      <c r="N359" t="str">
        <f t="shared" si="17"/>
        <v>C:\Users\luis.nunes\OneDrive - ATERPA\00.SERVIDOR\SALA TÉCNICA\00.PROJETOS\02.DOCUMENTOS\ANO 01\MSV-163MS-454-460\DV</v>
      </c>
      <c r="O359" t="s">
        <v>4780</v>
      </c>
    </row>
    <row r="360" spans="1:15" x14ac:dyDescent="0.3">
      <c r="A360" t="s">
        <v>383</v>
      </c>
      <c r="B360">
        <v>2167429</v>
      </c>
      <c r="C360" t="s">
        <v>5992</v>
      </c>
      <c r="D360" s="11">
        <v>45838</v>
      </c>
      <c r="E360" t="s">
        <v>3003</v>
      </c>
      <c r="F360" t="s">
        <v>2791</v>
      </c>
      <c r="G360" t="s">
        <v>2787</v>
      </c>
      <c r="H360" t="str">
        <f>IF(_xlfn.XLOOKUP(E360,LD_01[DOCUMENTO],LD_01[REVISÃO])=F360,"VIGENTE","OBSOLETO")</f>
        <v>VIGENTE</v>
      </c>
      <c r="I360" t="s">
        <v>4310</v>
      </c>
      <c r="J360" t="s">
        <v>4855</v>
      </c>
      <c r="K360" t="str">
        <f t="shared" si="15"/>
        <v>MSV-163MS-454-460</v>
      </c>
      <c r="L360" t="str">
        <f>_xlfn.XLOOKUP(E360,LD_PROJETOS!A:A,LD_PROJETOS!H:H)</f>
        <v>DV</v>
      </c>
      <c r="M360" t="str">
        <f t="shared" si="16"/>
        <v/>
      </c>
      <c r="N360" t="str">
        <f t="shared" si="17"/>
        <v>C:\Users\luis.nunes\OneDrive - ATERPA\00.SERVIDOR\SALA TÉCNICA\00.PROJETOS\02.DOCUMENTOS\ANO 01\MSV-163MS-454-460\DV</v>
      </c>
      <c r="O360" t="s">
        <v>4780</v>
      </c>
    </row>
    <row r="361" spans="1:15" x14ac:dyDescent="0.3">
      <c r="A361" t="s">
        <v>384</v>
      </c>
      <c r="B361">
        <v>412603</v>
      </c>
      <c r="C361" t="s">
        <v>5992</v>
      </c>
      <c r="D361" s="11">
        <v>45838</v>
      </c>
      <c r="E361" t="s">
        <v>3003</v>
      </c>
      <c r="F361" t="s">
        <v>2791</v>
      </c>
      <c r="G361" t="s">
        <v>2788</v>
      </c>
      <c r="H361" t="str">
        <f>IF(_xlfn.XLOOKUP(E361,LD_01[DOCUMENTO],LD_01[REVISÃO])=F361,"VIGENTE","OBSOLETO")</f>
        <v>VIGENTE</v>
      </c>
      <c r="I361" t="s">
        <v>4310</v>
      </c>
      <c r="J361" t="s">
        <v>4855</v>
      </c>
      <c r="K361" t="str">
        <f t="shared" si="15"/>
        <v>MSV-163MS-454-460</v>
      </c>
      <c r="L361" t="str">
        <f>_xlfn.XLOOKUP(E361,LD_PROJETOS!A:A,LD_PROJETOS!H:H)</f>
        <v>DV</v>
      </c>
      <c r="M361" t="str">
        <f t="shared" si="16"/>
        <v/>
      </c>
      <c r="N361" t="str">
        <f t="shared" si="17"/>
        <v>C:\Users\luis.nunes\OneDrive - ATERPA\00.SERVIDOR\SALA TÉCNICA\00.PROJETOS\02.DOCUMENTOS\ANO 01\MSV-163MS-454-460\DV</v>
      </c>
      <c r="O361" t="s">
        <v>4780</v>
      </c>
    </row>
    <row r="362" spans="1:15" x14ac:dyDescent="0.3">
      <c r="A362" t="s">
        <v>385</v>
      </c>
      <c r="B362">
        <v>2841353</v>
      </c>
      <c r="C362" t="s">
        <v>5992</v>
      </c>
      <c r="D362" s="11">
        <v>45838</v>
      </c>
      <c r="E362" t="s">
        <v>3004</v>
      </c>
      <c r="F362" t="s">
        <v>2818</v>
      </c>
      <c r="G362" t="s">
        <v>2787</v>
      </c>
      <c r="H362" t="str">
        <f>IF(_xlfn.XLOOKUP(E362,LD_01[DOCUMENTO],LD_01[REVISÃO])=F362,"VIGENTE","OBSOLETO")</f>
        <v>VIGENTE</v>
      </c>
      <c r="I362" t="s">
        <v>4310</v>
      </c>
      <c r="J362" t="s">
        <v>4855</v>
      </c>
      <c r="K362" t="str">
        <f t="shared" si="15"/>
        <v>MSV-163MS-454-460</v>
      </c>
      <c r="L362" t="str">
        <f>_xlfn.XLOOKUP(E362,LD_PROJETOS!A:A,LD_PROJETOS!H:H)</f>
        <v>DV</v>
      </c>
      <c r="M362" t="str">
        <f t="shared" si="16"/>
        <v/>
      </c>
      <c r="N362" t="str">
        <f t="shared" si="17"/>
        <v>C:\Users\luis.nunes\OneDrive - ATERPA\00.SERVIDOR\SALA TÉCNICA\00.PROJETOS\02.DOCUMENTOS\ANO 01\MSV-163MS-454-460\DV</v>
      </c>
      <c r="O362" t="s">
        <v>4780</v>
      </c>
    </row>
    <row r="363" spans="1:15" x14ac:dyDescent="0.3">
      <c r="A363" t="s">
        <v>386</v>
      </c>
      <c r="B363">
        <v>580866</v>
      </c>
      <c r="C363" t="s">
        <v>5992</v>
      </c>
      <c r="D363" s="11">
        <v>45838</v>
      </c>
      <c r="E363" t="s">
        <v>3004</v>
      </c>
      <c r="F363" t="s">
        <v>2818</v>
      </c>
      <c r="G363" t="s">
        <v>2788</v>
      </c>
      <c r="H363" t="str">
        <f>IF(_xlfn.XLOOKUP(E363,LD_01[DOCUMENTO],LD_01[REVISÃO])=F363,"VIGENTE","OBSOLETO")</f>
        <v>VIGENTE</v>
      </c>
      <c r="I363" t="s">
        <v>4310</v>
      </c>
      <c r="J363" t="s">
        <v>4855</v>
      </c>
      <c r="K363" t="str">
        <f t="shared" si="15"/>
        <v>MSV-163MS-454-460</v>
      </c>
      <c r="L363" t="str">
        <f>_xlfn.XLOOKUP(E363,LD_PROJETOS!A:A,LD_PROJETOS!H:H)</f>
        <v>DV</v>
      </c>
      <c r="M363" t="str">
        <f t="shared" si="16"/>
        <v/>
      </c>
      <c r="N363" t="str">
        <f t="shared" si="17"/>
        <v>C:\Users\luis.nunes\OneDrive - ATERPA\00.SERVIDOR\SALA TÉCNICA\00.PROJETOS\02.DOCUMENTOS\ANO 01\MSV-163MS-454-460\DV</v>
      </c>
      <c r="O363" t="s">
        <v>4780</v>
      </c>
    </row>
    <row r="364" spans="1:15" x14ac:dyDescent="0.3">
      <c r="A364" t="s">
        <v>387</v>
      </c>
      <c r="B364">
        <v>2508277</v>
      </c>
      <c r="C364" t="s">
        <v>5992</v>
      </c>
      <c r="D364" s="11">
        <v>45838</v>
      </c>
      <c r="E364" t="s">
        <v>3005</v>
      </c>
      <c r="F364" t="s">
        <v>2818</v>
      </c>
      <c r="G364" t="s">
        <v>2787</v>
      </c>
      <c r="H364" t="str">
        <f>IF(_xlfn.XLOOKUP(E364,LD_01[DOCUMENTO],LD_01[REVISÃO])=F364,"VIGENTE","OBSOLETO")</f>
        <v>VIGENTE</v>
      </c>
      <c r="I364" t="s">
        <v>4310</v>
      </c>
      <c r="J364" t="s">
        <v>4855</v>
      </c>
      <c r="K364" t="str">
        <f t="shared" si="15"/>
        <v>MSV-163MS-454-460</v>
      </c>
      <c r="L364" t="str">
        <f>_xlfn.XLOOKUP(E364,LD_PROJETOS!A:A,LD_PROJETOS!H:H)</f>
        <v>DV</v>
      </c>
      <c r="M364" t="str">
        <f t="shared" si="16"/>
        <v/>
      </c>
      <c r="N364" t="str">
        <f t="shared" si="17"/>
        <v>C:\Users\luis.nunes\OneDrive - ATERPA\00.SERVIDOR\SALA TÉCNICA\00.PROJETOS\02.DOCUMENTOS\ANO 01\MSV-163MS-454-460\DV</v>
      </c>
      <c r="O364" t="s">
        <v>4780</v>
      </c>
    </row>
    <row r="365" spans="1:15" x14ac:dyDescent="0.3">
      <c r="A365" t="s">
        <v>388</v>
      </c>
      <c r="B365">
        <v>480259</v>
      </c>
      <c r="C365" t="s">
        <v>5992</v>
      </c>
      <c r="D365" s="11">
        <v>45838</v>
      </c>
      <c r="E365" t="s">
        <v>3005</v>
      </c>
      <c r="F365" t="s">
        <v>2818</v>
      </c>
      <c r="G365" t="s">
        <v>2788</v>
      </c>
      <c r="H365" t="str">
        <f>IF(_xlfn.XLOOKUP(E365,LD_01[DOCUMENTO],LD_01[REVISÃO])=F365,"VIGENTE","OBSOLETO")</f>
        <v>VIGENTE</v>
      </c>
      <c r="I365" t="s">
        <v>4310</v>
      </c>
      <c r="J365" t="s">
        <v>4855</v>
      </c>
      <c r="K365" t="str">
        <f t="shared" si="15"/>
        <v>MSV-163MS-454-460</v>
      </c>
      <c r="L365" t="str">
        <f>_xlfn.XLOOKUP(E365,LD_PROJETOS!A:A,LD_PROJETOS!H:H)</f>
        <v>DV</v>
      </c>
      <c r="M365" t="str">
        <f t="shared" si="16"/>
        <v/>
      </c>
      <c r="N365" t="str">
        <f t="shared" si="17"/>
        <v>C:\Users\luis.nunes\OneDrive - ATERPA\00.SERVIDOR\SALA TÉCNICA\00.PROJETOS\02.DOCUMENTOS\ANO 01\MSV-163MS-454-460\DV</v>
      </c>
      <c r="O365" t="s">
        <v>4780</v>
      </c>
    </row>
    <row r="366" spans="1:15" x14ac:dyDescent="0.3">
      <c r="A366" t="s">
        <v>389</v>
      </c>
      <c r="B366">
        <v>2248386</v>
      </c>
      <c r="C366" t="s">
        <v>5992</v>
      </c>
      <c r="D366" s="11">
        <v>45838</v>
      </c>
      <c r="E366" t="s">
        <v>3006</v>
      </c>
      <c r="F366" t="s">
        <v>2791</v>
      </c>
      <c r="G366" t="s">
        <v>2787</v>
      </c>
      <c r="H366" t="str">
        <f>IF(_xlfn.XLOOKUP(E366,LD_01[DOCUMENTO],LD_01[REVISÃO])=F366,"VIGENTE","OBSOLETO")</f>
        <v>VIGENTE</v>
      </c>
      <c r="I366" t="s">
        <v>4310</v>
      </c>
      <c r="J366" t="s">
        <v>4855</v>
      </c>
      <c r="K366" t="str">
        <f t="shared" si="15"/>
        <v>MSV-163MS-454-460</v>
      </c>
      <c r="L366" t="str">
        <f>_xlfn.XLOOKUP(E366,LD_PROJETOS!A:A,LD_PROJETOS!H:H)</f>
        <v>DV</v>
      </c>
      <c r="M366" t="str">
        <f t="shared" si="16"/>
        <v/>
      </c>
      <c r="N366" t="str">
        <f t="shared" si="17"/>
        <v>C:\Users\luis.nunes\OneDrive - ATERPA\00.SERVIDOR\SALA TÉCNICA\00.PROJETOS\02.DOCUMENTOS\ANO 01\MSV-163MS-454-460\DV</v>
      </c>
      <c r="O366" t="s">
        <v>4780</v>
      </c>
    </row>
    <row r="367" spans="1:15" x14ac:dyDescent="0.3">
      <c r="A367" t="s">
        <v>390</v>
      </c>
      <c r="B367">
        <v>329083</v>
      </c>
      <c r="C367" t="s">
        <v>5992</v>
      </c>
      <c r="D367" s="11">
        <v>45838</v>
      </c>
      <c r="E367" t="s">
        <v>3006</v>
      </c>
      <c r="F367" t="s">
        <v>2791</v>
      </c>
      <c r="G367" t="s">
        <v>2788</v>
      </c>
      <c r="H367" t="str">
        <f>IF(_xlfn.XLOOKUP(E367,LD_01[DOCUMENTO],LD_01[REVISÃO])=F367,"VIGENTE","OBSOLETO")</f>
        <v>VIGENTE</v>
      </c>
      <c r="I367" t="s">
        <v>4310</v>
      </c>
      <c r="J367" t="s">
        <v>4855</v>
      </c>
      <c r="K367" t="str">
        <f t="shared" si="15"/>
        <v>MSV-163MS-454-460</v>
      </c>
      <c r="L367" t="str">
        <f>_xlfn.XLOOKUP(E367,LD_PROJETOS!A:A,LD_PROJETOS!H:H)</f>
        <v>DV</v>
      </c>
      <c r="M367" t="str">
        <f t="shared" si="16"/>
        <v/>
      </c>
      <c r="N367" t="str">
        <f t="shared" si="17"/>
        <v>C:\Users\luis.nunes\OneDrive - ATERPA\00.SERVIDOR\SALA TÉCNICA\00.PROJETOS\02.DOCUMENTOS\ANO 01\MSV-163MS-454-460\DV</v>
      </c>
      <c r="O367" t="s">
        <v>4780</v>
      </c>
    </row>
    <row r="368" spans="1:15" x14ac:dyDescent="0.3">
      <c r="A368" t="s">
        <v>391</v>
      </c>
      <c r="B368">
        <v>2256004</v>
      </c>
      <c r="C368" t="s">
        <v>5992</v>
      </c>
      <c r="D368" s="11">
        <v>45838</v>
      </c>
      <c r="E368" t="s">
        <v>3007</v>
      </c>
      <c r="F368" t="s">
        <v>2791</v>
      </c>
      <c r="G368" t="s">
        <v>2787</v>
      </c>
      <c r="H368" t="str">
        <f>IF(_xlfn.XLOOKUP(E368,LD_01[DOCUMENTO],LD_01[REVISÃO])=F368,"VIGENTE","OBSOLETO")</f>
        <v>VIGENTE</v>
      </c>
      <c r="I368" t="s">
        <v>4310</v>
      </c>
      <c r="J368" t="s">
        <v>4855</v>
      </c>
      <c r="K368" t="str">
        <f t="shared" si="15"/>
        <v>MSV-163MS-454-460</v>
      </c>
      <c r="L368" t="str">
        <f>_xlfn.XLOOKUP(E368,LD_PROJETOS!A:A,LD_PROJETOS!H:H)</f>
        <v>DV</v>
      </c>
      <c r="M368" t="str">
        <f t="shared" si="16"/>
        <v/>
      </c>
      <c r="N368" t="str">
        <f t="shared" si="17"/>
        <v>C:\Users\luis.nunes\OneDrive - ATERPA\00.SERVIDOR\SALA TÉCNICA\00.PROJETOS\02.DOCUMENTOS\ANO 01\MSV-163MS-454-460\DV</v>
      </c>
      <c r="O368" t="s">
        <v>4780</v>
      </c>
    </row>
    <row r="369" spans="1:15" x14ac:dyDescent="0.3">
      <c r="A369" t="s">
        <v>392</v>
      </c>
      <c r="B369">
        <v>445274</v>
      </c>
      <c r="C369" t="s">
        <v>5992</v>
      </c>
      <c r="D369" s="11">
        <v>45838</v>
      </c>
      <c r="E369" t="s">
        <v>3007</v>
      </c>
      <c r="F369" t="s">
        <v>2791</v>
      </c>
      <c r="G369" t="s">
        <v>2788</v>
      </c>
      <c r="H369" t="str">
        <f>IF(_xlfn.XLOOKUP(E369,LD_01[DOCUMENTO],LD_01[REVISÃO])=F369,"VIGENTE","OBSOLETO")</f>
        <v>VIGENTE</v>
      </c>
      <c r="I369" t="s">
        <v>4310</v>
      </c>
      <c r="J369" t="s">
        <v>4855</v>
      </c>
      <c r="K369" t="str">
        <f t="shared" si="15"/>
        <v>MSV-163MS-454-460</v>
      </c>
      <c r="L369" t="str">
        <f>_xlfn.XLOOKUP(E369,LD_PROJETOS!A:A,LD_PROJETOS!H:H)</f>
        <v>DV</v>
      </c>
      <c r="M369" t="str">
        <f t="shared" si="16"/>
        <v/>
      </c>
      <c r="N369" t="str">
        <f t="shared" si="17"/>
        <v>C:\Users\luis.nunes\OneDrive - ATERPA\00.SERVIDOR\SALA TÉCNICA\00.PROJETOS\02.DOCUMENTOS\ANO 01\MSV-163MS-454-460\DV</v>
      </c>
      <c r="O369" t="s">
        <v>4780</v>
      </c>
    </row>
    <row r="370" spans="1:15" x14ac:dyDescent="0.3">
      <c r="A370" t="s">
        <v>393</v>
      </c>
      <c r="B370">
        <v>2316658</v>
      </c>
      <c r="C370" t="s">
        <v>5992</v>
      </c>
      <c r="D370" s="11">
        <v>45838</v>
      </c>
      <c r="E370" t="s">
        <v>3008</v>
      </c>
      <c r="F370" t="s">
        <v>2818</v>
      </c>
      <c r="G370" t="s">
        <v>2787</v>
      </c>
      <c r="H370" t="str">
        <f>IF(_xlfn.XLOOKUP(E370,LD_01[DOCUMENTO],LD_01[REVISÃO])=F370,"VIGENTE","OBSOLETO")</f>
        <v>VIGENTE</v>
      </c>
      <c r="I370" t="s">
        <v>4310</v>
      </c>
      <c r="J370" t="s">
        <v>4855</v>
      </c>
      <c r="K370" t="str">
        <f t="shared" si="15"/>
        <v>MSV-163MS-454-460</v>
      </c>
      <c r="L370" t="str">
        <f>_xlfn.XLOOKUP(E370,LD_PROJETOS!A:A,LD_PROJETOS!H:H)</f>
        <v>DV</v>
      </c>
      <c r="M370" t="str">
        <f t="shared" si="16"/>
        <v/>
      </c>
      <c r="N370" t="str">
        <f t="shared" si="17"/>
        <v>C:\Users\luis.nunes\OneDrive - ATERPA\00.SERVIDOR\SALA TÉCNICA\00.PROJETOS\02.DOCUMENTOS\ANO 01\MSV-163MS-454-460\DV</v>
      </c>
      <c r="O370" t="s">
        <v>4780</v>
      </c>
    </row>
    <row r="371" spans="1:15" x14ac:dyDescent="0.3">
      <c r="A371" t="s">
        <v>394</v>
      </c>
      <c r="B371">
        <v>483033</v>
      </c>
      <c r="C371" t="s">
        <v>5992</v>
      </c>
      <c r="D371" s="11">
        <v>45838</v>
      </c>
      <c r="E371" t="s">
        <v>3008</v>
      </c>
      <c r="F371" t="s">
        <v>2818</v>
      </c>
      <c r="G371" t="s">
        <v>2788</v>
      </c>
      <c r="H371" t="str">
        <f>IF(_xlfn.XLOOKUP(E371,LD_01[DOCUMENTO],LD_01[REVISÃO])=F371,"VIGENTE","OBSOLETO")</f>
        <v>VIGENTE</v>
      </c>
      <c r="I371" t="s">
        <v>4310</v>
      </c>
      <c r="J371" t="s">
        <v>4855</v>
      </c>
      <c r="K371" t="str">
        <f t="shared" si="15"/>
        <v>MSV-163MS-454-460</v>
      </c>
      <c r="L371" t="str">
        <f>_xlfn.XLOOKUP(E371,LD_PROJETOS!A:A,LD_PROJETOS!H:H)</f>
        <v>DV</v>
      </c>
      <c r="M371" t="str">
        <f t="shared" si="16"/>
        <v/>
      </c>
      <c r="N371" t="str">
        <f t="shared" si="17"/>
        <v>C:\Users\luis.nunes\OneDrive - ATERPA\00.SERVIDOR\SALA TÉCNICA\00.PROJETOS\02.DOCUMENTOS\ANO 01\MSV-163MS-454-460\DV</v>
      </c>
      <c r="O371" t="s">
        <v>4780</v>
      </c>
    </row>
    <row r="372" spans="1:15" x14ac:dyDescent="0.3">
      <c r="A372" t="s">
        <v>395</v>
      </c>
      <c r="B372">
        <v>2490719</v>
      </c>
      <c r="C372" t="s">
        <v>5992</v>
      </c>
      <c r="D372" s="11">
        <v>45838</v>
      </c>
      <c r="E372" t="s">
        <v>3009</v>
      </c>
      <c r="F372" t="s">
        <v>2791</v>
      </c>
      <c r="G372" t="s">
        <v>2787</v>
      </c>
      <c r="H372" t="str">
        <f>IF(_xlfn.XLOOKUP(E372,LD_01[DOCUMENTO],LD_01[REVISÃO])=F372,"VIGENTE","OBSOLETO")</f>
        <v>VIGENTE</v>
      </c>
      <c r="I372" t="s">
        <v>4310</v>
      </c>
      <c r="J372" t="s">
        <v>4855</v>
      </c>
      <c r="K372" t="str">
        <f t="shared" si="15"/>
        <v>MSV-163MS-454-460</v>
      </c>
      <c r="L372" t="str">
        <f>_xlfn.XLOOKUP(E372,LD_PROJETOS!A:A,LD_PROJETOS!H:H)</f>
        <v>DV</v>
      </c>
      <c r="M372" t="str">
        <f t="shared" si="16"/>
        <v/>
      </c>
      <c r="N372" t="str">
        <f t="shared" si="17"/>
        <v>C:\Users\luis.nunes\OneDrive - ATERPA\00.SERVIDOR\SALA TÉCNICA\00.PROJETOS\02.DOCUMENTOS\ANO 01\MSV-163MS-454-460\DV</v>
      </c>
      <c r="O372" t="s">
        <v>4780</v>
      </c>
    </row>
    <row r="373" spans="1:15" x14ac:dyDescent="0.3">
      <c r="A373" t="s">
        <v>396</v>
      </c>
      <c r="B373">
        <v>506151</v>
      </c>
      <c r="C373" t="s">
        <v>5992</v>
      </c>
      <c r="D373" s="11">
        <v>45838</v>
      </c>
      <c r="E373" t="s">
        <v>3009</v>
      </c>
      <c r="F373" t="s">
        <v>2791</v>
      </c>
      <c r="G373" t="s">
        <v>2788</v>
      </c>
      <c r="H373" t="str">
        <f>IF(_xlfn.XLOOKUP(E373,LD_01[DOCUMENTO],LD_01[REVISÃO])=F373,"VIGENTE","OBSOLETO")</f>
        <v>VIGENTE</v>
      </c>
      <c r="I373" t="s">
        <v>4310</v>
      </c>
      <c r="J373" t="s">
        <v>4855</v>
      </c>
      <c r="K373" t="str">
        <f t="shared" si="15"/>
        <v>MSV-163MS-454-460</v>
      </c>
      <c r="L373" t="str">
        <f>_xlfn.XLOOKUP(E373,LD_PROJETOS!A:A,LD_PROJETOS!H:H)</f>
        <v>DV</v>
      </c>
      <c r="M373" t="str">
        <f t="shared" si="16"/>
        <v/>
      </c>
      <c r="N373" t="str">
        <f t="shared" si="17"/>
        <v>C:\Users\luis.nunes\OneDrive - ATERPA\00.SERVIDOR\SALA TÉCNICA\00.PROJETOS\02.DOCUMENTOS\ANO 01\MSV-163MS-454-460\DV</v>
      </c>
      <c r="O373" t="s">
        <v>4780</v>
      </c>
    </row>
    <row r="374" spans="1:15" x14ac:dyDescent="0.3">
      <c r="A374" t="s">
        <v>397</v>
      </c>
      <c r="B374">
        <v>2930288</v>
      </c>
      <c r="C374" t="s">
        <v>5992</v>
      </c>
      <c r="D374" s="11">
        <v>45838</v>
      </c>
      <c r="E374" t="s">
        <v>3010</v>
      </c>
      <c r="F374" t="s">
        <v>2818</v>
      </c>
      <c r="G374" t="s">
        <v>2787</v>
      </c>
      <c r="H374" t="str">
        <f>IF(_xlfn.XLOOKUP(E374,LD_01[DOCUMENTO],LD_01[REVISÃO])=F374,"VIGENTE","OBSOLETO")</f>
        <v>VIGENTE</v>
      </c>
      <c r="I374" t="s">
        <v>4310</v>
      </c>
      <c r="J374" t="s">
        <v>4855</v>
      </c>
      <c r="K374" t="str">
        <f t="shared" si="15"/>
        <v>MSV-163MS-454-460</v>
      </c>
      <c r="L374" t="str">
        <f>_xlfn.XLOOKUP(E374,LD_PROJETOS!A:A,LD_PROJETOS!H:H)</f>
        <v>DV</v>
      </c>
      <c r="M374" t="str">
        <f t="shared" si="16"/>
        <v/>
      </c>
      <c r="N374" t="str">
        <f t="shared" si="17"/>
        <v>C:\Users\luis.nunes\OneDrive - ATERPA\00.SERVIDOR\SALA TÉCNICA\00.PROJETOS\02.DOCUMENTOS\ANO 01\MSV-163MS-454-460\DV</v>
      </c>
      <c r="O374" t="s">
        <v>4780</v>
      </c>
    </row>
    <row r="375" spans="1:15" x14ac:dyDescent="0.3">
      <c r="A375" t="s">
        <v>398</v>
      </c>
      <c r="B375">
        <v>623812</v>
      </c>
      <c r="C375" t="s">
        <v>5992</v>
      </c>
      <c r="D375" s="11">
        <v>45838</v>
      </c>
      <c r="E375" t="s">
        <v>3010</v>
      </c>
      <c r="F375" t="s">
        <v>2818</v>
      </c>
      <c r="G375" t="s">
        <v>2788</v>
      </c>
      <c r="H375" t="str">
        <f>IF(_xlfn.XLOOKUP(E375,LD_01[DOCUMENTO],LD_01[REVISÃO])=F375,"VIGENTE","OBSOLETO")</f>
        <v>VIGENTE</v>
      </c>
      <c r="I375" t="s">
        <v>4310</v>
      </c>
      <c r="J375" t="s">
        <v>4855</v>
      </c>
      <c r="K375" t="str">
        <f t="shared" si="15"/>
        <v>MSV-163MS-454-460</v>
      </c>
      <c r="L375" t="str">
        <f>_xlfn.XLOOKUP(E375,LD_PROJETOS!A:A,LD_PROJETOS!H:H)</f>
        <v>DV</v>
      </c>
      <c r="M375" t="str">
        <f t="shared" si="16"/>
        <v/>
      </c>
      <c r="N375" t="str">
        <f t="shared" si="17"/>
        <v>C:\Users\luis.nunes\OneDrive - ATERPA\00.SERVIDOR\SALA TÉCNICA\00.PROJETOS\02.DOCUMENTOS\ANO 01\MSV-163MS-454-460\DV</v>
      </c>
      <c r="O375" t="s">
        <v>4780</v>
      </c>
    </row>
    <row r="376" spans="1:15" x14ac:dyDescent="0.3">
      <c r="A376" t="s">
        <v>399</v>
      </c>
      <c r="B376">
        <v>2577958</v>
      </c>
      <c r="C376" t="s">
        <v>5992</v>
      </c>
      <c r="D376" s="11">
        <v>45838</v>
      </c>
      <c r="E376" t="s">
        <v>3011</v>
      </c>
      <c r="F376" t="s">
        <v>2818</v>
      </c>
      <c r="G376" t="s">
        <v>2787</v>
      </c>
      <c r="H376" t="str">
        <f>IF(_xlfn.XLOOKUP(E376,LD_01[DOCUMENTO],LD_01[REVISÃO])=F376,"VIGENTE","OBSOLETO")</f>
        <v>VIGENTE</v>
      </c>
      <c r="I376" t="s">
        <v>4310</v>
      </c>
      <c r="J376" t="s">
        <v>4855</v>
      </c>
      <c r="K376" t="str">
        <f t="shared" si="15"/>
        <v>MSV-163MS-454-460</v>
      </c>
      <c r="L376" t="str">
        <f>_xlfn.XLOOKUP(E376,LD_PROJETOS!A:A,LD_PROJETOS!H:H)</f>
        <v>DV</v>
      </c>
      <c r="M376" t="str">
        <f t="shared" si="16"/>
        <v/>
      </c>
      <c r="N376" t="str">
        <f t="shared" si="17"/>
        <v>C:\Users\luis.nunes\OneDrive - ATERPA\00.SERVIDOR\SALA TÉCNICA\00.PROJETOS\02.DOCUMENTOS\ANO 01\MSV-163MS-454-460\DV</v>
      </c>
      <c r="O376" t="s">
        <v>4780</v>
      </c>
    </row>
    <row r="377" spans="1:15" x14ac:dyDescent="0.3">
      <c r="A377" t="s">
        <v>400</v>
      </c>
      <c r="B377">
        <v>499262</v>
      </c>
      <c r="C377" t="s">
        <v>5992</v>
      </c>
      <c r="D377" s="11">
        <v>45838</v>
      </c>
      <c r="E377" t="s">
        <v>3011</v>
      </c>
      <c r="F377" t="s">
        <v>2818</v>
      </c>
      <c r="G377" t="s">
        <v>2788</v>
      </c>
      <c r="H377" t="str">
        <f>IF(_xlfn.XLOOKUP(E377,LD_01[DOCUMENTO],LD_01[REVISÃO])=F377,"VIGENTE","OBSOLETO")</f>
        <v>VIGENTE</v>
      </c>
      <c r="I377" t="s">
        <v>4310</v>
      </c>
      <c r="J377" t="s">
        <v>4855</v>
      </c>
      <c r="K377" t="str">
        <f t="shared" si="15"/>
        <v>MSV-163MS-454-460</v>
      </c>
      <c r="L377" t="str">
        <f>_xlfn.XLOOKUP(E377,LD_PROJETOS!A:A,LD_PROJETOS!H:H)</f>
        <v>DV</v>
      </c>
      <c r="M377" t="str">
        <f t="shared" si="16"/>
        <v/>
      </c>
      <c r="N377" t="str">
        <f t="shared" si="17"/>
        <v>C:\Users\luis.nunes\OneDrive - ATERPA\00.SERVIDOR\SALA TÉCNICA\00.PROJETOS\02.DOCUMENTOS\ANO 01\MSV-163MS-454-460\DV</v>
      </c>
      <c r="O377" t="s">
        <v>4780</v>
      </c>
    </row>
    <row r="378" spans="1:15" x14ac:dyDescent="0.3">
      <c r="A378" t="s">
        <v>401</v>
      </c>
      <c r="B378">
        <v>1124652</v>
      </c>
      <c r="C378" t="s">
        <v>5992</v>
      </c>
      <c r="D378" s="11">
        <v>45838</v>
      </c>
      <c r="E378" t="s">
        <v>3012</v>
      </c>
      <c r="F378" t="s">
        <v>2799</v>
      </c>
      <c r="G378" t="s">
        <v>2787</v>
      </c>
      <c r="H378" t="str">
        <f>IF(_xlfn.XLOOKUP(E378,LD_01[DOCUMENTO],LD_01[REVISÃO])=F378,"VIGENTE","OBSOLETO")</f>
        <v>VIGENTE</v>
      </c>
      <c r="I378" t="s">
        <v>4310</v>
      </c>
      <c r="J378" t="s">
        <v>4855</v>
      </c>
      <c r="K378" t="str">
        <f t="shared" si="15"/>
        <v>MSV-163MS-454-460</v>
      </c>
      <c r="L378" t="str">
        <f>_xlfn.XLOOKUP(E378,LD_PROJETOS!A:A,LD_PROJETOS!H:H)</f>
        <v>DV</v>
      </c>
      <c r="M378" t="str">
        <f t="shared" si="16"/>
        <v/>
      </c>
      <c r="N378" t="str">
        <f t="shared" si="17"/>
        <v>C:\Users\luis.nunes\OneDrive - ATERPA\00.SERVIDOR\SALA TÉCNICA\00.PROJETOS\02.DOCUMENTOS\ANO 01\MSV-163MS-454-460\DV</v>
      </c>
      <c r="O378" t="s">
        <v>4780</v>
      </c>
    </row>
    <row r="379" spans="1:15" x14ac:dyDescent="0.3">
      <c r="A379" t="s">
        <v>402</v>
      </c>
      <c r="B379">
        <v>670830</v>
      </c>
      <c r="C379" t="s">
        <v>5992</v>
      </c>
      <c r="D379" s="11">
        <v>45838</v>
      </c>
      <c r="E379" t="s">
        <v>3012</v>
      </c>
      <c r="F379" t="s">
        <v>2799</v>
      </c>
      <c r="G379" t="s">
        <v>2788</v>
      </c>
      <c r="H379" t="str">
        <f>IF(_xlfn.XLOOKUP(E379,LD_01[DOCUMENTO],LD_01[REVISÃO])=F379,"VIGENTE","OBSOLETO")</f>
        <v>VIGENTE</v>
      </c>
      <c r="I379" t="s">
        <v>4310</v>
      </c>
      <c r="J379" t="s">
        <v>4855</v>
      </c>
      <c r="K379" t="str">
        <f t="shared" si="15"/>
        <v>MSV-163MS-454-460</v>
      </c>
      <c r="L379" t="str">
        <f>_xlfn.XLOOKUP(E379,LD_PROJETOS!A:A,LD_PROJETOS!H:H)</f>
        <v>DV</v>
      </c>
      <c r="M379" t="str">
        <f t="shared" si="16"/>
        <v/>
      </c>
      <c r="N379" t="str">
        <f t="shared" si="17"/>
        <v>C:\Users\luis.nunes\OneDrive - ATERPA\00.SERVIDOR\SALA TÉCNICA\00.PROJETOS\02.DOCUMENTOS\ANO 01\MSV-163MS-454-460\DV</v>
      </c>
      <c r="O379" t="s">
        <v>4780</v>
      </c>
    </row>
    <row r="380" spans="1:15" x14ac:dyDescent="0.3">
      <c r="A380" t="s">
        <v>364</v>
      </c>
      <c r="B380">
        <v>1551152</v>
      </c>
      <c r="C380" t="s">
        <v>5992</v>
      </c>
      <c r="D380" s="11">
        <v>45838</v>
      </c>
      <c r="E380" t="s">
        <v>2993</v>
      </c>
      <c r="F380" t="s">
        <v>2818</v>
      </c>
      <c r="G380" t="s">
        <v>2787</v>
      </c>
      <c r="H380" t="str">
        <f>IF(_xlfn.XLOOKUP(E380,LD_01[DOCUMENTO],LD_01[REVISÃO])=F380,"VIGENTE","OBSOLETO")</f>
        <v>VIGENTE</v>
      </c>
      <c r="I380" t="s">
        <v>4310</v>
      </c>
      <c r="J380" t="s">
        <v>4855</v>
      </c>
      <c r="K380" t="str">
        <f t="shared" si="15"/>
        <v>MSV-163MS-454-460</v>
      </c>
      <c r="L380" t="str">
        <f>_xlfn.XLOOKUP(E380,LD_PROJETOS!A:A,LD_PROJETOS!H:H)</f>
        <v>DS</v>
      </c>
      <c r="M380" t="str">
        <f t="shared" si="16"/>
        <v/>
      </c>
      <c r="N380" t="str">
        <f t="shared" si="17"/>
        <v>C:\Users\luis.nunes\OneDrive - ATERPA\00.SERVIDOR\SALA TÉCNICA\00.PROJETOS\02.DOCUMENTOS\ANO 01\MSV-163MS-454-460\DS</v>
      </c>
      <c r="O380" t="s">
        <v>4780</v>
      </c>
    </row>
    <row r="381" spans="1:15" x14ac:dyDescent="0.3">
      <c r="A381" t="s">
        <v>365</v>
      </c>
      <c r="B381">
        <v>516899</v>
      </c>
      <c r="C381" t="s">
        <v>5992</v>
      </c>
      <c r="D381" s="11">
        <v>45838</v>
      </c>
      <c r="E381" t="s">
        <v>2993</v>
      </c>
      <c r="F381" t="s">
        <v>2818</v>
      </c>
      <c r="G381" t="s">
        <v>2788</v>
      </c>
      <c r="H381" t="str">
        <f>IF(_xlfn.XLOOKUP(E381,LD_01[DOCUMENTO],LD_01[REVISÃO])=F381,"VIGENTE","OBSOLETO")</f>
        <v>VIGENTE</v>
      </c>
      <c r="I381" t="s">
        <v>4310</v>
      </c>
      <c r="J381" t="s">
        <v>4855</v>
      </c>
      <c r="K381" t="str">
        <f t="shared" si="15"/>
        <v>MSV-163MS-454-460</v>
      </c>
      <c r="L381" t="str">
        <f>_xlfn.XLOOKUP(E381,LD_PROJETOS!A:A,LD_PROJETOS!H:H)</f>
        <v>DS</v>
      </c>
      <c r="M381" t="str">
        <f t="shared" si="16"/>
        <v/>
      </c>
      <c r="N381" t="str">
        <f t="shared" si="17"/>
        <v>C:\Users\luis.nunes\OneDrive - ATERPA\00.SERVIDOR\SALA TÉCNICA\00.PROJETOS\02.DOCUMENTOS\ANO 01\MSV-163MS-454-460\DS</v>
      </c>
      <c r="O381" t="s">
        <v>4780</v>
      </c>
    </row>
    <row r="382" spans="1:15" x14ac:dyDescent="0.3">
      <c r="A382" t="s">
        <v>366</v>
      </c>
      <c r="B382">
        <v>1562064</v>
      </c>
      <c r="C382" t="s">
        <v>5992</v>
      </c>
      <c r="D382" s="11">
        <v>45838</v>
      </c>
      <c r="E382" t="s">
        <v>2994</v>
      </c>
      <c r="F382" t="s">
        <v>2818</v>
      </c>
      <c r="G382" t="s">
        <v>2787</v>
      </c>
      <c r="H382" t="str">
        <f>IF(_xlfn.XLOOKUP(E382,LD_01[DOCUMENTO],LD_01[REVISÃO])=F382,"VIGENTE","OBSOLETO")</f>
        <v>VIGENTE</v>
      </c>
      <c r="I382" t="s">
        <v>4310</v>
      </c>
      <c r="J382" t="s">
        <v>4855</v>
      </c>
      <c r="K382" t="str">
        <f t="shared" si="15"/>
        <v>MSV-163MS-454-460</v>
      </c>
      <c r="L382" t="str">
        <f>_xlfn.XLOOKUP(E382,LD_PROJETOS!A:A,LD_PROJETOS!H:H)</f>
        <v>DS</v>
      </c>
      <c r="M382" t="str">
        <f t="shared" si="16"/>
        <v/>
      </c>
      <c r="N382" t="str">
        <f t="shared" si="17"/>
        <v>C:\Users\luis.nunes\OneDrive - ATERPA\00.SERVIDOR\SALA TÉCNICA\00.PROJETOS\02.DOCUMENTOS\ANO 01\MSV-163MS-454-460\DS</v>
      </c>
      <c r="O382" t="s">
        <v>4780</v>
      </c>
    </row>
    <row r="383" spans="1:15" x14ac:dyDescent="0.3">
      <c r="A383" t="s">
        <v>367</v>
      </c>
      <c r="B383">
        <v>612095</v>
      </c>
      <c r="C383" t="s">
        <v>5992</v>
      </c>
      <c r="D383" s="11">
        <v>45838</v>
      </c>
      <c r="E383" t="s">
        <v>2994</v>
      </c>
      <c r="F383" t="s">
        <v>2818</v>
      </c>
      <c r="G383" t="s">
        <v>2788</v>
      </c>
      <c r="H383" t="str">
        <f>IF(_xlfn.XLOOKUP(E383,LD_01[DOCUMENTO],LD_01[REVISÃO])=F383,"VIGENTE","OBSOLETO")</f>
        <v>VIGENTE</v>
      </c>
      <c r="I383" t="s">
        <v>4310</v>
      </c>
      <c r="J383" t="s">
        <v>4855</v>
      </c>
      <c r="K383" t="str">
        <f t="shared" si="15"/>
        <v>MSV-163MS-454-460</v>
      </c>
      <c r="L383" t="str">
        <f>_xlfn.XLOOKUP(E383,LD_PROJETOS!A:A,LD_PROJETOS!H:H)</f>
        <v>DS</v>
      </c>
      <c r="M383" t="str">
        <f t="shared" si="16"/>
        <v/>
      </c>
      <c r="N383" t="str">
        <f t="shared" si="17"/>
        <v>C:\Users\luis.nunes\OneDrive - ATERPA\00.SERVIDOR\SALA TÉCNICA\00.PROJETOS\02.DOCUMENTOS\ANO 01\MSV-163MS-454-460\DS</v>
      </c>
      <c r="O383" t="s">
        <v>4780</v>
      </c>
    </row>
    <row r="384" spans="1:15" x14ac:dyDescent="0.3">
      <c r="A384" t="s">
        <v>368</v>
      </c>
      <c r="B384">
        <v>1552661</v>
      </c>
      <c r="C384" t="s">
        <v>5992</v>
      </c>
      <c r="D384" s="11">
        <v>45838</v>
      </c>
      <c r="E384" t="s">
        <v>2995</v>
      </c>
      <c r="F384" t="s">
        <v>2818</v>
      </c>
      <c r="G384" t="s">
        <v>2787</v>
      </c>
      <c r="H384" t="str">
        <f>IF(_xlfn.XLOOKUP(E384,LD_01[DOCUMENTO],LD_01[REVISÃO])=F384,"VIGENTE","OBSOLETO")</f>
        <v>VIGENTE</v>
      </c>
      <c r="I384" t="s">
        <v>4310</v>
      </c>
      <c r="J384" t="s">
        <v>4855</v>
      </c>
      <c r="K384" t="str">
        <f t="shared" si="15"/>
        <v>MSV-163MS-454-460</v>
      </c>
      <c r="L384" t="str">
        <f>_xlfn.XLOOKUP(E384,LD_PROJETOS!A:A,LD_PROJETOS!H:H)</f>
        <v>DS</v>
      </c>
      <c r="M384" t="str">
        <f t="shared" si="16"/>
        <v/>
      </c>
      <c r="N384" t="str">
        <f t="shared" si="17"/>
        <v>C:\Users\luis.nunes\OneDrive - ATERPA\00.SERVIDOR\SALA TÉCNICA\00.PROJETOS\02.DOCUMENTOS\ANO 01\MSV-163MS-454-460\DS</v>
      </c>
      <c r="O384" t="s">
        <v>4780</v>
      </c>
    </row>
    <row r="385" spans="1:15" x14ac:dyDescent="0.3">
      <c r="A385" t="s">
        <v>369</v>
      </c>
      <c r="B385">
        <v>613834</v>
      </c>
      <c r="C385" t="s">
        <v>5992</v>
      </c>
      <c r="D385" s="11">
        <v>45838</v>
      </c>
      <c r="E385" t="s">
        <v>2995</v>
      </c>
      <c r="F385" t="s">
        <v>2818</v>
      </c>
      <c r="G385" t="s">
        <v>2788</v>
      </c>
      <c r="H385" t="str">
        <f>IF(_xlfn.XLOOKUP(E385,LD_01[DOCUMENTO],LD_01[REVISÃO])=F385,"VIGENTE","OBSOLETO")</f>
        <v>VIGENTE</v>
      </c>
      <c r="I385" t="s">
        <v>4310</v>
      </c>
      <c r="J385" t="s">
        <v>4855</v>
      </c>
      <c r="K385" t="str">
        <f t="shared" ref="K385:K448" si="18">"MSV-163MS-"&amp;I385</f>
        <v>MSV-163MS-454-460</v>
      </c>
      <c r="L385" t="str">
        <f>_xlfn.XLOOKUP(E385,LD_PROJETOS!A:A,LD_PROJETOS!H:H)</f>
        <v>DS</v>
      </c>
      <c r="M385" t="str">
        <f t="shared" ref="M385:M448" si="19">IF(H385&lt;&gt;"OBSOLETO","",H385)</f>
        <v/>
      </c>
      <c r="N385" t="str">
        <f t="shared" ref="N385:N448" si="20">_xlfn.TEXTJOIN("\",TRUE,J385:M385)</f>
        <v>C:\Users\luis.nunes\OneDrive - ATERPA\00.SERVIDOR\SALA TÉCNICA\00.PROJETOS\02.DOCUMENTOS\ANO 01\MSV-163MS-454-460\DS</v>
      </c>
      <c r="O385" t="s">
        <v>4780</v>
      </c>
    </row>
    <row r="386" spans="1:15" x14ac:dyDescent="0.3">
      <c r="A386" t="s">
        <v>370</v>
      </c>
      <c r="B386">
        <v>1234353</v>
      </c>
      <c r="C386" t="s">
        <v>5992</v>
      </c>
      <c r="D386" s="11">
        <v>45838</v>
      </c>
      <c r="E386" t="s">
        <v>2996</v>
      </c>
      <c r="F386" t="s">
        <v>2791</v>
      </c>
      <c r="G386" t="s">
        <v>2787</v>
      </c>
      <c r="H386" t="str">
        <f>IF(_xlfn.XLOOKUP(E386,LD_01[DOCUMENTO],LD_01[REVISÃO])=F386,"VIGENTE","OBSOLETO")</f>
        <v>VIGENTE</v>
      </c>
      <c r="I386" t="s">
        <v>4310</v>
      </c>
      <c r="J386" t="s">
        <v>4855</v>
      </c>
      <c r="K386" t="str">
        <f t="shared" si="18"/>
        <v>MSV-163MS-454-460</v>
      </c>
      <c r="L386" t="str">
        <f>_xlfn.XLOOKUP(E386,LD_PROJETOS!A:A,LD_PROJETOS!H:H)</f>
        <v>DS</v>
      </c>
      <c r="M386" t="str">
        <f t="shared" si="19"/>
        <v/>
      </c>
      <c r="N386" t="str">
        <f t="shared" si="20"/>
        <v>C:\Users\luis.nunes\OneDrive - ATERPA\00.SERVIDOR\SALA TÉCNICA\00.PROJETOS\02.DOCUMENTOS\ANO 01\MSV-163MS-454-460\DS</v>
      </c>
      <c r="O386" t="s">
        <v>4780</v>
      </c>
    </row>
    <row r="387" spans="1:15" x14ac:dyDescent="0.3">
      <c r="A387" t="s">
        <v>371</v>
      </c>
      <c r="B387">
        <v>517893</v>
      </c>
      <c r="C387" t="s">
        <v>5992</v>
      </c>
      <c r="D387" s="11">
        <v>45838</v>
      </c>
      <c r="E387" t="s">
        <v>2996</v>
      </c>
      <c r="F387" t="s">
        <v>2791</v>
      </c>
      <c r="G387" t="s">
        <v>2788</v>
      </c>
      <c r="H387" t="str">
        <f>IF(_xlfn.XLOOKUP(E387,LD_01[DOCUMENTO],LD_01[REVISÃO])=F387,"VIGENTE","OBSOLETO")</f>
        <v>VIGENTE</v>
      </c>
      <c r="I387" t="s">
        <v>4310</v>
      </c>
      <c r="J387" t="s">
        <v>4855</v>
      </c>
      <c r="K387" t="str">
        <f t="shared" si="18"/>
        <v>MSV-163MS-454-460</v>
      </c>
      <c r="L387" t="str">
        <f>_xlfn.XLOOKUP(E387,LD_PROJETOS!A:A,LD_PROJETOS!H:H)</f>
        <v>DS</v>
      </c>
      <c r="M387" t="str">
        <f t="shared" si="19"/>
        <v/>
      </c>
      <c r="N387" t="str">
        <f t="shared" si="20"/>
        <v>C:\Users\luis.nunes\OneDrive - ATERPA\00.SERVIDOR\SALA TÉCNICA\00.PROJETOS\02.DOCUMENTOS\ANO 01\MSV-163MS-454-460\DS</v>
      </c>
      <c r="O387" t="s">
        <v>4780</v>
      </c>
    </row>
    <row r="388" spans="1:15" x14ac:dyDescent="0.3">
      <c r="A388" t="s">
        <v>372</v>
      </c>
      <c r="B388">
        <v>2047233</v>
      </c>
      <c r="C388" t="s">
        <v>5992</v>
      </c>
      <c r="D388" s="11">
        <v>45838</v>
      </c>
      <c r="E388" t="s">
        <v>2997</v>
      </c>
      <c r="F388" t="s">
        <v>2797</v>
      </c>
      <c r="G388" t="s">
        <v>2787</v>
      </c>
      <c r="H388" t="str">
        <f>IF(_xlfn.XLOOKUP(E388,LD_01[DOCUMENTO],LD_01[REVISÃO])=F388,"VIGENTE","OBSOLETO")</f>
        <v>VIGENTE</v>
      </c>
      <c r="I388" t="s">
        <v>4310</v>
      </c>
      <c r="J388" t="s">
        <v>4855</v>
      </c>
      <c r="K388" t="str">
        <f t="shared" si="18"/>
        <v>MSV-163MS-454-460</v>
      </c>
      <c r="L388" t="str">
        <f>_xlfn.XLOOKUP(E388,LD_PROJETOS!A:A,LD_PROJETOS!H:H)</f>
        <v>DS</v>
      </c>
      <c r="M388" t="str">
        <f t="shared" si="19"/>
        <v/>
      </c>
      <c r="N388" t="str">
        <f t="shared" si="20"/>
        <v>C:\Users\luis.nunes\OneDrive - ATERPA\00.SERVIDOR\SALA TÉCNICA\00.PROJETOS\02.DOCUMENTOS\ANO 01\MSV-163MS-454-460\DS</v>
      </c>
      <c r="O388" t="s">
        <v>4780</v>
      </c>
    </row>
    <row r="389" spans="1:15" x14ac:dyDescent="0.3">
      <c r="A389" t="s">
        <v>373</v>
      </c>
      <c r="B389">
        <v>562452</v>
      </c>
      <c r="C389" t="s">
        <v>5992</v>
      </c>
      <c r="D389" s="11">
        <v>45838</v>
      </c>
      <c r="E389" t="s">
        <v>2997</v>
      </c>
      <c r="F389" t="s">
        <v>2797</v>
      </c>
      <c r="G389" t="s">
        <v>2788</v>
      </c>
      <c r="H389" t="str">
        <f>IF(_xlfn.XLOOKUP(E389,LD_01[DOCUMENTO],LD_01[REVISÃO])=F389,"VIGENTE","OBSOLETO")</f>
        <v>VIGENTE</v>
      </c>
      <c r="I389" t="s">
        <v>4310</v>
      </c>
      <c r="J389" t="s">
        <v>4855</v>
      </c>
      <c r="K389" t="str">
        <f t="shared" si="18"/>
        <v>MSV-163MS-454-460</v>
      </c>
      <c r="L389" t="str">
        <f>_xlfn.XLOOKUP(E389,LD_PROJETOS!A:A,LD_PROJETOS!H:H)</f>
        <v>DS</v>
      </c>
      <c r="M389" t="str">
        <f t="shared" si="19"/>
        <v/>
      </c>
      <c r="N389" t="str">
        <f t="shared" si="20"/>
        <v>C:\Users\luis.nunes\OneDrive - ATERPA\00.SERVIDOR\SALA TÉCNICA\00.PROJETOS\02.DOCUMENTOS\ANO 01\MSV-163MS-454-460\DS</v>
      </c>
      <c r="O389" t="s">
        <v>4780</v>
      </c>
    </row>
    <row r="390" spans="1:15" x14ac:dyDescent="0.3">
      <c r="A390" t="s">
        <v>374</v>
      </c>
      <c r="B390">
        <v>1347858</v>
      </c>
      <c r="C390" t="s">
        <v>5992</v>
      </c>
      <c r="D390" s="11">
        <v>45838</v>
      </c>
      <c r="E390" t="s">
        <v>2998</v>
      </c>
      <c r="F390" t="s">
        <v>2818</v>
      </c>
      <c r="G390" t="s">
        <v>2787</v>
      </c>
      <c r="H390" t="str">
        <f>IF(_xlfn.XLOOKUP(E390,LD_01[DOCUMENTO],LD_01[REVISÃO])=F390,"VIGENTE","OBSOLETO")</f>
        <v>VIGENTE</v>
      </c>
      <c r="I390" t="s">
        <v>4310</v>
      </c>
      <c r="J390" t="s">
        <v>4855</v>
      </c>
      <c r="K390" t="str">
        <f t="shared" si="18"/>
        <v>MSV-163MS-454-460</v>
      </c>
      <c r="L390" t="str">
        <f>_xlfn.XLOOKUP(E390,LD_PROJETOS!A:A,LD_PROJETOS!H:H)</f>
        <v>DS</v>
      </c>
      <c r="M390" t="str">
        <f t="shared" si="19"/>
        <v/>
      </c>
      <c r="N390" t="str">
        <f t="shared" si="20"/>
        <v>C:\Users\luis.nunes\OneDrive - ATERPA\00.SERVIDOR\SALA TÉCNICA\00.PROJETOS\02.DOCUMENTOS\ANO 01\MSV-163MS-454-460\DS</v>
      </c>
      <c r="O390" t="s">
        <v>4780</v>
      </c>
    </row>
    <row r="391" spans="1:15" x14ac:dyDescent="0.3">
      <c r="A391" t="s">
        <v>375</v>
      </c>
      <c r="B391">
        <v>422378</v>
      </c>
      <c r="C391" t="s">
        <v>5992</v>
      </c>
      <c r="D391" s="11">
        <v>45838</v>
      </c>
      <c r="E391" t="s">
        <v>2998</v>
      </c>
      <c r="F391" t="s">
        <v>2818</v>
      </c>
      <c r="G391" t="s">
        <v>2788</v>
      </c>
      <c r="H391" t="str">
        <f>IF(_xlfn.XLOOKUP(E391,LD_01[DOCUMENTO],LD_01[REVISÃO])=F391,"VIGENTE","OBSOLETO")</f>
        <v>VIGENTE</v>
      </c>
      <c r="I391" t="s">
        <v>4310</v>
      </c>
      <c r="J391" t="s">
        <v>4855</v>
      </c>
      <c r="K391" t="str">
        <f t="shared" si="18"/>
        <v>MSV-163MS-454-460</v>
      </c>
      <c r="L391" t="str">
        <f>_xlfn.XLOOKUP(E391,LD_PROJETOS!A:A,LD_PROJETOS!H:H)</f>
        <v>DS</v>
      </c>
      <c r="M391" t="str">
        <f t="shared" si="19"/>
        <v/>
      </c>
      <c r="N391" t="str">
        <f t="shared" si="20"/>
        <v>C:\Users\luis.nunes\OneDrive - ATERPA\00.SERVIDOR\SALA TÉCNICA\00.PROJETOS\02.DOCUMENTOS\ANO 01\MSV-163MS-454-460\DS</v>
      </c>
      <c r="O391" t="s">
        <v>4780</v>
      </c>
    </row>
    <row r="392" spans="1:15" x14ac:dyDescent="0.3">
      <c r="A392" t="s">
        <v>180</v>
      </c>
      <c r="B392">
        <v>12504413</v>
      </c>
      <c r="C392" t="s">
        <v>5992</v>
      </c>
      <c r="D392" s="11">
        <v>45838</v>
      </c>
      <c r="E392" t="s">
        <v>2893</v>
      </c>
      <c r="F392" t="s">
        <v>2863</v>
      </c>
      <c r="G392" t="s">
        <v>2788</v>
      </c>
      <c r="H392" t="str">
        <f>IF(_xlfn.XLOOKUP(E392,LD_01[DOCUMENTO],LD_01[REVISÃO])=F392,"VIGENTE","OBSOLETO")</f>
        <v>VIGENTE</v>
      </c>
      <c r="I392" t="s">
        <v>4310</v>
      </c>
      <c r="J392" t="s">
        <v>4855</v>
      </c>
      <c r="K392" t="str">
        <f t="shared" si="18"/>
        <v>MSV-163MS-454-460</v>
      </c>
      <c r="L392" t="str">
        <f>_xlfn.XLOOKUP(E392,LD_PROJETOS!A:A,LD_PROJETOS!H:H)</f>
        <v>TE</v>
      </c>
      <c r="M392" t="str">
        <f t="shared" si="19"/>
        <v/>
      </c>
      <c r="N392" t="str">
        <f t="shared" si="20"/>
        <v>C:\Users\luis.nunes\OneDrive - ATERPA\00.SERVIDOR\SALA TÉCNICA\00.PROJETOS\02.DOCUMENTOS\ANO 01\MSV-163MS-454-460\TE</v>
      </c>
      <c r="O392" t="s">
        <v>4780</v>
      </c>
    </row>
    <row r="393" spans="1:15" x14ac:dyDescent="0.3">
      <c r="A393" t="s">
        <v>181</v>
      </c>
      <c r="B393">
        <v>2120317</v>
      </c>
      <c r="C393" t="s">
        <v>5992</v>
      </c>
      <c r="D393" s="11">
        <v>45838</v>
      </c>
      <c r="E393" t="s">
        <v>2893</v>
      </c>
      <c r="F393" t="s">
        <v>2863</v>
      </c>
      <c r="G393" t="s">
        <v>2806</v>
      </c>
      <c r="H393" t="str">
        <f>IF(_xlfn.XLOOKUP(E393,LD_01[DOCUMENTO],LD_01[REVISÃO])=F393,"VIGENTE","OBSOLETO")</f>
        <v>VIGENTE</v>
      </c>
      <c r="I393" t="s">
        <v>4310</v>
      </c>
      <c r="J393" t="s">
        <v>4855</v>
      </c>
      <c r="K393" t="str">
        <f t="shared" si="18"/>
        <v>MSV-163MS-454-460</v>
      </c>
      <c r="L393" t="str">
        <f>_xlfn.XLOOKUP(E393,LD_PROJETOS!A:A,LD_PROJETOS!H:H)</f>
        <v>TE</v>
      </c>
      <c r="M393" t="str">
        <f t="shared" si="19"/>
        <v/>
      </c>
      <c r="N393" t="str">
        <f t="shared" si="20"/>
        <v>C:\Users\luis.nunes\OneDrive - ATERPA\00.SERVIDOR\SALA TÉCNICA\00.PROJETOS\02.DOCUMENTOS\ANO 01\MSV-163MS-454-460\TE</v>
      </c>
      <c r="O393" t="s">
        <v>4780</v>
      </c>
    </row>
    <row r="394" spans="1:15" x14ac:dyDescent="0.3">
      <c r="A394" t="s">
        <v>222</v>
      </c>
      <c r="B394">
        <v>1575831</v>
      </c>
      <c r="C394" t="s">
        <v>5992</v>
      </c>
      <c r="D394" s="11">
        <v>45838</v>
      </c>
      <c r="E394" t="s">
        <v>2914</v>
      </c>
      <c r="F394" t="s">
        <v>2795</v>
      </c>
      <c r="G394" t="s">
        <v>2788</v>
      </c>
      <c r="H394" t="str">
        <f>IF(_xlfn.XLOOKUP(E394,LD_01[DOCUMENTO],LD_01[REVISÃO])=F394,"VIGENTE","OBSOLETO")</f>
        <v>VIGENTE</v>
      </c>
      <c r="I394" t="s">
        <v>4310</v>
      </c>
      <c r="J394" t="s">
        <v>4855</v>
      </c>
      <c r="K394" t="str">
        <f t="shared" si="18"/>
        <v>MSV-163MS-454-460</v>
      </c>
      <c r="L394" t="str">
        <f>_xlfn.XLOOKUP(E394,LD_PROJETOS!A:A,LD_PROJETOS!H:H)</f>
        <v>DR</v>
      </c>
      <c r="M394" t="str">
        <f t="shared" si="19"/>
        <v/>
      </c>
      <c r="N394" t="str">
        <f t="shared" si="20"/>
        <v>C:\Users\luis.nunes\OneDrive - ATERPA\00.SERVIDOR\SALA TÉCNICA\00.PROJETOS\02.DOCUMENTOS\ANO 01\MSV-163MS-454-460\DR</v>
      </c>
      <c r="O394" t="s">
        <v>4780</v>
      </c>
    </row>
    <row r="395" spans="1:15" x14ac:dyDescent="0.3">
      <c r="A395" t="s">
        <v>309</v>
      </c>
      <c r="B395">
        <v>1187376</v>
      </c>
      <c r="C395" t="s">
        <v>5992</v>
      </c>
      <c r="D395" s="11">
        <v>45838</v>
      </c>
      <c r="E395" t="s">
        <v>2960</v>
      </c>
      <c r="F395" t="s">
        <v>2799</v>
      </c>
      <c r="G395" t="s">
        <v>2788</v>
      </c>
      <c r="H395" t="str">
        <f>IF(_xlfn.XLOOKUP(E395,LD_01[DOCUMENTO],LD_01[REVISÃO])=F395,"VIGENTE","OBSOLETO")</f>
        <v>VIGENTE</v>
      </c>
      <c r="I395" t="s">
        <v>4310</v>
      </c>
      <c r="J395" t="s">
        <v>4855</v>
      </c>
      <c r="K395" t="str">
        <f t="shared" si="18"/>
        <v>MSV-163MS-454-460</v>
      </c>
      <c r="L395" t="str">
        <f>_xlfn.XLOOKUP(E395,LD_PROJETOS!A:A,LD_PROJETOS!H:H)</f>
        <v>EL</v>
      </c>
      <c r="M395" t="str">
        <f t="shared" si="19"/>
        <v/>
      </c>
      <c r="N395" t="str">
        <f t="shared" si="20"/>
        <v>C:\Users\luis.nunes\OneDrive - ATERPA\00.SERVIDOR\SALA TÉCNICA\00.PROJETOS\02.DOCUMENTOS\ANO 01\MSV-163MS-454-460\EL</v>
      </c>
      <c r="O395" t="s">
        <v>4780</v>
      </c>
    </row>
    <row r="396" spans="1:15" x14ac:dyDescent="0.3">
      <c r="A396" t="s">
        <v>310</v>
      </c>
      <c r="B396">
        <v>836746</v>
      </c>
      <c r="C396" t="s">
        <v>5992</v>
      </c>
      <c r="D396" s="11">
        <v>45838</v>
      </c>
      <c r="E396" t="s">
        <v>2961</v>
      </c>
      <c r="F396" t="s">
        <v>2818</v>
      </c>
      <c r="G396" t="s">
        <v>2788</v>
      </c>
      <c r="H396" t="str">
        <f>IF(_xlfn.XLOOKUP(E396,LD_01[DOCUMENTO],LD_01[REVISÃO])=F396,"VIGENTE","OBSOLETO")</f>
        <v>VIGENTE</v>
      </c>
      <c r="I396" t="s">
        <v>4310</v>
      </c>
      <c r="J396" t="s">
        <v>4855</v>
      </c>
      <c r="K396" t="str">
        <f t="shared" si="18"/>
        <v>MSV-163MS-454-460</v>
      </c>
      <c r="L396" t="str">
        <f>_xlfn.XLOOKUP(E396,LD_PROJETOS!A:A,LD_PROJETOS!H:H)</f>
        <v>EL</v>
      </c>
      <c r="M396" t="str">
        <f t="shared" si="19"/>
        <v/>
      </c>
      <c r="N396" t="str">
        <f t="shared" si="20"/>
        <v>C:\Users\luis.nunes\OneDrive - ATERPA\00.SERVIDOR\SALA TÉCNICA\00.PROJETOS\02.DOCUMENTOS\ANO 01\MSV-163MS-454-460\EL</v>
      </c>
      <c r="O396" t="s">
        <v>4780</v>
      </c>
    </row>
    <row r="397" spans="1:15" x14ac:dyDescent="0.3">
      <c r="A397" t="s">
        <v>298</v>
      </c>
      <c r="B397">
        <v>2396049</v>
      </c>
      <c r="C397" t="s">
        <v>5992</v>
      </c>
      <c r="D397" s="11">
        <v>45838</v>
      </c>
      <c r="E397" t="s">
        <v>2954</v>
      </c>
      <c r="F397" t="s">
        <v>2786</v>
      </c>
      <c r="G397" t="s">
        <v>2788</v>
      </c>
      <c r="H397" t="str">
        <f>IF(_xlfn.XLOOKUP(E397,LD_01[DOCUMENTO],LD_01[REVISÃO])=F397,"VIGENTE","OBSOLETO")</f>
        <v>OBSOLETO</v>
      </c>
      <c r="I397" t="s">
        <v>4310</v>
      </c>
      <c r="J397" t="s">
        <v>4855</v>
      </c>
      <c r="K397" t="str">
        <f t="shared" si="18"/>
        <v>MSV-163MS-454-460</v>
      </c>
      <c r="L397" t="str">
        <f>_xlfn.XLOOKUP(E397,LD_PROJETOS!A:A,LD_PROJETOS!H:H)</f>
        <v>ES</v>
      </c>
      <c r="M397" t="str">
        <f t="shared" si="19"/>
        <v>OBSOLETO</v>
      </c>
      <c r="N397" t="str">
        <f t="shared" si="20"/>
        <v>C:\Users\luis.nunes\OneDrive - ATERPA\00.SERVIDOR\SALA TÉCNICA\00.PROJETOS\02.DOCUMENTOS\ANO 01\MSV-163MS-454-460\ES\OBSOLETO</v>
      </c>
      <c r="O397" t="s">
        <v>4780</v>
      </c>
    </row>
    <row r="398" spans="1:15" x14ac:dyDescent="0.3">
      <c r="A398" t="s">
        <v>223</v>
      </c>
      <c r="B398">
        <v>2727867</v>
      </c>
      <c r="C398" t="s">
        <v>5992</v>
      </c>
      <c r="D398" s="11">
        <v>45838</v>
      </c>
      <c r="E398" t="s">
        <v>2915</v>
      </c>
      <c r="F398" t="s">
        <v>2818</v>
      </c>
      <c r="G398" t="s">
        <v>2788</v>
      </c>
      <c r="H398" t="str">
        <f>IF(_xlfn.XLOOKUP(E398,LD_01[DOCUMENTO],LD_01[REVISÃO])=F398,"VIGENTE","OBSOLETO")</f>
        <v>VIGENTE</v>
      </c>
      <c r="I398" t="s">
        <v>4310</v>
      </c>
      <c r="J398" t="s">
        <v>4855</v>
      </c>
      <c r="K398" t="str">
        <f t="shared" si="18"/>
        <v>MSV-163MS-454-460</v>
      </c>
      <c r="L398" t="str">
        <f>_xlfn.XLOOKUP(E398,LD_PROJETOS!A:A,LD_PROJETOS!H:H)</f>
        <v>DR</v>
      </c>
      <c r="M398" t="str">
        <f t="shared" si="19"/>
        <v/>
      </c>
      <c r="N398" t="str">
        <f t="shared" si="20"/>
        <v>C:\Users\luis.nunes\OneDrive - ATERPA\00.SERVIDOR\SALA TÉCNICA\00.PROJETOS\02.DOCUMENTOS\ANO 01\MSV-163MS-454-460\DR</v>
      </c>
      <c r="O398" t="s">
        <v>4780</v>
      </c>
    </row>
    <row r="399" spans="1:15" x14ac:dyDescent="0.3">
      <c r="A399" t="s">
        <v>278</v>
      </c>
      <c r="B399">
        <v>10416716</v>
      </c>
      <c r="C399" t="s">
        <v>5992</v>
      </c>
      <c r="D399" s="11">
        <v>45838</v>
      </c>
      <c r="E399" t="s">
        <v>2943</v>
      </c>
      <c r="F399" t="s">
        <v>2797</v>
      </c>
      <c r="G399" t="s">
        <v>2788</v>
      </c>
      <c r="H399" t="str">
        <f>IF(_xlfn.XLOOKUP(E399,LD_01[DOCUMENTO],LD_01[REVISÃO])=F399,"VIGENTE","OBSOLETO")</f>
        <v>OBSOLETO</v>
      </c>
      <c r="I399" t="s">
        <v>4310</v>
      </c>
      <c r="J399" t="s">
        <v>4855</v>
      </c>
      <c r="K399" t="str">
        <f t="shared" si="18"/>
        <v>MSV-163MS-454-460</v>
      </c>
      <c r="L399" t="str">
        <f>_xlfn.XLOOKUP(E399,LD_PROJETOS!A:A,LD_PROJETOS!H:H)</f>
        <v>PV</v>
      </c>
      <c r="M399" t="str">
        <f t="shared" si="19"/>
        <v>OBSOLETO</v>
      </c>
      <c r="N399" t="str">
        <f t="shared" si="20"/>
        <v>C:\Users\luis.nunes\OneDrive - ATERPA\00.SERVIDOR\SALA TÉCNICA\00.PROJETOS\02.DOCUMENTOS\ANO 01\MSV-163MS-454-460\PV\OBSOLETO</v>
      </c>
      <c r="O399" t="s">
        <v>4780</v>
      </c>
    </row>
    <row r="400" spans="1:15" x14ac:dyDescent="0.3">
      <c r="A400" t="s">
        <v>279</v>
      </c>
      <c r="B400">
        <v>658362</v>
      </c>
      <c r="C400" t="s">
        <v>5992</v>
      </c>
      <c r="D400" s="11">
        <v>45838</v>
      </c>
      <c r="E400" t="s">
        <v>2944</v>
      </c>
      <c r="F400" t="s">
        <v>2786</v>
      </c>
      <c r="G400" t="s">
        <v>2788</v>
      </c>
      <c r="H400" t="str">
        <f>IF(_xlfn.XLOOKUP(E400,LD_01[DOCUMENTO],LD_01[REVISÃO])=F400,"VIGENTE","OBSOLETO")</f>
        <v>VIGENTE</v>
      </c>
      <c r="I400" t="s">
        <v>4310</v>
      </c>
      <c r="J400" t="s">
        <v>4855</v>
      </c>
      <c r="K400" t="str">
        <f t="shared" si="18"/>
        <v>MSV-163MS-454-460</v>
      </c>
      <c r="L400" t="str">
        <f>_xlfn.XLOOKUP(E400,LD_PROJETOS!A:A,LD_PROJETOS!H:H)</f>
        <v>PV</v>
      </c>
      <c r="M400" t="str">
        <f t="shared" si="19"/>
        <v/>
      </c>
      <c r="N400" t="str">
        <f t="shared" si="20"/>
        <v>C:\Users\luis.nunes\OneDrive - ATERPA\00.SERVIDOR\SALA TÉCNICA\00.PROJETOS\02.DOCUMENTOS\ANO 01\MSV-163MS-454-460\PV</v>
      </c>
      <c r="O400" t="s">
        <v>4780</v>
      </c>
    </row>
    <row r="401" spans="1:15" x14ac:dyDescent="0.3">
      <c r="A401" t="s">
        <v>311</v>
      </c>
      <c r="B401">
        <v>853118</v>
      </c>
      <c r="C401" t="s">
        <v>5992</v>
      </c>
      <c r="D401" s="11">
        <v>45838</v>
      </c>
      <c r="E401" t="s">
        <v>2962</v>
      </c>
      <c r="F401" t="s">
        <v>2818</v>
      </c>
      <c r="G401" t="s">
        <v>2788</v>
      </c>
      <c r="H401" t="str">
        <f>IF(_xlfn.XLOOKUP(E401,LD_01[DOCUMENTO],LD_01[REVISÃO])=F401,"VIGENTE","OBSOLETO")</f>
        <v>OBSOLETO</v>
      </c>
      <c r="I401" t="s">
        <v>4310</v>
      </c>
      <c r="J401" t="s">
        <v>4855</v>
      </c>
      <c r="K401" t="str">
        <f t="shared" si="18"/>
        <v>MSV-163MS-454-460</v>
      </c>
      <c r="L401" t="str">
        <f>_xlfn.XLOOKUP(E401,LD_PROJETOS!A:A,LD_PROJETOS!H:H)</f>
        <v>EL</v>
      </c>
      <c r="M401" t="str">
        <f t="shared" si="19"/>
        <v>OBSOLETO</v>
      </c>
      <c r="N401" t="str">
        <f t="shared" si="20"/>
        <v>C:\Users\luis.nunes\OneDrive - ATERPA\00.SERVIDOR\SALA TÉCNICA\00.PROJETOS\02.DOCUMENTOS\ANO 01\MSV-163MS-454-460\EL\OBSOLETO</v>
      </c>
      <c r="O401" t="s">
        <v>4780</v>
      </c>
    </row>
    <row r="402" spans="1:15" x14ac:dyDescent="0.3">
      <c r="A402" t="s">
        <v>416</v>
      </c>
      <c r="B402">
        <v>220491</v>
      </c>
      <c r="C402" t="s">
        <v>5992</v>
      </c>
      <c r="D402" s="11">
        <v>45838</v>
      </c>
      <c r="E402" t="s">
        <v>3020</v>
      </c>
      <c r="F402" t="s">
        <v>2786</v>
      </c>
      <c r="G402" t="s">
        <v>2788</v>
      </c>
      <c r="H402" t="str">
        <f>IF(_xlfn.XLOOKUP(E402,LD_01[DOCUMENTO],LD_01[REVISÃO])=F402,"VIGENTE","OBSOLETO")</f>
        <v>VIGENTE</v>
      </c>
      <c r="I402" t="s">
        <v>4310</v>
      </c>
      <c r="J402" t="s">
        <v>4855</v>
      </c>
      <c r="K402" t="str">
        <f t="shared" si="18"/>
        <v>MSV-163MS-454-460</v>
      </c>
      <c r="L402" t="str">
        <f>_xlfn.XLOOKUP(E402,LD_PROJETOS!A:A,LD_PROJETOS!H:H)</f>
        <v>PA</v>
      </c>
      <c r="M402" t="str">
        <f t="shared" si="19"/>
        <v/>
      </c>
      <c r="N402" t="str">
        <f t="shared" si="20"/>
        <v>C:\Users\luis.nunes\OneDrive - ATERPA\00.SERVIDOR\SALA TÉCNICA\00.PROJETOS\02.DOCUMENTOS\ANO 01\MSV-163MS-454-460\PA</v>
      </c>
      <c r="O402" t="s">
        <v>4780</v>
      </c>
    </row>
    <row r="403" spans="1:15" x14ac:dyDescent="0.3">
      <c r="A403" t="s">
        <v>403</v>
      </c>
      <c r="B403">
        <v>134389</v>
      </c>
      <c r="C403" t="s">
        <v>5992</v>
      </c>
      <c r="D403" s="11">
        <v>45838</v>
      </c>
      <c r="E403" t="s">
        <v>3013</v>
      </c>
      <c r="F403" t="s">
        <v>2786</v>
      </c>
      <c r="G403" t="s">
        <v>2788</v>
      </c>
      <c r="H403" t="str">
        <f>IF(_xlfn.XLOOKUP(E403,LD_01[DOCUMENTO],LD_01[REVISÃO])=F403,"VIGENTE","OBSOLETO")</f>
        <v>VIGENTE</v>
      </c>
      <c r="I403" t="s">
        <v>4310</v>
      </c>
      <c r="J403" t="s">
        <v>4855</v>
      </c>
      <c r="K403" t="str">
        <f t="shared" si="18"/>
        <v>MSV-163MS-454-460</v>
      </c>
      <c r="L403" t="str">
        <f>_xlfn.XLOOKUP(E403,LD_PROJETOS!A:A,LD_PROJETOS!H:H)</f>
        <v>DV</v>
      </c>
      <c r="M403" t="str">
        <f t="shared" si="19"/>
        <v/>
      </c>
      <c r="N403" t="str">
        <f t="shared" si="20"/>
        <v>C:\Users\luis.nunes\OneDrive - ATERPA\00.SERVIDOR\SALA TÉCNICA\00.PROJETOS\02.DOCUMENTOS\ANO 01\MSV-163MS-454-460\DV</v>
      </c>
      <c r="O403" t="s">
        <v>4780</v>
      </c>
    </row>
    <row r="404" spans="1:15" x14ac:dyDescent="0.3">
      <c r="A404" t="s">
        <v>376</v>
      </c>
      <c r="B404">
        <v>304207</v>
      </c>
      <c r="C404" t="s">
        <v>5992</v>
      </c>
      <c r="D404" s="11">
        <v>45838</v>
      </c>
      <c r="E404" t="s">
        <v>2999</v>
      </c>
      <c r="F404" t="s">
        <v>2786</v>
      </c>
      <c r="G404" t="s">
        <v>2788</v>
      </c>
      <c r="H404" t="str">
        <f>IF(_xlfn.XLOOKUP(E404,LD_01[DOCUMENTO],LD_01[REVISÃO])=F404,"VIGENTE","OBSOLETO")</f>
        <v>OBSOLETO</v>
      </c>
      <c r="I404" t="s">
        <v>4310</v>
      </c>
      <c r="J404" t="s">
        <v>4855</v>
      </c>
      <c r="K404" t="str">
        <f t="shared" si="18"/>
        <v>MSV-163MS-454-460</v>
      </c>
      <c r="L404" t="str">
        <f>_xlfn.XLOOKUP(E404,LD_PROJETOS!A:A,LD_PROJETOS!H:H)</f>
        <v>DS</v>
      </c>
      <c r="M404" t="str">
        <f t="shared" si="19"/>
        <v>OBSOLETO</v>
      </c>
      <c r="N404" t="str">
        <f t="shared" si="20"/>
        <v>C:\Users\luis.nunes\OneDrive - ATERPA\00.SERVIDOR\SALA TÉCNICA\00.PROJETOS\02.DOCUMENTOS\ANO 01\MSV-163MS-454-460\DS\OBSOLETO</v>
      </c>
      <c r="O404" t="s">
        <v>4780</v>
      </c>
    </row>
    <row r="405" spans="1:15" x14ac:dyDescent="0.3">
      <c r="A405" t="s">
        <v>280</v>
      </c>
      <c r="B405">
        <v>12650319</v>
      </c>
      <c r="C405" t="s">
        <v>5992</v>
      </c>
      <c r="D405" s="11">
        <v>45838</v>
      </c>
      <c r="E405" t="s">
        <v>2945</v>
      </c>
      <c r="F405" t="s">
        <v>2797</v>
      </c>
      <c r="G405" t="s">
        <v>2788</v>
      </c>
      <c r="H405" t="str">
        <f>IF(_xlfn.XLOOKUP(E405,LD_01[DOCUMENTO],LD_01[REVISÃO])=F405,"VIGENTE","OBSOLETO")</f>
        <v>OBSOLETO</v>
      </c>
      <c r="I405" t="s">
        <v>4310</v>
      </c>
      <c r="J405" t="s">
        <v>4855</v>
      </c>
      <c r="K405" t="str">
        <f t="shared" si="18"/>
        <v>MSV-163MS-454-460</v>
      </c>
      <c r="L405" t="str">
        <f>_xlfn.XLOOKUP(E405,LD_PROJETOS!A:A,LD_PROJETOS!H:H)</f>
        <v>PV</v>
      </c>
      <c r="M405" t="str">
        <f t="shared" si="19"/>
        <v>OBSOLETO</v>
      </c>
      <c r="N405" t="str">
        <f t="shared" si="20"/>
        <v>C:\Users\luis.nunes\OneDrive - ATERPA\00.SERVIDOR\SALA TÉCNICA\00.PROJETOS\02.DOCUMENTOS\ANO 01\MSV-163MS-454-460\PV\OBSOLETO</v>
      </c>
      <c r="O405" t="s">
        <v>4780</v>
      </c>
    </row>
    <row r="406" spans="1:15" x14ac:dyDescent="0.3">
      <c r="A406" t="s">
        <v>281</v>
      </c>
      <c r="B406">
        <v>2350642</v>
      </c>
      <c r="C406" t="s">
        <v>5992</v>
      </c>
      <c r="D406" s="11">
        <v>45838</v>
      </c>
      <c r="E406" t="s">
        <v>2945</v>
      </c>
      <c r="F406" t="s">
        <v>2797</v>
      </c>
      <c r="G406" t="s">
        <v>2806</v>
      </c>
      <c r="H406" t="str">
        <f>IF(_xlfn.XLOOKUP(E406,LD_01[DOCUMENTO],LD_01[REVISÃO])=F406,"VIGENTE","OBSOLETO")</f>
        <v>OBSOLETO</v>
      </c>
      <c r="I406" t="s">
        <v>4310</v>
      </c>
      <c r="J406" t="s">
        <v>4855</v>
      </c>
      <c r="K406" t="str">
        <f t="shared" si="18"/>
        <v>MSV-163MS-454-460</v>
      </c>
      <c r="L406" t="str">
        <f>_xlfn.XLOOKUP(E406,LD_PROJETOS!A:A,LD_PROJETOS!H:H)</f>
        <v>PV</v>
      </c>
      <c r="M406" t="str">
        <f t="shared" si="19"/>
        <v>OBSOLETO</v>
      </c>
      <c r="N406" t="str">
        <f t="shared" si="20"/>
        <v>C:\Users\luis.nunes\OneDrive - ATERPA\00.SERVIDOR\SALA TÉCNICA\00.PROJETOS\02.DOCUMENTOS\ANO 01\MSV-163MS-454-460\PV\OBSOLETO</v>
      </c>
      <c r="O406" t="s">
        <v>4780</v>
      </c>
    </row>
    <row r="407" spans="1:15" x14ac:dyDescent="0.3">
      <c r="A407" t="s">
        <v>282</v>
      </c>
      <c r="B407">
        <v>9646053</v>
      </c>
      <c r="C407" t="s">
        <v>5992</v>
      </c>
      <c r="D407" s="11">
        <v>45838</v>
      </c>
      <c r="E407" t="s">
        <v>2946</v>
      </c>
      <c r="F407" t="s">
        <v>2791</v>
      </c>
      <c r="G407" t="s">
        <v>2788</v>
      </c>
      <c r="H407" t="str">
        <f>IF(_xlfn.XLOOKUP(E407,LD_01[DOCUMENTO],LD_01[REVISÃO])=F407,"VIGENTE","OBSOLETO")</f>
        <v>VIGENTE</v>
      </c>
      <c r="I407" t="s">
        <v>4310</v>
      </c>
      <c r="J407" t="s">
        <v>4855</v>
      </c>
      <c r="K407" t="str">
        <f t="shared" si="18"/>
        <v>MSV-163MS-454-460</v>
      </c>
      <c r="L407" t="str">
        <f>_xlfn.XLOOKUP(E407,LD_PROJETOS!A:A,LD_PROJETOS!H:H)</f>
        <v>PV</v>
      </c>
      <c r="M407" t="str">
        <f t="shared" si="19"/>
        <v/>
      </c>
      <c r="N407" t="str">
        <f t="shared" si="20"/>
        <v>C:\Users\luis.nunes\OneDrive - ATERPA\00.SERVIDOR\SALA TÉCNICA\00.PROJETOS\02.DOCUMENTOS\ANO 01\MSV-163MS-454-460\PV</v>
      </c>
      <c r="O407" t="s">
        <v>4780</v>
      </c>
    </row>
    <row r="408" spans="1:15" x14ac:dyDescent="0.3">
      <c r="A408" t="s">
        <v>283</v>
      </c>
      <c r="B408">
        <v>5789129</v>
      </c>
      <c r="C408" t="s">
        <v>5992</v>
      </c>
      <c r="D408" s="11">
        <v>45838</v>
      </c>
      <c r="E408" t="s">
        <v>2946</v>
      </c>
      <c r="F408" t="s">
        <v>2791</v>
      </c>
      <c r="G408" t="s">
        <v>2806</v>
      </c>
      <c r="H408" t="str">
        <f>IF(_xlfn.XLOOKUP(E408,LD_01[DOCUMENTO],LD_01[REVISÃO])=F408,"VIGENTE","OBSOLETO")</f>
        <v>VIGENTE</v>
      </c>
      <c r="I408" t="s">
        <v>4310</v>
      </c>
      <c r="J408" t="s">
        <v>4855</v>
      </c>
      <c r="K408" t="str">
        <f t="shared" si="18"/>
        <v>MSV-163MS-454-460</v>
      </c>
      <c r="L408" t="str">
        <f>_xlfn.XLOOKUP(E408,LD_PROJETOS!A:A,LD_PROJETOS!H:H)</f>
        <v>PV</v>
      </c>
      <c r="M408" t="str">
        <f t="shared" si="19"/>
        <v/>
      </c>
      <c r="N408" t="str">
        <f t="shared" si="20"/>
        <v>C:\Users\luis.nunes\OneDrive - ATERPA\00.SERVIDOR\SALA TÉCNICA\00.PROJETOS\02.DOCUMENTOS\ANO 01\MSV-163MS-454-460\PV</v>
      </c>
      <c r="O408" t="s">
        <v>4780</v>
      </c>
    </row>
    <row r="409" spans="1:15" x14ac:dyDescent="0.3">
      <c r="A409" t="s">
        <v>104</v>
      </c>
      <c r="B409">
        <v>2541530</v>
      </c>
      <c r="C409" t="s">
        <v>5992</v>
      </c>
      <c r="D409" s="11">
        <v>45838</v>
      </c>
      <c r="E409" t="s">
        <v>2853</v>
      </c>
      <c r="F409" t="s">
        <v>2791</v>
      </c>
      <c r="G409" t="s">
        <v>2788</v>
      </c>
      <c r="H409" t="str">
        <f>IF(_xlfn.XLOOKUP(E409,LD_01[DOCUMENTO],LD_01[REVISÃO])=F409,"VIGENTE","OBSOLETO")</f>
        <v>VIGENTE</v>
      </c>
      <c r="I409" t="s">
        <v>4310</v>
      </c>
      <c r="J409" t="s">
        <v>4855</v>
      </c>
      <c r="K409" t="str">
        <f t="shared" si="18"/>
        <v>MSV-163MS-454-460</v>
      </c>
      <c r="L409" t="str">
        <f>_xlfn.XLOOKUP(E409,LD_PROJETOS!A:A,LD_PROJETOS!H:H)</f>
        <v>TO</v>
      </c>
      <c r="M409" t="str">
        <f t="shared" si="19"/>
        <v/>
      </c>
      <c r="N409" t="str">
        <f t="shared" si="20"/>
        <v>C:\Users\luis.nunes\OneDrive - ATERPA\00.SERVIDOR\SALA TÉCNICA\00.PROJETOS\02.DOCUMENTOS\ANO 01\MSV-163MS-454-460\TO</v>
      </c>
      <c r="O409" t="s">
        <v>4780</v>
      </c>
    </row>
    <row r="410" spans="1:15" x14ac:dyDescent="0.3">
      <c r="A410" t="s">
        <v>344</v>
      </c>
      <c r="B410">
        <v>43709163</v>
      </c>
      <c r="C410" t="s">
        <v>5992</v>
      </c>
      <c r="D410" s="11">
        <v>45838</v>
      </c>
      <c r="E410" t="s">
        <v>2979</v>
      </c>
      <c r="F410" t="s">
        <v>2818</v>
      </c>
      <c r="G410" t="s">
        <v>2788</v>
      </c>
      <c r="H410" t="str">
        <f>IF(_xlfn.XLOOKUP(E410,LD_01[DOCUMENTO],LD_01[REVISÃO])=F410,"VIGENTE","OBSOLETO")</f>
        <v>VIGENTE</v>
      </c>
      <c r="I410" t="s">
        <v>4310</v>
      </c>
      <c r="J410" t="s">
        <v>4855</v>
      </c>
      <c r="K410" t="str">
        <f t="shared" si="18"/>
        <v>MSV-163MS-454-460</v>
      </c>
      <c r="L410" t="str">
        <f>_xlfn.XLOOKUP(E410,LD_PROJETOS!A:A,LD_PROJETOS!H:H)</f>
        <v>GG</v>
      </c>
      <c r="M410" t="str">
        <f t="shared" si="19"/>
        <v/>
      </c>
      <c r="N410" t="str">
        <f t="shared" si="20"/>
        <v>C:\Users\luis.nunes\OneDrive - ATERPA\00.SERVIDOR\SALA TÉCNICA\00.PROJETOS\02.DOCUMENTOS\ANO 01\MSV-163MS-454-460\GG</v>
      </c>
      <c r="O410" t="s">
        <v>4780</v>
      </c>
    </row>
    <row r="411" spans="1:15" x14ac:dyDescent="0.3">
      <c r="A411" t="s">
        <v>345</v>
      </c>
      <c r="B411">
        <v>33865874</v>
      </c>
      <c r="C411" t="s">
        <v>5992</v>
      </c>
      <c r="D411" s="11">
        <v>45838</v>
      </c>
      <c r="E411" t="s">
        <v>2980</v>
      </c>
      <c r="F411" t="s">
        <v>2786</v>
      </c>
      <c r="G411" t="s">
        <v>2788</v>
      </c>
      <c r="H411" t="str">
        <f>IF(_xlfn.XLOOKUP(E411,LD_01[DOCUMENTO],LD_01[REVISÃO])=F411,"VIGENTE","OBSOLETO")</f>
        <v>VIGENTE</v>
      </c>
      <c r="I411" t="s">
        <v>4310</v>
      </c>
      <c r="J411" t="s">
        <v>4855</v>
      </c>
      <c r="K411" t="str">
        <f t="shared" si="18"/>
        <v>MSV-163MS-454-460</v>
      </c>
      <c r="L411" t="str">
        <f>_xlfn.XLOOKUP(E411,LD_PROJETOS!A:A,LD_PROJETOS!H:H)</f>
        <v>GG</v>
      </c>
      <c r="M411" t="str">
        <f t="shared" si="19"/>
        <v/>
      </c>
      <c r="N411" t="str">
        <f t="shared" si="20"/>
        <v>C:\Users\luis.nunes\OneDrive - ATERPA\00.SERVIDOR\SALA TÉCNICA\00.PROJETOS\02.DOCUMENTOS\ANO 01\MSV-163MS-454-460\GG</v>
      </c>
      <c r="O411" t="s">
        <v>4780</v>
      </c>
    </row>
    <row r="412" spans="1:15" x14ac:dyDescent="0.3">
      <c r="A412" t="s">
        <v>346</v>
      </c>
      <c r="B412">
        <v>17254402</v>
      </c>
      <c r="C412" t="s">
        <v>5992</v>
      </c>
      <c r="D412" s="11">
        <v>45838</v>
      </c>
      <c r="E412" t="s">
        <v>2981</v>
      </c>
      <c r="F412" t="s">
        <v>2791</v>
      </c>
      <c r="G412" t="s">
        <v>2788</v>
      </c>
      <c r="H412" t="str">
        <f>IF(_xlfn.XLOOKUP(E412,LD_01[DOCUMENTO],LD_01[REVISÃO])=F412,"VIGENTE","OBSOLETO")</f>
        <v>VIGENTE</v>
      </c>
      <c r="I412" t="s">
        <v>4310</v>
      </c>
      <c r="J412" t="s">
        <v>4855</v>
      </c>
      <c r="K412" t="str">
        <f t="shared" si="18"/>
        <v>MSV-163MS-454-460</v>
      </c>
      <c r="L412" t="str">
        <f>_xlfn.XLOOKUP(E412,LD_PROJETOS!A:A,LD_PROJETOS!H:H)</f>
        <v>GG</v>
      </c>
      <c r="M412" t="str">
        <f t="shared" si="19"/>
        <v/>
      </c>
      <c r="N412" t="str">
        <f t="shared" si="20"/>
        <v>C:\Users\luis.nunes\OneDrive - ATERPA\00.SERVIDOR\SALA TÉCNICA\00.PROJETOS\02.DOCUMENTOS\ANO 01\MSV-163MS-454-460\GG</v>
      </c>
      <c r="O412" t="s">
        <v>4780</v>
      </c>
    </row>
    <row r="413" spans="1:15" x14ac:dyDescent="0.3">
      <c r="A413" t="s">
        <v>347</v>
      </c>
      <c r="B413">
        <v>10791956</v>
      </c>
      <c r="C413" t="s">
        <v>5992</v>
      </c>
      <c r="D413" s="11">
        <v>45838</v>
      </c>
      <c r="E413" t="s">
        <v>2982</v>
      </c>
      <c r="F413" t="s">
        <v>2786</v>
      </c>
      <c r="G413" t="s">
        <v>2788</v>
      </c>
      <c r="H413" t="str">
        <f>IF(_xlfn.XLOOKUP(E413,LD_01[DOCUMENTO],LD_01[REVISÃO])=F413,"VIGENTE","OBSOLETO")</f>
        <v>VIGENTE</v>
      </c>
      <c r="I413" t="s">
        <v>4310</v>
      </c>
      <c r="J413" t="s">
        <v>4855</v>
      </c>
      <c r="K413" t="str">
        <f t="shared" si="18"/>
        <v>MSV-163MS-454-460</v>
      </c>
      <c r="L413" t="str">
        <f>_xlfn.XLOOKUP(E413,LD_PROJETOS!A:A,LD_PROJETOS!H:H)</f>
        <v>GG</v>
      </c>
      <c r="M413" t="str">
        <f t="shared" si="19"/>
        <v/>
      </c>
      <c r="N413" t="str">
        <f t="shared" si="20"/>
        <v>C:\Users\luis.nunes\OneDrive - ATERPA\00.SERVIDOR\SALA TÉCNICA\00.PROJETOS\02.DOCUMENTOS\ANO 01\MSV-163MS-454-460\GG</v>
      </c>
      <c r="O413" t="s">
        <v>4780</v>
      </c>
    </row>
    <row r="414" spans="1:15" x14ac:dyDescent="0.3">
      <c r="A414" t="s">
        <v>348</v>
      </c>
      <c r="B414">
        <v>11928349</v>
      </c>
      <c r="C414" t="s">
        <v>5992</v>
      </c>
      <c r="D414" s="11">
        <v>45838</v>
      </c>
      <c r="E414" t="s">
        <v>2983</v>
      </c>
      <c r="F414" t="s">
        <v>2799</v>
      </c>
      <c r="G414" t="s">
        <v>2788</v>
      </c>
      <c r="H414" t="str">
        <f>IF(_xlfn.XLOOKUP(E414,LD_01[DOCUMENTO],LD_01[REVISÃO])=F414,"VIGENTE","OBSOLETO")</f>
        <v>VIGENTE</v>
      </c>
      <c r="I414" t="s">
        <v>4310</v>
      </c>
      <c r="J414" t="s">
        <v>4855</v>
      </c>
      <c r="K414" t="str">
        <f t="shared" si="18"/>
        <v>MSV-163MS-454-460</v>
      </c>
      <c r="L414" t="str">
        <f>_xlfn.XLOOKUP(E414,LD_PROJETOS!A:A,LD_PROJETOS!H:H)</f>
        <v>GG</v>
      </c>
      <c r="M414" t="str">
        <f t="shared" si="19"/>
        <v/>
      </c>
      <c r="N414" t="str">
        <f t="shared" si="20"/>
        <v>C:\Users\luis.nunes\OneDrive - ATERPA\00.SERVIDOR\SALA TÉCNICA\00.PROJETOS\02.DOCUMENTOS\ANO 01\MSV-163MS-454-460\GG</v>
      </c>
      <c r="O414" t="s">
        <v>4780</v>
      </c>
    </row>
    <row r="415" spans="1:15" x14ac:dyDescent="0.3">
      <c r="A415" t="s">
        <v>349</v>
      </c>
      <c r="B415">
        <v>54508012</v>
      </c>
      <c r="C415" t="s">
        <v>5992</v>
      </c>
      <c r="D415" s="11">
        <v>45838</v>
      </c>
      <c r="E415" t="s">
        <v>2984</v>
      </c>
      <c r="F415" t="s">
        <v>2786</v>
      </c>
      <c r="G415" t="s">
        <v>2788</v>
      </c>
      <c r="H415" t="str">
        <f>IF(_xlfn.XLOOKUP(E415,LD_01[DOCUMENTO],LD_01[REVISÃO])=F415,"VIGENTE","OBSOLETO")</f>
        <v>VIGENTE</v>
      </c>
      <c r="I415" t="s">
        <v>4310</v>
      </c>
      <c r="J415" t="s">
        <v>4855</v>
      </c>
      <c r="K415" t="str">
        <f t="shared" si="18"/>
        <v>MSV-163MS-454-460</v>
      </c>
      <c r="L415" t="str">
        <f>_xlfn.XLOOKUP(E415,LD_PROJETOS!A:A,LD_PROJETOS!H:H)</f>
        <v>GG</v>
      </c>
      <c r="M415" t="str">
        <f t="shared" si="19"/>
        <v/>
      </c>
      <c r="N415" t="str">
        <f t="shared" si="20"/>
        <v>C:\Users\luis.nunes\OneDrive - ATERPA\00.SERVIDOR\SALA TÉCNICA\00.PROJETOS\02.DOCUMENTOS\ANO 01\MSV-163MS-454-460\GG</v>
      </c>
      <c r="O415" t="s">
        <v>4780</v>
      </c>
    </row>
    <row r="416" spans="1:15" x14ac:dyDescent="0.3">
      <c r="A416" t="s">
        <v>350</v>
      </c>
      <c r="B416">
        <v>21698846</v>
      </c>
      <c r="C416" t="s">
        <v>5992</v>
      </c>
      <c r="D416" s="11">
        <v>45838</v>
      </c>
      <c r="E416" t="s">
        <v>2985</v>
      </c>
      <c r="F416" t="s">
        <v>2786</v>
      </c>
      <c r="G416" t="s">
        <v>2788</v>
      </c>
      <c r="H416" t="str">
        <f>IF(_xlfn.XLOOKUP(E416,LD_01[DOCUMENTO],LD_01[REVISÃO])=F416,"VIGENTE","OBSOLETO")</f>
        <v>VIGENTE</v>
      </c>
      <c r="I416" t="s">
        <v>4310</v>
      </c>
      <c r="J416" t="s">
        <v>4855</v>
      </c>
      <c r="K416" t="str">
        <f t="shared" si="18"/>
        <v>MSV-163MS-454-460</v>
      </c>
      <c r="L416" t="str">
        <f>_xlfn.XLOOKUP(E416,LD_PROJETOS!A:A,LD_PROJETOS!H:H)</f>
        <v>GG</v>
      </c>
      <c r="M416" t="str">
        <f t="shared" si="19"/>
        <v/>
      </c>
      <c r="N416" t="str">
        <f t="shared" si="20"/>
        <v>C:\Users\luis.nunes\OneDrive - ATERPA\00.SERVIDOR\SALA TÉCNICA\00.PROJETOS\02.DOCUMENTOS\ANO 01\MSV-163MS-454-460\GG</v>
      </c>
      <c r="O416" t="s">
        <v>4780</v>
      </c>
    </row>
    <row r="417" spans="1:15" x14ac:dyDescent="0.3">
      <c r="A417" t="s">
        <v>417</v>
      </c>
      <c r="B417">
        <v>32048224</v>
      </c>
      <c r="C417" t="s">
        <v>5992</v>
      </c>
      <c r="D417" s="11">
        <v>45838</v>
      </c>
      <c r="E417" t="s">
        <v>3021</v>
      </c>
      <c r="F417" t="s">
        <v>2791</v>
      </c>
      <c r="G417" t="s">
        <v>2788</v>
      </c>
      <c r="H417" t="str">
        <f>IF(_xlfn.XLOOKUP(E417,LD_01[DOCUMENTO],LD_01[REVISÃO])=F417,"VIGENTE","OBSOLETO")</f>
        <v>VIGENTE</v>
      </c>
      <c r="I417" t="s">
        <v>4310</v>
      </c>
      <c r="J417" t="s">
        <v>4855</v>
      </c>
      <c r="K417" t="str">
        <f t="shared" si="18"/>
        <v>MSV-163MS-454-460</v>
      </c>
      <c r="L417" t="str">
        <f>_xlfn.XLOOKUP(E417,LD_PROJETOS!A:A,LD_PROJETOS!H:H)</f>
        <v>TR</v>
      </c>
      <c r="M417" t="str">
        <f t="shared" si="19"/>
        <v/>
      </c>
      <c r="N417" t="str">
        <f t="shared" si="20"/>
        <v>C:\Users\luis.nunes\OneDrive - ATERPA\00.SERVIDOR\SALA TÉCNICA\00.PROJETOS\02.DOCUMENTOS\ANO 01\MSV-163MS-454-460\TR</v>
      </c>
      <c r="O417" t="s">
        <v>4780</v>
      </c>
    </row>
    <row r="418" spans="1:15" x14ac:dyDescent="0.3">
      <c r="A418" t="s">
        <v>135</v>
      </c>
      <c r="B418">
        <v>1738043</v>
      </c>
      <c r="C418" t="s">
        <v>5992</v>
      </c>
      <c r="D418" s="11">
        <v>45838</v>
      </c>
      <c r="E418" t="s">
        <v>2870</v>
      </c>
      <c r="F418" t="s">
        <v>2799</v>
      </c>
      <c r="G418" t="s">
        <v>2788</v>
      </c>
      <c r="H418" t="str">
        <f>IF(_xlfn.XLOOKUP(E418,LD_01[DOCUMENTO],LD_01[REVISÃO])=F418,"VIGENTE","OBSOLETO")</f>
        <v>VIGENTE</v>
      </c>
      <c r="I418" t="s">
        <v>4310</v>
      </c>
      <c r="J418" t="s">
        <v>4855</v>
      </c>
      <c r="K418" t="str">
        <f t="shared" si="18"/>
        <v>MSV-163MS-454-460</v>
      </c>
      <c r="L418" t="str">
        <f>_xlfn.XLOOKUP(E418,LD_PROJETOS!A:A,LD_PROJETOS!H:H)</f>
        <v>GE</v>
      </c>
      <c r="M418" t="str">
        <f t="shared" si="19"/>
        <v/>
      </c>
      <c r="N418" t="str">
        <f t="shared" si="20"/>
        <v>C:\Users\luis.nunes\OneDrive - ATERPA\00.SERVIDOR\SALA TÉCNICA\00.PROJETOS\02.DOCUMENTOS\ANO 01\MSV-163MS-454-460\GE</v>
      </c>
      <c r="O418" t="s">
        <v>4780</v>
      </c>
    </row>
    <row r="419" spans="1:15" x14ac:dyDescent="0.3">
      <c r="A419" t="s">
        <v>363</v>
      </c>
      <c r="B419">
        <v>591923</v>
      </c>
      <c r="C419" t="s">
        <v>5992</v>
      </c>
      <c r="D419" s="11">
        <v>45838</v>
      </c>
      <c r="E419" t="s">
        <v>2992</v>
      </c>
      <c r="F419" t="s">
        <v>2786</v>
      </c>
      <c r="G419" t="s">
        <v>2788</v>
      </c>
      <c r="H419" t="str">
        <f>IF(_xlfn.XLOOKUP(E419,LD_01[DOCUMENTO],LD_01[REVISÃO])=F419,"VIGENTE","OBSOLETO")</f>
        <v>VIGENTE</v>
      </c>
      <c r="I419" t="s">
        <v>4311</v>
      </c>
      <c r="J419" t="s">
        <v>4855</v>
      </c>
      <c r="K419" t="str">
        <f t="shared" si="18"/>
        <v>MSV-163MS-510-511</v>
      </c>
      <c r="L419" t="str">
        <f>_xlfn.XLOOKUP(E419,LD_PROJETOS!A:A,LD_PROJETOS!H:H)</f>
        <v>IN</v>
      </c>
      <c r="M419" t="str">
        <f t="shared" si="19"/>
        <v/>
      </c>
      <c r="N419" t="str">
        <f t="shared" si="20"/>
        <v>C:\Users\luis.nunes\OneDrive - ATERPA\00.SERVIDOR\SALA TÉCNICA\00.PROJETOS\02.DOCUMENTOS\ANO 01\MSV-163MS-510-511\IN</v>
      </c>
      <c r="O419" t="s">
        <v>4780</v>
      </c>
    </row>
    <row r="420" spans="1:15" x14ac:dyDescent="0.3">
      <c r="A420" t="s">
        <v>418</v>
      </c>
      <c r="B420">
        <v>1816437</v>
      </c>
      <c r="C420" t="s">
        <v>5992</v>
      </c>
      <c r="D420" s="11">
        <v>45838</v>
      </c>
      <c r="E420" t="s">
        <v>3022</v>
      </c>
      <c r="F420" t="s">
        <v>2791</v>
      </c>
      <c r="G420" t="s">
        <v>2787</v>
      </c>
      <c r="H420" t="str">
        <f>IF(_xlfn.XLOOKUP(E420,LD_01[DOCUMENTO],LD_01[REVISÃO])=F420,"VIGENTE","OBSOLETO")</f>
        <v>VIGENTE</v>
      </c>
      <c r="I420" t="s">
        <v>4311</v>
      </c>
      <c r="J420" t="s">
        <v>4855</v>
      </c>
      <c r="K420" t="str">
        <f t="shared" si="18"/>
        <v>MSV-163MS-510-511</v>
      </c>
      <c r="L420" t="str">
        <f>_xlfn.XLOOKUP(E420,LD_PROJETOS!A:A,LD_PROJETOS!H:H)</f>
        <v>TO</v>
      </c>
      <c r="M420" t="str">
        <f t="shared" si="19"/>
        <v/>
      </c>
      <c r="N420" t="str">
        <f t="shared" si="20"/>
        <v>C:\Users\luis.nunes\OneDrive - ATERPA\00.SERVIDOR\SALA TÉCNICA\00.PROJETOS\02.DOCUMENTOS\ANO 01\MSV-163MS-510-511\TO</v>
      </c>
      <c r="O420" t="s">
        <v>4780</v>
      </c>
    </row>
    <row r="421" spans="1:15" x14ac:dyDescent="0.3">
      <c r="A421" t="s">
        <v>419</v>
      </c>
      <c r="B421">
        <v>1025572</v>
      </c>
      <c r="C421" t="s">
        <v>5992</v>
      </c>
      <c r="D421" s="11">
        <v>45838</v>
      </c>
      <c r="E421" t="s">
        <v>3022</v>
      </c>
      <c r="F421" t="s">
        <v>2791</v>
      </c>
      <c r="G421" t="s">
        <v>2788</v>
      </c>
      <c r="H421" t="str">
        <f>IF(_xlfn.XLOOKUP(E421,LD_01[DOCUMENTO],LD_01[REVISÃO])=F421,"VIGENTE","OBSOLETO")</f>
        <v>VIGENTE</v>
      </c>
      <c r="I421" t="s">
        <v>4311</v>
      </c>
      <c r="J421" t="s">
        <v>4855</v>
      </c>
      <c r="K421" t="str">
        <f t="shared" si="18"/>
        <v>MSV-163MS-510-511</v>
      </c>
      <c r="L421" t="str">
        <f>_xlfn.XLOOKUP(E421,LD_PROJETOS!A:A,LD_PROJETOS!H:H)</f>
        <v>TO</v>
      </c>
      <c r="M421" t="str">
        <f t="shared" si="19"/>
        <v/>
      </c>
      <c r="N421" t="str">
        <f t="shared" si="20"/>
        <v>C:\Users\luis.nunes\OneDrive - ATERPA\00.SERVIDOR\SALA TÉCNICA\00.PROJETOS\02.DOCUMENTOS\ANO 01\MSV-163MS-510-511\TO</v>
      </c>
      <c r="O421" t="s">
        <v>4780</v>
      </c>
    </row>
    <row r="422" spans="1:15" x14ac:dyDescent="0.3">
      <c r="A422" t="s">
        <v>420</v>
      </c>
      <c r="B422">
        <v>1821156</v>
      </c>
      <c r="C422" t="s">
        <v>5992</v>
      </c>
      <c r="D422" s="11">
        <v>45838</v>
      </c>
      <c r="E422" t="s">
        <v>3023</v>
      </c>
      <c r="F422" t="s">
        <v>2791</v>
      </c>
      <c r="G422" t="s">
        <v>2787</v>
      </c>
      <c r="H422" t="str">
        <f>IF(_xlfn.XLOOKUP(E422,LD_01[DOCUMENTO],LD_01[REVISÃO])=F422,"VIGENTE","OBSOLETO")</f>
        <v>VIGENTE</v>
      </c>
      <c r="I422" t="s">
        <v>4311</v>
      </c>
      <c r="J422" t="s">
        <v>4855</v>
      </c>
      <c r="K422" t="str">
        <f t="shared" si="18"/>
        <v>MSV-163MS-510-511</v>
      </c>
      <c r="L422" t="str">
        <f>_xlfn.XLOOKUP(E422,LD_PROJETOS!A:A,LD_PROJETOS!H:H)</f>
        <v>TO</v>
      </c>
      <c r="M422" t="str">
        <f t="shared" si="19"/>
        <v/>
      </c>
      <c r="N422" t="str">
        <f t="shared" si="20"/>
        <v>C:\Users\luis.nunes\OneDrive - ATERPA\00.SERVIDOR\SALA TÉCNICA\00.PROJETOS\02.DOCUMENTOS\ANO 01\MSV-163MS-510-511\TO</v>
      </c>
      <c r="O422" t="s">
        <v>4780</v>
      </c>
    </row>
    <row r="423" spans="1:15" x14ac:dyDescent="0.3">
      <c r="A423" t="s">
        <v>421</v>
      </c>
      <c r="B423">
        <v>605838</v>
      </c>
      <c r="C423" t="s">
        <v>5992</v>
      </c>
      <c r="D423" s="11">
        <v>45838</v>
      </c>
      <c r="E423" t="s">
        <v>3023</v>
      </c>
      <c r="F423" t="s">
        <v>2791</v>
      </c>
      <c r="G423" t="s">
        <v>2788</v>
      </c>
      <c r="H423" t="str">
        <f>IF(_xlfn.XLOOKUP(E423,LD_01[DOCUMENTO],LD_01[REVISÃO])=F423,"VIGENTE","OBSOLETO")</f>
        <v>VIGENTE</v>
      </c>
      <c r="I423" t="s">
        <v>4311</v>
      </c>
      <c r="J423" t="s">
        <v>4855</v>
      </c>
      <c r="K423" t="str">
        <f t="shared" si="18"/>
        <v>MSV-163MS-510-511</v>
      </c>
      <c r="L423" t="str">
        <f>_xlfn.XLOOKUP(E423,LD_PROJETOS!A:A,LD_PROJETOS!H:H)</f>
        <v>TO</v>
      </c>
      <c r="M423" t="str">
        <f t="shared" si="19"/>
        <v/>
      </c>
      <c r="N423" t="str">
        <f t="shared" si="20"/>
        <v>C:\Users\luis.nunes\OneDrive - ATERPA\00.SERVIDOR\SALA TÉCNICA\00.PROJETOS\02.DOCUMENTOS\ANO 01\MSV-163MS-510-511\TO</v>
      </c>
      <c r="O423" t="s">
        <v>4780</v>
      </c>
    </row>
    <row r="424" spans="1:15" x14ac:dyDescent="0.3">
      <c r="A424" t="s">
        <v>512</v>
      </c>
      <c r="B424">
        <v>1645621</v>
      </c>
      <c r="C424" t="s">
        <v>5992</v>
      </c>
      <c r="D424" s="11">
        <v>45838</v>
      </c>
      <c r="E424" t="s">
        <v>3074</v>
      </c>
      <c r="F424" t="s">
        <v>2799</v>
      </c>
      <c r="G424" t="s">
        <v>2787</v>
      </c>
      <c r="H424" t="str">
        <f>IF(_xlfn.XLOOKUP(E424,LD_01[DOCUMENTO],LD_01[REVISÃO])=F424,"VIGENTE","OBSOLETO")</f>
        <v>VIGENTE</v>
      </c>
      <c r="I424" t="s">
        <v>4311</v>
      </c>
      <c r="J424" t="s">
        <v>4855</v>
      </c>
      <c r="K424" t="str">
        <f t="shared" si="18"/>
        <v>MSV-163MS-510-511</v>
      </c>
      <c r="L424" t="str">
        <f>_xlfn.XLOOKUP(E424,LD_PROJETOS!A:A,LD_PROJETOS!H:H)</f>
        <v>GG</v>
      </c>
      <c r="M424" t="str">
        <f t="shared" si="19"/>
        <v/>
      </c>
      <c r="N424" t="str">
        <f t="shared" si="20"/>
        <v>C:\Users\luis.nunes\OneDrive - ATERPA\00.SERVIDOR\SALA TÉCNICA\00.PROJETOS\02.DOCUMENTOS\ANO 01\MSV-163MS-510-511\GG</v>
      </c>
      <c r="O424" t="s">
        <v>4780</v>
      </c>
    </row>
    <row r="425" spans="1:15" x14ac:dyDescent="0.3">
      <c r="A425" t="s">
        <v>513</v>
      </c>
      <c r="B425">
        <v>685839</v>
      </c>
      <c r="C425" t="s">
        <v>5992</v>
      </c>
      <c r="D425" s="11">
        <v>45838</v>
      </c>
      <c r="E425" t="s">
        <v>3074</v>
      </c>
      <c r="F425" t="s">
        <v>2799</v>
      </c>
      <c r="G425" t="s">
        <v>2788</v>
      </c>
      <c r="H425" t="str">
        <f>IF(_xlfn.XLOOKUP(E425,LD_01[DOCUMENTO],LD_01[REVISÃO])=F425,"VIGENTE","OBSOLETO")</f>
        <v>VIGENTE</v>
      </c>
      <c r="I425" t="s">
        <v>4311</v>
      </c>
      <c r="J425" t="s">
        <v>4855</v>
      </c>
      <c r="K425" t="str">
        <f t="shared" si="18"/>
        <v>MSV-163MS-510-511</v>
      </c>
      <c r="L425" t="str">
        <f>_xlfn.XLOOKUP(E425,LD_PROJETOS!A:A,LD_PROJETOS!H:H)</f>
        <v>GG</v>
      </c>
      <c r="M425" t="str">
        <f t="shared" si="19"/>
        <v/>
      </c>
      <c r="N425" t="str">
        <f t="shared" si="20"/>
        <v>C:\Users\luis.nunes\OneDrive - ATERPA\00.SERVIDOR\SALA TÉCNICA\00.PROJETOS\02.DOCUMENTOS\ANO 01\MSV-163MS-510-511\GG</v>
      </c>
      <c r="O425" t="s">
        <v>4780</v>
      </c>
    </row>
    <row r="426" spans="1:15" x14ac:dyDescent="0.3">
      <c r="A426" t="s">
        <v>514</v>
      </c>
      <c r="B426">
        <v>1743939</v>
      </c>
      <c r="C426" t="s">
        <v>5992</v>
      </c>
      <c r="D426" s="11">
        <v>45838</v>
      </c>
      <c r="E426" t="s">
        <v>3075</v>
      </c>
      <c r="F426" t="s">
        <v>2797</v>
      </c>
      <c r="G426" t="s">
        <v>2787</v>
      </c>
      <c r="H426" t="str">
        <f>IF(_xlfn.XLOOKUP(E426,LD_01[DOCUMENTO],LD_01[REVISÃO])=F426,"VIGENTE","OBSOLETO")</f>
        <v>VIGENTE</v>
      </c>
      <c r="I426" t="s">
        <v>4311</v>
      </c>
      <c r="J426" t="s">
        <v>4855</v>
      </c>
      <c r="K426" t="str">
        <f t="shared" si="18"/>
        <v>MSV-163MS-510-511</v>
      </c>
      <c r="L426" t="str">
        <f>_xlfn.XLOOKUP(E426,LD_PROJETOS!A:A,LD_PROJETOS!H:H)</f>
        <v>GG</v>
      </c>
      <c r="M426" t="str">
        <f t="shared" si="19"/>
        <v/>
      </c>
      <c r="N426" t="str">
        <f t="shared" si="20"/>
        <v>C:\Users\luis.nunes\OneDrive - ATERPA\00.SERVIDOR\SALA TÉCNICA\00.PROJETOS\02.DOCUMENTOS\ANO 01\MSV-163MS-510-511\GG</v>
      </c>
      <c r="O426" t="s">
        <v>4780</v>
      </c>
    </row>
    <row r="427" spans="1:15" x14ac:dyDescent="0.3">
      <c r="A427" t="s">
        <v>515</v>
      </c>
      <c r="B427">
        <v>519070</v>
      </c>
      <c r="C427" t="s">
        <v>5992</v>
      </c>
      <c r="D427" s="11">
        <v>45838</v>
      </c>
      <c r="E427" t="s">
        <v>3075</v>
      </c>
      <c r="F427" t="s">
        <v>2797</v>
      </c>
      <c r="G427" t="s">
        <v>2788</v>
      </c>
      <c r="H427" t="str">
        <f>IF(_xlfn.XLOOKUP(E427,LD_01[DOCUMENTO],LD_01[REVISÃO])=F427,"VIGENTE","OBSOLETO")</f>
        <v>VIGENTE</v>
      </c>
      <c r="I427" t="s">
        <v>4311</v>
      </c>
      <c r="J427" t="s">
        <v>4855</v>
      </c>
      <c r="K427" t="str">
        <f t="shared" si="18"/>
        <v>MSV-163MS-510-511</v>
      </c>
      <c r="L427" t="str">
        <f>_xlfn.XLOOKUP(E427,LD_PROJETOS!A:A,LD_PROJETOS!H:H)</f>
        <v>GG</v>
      </c>
      <c r="M427" t="str">
        <f t="shared" si="19"/>
        <v/>
      </c>
      <c r="N427" t="str">
        <f t="shared" si="20"/>
        <v>C:\Users\luis.nunes\OneDrive - ATERPA\00.SERVIDOR\SALA TÉCNICA\00.PROJETOS\02.DOCUMENTOS\ANO 01\MSV-163MS-510-511\GG</v>
      </c>
      <c r="O427" t="s">
        <v>4780</v>
      </c>
    </row>
    <row r="428" spans="1:15" x14ac:dyDescent="0.3">
      <c r="A428" t="s">
        <v>516</v>
      </c>
      <c r="B428">
        <v>1394678</v>
      </c>
      <c r="C428" t="s">
        <v>5992</v>
      </c>
      <c r="D428" s="11">
        <v>45838</v>
      </c>
      <c r="E428" t="s">
        <v>3076</v>
      </c>
      <c r="F428" t="s">
        <v>2797</v>
      </c>
      <c r="G428" t="s">
        <v>2787</v>
      </c>
      <c r="H428" t="str">
        <f>IF(_xlfn.XLOOKUP(E428,LD_01[DOCUMENTO],LD_01[REVISÃO])=F428,"VIGENTE","OBSOLETO")</f>
        <v>VIGENTE</v>
      </c>
      <c r="I428" t="s">
        <v>4311</v>
      </c>
      <c r="J428" t="s">
        <v>4855</v>
      </c>
      <c r="K428" t="str">
        <f t="shared" si="18"/>
        <v>MSV-163MS-510-511</v>
      </c>
      <c r="L428" t="str">
        <f>_xlfn.XLOOKUP(E428,LD_PROJETOS!A:A,LD_PROJETOS!H:H)</f>
        <v>GG</v>
      </c>
      <c r="M428" t="str">
        <f t="shared" si="19"/>
        <v/>
      </c>
      <c r="N428" t="str">
        <f t="shared" si="20"/>
        <v>C:\Users\luis.nunes\OneDrive - ATERPA\00.SERVIDOR\SALA TÉCNICA\00.PROJETOS\02.DOCUMENTOS\ANO 01\MSV-163MS-510-511\GG</v>
      </c>
      <c r="O428" t="s">
        <v>4780</v>
      </c>
    </row>
    <row r="429" spans="1:15" x14ac:dyDescent="0.3">
      <c r="A429" t="s">
        <v>517</v>
      </c>
      <c r="B429">
        <v>377318</v>
      </c>
      <c r="C429" t="s">
        <v>5992</v>
      </c>
      <c r="D429" s="11">
        <v>45838</v>
      </c>
      <c r="E429" t="s">
        <v>3076</v>
      </c>
      <c r="F429" t="s">
        <v>2797</v>
      </c>
      <c r="G429" t="s">
        <v>2788</v>
      </c>
      <c r="H429" t="str">
        <f>IF(_xlfn.XLOOKUP(E429,LD_01[DOCUMENTO],LD_01[REVISÃO])=F429,"VIGENTE","OBSOLETO")</f>
        <v>VIGENTE</v>
      </c>
      <c r="I429" t="s">
        <v>4311</v>
      </c>
      <c r="J429" t="s">
        <v>4855</v>
      </c>
      <c r="K429" t="str">
        <f t="shared" si="18"/>
        <v>MSV-163MS-510-511</v>
      </c>
      <c r="L429" t="str">
        <f>_xlfn.XLOOKUP(E429,LD_PROJETOS!A:A,LD_PROJETOS!H:H)</f>
        <v>GG</v>
      </c>
      <c r="M429" t="str">
        <f t="shared" si="19"/>
        <v/>
      </c>
      <c r="N429" t="str">
        <f t="shared" si="20"/>
        <v>C:\Users\luis.nunes\OneDrive - ATERPA\00.SERVIDOR\SALA TÉCNICA\00.PROJETOS\02.DOCUMENTOS\ANO 01\MSV-163MS-510-511\GG</v>
      </c>
      <c r="O429" t="s">
        <v>4780</v>
      </c>
    </row>
    <row r="430" spans="1:15" x14ac:dyDescent="0.3">
      <c r="A430" t="s">
        <v>423</v>
      </c>
      <c r="B430">
        <v>1285512</v>
      </c>
      <c r="C430" t="s">
        <v>5992</v>
      </c>
      <c r="D430" s="11">
        <v>45838</v>
      </c>
      <c r="E430" t="s">
        <v>3025</v>
      </c>
      <c r="F430" t="s">
        <v>2795</v>
      </c>
      <c r="G430" t="s">
        <v>2787</v>
      </c>
      <c r="H430" t="str">
        <f>IF(_xlfn.XLOOKUP(E430,LD_01[DOCUMENTO],LD_01[REVISÃO])=F430,"VIGENTE","OBSOLETO")</f>
        <v>VIGENTE</v>
      </c>
      <c r="I430" t="s">
        <v>4311</v>
      </c>
      <c r="J430" t="s">
        <v>4855</v>
      </c>
      <c r="K430" t="str">
        <f t="shared" si="18"/>
        <v>MSV-163MS-510-511</v>
      </c>
      <c r="L430" t="str">
        <f>_xlfn.XLOOKUP(E430,LD_PROJETOS!A:A,LD_PROJETOS!H:H)</f>
        <v>GE</v>
      </c>
      <c r="M430" t="str">
        <f t="shared" si="19"/>
        <v/>
      </c>
      <c r="N430" t="str">
        <f t="shared" si="20"/>
        <v>C:\Users\luis.nunes\OneDrive - ATERPA\00.SERVIDOR\SALA TÉCNICA\00.PROJETOS\02.DOCUMENTOS\ANO 01\MSV-163MS-510-511\GE</v>
      </c>
      <c r="O430" t="s">
        <v>4780</v>
      </c>
    </row>
    <row r="431" spans="1:15" x14ac:dyDescent="0.3">
      <c r="A431" t="s">
        <v>424</v>
      </c>
      <c r="B431">
        <v>611892</v>
      </c>
      <c r="C431" t="s">
        <v>5992</v>
      </c>
      <c r="D431" s="11">
        <v>45838</v>
      </c>
      <c r="E431" t="s">
        <v>3025</v>
      </c>
      <c r="F431" t="s">
        <v>2795</v>
      </c>
      <c r="G431" t="s">
        <v>2788</v>
      </c>
      <c r="H431" t="str">
        <f>IF(_xlfn.XLOOKUP(E431,LD_01[DOCUMENTO],LD_01[REVISÃO])=F431,"VIGENTE","OBSOLETO")</f>
        <v>VIGENTE</v>
      </c>
      <c r="I431" t="s">
        <v>4311</v>
      </c>
      <c r="J431" t="s">
        <v>4855</v>
      </c>
      <c r="K431" t="str">
        <f t="shared" si="18"/>
        <v>MSV-163MS-510-511</v>
      </c>
      <c r="L431" t="str">
        <f>_xlfn.XLOOKUP(E431,LD_PROJETOS!A:A,LD_PROJETOS!H:H)</f>
        <v>GE</v>
      </c>
      <c r="M431" t="str">
        <f t="shared" si="19"/>
        <v/>
      </c>
      <c r="N431" t="str">
        <f t="shared" si="20"/>
        <v>C:\Users\luis.nunes\OneDrive - ATERPA\00.SERVIDOR\SALA TÉCNICA\00.PROJETOS\02.DOCUMENTOS\ANO 01\MSV-163MS-510-511\GE</v>
      </c>
      <c r="O431" t="s">
        <v>4780</v>
      </c>
    </row>
    <row r="432" spans="1:15" x14ac:dyDescent="0.3">
      <c r="A432" t="s">
        <v>425</v>
      </c>
      <c r="B432">
        <v>1391041</v>
      </c>
      <c r="C432" t="s">
        <v>5992</v>
      </c>
      <c r="D432" s="11">
        <v>45838</v>
      </c>
      <c r="E432" t="s">
        <v>3026</v>
      </c>
      <c r="F432" t="s">
        <v>2795</v>
      </c>
      <c r="G432" t="s">
        <v>2787</v>
      </c>
      <c r="H432" t="str">
        <f>IF(_xlfn.XLOOKUP(E432,LD_01[DOCUMENTO],LD_01[REVISÃO])=F432,"VIGENTE","OBSOLETO")</f>
        <v>VIGENTE</v>
      </c>
      <c r="I432" t="s">
        <v>4311</v>
      </c>
      <c r="J432" t="s">
        <v>4855</v>
      </c>
      <c r="K432" t="str">
        <f t="shared" si="18"/>
        <v>MSV-163MS-510-511</v>
      </c>
      <c r="L432" t="str">
        <f>_xlfn.XLOOKUP(E432,LD_PROJETOS!A:A,LD_PROJETOS!H:H)</f>
        <v>GE</v>
      </c>
      <c r="M432" t="str">
        <f t="shared" si="19"/>
        <v/>
      </c>
      <c r="N432" t="str">
        <f t="shared" si="20"/>
        <v>C:\Users\luis.nunes\OneDrive - ATERPA\00.SERVIDOR\SALA TÉCNICA\00.PROJETOS\02.DOCUMENTOS\ANO 01\MSV-163MS-510-511\GE</v>
      </c>
      <c r="O432" t="s">
        <v>4780</v>
      </c>
    </row>
    <row r="433" spans="1:15" x14ac:dyDescent="0.3">
      <c r="A433" t="s">
        <v>426</v>
      </c>
      <c r="B433">
        <v>700480</v>
      </c>
      <c r="C433" t="s">
        <v>5992</v>
      </c>
      <c r="D433" s="11">
        <v>45838</v>
      </c>
      <c r="E433" t="s">
        <v>3026</v>
      </c>
      <c r="F433" t="s">
        <v>2795</v>
      </c>
      <c r="G433" t="s">
        <v>2788</v>
      </c>
      <c r="H433" t="str">
        <f>IF(_xlfn.XLOOKUP(E433,LD_01[DOCUMENTO],LD_01[REVISÃO])=F433,"VIGENTE","OBSOLETO")</f>
        <v>VIGENTE</v>
      </c>
      <c r="I433" t="s">
        <v>4311</v>
      </c>
      <c r="J433" t="s">
        <v>4855</v>
      </c>
      <c r="K433" t="str">
        <f t="shared" si="18"/>
        <v>MSV-163MS-510-511</v>
      </c>
      <c r="L433" t="str">
        <f>_xlfn.XLOOKUP(E433,LD_PROJETOS!A:A,LD_PROJETOS!H:H)</f>
        <v>GE</v>
      </c>
      <c r="M433" t="str">
        <f t="shared" si="19"/>
        <v/>
      </c>
      <c r="N433" t="str">
        <f t="shared" si="20"/>
        <v>C:\Users\luis.nunes\OneDrive - ATERPA\00.SERVIDOR\SALA TÉCNICA\00.PROJETOS\02.DOCUMENTOS\ANO 01\MSV-163MS-510-511\GE</v>
      </c>
      <c r="O433" t="s">
        <v>4780</v>
      </c>
    </row>
    <row r="434" spans="1:15" x14ac:dyDescent="0.3">
      <c r="A434" t="s">
        <v>427</v>
      </c>
      <c r="B434">
        <v>1269669</v>
      </c>
      <c r="C434" t="s">
        <v>5992</v>
      </c>
      <c r="D434" s="11">
        <v>45838</v>
      </c>
      <c r="E434" t="s">
        <v>3027</v>
      </c>
      <c r="F434" t="s">
        <v>2793</v>
      </c>
      <c r="G434" t="s">
        <v>2787</v>
      </c>
      <c r="H434" t="str">
        <f>IF(_xlfn.XLOOKUP(E434,LD_01[DOCUMENTO],LD_01[REVISÃO])=F434,"VIGENTE","OBSOLETO")</f>
        <v>VIGENTE</v>
      </c>
      <c r="I434" t="s">
        <v>4311</v>
      </c>
      <c r="J434" t="s">
        <v>4855</v>
      </c>
      <c r="K434" t="str">
        <f t="shared" si="18"/>
        <v>MSV-163MS-510-511</v>
      </c>
      <c r="L434" t="str">
        <f>_xlfn.XLOOKUP(E434,LD_PROJETOS!A:A,LD_PROJETOS!H:H)</f>
        <v>GE</v>
      </c>
      <c r="M434" t="str">
        <f t="shared" si="19"/>
        <v/>
      </c>
      <c r="N434" t="str">
        <f t="shared" si="20"/>
        <v>C:\Users\luis.nunes\OneDrive - ATERPA\00.SERVIDOR\SALA TÉCNICA\00.PROJETOS\02.DOCUMENTOS\ANO 01\MSV-163MS-510-511\GE</v>
      </c>
      <c r="O434" t="s">
        <v>4780</v>
      </c>
    </row>
    <row r="435" spans="1:15" x14ac:dyDescent="0.3">
      <c r="A435" t="s">
        <v>428</v>
      </c>
      <c r="B435">
        <v>585994</v>
      </c>
      <c r="C435" t="s">
        <v>5992</v>
      </c>
      <c r="D435" s="11">
        <v>45838</v>
      </c>
      <c r="E435" t="s">
        <v>3027</v>
      </c>
      <c r="F435" t="s">
        <v>2793</v>
      </c>
      <c r="G435" t="s">
        <v>2788</v>
      </c>
      <c r="H435" t="str">
        <f>IF(_xlfn.XLOOKUP(E435,LD_01[DOCUMENTO],LD_01[REVISÃO])=F435,"VIGENTE","OBSOLETO")</f>
        <v>VIGENTE</v>
      </c>
      <c r="I435" t="s">
        <v>4311</v>
      </c>
      <c r="J435" t="s">
        <v>4855</v>
      </c>
      <c r="K435" t="str">
        <f t="shared" si="18"/>
        <v>MSV-163MS-510-511</v>
      </c>
      <c r="L435" t="str">
        <f>_xlfn.XLOOKUP(E435,LD_PROJETOS!A:A,LD_PROJETOS!H:H)</f>
        <v>GE</v>
      </c>
      <c r="M435" t="str">
        <f t="shared" si="19"/>
        <v/>
      </c>
      <c r="N435" t="str">
        <f t="shared" si="20"/>
        <v>C:\Users\luis.nunes\OneDrive - ATERPA\00.SERVIDOR\SALA TÉCNICA\00.PROJETOS\02.DOCUMENTOS\ANO 01\MSV-163MS-510-511\GE</v>
      </c>
      <c r="O435" t="s">
        <v>4780</v>
      </c>
    </row>
    <row r="436" spans="1:15" x14ac:dyDescent="0.3">
      <c r="A436" t="s">
        <v>429</v>
      </c>
      <c r="B436">
        <v>846538</v>
      </c>
      <c r="C436" t="s">
        <v>5992</v>
      </c>
      <c r="D436" s="11">
        <v>45838</v>
      </c>
      <c r="E436" t="s">
        <v>3028</v>
      </c>
      <c r="F436" t="s">
        <v>2799</v>
      </c>
      <c r="G436" t="s">
        <v>2787</v>
      </c>
      <c r="H436" t="str">
        <f>IF(_xlfn.XLOOKUP(E436,LD_01[DOCUMENTO],LD_01[REVISÃO])=F436,"VIGENTE","OBSOLETO")</f>
        <v>VIGENTE</v>
      </c>
      <c r="I436" t="s">
        <v>4311</v>
      </c>
      <c r="J436" t="s">
        <v>4855</v>
      </c>
      <c r="K436" t="str">
        <f t="shared" si="18"/>
        <v>MSV-163MS-510-511</v>
      </c>
      <c r="L436" t="str">
        <f>_xlfn.XLOOKUP(E436,LD_PROJETOS!A:A,LD_PROJETOS!H:H)</f>
        <v>GE</v>
      </c>
      <c r="M436" t="str">
        <f t="shared" si="19"/>
        <v/>
      </c>
      <c r="N436" t="str">
        <f t="shared" si="20"/>
        <v>C:\Users\luis.nunes\OneDrive - ATERPA\00.SERVIDOR\SALA TÉCNICA\00.PROJETOS\02.DOCUMENTOS\ANO 01\MSV-163MS-510-511\GE</v>
      </c>
      <c r="O436" t="s">
        <v>4780</v>
      </c>
    </row>
    <row r="437" spans="1:15" x14ac:dyDescent="0.3">
      <c r="A437" t="s">
        <v>430</v>
      </c>
      <c r="B437">
        <v>248797</v>
      </c>
      <c r="C437" t="s">
        <v>5992</v>
      </c>
      <c r="D437" s="11">
        <v>45838</v>
      </c>
      <c r="E437" t="s">
        <v>3028</v>
      </c>
      <c r="F437" t="s">
        <v>2799</v>
      </c>
      <c r="G437" t="s">
        <v>2788</v>
      </c>
      <c r="H437" t="str">
        <f>IF(_xlfn.XLOOKUP(E437,LD_01[DOCUMENTO],LD_01[REVISÃO])=F437,"VIGENTE","OBSOLETO")</f>
        <v>VIGENTE</v>
      </c>
      <c r="I437" t="s">
        <v>4311</v>
      </c>
      <c r="J437" t="s">
        <v>4855</v>
      </c>
      <c r="K437" t="str">
        <f t="shared" si="18"/>
        <v>MSV-163MS-510-511</v>
      </c>
      <c r="L437" t="str">
        <f>_xlfn.XLOOKUP(E437,LD_PROJETOS!A:A,LD_PROJETOS!H:H)</f>
        <v>GE</v>
      </c>
      <c r="M437" t="str">
        <f t="shared" si="19"/>
        <v/>
      </c>
      <c r="N437" t="str">
        <f t="shared" si="20"/>
        <v>C:\Users\luis.nunes\OneDrive - ATERPA\00.SERVIDOR\SALA TÉCNICA\00.PROJETOS\02.DOCUMENTOS\ANO 01\MSV-163MS-510-511\GE</v>
      </c>
      <c r="O437" t="s">
        <v>4780</v>
      </c>
    </row>
    <row r="438" spans="1:15" x14ac:dyDescent="0.3">
      <c r="A438" t="s">
        <v>431</v>
      </c>
      <c r="B438">
        <v>843305</v>
      </c>
      <c r="C438" t="s">
        <v>5992</v>
      </c>
      <c r="D438" s="11">
        <v>45838</v>
      </c>
      <c r="E438" t="s">
        <v>3029</v>
      </c>
      <c r="F438" t="s">
        <v>2786</v>
      </c>
      <c r="G438" t="s">
        <v>2787</v>
      </c>
      <c r="H438" t="str">
        <f>IF(_xlfn.XLOOKUP(E438,LD_01[DOCUMENTO],LD_01[REVISÃO])=F438,"VIGENTE","OBSOLETO")</f>
        <v>VIGENTE</v>
      </c>
      <c r="I438" t="s">
        <v>4311</v>
      </c>
      <c r="J438" t="s">
        <v>4855</v>
      </c>
      <c r="K438" t="str">
        <f t="shared" si="18"/>
        <v>MSV-163MS-510-511</v>
      </c>
      <c r="L438" t="str">
        <f>_xlfn.XLOOKUP(E438,LD_PROJETOS!A:A,LD_PROJETOS!H:H)</f>
        <v>GE</v>
      </c>
      <c r="M438" t="str">
        <f t="shared" si="19"/>
        <v/>
      </c>
      <c r="N438" t="str">
        <f t="shared" si="20"/>
        <v>C:\Users\luis.nunes\OneDrive - ATERPA\00.SERVIDOR\SALA TÉCNICA\00.PROJETOS\02.DOCUMENTOS\ANO 01\MSV-163MS-510-511\GE</v>
      </c>
      <c r="O438" t="s">
        <v>4780</v>
      </c>
    </row>
    <row r="439" spans="1:15" x14ac:dyDescent="0.3">
      <c r="A439" t="s">
        <v>432</v>
      </c>
      <c r="B439">
        <v>243761</v>
      </c>
      <c r="C439" t="s">
        <v>5992</v>
      </c>
      <c r="D439" s="11">
        <v>45838</v>
      </c>
      <c r="E439" t="s">
        <v>3029</v>
      </c>
      <c r="F439" t="s">
        <v>2786</v>
      </c>
      <c r="G439" t="s">
        <v>2788</v>
      </c>
      <c r="H439" t="str">
        <f>IF(_xlfn.XLOOKUP(E439,LD_01[DOCUMENTO],LD_01[REVISÃO])=F439,"VIGENTE","OBSOLETO")</f>
        <v>VIGENTE</v>
      </c>
      <c r="I439" t="s">
        <v>4311</v>
      </c>
      <c r="J439" t="s">
        <v>4855</v>
      </c>
      <c r="K439" t="str">
        <f t="shared" si="18"/>
        <v>MSV-163MS-510-511</v>
      </c>
      <c r="L439" t="str">
        <f>_xlfn.XLOOKUP(E439,LD_PROJETOS!A:A,LD_PROJETOS!H:H)</f>
        <v>GE</v>
      </c>
      <c r="M439" t="str">
        <f t="shared" si="19"/>
        <v/>
      </c>
      <c r="N439" t="str">
        <f t="shared" si="20"/>
        <v>C:\Users\luis.nunes\OneDrive - ATERPA\00.SERVIDOR\SALA TÉCNICA\00.PROJETOS\02.DOCUMENTOS\ANO 01\MSV-163MS-510-511\GE</v>
      </c>
      <c r="O439" t="s">
        <v>4780</v>
      </c>
    </row>
    <row r="440" spans="1:15" x14ac:dyDescent="0.3">
      <c r="A440" t="s">
        <v>434</v>
      </c>
      <c r="B440">
        <v>493977</v>
      </c>
      <c r="C440" t="s">
        <v>5992</v>
      </c>
      <c r="D440" s="11">
        <v>45838</v>
      </c>
      <c r="E440" t="s">
        <v>3031</v>
      </c>
      <c r="F440" t="s">
        <v>2797</v>
      </c>
      <c r="G440" t="s">
        <v>2787</v>
      </c>
      <c r="H440" t="str">
        <f>IF(_xlfn.XLOOKUP(E440,LD_01[DOCUMENTO],LD_01[REVISÃO])=F440,"VIGENTE","OBSOLETO")</f>
        <v>VIGENTE</v>
      </c>
      <c r="I440" t="s">
        <v>4311</v>
      </c>
      <c r="J440" t="s">
        <v>4855</v>
      </c>
      <c r="K440" t="str">
        <f t="shared" si="18"/>
        <v>MSV-163MS-510-511</v>
      </c>
      <c r="L440" t="str">
        <f>_xlfn.XLOOKUP(E440,LD_PROJETOS!A:A,LD_PROJETOS!H:H)</f>
        <v>TE</v>
      </c>
      <c r="M440" t="str">
        <f t="shared" si="19"/>
        <v/>
      </c>
      <c r="N440" t="str">
        <f t="shared" si="20"/>
        <v>C:\Users\luis.nunes\OneDrive - ATERPA\00.SERVIDOR\SALA TÉCNICA\00.PROJETOS\02.DOCUMENTOS\ANO 01\MSV-163MS-510-511\TE</v>
      </c>
      <c r="O440" t="s">
        <v>4780</v>
      </c>
    </row>
    <row r="441" spans="1:15" x14ac:dyDescent="0.3">
      <c r="A441" t="s">
        <v>435</v>
      </c>
      <c r="B441">
        <v>304944</v>
      </c>
      <c r="C441" t="s">
        <v>5992</v>
      </c>
      <c r="D441" s="11">
        <v>45838</v>
      </c>
      <c r="E441" t="s">
        <v>3031</v>
      </c>
      <c r="F441" t="s">
        <v>2797</v>
      </c>
      <c r="G441" t="s">
        <v>2788</v>
      </c>
      <c r="H441" t="str">
        <f>IF(_xlfn.XLOOKUP(E441,LD_01[DOCUMENTO],LD_01[REVISÃO])=F441,"VIGENTE","OBSOLETO")</f>
        <v>VIGENTE</v>
      </c>
      <c r="I441" t="s">
        <v>4311</v>
      </c>
      <c r="J441" t="s">
        <v>4855</v>
      </c>
      <c r="K441" t="str">
        <f t="shared" si="18"/>
        <v>MSV-163MS-510-511</v>
      </c>
      <c r="L441" t="str">
        <f>_xlfn.XLOOKUP(E441,LD_PROJETOS!A:A,LD_PROJETOS!H:H)</f>
        <v>TE</v>
      </c>
      <c r="M441" t="str">
        <f t="shared" si="19"/>
        <v/>
      </c>
      <c r="N441" t="str">
        <f t="shared" si="20"/>
        <v>C:\Users\luis.nunes\OneDrive - ATERPA\00.SERVIDOR\SALA TÉCNICA\00.PROJETOS\02.DOCUMENTOS\ANO 01\MSV-163MS-510-511\TE</v>
      </c>
      <c r="O441" t="s">
        <v>4780</v>
      </c>
    </row>
    <row r="442" spans="1:15" x14ac:dyDescent="0.3">
      <c r="A442" t="s">
        <v>436</v>
      </c>
      <c r="B442">
        <v>397549</v>
      </c>
      <c r="C442" t="s">
        <v>5992</v>
      </c>
      <c r="D442" s="11">
        <v>45838</v>
      </c>
      <c r="E442" t="s">
        <v>3032</v>
      </c>
      <c r="F442" t="s">
        <v>2797</v>
      </c>
      <c r="G442" t="s">
        <v>2787</v>
      </c>
      <c r="H442" t="str">
        <f>IF(_xlfn.XLOOKUP(E442,LD_01[DOCUMENTO],LD_01[REVISÃO])=F442,"VIGENTE","OBSOLETO")</f>
        <v>VIGENTE</v>
      </c>
      <c r="I442" t="s">
        <v>4311</v>
      </c>
      <c r="J442" t="s">
        <v>4855</v>
      </c>
      <c r="K442" t="str">
        <f t="shared" si="18"/>
        <v>MSV-163MS-510-511</v>
      </c>
      <c r="L442" t="str">
        <f>_xlfn.XLOOKUP(E442,LD_PROJETOS!A:A,LD_PROJETOS!H:H)</f>
        <v>TE</v>
      </c>
      <c r="M442" t="str">
        <f t="shared" si="19"/>
        <v/>
      </c>
      <c r="N442" t="str">
        <f t="shared" si="20"/>
        <v>C:\Users\luis.nunes\OneDrive - ATERPA\00.SERVIDOR\SALA TÉCNICA\00.PROJETOS\02.DOCUMENTOS\ANO 01\MSV-163MS-510-511\TE</v>
      </c>
      <c r="O442" t="s">
        <v>4780</v>
      </c>
    </row>
    <row r="443" spans="1:15" x14ac:dyDescent="0.3">
      <c r="A443" t="s">
        <v>437</v>
      </c>
      <c r="B443">
        <v>351303</v>
      </c>
      <c r="C443" t="s">
        <v>5992</v>
      </c>
      <c r="D443" s="11">
        <v>45838</v>
      </c>
      <c r="E443" t="s">
        <v>3032</v>
      </c>
      <c r="F443" t="s">
        <v>2797</v>
      </c>
      <c r="G443" t="s">
        <v>2788</v>
      </c>
      <c r="H443" t="str">
        <f>IF(_xlfn.XLOOKUP(E443,LD_01[DOCUMENTO],LD_01[REVISÃO])=F443,"VIGENTE","OBSOLETO")</f>
        <v>VIGENTE</v>
      </c>
      <c r="I443" t="s">
        <v>4311</v>
      </c>
      <c r="J443" t="s">
        <v>4855</v>
      </c>
      <c r="K443" t="str">
        <f t="shared" si="18"/>
        <v>MSV-163MS-510-511</v>
      </c>
      <c r="L443" t="str">
        <f>_xlfn.XLOOKUP(E443,LD_PROJETOS!A:A,LD_PROJETOS!H:H)</f>
        <v>TE</v>
      </c>
      <c r="M443" t="str">
        <f t="shared" si="19"/>
        <v/>
      </c>
      <c r="N443" t="str">
        <f t="shared" si="20"/>
        <v>C:\Users\luis.nunes\OneDrive - ATERPA\00.SERVIDOR\SALA TÉCNICA\00.PROJETOS\02.DOCUMENTOS\ANO 01\MSV-163MS-510-511\TE</v>
      </c>
      <c r="O443" t="s">
        <v>4780</v>
      </c>
    </row>
    <row r="444" spans="1:15" x14ac:dyDescent="0.3">
      <c r="A444" t="s">
        <v>438</v>
      </c>
      <c r="B444">
        <v>400232</v>
      </c>
      <c r="C444" t="s">
        <v>5992</v>
      </c>
      <c r="D444" s="11">
        <v>45838</v>
      </c>
      <c r="E444" t="s">
        <v>3033</v>
      </c>
      <c r="F444" t="s">
        <v>2797</v>
      </c>
      <c r="G444" t="s">
        <v>2787</v>
      </c>
      <c r="H444" t="str">
        <f>IF(_xlfn.XLOOKUP(E444,LD_01[DOCUMENTO],LD_01[REVISÃO])=F444,"VIGENTE","OBSOLETO")</f>
        <v>VIGENTE</v>
      </c>
      <c r="I444" t="s">
        <v>4311</v>
      </c>
      <c r="J444" t="s">
        <v>4855</v>
      </c>
      <c r="K444" t="str">
        <f t="shared" si="18"/>
        <v>MSV-163MS-510-511</v>
      </c>
      <c r="L444" t="str">
        <f>_xlfn.XLOOKUP(E444,LD_PROJETOS!A:A,LD_PROJETOS!H:H)</f>
        <v>TE</v>
      </c>
      <c r="M444" t="str">
        <f t="shared" si="19"/>
        <v/>
      </c>
      <c r="N444" t="str">
        <f t="shared" si="20"/>
        <v>C:\Users\luis.nunes\OneDrive - ATERPA\00.SERVIDOR\SALA TÉCNICA\00.PROJETOS\02.DOCUMENTOS\ANO 01\MSV-163MS-510-511\TE</v>
      </c>
      <c r="O444" t="s">
        <v>4780</v>
      </c>
    </row>
    <row r="445" spans="1:15" x14ac:dyDescent="0.3">
      <c r="A445" t="s">
        <v>439</v>
      </c>
      <c r="B445">
        <v>304797</v>
      </c>
      <c r="C445" t="s">
        <v>5992</v>
      </c>
      <c r="D445" s="11">
        <v>45838</v>
      </c>
      <c r="E445" t="s">
        <v>3033</v>
      </c>
      <c r="F445" t="s">
        <v>2797</v>
      </c>
      <c r="G445" t="s">
        <v>2788</v>
      </c>
      <c r="H445" t="str">
        <f>IF(_xlfn.XLOOKUP(E445,LD_01[DOCUMENTO],LD_01[REVISÃO])=F445,"VIGENTE","OBSOLETO")</f>
        <v>VIGENTE</v>
      </c>
      <c r="I445" t="s">
        <v>4311</v>
      </c>
      <c r="J445" t="s">
        <v>4855</v>
      </c>
      <c r="K445" t="str">
        <f t="shared" si="18"/>
        <v>MSV-163MS-510-511</v>
      </c>
      <c r="L445" t="str">
        <f>_xlfn.XLOOKUP(E445,LD_PROJETOS!A:A,LD_PROJETOS!H:H)</f>
        <v>TE</v>
      </c>
      <c r="M445" t="str">
        <f t="shared" si="19"/>
        <v/>
      </c>
      <c r="N445" t="str">
        <f t="shared" si="20"/>
        <v>C:\Users\luis.nunes\OneDrive - ATERPA\00.SERVIDOR\SALA TÉCNICA\00.PROJETOS\02.DOCUMENTOS\ANO 01\MSV-163MS-510-511\TE</v>
      </c>
      <c r="O445" t="s">
        <v>4780</v>
      </c>
    </row>
    <row r="446" spans="1:15" x14ac:dyDescent="0.3">
      <c r="A446" t="s">
        <v>440</v>
      </c>
      <c r="B446">
        <v>400164</v>
      </c>
      <c r="C446" t="s">
        <v>5992</v>
      </c>
      <c r="D446" s="11">
        <v>45838</v>
      </c>
      <c r="E446" t="s">
        <v>3034</v>
      </c>
      <c r="F446" t="s">
        <v>2797</v>
      </c>
      <c r="G446" t="s">
        <v>2787</v>
      </c>
      <c r="H446" t="str">
        <f>IF(_xlfn.XLOOKUP(E446,LD_01[DOCUMENTO],LD_01[REVISÃO])=F446,"VIGENTE","OBSOLETO")</f>
        <v>VIGENTE</v>
      </c>
      <c r="I446" t="s">
        <v>4311</v>
      </c>
      <c r="J446" t="s">
        <v>4855</v>
      </c>
      <c r="K446" t="str">
        <f t="shared" si="18"/>
        <v>MSV-163MS-510-511</v>
      </c>
      <c r="L446" t="str">
        <f>_xlfn.XLOOKUP(E446,LD_PROJETOS!A:A,LD_PROJETOS!H:H)</f>
        <v>TE</v>
      </c>
      <c r="M446" t="str">
        <f t="shared" si="19"/>
        <v/>
      </c>
      <c r="N446" t="str">
        <f t="shared" si="20"/>
        <v>C:\Users\luis.nunes\OneDrive - ATERPA\00.SERVIDOR\SALA TÉCNICA\00.PROJETOS\02.DOCUMENTOS\ANO 01\MSV-163MS-510-511\TE</v>
      </c>
      <c r="O446" t="s">
        <v>4780</v>
      </c>
    </row>
    <row r="447" spans="1:15" x14ac:dyDescent="0.3">
      <c r="A447" t="s">
        <v>441</v>
      </c>
      <c r="B447">
        <v>304550</v>
      </c>
      <c r="C447" t="s">
        <v>5992</v>
      </c>
      <c r="D447" s="11">
        <v>45838</v>
      </c>
      <c r="E447" t="s">
        <v>3034</v>
      </c>
      <c r="F447" t="s">
        <v>2797</v>
      </c>
      <c r="G447" t="s">
        <v>2788</v>
      </c>
      <c r="H447" t="str">
        <f>IF(_xlfn.XLOOKUP(E447,LD_01[DOCUMENTO],LD_01[REVISÃO])=F447,"VIGENTE","OBSOLETO")</f>
        <v>VIGENTE</v>
      </c>
      <c r="I447" t="s">
        <v>4311</v>
      </c>
      <c r="J447" t="s">
        <v>4855</v>
      </c>
      <c r="K447" t="str">
        <f t="shared" si="18"/>
        <v>MSV-163MS-510-511</v>
      </c>
      <c r="L447" t="str">
        <f>_xlfn.XLOOKUP(E447,LD_PROJETOS!A:A,LD_PROJETOS!H:H)</f>
        <v>TE</v>
      </c>
      <c r="M447" t="str">
        <f t="shared" si="19"/>
        <v/>
      </c>
      <c r="N447" t="str">
        <f t="shared" si="20"/>
        <v>C:\Users\luis.nunes\OneDrive - ATERPA\00.SERVIDOR\SALA TÉCNICA\00.PROJETOS\02.DOCUMENTOS\ANO 01\MSV-163MS-510-511\TE</v>
      </c>
      <c r="O447" t="s">
        <v>4780</v>
      </c>
    </row>
    <row r="448" spans="1:15" x14ac:dyDescent="0.3">
      <c r="A448" t="s">
        <v>442</v>
      </c>
      <c r="B448">
        <v>400486</v>
      </c>
      <c r="C448" t="s">
        <v>5992</v>
      </c>
      <c r="D448" s="11">
        <v>45838</v>
      </c>
      <c r="E448" t="s">
        <v>3035</v>
      </c>
      <c r="F448" t="s">
        <v>2797</v>
      </c>
      <c r="G448" t="s">
        <v>2787</v>
      </c>
      <c r="H448" t="str">
        <f>IF(_xlfn.XLOOKUP(E448,LD_01[DOCUMENTO],LD_01[REVISÃO])=F448,"VIGENTE","OBSOLETO")</f>
        <v>VIGENTE</v>
      </c>
      <c r="I448" t="s">
        <v>4311</v>
      </c>
      <c r="J448" t="s">
        <v>4855</v>
      </c>
      <c r="K448" t="str">
        <f t="shared" si="18"/>
        <v>MSV-163MS-510-511</v>
      </c>
      <c r="L448" t="str">
        <f>_xlfn.XLOOKUP(E448,LD_PROJETOS!A:A,LD_PROJETOS!H:H)</f>
        <v>TE</v>
      </c>
      <c r="M448" t="str">
        <f t="shared" si="19"/>
        <v/>
      </c>
      <c r="N448" t="str">
        <f t="shared" si="20"/>
        <v>C:\Users\luis.nunes\OneDrive - ATERPA\00.SERVIDOR\SALA TÉCNICA\00.PROJETOS\02.DOCUMENTOS\ANO 01\MSV-163MS-510-511\TE</v>
      </c>
      <c r="O448" t="s">
        <v>4780</v>
      </c>
    </row>
    <row r="449" spans="1:15" x14ac:dyDescent="0.3">
      <c r="A449" t="s">
        <v>443</v>
      </c>
      <c r="B449">
        <v>305373</v>
      </c>
      <c r="C449" t="s">
        <v>5992</v>
      </c>
      <c r="D449" s="11">
        <v>45838</v>
      </c>
      <c r="E449" t="s">
        <v>3035</v>
      </c>
      <c r="F449" t="s">
        <v>2797</v>
      </c>
      <c r="G449" t="s">
        <v>2788</v>
      </c>
      <c r="H449" t="str">
        <f>IF(_xlfn.XLOOKUP(E449,LD_01[DOCUMENTO],LD_01[REVISÃO])=F449,"VIGENTE","OBSOLETO")</f>
        <v>VIGENTE</v>
      </c>
      <c r="I449" t="s">
        <v>4311</v>
      </c>
      <c r="J449" t="s">
        <v>4855</v>
      </c>
      <c r="K449" t="str">
        <f t="shared" ref="K449:K512" si="21">"MSV-163MS-"&amp;I449</f>
        <v>MSV-163MS-510-511</v>
      </c>
      <c r="L449" t="str">
        <f>_xlfn.XLOOKUP(E449,LD_PROJETOS!A:A,LD_PROJETOS!H:H)</f>
        <v>TE</v>
      </c>
      <c r="M449" t="str">
        <f t="shared" ref="M449:M512" si="22">IF(H449&lt;&gt;"OBSOLETO","",H449)</f>
        <v/>
      </c>
      <c r="N449" t="str">
        <f t="shared" ref="N449:N512" si="23">_xlfn.TEXTJOIN("\",TRUE,J449:M449)</f>
        <v>C:\Users\luis.nunes\OneDrive - ATERPA\00.SERVIDOR\SALA TÉCNICA\00.PROJETOS\02.DOCUMENTOS\ANO 01\MSV-163MS-510-511\TE</v>
      </c>
      <c r="O449" t="s">
        <v>4780</v>
      </c>
    </row>
    <row r="450" spans="1:15" x14ac:dyDescent="0.3">
      <c r="A450" t="s">
        <v>444</v>
      </c>
      <c r="B450">
        <v>399945</v>
      </c>
      <c r="C450" t="s">
        <v>5992</v>
      </c>
      <c r="D450" s="11">
        <v>45838</v>
      </c>
      <c r="E450" t="s">
        <v>3036</v>
      </c>
      <c r="F450" t="s">
        <v>2791</v>
      </c>
      <c r="G450" t="s">
        <v>2787</v>
      </c>
      <c r="H450" t="str">
        <f>IF(_xlfn.XLOOKUP(E450,LD_01[DOCUMENTO],LD_01[REVISÃO])=F450,"VIGENTE","OBSOLETO")</f>
        <v>VIGENTE</v>
      </c>
      <c r="I450" t="s">
        <v>4311</v>
      </c>
      <c r="J450" t="s">
        <v>4855</v>
      </c>
      <c r="K450" t="str">
        <f t="shared" si="21"/>
        <v>MSV-163MS-510-511</v>
      </c>
      <c r="L450" t="str">
        <f>_xlfn.XLOOKUP(E450,LD_PROJETOS!A:A,LD_PROJETOS!H:H)</f>
        <v>TE</v>
      </c>
      <c r="M450" t="str">
        <f t="shared" si="22"/>
        <v/>
      </c>
      <c r="N450" t="str">
        <f t="shared" si="23"/>
        <v>C:\Users\luis.nunes\OneDrive - ATERPA\00.SERVIDOR\SALA TÉCNICA\00.PROJETOS\02.DOCUMENTOS\ANO 01\MSV-163MS-510-511\TE</v>
      </c>
      <c r="O450" t="s">
        <v>4780</v>
      </c>
    </row>
    <row r="451" spans="1:15" x14ac:dyDescent="0.3">
      <c r="A451" t="s">
        <v>445</v>
      </c>
      <c r="B451">
        <v>301444</v>
      </c>
      <c r="C451" t="s">
        <v>5992</v>
      </c>
      <c r="D451" s="11">
        <v>45838</v>
      </c>
      <c r="E451" t="s">
        <v>3036</v>
      </c>
      <c r="F451" t="s">
        <v>2791</v>
      </c>
      <c r="G451" t="s">
        <v>2788</v>
      </c>
      <c r="H451" t="str">
        <f>IF(_xlfn.XLOOKUP(E451,LD_01[DOCUMENTO],LD_01[REVISÃO])=F451,"VIGENTE","OBSOLETO")</f>
        <v>VIGENTE</v>
      </c>
      <c r="I451" t="s">
        <v>4311</v>
      </c>
      <c r="J451" t="s">
        <v>4855</v>
      </c>
      <c r="K451" t="str">
        <f t="shared" si="21"/>
        <v>MSV-163MS-510-511</v>
      </c>
      <c r="L451" t="str">
        <f>_xlfn.XLOOKUP(E451,LD_PROJETOS!A:A,LD_PROJETOS!H:H)</f>
        <v>TE</v>
      </c>
      <c r="M451" t="str">
        <f t="shared" si="22"/>
        <v/>
      </c>
      <c r="N451" t="str">
        <f t="shared" si="23"/>
        <v>C:\Users\luis.nunes\OneDrive - ATERPA\00.SERVIDOR\SALA TÉCNICA\00.PROJETOS\02.DOCUMENTOS\ANO 01\MSV-163MS-510-511\TE</v>
      </c>
      <c r="O451" t="s">
        <v>4780</v>
      </c>
    </row>
    <row r="452" spans="1:15" x14ac:dyDescent="0.3">
      <c r="A452" t="s">
        <v>446</v>
      </c>
      <c r="B452">
        <v>399498</v>
      </c>
      <c r="C452" t="s">
        <v>5992</v>
      </c>
      <c r="D452" s="11">
        <v>45838</v>
      </c>
      <c r="E452" t="s">
        <v>3037</v>
      </c>
      <c r="F452" t="s">
        <v>2791</v>
      </c>
      <c r="G452" t="s">
        <v>2787</v>
      </c>
      <c r="H452" t="str">
        <f>IF(_xlfn.XLOOKUP(E452,LD_01[DOCUMENTO],LD_01[REVISÃO])=F452,"VIGENTE","OBSOLETO")</f>
        <v>VIGENTE</v>
      </c>
      <c r="I452" t="s">
        <v>4311</v>
      </c>
      <c r="J452" t="s">
        <v>4855</v>
      </c>
      <c r="K452" t="str">
        <f t="shared" si="21"/>
        <v>MSV-163MS-510-511</v>
      </c>
      <c r="L452" t="str">
        <f>_xlfn.XLOOKUP(E452,LD_PROJETOS!A:A,LD_PROJETOS!H:H)</f>
        <v>TE</v>
      </c>
      <c r="M452" t="str">
        <f t="shared" si="22"/>
        <v/>
      </c>
      <c r="N452" t="str">
        <f t="shared" si="23"/>
        <v>C:\Users\luis.nunes\OneDrive - ATERPA\00.SERVIDOR\SALA TÉCNICA\00.PROJETOS\02.DOCUMENTOS\ANO 01\MSV-163MS-510-511\TE</v>
      </c>
      <c r="O452" t="s">
        <v>4780</v>
      </c>
    </row>
    <row r="453" spans="1:15" x14ac:dyDescent="0.3">
      <c r="A453" t="s">
        <v>447</v>
      </c>
      <c r="B453">
        <v>301303</v>
      </c>
      <c r="C453" t="s">
        <v>5992</v>
      </c>
      <c r="D453" s="11">
        <v>45838</v>
      </c>
      <c r="E453" t="s">
        <v>3037</v>
      </c>
      <c r="F453" t="s">
        <v>2791</v>
      </c>
      <c r="G453" t="s">
        <v>2788</v>
      </c>
      <c r="H453" t="str">
        <f>IF(_xlfn.XLOOKUP(E453,LD_01[DOCUMENTO],LD_01[REVISÃO])=F453,"VIGENTE","OBSOLETO")</f>
        <v>VIGENTE</v>
      </c>
      <c r="I453" t="s">
        <v>4311</v>
      </c>
      <c r="J453" t="s">
        <v>4855</v>
      </c>
      <c r="K453" t="str">
        <f t="shared" si="21"/>
        <v>MSV-163MS-510-511</v>
      </c>
      <c r="L453" t="str">
        <f>_xlfn.XLOOKUP(E453,LD_PROJETOS!A:A,LD_PROJETOS!H:H)</f>
        <v>TE</v>
      </c>
      <c r="M453" t="str">
        <f t="shared" si="22"/>
        <v/>
      </c>
      <c r="N453" t="str">
        <f t="shared" si="23"/>
        <v>C:\Users\luis.nunes\OneDrive - ATERPA\00.SERVIDOR\SALA TÉCNICA\00.PROJETOS\02.DOCUMENTOS\ANO 01\MSV-163MS-510-511\TE</v>
      </c>
      <c r="O453" t="s">
        <v>4780</v>
      </c>
    </row>
    <row r="454" spans="1:15" x14ac:dyDescent="0.3">
      <c r="A454" t="s">
        <v>448</v>
      </c>
      <c r="B454">
        <v>406753</v>
      </c>
      <c r="C454" t="s">
        <v>5992</v>
      </c>
      <c r="D454" s="11">
        <v>45838</v>
      </c>
      <c r="E454" t="s">
        <v>3038</v>
      </c>
      <c r="F454" t="s">
        <v>2799</v>
      </c>
      <c r="G454" t="s">
        <v>2787</v>
      </c>
      <c r="H454" t="str">
        <f>IF(_xlfn.XLOOKUP(E454,LD_01[DOCUMENTO],LD_01[REVISÃO])=F454,"VIGENTE","OBSOLETO")</f>
        <v>VIGENTE</v>
      </c>
      <c r="I454" t="s">
        <v>4311</v>
      </c>
      <c r="J454" t="s">
        <v>4855</v>
      </c>
      <c r="K454" t="str">
        <f t="shared" si="21"/>
        <v>MSV-163MS-510-511</v>
      </c>
      <c r="L454" t="str">
        <f>_xlfn.XLOOKUP(E454,LD_PROJETOS!A:A,LD_PROJETOS!H:H)</f>
        <v>TE</v>
      </c>
      <c r="M454" t="str">
        <f t="shared" si="22"/>
        <v/>
      </c>
      <c r="N454" t="str">
        <f t="shared" si="23"/>
        <v>C:\Users\luis.nunes\OneDrive - ATERPA\00.SERVIDOR\SALA TÉCNICA\00.PROJETOS\02.DOCUMENTOS\ANO 01\MSV-163MS-510-511\TE</v>
      </c>
      <c r="O454" t="s">
        <v>4780</v>
      </c>
    </row>
    <row r="455" spans="1:15" x14ac:dyDescent="0.3">
      <c r="A455" t="s">
        <v>449</v>
      </c>
      <c r="B455">
        <v>400003</v>
      </c>
      <c r="C455" t="s">
        <v>5992</v>
      </c>
      <c r="D455" s="11">
        <v>45838</v>
      </c>
      <c r="E455" t="s">
        <v>3038</v>
      </c>
      <c r="F455" t="s">
        <v>2799</v>
      </c>
      <c r="G455" t="s">
        <v>2788</v>
      </c>
      <c r="H455" t="str">
        <f>IF(_xlfn.XLOOKUP(E455,LD_01[DOCUMENTO],LD_01[REVISÃO])=F455,"VIGENTE","OBSOLETO")</f>
        <v>VIGENTE</v>
      </c>
      <c r="I455" t="s">
        <v>4311</v>
      </c>
      <c r="J455" t="s">
        <v>4855</v>
      </c>
      <c r="K455" t="str">
        <f t="shared" si="21"/>
        <v>MSV-163MS-510-511</v>
      </c>
      <c r="L455" t="str">
        <f>_xlfn.XLOOKUP(E455,LD_PROJETOS!A:A,LD_PROJETOS!H:H)</f>
        <v>TE</v>
      </c>
      <c r="M455" t="str">
        <f t="shared" si="22"/>
        <v/>
      </c>
      <c r="N455" t="str">
        <f t="shared" si="23"/>
        <v>C:\Users\luis.nunes\OneDrive - ATERPA\00.SERVIDOR\SALA TÉCNICA\00.PROJETOS\02.DOCUMENTOS\ANO 01\MSV-163MS-510-511\TE</v>
      </c>
      <c r="O455" t="s">
        <v>4780</v>
      </c>
    </row>
    <row r="456" spans="1:15" x14ac:dyDescent="0.3">
      <c r="A456" t="s">
        <v>450</v>
      </c>
      <c r="B456">
        <v>13784455</v>
      </c>
      <c r="C456" t="s">
        <v>5992</v>
      </c>
      <c r="D456" s="11">
        <v>45838</v>
      </c>
      <c r="E456" t="s">
        <v>3039</v>
      </c>
      <c r="F456" t="s">
        <v>2818</v>
      </c>
      <c r="G456" t="s">
        <v>2787</v>
      </c>
      <c r="H456" t="str">
        <f>IF(_xlfn.XLOOKUP(E456,LD_01[DOCUMENTO],LD_01[REVISÃO])=F456,"VIGENTE","OBSOLETO")</f>
        <v>VIGENTE</v>
      </c>
      <c r="I456" t="s">
        <v>4311</v>
      </c>
      <c r="J456" t="s">
        <v>4855</v>
      </c>
      <c r="K456" t="str">
        <f t="shared" si="21"/>
        <v>MSV-163MS-510-511</v>
      </c>
      <c r="L456" t="str">
        <f>_xlfn.XLOOKUP(E456,LD_PROJETOS!A:A,LD_PROJETOS!H:H)</f>
        <v>TE</v>
      </c>
      <c r="M456" t="str">
        <f t="shared" si="22"/>
        <v/>
      </c>
      <c r="N456" t="str">
        <f t="shared" si="23"/>
        <v>C:\Users\luis.nunes\OneDrive - ATERPA\00.SERVIDOR\SALA TÉCNICA\00.PROJETOS\02.DOCUMENTOS\ANO 01\MSV-163MS-510-511\TE</v>
      </c>
      <c r="O456" t="s">
        <v>4780</v>
      </c>
    </row>
    <row r="457" spans="1:15" x14ac:dyDescent="0.3">
      <c r="A457" t="s">
        <v>451</v>
      </c>
      <c r="B457">
        <v>532142</v>
      </c>
      <c r="C457" t="s">
        <v>5992</v>
      </c>
      <c r="D457" s="11">
        <v>45838</v>
      </c>
      <c r="E457" t="s">
        <v>3039</v>
      </c>
      <c r="F457" t="s">
        <v>2818</v>
      </c>
      <c r="G457" t="s">
        <v>2788</v>
      </c>
      <c r="H457" t="str">
        <f>IF(_xlfn.XLOOKUP(E457,LD_01[DOCUMENTO],LD_01[REVISÃO])=F457,"VIGENTE","OBSOLETO")</f>
        <v>VIGENTE</v>
      </c>
      <c r="I457" t="s">
        <v>4311</v>
      </c>
      <c r="J457" t="s">
        <v>4855</v>
      </c>
      <c r="K457" t="str">
        <f t="shared" si="21"/>
        <v>MSV-163MS-510-511</v>
      </c>
      <c r="L457" t="str">
        <f>_xlfn.XLOOKUP(E457,LD_PROJETOS!A:A,LD_PROJETOS!H:H)</f>
        <v>TE</v>
      </c>
      <c r="M457" t="str">
        <f t="shared" si="22"/>
        <v/>
      </c>
      <c r="N457" t="str">
        <f t="shared" si="23"/>
        <v>C:\Users\luis.nunes\OneDrive - ATERPA\00.SERVIDOR\SALA TÉCNICA\00.PROJETOS\02.DOCUMENTOS\ANO 01\MSV-163MS-510-511\TE</v>
      </c>
      <c r="O457" t="s">
        <v>4780</v>
      </c>
    </row>
    <row r="458" spans="1:15" x14ac:dyDescent="0.3">
      <c r="A458" t="s">
        <v>452</v>
      </c>
      <c r="B458">
        <v>13953936</v>
      </c>
      <c r="C458" t="s">
        <v>5992</v>
      </c>
      <c r="D458" s="11">
        <v>45838</v>
      </c>
      <c r="E458" t="s">
        <v>3040</v>
      </c>
      <c r="F458" t="s">
        <v>2818</v>
      </c>
      <c r="G458" t="s">
        <v>2787</v>
      </c>
      <c r="H458" t="str">
        <f>IF(_xlfn.XLOOKUP(E458,LD_01[DOCUMENTO],LD_01[REVISÃO])=F458,"VIGENTE","OBSOLETO")</f>
        <v>VIGENTE</v>
      </c>
      <c r="I458" t="s">
        <v>4311</v>
      </c>
      <c r="J458" t="s">
        <v>4855</v>
      </c>
      <c r="K458" t="str">
        <f t="shared" si="21"/>
        <v>MSV-163MS-510-511</v>
      </c>
      <c r="L458" t="str">
        <f>_xlfn.XLOOKUP(E458,LD_PROJETOS!A:A,LD_PROJETOS!H:H)</f>
        <v>TE</v>
      </c>
      <c r="M458" t="str">
        <f t="shared" si="22"/>
        <v/>
      </c>
      <c r="N458" t="str">
        <f t="shared" si="23"/>
        <v>C:\Users\luis.nunes\OneDrive - ATERPA\00.SERVIDOR\SALA TÉCNICA\00.PROJETOS\02.DOCUMENTOS\ANO 01\MSV-163MS-510-511\TE</v>
      </c>
      <c r="O458" t="s">
        <v>4780</v>
      </c>
    </row>
    <row r="459" spans="1:15" x14ac:dyDescent="0.3">
      <c r="A459" t="s">
        <v>453</v>
      </c>
      <c r="B459">
        <v>596834</v>
      </c>
      <c r="C459" t="s">
        <v>5992</v>
      </c>
      <c r="D459" s="11">
        <v>45838</v>
      </c>
      <c r="E459" t="s">
        <v>3040</v>
      </c>
      <c r="F459" t="s">
        <v>2818</v>
      </c>
      <c r="G459" t="s">
        <v>2788</v>
      </c>
      <c r="H459" t="str">
        <f>IF(_xlfn.XLOOKUP(E459,LD_01[DOCUMENTO],LD_01[REVISÃO])=F459,"VIGENTE","OBSOLETO")</f>
        <v>VIGENTE</v>
      </c>
      <c r="I459" t="s">
        <v>4311</v>
      </c>
      <c r="J459" t="s">
        <v>4855</v>
      </c>
      <c r="K459" t="str">
        <f t="shared" si="21"/>
        <v>MSV-163MS-510-511</v>
      </c>
      <c r="L459" t="str">
        <f>_xlfn.XLOOKUP(E459,LD_PROJETOS!A:A,LD_PROJETOS!H:H)</f>
        <v>TE</v>
      </c>
      <c r="M459" t="str">
        <f t="shared" si="22"/>
        <v/>
      </c>
      <c r="N459" t="str">
        <f t="shared" si="23"/>
        <v>C:\Users\luis.nunes\OneDrive - ATERPA\00.SERVIDOR\SALA TÉCNICA\00.PROJETOS\02.DOCUMENTOS\ANO 01\MSV-163MS-510-511\TE</v>
      </c>
      <c r="O459" t="s">
        <v>4780</v>
      </c>
    </row>
    <row r="460" spans="1:15" x14ac:dyDescent="0.3">
      <c r="A460" t="s">
        <v>456</v>
      </c>
      <c r="B460">
        <v>1442871</v>
      </c>
      <c r="C460" t="s">
        <v>5992</v>
      </c>
      <c r="D460" s="11">
        <v>45838</v>
      </c>
      <c r="E460" t="s">
        <v>3043</v>
      </c>
      <c r="F460" t="s">
        <v>2825</v>
      </c>
      <c r="G460" t="s">
        <v>2787</v>
      </c>
      <c r="H460" t="str">
        <f>IF(_xlfn.XLOOKUP(E460,LD_01[DOCUMENTO],LD_01[REVISÃO])=F460,"VIGENTE","OBSOLETO")</f>
        <v>VIGENTE</v>
      </c>
      <c r="I460" t="s">
        <v>4311</v>
      </c>
      <c r="J460" t="s">
        <v>4855</v>
      </c>
      <c r="K460" t="str">
        <f t="shared" si="21"/>
        <v>MSV-163MS-510-511</v>
      </c>
      <c r="L460" t="str">
        <f>_xlfn.XLOOKUP(E460,LD_PROJETOS!A:A,LD_PROJETOS!H:H)</f>
        <v>DR</v>
      </c>
      <c r="M460" t="str">
        <f t="shared" si="22"/>
        <v/>
      </c>
      <c r="N460" t="str">
        <f t="shared" si="23"/>
        <v>C:\Users\luis.nunes\OneDrive - ATERPA\00.SERVIDOR\SALA TÉCNICA\00.PROJETOS\02.DOCUMENTOS\ANO 01\MSV-163MS-510-511\DR</v>
      </c>
      <c r="O460" t="s">
        <v>4780</v>
      </c>
    </row>
    <row r="461" spans="1:15" x14ac:dyDescent="0.3">
      <c r="A461" t="s">
        <v>457</v>
      </c>
      <c r="B461">
        <v>689163</v>
      </c>
      <c r="C461" t="s">
        <v>5992</v>
      </c>
      <c r="D461" s="11">
        <v>45838</v>
      </c>
      <c r="E461" t="s">
        <v>3043</v>
      </c>
      <c r="F461" t="s">
        <v>2825</v>
      </c>
      <c r="G461" t="s">
        <v>2788</v>
      </c>
      <c r="H461" t="str">
        <f>IF(_xlfn.XLOOKUP(E461,LD_01[DOCUMENTO],LD_01[REVISÃO])=F461,"VIGENTE","OBSOLETO")</f>
        <v>VIGENTE</v>
      </c>
      <c r="I461" t="s">
        <v>4311</v>
      </c>
      <c r="J461" t="s">
        <v>4855</v>
      </c>
      <c r="K461" t="str">
        <f t="shared" si="21"/>
        <v>MSV-163MS-510-511</v>
      </c>
      <c r="L461" t="str">
        <f>_xlfn.XLOOKUP(E461,LD_PROJETOS!A:A,LD_PROJETOS!H:H)</f>
        <v>DR</v>
      </c>
      <c r="M461" t="str">
        <f t="shared" si="22"/>
        <v/>
      </c>
      <c r="N461" t="str">
        <f t="shared" si="23"/>
        <v>C:\Users\luis.nunes\OneDrive - ATERPA\00.SERVIDOR\SALA TÉCNICA\00.PROJETOS\02.DOCUMENTOS\ANO 01\MSV-163MS-510-511\DR</v>
      </c>
      <c r="O461" t="s">
        <v>4780</v>
      </c>
    </row>
    <row r="462" spans="1:15" x14ac:dyDescent="0.3">
      <c r="A462" t="s">
        <v>458</v>
      </c>
      <c r="B462">
        <v>1455845</v>
      </c>
      <c r="C462" t="s">
        <v>5992</v>
      </c>
      <c r="D462" s="11">
        <v>45838</v>
      </c>
      <c r="E462" t="s">
        <v>3044</v>
      </c>
      <c r="F462" t="s">
        <v>2795</v>
      </c>
      <c r="G462" t="s">
        <v>2787</v>
      </c>
      <c r="H462" t="str">
        <f>IF(_xlfn.XLOOKUP(E462,LD_01[DOCUMENTO],LD_01[REVISÃO])=F462,"VIGENTE","OBSOLETO")</f>
        <v>VIGENTE</v>
      </c>
      <c r="I462" t="s">
        <v>4311</v>
      </c>
      <c r="J462" t="s">
        <v>4855</v>
      </c>
      <c r="K462" t="str">
        <f t="shared" si="21"/>
        <v>MSV-163MS-510-511</v>
      </c>
      <c r="L462" t="str">
        <f>_xlfn.XLOOKUP(E462,LD_PROJETOS!A:A,LD_PROJETOS!H:H)</f>
        <v>DR</v>
      </c>
      <c r="M462" t="str">
        <f t="shared" si="22"/>
        <v/>
      </c>
      <c r="N462" t="str">
        <f t="shared" si="23"/>
        <v>C:\Users\luis.nunes\OneDrive - ATERPA\00.SERVIDOR\SALA TÉCNICA\00.PROJETOS\02.DOCUMENTOS\ANO 01\MSV-163MS-510-511\DR</v>
      </c>
      <c r="O462" t="s">
        <v>4780</v>
      </c>
    </row>
    <row r="463" spans="1:15" x14ac:dyDescent="0.3">
      <c r="A463" t="s">
        <v>459</v>
      </c>
      <c r="B463">
        <v>719992</v>
      </c>
      <c r="C463" t="s">
        <v>5992</v>
      </c>
      <c r="D463" s="11">
        <v>45838</v>
      </c>
      <c r="E463" t="s">
        <v>3044</v>
      </c>
      <c r="F463" t="s">
        <v>2795</v>
      </c>
      <c r="G463" t="s">
        <v>2788</v>
      </c>
      <c r="H463" t="str">
        <f>IF(_xlfn.XLOOKUP(E463,LD_01[DOCUMENTO],LD_01[REVISÃO])=F463,"VIGENTE","OBSOLETO")</f>
        <v>VIGENTE</v>
      </c>
      <c r="I463" t="s">
        <v>4311</v>
      </c>
      <c r="J463" t="s">
        <v>4855</v>
      </c>
      <c r="K463" t="str">
        <f t="shared" si="21"/>
        <v>MSV-163MS-510-511</v>
      </c>
      <c r="L463" t="str">
        <f>_xlfn.XLOOKUP(E463,LD_PROJETOS!A:A,LD_PROJETOS!H:H)</f>
        <v>DR</v>
      </c>
      <c r="M463" t="str">
        <f t="shared" si="22"/>
        <v/>
      </c>
      <c r="N463" t="str">
        <f t="shared" si="23"/>
        <v>C:\Users\luis.nunes\OneDrive - ATERPA\00.SERVIDOR\SALA TÉCNICA\00.PROJETOS\02.DOCUMENTOS\ANO 01\MSV-163MS-510-511\DR</v>
      </c>
      <c r="O463" t="s">
        <v>4780</v>
      </c>
    </row>
    <row r="464" spans="1:15" x14ac:dyDescent="0.3">
      <c r="A464" t="s">
        <v>460</v>
      </c>
      <c r="B464">
        <v>1361115</v>
      </c>
      <c r="C464" t="s">
        <v>5992</v>
      </c>
      <c r="D464" s="11">
        <v>45838</v>
      </c>
      <c r="E464" t="s">
        <v>3045</v>
      </c>
      <c r="F464" t="s">
        <v>2795</v>
      </c>
      <c r="G464" t="s">
        <v>2787</v>
      </c>
      <c r="H464" t="str">
        <f>IF(_xlfn.XLOOKUP(E464,LD_01[DOCUMENTO],LD_01[REVISÃO])=F464,"VIGENTE","OBSOLETO")</f>
        <v>VIGENTE</v>
      </c>
      <c r="I464" t="s">
        <v>4311</v>
      </c>
      <c r="J464" t="s">
        <v>4855</v>
      </c>
      <c r="K464" t="str">
        <f t="shared" si="21"/>
        <v>MSV-163MS-510-511</v>
      </c>
      <c r="L464" t="str">
        <f>_xlfn.XLOOKUP(E464,LD_PROJETOS!A:A,LD_PROJETOS!H:H)</f>
        <v>DR</v>
      </c>
      <c r="M464" t="str">
        <f t="shared" si="22"/>
        <v/>
      </c>
      <c r="N464" t="str">
        <f t="shared" si="23"/>
        <v>C:\Users\luis.nunes\OneDrive - ATERPA\00.SERVIDOR\SALA TÉCNICA\00.PROJETOS\02.DOCUMENTOS\ANO 01\MSV-163MS-510-511\DR</v>
      </c>
      <c r="O464" t="s">
        <v>4780</v>
      </c>
    </row>
    <row r="465" spans="1:15" x14ac:dyDescent="0.3">
      <c r="A465" t="s">
        <v>461</v>
      </c>
      <c r="B465">
        <v>613026</v>
      </c>
      <c r="C465" t="s">
        <v>5992</v>
      </c>
      <c r="D465" s="11">
        <v>45838</v>
      </c>
      <c r="E465" t="s">
        <v>3045</v>
      </c>
      <c r="F465" t="s">
        <v>2795</v>
      </c>
      <c r="G465" t="s">
        <v>2788</v>
      </c>
      <c r="H465" t="str">
        <f>IF(_xlfn.XLOOKUP(E465,LD_01[DOCUMENTO],LD_01[REVISÃO])=F465,"VIGENTE","OBSOLETO")</f>
        <v>VIGENTE</v>
      </c>
      <c r="I465" t="s">
        <v>4311</v>
      </c>
      <c r="J465" t="s">
        <v>4855</v>
      </c>
      <c r="K465" t="str">
        <f t="shared" si="21"/>
        <v>MSV-163MS-510-511</v>
      </c>
      <c r="L465" t="str">
        <f>_xlfn.XLOOKUP(E465,LD_PROJETOS!A:A,LD_PROJETOS!H:H)</f>
        <v>DR</v>
      </c>
      <c r="M465" t="str">
        <f t="shared" si="22"/>
        <v/>
      </c>
      <c r="N465" t="str">
        <f t="shared" si="23"/>
        <v>C:\Users\luis.nunes\OneDrive - ATERPA\00.SERVIDOR\SALA TÉCNICA\00.PROJETOS\02.DOCUMENTOS\ANO 01\MSV-163MS-510-511\DR</v>
      </c>
      <c r="O465" t="s">
        <v>4780</v>
      </c>
    </row>
    <row r="466" spans="1:15" x14ac:dyDescent="0.3">
      <c r="A466" t="s">
        <v>462</v>
      </c>
      <c r="B466">
        <v>955343</v>
      </c>
      <c r="C466" t="s">
        <v>5992</v>
      </c>
      <c r="D466" s="11">
        <v>45838</v>
      </c>
      <c r="E466" t="s">
        <v>3046</v>
      </c>
      <c r="F466" t="s">
        <v>2797</v>
      </c>
      <c r="G466" t="s">
        <v>2787</v>
      </c>
      <c r="H466" t="str">
        <f>IF(_xlfn.XLOOKUP(E466,LD_01[DOCUMENTO],LD_01[REVISÃO])=F466,"VIGENTE","OBSOLETO")</f>
        <v>VIGENTE</v>
      </c>
      <c r="I466" t="s">
        <v>4311</v>
      </c>
      <c r="J466" t="s">
        <v>4855</v>
      </c>
      <c r="K466" t="str">
        <f t="shared" si="21"/>
        <v>MSV-163MS-510-511</v>
      </c>
      <c r="L466" t="str">
        <f>_xlfn.XLOOKUP(E466,LD_PROJETOS!A:A,LD_PROJETOS!H:H)</f>
        <v>DR</v>
      </c>
      <c r="M466" t="str">
        <f t="shared" si="22"/>
        <v/>
      </c>
      <c r="N466" t="str">
        <f t="shared" si="23"/>
        <v>C:\Users\luis.nunes\OneDrive - ATERPA\00.SERVIDOR\SALA TÉCNICA\00.PROJETOS\02.DOCUMENTOS\ANO 01\MSV-163MS-510-511\DR</v>
      </c>
      <c r="O466" t="s">
        <v>4780</v>
      </c>
    </row>
    <row r="467" spans="1:15" x14ac:dyDescent="0.3">
      <c r="A467" t="s">
        <v>463</v>
      </c>
      <c r="B467">
        <v>285996</v>
      </c>
      <c r="C467" t="s">
        <v>5992</v>
      </c>
      <c r="D467" s="11">
        <v>45838</v>
      </c>
      <c r="E467" t="s">
        <v>3046</v>
      </c>
      <c r="F467" t="s">
        <v>2797</v>
      </c>
      <c r="G467" t="s">
        <v>2788</v>
      </c>
      <c r="H467" t="str">
        <f>IF(_xlfn.XLOOKUP(E467,LD_01[DOCUMENTO],LD_01[REVISÃO])=F467,"VIGENTE","OBSOLETO")</f>
        <v>VIGENTE</v>
      </c>
      <c r="I467" t="s">
        <v>4311</v>
      </c>
      <c r="J467" t="s">
        <v>4855</v>
      </c>
      <c r="K467" t="str">
        <f t="shared" si="21"/>
        <v>MSV-163MS-510-511</v>
      </c>
      <c r="L467" t="str">
        <f>_xlfn.XLOOKUP(E467,LD_PROJETOS!A:A,LD_PROJETOS!H:H)</f>
        <v>DR</v>
      </c>
      <c r="M467" t="str">
        <f t="shared" si="22"/>
        <v/>
      </c>
      <c r="N467" t="str">
        <f t="shared" si="23"/>
        <v>C:\Users\luis.nunes\OneDrive - ATERPA\00.SERVIDOR\SALA TÉCNICA\00.PROJETOS\02.DOCUMENTOS\ANO 01\MSV-163MS-510-511\DR</v>
      </c>
      <c r="O467" t="s">
        <v>4780</v>
      </c>
    </row>
    <row r="468" spans="1:15" x14ac:dyDescent="0.3">
      <c r="A468" t="s">
        <v>464</v>
      </c>
      <c r="B468">
        <v>1036396</v>
      </c>
      <c r="C468" t="s">
        <v>5992</v>
      </c>
      <c r="D468" s="11">
        <v>45838</v>
      </c>
      <c r="E468" t="s">
        <v>3047</v>
      </c>
      <c r="F468" t="s">
        <v>2786</v>
      </c>
      <c r="G468" t="s">
        <v>2787</v>
      </c>
      <c r="H468" t="str">
        <f>IF(_xlfn.XLOOKUP(E468,LD_01[DOCUMENTO],LD_01[REVISÃO])=F468,"VIGENTE","OBSOLETO")</f>
        <v>VIGENTE</v>
      </c>
      <c r="I468" t="s">
        <v>4311</v>
      </c>
      <c r="J468" t="s">
        <v>4855</v>
      </c>
      <c r="K468" t="str">
        <f t="shared" si="21"/>
        <v>MSV-163MS-510-511</v>
      </c>
      <c r="L468" t="str">
        <f>_xlfn.XLOOKUP(E468,LD_PROJETOS!A:A,LD_PROJETOS!H:H)</f>
        <v>DR</v>
      </c>
      <c r="M468" t="str">
        <f t="shared" si="22"/>
        <v/>
      </c>
      <c r="N468" t="str">
        <f t="shared" si="23"/>
        <v>C:\Users\luis.nunes\OneDrive - ATERPA\00.SERVIDOR\SALA TÉCNICA\00.PROJETOS\02.DOCUMENTOS\ANO 01\MSV-163MS-510-511\DR</v>
      </c>
      <c r="O468" t="s">
        <v>4780</v>
      </c>
    </row>
    <row r="469" spans="1:15" x14ac:dyDescent="0.3">
      <c r="A469" t="s">
        <v>465</v>
      </c>
      <c r="B469">
        <v>521249</v>
      </c>
      <c r="C469" t="s">
        <v>5992</v>
      </c>
      <c r="D469" s="11">
        <v>45838</v>
      </c>
      <c r="E469" t="s">
        <v>3047</v>
      </c>
      <c r="F469" t="s">
        <v>2786</v>
      </c>
      <c r="G469" t="s">
        <v>2788</v>
      </c>
      <c r="H469" t="str">
        <f>IF(_xlfn.XLOOKUP(E469,LD_01[DOCUMENTO],LD_01[REVISÃO])=F469,"VIGENTE","OBSOLETO")</f>
        <v>VIGENTE</v>
      </c>
      <c r="I469" t="s">
        <v>4311</v>
      </c>
      <c r="J469" t="s">
        <v>4855</v>
      </c>
      <c r="K469" t="str">
        <f t="shared" si="21"/>
        <v>MSV-163MS-510-511</v>
      </c>
      <c r="L469" t="str">
        <f>_xlfn.XLOOKUP(E469,LD_PROJETOS!A:A,LD_PROJETOS!H:H)</f>
        <v>DR</v>
      </c>
      <c r="M469" t="str">
        <f t="shared" si="22"/>
        <v/>
      </c>
      <c r="N469" t="str">
        <f t="shared" si="23"/>
        <v>C:\Users\luis.nunes\OneDrive - ATERPA\00.SERVIDOR\SALA TÉCNICA\00.PROJETOS\02.DOCUMENTOS\ANO 01\MSV-163MS-510-511\DR</v>
      </c>
      <c r="O469" t="s">
        <v>4780</v>
      </c>
    </row>
    <row r="470" spans="1:15" x14ac:dyDescent="0.3">
      <c r="A470" t="s">
        <v>466</v>
      </c>
      <c r="B470">
        <v>905839</v>
      </c>
      <c r="C470" t="s">
        <v>5992</v>
      </c>
      <c r="D470" s="11">
        <v>45838</v>
      </c>
      <c r="E470" t="s">
        <v>3048</v>
      </c>
      <c r="F470" t="s">
        <v>2791</v>
      </c>
      <c r="G470" t="s">
        <v>2787</v>
      </c>
      <c r="H470" t="str">
        <f>IF(_xlfn.XLOOKUP(E470,LD_01[DOCUMENTO],LD_01[REVISÃO])=F470,"VIGENTE","OBSOLETO")</f>
        <v>VIGENTE</v>
      </c>
      <c r="I470" t="s">
        <v>4311</v>
      </c>
      <c r="J470" t="s">
        <v>4855</v>
      </c>
      <c r="K470" t="str">
        <f t="shared" si="21"/>
        <v>MSV-163MS-510-511</v>
      </c>
      <c r="L470" t="str">
        <f>_xlfn.XLOOKUP(E470,LD_PROJETOS!A:A,LD_PROJETOS!H:H)</f>
        <v>DR</v>
      </c>
      <c r="M470" t="str">
        <f t="shared" si="22"/>
        <v/>
      </c>
      <c r="N470" t="str">
        <f t="shared" si="23"/>
        <v>C:\Users\luis.nunes\OneDrive - ATERPA\00.SERVIDOR\SALA TÉCNICA\00.PROJETOS\02.DOCUMENTOS\ANO 01\MSV-163MS-510-511\DR</v>
      </c>
      <c r="O470" t="s">
        <v>4780</v>
      </c>
    </row>
    <row r="471" spans="1:15" x14ac:dyDescent="0.3">
      <c r="A471" t="s">
        <v>467</v>
      </c>
      <c r="B471">
        <v>353743</v>
      </c>
      <c r="C471" t="s">
        <v>5992</v>
      </c>
      <c r="D471" s="11">
        <v>45838</v>
      </c>
      <c r="E471" t="s">
        <v>3048</v>
      </c>
      <c r="F471" t="s">
        <v>2791</v>
      </c>
      <c r="G471" t="s">
        <v>2788</v>
      </c>
      <c r="H471" t="str">
        <f>IF(_xlfn.XLOOKUP(E471,LD_01[DOCUMENTO],LD_01[REVISÃO])=F471,"VIGENTE","OBSOLETO")</f>
        <v>VIGENTE</v>
      </c>
      <c r="I471" t="s">
        <v>4311</v>
      </c>
      <c r="J471" t="s">
        <v>4855</v>
      </c>
      <c r="K471" t="str">
        <f t="shared" si="21"/>
        <v>MSV-163MS-510-511</v>
      </c>
      <c r="L471" t="str">
        <f>_xlfn.XLOOKUP(E471,LD_PROJETOS!A:A,LD_PROJETOS!H:H)</f>
        <v>DR</v>
      </c>
      <c r="M471" t="str">
        <f t="shared" si="22"/>
        <v/>
      </c>
      <c r="N471" t="str">
        <f t="shared" si="23"/>
        <v>C:\Users\luis.nunes\OneDrive - ATERPA\00.SERVIDOR\SALA TÉCNICA\00.PROJETOS\02.DOCUMENTOS\ANO 01\MSV-163MS-510-511\DR</v>
      </c>
      <c r="O471" t="s">
        <v>4780</v>
      </c>
    </row>
    <row r="472" spans="1:15" x14ac:dyDescent="0.3">
      <c r="A472" t="s">
        <v>468</v>
      </c>
      <c r="B472">
        <v>797552</v>
      </c>
      <c r="C472" t="s">
        <v>5992</v>
      </c>
      <c r="D472" s="11">
        <v>45838</v>
      </c>
      <c r="E472" t="s">
        <v>3049</v>
      </c>
      <c r="F472" t="s">
        <v>2791</v>
      </c>
      <c r="G472" t="s">
        <v>2787</v>
      </c>
      <c r="H472" t="str">
        <f>IF(_xlfn.XLOOKUP(E472,LD_01[DOCUMENTO],LD_01[REVISÃO])=F472,"VIGENTE","OBSOLETO")</f>
        <v>VIGENTE</v>
      </c>
      <c r="I472" t="s">
        <v>4311</v>
      </c>
      <c r="J472" t="s">
        <v>4855</v>
      </c>
      <c r="K472" t="str">
        <f t="shared" si="21"/>
        <v>MSV-163MS-510-511</v>
      </c>
      <c r="L472" t="str">
        <f>_xlfn.XLOOKUP(E472,LD_PROJETOS!A:A,LD_PROJETOS!H:H)</f>
        <v>DR</v>
      </c>
      <c r="M472" t="str">
        <f t="shared" si="22"/>
        <v/>
      </c>
      <c r="N472" t="str">
        <f t="shared" si="23"/>
        <v>C:\Users\luis.nunes\OneDrive - ATERPA\00.SERVIDOR\SALA TÉCNICA\00.PROJETOS\02.DOCUMENTOS\ANO 01\MSV-163MS-510-511\DR</v>
      </c>
      <c r="O472" t="s">
        <v>4780</v>
      </c>
    </row>
    <row r="473" spans="1:15" x14ac:dyDescent="0.3">
      <c r="A473" t="s">
        <v>469</v>
      </c>
      <c r="B473">
        <v>252763</v>
      </c>
      <c r="C473" t="s">
        <v>5992</v>
      </c>
      <c r="D473" s="11">
        <v>45838</v>
      </c>
      <c r="E473" t="s">
        <v>3049</v>
      </c>
      <c r="F473" t="s">
        <v>2791</v>
      </c>
      <c r="G473" t="s">
        <v>2788</v>
      </c>
      <c r="H473" t="str">
        <f>IF(_xlfn.XLOOKUP(E473,LD_01[DOCUMENTO],LD_01[REVISÃO])=F473,"VIGENTE","OBSOLETO")</f>
        <v>VIGENTE</v>
      </c>
      <c r="I473" t="s">
        <v>4311</v>
      </c>
      <c r="J473" t="s">
        <v>4855</v>
      </c>
      <c r="K473" t="str">
        <f t="shared" si="21"/>
        <v>MSV-163MS-510-511</v>
      </c>
      <c r="L473" t="str">
        <f>_xlfn.XLOOKUP(E473,LD_PROJETOS!A:A,LD_PROJETOS!H:H)</f>
        <v>DR</v>
      </c>
      <c r="M473" t="str">
        <f t="shared" si="22"/>
        <v/>
      </c>
      <c r="N473" t="str">
        <f t="shared" si="23"/>
        <v>C:\Users\luis.nunes\OneDrive - ATERPA\00.SERVIDOR\SALA TÉCNICA\00.PROJETOS\02.DOCUMENTOS\ANO 01\MSV-163MS-510-511\DR</v>
      </c>
      <c r="O473" t="s">
        <v>4780</v>
      </c>
    </row>
    <row r="474" spans="1:15" x14ac:dyDescent="0.3">
      <c r="A474" t="s">
        <v>470</v>
      </c>
      <c r="B474">
        <v>961423</v>
      </c>
      <c r="C474" t="s">
        <v>5992</v>
      </c>
      <c r="D474" s="11">
        <v>45838</v>
      </c>
      <c r="E474" t="s">
        <v>3050</v>
      </c>
      <c r="F474" t="s">
        <v>2786</v>
      </c>
      <c r="G474" t="s">
        <v>2787</v>
      </c>
      <c r="H474" t="str">
        <f>IF(_xlfn.XLOOKUP(E474,LD_01[DOCUMENTO],LD_01[REVISÃO])=F474,"VIGENTE","OBSOLETO")</f>
        <v>VIGENTE</v>
      </c>
      <c r="I474" t="s">
        <v>4311</v>
      </c>
      <c r="J474" t="s">
        <v>4855</v>
      </c>
      <c r="K474" t="str">
        <f t="shared" si="21"/>
        <v>MSV-163MS-510-511</v>
      </c>
      <c r="L474" t="str">
        <f>_xlfn.XLOOKUP(E474,LD_PROJETOS!A:A,LD_PROJETOS!H:H)</f>
        <v>DR</v>
      </c>
      <c r="M474" t="str">
        <f t="shared" si="22"/>
        <v/>
      </c>
      <c r="N474" t="str">
        <f t="shared" si="23"/>
        <v>C:\Users\luis.nunes\OneDrive - ATERPA\00.SERVIDOR\SALA TÉCNICA\00.PROJETOS\02.DOCUMENTOS\ANO 01\MSV-163MS-510-511\DR</v>
      </c>
      <c r="O474" t="s">
        <v>4780</v>
      </c>
    </row>
    <row r="475" spans="1:15" x14ac:dyDescent="0.3">
      <c r="A475" t="s">
        <v>471</v>
      </c>
      <c r="B475">
        <v>301700</v>
      </c>
      <c r="C475" t="s">
        <v>5992</v>
      </c>
      <c r="D475" s="11">
        <v>45838</v>
      </c>
      <c r="E475" t="s">
        <v>3050</v>
      </c>
      <c r="F475" t="s">
        <v>2786</v>
      </c>
      <c r="G475" t="s">
        <v>2788</v>
      </c>
      <c r="H475" t="str">
        <f>IF(_xlfn.XLOOKUP(E475,LD_01[DOCUMENTO],LD_01[REVISÃO])=F475,"VIGENTE","OBSOLETO")</f>
        <v>VIGENTE</v>
      </c>
      <c r="I475" t="s">
        <v>4311</v>
      </c>
      <c r="J475" t="s">
        <v>4855</v>
      </c>
      <c r="K475" t="str">
        <f t="shared" si="21"/>
        <v>MSV-163MS-510-511</v>
      </c>
      <c r="L475" t="str">
        <f>_xlfn.XLOOKUP(E475,LD_PROJETOS!A:A,LD_PROJETOS!H:H)</f>
        <v>DR</v>
      </c>
      <c r="M475" t="str">
        <f t="shared" si="22"/>
        <v/>
      </c>
      <c r="N475" t="str">
        <f t="shared" si="23"/>
        <v>C:\Users\luis.nunes\OneDrive - ATERPA\00.SERVIDOR\SALA TÉCNICA\00.PROJETOS\02.DOCUMENTOS\ANO 01\MSV-163MS-510-511\DR</v>
      </c>
      <c r="O475" t="s">
        <v>4780</v>
      </c>
    </row>
    <row r="476" spans="1:15" x14ac:dyDescent="0.3">
      <c r="A476" t="s">
        <v>472</v>
      </c>
      <c r="B476">
        <v>990087</v>
      </c>
      <c r="C476" t="s">
        <v>5992</v>
      </c>
      <c r="D476" s="11">
        <v>45838</v>
      </c>
      <c r="E476" t="s">
        <v>3051</v>
      </c>
      <c r="F476" t="s">
        <v>2786</v>
      </c>
      <c r="G476" t="s">
        <v>2787</v>
      </c>
      <c r="H476" t="str">
        <f>IF(_xlfn.XLOOKUP(E476,LD_01[DOCUMENTO],LD_01[REVISÃO])=F476,"VIGENTE","OBSOLETO")</f>
        <v>VIGENTE</v>
      </c>
      <c r="I476" t="s">
        <v>4311</v>
      </c>
      <c r="J476" t="s">
        <v>4855</v>
      </c>
      <c r="K476" t="str">
        <f t="shared" si="21"/>
        <v>MSV-163MS-510-511</v>
      </c>
      <c r="L476" t="str">
        <f>_xlfn.XLOOKUP(E476,LD_PROJETOS!A:A,LD_PROJETOS!H:H)</f>
        <v>DR</v>
      </c>
      <c r="M476" t="str">
        <f t="shared" si="22"/>
        <v/>
      </c>
      <c r="N476" t="str">
        <f t="shared" si="23"/>
        <v>C:\Users\luis.nunes\OneDrive - ATERPA\00.SERVIDOR\SALA TÉCNICA\00.PROJETOS\02.DOCUMENTOS\ANO 01\MSV-163MS-510-511\DR</v>
      </c>
      <c r="O476" t="s">
        <v>4780</v>
      </c>
    </row>
    <row r="477" spans="1:15" x14ac:dyDescent="0.3">
      <c r="A477" t="s">
        <v>473</v>
      </c>
      <c r="B477">
        <v>364275</v>
      </c>
      <c r="C477" t="s">
        <v>5992</v>
      </c>
      <c r="D477" s="11">
        <v>45838</v>
      </c>
      <c r="E477" t="s">
        <v>3051</v>
      </c>
      <c r="F477" t="s">
        <v>2786</v>
      </c>
      <c r="G477" t="s">
        <v>2788</v>
      </c>
      <c r="H477" t="str">
        <f>IF(_xlfn.XLOOKUP(E477,LD_01[DOCUMENTO],LD_01[REVISÃO])=F477,"VIGENTE","OBSOLETO")</f>
        <v>VIGENTE</v>
      </c>
      <c r="I477" t="s">
        <v>4311</v>
      </c>
      <c r="J477" t="s">
        <v>4855</v>
      </c>
      <c r="K477" t="str">
        <f t="shared" si="21"/>
        <v>MSV-163MS-510-511</v>
      </c>
      <c r="L477" t="str">
        <f>_xlfn.XLOOKUP(E477,LD_PROJETOS!A:A,LD_PROJETOS!H:H)</f>
        <v>DR</v>
      </c>
      <c r="M477" t="str">
        <f t="shared" si="22"/>
        <v/>
      </c>
      <c r="N477" t="str">
        <f t="shared" si="23"/>
        <v>C:\Users\luis.nunes\OneDrive - ATERPA\00.SERVIDOR\SALA TÉCNICA\00.PROJETOS\02.DOCUMENTOS\ANO 01\MSV-163MS-510-511\DR</v>
      </c>
      <c r="O477" t="s">
        <v>4780</v>
      </c>
    </row>
    <row r="478" spans="1:15" x14ac:dyDescent="0.3">
      <c r="A478" t="s">
        <v>486</v>
      </c>
      <c r="B478">
        <v>1394491</v>
      </c>
      <c r="C478" t="s">
        <v>5992</v>
      </c>
      <c r="D478" s="11">
        <v>45838</v>
      </c>
      <c r="E478" t="s">
        <v>3059</v>
      </c>
      <c r="F478" t="s">
        <v>2818</v>
      </c>
      <c r="G478" t="s">
        <v>2787</v>
      </c>
      <c r="H478" t="str">
        <f>IF(_xlfn.XLOOKUP(E478,LD_01[DOCUMENTO],LD_01[REVISÃO])=F478,"VIGENTE","OBSOLETO")</f>
        <v>OBSOLETO</v>
      </c>
      <c r="I478" t="s">
        <v>4311</v>
      </c>
      <c r="J478" t="s">
        <v>4855</v>
      </c>
      <c r="K478" t="str">
        <f t="shared" si="21"/>
        <v>MSV-163MS-510-511</v>
      </c>
      <c r="L478" t="str">
        <f>_xlfn.XLOOKUP(E478,LD_PROJETOS!A:A,LD_PROJETOS!H:H)</f>
        <v>PV</v>
      </c>
      <c r="M478" t="str">
        <f t="shared" si="22"/>
        <v>OBSOLETO</v>
      </c>
      <c r="N478" t="str">
        <f t="shared" si="23"/>
        <v>C:\Users\luis.nunes\OneDrive - ATERPA\00.SERVIDOR\SALA TÉCNICA\00.PROJETOS\02.DOCUMENTOS\ANO 01\MSV-163MS-510-511\PV\OBSOLETO</v>
      </c>
      <c r="O478" t="s">
        <v>4780</v>
      </c>
    </row>
    <row r="479" spans="1:15" x14ac:dyDescent="0.3">
      <c r="A479" t="s">
        <v>487</v>
      </c>
      <c r="B479">
        <v>663866</v>
      </c>
      <c r="C479" t="s">
        <v>5992</v>
      </c>
      <c r="D479" s="11">
        <v>45838</v>
      </c>
      <c r="E479" t="s">
        <v>3059</v>
      </c>
      <c r="F479" t="s">
        <v>2818</v>
      </c>
      <c r="G479" t="s">
        <v>2788</v>
      </c>
      <c r="H479" t="str">
        <f>IF(_xlfn.XLOOKUP(E479,LD_01[DOCUMENTO],LD_01[REVISÃO])=F479,"VIGENTE","OBSOLETO")</f>
        <v>OBSOLETO</v>
      </c>
      <c r="I479" t="s">
        <v>4311</v>
      </c>
      <c r="J479" t="s">
        <v>4855</v>
      </c>
      <c r="K479" t="str">
        <f t="shared" si="21"/>
        <v>MSV-163MS-510-511</v>
      </c>
      <c r="L479" t="str">
        <f>_xlfn.XLOOKUP(E479,LD_PROJETOS!A:A,LD_PROJETOS!H:H)</f>
        <v>PV</v>
      </c>
      <c r="M479" t="str">
        <f t="shared" si="22"/>
        <v>OBSOLETO</v>
      </c>
      <c r="N479" t="str">
        <f t="shared" si="23"/>
        <v>C:\Users\luis.nunes\OneDrive - ATERPA\00.SERVIDOR\SALA TÉCNICA\00.PROJETOS\02.DOCUMENTOS\ANO 01\MSV-163MS-510-511\PV\OBSOLETO</v>
      </c>
      <c r="O479" t="s">
        <v>4780</v>
      </c>
    </row>
    <row r="480" spans="1:15" x14ac:dyDescent="0.3">
      <c r="A480" t="s">
        <v>488</v>
      </c>
      <c r="B480">
        <v>1320225</v>
      </c>
      <c r="C480" t="s">
        <v>5992</v>
      </c>
      <c r="D480" s="11">
        <v>45838</v>
      </c>
      <c r="E480" t="s">
        <v>3060</v>
      </c>
      <c r="F480" t="s">
        <v>2818</v>
      </c>
      <c r="G480" t="s">
        <v>2787</v>
      </c>
      <c r="H480" t="str">
        <f>IF(_xlfn.XLOOKUP(E480,LD_01[DOCUMENTO],LD_01[REVISÃO])=F480,"VIGENTE","OBSOLETO")</f>
        <v>OBSOLETO</v>
      </c>
      <c r="I480" t="s">
        <v>4311</v>
      </c>
      <c r="J480" t="s">
        <v>4855</v>
      </c>
      <c r="K480" t="str">
        <f t="shared" si="21"/>
        <v>MSV-163MS-510-511</v>
      </c>
      <c r="L480" t="str">
        <f>_xlfn.XLOOKUP(E480,LD_PROJETOS!A:A,LD_PROJETOS!H:H)</f>
        <v>PV</v>
      </c>
      <c r="M480" t="str">
        <f t="shared" si="22"/>
        <v>OBSOLETO</v>
      </c>
      <c r="N480" t="str">
        <f t="shared" si="23"/>
        <v>C:\Users\luis.nunes\OneDrive - ATERPA\00.SERVIDOR\SALA TÉCNICA\00.PROJETOS\02.DOCUMENTOS\ANO 01\MSV-163MS-510-511\PV\OBSOLETO</v>
      </c>
      <c r="O480" t="s">
        <v>4780</v>
      </c>
    </row>
    <row r="481" spans="1:15" x14ac:dyDescent="0.3">
      <c r="A481" t="s">
        <v>489</v>
      </c>
      <c r="B481">
        <v>665237</v>
      </c>
      <c r="C481" t="s">
        <v>5992</v>
      </c>
      <c r="D481" s="11">
        <v>45838</v>
      </c>
      <c r="E481" t="s">
        <v>3060</v>
      </c>
      <c r="F481" t="s">
        <v>2818</v>
      </c>
      <c r="G481" t="s">
        <v>2788</v>
      </c>
      <c r="H481" t="str">
        <f>IF(_xlfn.XLOOKUP(E481,LD_01[DOCUMENTO],LD_01[REVISÃO])=F481,"VIGENTE","OBSOLETO")</f>
        <v>OBSOLETO</v>
      </c>
      <c r="I481" t="s">
        <v>4311</v>
      </c>
      <c r="J481" t="s">
        <v>4855</v>
      </c>
      <c r="K481" t="str">
        <f t="shared" si="21"/>
        <v>MSV-163MS-510-511</v>
      </c>
      <c r="L481" t="str">
        <f>_xlfn.XLOOKUP(E481,LD_PROJETOS!A:A,LD_PROJETOS!H:H)</f>
        <v>PV</v>
      </c>
      <c r="M481" t="str">
        <f t="shared" si="22"/>
        <v>OBSOLETO</v>
      </c>
      <c r="N481" t="str">
        <f t="shared" si="23"/>
        <v>C:\Users\luis.nunes\OneDrive - ATERPA\00.SERVIDOR\SALA TÉCNICA\00.PROJETOS\02.DOCUMENTOS\ANO 01\MSV-163MS-510-511\PV\OBSOLETO</v>
      </c>
      <c r="O481" t="s">
        <v>4780</v>
      </c>
    </row>
    <row r="482" spans="1:15" x14ac:dyDescent="0.3">
      <c r="A482" t="s">
        <v>490</v>
      </c>
      <c r="B482">
        <v>1277963</v>
      </c>
      <c r="C482" t="s">
        <v>5992</v>
      </c>
      <c r="D482" s="11">
        <v>45838</v>
      </c>
      <c r="E482" t="s">
        <v>3061</v>
      </c>
      <c r="F482" t="s">
        <v>2818</v>
      </c>
      <c r="G482" t="s">
        <v>2787</v>
      </c>
      <c r="H482" t="str">
        <f>IF(_xlfn.XLOOKUP(E482,LD_01[DOCUMENTO],LD_01[REVISÃO])=F482,"VIGENTE","OBSOLETO")</f>
        <v>OBSOLETO</v>
      </c>
      <c r="I482" t="s">
        <v>4311</v>
      </c>
      <c r="J482" t="s">
        <v>4855</v>
      </c>
      <c r="K482" t="str">
        <f t="shared" si="21"/>
        <v>MSV-163MS-510-511</v>
      </c>
      <c r="L482" t="str">
        <f>_xlfn.XLOOKUP(E482,LD_PROJETOS!A:A,LD_PROJETOS!H:H)</f>
        <v>PV</v>
      </c>
      <c r="M482" t="str">
        <f t="shared" si="22"/>
        <v>OBSOLETO</v>
      </c>
      <c r="N482" t="str">
        <f t="shared" si="23"/>
        <v>C:\Users\luis.nunes\OneDrive - ATERPA\00.SERVIDOR\SALA TÉCNICA\00.PROJETOS\02.DOCUMENTOS\ANO 01\MSV-163MS-510-511\PV\OBSOLETO</v>
      </c>
      <c r="O482" t="s">
        <v>4780</v>
      </c>
    </row>
    <row r="483" spans="1:15" x14ac:dyDescent="0.3">
      <c r="A483" t="s">
        <v>491</v>
      </c>
      <c r="B483">
        <v>618431</v>
      </c>
      <c r="C483" t="s">
        <v>5992</v>
      </c>
      <c r="D483" s="11">
        <v>45838</v>
      </c>
      <c r="E483" t="s">
        <v>3061</v>
      </c>
      <c r="F483" t="s">
        <v>2818</v>
      </c>
      <c r="G483" t="s">
        <v>2788</v>
      </c>
      <c r="H483" t="str">
        <f>IF(_xlfn.XLOOKUP(E483,LD_01[DOCUMENTO],LD_01[REVISÃO])=F483,"VIGENTE","OBSOLETO")</f>
        <v>OBSOLETO</v>
      </c>
      <c r="I483" t="s">
        <v>4311</v>
      </c>
      <c r="J483" t="s">
        <v>4855</v>
      </c>
      <c r="K483" t="str">
        <f t="shared" si="21"/>
        <v>MSV-163MS-510-511</v>
      </c>
      <c r="L483" t="str">
        <f>_xlfn.XLOOKUP(E483,LD_PROJETOS!A:A,LD_PROJETOS!H:H)</f>
        <v>PV</v>
      </c>
      <c r="M483" t="str">
        <f t="shared" si="22"/>
        <v>OBSOLETO</v>
      </c>
      <c r="N483" t="str">
        <f t="shared" si="23"/>
        <v>C:\Users\luis.nunes\OneDrive - ATERPA\00.SERVIDOR\SALA TÉCNICA\00.PROJETOS\02.DOCUMENTOS\ANO 01\MSV-163MS-510-511\PV\OBSOLETO</v>
      </c>
      <c r="O483" t="s">
        <v>4780</v>
      </c>
    </row>
    <row r="484" spans="1:15" x14ac:dyDescent="0.3">
      <c r="A484" t="s">
        <v>492</v>
      </c>
      <c r="B484">
        <v>4707723</v>
      </c>
      <c r="C484" t="s">
        <v>5992</v>
      </c>
      <c r="D484" s="11">
        <v>45838</v>
      </c>
      <c r="E484" t="s">
        <v>3062</v>
      </c>
      <c r="F484" t="s">
        <v>2797</v>
      </c>
      <c r="G484" t="s">
        <v>2787</v>
      </c>
      <c r="H484" t="str">
        <f>IF(_xlfn.XLOOKUP(E484,LD_01[DOCUMENTO],LD_01[REVISÃO])=F484,"VIGENTE","OBSOLETO")</f>
        <v>OBSOLETO</v>
      </c>
      <c r="I484" t="s">
        <v>4311</v>
      </c>
      <c r="J484" t="s">
        <v>4855</v>
      </c>
      <c r="K484" t="str">
        <f t="shared" si="21"/>
        <v>MSV-163MS-510-511</v>
      </c>
      <c r="L484" t="str">
        <f>_xlfn.XLOOKUP(E484,LD_PROJETOS!A:A,LD_PROJETOS!H:H)</f>
        <v>PV</v>
      </c>
      <c r="M484" t="str">
        <f t="shared" si="22"/>
        <v>OBSOLETO</v>
      </c>
      <c r="N484" t="str">
        <f t="shared" si="23"/>
        <v>C:\Users\luis.nunes\OneDrive - ATERPA\00.SERVIDOR\SALA TÉCNICA\00.PROJETOS\02.DOCUMENTOS\ANO 01\MSV-163MS-510-511\PV\OBSOLETO</v>
      </c>
      <c r="O484" t="s">
        <v>4780</v>
      </c>
    </row>
    <row r="485" spans="1:15" x14ac:dyDescent="0.3">
      <c r="A485" t="s">
        <v>493</v>
      </c>
      <c r="B485">
        <v>2074624</v>
      </c>
      <c r="C485" t="s">
        <v>5992</v>
      </c>
      <c r="D485" s="11">
        <v>45838</v>
      </c>
      <c r="E485" t="s">
        <v>3062</v>
      </c>
      <c r="F485" t="s">
        <v>2797</v>
      </c>
      <c r="G485" t="s">
        <v>2788</v>
      </c>
      <c r="H485" t="str">
        <f>IF(_xlfn.XLOOKUP(E485,LD_01[DOCUMENTO],LD_01[REVISÃO])=F485,"VIGENTE","OBSOLETO")</f>
        <v>OBSOLETO</v>
      </c>
      <c r="I485" t="s">
        <v>4311</v>
      </c>
      <c r="J485" t="s">
        <v>4855</v>
      </c>
      <c r="K485" t="str">
        <f t="shared" si="21"/>
        <v>MSV-163MS-510-511</v>
      </c>
      <c r="L485" t="str">
        <f>_xlfn.XLOOKUP(E485,LD_PROJETOS!A:A,LD_PROJETOS!H:H)</f>
        <v>PV</v>
      </c>
      <c r="M485" t="str">
        <f t="shared" si="22"/>
        <v>OBSOLETO</v>
      </c>
      <c r="N485" t="str">
        <f t="shared" si="23"/>
        <v>C:\Users\luis.nunes\OneDrive - ATERPA\00.SERVIDOR\SALA TÉCNICA\00.PROJETOS\02.DOCUMENTOS\ANO 01\MSV-163MS-510-511\PV\OBSOLETO</v>
      </c>
      <c r="O485" t="s">
        <v>4780</v>
      </c>
    </row>
    <row r="486" spans="1:15" x14ac:dyDescent="0.3">
      <c r="A486" t="s">
        <v>494</v>
      </c>
      <c r="B486">
        <v>4593211</v>
      </c>
      <c r="C486" t="s">
        <v>5992</v>
      </c>
      <c r="D486" s="11">
        <v>45838</v>
      </c>
      <c r="E486" t="s">
        <v>3063</v>
      </c>
      <c r="F486" t="s">
        <v>2797</v>
      </c>
      <c r="G486" t="s">
        <v>2787</v>
      </c>
      <c r="H486" t="str">
        <f>IF(_xlfn.XLOOKUP(E486,LD_01[DOCUMENTO],LD_01[REVISÃO])=F486,"VIGENTE","OBSOLETO")</f>
        <v>OBSOLETO</v>
      </c>
      <c r="I486" t="s">
        <v>4311</v>
      </c>
      <c r="J486" t="s">
        <v>4855</v>
      </c>
      <c r="K486" t="str">
        <f t="shared" si="21"/>
        <v>MSV-163MS-510-511</v>
      </c>
      <c r="L486" t="str">
        <f>_xlfn.XLOOKUP(E486,LD_PROJETOS!A:A,LD_PROJETOS!H:H)</f>
        <v>PV</v>
      </c>
      <c r="M486" t="str">
        <f t="shared" si="22"/>
        <v>OBSOLETO</v>
      </c>
      <c r="N486" t="str">
        <f t="shared" si="23"/>
        <v>C:\Users\luis.nunes\OneDrive - ATERPA\00.SERVIDOR\SALA TÉCNICA\00.PROJETOS\02.DOCUMENTOS\ANO 01\MSV-163MS-510-511\PV\OBSOLETO</v>
      </c>
      <c r="O486" t="s">
        <v>4780</v>
      </c>
    </row>
    <row r="487" spans="1:15" x14ac:dyDescent="0.3">
      <c r="A487" t="s">
        <v>495</v>
      </c>
      <c r="B487">
        <v>1698336</v>
      </c>
      <c r="C487" t="s">
        <v>5992</v>
      </c>
      <c r="D487" s="11">
        <v>45838</v>
      </c>
      <c r="E487" t="s">
        <v>3063</v>
      </c>
      <c r="F487" t="s">
        <v>2797</v>
      </c>
      <c r="G487" t="s">
        <v>2788</v>
      </c>
      <c r="H487" t="str">
        <f>IF(_xlfn.XLOOKUP(E487,LD_01[DOCUMENTO],LD_01[REVISÃO])=F487,"VIGENTE","OBSOLETO")</f>
        <v>OBSOLETO</v>
      </c>
      <c r="I487" t="s">
        <v>4311</v>
      </c>
      <c r="J487" t="s">
        <v>4855</v>
      </c>
      <c r="K487" t="str">
        <f t="shared" si="21"/>
        <v>MSV-163MS-510-511</v>
      </c>
      <c r="L487" t="str">
        <f>_xlfn.XLOOKUP(E487,LD_PROJETOS!A:A,LD_PROJETOS!H:H)</f>
        <v>PV</v>
      </c>
      <c r="M487" t="str">
        <f t="shared" si="22"/>
        <v>OBSOLETO</v>
      </c>
      <c r="N487" t="str">
        <f t="shared" si="23"/>
        <v>C:\Users\luis.nunes\OneDrive - ATERPA\00.SERVIDOR\SALA TÉCNICA\00.PROJETOS\02.DOCUMENTOS\ANO 01\MSV-163MS-510-511\PV\OBSOLETO</v>
      </c>
      <c r="O487" t="s">
        <v>4780</v>
      </c>
    </row>
    <row r="488" spans="1:15" x14ac:dyDescent="0.3">
      <c r="A488" t="s">
        <v>476</v>
      </c>
      <c r="B488">
        <v>5040074</v>
      </c>
      <c r="C488" t="s">
        <v>5992</v>
      </c>
      <c r="D488" s="11">
        <v>45838</v>
      </c>
      <c r="E488" t="s">
        <v>3054</v>
      </c>
      <c r="F488" t="s">
        <v>2797</v>
      </c>
      <c r="G488" t="s">
        <v>2787</v>
      </c>
      <c r="H488" t="str">
        <f>IF(_xlfn.XLOOKUP(E488,LD_01[DOCUMENTO],LD_01[REVISÃO])=F488,"VIGENTE","OBSOLETO")</f>
        <v>OBSOLETO</v>
      </c>
      <c r="I488" t="s">
        <v>4311</v>
      </c>
      <c r="J488" t="s">
        <v>4855</v>
      </c>
      <c r="K488" t="str">
        <f t="shared" si="21"/>
        <v>MSV-163MS-510-511</v>
      </c>
      <c r="L488" t="str">
        <f>_xlfn.XLOOKUP(E488,LD_PROJETOS!A:A,LD_PROJETOS!H:H)</f>
        <v>SI</v>
      </c>
      <c r="M488" t="str">
        <f t="shared" si="22"/>
        <v>OBSOLETO</v>
      </c>
      <c r="N488" t="str">
        <f t="shared" si="23"/>
        <v>C:\Users\luis.nunes\OneDrive - ATERPA\00.SERVIDOR\SALA TÉCNICA\00.PROJETOS\02.DOCUMENTOS\ANO 01\MSV-163MS-510-511\SI\OBSOLETO</v>
      </c>
      <c r="O488" t="s">
        <v>4780</v>
      </c>
    </row>
    <row r="489" spans="1:15" x14ac:dyDescent="0.3">
      <c r="A489" t="s">
        <v>477</v>
      </c>
      <c r="B489">
        <v>1519563</v>
      </c>
      <c r="C489" t="s">
        <v>5992</v>
      </c>
      <c r="D489" s="11">
        <v>45838</v>
      </c>
      <c r="E489" t="s">
        <v>3054</v>
      </c>
      <c r="F489" t="s">
        <v>2797</v>
      </c>
      <c r="G489" t="s">
        <v>2788</v>
      </c>
      <c r="H489" t="str">
        <f>IF(_xlfn.XLOOKUP(E489,LD_01[DOCUMENTO],LD_01[REVISÃO])=F489,"VIGENTE","OBSOLETO")</f>
        <v>OBSOLETO</v>
      </c>
      <c r="I489" t="s">
        <v>4311</v>
      </c>
      <c r="J489" t="s">
        <v>4855</v>
      </c>
      <c r="K489" t="str">
        <f t="shared" si="21"/>
        <v>MSV-163MS-510-511</v>
      </c>
      <c r="L489" t="str">
        <f>_xlfn.XLOOKUP(E489,LD_PROJETOS!A:A,LD_PROJETOS!H:H)</f>
        <v>SI</v>
      </c>
      <c r="M489" t="str">
        <f t="shared" si="22"/>
        <v>OBSOLETO</v>
      </c>
      <c r="N489" t="str">
        <f t="shared" si="23"/>
        <v>C:\Users\luis.nunes\OneDrive - ATERPA\00.SERVIDOR\SALA TÉCNICA\00.PROJETOS\02.DOCUMENTOS\ANO 01\MSV-163MS-510-511\SI\OBSOLETO</v>
      </c>
      <c r="O489" t="s">
        <v>4780</v>
      </c>
    </row>
    <row r="490" spans="1:15" x14ac:dyDescent="0.3">
      <c r="A490" t="s">
        <v>478</v>
      </c>
      <c r="B490">
        <v>3940238</v>
      </c>
      <c r="C490" t="s">
        <v>5992</v>
      </c>
      <c r="D490" s="11">
        <v>45838</v>
      </c>
      <c r="E490" t="s">
        <v>3055</v>
      </c>
      <c r="F490" t="s">
        <v>2797</v>
      </c>
      <c r="G490" t="s">
        <v>2787</v>
      </c>
      <c r="H490" t="str">
        <f>IF(_xlfn.XLOOKUP(E490,LD_01[DOCUMENTO],LD_01[REVISÃO])=F490,"VIGENTE","OBSOLETO")</f>
        <v>VIGENTE</v>
      </c>
      <c r="I490" t="s">
        <v>4311</v>
      </c>
      <c r="J490" t="s">
        <v>4855</v>
      </c>
      <c r="K490" t="str">
        <f t="shared" si="21"/>
        <v>MSV-163MS-510-511</v>
      </c>
      <c r="L490" t="str">
        <f>_xlfn.XLOOKUP(E490,LD_PROJETOS!A:A,LD_PROJETOS!H:H)</f>
        <v>SI</v>
      </c>
      <c r="M490" t="str">
        <f t="shared" si="22"/>
        <v/>
      </c>
      <c r="N490" t="str">
        <f t="shared" si="23"/>
        <v>C:\Users\luis.nunes\OneDrive - ATERPA\00.SERVIDOR\SALA TÉCNICA\00.PROJETOS\02.DOCUMENTOS\ANO 01\MSV-163MS-510-511\SI</v>
      </c>
      <c r="O490" t="s">
        <v>4780</v>
      </c>
    </row>
    <row r="491" spans="1:15" x14ac:dyDescent="0.3">
      <c r="A491" t="s">
        <v>479</v>
      </c>
      <c r="B491">
        <v>902260</v>
      </c>
      <c r="C491" t="s">
        <v>5992</v>
      </c>
      <c r="D491" s="11">
        <v>45838</v>
      </c>
      <c r="E491" t="s">
        <v>3055</v>
      </c>
      <c r="F491" t="s">
        <v>2797</v>
      </c>
      <c r="G491" t="s">
        <v>2788</v>
      </c>
      <c r="H491" t="str">
        <f>IF(_xlfn.XLOOKUP(E491,LD_01[DOCUMENTO],LD_01[REVISÃO])=F491,"VIGENTE","OBSOLETO")</f>
        <v>VIGENTE</v>
      </c>
      <c r="I491" t="s">
        <v>4311</v>
      </c>
      <c r="J491" t="s">
        <v>4855</v>
      </c>
      <c r="K491" t="str">
        <f t="shared" si="21"/>
        <v>MSV-163MS-510-511</v>
      </c>
      <c r="L491" t="str">
        <f>_xlfn.XLOOKUP(E491,LD_PROJETOS!A:A,LD_PROJETOS!H:H)</f>
        <v>SI</v>
      </c>
      <c r="M491" t="str">
        <f t="shared" si="22"/>
        <v/>
      </c>
      <c r="N491" t="str">
        <f t="shared" si="23"/>
        <v>C:\Users\luis.nunes\OneDrive - ATERPA\00.SERVIDOR\SALA TÉCNICA\00.PROJETOS\02.DOCUMENTOS\ANO 01\MSV-163MS-510-511\SI</v>
      </c>
      <c r="O491" t="s">
        <v>4780</v>
      </c>
    </row>
    <row r="492" spans="1:15" x14ac:dyDescent="0.3">
      <c r="A492" t="s">
        <v>480</v>
      </c>
      <c r="B492">
        <v>1523955</v>
      </c>
      <c r="C492" t="s">
        <v>5992</v>
      </c>
      <c r="D492" s="11">
        <v>45838</v>
      </c>
      <c r="E492" t="s">
        <v>3056</v>
      </c>
      <c r="F492" t="s">
        <v>2791</v>
      </c>
      <c r="G492" t="s">
        <v>2787</v>
      </c>
      <c r="H492" t="str">
        <f>IF(_xlfn.XLOOKUP(E492,LD_01[DOCUMENTO],LD_01[REVISÃO])=F492,"VIGENTE","OBSOLETO")</f>
        <v>VIGENTE</v>
      </c>
      <c r="I492" t="s">
        <v>4311</v>
      </c>
      <c r="J492" t="s">
        <v>4855</v>
      </c>
      <c r="K492" t="str">
        <f t="shared" si="21"/>
        <v>MSV-163MS-510-511</v>
      </c>
      <c r="L492" t="str">
        <f>_xlfn.XLOOKUP(E492,LD_PROJETOS!A:A,LD_PROJETOS!H:H)</f>
        <v>SI</v>
      </c>
      <c r="M492" t="str">
        <f t="shared" si="22"/>
        <v/>
      </c>
      <c r="N492" t="str">
        <f t="shared" si="23"/>
        <v>C:\Users\luis.nunes\OneDrive - ATERPA\00.SERVIDOR\SALA TÉCNICA\00.PROJETOS\02.DOCUMENTOS\ANO 01\MSV-163MS-510-511\SI</v>
      </c>
      <c r="O492" t="s">
        <v>4780</v>
      </c>
    </row>
    <row r="493" spans="1:15" x14ac:dyDescent="0.3">
      <c r="A493" t="s">
        <v>481</v>
      </c>
      <c r="B493">
        <v>266306</v>
      </c>
      <c r="C493" t="s">
        <v>5992</v>
      </c>
      <c r="D493" s="11">
        <v>45838</v>
      </c>
      <c r="E493" t="s">
        <v>3056</v>
      </c>
      <c r="F493" t="s">
        <v>2791</v>
      </c>
      <c r="G493" t="s">
        <v>2788</v>
      </c>
      <c r="H493" t="str">
        <f>IF(_xlfn.XLOOKUP(E493,LD_01[DOCUMENTO],LD_01[REVISÃO])=F493,"VIGENTE","OBSOLETO")</f>
        <v>VIGENTE</v>
      </c>
      <c r="I493" t="s">
        <v>4311</v>
      </c>
      <c r="J493" t="s">
        <v>4855</v>
      </c>
      <c r="K493" t="str">
        <f t="shared" si="21"/>
        <v>MSV-163MS-510-511</v>
      </c>
      <c r="L493" t="str">
        <f>_xlfn.XLOOKUP(E493,LD_PROJETOS!A:A,LD_PROJETOS!H:H)</f>
        <v>SI</v>
      </c>
      <c r="M493" t="str">
        <f t="shared" si="22"/>
        <v/>
      </c>
      <c r="N493" t="str">
        <f t="shared" si="23"/>
        <v>C:\Users\luis.nunes\OneDrive - ATERPA\00.SERVIDOR\SALA TÉCNICA\00.PROJETOS\02.DOCUMENTOS\ANO 01\MSV-163MS-510-511\SI</v>
      </c>
      <c r="O493" t="s">
        <v>4780</v>
      </c>
    </row>
    <row r="494" spans="1:15" x14ac:dyDescent="0.3">
      <c r="A494" t="s">
        <v>482</v>
      </c>
      <c r="B494">
        <v>2161061</v>
      </c>
      <c r="C494" t="s">
        <v>5992</v>
      </c>
      <c r="D494" s="11">
        <v>45838</v>
      </c>
      <c r="E494" t="s">
        <v>3057</v>
      </c>
      <c r="F494" t="s">
        <v>2818</v>
      </c>
      <c r="G494" t="s">
        <v>2787</v>
      </c>
      <c r="H494" t="str">
        <f>IF(_xlfn.XLOOKUP(E494,LD_01[DOCUMENTO],LD_01[REVISÃO])=F494,"VIGENTE","OBSOLETO")</f>
        <v>VIGENTE</v>
      </c>
      <c r="I494" t="s">
        <v>4311</v>
      </c>
      <c r="J494" t="s">
        <v>4855</v>
      </c>
      <c r="K494" t="str">
        <f t="shared" si="21"/>
        <v>MSV-163MS-510-511</v>
      </c>
      <c r="L494" t="str">
        <f>_xlfn.XLOOKUP(E494,LD_PROJETOS!A:A,LD_PROJETOS!H:H)</f>
        <v>SI</v>
      </c>
      <c r="M494" t="str">
        <f t="shared" si="22"/>
        <v/>
      </c>
      <c r="N494" t="str">
        <f t="shared" si="23"/>
        <v>C:\Users\luis.nunes\OneDrive - ATERPA\00.SERVIDOR\SALA TÉCNICA\00.PROJETOS\02.DOCUMENTOS\ANO 01\MSV-163MS-510-511\SI</v>
      </c>
      <c r="O494" t="s">
        <v>4780</v>
      </c>
    </row>
    <row r="495" spans="1:15" x14ac:dyDescent="0.3">
      <c r="A495" t="s">
        <v>483</v>
      </c>
      <c r="B495">
        <v>616296</v>
      </c>
      <c r="C495" t="s">
        <v>5992</v>
      </c>
      <c r="D495" s="11">
        <v>45838</v>
      </c>
      <c r="E495" t="s">
        <v>3057</v>
      </c>
      <c r="F495" t="s">
        <v>2818</v>
      </c>
      <c r="G495" t="s">
        <v>2788</v>
      </c>
      <c r="H495" t="str">
        <f>IF(_xlfn.XLOOKUP(E495,LD_01[DOCUMENTO],LD_01[REVISÃO])=F495,"VIGENTE","OBSOLETO")</f>
        <v>VIGENTE</v>
      </c>
      <c r="I495" t="s">
        <v>4311</v>
      </c>
      <c r="J495" t="s">
        <v>4855</v>
      </c>
      <c r="K495" t="str">
        <f t="shared" si="21"/>
        <v>MSV-163MS-510-511</v>
      </c>
      <c r="L495" t="str">
        <f>_xlfn.XLOOKUP(E495,LD_PROJETOS!A:A,LD_PROJETOS!H:H)</f>
        <v>SI</v>
      </c>
      <c r="M495" t="str">
        <f t="shared" si="22"/>
        <v/>
      </c>
      <c r="N495" t="str">
        <f t="shared" si="23"/>
        <v>C:\Users\luis.nunes\OneDrive - ATERPA\00.SERVIDOR\SALA TÉCNICA\00.PROJETOS\02.DOCUMENTOS\ANO 01\MSV-163MS-510-511\SI</v>
      </c>
      <c r="O495" t="s">
        <v>4780</v>
      </c>
    </row>
    <row r="496" spans="1:15" x14ac:dyDescent="0.3">
      <c r="A496" t="s">
        <v>484</v>
      </c>
      <c r="B496">
        <v>1911976</v>
      </c>
      <c r="C496" t="s">
        <v>5992</v>
      </c>
      <c r="D496" s="11">
        <v>45838</v>
      </c>
      <c r="E496" t="s">
        <v>3058</v>
      </c>
      <c r="F496" t="s">
        <v>2786</v>
      </c>
      <c r="G496" t="s">
        <v>2787</v>
      </c>
      <c r="H496" t="str">
        <f>IF(_xlfn.XLOOKUP(E496,LD_01[DOCUMENTO],LD_01[REVISÃO])=F496,"VIGENTE","OBSOLETO")</f>
        <v>VIGENTE</v>
      </c>
      <c r="I496" t="s">
        <v>4311</v>
      </c>
      <c r="J496" t="s">
        <v>4855</v>
      </c>
      <c r="K496" t="str">
        <f t="shared" si="21"/>
        <v>MSV-163MS-510-511</v>
      </c>
      <c r="L496" t="str">
        <f>_xlfn.XLOOKUP(E496,LD_PROJETOS!A:A,LD_PROJETOS!H:H)</f>
        <v>SI</v>
      </c>
      <c r="M496" t="str">
        <f t="shared" si="22"/>
        <v/>
      </c>
      <c r="N496" t="str">
        <f t="shared" si="23"/>
        <v>C:\Users\luis.nunes\OneDrive - ATERPA\00.SERVIDOR\SALA TÉCNICA\00.PROJETOS\02.DOCUMENTOS\ANO 01\MSV-163MS-510-511\SI</v>
      </c>
      <c r="O496" t="s">
        <v>4780</v>
      </c>
    </row>
    <row r="497" spans="1:15" x14ac:dyDescent="0.3">
      <c r="A497" t="s">
        <v>485</v>
      </c>
      <c r="B497">
        <v>316783</v>
      </c>
      <c r="C497" t="s">
        <v>5992</v>
      </c>
      <c r="D497" s="11">
        <v>45838</v>
      </c>
      <c r="E497" t="s">
        <v>3058</v>
      </c>
      <c r="F497" t="s">
        <v>2786</v>
      </c>
      <c r="G497" t="s">
        <v>2788</v>
      </c>
      <c r="H497" t="str">
        <f>IF(_xlfn.XLOOKUP(E497,LD_01[DOCUMENTO],LD_01[REVISÃO])=F497,"VIGENTE","OBSOLETO")</f>
        <v>VIGENTE</v>
      </c>
      <c r="I497" t="s">
        <v>4311</v>
      </c>
      <c r="J497" t="s">
        <v>4855</v>
      </c>
      <c r="K497" t="str">
        <f t="shared" si="21"/>
        <v>MSV-163MS-510-511</v>
      </c>
      <c r="L497" t="str">
        <f>_xlfn.XLOOKUP(E497,LD_PROJETOS!A:A,LD_PROJETOS!H:H)</f>
        <v>SI</v>
      </c>
      <c r="M497" t="str">
        <f t="shared" si="22"/>
        <v/>
      </c>
      <c r="N497" t="str">
        <f t="shared" si="23"/>
        <v>C:\Users\luis.nunes\OneDrive - ATERPA\00.SERVIDOR\SALA TÉCNICA\00.PROJETOS\02.DOCUMENTOS\ANO 01\MSV-163MS-510-511\SI</v>
      </c>
      <c r="O497" t="s">
        <v>4780</v>
      </c>
    </row>
    <row r="498" spans="1:15" x14ac:dyDescent="0.3">
      <c r="A498" t="s">
        <v>499</v>
      </c>
      <c r="B498">
        <v>5139751</v>
      </c>
      <c r="C498" t="s">
        <v>5992</v>
      </c>
      <c r="D498" s="11">
        <v>45838</v>
      </c>
      <c r="E498" t="s">
        <v>3066</v>
      </c>
      <c r="F498" t="s">
        <v>2791</v>
      </c>
      <c r="G498" t="s">
        <v>2787</v>
      </c>
      <c r="H498" t="str">
        <f>IF(_xlfn.XLOOKUP(E498,LD_01[DOCUMENTO],LD_01[REVISÃO])=F498,"VIGENTE","OBSOLETO")</f>
        <v>VIGENTE</v>
      </c>
      <c r="I498" t="s">
        <v>4311</v>
      </c>
      <c r="J498" t="s">
        <v>4855</v>
      </c>
      <c r="K498" t="str">
        <f t="shared" si="21"/>
        <v>MSV-163MS-510-511</v>
      </c>
      <c r="L498" t="str">
        <f>_xlfn.XLOOKUP(E498,LD_PROJETOS!A:A,LD_PROJETOS!H:H)</f>
        <v>EL</v>
      </c>
      <c r="M498" t="str">
        <f t="shared" si="22"/>
        <v/>
      </c>
      <c r="N498" t="str">
        <f t="shared" si="23"/>
        <v>C:\Users\luis.nunes\OneDrive - ATERPA\00.SERVIDOR\SALA TÉCNICA\00.PROJETOS\02.DOCUMENTOS\ANO 01\MSV-163MS-510-511\EL</v>
      </c>
      <c r="O498" t="s">
        <v>4780</v>
      </c>
    </row>
    <row r="499" spans="1:15" x14ac:dyDescent="0.3">
      <c r="A499" t="s">
        <v>500</v>
      </c>
      <c r="B499">
        <v>388374</v>
      </c>
      <c r="C499" t="s">
        <v>5992</v>
      </c>
      <c r="D499" s="11">
        <v>45838</v>
      </c>
      <c r="E499" t="s">
        <v>3066</v>
      </c>
      <c r="F499" t="s">
        <v>2791</v>
      </c>
      <c r="G499" t="s">
        <v>2788</v>
      </c>
      <c r="H499" t="str">
        <f>IF(_xlfn.XLOOKUP(E499,LD_01[DOCUMENTO],LD_01[REVISÃO])=F499,"VIGENTE","OBSOLETO")</f>
        <v>VIGENTE</v>
      </c>
      <c r="I499" t="s">
        <v>4311</v>
      </c>
      <c r="J499" t="s">
        <v>4855</v>
      </c>
      <c r="K499" t="str">
        <f t="shared" si="21"/>
        <v>MSV-163MS-510-511</v>
      </c>
      <c r="L499" t="str">
        <f>_xlfn.XLOOKUP(E499,LD_PROJETOS!A:A,LD_PROJETOS!H:H)</f>
        <v>EL</v>
      </c>
      <c r="M499" t="str">
        <f t="shared" si="22"/>
        <v/>
      </c>
      <c r="N499" t="str">
        <f t="shared" si="23"/>
        <v>C:\Users\luis.nunes\OneDrive - ATERPA\00.SERVIDOR\SALA TÉCNICA\00.PROJETOS\02.DOCUMENTOS\ANO 01\MSV-163MS-510-511\EL</v>
      </c>
      <c r="O499" t="s">
        <v>4780</v>
      </c>
    </row>
    <row r="500" spans="1:15" x14ac:dyDescent="0.3">
      <c r="A500" t="s">
        <v>501</v>
      </c>
      <c r="B500">
        <v>5545201</v>
      </c>
      <c r="C500" t="s">
        <v>5992</v>
      </c>
      <c r="D500" s="11">
        <v>45838</v>
      </c>
      <c r="E500" t="s">
        <v>3067</v>
      </c>
      <c r="F500" t="s">
        <v>2791</v>
      </c>
      <c r="G500" t="s">
        <v>2787</v>
      </c>
      <c r="H500" t="str">
        <f>IF(_xlfn.XLOOKUP(E500,LD_01[DOCUMENTO],LD_01[REVISÃO])=F500,"VIGENTE","OBSOLETO")</f>
        <v>VIGENTE</v>
      </c>
      <c r="I500" t="s">
        <v>4311</v>
      </c>
      <c r="J500" t="s">
        <v>4855</v>
      </c>
      <c r="K500" t="str">
        <f t="shared" si="21"/>
        <v>MSV-163MS-510-511</v>
      </c>
      <c r="L500" t="str">
        <f>_xlfn.XLOOKUP(E500,LD_PROJETOS!A:A,LD_PROJETOS!H:H)</f>
        <v>EL</v>
      </c>
      <c r="M500" t="str">
        <f t="shared" si="22"/>
        <v/>
      </c>
      <c r="N500" t="str">
        <f t="shared" si="23"/>
        <v>C:\Users\luis.nunes\OneDrive - ATERPA\00.SERVIDOR\SALA TÉCNICA\00.PROJETOS\02.DOCUMENTOS\ANO 01\MSV-163MS-510-511\EL</v>
      </c>
      <c r="O500" t="s">
        <v>4780</v>
      </c>
    </row>
    <row r="501" spans="1:15" x14ac:dyDescent="0.3">
      <c r="A501" t="s">
        <v>502</v>
      </c>
      <c r="B501">
        <v>411137</v>
      </c>
      <c r="C501" t="s">
        <v>5992</v>
      </c>
      <c r="D501" s="11">
        <v>45838</v>
      </c>
      <c r="E501" t="s">
        <v>3067</v>
      </c>
      <c r="F501" t="s">
        <v>2791</v>
      </c>
      <c r="G501" t="s">
        <v>2788</v>
      </c>
      <c r="H501" t="str">
        <f>IF(_xlfn.XLOOKUP(E501,LD_01[DOCUMENTO],LD_01[REVISÃO])=F501,"VIGENTE","OBSOLETO")</f>
        <v>VIGENTE</v>
      </c>
      <c r="I501" t="s">
        <v>4311</v>
      </c>
      <c r="J501" t="s">
        <v>4855</v>
      </c>
      <c r="K501" t="str">
        <f t="shared" si="21"/>
        <v>MSV-163MS-510-511</v>
      </c>
      <c r="L501" t="str">
        <f>_xlfn.XLOOKUP(E501,LD_PROJETOS!A:A,LD_PROJETOS!H:H)</f>
        <v>EL</v>
      </c>
      <c r="M501" t="str">
        <f t="shared" si="22"/>
        <v/>
      </c>
      <c r="N501" t="str">
        <f t="shared" si="23"/>
        <v>C:\Users\luis.nunes\OneDrive - ATERPA\00.SERVIDOR\SALA TÉCNICA\00.PROJETOS\02.DOCUMENTOS\ANO 01\MSV-163MS-510-511\EL</v>
      </c>
      <c r="O501" t="s">
        <v>4780</v>
      </c>
    </row>
    <row r="502" spans="1:15" x14ac:dyDescent="0.3">
      <c r="A502" t="s">
        <v>503</v>
      </c>
      <c r="B502">
        <v>1269427</v>
      </c>
      <c r="C502" t="s">
        <v>5992</v>
      </c>
      <c r="D502" s="11">
        <v>45838</v>
      </c>
      <c r="E502" t="s">
        <v>3068</v>
      </c>
      <c r="F502" t="s">
        <v>2818</v>
      </c>
      <c r="G502" t="s">
        <v>2787</v>
      </c>
      <c r="H502" t="str">
        <f>IF(_xlfn.XLOOKUP(E502,LD_01[DOCUMENTO],LD_01[REVISÃO])=F502,"VIGENTE","OBSOLETO")</f>
        <v>OBSOLETO</v>
      </c>
      <c r="I502" t="s">
        <v>4311</v>
      </c>
      <c r="J502" t="s">
        <v>4855</v>
      </c>
      <c r="K502" t="str">
        <f t="shared" si="21"/>
        <v>MSV-163MS-510-511</v>
      </c>
      <c r="L502" t="str">
        <f>_xlfn.XLOOKUP(E502,LD_PROJETOS!A:A,LD_PROJETOS!H:H)</f>
        <v>EL</v>
      </c>
      <c r="M502" t="str">
        <f t="shared" si="22"/>
        <v>OBSOLETO</v>
      </c>
      <c r="N502" t="str">
        <f t="shared" si="23"/>
        <v>C:\Users\luis.nunes\OneDrive - ATERPA\00.SERVIDOR\SALA TÉCNICA\00.PROJETOS\02.DOCUMENTOS\ANO 01\MSV-163MS-510-511\EL\OBSOLETO</v>
      </c>
      <c r="O502" t="s">
        <v>4780</v>
      </c>
    </row>
    <row r="503" spans="1:15" x14ac:dyDescent="0.3">
      <c r="A503" t="s">
        <v>504</v>
      </c>
      <c r="B503">
        <v>383683</v>
      </c>
      <c r="C503" t="s">
        <v>5992</v>
      </c>
      <c r="D503" s="11">
        <v>45838</v>
      </c>
      <c r="E503" t="s">
        <v>3068</v>
      </c>
      <c r="F503" t="s">
        <v>2818</v>
      </c>
      <c r="G503" t="s">
        <v>2788</v>
      </c>
      <c r="H503" t="str">
        <f>IF(_xlfn.XLOOKUP(E503,LD_01[DOCUMENTO],LD_01[REVISÃO])=F503,"VIGENTE","OBSOLETO")</f>
        <v>OBSOLETO</v>
      </c>
      <c r="I503" t="s">
        <v>4311</v>
      </c>
      <c r="J503" t="s">
        <v>4855</v>
      </c>
      <c r="K503" t="str">
        <f t="shared" si="21"/>
        <v>MSV-163MS-510-511</v>
      </c>
      <c r="L503" t="str">
        <f>_xlfn.XLOOKUP(E503,LD_PROJETOS!A:A,LD_PROJETOS!H:H)</f>
        <v>EL</v>
      </c>
      <c r="M503" t="str">
        <f t="shared" si="22"/>
        <v>OBSOLETO</v>
      </c>
      <c r="N503" t="str">
        <f t="shared" si="23"/>
        <v>C:\Users\luis.nunes\OneDrive - ATERPA\00.SERVIDOR\SALA TÉCNICA\00.PROJETOS\02.DOCUMENTOS\ANO 01\MSV-163MS-510-511\EL\OBSOLETO</v>
      </c>
      <c r="O503" t="s">
        <v>4780</v>
      </c>
    </row>
    <row r="504" spans="1:15" x14ac:dyDescent="0.3">
      <c r="A504" t="s">
        <v>505</v>
      </c>
      <c r="B504">
        <v>1260034</v>
      </c>
      <c r="C504" t="s">
        <v>5992</v>
      </c>
      <c r="D504" s="11">
        <v>45838</v>
      </c>
      <c r="E504" t="s">
        <v>3069</v>
      </c>
      <c r="F504" t="s">
        <v>2818</v>
      </c>
      <c r="G504" t="s">
        <v>2787</v>
      </c>
      <c r="H504" t="str">
        <f>IF(_xlfn.XLOOKUP(E504,LD_01[DOCUMENTO],LD_01[REVISÃO])=F504,"VIGENTE","OBSOLETO")</f>
        <v>OBSOLETO</v>
      </c>
      <c r="I504" t="s">
        <v>4311</v>
      </c>
      <c r="J504" t="s">
        <v>4855</v>
      </c>
      <c r="K504" t="str">
        <f t="shared" si="21"/>
        <v>MSV-163MS-510-511</v>
      </c>
      <c r="L504" t="str">
        <f>_xlfn.XLOOKUP(E504,LD_PROJETOS!A:A,LD_PROJETOS!H:H)</f>
        <v>EL</v>
      </c>
      <c r="M504" t="str">
        <f t="shared" si="22"/>
        <v>OBSOLETO</v>
      </c>
      <c r="N504" t="str">
        <f t="shared" si="23"/>
        <v>C:\Users\luis.nunes\OneDrive - ATERPA\00.SERVIDOR\SALA TÉCNICA\00.PROJETOS\02.DOCUMENTOS\ANO 01\MSV-163MS-510-511\EL\OBSOLETO</v>
      </c>
      <c r="O504" t="s">
        <v>4780</v>
      </c>
    </row>
    <row r="505" spans="1:15" x14ac:dyDescent="0.3">
      <c r="A505" t="s">
        <v>506</v>
      </c>
      <c r="B505">
        <v>393655</v>
      </c>
      <c r="C505" t="s">
        <v>5992</v>
      </c>
      <c r="D505" s="11">
        <v>45838</v>
      </c>
      <c r="E505" t="s">
        <v>3069</v>
      </c>
      <c r="F505" t="s">
        <v>2818</v>
      </c>
      <c r="G505" t="s">
        <v>2788</v>
      </c>
      <c r="H505" t="str">
        <f>IF(_xlfn.XLOOKUP(E505,LD_01[DOCUMENTO],LD_01[REVISÃO])=F505,"VIGENTE","OBSOLETO")</f>
        <v>OBSOLETO</v>
      </c>
      <c r="I505" t="s">
        <v>4311</v>
      </c>
      <c r="J505" t="s">
        <v>4855</v>
      </c>
      <c r="K505" t="str">
        <f t="shared" si="21"/>
        <v>MSV-163MS-510-511</v>
      </c>
      <c r="L505" t="str">
        <f>_xlfn.XLOOKUP(E505,LD_PROJETOS!A:A,LD_PROJETOS!H:H)</f>
        <v>EL</v>
      </c>
      <c r="M505" t="str">
        <f t="shared" si="22"/>
        <v>OBSOLETO</v>
      </c>
      <c r="N505" t="str">
        <f t="shared" si="23"/>
        <v>C:\Users\luis.nunes\OneDrive - ATERPA\00.SERVIDOR\SALA TÉCNICA\00.PROJETOS\02.DOCUMENTOS\ANO 01\MSV-163MS-510-511\EL\OBSOLETO</v>
      </c>
      <c r="O505" t="s">
        <v>4780</v>
      </c>
    </row>
    <row r="506" spans="1:15" x14ac:dyDescent="0.3">
      <c r="A506" t="s">
        <v>507</v>
      </c>
      <c r="B506">
        <v>901918</v>
      </c>
      <c r="C506" t="s">
        <v>5992</v>
      </c>
      <c r="D506" s="11">
        <v>45838</v>
      </c>
      <c r="E506" t="s">
        <v>3070</v>
      </c>
      <c r="F506" t="s">
        <v>2791</v>
      </c>
      <c r="G506" t="s">
        <v>2787</v>
      </c>
      <c r="H506" t="str">
        <f>IF(_xlfn.XLOOKUP(E506,LD_01[DOCUMENTO],LD_01[REVISÃO])=F506,"VIGENTE","OBSOLETO")</f>
        <v>OBSOLETO</v>
      </c>
      <c r="I506" t="s">
        <v>4311</v>
      </c>
      <c r="J506" t="s">
        <v>4855</v>
      </c>
      <c r="K506" t="str">
        <f t="shared" si="21"/>
        <v>MSV-163MS-510-511</v>
      </c>
      <c r="L506" t="str">
        <f>_xlfn.XLOOKUP(E506,LD_PROJETOS!A:A,LD_PROJETOS!H:H)</f>
        <v>EL</v>
      </c>
      <c r="M506" t="str">
        <f t="shared" si="22"/>
        <v>OBSOLETO</v>
      </c>
      <c r="N506" t="str">
        <f t="shared" si="23"/>
        <v>C:\Users\luis.nunes\OneDrive - ATERPA\00.SERVIDOR\SALA TÉCNICA\00.PROJETOS\02.DOCUMENTOS\ANO 01\MSV-163MS-510-511\EL\OBSOLETO</v>
      </c>
      <c r="O506" t="s">
        <v>4780</v>
      </c>
    </row>
    <row r="507" spans="1:15" x14ac:dyDescent="0.3">
      <c r="A507" t="s">
        <v>508</v>
      </c>
      <c r="B507">
        <v>404125</v>
      </c>
      <c r="C507" t="s">
        <v>5992</v>
      </c>
      <c r="D507" s="11">
        <v>45838</v>
      </c>
      <c r="E507" t="s">
        <v>3070</v>
      </c>
      <c r="F507" t="s">
        <v>2791</v>
      </c>
      <c r="G507" t="s">
        <v>2788</v>
      </c>
      <c r="H507" t="str">
        <f>IF(_xlfn.XLOOKUP(E507,LD_01[DOCUMENTO],LD_01[REVISÃO])=F507,"VIGENTE","OBSOLETO")</f>
        <v>OBSOLETO</v>
      </c>
      <c r="I507" t="s">
        <v>4311</v>
      </c>
      <c r="J507" t="s">
        <v>4855</v>
      </c>
      <c r="K507" t="str">
        <f t="shared" si="21"/>
        <v>MSV-163MS-510-511</v>
      </c>
      <c r="L507" t="str">
        <f>_xlfn.XLOOKUP(E507,LD_PROJETOS!A:A,LD_PROJETOS!H:H)</f>
        <v>EL</v>
      </c>
      <c r="M507" t="str">
        <f t="shared" si="22"/>
        <v>OBSOLETO</v>
      </c>
      <c r="N507" t="str">
        <f t="shared" si="23"/>
        <v>C:\Users\luis.nunes\OneDrive - ATERPA\00.SERVIDOR\SALA TÉCNICA\00.PROJETOS\02.DOCUMENTOS\ANO 01\MSV-163MS-510-511\EL\OBSOLETO</v>
      </c>
      <c r="O507" t="s">
        <v>4780</v>
      </c>
    </row>
    <row r="508" spans="1:15" x14ac:dyDescent="0.3">
      <c r="A508" t="s">
        <v>521</v>
      </c>
      <c r="B508">
        <v>2083846</v>
      </c>
      <c r="C508" t="s">
        <v>5992</v>
      </c>
      <c r="D508" s="11">
        <v>45838</v>
      </c>
      <c r="E508" t="s">
        <v>3080</v>
      </c>
      <c r="F508" t="s">
        <v>2797</v>
      </c>
      <c r="G508" t="s">
        <v>2787</v>
      </c>
      <c r="H508" t="str">
        <f>IF(_xlfn.XLOOKUP(E508,LD_01[DOCUMENTO],LD_01[REVISÃO])=F508,"VIGENTE","OBSOLETO")</f>
        <v>VIGENTE</v>
      </c>
      <c r="I508" t="s">
        <v>4311</v>
      </c>
      <c r="J508" t="s">
        <v>4855</v>
      </c>
      <c r="K508" t="str">
        <f t="shared" si="21"/>
        <v>MSV-163MS-510-511</v>
      </c>
      <c r="L508" t="str">
        <f>_xlfn.XLOOKUP(E508,LD_PROJETOS!A:A,LD_PROJETOS!H:H)</f>
        <v>IN</v>
      </c>
      <c r="M508" t="str">
        <f t="shared" si="22"/>
        <v/>
      </c>
      <c r="N508" t="str">
        <f t="shared" si="23"/>
        <v>C:\Users\luis.nunes\OneDrive - ATERPA\00.SERVIDOR\SALA TÉCNICA\00.PROJETOS\02.DOCUMENTOS\ANO 01\MSV-163MS-510-511\IN</v>
      </c>
      <c r="O508" t="s">
        <v>4780</v>
      </c>
    </row>
    <row r="509" spans="1:15" x14ac:dyDescent="0.3">
      <c r="A509" t="s">
        <v>522</v>
      </c>
      <c r="B509">
        <v>1103969</v>
      </c>
      <c r="C509" t="s">
        <v>5992</v>
      </c>
      <c r="D509" s="11">
        <v>45838</v>
      </c>
      <c r="E509" t="s">
        <v>3080</v>
      </c>
      <c r="F509" t="s">
        <v>2797</v>
      </c>
      <c r="G509" t="s">
        <v>2788</v>
      </c>
      <c r="H509" t="str">
        <f>IF(_xlfn.XLOOKUP(E509,LD_01[DOCUMENTO],LD_01[REVISÃO])=F509,"VIGENTE","OBSOLETO")</f>
        <v>VIGENTE</v>
      </c>
      <c r="I509" t="s">
        <v>4311</v>
      </c>
      <c r="J509" t="s">
        <v>4855</v>
      </c>
      <c r="K509" t="str">
        <f t="shared" si="21"/>
        <v>MSV-163MS-510-511</v>
      </c>
      <c r="L509" t="str">
        <f>_xlfn.XLOOKUP(E509,LD_PROJETOS!A:A,LD_PROJETOS!H:H)</f>
        <v>IN</v>
      </c>
      <c r="M509" t="str">
        <f t="shared" si="22"/>
        <v/>
      </c>
      <c r="N509" t="str">
        <f t="shared" si="23"/>
        <v>C:\Users\luis.nunes\OneDrive - ATERPA\00.SERVIDOR\SALA TÉCNICA\00.PROJETOS\02.DOCUMENTOS\ANO 01\MSV-163MS-510-511\IN</v>
      </c>
      <c r="O509" t="s">
        <v>4780</v>
      </c>
    </row>
    <row r="510" spans="1:15" x14ac:dyDescent="0.3">
      <c r="A510" t="s">
        <v>523</v>
      </c>
      <c r="B510">
        <v>1395927</v>
      </c>
      <c r="C510" t="s">
        <v>5992</v>
      </c>
      <c r="D510" s="11">
        <v>45838</v>
      </c>
      <c r="E510" t="s">
        <v>3081</v>
      </c>
      <c r="F510" t="s">
        <v>2799</v>
      </c>
      <c r="G510" t="s">
        <v>2787</v>
      </c>
      <c r="H510" t="str">
        <f>IF(_xlfn.XLOOKUP(E510,LD_01[DOCUMENTO],LD_01[REVISÃO])=F510,"VIGENTE","OBSOLETO")</f>
        <v>VIGENTE</v>
      </c>
      <c r="I510" t="s">
        <v>4311</v>
      </c>
      <c r="J510" t="s">
        <v>4855</v>
      </c>
      <c r="K510" t="str">
        <f t="shared" si="21"/>
        <v>MSV-163MS-510-511</v>
      </c>
      <c r="L510" t="str">
        <f>_xlfn.XLOOKUP(E510,LD_PROJETOS!A:A,LD_PROJETOS!H:H)</f>
        <v>IN</v>
      </c>
      <c r="M510" t="str">
        <f t="shared" si="22"/>
        <v/>
      </c>
      <c r="N510" t="str">
        <f t="shared" si="23"/>
        <v>C:\Users\luis.nunes\OneDrive - ATERPA\00.SERVIDOR\SALA TÉCNICA\00.PROJETOS\02.DOCUMENTOS\ANO 01\MSV-163MS-510-511\IN</v>
      </c>
      <c r="O510" t="s">
        <v>4780</v>
      </c>
    </row>
    <row r="511" spans="1:15" x14ac:dyDescent="0.3">
      <c r="A511" t="s">
        <v>524</v>
      </c>
      <c r="B511">
        <v>485994</v>
      </c>
      <c r="C511" t="s">
        <v>5992</v>
      </c>
      <c r="D511" s="11">
        <v>45838</v>
      </c>
      <c r="E511" t="s">
        <v>3081</v>
      </c>
      <c r="F511" t="s">
        <v>2799</v>
      </c>
      <c r="G511" t="s">
        <v>2788</v>
      </c>
      <c r="H511" t="str">
        <f>IF(_xlfn.XLOOKUP(E511,LD_01[DOCUMENTO],LD_01[REVISÃO])=F511,"VIGENTE","OBSOLETO")</f>
        <v>VIGENTE</v>
      </c>
      <c r="I511" t="s">
        <v>4311</v>
      </c>
      <c r="J511" t="s">
        <v>4855</v>
      </c>
      <c r="K511" t="str">
        <f t="shared" si="21"/>
        <v>MSV-163MS-510-511</v>
      </c>
      <c r="L511" t="str">
        <f>_xlfn.XLOOKUP(E511,LD_PROJETOS!A:A,LD_PROJETOS!H:H)</f>
        <v>IN</v>
      </c>
      <c r="M511" t="str">
        <f t="shared" si="22"/>
        <v/>
      </c>
      <c r="N511" t="str">
        <f t="shared" si="23"/>
        <v>C:\Users\luis.nunes\OneDrive - ATERPA\00.SERVIDOR\SALA TÉCNICA\00.PROJETOS\02.DOCUMENTOS\ANO 01\MSV-163MS-510-511\IN</v>
      </c>
      <c r="O511" t="s">
        <v>4780</v>
      </c>
    </row>
    <row r="512" spans="1:15" x14ac:dyDescent="0.3">
      <c r="A512" t="s">
        <v>539</v>
      </c>
      <c r="B512">
        <v>1902247</v>
      </c>
      <c r="C512" t="s">
        <v>5992</v>
      </c>
      <c r="D512" s="11">
        <v>45838</v>
      </c>
      <c r="E512" t="s">
        <v>3090</v>
      </c>
      <c r="F512" t="s">
        <v>2797</v>
      </c>
      <c r="G512" t="s">
        <v>2787</v>
      </c>
      <c r="H512" t="str">
        <f>IF(_xlfn.XLOOKUP(E512,LD_01[DOCUMENTO],LD_01[REVISÃO])=F512,"VIGENTE","OBSOLETO")</f>
        <v>VIGENTE</v>
      </c>
      <c r="I512" t="s">
        <v>4311</v>
      </c>
      <c r="J512" t="s">
        <v>4855</v>
      </c>
      <c r="K512" t="str">
        <f t="shared" si="21"/>
        <v>MSV-163MS-510-511</v>
      </c>
      <c r="L512" t="str">
        <f>_xlfn.XLOOKUP(E512,LD_PROJETOS!A:A,LD_PROJETOS!H:H)</f>
        <v>PA</v>
      </c>
      <c r="M512" t="str">
        <f t="shared" si="22"/>
        <v/>
      </c>
      <c r="N512" t="str">
        <f t="shared" si="23"/>
        <v>C:\Users\luis.nunes\OneDrive - ATERPA\00.SERVIDOR\SALA TÉCNICA\00.PROJETOS\02.DOCUMENTOS\ANO 01\MSV-163MS-510-511\PA</v>
      </c>
      <c r="O512" t="s">
        <v>4780</v>
      </c>
    </row>
    <row r="513" spans="1:15" x14ac:dyDescent="0.3">
      <c r="A513" t="s">
        <v>540</v>
      </c>
      <c r="B513">
        <v>681046</v>
      </c>
      <c r="C513" t="s">
        <v>5992</v>
      </c>
      <c r="D513" s="11">
        <v>45838</v>
      </c>
      <c r="E513" t="s">
        <v>3090</v>
      </c>
      <c r="F513" t="s">
        <v>2797</v>
      </c>
      <c r="G513" t="s">
        <v>2788</v>
      </c>
      <c r="H513" t="str">
        <f>IF(_xlfn.XLOOKUP(E513,LD_01[DOCUMENTO],LD_01[REVISÃO])=F513,"VIGENTE","OBSOLETO")</f>
        <v>VIGENTE</v>
      </c>
      <c r="I513" t="s">
        <v>4311</v>
      </c>
      <c r="J513" t="s">
        <v>4855</v>
      </c>
      <c r="K513" t="str">
        <f t="shared" ref="K513:K576" si="24">"MSV-163MS-"&amp;I513</f>
        <v>MSV-163MS-510-511</v>
      </c>
      <c r="L513" t="str">
        <f>_xlfn.XLOOKUP(E513,LD_PROJETOS!A:A,LD_PROJETOS!H:H)</f>
        <v>PA</v>
      </c>
      <c r="M513" t="str">
        <f t="shared" ref="M513:M576" si="25">IF(H513&lt;&gt;"OBSOLETO","",H513)</f>
        <v/>
      </c>
      <c r="N513" t="str">
        <f t="shared" ref="N513:N576" si="26">_xlfn.TEXTJOIN("\",TRUE,J513:M513)</f>
        <v>C:\Users\luis.nunes\OneDrive - ATERPA\00.SERVIDOR\SALA TÉCNICA\00.PROJETOS\02.DOCUMENTOS\ANO 01\MSV-163MS-510-511\PA</v>
      </c>
      <c r="O513" t="s">
        <v>4780</v>
      </c>
    </row>
    <row r="514" spans="1:15" x14ac:dyDescent="0.3">
      <c r="A514" t="s">
        <v>541</v>
      </c>
      <c r="B514">
        <v>1268726</v>
      </c>
      <c r="C514" t="s">
        <v>5992</v>
      </c>
      <c r="D514" s="11">
        <v>45838</v>
      </c>
      <c r="E514" t="s">
        <v>3091</v>
      </c>
      <c r="F514" t="s">
        <v>2797</v>
      </c>
      <c r="G514" t="s">
        <v>2787</v>
      </c>
      <c r="H514" t="str">
        <f>IF(_xlfn.XLOOKUP(E514,LD_01[DOCUMENTO],LD_01[REVISÃO])=F514,"VIGENTE","OBSOLETO")</f>
        <v>VIGENTE</v>
      </c>
      <c r="I514" t="s">
        <v>4311</v>
      </c>
      <c r="J514" t="s">
        <v>4855</v>
      </c>
      <c r="K514" t="str">
        <f t="shared" si="24"/>
        <v>MSV-163MS-510-511</v>
      </c>
      <c r="L514" t="str">
        <f>_xlfn.XLOOKUP(E514,LD_PROJETOS!A:A,LD_PROJETOS!H:H)</f>
        <v>PA</v>
      </c>
      <c r="M514" t="str">
        <f t="shared" si="25"/>
        <v/>
      </c>
      <c r="N514" t="str">
        <f t="shared" si="26"/>
        <v>C:\Users\luis.nunes\OneDrive - ATERPA\00.SERVIDOR\SALA TÉCNICA\00.PROJETOS\02.DOCUMENTOS\ANO 01\MSV-163MS-510-511\PA</v>
      </c>
      <c r="O514" t="s">
        <v>4780</v>
      </c>
    </row>
    <row r="515" spans="1:15" x14ac:dyDescent="0.3">
      <c r="A515" t="s">
        <v>542</v>
      </c>
      <c r="B515">
        <v>439635</v>
      </c>
      <c r="C515" t="s">
        <v>5992</v>
      </c>
      <c r="D515" s="11">
        <v>45838</v>
      </c>
      <c r="E515" t="s">
        <v>3091</v>
      </c>
      <c r="F515" t="s">
        <v>2797</v>
      </c>
      <c r="G515" t="s">
        <v>2788</v>
      </c>
      <c r="H515" t="str">
        <f>IF(_xlfn.XLOOKUP(E515,LD_01[DOCUMENTO],LD_01[REVISÃO])=F515,"VIGENTE","OBSOLETO")</f>
        <v>VIGENTE</v>
      </c>
      <c r="I515" t="s">
        <v>4311</v>
      </c>
      <c r="J515" t="s">
        <v>4855</v>
      </c>
      <c r="K515" t="str">
        <f t="shared" si="24"/>
        <v>MSV-163MS-510-511</v>
      </c>
      <c r="L515" t="str">
        <f>_xlfn.XLOOKUP(E515,LD_PROJETOS!A:A,LD_PROJETOS!H:H)</f>
        <v>PA</v>
      </c>
      <c r="M515" t="str">
        <f t="shared" si="25"/>
        <v/>
      </c>
      <c r="N515" t="str">
        <f t="shared" si="26"/>
        <v>C:\Users\luis.nunes\OneDrive - ATERPA\00.SERVIDOR\SALA TÉCNICA\00.PROJETOS\02.DOCUMENTOS\ANO 01\MSV-163MS-510-511\PA</v>
      </c>
      <c r="O515" t="s">
        <v>4780</v>
      </c>
    </row>
    <row r="516" spans="1:15" x14ac:dyDescent="0.3">
      <c r="A516" t="s">
        <v>526</v>
      </c>
      <c r="B516">
        <v>1695632</v>
      </c>
      <c r="C516" t="s">
        <v>5992</v>
      </c>
      <c r="D516" s="11">
        <v>45838</v>
      </c>
      <c r="E516" t="s">
        <v>3083</v>
      </c>
      <c r="F516" t="s">
        <v>2799</v>
      </c>
      <c r="G516" t="s">
        <v>2787</v>
      </c>
      <c r="H516" t="str">
        <f>IF(_xlfn.XLOOKUP(E516,LD_01[DOCUMENTO],LD_01[REVISÃO])=F516,"VIGENTE","OBSOLETO")</f>
        <v>VIGENTE</v>
      </c>
      <c r="I516" t="s">
        <v>4311</v>
      </c>
      <c r="J516" t="s">
        <v>4855</v>
      </c>
      <c r="K516" t="str">
        <f t="shared" si="24"/>
        <v>MSV-163MS-510-511</v>
      </c>
      <c r="L516" t="str">
        <f>_xlfn.XLOOKUP(E516,LD_PROJETOS!A:A,LD_PROJETOS!H:H)</f>
        <v>DV</v>
      </c>
      <c r="M516" t="str">
        <f t="shared" si="25"/>
        <v/>
      </c>
      <c r="N516" t="str">
        <f t="shared" si="26"/>
        <v>C:\Users\luis.nunes\OneDrive - ATERPA\00.SERVIDOR\SALA TÉCNICA\00.PROJETOS\02.DOCUMENTOS\ANO 01\MSV-163MS-510-511\DV</v>
      </c>
      <c r="O516" t="s">
        <v>4780</v>
      </c>
    </row>
    <row r="517" spans="1:15" x14ac:dyDescent="0.3">
      <c r="A517" t="s">
        <v>527</v>
      </c>
      <c r="B517">
        <v>507278</v>
      </c>
      <c r="C517" t="s">
        <v>5992</v>
      </c>
      <c r="D517" s="11">
        <v>45838</v>
      </c>
      <c r="E517" t="s">
        <v>3083</v>
      </c>
      <c r="F517" t="s">
        <v>2799</v>
      </c>
      <c r="G517" t="s">
        <v>2788</v>
      </c>
      <c r="H517" t="str">
        <f>IF(_xlfn.XLOOKUP(E517,LD_01[DOCUMENTO],LD_01[REVISÃO])=F517,"VIGENTE","OBSOLETO")</f>
        <v>VIGENTE</v>
      </c>
      <c r="I517" t="s">
        <v>4311</v>
      </c>
      <c r="J517" t="s">
        <v>4855</v>
      </c>
      <c r="K517" t="str">
        <f t="shared" si="24"/>
        <v>MSV-163MS-510-511</v>
      </c>
      <c r="L517" t="str">
        <f>_xlfn.XLOOKUP(E517,LD_PROJETOS!A:A,LD_PROJETOS!H:H)</f>
        <v>DV</v>
      </c>
      <c r="M517" t="str">
        <f t="shared" si="25"/>
        <v/>
      </c>
      <c r="N517" t="str">
        <f t="shared" si="26"/>
        <v>C:\Users\luis.nunes\OneDrive - ATERPA\00.SERVIDOR\SALA TÉCNICA\00.PROJETOS\02.DOCUMENTOS\ANO 01\MSV-163MS-510-511\DV</v>
      </c>
      <c r="O517" t="s">
        <v>4780</v>
      </c>
    </row>
    <row r="518" spans="1:15" x14ac:dyDescent="0.3">
      <c r="A518" t="s">
        <v>528</v>
      </c>
      <c r="B518">
        <v>1262444</v>
      </c>
      <c r="C518" t="s">
        <v>5992</v>
      </c>
      <c r="D518" s="11">
        <v>45838</v>
      </c>
      <c r="E518" t="s">
        <v>3084</v>
      </c>
      <c r="F518" t="s">
        <v>2799</v>
      </c>
      <c r="G518" t="s">
        <v>2787</v>
      </c>
      <c r="H518" t="str">
        <f>IF(_xlfn.XLOOKUP(E518,LD_01[DOCUMENTO],LD_01[REVISÃO])=F518,"VIGENTE","OBSOLETO")</f>
        <v>VIGENTE</v>
      </c>
      <c r="I518" t="s">
        <v>4311</v>
      </c>
      <c r="J518" t="s">
        <v>4855</v>
      </c>
      <c r="K518" t="str">
        <f t="shared" si="24"/>
        <v>MSV-163MS-510-511</v>
      </c>
      <c r="L518" t="str">
        <f>_xlfn.XLOOKUP(E518,LD_PROJETOS!A:A,LD_PROJETOS!H:H)</f>
        <v>DV</v>
      </c>
      <c r="M518" t="str">
        <f t="shared" si="25"/>
        <v/>
      </c>
      <c r="N518" t="str">
        <f t="shared" si="26"/>
        <v>C:\Users\luis.nunes\OneDrive - ATERPA\00.SERVIDOR\SALA TÉCNICA\00.PROJETOS\02.DOCUMENTOS\ANO 01\MSV-163MS-510-511\DV</v>
      </c>
      <c r="O518" t="s">
        <v>4780</v>
      </c>
    </row>
    <row r="519" spans="1:15" x14ac:dyDescent="0.3">
      <c r="A519" t="s">
        <v>529</v>
      </c>
      <c r="B519">
        <v>418351</v>
      </c>
      <c r="C519" t="s">
        <v>5992</v>
      </c>
      <c r="D519" s="11">
        <v>45838</v>
      </c>
      <c r="E519" t="s">
        <v>3084</v>
      </c>
      <c r="F519" t="s">
        <v>2799</v>
      </c>
      <c r="G519" t="s">
        <v>2788</v>
      </c>
      <c r="H519" t="str">
        <f>IF(_xlfn.XLOOKUP(E519,LD_01[DOCUMENTO],LD_01[REVISÃO])=F519,"VIGENTE","OBSOLETO")</f>
        <v>VIGENTE</v>
      </c>
      <c r="I519" t="s">
        <v>4311</v>
      </c>
      <c r="J519" t="s">
        <v>4855</v>
      </c>
      <c r="K519" t="str">
        <f t="shared" si="24"/>
        <v>MSV-163MS-510-511</v>
      </c>
      <c r="L519" t="str">
        <f>_xlfn.XLOOKUP(E519,LD_PROJETOS!A:A,LD_PROJETOS!H:H)</f>
        <v>DV</v>
      </c>
      <c r="M519" t="str">
        <f t="shared" si="25"/>
        <v/>
      </c>
      <c r="N519" t="str">
        <f t="shared" si="26"/>
        <v>C:\Users\luis.nunes\OneDrive - ATERPA\00.SERVIDOR\SALA TÉCNICA\00.PROJETOS\02.DOCUMENTOS\ANO 01\MSV-163MS-510-511\DV</v>
      </c>
      <c r="O519" t="s">
        <v>4780</v>
      </c>
    </row>
    <row r="520" spans="1:15" x14ac:dyDescent="0.3">
      <c r="A520" t="s">
        <v>530</v>
      </c>
      <c r="B520">
        <v>1882558</v>
      </c>
      <c r="C520" t="s">
        <v>5992</v>
      </c>
      <c r="D520" s="11">
        <v>45838</v>
      </c>
      <c r="E520" t="s">
        <v>3085</v>
      </c>
      <c r="F520" t="s">
        <v>2791</v>
      </c>
      <c r="G520" t="s">
        <v>2787</v>
      </c>
      <c r="H520" t="str">
        <f>IF(_xlfn.XLOOKUP(E520,LD_01[DOCUMENTO],LD_01[REVISÃO])=F520,"VIGENTE","OBSOLETO")</f>
        <v>VIGENTE</v>
      </c>
      <c r="I520" t="s">
        <v>4311</v>
      </c>
      <c r="J520" t="s">
        <v>4855</v>
      </c>
      <c r="K520" t="str">
        <f t="shared" si="24"/>
        <v>MSV-163MS-510-511</v>
      </c>
      <c r="L520" t="str">
        <f>_xlfn.XLOOKUP(E520,LD_PROJETOS!A:A,LD_PROJETOS!H:H)</f>
        <v>DV</v>
      </c>
      <c r="M520" t="str">
        <f t="shared" si="25"/>
        <v/>
      </c>
      <c r="N520" t="str">
        <f t="shared" si="26"/>
        <v>C:\Users\luis.nunes\OneDrive - ATERPA\00.SERVIDOR\SALA TÉCNICA\00.PROJETOS\02.DOCUMENTOS\ANO 01\MSV-163MS-510-511\DV</v>
      </c>
      <c r="O520" t="s">
        <v>4780</v>
      </c>
    </row>
    <row r="521" spans="1:15" x14ac:dyDescent="0.3">
      <c r="A521" t="s">
        <v>531</v>
      </c>
      <c r="B521">
        <v>586583</v>
      </c>
      <c r="C521" t="s">
        <v>5992</v>
      </c>
      <c r="D521" s="11">
        <v>45838</v>
      </c>
      <c r="E521" t="s">
        <v>3085</v>
      </c>
      <c r="F521" t="s">
        <v>2791</v>
      </c>
      <c r="G521" t="s">
        <v>2788</v>
      </c>
      <c r="H521" t="str">
        <f>IF(_xlfn.XLOOKUP(E521,LD_01[DOCUMENTO],LD_01[REVISÃO])=F521,"VIGENTE","OBSOLETO")</f>
        <v>VIGENTE</v>
      </c>
      <c r="I521" t="s">
        <v>4311</v>
      </c>
      <c r="J521" t="s">
        <v>4855</v>
      </c>
      <c r="K521" t="str">
        <f t="shared" si="24"/>
        <v>MSV-163MS-510-511</v>
      </c>
      <c r="L521" t="str">
        <f>_xlfn.XLOOKUP(E521,LD_PROJETOS!A:A,LD_PROJETOS!H:H)</f>
        <v>DV</v>
      </c>
      <c r="M521" t="str">
        <f t="shared" si="25"/>
        <v/>
      </c>
      <c r="N521" t="str">
        <f t="shared" si="26"/>
        <v>C:\Users\luis.nunes\OneDrive - ATERPA\00.SERVIDOR\SALA TÉCNICA\00.PROJETOS\02.DOCUMENTOS\ANO 01\MSV-163MS-510-511\DV</v>
      </c>
      <c r="O521" t="s">
        <v>4780</v>
      </c>
    </row>
    <row r="522" spans="1:15" x14ac:dyDescent="0.3">
      <c r="A522" t="s">
        <v>532</v>
      </c>
      <c r="B522">
        <v>1504730</v>
      </c>
      <c r="C522" t="s">
        <v>5992</v>
      </c>
      <c r="D522" s="11">
        <v>45838</v>
      </c>
      <c r="E522" t="s">
        <v>3086</v>
      </c>
      <c r="F522" t="s">
        <v>2786</v>
      </c>
      <c r="G522" t="s">
        <v>2787</v>
      </c>
      <c r="H522" t="str">
        <f>IF(_xlfn.XLOOKUP(E522,LD_01[DOCUMENTO],LD_01[REVISÃO])=F522,"VIGENTE","OBSOLETO")</f>
        <v>VIGENTE</v>
      </c>
      <c r="I522" t="s">
        <v>4311</v>
      </c>
      <c r="J522" t="s">
        <v>4855</v>
      </c>
      <c r="K522" t="str">
        <f t="shared" si="24"/>
        <v>MSV-163MS-510-511</v>
      </c>
      <c r="L522" t="str">
        <f>_xlfn.XLOOKUP(E522,LD_PROJETOS!A:A,LD_PROJETOS!H:H)</f>
        <v>DV</v>
      </c>
      <c r="M522" t="str">
        <f t="shared" si="25"/>
        <v/>
      </c>
      <c r="N522" t="str">
        <f t="shared" si="26"/>
        <v>C:\Users\luis.nunes\OneDrive - ATERPA\00.SERVIDOR\SALA TÉCNICA\00.PROJETOS\02.DOCUMENTOS\ANO 01\MSV-163MS-510-511\DV</v>
      </c>
      <c r="O522" t="s">
        <v>4780</v>
      </c>
    </row>
    <row r="523" spans="1:15" x14ac:dyDescent="0.3">
      <c r="A523" t="s">
        <v>533</v>
      </c>
      <c r="B523">
        <v>485590</v>
      </c>
      <c r="C523" t="s">
        <v>5992</v>
      </c>
      <c r="D523" s="11">
        <v>45838</v>
      </c>
      <c r="E523" t="s">
        <v>3086</v>
      </c>
      <c r="F523" t="s">
        <v>2786</v>
      </c>
      <c r="G523" t="s">
        <v>2788</v>
      </c>
      <c r="H523" t="str">
        <f>IF(_xlfn.XLOOKUP(E523,LD_01[DOCUMENTO],LD_01[REVISÃO])=F523,"VIGENTE","OBSOLETO")</f>
        <v>VIGENTE</v>
      </c>
      <c r="I523" t="s">
        <v>4311</v>
      </c>
      <c r="J523" t="s">
        <v>4855</v>
      </c>
      <c r="K523" t="str">
        <f t="shared" si="24"/>
        <v>MSV-163MS-510-511</v>
      </c>
      <c r="L523" t="str">
        <f>_xlfn.XLOOKUP(E523,LD_PROJETOS!A:A,LD_PROJETOS!H:H)</f>
        <v>DV</v>
      </c>
      <c r="M523" t="str">
        <f t="shared" si="25"/>
        <v/>
      </c>
      <c r="N523" t="str">
        <f t="shared" si="26"/>
        <v>C:\Users\luis.nunes\OneDrive - ATERPA\00.SERVIDOR\SALA TÉCNICA\00.PROJETOS\02.DOCUMENTOS\ANO 01\MSV-163MS-510-511\DV</v>
      </c>
      <c r="O523" t="s">
        <v>4780</v>
      </c>
    </row>
    <row r="524" spans="1:15" x14ac:dyDescent="0.3">
      <c r="A524" t="s">
        <v>534</v>
      </c>
      <c r="B524">
        <v>2066130</v>
      </c>
      <c r="C524" t="s">
        <v>5992</v>
      </c>
      <c r="D524" s="11">
        <v>45838</v>
      </c>
      <c r="E524" t="s">
        <v>3087</v>
      </c>
      <c r="F524" t="s">
        <v>2786</v>
      </c>
      <c r="G524" t="s">
        <v>2787</v>
      </c>
      <c r="H524" t="str">
        <f>IF(_xlfn.XLOOKUP(E524,LD_01[DOCUMENTO],LD_01[REVISÃO])=F524,"VIGENTE","OBSOLETO")</f>
        <v>VIGENTE</v>
      </c>
      <c r="I524" t="s">
        <v>4311</v>
      </c>
      <c r="J524" t="s">
        <v>4855</v>
      </c>
      <c r="K524" t="str">
        <f t="shared" si="24"/>
        <v>MSV-163MS-510-511</v>
      </c>
      <c r="L524" t="str">
        <f>_xlfn.XLOOKUP(E524,LD_PROJETOS!A:A,LD_PROJETOS!H:H)</f>
        <v>DV</v>
      </c>
      <c r="M524" t="str">
        <f t="shared" si="25"/>
        <v/>
      </c>
      <c r="N524" t="str">
        <f t="shared" si="26"/>
        <v>C:\Users\luis.nunes\OneDrive - ATERPA\00.SERVIDOR\SALA TÉCNICA\00.PROJETOS\02.DOCUMENTOS\ANO 01\MSV-163MS-510-511\DV</v>
      </c>
      <c r="O524" t="s">
        <v>4780</v>
      </c>
    </row>
    <row r="525" spans="1:15" x14ac:dyDescent="0.3">
      <c r="A525" t="s">
        <v>535</v>
      </c>
      <c r="B525">
        <v>658037</v>
      </c>
      <c r="C525" t="s">
        <v>5992</v>
      </c>
      <c r="D525" s="11">
        <v>45838</v>
      </c>
      <c r="E525" t="s">
        <v>3087</v>
      </c>
      <c r="F525" t="s">
        <v>2786</v>
      </c>
      <c r="G525" t="s">
        <v>2788</v>
      </c>
      <c r="H525" t="str">
        <f>IF(_xlfn.XLOOKUP(E525,LD_01[DOCUMENTO],LD_01[REVISÃO])=F525,"VIGENTE","OBSOLETO")</f>
        <v>VIGENTE</v>
      </c>
      <c r="I525" t="s">
        <v>4311</v>
      </c>
      <c r="J525" t="s">
        <v>4855</v>
      </c>
      <c r="K525" t="str">
        <f t="shared" si="24"/>
        <v>MSV-163MS-510-511</v>
      </c>
      <c r="L525" t="str">
        <f>_xlfn.XLOOKUP(E525,LD_PROJETOS!A:A,LD_PROJETOS!H:H)</f>
        <v>DV</v>
      </c>
      <c r="M525" t="str">
        <f t="shared" si="25"/>
        <v/>
      </c>
      <c r="N525" t="str">
        <f t="shared" si="26"/>
        <v>C:\Users\luis.nunes\OneDrive - ATERPA\00.SERVIDOR\SALA TÉCNICA\00.PROJETOS\02.DOCUMENTOS\ANO 01\MSV-163MS-510-511\DV</v>
      </c>
      <c r="O525" t="s">
        <v>4780</v>
      </c>
    </row>
    <row r="526" spans="1:15" x14ac:dyDescent="0.3">
      <c r="A526" t="s">
        <v>536</v>
      </c>
      <c r="B526">
        <v>1038011</v>
      </c>
      <c r="C526" t="s">
        <v>5992</v>
      </c>
      <c r="D526" s="11">
        <v>45838</v>
      </c>
      <c r="E526" t="s">
        <v>3088</v>
      </c>
      <c r="F526" t="s">
        <v>2791</v>
      </c>
      <c r="G526" t="s">
        <v>2787</v>
      </c>
      <c r="H526" t="str">
        <f>IF(_xlfn.XLOOKUP(E526,LD_01[DOCUMENTO],LD_01[REVISÃO])=F526,"VIGENTE","OBSOLETO")</f>
        <v>VIGENTE</v>
      </c>
      <c r="I526" t="s">
        <v>4311</v>
      </c>
      <c r="J526" t="s">
        <v>4855</v>
      </c>
      <c r="K526" t="str">
        <f t="shared" si="24"/>
        <v>MSV-163MS-510-511</v>
      </c>
      <c r="L526" t="str">
        <f>_xlfn.XLOOKUP(E526,LD_PROJETOS!A:A,LD_PROJETOS!H:H)</f>
        <v>DV</v>
      </c>
      <c r="M526" t="str">
        <f t="shared" si="25"/>
        <v/>
      </c>
      <c r="N526" t="str">
        <f t="shared" si="26"/>
        <v>C:\Users\luis.nunes\OneDrive - ATERPA\00.SERVIDOR\SALA TÉCNICA\00.PROJETOS\02.DOCUMENTOS\ANO 01\MSV-163MS-510-511\DV</v>
      </c>
      <c r="O526" t="s">
        <v>4780</v>
      </c>
    </row>
    <row r="527" spans="1:15" x14ac:dyDescent="0.3">
      <c r="A527" t="s">
        <v>537</v>
      </c>
      <c r="B527">
        <v>562431</v>
      </c>
      <c r="C527" t="s">
        <v>5992</v>
      </c>
      <c r="D527" s="11">
        <v>45838</v>
      </c>
      <c r="E527" t="s">
        <v>3088</v>
      </c>
      <c r="F527" t="s">
        <v>2791</v>
      </c>
      <c r="G527" t="s">
        <v>2788</v>
      </c>
      <c r="H527" t="str">
        <f>IF(_xlfn.XLOOKUP(E527,LD_01[DOCUMENTO],LD_01[REVISÃO])=F527,"VIGENTE","OBSOLETO")</f>
        <v>VIGENTE</v>
      </c>
      <c r="I527" t="s">
        <v>4311</v>
      </c>
      <c r="J527" t="s">
        <v>4855</v>
      </c>
      <c r="K527" t="str">
        <f t="shared" si="24"/>
        <v>MSV-163MS-510-511</v>
      </c>
      <c r="L527" t="str">
        <f>_xlfn.XLOOKUP(E527,LD_PROJETOS!A:A,LD_PROJETOS!H:H)</f>
        <v>DV</v>
      </c>
      <c r="M527" t="str">
        <f t="shared" si="25"/>
        <v/>
      </c>
      <c r="N527" t="str">
        <f t="shared" si="26"/>
        <v>C:\Users\luis.nunes\OneDrive - ATERPA\00.SERVIDOR\SALA TÉCNICA\00.PROJETOS\02.DOCUMENTOS\ANO 01\MSV-163MS-510-511\DV</v>
      </c>
      <c r="O527" t="s">
        <v>4780</v>
      </c>
    </row>
    <row r="528" spans="1:15" x14ac:dyDescent="0.3">
      <c r="A528" t="s">
        <v>454</v>
      </c>
      <c r="B528">
        <v>4269847</v>
      </c>
      <c r="C528" t="s">
        <v>5992</v>
      </c>
      <c r="D528" s="11">
        <v>45838</v>
      </c>
      <c r="E528" t="s">
        <v>3041</v>
      </c>
      <c r="F528" t="s">
        <v>3042</v>
      </c>
      <c r="G528" t="s">
        <v>2788</v>
      </c>
      <c r="H528" t="str">
        <f>IF(_xlfn.XLOOKUP(E528,LD_01[DOCUMENTO],LD_01[REVISÃO])=F528,"VIGENTE","OBSOLETO")</f>
        <v>VIGENTE</v>
      </c>
      <c r="I528" t="s">
        <v>4311</v>
      </c>
      <c r="J528" t="s">
        <v>4855</v>
      </c>
      <c r="K528" t="str">
        <f t="shared" si="24"/>
        <v>MSV-163MS-510-511</v>
      </c>
      <c r="L528" t="str">
        <f>_xlfn.XLOOKUP(E528,LD_PROJETOS!A:A,LD_PROJETOS!H:H)</f>
        <v>TE</v>
      </c>
      <c r="M528" t="str">
        <f t="shared" si="25"/>
        <v/>
      </c>
      <c r="N528" t="str">
        <f t="shared" si="26"/>
        <v>C:\Users\luis.nunes\OneDrive - ATERPA\00.SERVIDOR\SALA TÉCNICA\00.PROJETOS\02.DOCUMENTOS\ANO 01\MSV-163MS-510-511\TE</v>
      </c>
      <c r="O528" t="s">
        <v>4780</v>
      </c>
    </row>
    <row r="529" spans="1:15" x14ac:dyDescent="0.3">
      <c r="A529" t="s">
        <v>455</v>
      </c>
      <c r="B529">
        <v>1116902</v>
      </c>
      <c r="C529" t="s">
        <v>5992</v>
      </c>
      <c r="D529" s="11">
        <v>45838</v>
      </c>
      <c r="E529" t="s">
        <v>3041</v>
      </c>
      <c r="F529" t="s">
        <v>3042</v>
      </c>
      <c r="G529" t="s">
        <v>2806</v>
      </c>
      <c r="H529" t="str">
        <f>IF(_xlfn.XLOOKUP(E529,LD_01[DOCUMENTO],LD_01[REVISÃO])=F529,"VIGENTE","OBSOLETO")</f>
        <v>VIGENTE</v>
      </c>
      <c r="I529" t="s">
        <v>4311</v>
      </c>
      <c r="J529" t="s">
        <v>4855</v>
      </c>
      <c r="K529" t="str">
        <f t="shared" si="24"/>
        <v>MSV-163MS-510-511</v>
      </c>
      <c r="L529" t="str">
        <f>_xlfn.XLOOKUP(E529,LD_PROJETOS!A:A,LD_PROJETOS!H:H)</f>
        <v>TE</v>
      </c>
      <c r="M529" t="str">
        <f t="shared" si="25"/>
        <v/>
      </c>
      <c r="N529" t="str">
        <f t="shared" si="26"/>
        <v>C:\Users\luis.nunes\OneDrive - ATERPA\00.SERVIDOR\SALA TÉCNICA\00.PROJETOS\02.DOCUMENTOS\ANO 01\MSV-163MS-510-511\TE</v>
      </c>
      <c r="O529" t="s">
        <v>4780</v>
      </c>
    </row>
    <row r="530" spans="1:15" x14ac:dyDescent="0.3">
      <c r="A530" t="s">
        <v>474</v>
      </c>
      <c r="B530">
        <v>826628</v>
      </c>
      <c r="C530" t="s">
        <v>5992</v>
      </c>
      <c r="D530" s="11">
        <v>45838</v>
      </c>
      <c r="E530" t="s">
        <v>3052</v>
      </c>
      <c r="F530" t="s">
        <v>2797</v>
      </c>
      <c r="G530" t="s">
        <v>2788</v>
      </c>
      <c r="H530" t="str">
        <f>IF(_xlfn.XLOOKUP(E530,LD_01[DOCUMENTO],LD_01[REVISÃO])=F530,"VIGENTE","OBSOLETO")</f>
        <v>VIGENTE</v>
      </c>
      <c r="I530" t="s">
        <v>4311</v>
      </c>
      <c r="J530" t="s">
        <v>4855</v>
      </c>
      <c r="K530" t="str">
        <f t="shared" si="24"/>
        <v>MSV-163MS-510-511</v>
      </c>
      <c r="L530" t="str">
        <f>_xlfn.XLOOKUP(E530,LD_PROJETOS!A:A,LD_PROJETOS!H:H)</f>
        <v>DR</v>
      </c>
      <c r="M530" t="str">
        <f t="shared" si="25"/>
        <v/>
      </c>
      <c r="N530" t="str">
        <f t="shared" si="26"/>
        <v>C:\Users\luis.nunes\OneDrive - ATERPA\00.SERVIDOR\SALA TÉCNICA\00.PROJETOS\02.DOCUMENTOS\ANO 01\MSV-163MS-510-511\DR</v>
      </c>
      <c r="O530" t="s">
        <v>4780</v>
      </c>
    </row>
    <row r="531" spans="1:15" x14ac:dyDescent="0.3">
      <c r="A531" t="s">
        <v>509</v>
      </c>
      <c r="B531">
        <v>905787</v>
      </c>
      <c r="C531" t="s">
        <v>5992</v>
      </c>
      <c r="D531" s="11">
        <v>45838</v>
      </c>
      <c r="E531" t="s">
        <v>3071</v>
      </c>
      <c r="F531" t="s">
        <v>2799</v>
      </c>
      <c r="G531" t="s">
        <v>2788</v>
      </c>
      <c r="H531" t="str">
        <f>IF(_xlfn.XLOOKUP(E531,LD_01[DOCUMENTO],LD_01[REVISÃO])=F531,"VIGENTE","OBSOLETO")</f>
        <v>VIGENTE</v>
      </c>
      <c r="I531" t="s">
        <v>4311</v>
      </c>
      <c r="J531" t="s">
        <v>4855</v>
      </c>
      <c r="K531" t="str">
        <f t="shared" si="24"/>
        <v>MSV-163MS-510-511</v>
      </c>
      <c r="L531" t="str">
        <f>_xlfn.XLOOKUP(E531,LD_PROJETOS!A:A,LD_PROJETOS!H:H)</f>
        <v>EL</v>
      </c>
      <c r="M531" t="str">
        <f t="shared" si="25"/>
        <v/>
      </c>
      <c r="N531" t="str">
        <f t="shared" si="26"/>
        <v>C:\Users\luis.nunes\OneDrive - ATERPA\00.SERVIDOR\SALA TÉCNICA\00.PROJETOS\02.DOCUMENTOS\ANO 01\MSV-163MS-510-511\EL</v>
      </c>
      <c r="O531" t="s">
        <v>4780</v>
      </c>
    </row>
    <row r="532" spans="1:15" x14ac:dyDescent="0.3">
      <c r="A532" t="s">
        <v>510</v>
      </c>
      <c r="B532">
        <v>353812</v>
      </c>
      <c r="C532" t="s">
        <v>5992</v>
      </c>
      <c r="D532" s="11">
        <v>45838</v>
      </c>
      <c r="E532" t="s">
        <v>3072</v>
      </c>
      <c r="F532" t="s">
        <v>2791</v>
      </c>
      <c r="G532" t="s">
        <v>2788</v>
      </c>
      <c r="H532" t="str">
        <f>IF(_xlfn.XLOOKUP(E532,LD_01[DOCUMENTO],LD_01[REVISÃO])=F532,"VIGENTE","OBSOLETO")</f>
        <v>OBSOLETO</v>
      </c>
      <c r="I532" t="s">
        <v>4311</v>
      </c>
      <c r="J532" t="s">
        <v>4855</v>
      </c>
      <c r="K532" t="str">
        <f t="shared" si="24"/>
        <v>MSV-163MS-510-511</v>
      </c>
      <c r="L532" t="str">
        <f>_xlfn.XLOOKUP(E532,LD_PROJETOS!A:A,LD_PROJETOS!H:H)</f>
        <v>EL</v>
      </c>
      <c r="M532" t="str">
        <f t="shared" si="25"/>
        <v>OBSOLETO</v>
      </c>
      <c r="N532" t="str">
        <f t="shared" si="26"/>
        <v>C:\Users\luis.nunes\OneDrive - ATERPA\00.SERVIDOR\SALA TÉCNICA\00.PROJETOS\02.DOCUMENTOS\ANO 01\MSV-163MS-510-511\EL\OBSOLETO</v>
      </c>
      <c r="O532" t="s">
        <v>4780</v>
      </c>
    </row>
    <row r="533" spans="1:15" x14ac:dyDescent="0.3">
      <c r="A533" t="s">
        <v>475</v>
      </c>
      <c r="B533">
        <v>1763298</v>
      </c>
      <c r="C533" t="s">
        <v>5992</v>
      </c>
      <c r="D533" s="11">
        <v>45838</v>
      </c>
      <c r="E533" t="s">
        <v>3053</v>
      </c>
      <c r="F533" t="s">
        <v>2791</v>
      </c>
      <c r="G533" t="s">
        <v>2788</v>
      </c>
      <c r="H533" t="str">
        <f>IF(_xlfn.XLOOKUP(E533,LD_01[DOCUMENTO],LD_01[REVISÃO])=F533,"VIGENTE","OBSOLETO")</f>
        <v>VIGENTE</v>
      </c>
      <c r="I533" t="s">
        <v>4311</v>
      </c>
      <c r="J533" t="s">
        <v>4855</v>
      </c>
      <c r="K533" t="str">
        <f t="shared" si="24"/>
        <v>MSV-163MS-510-511</v>
      </c>
      <c r="L533" t="str">
        <f>_xlfn.XLOOKUP(E533,LD_PROJETOS!A:A,LD_PROJETOS!H:H)</f>
        <v>DR</v>
      </c>
      <c r="M533" t="str">
        <f t="shared" si="25"/>
        <v/>
      </c>
      <c r="N533" t="str">
        <f t="shared" si="26"/>
        <v>C:\Users\luis.nunes\OneDrive - ATERPA\00.SERVIDOR\SALA TÉCNICA\00.PROJETOS\02.DOCUMENTOS\ANO 01\MSV-163MS-510-511\DR</v>
      </c>
      <c r="O533" t="s">
        <v>4780</v>
      </c>
    </row>
    <row r="534" spans="1:15" x14ac:dyDescent="0.3">
      <c r="A534" t="s">
        <v>496</v>
      </c>
      <c r="B534">
        <v>4144901</v>
      </c>
      <c r="C534" t="s">
        <v>5992</v>
      </c>
      <c r="D534" s="11">
        <v>45838</v>
      </c>
      <c r="E534" t="s">
        <v>3064</v>
      </c>
      <c r="F534" t="s">
        <v>2797</v>
      </c>
      <c r="G534" t="s">
        <v>2788</v>
      </c>
      <c r="H534" t="str">
        <f>IF(_xlfn.XLOOKUP(E534,LD_01[DOCUMENTO],LD_01[REVISÃO])=F534,"VIGENTE","OBSOLETO")</f>
        <v>VIGENTE</v>
      </c>
      <c r="I534" t="s">
        <v>4311</v>
      </c>
      <c r="J534" t="s">
        <v>4855</v>
      </c>
      <c r="K534" t="str">
        <f t="shared" si="24"/>
        <v>MSV-163MS-510-511</v>
      </c>
      <c r="L534" t="str">
        <f>_xlfn.XLOOKUP(E534,LD_PROJETOS!A:A,LD_PROJETOS!H:H)</f>
        <v>PV</v>
      </c>
      <c r="M534" t="str">
        <f t="shared" si="25"/>
        <v/>
      </c>
      <c r="N534" t="str">
        <f t="shared" si="26"/>
        <v>C:\Users\luis.nunes\OneDrive - ATERPA\00.SERVIDOR\SALA TÉCNICA\00.PROJETOS\02.DOCUMENTOS\ANO 01\MSV-163MS-510-511\PV</v>
      </c>
      <c r="O534" t="s">
        <v>4780</v>
      </c>
    </row>
    <row r="535" spans="1:15" x14ac:dyDescent="0.3">
      <c r="A535" t="s">
        <v>511</v>
      </c>
      <c r="B535">
        <v>95399</v>
      </c>
      <c r="C535" t="s">
        <v>5992</v>
      </c>
      <c r="D535" s="11">
        <v>45838</v>
      </c>
      <c r="E535" t="s">
        <v>3073</v>
      </c>
      <c r="F535" t="s">
        <v>2791</v>
      </c>
      <c r="G535" t="s">
        <v>2788</v>
      </c>
      <c r="H535" t="str">
        <f>IF(_xlfn.XLOOKUP(E535,LD_01[DOCUMENTO],LD_01[REVISÃO])=F535,"VIGENTE","OBSOLETO")</f>
        <v>OBSOLETO</v>
      </c>
      <c r="I535" t="s">
        <v>4311</v>
      </c>
      <c r="J535" t="s">
        <v>4855</v>
      </c>
      <c r="K535" t="str">
        <f t="shared" si="24"/>
        <v>MSV-163MS-510-511</v>
      </c>
      <c r="L535" t="str">
        <f>_xlfn.XLOOKUP(E535,LD_PROJETOS!A:A,LD_PROJETOS!H:H)</f>
        <v>EL</v>
      </c>
      <c r="M535" t="str">
        <f t="shared" si="25"/>
        <v>OBSOLETO</v>
      </c>
      <c r="N535" t="str">
        <f t="shared" si="26"/>
        <v>C:\Users\luis.nunes\OneDrive - ATERPA\00.SERVIDOR\SALA TÉCNICA\00.PROJETOS\02.DOCUMENTOS\ANO 01\MSV-163MS-510-511\EL\OBSOLETO</v>
      </c>
      <c r="O535" t="s">
        <v>4780</v>
      </c>
    </row>
    <row r="536" spans="1:15" x14ac:dyDescent="0.3">
      <c r="A536" t="s">
        <v>543</v>
      </c>
      <c r="B536">
        <v>220897</v>
      </c>
      <c r="C536" t="s">
        <v>5992</v>
      </c>
      <c r="D536" s="11">
        <v>45838</v>
      </c>
      <c r="E536" t="s">
        <v>3092</v>
      </c>
      <c r="F536" t="s">
        <v>2786</v>
      </c>
      <c r="G536" t="s">
        <v>2788</v>
      </c>
      <c r="H536" t="str">
        <f>IF(_xlfn.XLOOKUP(E536,LD_01[DOCUMENTO],LD_01[REVISÃO])=F536,"VIGENTE","OBSOLETO")</f>
        <v>VIGENTE</v>
      </c>
      <c r="I536" t="s">
        <v>4311</v>
      </c>
      <c r="J536" t="s">
        <v>4855</v>
      </c>
      <c r="K536" t="str">
        <f t="shared" si="24"/>
        <v>MSV-163MS-510-511</v>
      </c>
      <c r="L536" t="str">
        <f>_xlfn.XLOOKUP(E536,LD_PROJETOS!A:A,LD_PROJETOS!H:H)</f>
        <v>PA</v>
      </c>
      <c r="M536" t="str">
        <f t="shared" si="25"/>
        <v/>
      </c>
      <c r="N536" t="str">
        <f t="shared" si="26"/>
        <v>C:\Users\luis.nunes\OneDrive - ATERPA\00.SERVIDOR\SALA TÉCNICA\00.PROJETOS\02.DOCUMENTOS\ANO 01\MSV-163MS-510-511\PA</v>
      </c>
      <c r="O536" t="s">
        <v>4780</v>
      </c>
    </row>
    <row r="537" spans="1:15" x14ac:dyDescent="0.3">
      <c r="A537" t="s">
        <v>538</v>
      </c>
      <c r="B537">
        <v>134727</v>
      </c>
      <c r="C537" t="s">
        <v>5992</v>
      </c>
      <c r="D537" s="11">
        <v>45838</v>
      </c>
      <c r="E537" t="s">
        <v>3089</v>
      </c>
      <c r="F537" t="s">
        <v>2786</v>
      </c>
      <c r="G537" t="s">
        <v>2788</v>
      </c>
      <c r="H537" t="str">
        <f>IF(_xlfn.XLOOKUP(E537,LD_01[DOCUMENTO],LD_01[REVISÃO])=F537,"VIGENTE","OBSOLETO")</f>
        <v>VIGENTE</v>
      </c>
      <c r="I537" t="s">
        <v>4311</v>
      </c>
      <c r="J537" t="s">
        <v>4855</v>
      </c>
      <c r="K537" t="str">
        <f t="shared" si="24"/>
        <v>MSV-163MS-510-511</v>
      </c>
      <c r="L537" t="str">
        <f>_xlfn.XLOOKUP(E537,LD_PROJETOS!A:A,LD_PROJETOS!H:H)</f>
        <v>DV</v>
      </c>
      <c r="M537" t="str">
        <f t="shared" si="25"/>
        <v/>
      </c>
      <c r="N537" t="str">
        <f t="shared" si="26"/>
        <v>C:\Users\luis.nunes\OneDrive - ATERPA\00.SERVIDOR\SALA TÉCNICA\00.PROJETOS\02.DOCUMENTOS\ANO 01\MSV-163MS-510-511\DV</v>
      </c>
      <c r="O537" t="s">
        <v>4780</v>
      </c>
    </row>
    <row r="538" spans="1:15" x14ac:dyDescent="0.3">
      <c r="A538" t="s">
        <v>497</v>
      </c>
      <c r="B538">
        <v>5831438</v>
      </c>
      <c r="C538" t="s">
        <v>5992</v>
      </c>
      <c r="D538" s="11">
        <v>45838</v>
      </c>
      <c r="E538" t="s">
        <v>3065</v>
      </c>
      <c r="F538" t="s">
        <v>2797</v>
      </c>
      <c r="G538" t="s">
        <v>2788</v>
      </c>
      <c r="H538" t="str">
        <f>IF(_xlfn.XLOOKUP(E538,LD_01[DOCUMENTO],LD_01[REVISÃO])=F538,"VIGENTE","OBSOLETO")</f>
        <v>OBSOLETO</v>
      </c>
      <c r="I538" t="s">
        <v>4311</v>
      </c>
      <c r="J538" t="s">
        <v>4855</v>
      </c>
      <c r="K538" t="str">
        <f t="shared" si="24"/>
        <v>MSV-163MS-510-511</v>
      </c>
      <c r="L538" t="str">
        <f>_xlfn.XLOOKUP(E538,LD_PROJETOS!A:A,LD_PROJETOS!H:H)</f>
        <v>PV</v>
      </c>
      <c r="M538" t="str">
        <f t="shared" si="25"/>
        <v>OBSOLETO</v>
      </c>
      <c r="N538" t="str">
        <f t="shared" si="26"/>
        <v>C:\Users\luis.nunes\OneDrive - ATERPA\00.SERVIDOR\SALA TÉCNICA\00.PROJETOS\02.DOCUMENTOS\ANO 01\MSV-163MS-510-511\PV\OBSOLETO</v>
      </c>
      <c r="O538" t="s">
        <v>4780</v>
      </c>
    </row>
    <row r="539" spans="1:15" x14ac:dyDescent="0.3">
      <c r="A539" t="s">
        <v>498</v>
      </c>
      <c r="B539">
        <v>4069512</v>
      </c>
      <c r="C539" t="s">
        <v>5992</v>
      </c>
      <c r="D539" s="11">
        <v>45838</v>
      </c>
      <c r="E539" t="s">
        <v>3065</v>
      </c>
      <c r="F539" t="s">
        <v>2797</v>
      </c>
      <c r="G539" t="s">
        <v>2806</v>
      </c>
      <c r="H539" t="str">
        <f>IF(_xlfn.XLOOKUP(E539,LD_01[DOCUMENTO],LD_01[REVISÃO])=F539,"VIGENTE","OBSOLETO")</f>
        <v>OBSOLETO</v>
      </c>
      <c r="I539" t="s">
        <v>4311</v>
      </c>
      <c r="J539" t="s">
        <v>4855</v>
      </c>
      <c r="K539" t="str">
        <f t="shared" si="24"/>
        <v>MSV-163MS-510-511</v>
      </c>
      <c r="L539" t="str">
        <f>_xlfn.XLOOKUP(E539,LD_PROJETOS!A:A,LD_PROJETOS!H:H)</f>
        <v>PV</v>
      </c>
      <c r="M539" t="str">
        <f t="shared" si="25"/>
        <v>OBSOLETO</v>
      </c>
      <c r="N539" t="str">
        <f t="shared" si="26"/>
        <v>C:\Users\luis.nunes\OneDrive - ATERPA\00.SERVIDOR\SALA TÉCNICA\00.PROJETOS\02.DOCUMENTOS\ANO 01\MSV-163MS-510-511\PV\OBSOLETO</v>
      </c>
      <c r="O539" t="s">
        <v>4780</v>
      </c>
    </row>
    <row r="540" spans="1:15" x14ac:dyDescent="0.3">
      <c r="A540" t="s">
        <v>422</v>
      </c>
      <c r="B540">
        <v>1575602</v>
      </c>
      <c r="C540" t="s">
        <v>5992</v>
      </c>
      <c r="D540" s="11">
        <v>45838</v>
      </c>
      <c r="E540" t="s">
        <v>3024</v>
      </c>
      <c r="F540" t="s">
        <v>2791</v>
      </c>
      <c r="G540" t="s">
        <v>2788</v>
      </c>
      <c r="H540" t="str">
        <f>IF(_xlfn.XLOOKUP(E540,LD_01[DOCUMENTO],LD_01[REVISÃO])=F540,"VIGENTE","OBSOLETO")</f>
        <v>VIGENTE</v>
      </c>
      <c r="I540" t="s">
        <v>4311</v>
      </c>
      <c r="J540" t="s">
        <v>4855</v>
      </c>
      <c r="K540" t="str">
        <f t="shared" si="24"/>
        <v>MSV-163MS-510-511</v>
      </c>
      <c r="L540" t="str">
        <f>_xlfn.XLOOKUP(E540,LD_PROJETOS!A:A,LD_PROJETOS!H:H)</f>
        <v>TO</v>
      </c>
      <c r="M540" t="str">
        <f t="shared" si="25"/>
        <v/>
      </c>
      <c r="N540" t="str">
        <f t="shared" si="26"/>
        <v>C:\Users\luis.nunes\OneDrive - ATERPA\00.SERVIDOR\SALA TÉCNICA\00.PROJETOS\02.DOCUMENTOS\ANO 01\MSV-163MS-510-511\TO</v>
      </c>
      <c r="O540" t="s">
        <v>4780</v>
      </c>
    </row>
    <row r="541" spans="1:15" x14ac:dyDescent="0.3">
      <c r="A541" t="s">
        <v>518</v>
      </c>
      <c r="B541">
        <v>23652500</v>
      </c>
      <c r="C541" t="s">
        <v>5992</v>
      </c>
      <c r="D541" s="11">
        <v>45838</v>
      </c>
      <c r="E541" t="s">
        <v>3077</v>
      </c>
      <c r="F541" t="s">
        <v>2818</v>
      </c>
      <c r="G541" t="s">
        <v>2788</v>
      </c>
      <c r="H541" t="str">
        <f>IF(_xlfn.XLOOKUP(E541,LD_01[DOCUMENTO],LD_01[REVISÃO])=F541,"VIGENTE","OBSOLETO")</f>
        <v>VIGENTE</v>
      </c>
      <c r="I541" t="s">
        <v>4311</v>
      </c>
      <c r="J541" t="s">
        <v>4855</v>
      </c>
      <c r="K541" t="str">
        <f t="shared" si="24"/>
        <v>MSV-163MS-510-511</v>
      </c>
      <c r="L541" t="str">
        <f>_xlfn.XLOOKUP(E541,LD_PROJETOS!A:A,LD_PROJETOS!H:H)</f>
        <v>GG</v>
      </c>
      <c r="M541" t="str">
        <f t="shared" si="25"/>
        <v/>
      </c>
      <c r="N541" t="str">
        <f t="shared" si="26"/>
        <v>C:\Users\luis.nunes\OneDrive - ATERPA\00.SERVIDOR\SALA TÉCNICA\00.PROJETOS\02.DOCUMENTOS\ANO 01\MSV-163MS-510-511\GG</v>
      </c>
      <c r="O541" t="s">
        <v>4780</v>
      </c>
    </row>
    <row r="542" spans="1:15" x14ac:dyDescent="0.3">
      <c r="A542" t="s">
        <v>519</v>
      </c>
      <c r="B542">
        <v>658811</v>
      </c>
      <c r="C542" t="s">
        <v>5992</v>
      </c>
      <c r="D542" s="11">
        <v>45838</v>
      </c>
      <c r="E542" t="s">
        <v>3078</v>
      </c>
      <c r="F542" t="s">
        <v>2786</v>
      </c>
      <c r="G542" t="s">
        <v>2788</v>
      </c>
      <c r="H542" t="str">
        <f>IF(_xlfn.XLOOKUP(E542,LD_01[DOCUMENTO],LD_01[REVISÃO])=F542,"VIGENTE","OBSOLETO")</f>
        <v>VIGENTE</v>
      </c>
      <c r="I542" t="s">
        <v>4311</v>
      </c>
      <c r="J542" t="s">
        <v>4855</v>
      </c>
      <c r="K542" t="str">
        <f t="shared" si="24"/>
        <v>MSV-163MS-510-511</v>
      </c>
      <c r="L542" t="str">
        <f>_xlfn.XLOOKUP(E542,LD_PROJETOS!A:A,LD_PROJETOS!H:H)</f>
        <v>GG</v>
      </c>
      <c r="M542" t="str">
        <f t="shared" si="25"/>
        <v/>
      </c>
      <c r="N542" t="str">
        <f t="shared" si="26"/>
        <v>C:\Users\luis.nunes\OneDrive - ATERPA\00.SERVIDOR\SALA TÉCNICA\00.PROJETOS\02.DOCUMENTOS\ANO 01\MSV-163MS-510-511\GG</v>
      </c>
      <c r="O542" t="s">
        <v>4780</v>
      </c>
    </row>
    <row r="543" spans="1:15" x14ac:dyDescent="0.3">
      <c r="A543" t="s">
        <v>520</v>
      </c>
      <c r="B543">
        <v>22531948</v>
      </c>
      <c r="C543" t="s">
        <v>5992</v>
      </c>
      <c r="D543" s="11">
        <v>45838</v>
      </c>
      <c r="E543" t="s">
        <v>3079</v>
      </c>
      <c r="F543" t="s">
        <v>2786</v>
      </c>
      <c r="G543" t="s">
        <v>2788</v>
      </c>
      <c r="H543" t="str">
        <f>IF(_xlfn.XLOOKUP(E543,LD_01[DOCUMENTO],LD_01[REVISÃO])=F543,"VIGENTE","OBSOLETO")</f>
        <v>VIGENTE</v>
      </c>
      <c r="I543" t="s">
        <v>4311</v>
      </c>
      <c r="J543" t="s">
        <v>4855</v>
      </c>
      <c r="K543" t="str">
        <f t="shared" si="24"/>
        <v>MSV-163MS-510-511</v>
      </c>
      <c r="L543" t="str">
        <f>_xlfn.XLOOKUP(E543,LD_PROJETOS!A:A,LD_PROJETOS!H:H)</f>
        <v>GG</v>
      </c>
      <c r="M543" t="str">
        <f t="shared" si="25"/>
        <v/>
      </c>
      <c r="N543" t="str">
        <f t="shared" si="26"/>
        <v>C:\Users\luis.nunes\OneDrive - ATERPA\00.SERVIDOR\SALA TÉCNICA\00.PROJETOS\02.DOCUMENTOS\ANO 01\MSV-163MS-510-511\GG</v>
      </c>
      <c r="O543" t="s">
        <v>4780</v>
      </c>
    </row>
    <row r="544" spans="1:15" x14ac:dyDescent="0.3">
      <c r="A544" t="s">
        <v>544</v>
      </c>
      <c r="B544">
        <v>6235451</v>
      </c>
      <c r="C544" t="s">
        <v>5992</v>
      </c>
      <c r="D544" s="11">
        <v>45838</v>
      </c>
      <c r="E544" t="s">
        <v>3093</v>
      </c>
      <c r="F544" t="s">
        <v>2786</v>
      </c>
      <c r="G544" t="s">
        <v>2788</v>
      </c>
      <c r="H544" t="str">
        <f>IF(_xlfn.XLOOKUP(E544,LD_01[DOCUMENTO],LD_01[REVISÃO])=F544,"VIGENTE","OBSOLETO")</f>
        <v>VIGENTE</v>
      </c>
      <c r="I544" t="s">
        <v>4311</v>
      </c>
      <c r="J544" t="s">
        <v>4855</v>
      </c>
      <c r="K544" t="str">
        <f t="shared" si="24"/>
        <v>MSV-163MS-510-511</v>
      </c>
      <c r="L544" t="str">
        <f>_xlfn.XLOOKUP(E544,LD_PROJETOS!A:A,LD_PROJETOS!H:H)</f>
        <v>TR</v>
      </c>
      <c r="M544" t="str">
        <f t="shared" si="25"/>
        <v/>
      </c>
      <c r="N544" t="str">
        <f t="shared" si="26"/>
        <v>C:\Users\luis.nunes\OneDrive - ATERPA\00.SERVIDOR\SALA TÉCNICA\00.PROJETOS\02.DOCUMENTOS\ANO 01\MSV-163MS-510-511\TR</v>
      </c>
      <c r="O544" t="s">
        <v>4780</v>
      </c>
    </row>
    <row r="545" spans="1:15" x14ac:dyDescent="0.3">
      <c r="A545" t="s">
        <v>433</v>
      </c>
      <c r="B545">
        <v>995445</v>
      </c>
      <c r="C545" t="s">
        <v>5992</v>
      </c>
      <c r="D545" s="11">
        <v>45838</v>
      </c>
      <c r="E545" t="s">
        <v>3030</v>
      </c>
      <c r="F545" t="s">
        <v>2818</v>
      </c>
      <c r="G545" t="s">
        <v>2788</v>
      </c>
      <c r="H545" t="str">
        <f>IF(_xlfn.XLOOKUP(E545,LD_01[DOCUMENTO],LD_01[REVISÃO])=F545,"VIGENTE","OBSOLETO")</f>
        <v>VIGENTE</v>
      </c>
      <c r="I545" t="s">
        <v>4311</v>
      </c>
      <c r="J545" t="s">
        <v>4855</v>
      </c>
      <c r="K545" t="str">
        <f t="shared" si="24"/>
        <v>MSV-163MS-510-511</v>
      </c>
      <c r="L545" t="str">
        <f>_xlfn.XLOOKUP(E545,LD_PROJETOS!A:A,LD_PROJETOS!H:H)</f>
        <v>GE</v>
      </c>
      <c r="M545" t="str">
        <f t="shared" si="25"/>
        <v/>
      </c>
      <c r="N545" t="str">
        <f t="shared" si="26"/>
        <v>C:\Users\luis.nunes\OneDrive - ATERPA\00.SERVIDOR\SALA TÉCNICA\00.PROJETOS\02.DOCUMENTOS\ANO 01\MSV-163MS-510-511\GE</v>
      </c>
      <c r="O545" t="s">
        <v>4780</v>
      </c>
    </row>
    <row r="546" spans="1:15" x14ac:dyDescent="0.3">
      <c r="A546" t="s">
        <v>525</v>
      </c>
      <c r="B546">
        <v>2910762</v>
      </c>
      <c r="C546" t="s">
        <v>5992</v>
      </c>
      <c r="D546" s="11">
        <v>45838</v>
      </c>
      <c r="E546" t="s">
        <v>3082</v>
      </c>
      <c r="F546" t="s">
        <v>2786</v>
      </c>
      <c r="G546" t="s">
        <v>2788</v>
      </c>
      <c r="H546" t="str">
        <f>IF(_xlfn.XLOOKUP(E546,LD_01[DOCUMENTO],LD_01[REVISÃO])=F546,"VIGENTE","OBSOLETO")</f>
        <v>VIGENTE</v>
      </c>
      <c r="I546" t="s">
        <v>4315</v>
      </c>
      <c r="J546" t="s">
        <v>4855</v>
      </c>
      <c r="K546" t="str">
        <f t="shared" si="24"/>
        <v>MSV-163MS-512-NORTE</v>
      </c>
      <c r="L546" t="str">
        <f>_xlfn.XLOOKUP(E546,LD_PROJETOS!A:A,LD_PROJETOS!H:H)</f>
        <v>IN</v>
      </c>
      <c r="M546" t="str">
        <f t="shared" si="25"/>
        <v/>
      </c>
      <c r="N546" t="str">
        <f t="shared" si="26"/>
        <v>C:\Users\luis.nunes\OneDrive - ATERPA\00.SERVIDOR\SALA TÉCNICA\00.PROJETOS\02.DOCUMENTOS\ANO 01\MSV-163MS-512-NORTE\IN</v>
      </c>
      <c r="O546" t="s">
        <v>4780</v>
      </c>
    </row>
    <row r="547" spans="1:15" x14ac:dyDescent="0.3">
      <c r="A547" t="s">
        <v>545</v>
      </c>
      <c r="B547">
        <v>1549240</v>
      </c>
      <c r="C547" t="s">
        <v>5992</v>
      </c>
      <c r="D547" s="11">
        <v>45838</v>
      </c>
      <c r="E547" t="s">
        <v>3094</v>
      </c>
      <c r="F547" t="s">
        <v>2786</v>
      </c>
      <c r="G547" t="s">
        <v>2787</v>
      </c>
      <c r="H547" t="str">
        <f>IF(_xlfn.XLOOKUP(E547,LD_01[DOCUMENTO],LD_01[REVISÃO])=F547,"VIGENTE","OBSOLETO")</f>
        <v>VIGENTE</v>
      </c>
      <c r="I547" t="s">
        <v>4315</v>
      </c>
      <c r="J547" t="s">
        <v>4855</v>
      </c>
      <c r="K547" t="str">
        <f t="shared" si="24"/>
        <v>MSV-163MS-512-NORTE</v>
      </c>
      <c r="L547" t="str">
        <f>_xlfn.XLOOKUP(E547,LD_PROJETOS!A:A,LD_PROJETOS!H:H)</f>
        <v>TO</v>
      </c>
      <c r="M547" t="str">
        <f t="shared" si="25"/>
        <v/>
      </c>
      <c r="N547" t="str">
        <f t="shared" si="26"/>
        <v>C:\Users\luis.nunes\OneDrive - ATERPA\00.SERVIDOR\SALA TÉCNICA\00.PROJETOS\02.DOCUMENTOS\ANO 01\MSV-163MS-512-NORTE\TO</v>
      </c>
      <c r="O547" t="s">
        <v>4780</v>
      </c>
    </row>
    <row r="548" spans="1:15" x14ac:dyDescent="0.3">
      <c r="A548" t="s">
        <v>546</v>
      </c>
      <c r="B548">
        <v>650795</v>
      </c>
      <c r="C548" t="s">
        <v>5992</v>
      </c>
      <c r="D548" s="11">
        <v>45838</v>
      </c>
      <c r="E548" t="s">
        <v>3094</v>
      </c>
      <c r="F548" t="s">
        <v>2786</v>
      </c>
      <c r="G548" t="s">
        <v>2788</v>
      </c>
      <c r="H548" t="str">
        <f>IF(_xlfn.XLOOKUP(E548,LD_01[DOCUMENTO],LD_01[REVISÃO])=F548,"VIGENTE","OBSOLETO")</f>
        <v>VIGENTE</v>
      </c>
      <c r="I548" t="s">
        <v>4315</v>
      </c>
      <c r="J548" t="s">
        <v>4855</v>
      </c>
      <c r="K548" t="str">
        <f t="shared" si="24"/>
        <v>MSV-163MS-512-NORTE</v>
      </c>
      <c r="L548" t="str">
        <f>_xlfn.XLOOKUP(E548,LD_PROJETOS!A:A,LD_PROJETOS!H:H)</f>
        <v>TO</v>
      </c>
      <c r="M548" t="str">
        <f t="shared" si="25"/>
        <v/>
      </c>
      <c r="N548" t="str">
        <f t="shared" si="26"/>
        <v>C:\Users\luis.nunes\OneDrive - ATERPA\00.SERVIDOR\SALA TÉCNICA\00.PROJETOS\02.DOCUMENTOS\ANO 01\MSV-163MS-512-NORTE\TO</v>
      </c>
      <c r="O548" t="s">
        <v>4780</v>
      </c>
    </row>
    <row r="549" spans="1:15" x14ac:dyDescent="0.3">
      <c r="A549" t="s">
        <v>582</v>
      </c>
      <c r="B549">
        <v>1761418</v>
      </c>
      <c r="C549" t="s">
        <v>5992</v>
      </c>
      <c r="D549" s="11">
        <v>45838</v>
      </c>
      <c r="E549" t="s">
        <v>3115</v>
      </c>
      <c r="F549" t="s">
        <v>2791</v>
      </c>
      <c r="G549" t="s">
        <v>2787</v>
      </c>
      <c r="H549" t="str">
        <f>IF(_xlfn.XLOOKUP(E549,LD_01[DOCUMENTO],LD_01[REVISÃO])=F549,"VIGENTE","OBSOLETO")</f>
        <v>VIGENTE</v>
      </c>
      <c r="I549" t="s">
        <v>4315</v>
      </c>
      <c r="J549" t="s">
        <v>4855</v>
      </c>
      <c r="K549" t="str">
        <f t="shared" si="24"/>
        <v>MSV-163MS-512-NORTE</v>
      </c>
      <c r="L549" t="str">
        <f>_xlfn.XLOOKUP(E549,LD_PROJETOS!A:A,LD_PROJETOS!H:H)</f>
        <v>GG</v>
      </c>
      <c r="M549" t="str">
        <f t="shared" si="25"/>
        <v/>
      </c>
      <c r="N549" t="str">
        <f t="shared" si="26"/>
        <v>C:\Users\luis.nunes\OneDrive - ATERPA\00.SERVIDOR\SALA TÉCNICA\00.PROJETOS\02.DOCUMENTOS\ANO 01\MSV-163MS-512-NORTE\GG</v>
      </c>
      <c r="O549" t="s">
        <v>4780</v>
      </c>
    </row>
    <row r="550" spans="1:15" x14ac:dyDescent="0.3">
      <c r="A550" t="s">
        <v>583</v>
      </c>
      <c r="B550">
        <v>503659</v>
      </c>
      <c r="C550" t="s">
        <v>5992</v>
      </c>
      <c r="D550" s="11">
        <v>45838</v>
      </c>
      <c r="E550" t="s">
        <v>3115</v>
      </c>
      <c r="F550" t="s">
        <v>2791</v>
      </c>
      <c r="G550" t="s">
        <v>2788</v>
      </c>
      <c r="H550" t="str">
        <f>IF(_xlfn.XLOOKUP(E550,LD_01[DOCUMENTO],LD_01[REVISÃO])=F550,"VIGENTE","OBSOLETO")</f>
        <v>VIGENTE</v>
      </c>
      <c r="I550" t="s">
        <v>4315</v>
      </c>
      <c r="J550" t="s">
        <v>4855</v>
      </c>
      <c r="K550" t="str">
        <f t="shared" si="24"/>
        <v>MSV-163MS-512-NORTE</v>
      </c>
      <c r="L550" t="str">
        <f>_xlfn.XLOOKUP(E550,LD_PROJETOS!A:A,LD_PROJETOS!H:H)</f>
        <v>GG</v>
      </c>
      <c r="M550" t="str">
        <f t="shared" si="25"/>
        <v/>
      </c>
      <c r="N550" t="str">
        <f t="shared" si="26"/>
        <v>C:\Users\luis.nunes\OneDrive - ATERPA\00.SERVIDOR\SALA TÉCNICA\00.PROJETOS\02.DOCUMENTOS\ANO 01\MSV-163MS-512-NORTE\GG</v>
      </c>
      <c r="O550" t="s">
        <v>4780</v>
      </c>
    </row>
    <row r="551" spans="1:15" x14ac:dyDescent="0.3">
      <c r="A551" t="s">
        <v>548</v>
      </c>
      <c r="B551">
        <v>1517641</v>
      </c>
      <c r="C551" t="s">
        <v>5992</v>
      </c>
      <c r="D551" s="11">
        <v>45838</v>
      </c>
      <c r="E551" t="s">
        <v>3096</v>
      </c>
      <c r="F551" t="s">
        <v>2799</v>
      </c>
      <c r="G551" t="s">
        <v>2787</v>
      </c>
      <c r="H551" t="str">
        <f>IF(_xlfn.XLOOKUP(E551,LD_01[DOCUMENTO],LD_01[REVISÃO])=F551,"VIGENTE","OBSOLETO")</f>
        <v>VIGENTE</v>
      </c>
      <c r="I551" t="s">
        <v>4315</v>
      </c>
      <c r="J551" t="s">
        <v>4855</v>
      </c>
      <c r="K551" t="str">
        <f t="shared" si="24"/>
        <v>MSV-163MS-512-NORTE</v>
      </c>
      <c r="L551" t="str">
        <f>_xlfn.XLOOKUP(E551,LD_PROJETOS!A:A,LD_PROJETOS!H:H)</f>
        <v>GE</v>
      </c>
      <c r="M551" t="str">
        <f t="shared" si="25"/>
        <v/>
      </c>
      <c r="N551" t="str">
        <f t="shared" si="26"/>
        <v>C:\Users\luis.nunes\OneDrive - ATERPA\00.SERVIDOR\SALA TÉCNICA\00.PROJETOS\02.DOCUMENTOS\ANO 01\MSV-163MS-512-NORTE\GE</v>
      </c>
      <c r="O551" t="s">
        <v>4780</v>
      </c>
    </row>
    <row r="552" spans="1:15" x14ac:dyDescent="0.3">
      <c r="A552" t="s">
        <v>549</v>
      </c>
      <c r="B552">
        <v>536037</v>
      </c>
      <c r="C552" t="s">
        <v>5992</v>
      </c>
      <c r="D552" s="11">
        <v>45838</v>
      </c>
      <c r="E552" t="s">
        <v>3096</v>
      </c>
      <c r="F552" t="s">
        <v>2799</v>
      </c>
      <c r="G552" t="s">
        <v>2788</v>
      </c>
      <c r="H552" t="str">
        <f>IF(_xlfn.XLOOKUP(E552,LD_01[DOCUMENTO],LD_01[REVISÃO])=F552,"VIGENTE","OBSOLETO")</f>
        <v>VIGENTE</v>
      </c>
      <c r="I552" t="s">
        <v>4315</v>
      </c>
      <c r="J552" t="s">
        <v>4855</v>
      </c>
      <c r="K552" t="str">
        <f t="shared" si="24"/>
        <v>MSV-163MS-512-NORTE</v>
      </c>
      <c r="L552" t="str">
        <f>_xlfn.XLOOKUP(E552,LD_PROJETOS!A:A,LD_PROJETOS!H:H)</f>
        <v>GE</v>
      </c>
      <c r="M552" t="str">
        <f t="shared" si="25"/>
        <v/>
      </c>
      <c r="N552" t="str">
        <f t="shared" si="26"/>
        <v>C:\Users\luis.nunes\OneDrive - ATERPA\00.SERVIDOR\SALA TÉCNICA\00.PROJETOS\02.DOCUMENTOS\ANO 01\MSV-163MS-512-NORTE\GE</v>
      </c>
      <c r="O552" t="s">
        <v>4780</v>
      </c>
    </row>
    <row r="553" spans="1:15" x14ac:dyDescent="0.3">
      <c r="A553" t="s">
        <v>551</v>
      </c>
      <c r="B553">
        <v>348934</v>
      </c>
      <c r="C553" t="s">
        <v>5992</v>
      </c>
      <c r="D553" s="11">
        <v>45838</v>
      </c>
      <c r="E553" t="s">
        <v>3098</v>
      </c>
      <c r="F553" t="s">
        <v>2818</v>
      </c>
      <c r="G553" t="s">
        <v>2787</v>
      </c>
      <c r="H553" t="str">
        <f>IF(_xlfn.XLOOKUP(E553,LD_01[DOCUMENTO],LD_01[REVISÃO])=F553,"VIGENTE","OBSOLETO")</f>
        <v>VIGENTE</v>
      </c>
      <c r="I553" t="s">
        <v>4315</v>
      </c>
      <c r="J553" t="s">
        <v>4855</v>
      </c>
      <c r="K553" t="str">
        <f t="shared" si="24"/>
        <v>MSV-163MS-512-NORTE</v>
      </c>
      <c r="L553" t="str">
        <f>_xlfn.XLOOKUP(E553,LD_PROJETOS!A:A,LD_PROJETOS!H:H)</f>
        <v>TE</v>
      </c>
      <c r="M553" t="str">
        <f t="shared" si="25"/>
        <v/>
      </c>
      <c r="N553" t="str">
        <f t="shared" si="26"/>
        <v>C:\Users\luis.nunes\OneDrive - ATERPA\00.SERVIDOR\SALA TÉCNICA\00.PROJETOS\02.DOCUMENTOS\ANO 01\MSV-163MS-512-NORTE\TE</v>
      </c>
      <c r="O553" t="s">
        <v>4780</v>
      </c>
    </row>
    <row r="554" spans="1:15" x14ac:dyDescent="0.3">
      <c r="A554" t="s">
        <v>552</v>
      </c>
      <c r="B554">
        <v>360630</v>
      </c>
      <c r="C554" t="s">
        <v>5992</v>
      </c>
      <c r="D554" s="11">
        <v>45838</v>
      </c>
      <c r="E554" t="s">
        <v>3098</v>
      </c>
      <c r="F554" t="s">
        <v>2818</v>
      </c>
      <c r="G554" t="s">
        <v>2788</v>
      </c>
      <c r="H554" t="str">
        <f>IF(_xlfn.XLOOKUP(E554,LD_01[DOCUMENTO],LD_01[REVISÃO])=F554,"VIGENTE","OBSOLETO")</f>
        <v>VIGENTE</v>
      </c>
      <c r="I554" t="s">
        <v>4315</v>
      </c>
      <c r="J554" t="s">
        <v>4855</v>
      </c>
      <c r="K554" t="str">
        <f t="shared" si="24"/>
        <v>MSV-163MS-512-NORTE</v>
      </c>
      <c r="L554" t="str">
        <f>_xlfn.XLOOKUP(E554,LD_PROJETOS!A:A,LD_PROJETOS!H:H)</f>
        <v>TE</v>
      </c>
      <c r="M554" t="str">
        <f t="shared" si="25"/>
        <v/>
      </c>
      <c r="N554" t="str">
        <f t="shared" si="26"/>
        <v>C:\Users\luis.nunes\OneDrive - ATERPA\00.SERVIDOR\SALA TÉCNICA\00.PROJETOS\02.DOCUMENTOS\ANO 01\MSV-163MS-512-NORTE\TE</v>
      </c>
      <c r="O554" t="s">
        <v>4780</v>
      </c>
    </row>
    <row r="555" spans="1:15" x14ac:dyDescent="0.3">
      <c r="A555" t="s">
        <v>553</v>
      </c>
      <c r="B555">
        <v>447352</v>
      </c>
      <c r="C555" t="s">
        <v>5992</v>
      </c>
      <c r="D555" s="11">
        <v>45838</v>
      </c>
      <c r="E555" t="s">
        <v>3099</v>
      </c>
      <c r="F555" t="s">
        <v>2818</v>
      </c>
      <c r="G555" t="s">
        <v>2787</v>
      </c>
      <c r="H555" t="str">
        <f>IF(_xlfn.XLOOKUP(E555,LD_01[DOCUMENTO],LD_01[REVISÃO])=F555,"VIGENTE","OBSOLETO")</f>
        <v>VIGENTE</v>
      </c>
      <c r="I555" t="s">
        <v>4315</v>
      </c>
      <c r="J555" t="s">
        <v>4855</v>
      </c>
      <c r="K555" t="str">
        <f t="shared" si="24"/>
        <v>MSV-163MS-512-NORTE</v>
      </c>
      <c r="L555" t="str">
        <f>_xlfn.XLOOKUP(E555,LD_PROJETOS!A:A,LD_PROJETOS!H:H)</f>
        <v>TE</v>
      </c>
      <c r="M555" t="str">
        <f t="shared" si="25"/>
        <v/>
      </c>
      <c r="N555" t="str">
        <f t="shared" si="26"/>
        <v>C:\Users\luis.nunes\OneDrive - ATERPA\00.SERVIDOR\SALA TÉCNICA\00.PROJETOS\02.DOCUMENTOS\ANO 01\MSV-163MS-512-NORTE\TE</v>
      </c>
      <c r="O555" t="s">
        <v>4780</v>
      </c>
    </row>
    <row r="556" spans="1:15" x14ac:dyDescent="0.3">
      <c r="A556" t="s">
        <v>554</v>
      </c>
      <c r="B556">
        <v>345867</v>
      </c>
      <c r="C556" t="s">
        <v>5992</v>
      </c>
      <c r="D556" s="11">
        <v>45838</v>
      </c>
      <c r="E556" t="s">
        <v>3099</v>
      </c>
      <c r="F556" t="s">
        <v>2818</v>
      </c>
      <c r="G556" t="s">
        <v>2788</v>
      </c>
      <c r="H556" t="str">
        <f>IF(_xlfn.XLOOKUP(E556,LD_01[DOCUMENTO],LD_01[REVISÃO])=F556,"VIGENTE","OBSOLETO")</f>
        <v>VIGENTE</v>
      </c>
      <c r="I556" t="s">
        <v>4315</v>
      </c>
      <c r="J556" t="s">
        <v>4855</v>
      </c>
      <c r="K556" t="str">
        <f t="shared" si="24"/>
        <v>MSV-163MS-512-NORTE</v>
      </c>
      <c r="L556" t="str">
        <f>_xlfn.XLOOKUP(E556,LD_PROJETOS!A:A,LD_PROJETOS!H:H)</f>
        <v>TE</v>
      </c>
      <c r="M556" t="str">
        <f t="shared" si="25"/>
        <v/>
      </c>
      <c r="N556" t="str">
        <f t="shared" si="26"/>
        <v>C:\Users\luis.nunes\OneDrive - ATERPA\00.SERVIDOR\SALA TÉCNICA\00.PROJETOS\02.DOCUMENTOS\ANO 01\MSV-163MS-512-NORTE\TE</v>
      </c>
      <c r="O556" t="s">
        <v>4780</v>
      </c>
    </row>
    <row r="557" spans="1:15" x14ac:dyDescent="0.3">
      <c r="A557" t="s">
        <v>555</v>
      </c>
      <c r="B557">
        <v>2054047</v>
      </c>
      <c r="C557" t="s">
        <v>5992</v>
      </c>
      <c r="D557" s="11">
        <v>45838</v>
      </c>
      <c r="E557" t="s">
        <v>3100</v>
      </c>
      <c r="F557" t="s">
        <v>2799</v>
      </c>
      <c r="G557" t="s">
        <v>2787</v>
      </c>
      <c r="H557" t="str">
        <f>IF(_xlfn.XLOOKUP(E557,LD_01[DOCUMENTO],LD_01[REVISÃO])=F557,"VIGENTE","OBSOLETO")</f>
        <v>VIGENTE</v>
      </c>
      <c r="I557" t="s">
        <v>4315</v>
      </c>
      <c r="J557" t="s">
        <v>4855</v>
      </c>
      <c r="K557" t="str">
        <f t="shared" si="24"/>
        <v>MSV-163MS-512-NORTE</v>
      </c>
      <c r="L557" t="str">
        <f>_xlfn.XLOOKUP(E557,LD_PROJETOS!A:A,LD_PROJETOS!H:H)</f>
        <v>TE</v>
      </c>
      <c r="M557" t="str">
        <f t="shared" si="25"/>
        <v/>
      </c>
      <c r="N557" t="str">
        <f t="shared" si="26"/>
        <v>C:\Users\luis.nunes\OneDrive - ATERPA\00.SERVIDOR\SALA TÉCNICA\00.PROJETOS\02.DOCUMENTOS\ANO 01\MSV-163MS-512-NORTE\TE</v>
      </c>
      <c r="O557" t="s">
        <v>4780</v>
      </c>
    </row>
    <row r="558" spans="1:15" x14ac:dyDescent="0.3">
      <c r="A558" t="s">
        <v>556</v>
      </c>
      <c r="B558">
        <v>780689</v>
      </c>
      <c r="C558" t="s">
        <v>5992</v>
      </c>
      <c r="D558" s="11">
        <v>45838</v>
      </c>
      <c r="E558" t="s">
        <v>3100</v>
      </c>
      <c r="F558" t="s">
        <v>2799</v>
      </c>
      <c r="G558" t="s">
        <v>2788</v>
      </c>
      <c r="H558" t="str">
        <f>IF(_xlfn.XLOOKUP(E558,LD_01[DOCUMENTO],LD_01[REVISÃO])=F558,"VIGENTE","OBSOLETO")</f>
        <v>VIGENTE</v>
      </c>
      <c r="I558" t="s">
        <v>4315</v>
      </c>
      <c r="J558" t="s">
        <v>4855</v>
      </c>
      <c r="K558" t="str">
        <f t="shared" si="24"/>
        <v>MSV-163MS-512-NORTE</v>
      </c>
      <c r="L558" t="str">
        <f>_xlfn.XLOOKUP(E558,LD_PROJETOS!A:A,LD_PROJETOS!H:H)</f>
        <v>TE</v>
      </c>
      <c r="M558" t="str">
        <f t="shared" si="25"/>
        <v/>
      </c>
      <c r="N558" t="str">
        <f t="shared" si="26"/>
        <v>C:\Users\luis.nunes\OneDrive - ATERPA\00.SERVIDOR\SALA TÉCNICA\00.PROJETOS\02.DOCUMENTOS\ANO 01\MSV-163MS-512-NORTE\TE</v>
      </c>
      <c r="O558" t="s">
        <v>4780</v>
      </c>
    </row>
    <row r="559" spans="1:15" x14ac:dyDescent="0.3">
      <c r="A559" t="s">
        <v>559</v>
      </c>
      <c r="B559">
        <v>1625580</v>
      </c>
      <c r="C559" t="s">
        <v>5992</v>
      </c>
      <c r="D559" s="11">
        <v>45838</v>
      </c>
      <c r="E559" t="s">
        <v>3102</v>
      </c>
      <c r="F559" t="s">
        <v>2791</v>
      </c>
      <c r="G559" t="s">
        <v>2787</v>
      </c>
      <c r="H559" t="str">
        <f>IF(_xlfn.XLOOKUP(E559,LD_01[DOCUMENTO],LD_01[REVISÃO])=F559,"VIGENTE","OBSOLETO")</f>
        <v>VIGENTE</v>
      </c>
      <c r="I559" t="s">
        <v>4315</v>
      </c>
      <c r="J559" t="s">
        <v>4855</v>
      </c>
      <c r="K559" t="str">
        <f t="shared" si="24"/>
        <v>MSV-163MS-512-NORTE</v>
      </c>
      <c r="L559" t="str">
        <f>_xlfn.XLOOKUP(E559,LD_PROJETOS!A:A,LD_PROJETOS!H:H)</f>
        <v>DR</v>
      </c>
      <c r="M559" t="str">
        <f t="shared" si="25"/>
        <v/>
      </c>
      <c r="N559" t="str">
        <f t="shared" si="26"/>
        <v>C:\Users\luis.nunes\OneDrive - ATERPA\00.SERVIDOR\SALA TÉCNICA\00.PROJETOS\02.DOCUMENTOS\ANO 01\MSV-163MS-512-NORTE\DR</v>
      </c>
      <c r="O559" t="s">
        <v>4780</v>
      </c>
    </row>
    <row r="560" spans="1:15" x14ac:dyDescent="0.3">
      <c r="A560" t="s">
        <v>560</v>
      </c>
      <c r="B560">
        <v>755596</v>
      </c>
      <c r="C560" t="s">
        <v>5992</v>
      </c>
      <c r="D560" s="11">
        <v>45838</v>
      </c>
      <c r="E560" t="s">
        <v>3102</v>
      </c>
      <c r="F560" t="s">
        <v>2791</v>
      </c>
      <c r="G560" t="s">
        <v>2788</v>
      </c>
      <c r="H560" t="str">
        <f>IF(_xlfn.XLOOKUP(E560,LD_01[DOCUMENTO],LD_01[REVISÃO])=F560,"VIGENTE","OBSOLETO")</f>
        <v>VIGENTE</v>
      </c>
      <c r="I560" t="s">
        <v>4315</v>
      </c>
      <c r="J560" t="s">
        <v>4855</v>
      </c>
      <c r="K560" t="str">
        <f t="shared" si="24"/>
        <v>MSV-163MS-512-NORTE</v>
      </c>
      <c r="L560" t="str">
        <f>_xlfn.XLOOKUP(E560,LD_PROJETOS!A:A,LD_PROJETOS!H:H)</f>
        <v>DR</v>
      </c>
      <c r="M560" t="str">
        <f t="shared" si="25"/>
        <v/>
      </c>
      <c r="N560" t="str">
        <f t="shared" si="26"/>
        <v>C:\Users\luis.nunes\OneDrive - ATERPA\00.SERVIDOR\SALA TÉCNICA\00.PROJETOS\02.DOCUMENTOS\ANO 01\MSV-163MS-512-NORTE\DR</v>
      </c>
      <c r="O560" t="s">
        <v>4780</v>
      </c>
    </row>
    <row r="561" spans="1:15" x14ac:dyDescent="0.3">
      <c r="A561" t="s">
        <v>561</v>
      </c>
      <c r="B561">
        <v>2782428</v>
      </c>
      <c r="C561" t="s">
        <v>5992</v>
      </c>
      <c r="D561" s="11">
        <v>45838</v>
      </c>
      <c r="E561" t="s">
        <v>3103</v>
      </c>
      <c r="F561" t="s">
        <v>2786</v>
      </c>
      <c r="G561" t="s">
        <v>2787</v>
      </c>
      <c r="H561" t="str">
        <f>IF(_xlfn.XLOOKUP(E561,LD_01[DOCUMENTO],LD_01[REVISÃO])=F561,"VIGENTE","OBSOLETO")</f>
        <v>VIGENTE</v>
      </c>
      <c r="I561" t="s">
        <v>4315</v>
      </c>
      <c r="J561" t="s">
        <v>4855</v>
      </c>
      <c r="K561" t="str">
        <f t="shared" si="24"/>
        <v>MSV-163MS-512-NORTE</v>
      </c>
      <c r="L561" t="str">
        <f>_xlfn.XLOOKUP(E561,LD_PROJETOS!A:A,LD_PROJETOS!H:H)</f>
        <v>DR</v>
      </c>
      <c r="M561" t="str">
        <f t="shared" si="25"/>
        <v/>
      </c>
      <c r="N561" t="str">
        <f t="shared" si="26"/>
        <v>C:\Users\luis.nunes\OneDrive - ATERPA\00.SERVIDOR\SALA TÉCNICA\00.PROJETOS\02.DOCUMENTOS\ANO 01\MSV-163MS-512-NORTE\DR</v>
      </c>
      <c r="O561" t="s">
        <v>4780</v>
      </c>
    </row>
    <row r="562" spans="1:15" x14ac:dyDescent="0.3">
      <c r="A562" t="s">
        <v>562</v>
      </c>
      <c r="B562">
        <v>310483</v>
      </c>
      <c r="C562" t="s">
        <v>5992</v>
      </c>
      <c r="D562" s="11">
        <v>45838</v>
      </c>
      <c r="E562" t="s">
        <v>3103</v>
      </c>
      <c r="F562" t="s">
        <v>2786</v>
      </c>
      <c r="G562" t="s">
        <v>2788</v>
      </c>
      <c r="H562" t="str">
        <f>IF(_xlfn.XLOOKUP(E562,LD_01[DOCUMENTO],LD_01[REVISÃO])=F562,"VIGENTE","OBSOLETO")</f>
        <v>VIGENTE</v>
      </c>
      <c r="I562" t="s">
        <v>4315</v>
      </c>
      <c r="J562" t="s">
        <v>4855</v>
      </c>
      <c r="K562" t="str">
        <f t="shared" si="24"/>
        <v>MSV-163MS-512-NORTE</v>
      </c>
      <c r="L562" t="str">
        <f>_xlfn.XLOOKUP(E562,LD_PROJETOS!A:A,LD_PROJETOS!H:H)</f>
        <v>DR</v>
      </c>
      <c r="M562" t="str">
        <f t="shared" si="25"/>
        <v/>
      </c>
      <c r="N562" t="str">
        <f t="shared" si="26"/>
        <v>C:\Users\luis.nunes\OneDrive - ATERPA\00.SERVIDOR\SALA TÉCNICA\00.PROJETOS\02.DOCUMENTOS\ANO 01\MSV-163MS-512-NORTE\DR</v>
      </c>
      <c r="O562" t="s">
        <v>4780</v>
      </c>
    </row>
    <row r="563" spans="1:15" x14ac:dyDescent="0.3">
      <c r="A563" t="s">
        <v>563</v>
      </c>
      <c r="B563">
        <v>885718</v>
      </c>
      <c r="C563" t="s">
        <v>5992</v>
      </c>
      <c r="D563" s="11">
        <v>45838</v>
      </c>
      <c r="E563" t="s">
        <v>3104</v>
      </c>
      <c r="F563" t="s">
        <v>2786</v>
      </c>
      <c r="G563" t="s">
        <v>2787</v>
      </c>
      <c r="H563" t="str">
        <f>IF(_xlfn.XLOOKUP(E563,LD_01[DOCUMENTO],LD_01[REVISÃO])=F563,"VIGENTE","OBSOLETO")</f>
        <v>VIGENTE</v>
      </c>
      <c r="I563" t="s">
        <v>4315</v>
      </c>
      <c r="J563" t="s">
        <v>4855</v>
      </c>
      <c r="K563" t="str">
        <f t="shared" si="24"/>
        <v>MSV-163MS-512-NORTE</v>
      </c>
      <c r="L563" t="str">
        <f>_xlfn.XLOOKUP(E563,LD_PROJETOS!A:A,LD_PROJETOS!H:H)</f>
        <v>DR</v>
      </c>
      <c r="M563" t="str">
        <f t="shared" si="25"/>
        <v/>
      </c>
      <c r="N563" t="str">
        <f t="shared" si="26"/>
        <v>C:\Users\luis.nunes\OneDrive - ATERPA\00.SERVIDOR\SALA TÉCNICA\00.PROJETOS\02.DOCUMENTOS\ANO 01\MSV-163MS-512-NORTE\DR</v>
      </c>
      <c r="O563" t="s">
        <v>4780</v>
      </c>
    </row>
    <row r="564" spans="1:15" x14ac:dyDescent="0.3">
      <c r="A564" t="s">
        <v>564</v>
      </c>
      <c r="B564">
        <v>477093</v>
      </c>
      <c r="C564" t="s">
        <v>5992</v>
      </c>
      <c r="D564" s="11">
        <v>45838</v>
      </c>
      <c r="E564" t="s">
        <v>3104</v>
      </c>
      <c r="F564" t="s">
        <v>2786</v>
      </c>
      <c r="G564" t="s">
        <v>2788</v>
      </c>
      <c r="H564" t="str">
        <f>IF(_xlfn.XLOOKUP(E564,LD_01[DOCUMENTO],LD_01[REVISÃO])=F564,"VIGENTE","OBSOLETO")</f>
        <v>VIGENTE</v>
      </c>
      <c r="I564" t="s">
        <v>4315</v>
      </c>
      <c r="J564" t="s">
        <v>4855</v>
      </c>
      <c r="K564" t="str">
        <f t="shared" si="24"/>
        <v>MSV-163MS-512-NORTE</v>
      </c>
      <c r="L564" t="str">
        <f>_xlfn.XLOOKUP(E564,LD_PROJETOS!A:A,LD_PROJETOS!H:H)</f>
        <v>DR</v>
      </c>
      <c r="M564" t="str">
        <f t="shared" si="25"/>
        <v/>
      </c>
      <c r="N564" t="str">
        <f t="shared" si="26"/>
        <v>C:\Users\luis.nunes\OneDrive - ATERPA\00.SERVIDOR\SALA TÉCNICA\00.PROJETOS\02.DOCUMENTOS\ANO 01\MSV-163MS-512-NORTE\DR</v>
      </c>
      <c r="O564" t="s">
        <v>4780</v>
      </c>
    </row>
    <row r="565" spans="1:15" x14ac:dyDescent="0.3">
      <c r="A565" t="s">
        <v>575</v>
      </c>
      <c r="B565">
        <v>1783342</v>
      </c>
      <c r="C565" t="s">
        <v>5992</v>
      </c>
      <c r="D565" s="11">
        <v>45838</v>
      </c>
      <c r="E565" t="s">
        <v>3111</v>
      </c>
      <c r="F565" t="s">
        <v>2818</v>
      </c>
      <c r="G565" t="s">
        <v>2787</v>
      </c>
      <c r="H565" t="str">
        <f>IF(_xlfn.XLOOKUP(E565,LD_01[DOCUMENTO],LD_01[REVISÃO])=F565,"VIGENTE","OBSOLETO")</f>
        <v>VIGENTE</v>
      </c>
      <c r="I565" t="s">
        <v>4315</v>
      </c>
      <c r="J565" t="s">
        <v>4855</v>
      </c>
      <c r="K565" t="str">
        <f t="shared" si="24"/>
        <v>MSV-163MS-512-NORTE</v>
      </c>
      <c r="L565" t="str">
        <f>_xlfn.XLOOKUP(E565,LD_PROJETOS!A:A,LD_PROJETOS!H:H)</f>
        <v>PV</v>
      </c>
      <c r="M565" t="str">
        <f t="shared" si="25"/>
        <v/>
      </c>
      <c r="N565" t="str">
        <f t="shared" si="26"/>
        <v>C:\Users\luis.nunes\OneDrive - ATERPA\00.SERVIDOR\SALA TÉCNICA\00.PROJETOS\02.DOCUMENTOS\ANO 01\MSV-163MS-512-NORTE\PV</v>
      </c>
      <c r="O565" t="s">
        <v>4780</v>
      </c>
    </row>
    <row r="566" spans="1:15" x14ac:dyDescent="0.3">
      <c r="A566" t="s">
        <v>576</v>
      </c>
      <c r="B566">
        <v>715462</v>
      </c>
      <c r="C566" t="s">
        <v>5992</v>
      </c>
      <c r="D566" s="11">
        <v>45838</v>
      </c>
      <c r="E566" t="s">
        <v>3111</v>
      </c>
      <c r="F566" t="s">
        <v>2818</v>
      </c>
      <c r="G566" t="s">
        <v>2788</v>
      </c>
      <c r="H566" t="str">
        <f>IF(_xlfn.XLOOKUP(E566,LD_01[DOCUMENTO],LD_01[REVISÃO])=F566,"VIGENTE","OBSOLETO")</f>
        <v>VIGENTE</v>
      </c>
      <c r="I566" t="s">
        <v>4315</v>
      </c>
      <c r="J566" t="s">
        <v>4855</v>
      </c>
      <c r="K566" t="str">
        <f t="shared" si="24"/>
        <v>MSV-163MS-512-NORTE</v>
      </c>
      <c r="L566" t="str">
        <f>_xlfn.XLOOKUP(E566,LD_PROJETOS!A:A,LD_PROJETOS!H:H)</f>
        <v>PV</v>
      </c>
      <c r="M566" t="str">
        <f t="shared" si="25"/>
        <v/>
      </c>
      <c r="N566" t="str">
        <f t="shared" si="26"/>
        <v>C:\Users\luis.nunes\OneDrive - ATERPA\00.SERVIDOR\SALA TÉCNICA\00.PROJETOS\02.DOCUMENTOS\ANO 01\MSV-163MS-512-NORTE\PV</v>
      </c>
      <c r="O566" t="s">
        <v>4780</v>
      </c>
    </row>
    <row r="567" spans="1:15" x14ac:dyDescent="0.3">
      <c r="A567" t="s">
        <v>577</v>
      </c>
      <c r="B567">
        <v>5201020</v>
      </c>
      <c r="C567" t="s">
        <v>5992</v>
      </c>
      <c r="D567" s="11">
        <v>45838</v>
      </c>
      <c r="E567" t="s">
        <v>3112</v>
      </c>
      <c r="F567" t="s">
        <v>2818</v>
      </c>
      <c r="G567" t="s">
        <v>2787</v>
      </c>
      <c r="H567" t="str">
        <f>IF(_xlfn.XLOOKUP(E567,LD_01[DOCUMENTO],LD_01[REVISÃO])=F567,"VIGENTE","OBSOLETO")</f>
        <v>VIGENTE</v>
      </c>
      <c r="I567" t="s">
        <v>4315</v>
      </c>
      <c r="J567" t="s">
        <v>4855</v>
      </c>
      <c r="K567" t="str">
        <f t="shared" si="24"/>
        <v>MSV-163MS-512-NORTE</v>
      </c>
      <c r="L567" t="str">
        <f>_xlfn.XLOOKUP(E567,LD_PROJETOS!A:A,LD_PROJETOS!H:H)</f>
        <v>PV</v>
      </c>
      <c r="M567" t="str">
        <f t="shared" si="25"/>
        <v/>
      </c>
      <c r="N567" t="str">
        <f t="shared" si="26"/>
        <v>C:\Users\luis.nunes\OneDrive - ATERPA\00.SERVIDOR\SALA TÉCNICA\00.PROJETOS\02.DOCUMENTOS\ANO 01\MSV-163MS-512-NORTE\PV</v>
      </c>
      <c r="O567" t="s">
        <v>4780</v>
      </c>
    </row>
    <row r="568" spans="1:15" x14ac:dyDescent="0.3">
      <c r="A568" t="s">
        <v>578</v>
      </c>
      <c r="B568">
        <v>1079930</v>
      </c>
      <c r="C568" t="s">
        <v>5992</v>
      </c>
      <c r="D568" s="11">
        <v>45838</v>
      </c>
      <c r="E568" t="s">
        <v>3112</v>
      </c>
      <c r="F568" t="s">
        <v>2818</v>
      </c>
      <c r="G568" t="s">
        <v>2788</v>
      </c>
      <c r="H568" t="str">
        <f>IF(_xlfn.XLOOKUP(E568,LD_01[DOCUMENTO],LD_01[REVISÃO])=F568,"VIGENTE","OBSOLETO")</f>
        <v>VIGENTE</v>
      </c>
      <c r="I568" t="s">
        <v>4315</v>
      </c>
      <c r="J568" t="s">
        <v>4855</v>
      </c>
      <c r="K568" t="str">
        <f t="shared" si="24"/>
        <v>MSV-163MS-512-NORTE</v>
      </c>
      <c r="L568" t="str">
        <f>_xlfn.XLOOKUP(E568,LD_PROJETOS!A:A,LD_PROJETOS!H:H)</f>
        <v>PV</v>
      </c>
      <c r="M568" t="str">
        <f t="shared" si="25"/>
        <v/>
      </c>
      <c r="N568" t="str">
        <f t="shared" si="26"/>
        <v>C:\Users\luis.nunes\OneDrive - ATERPA\00.SERVIDOR\SALA TÉCNICA\00.PROJETOS\02.DOCUMENTOS\ANO 01\MSV-163MS-512-NORTE\PV</v>
      </c>
      <c r="O568" t="s">
        <v>4780</v>
      </c>
    </row>
    <row r="569" spans="1:15" x14ac:dyDescent="0.3">
      <c r="A569" t="s">
        <v>567</v>
      </c>
      <c r="B569">
        <v>3238796</v>
      </c>
      <c r="C569" t="s">
        <v>5992</v>
      </c>
      <c r="D569" s="11">
        <v>45838</v>
      </c>
      <c r="E569" t="s">
        <v>3107</v>
      </c>
      <c r="F569" t="s">
        <v>2799</v>
      </c>
      <c r="G569" t="s">
        <v>2787</v>
      </c>
      <c r="H569" t="str">
        <f>IF(_xlfn.XLOOKUP(E569,LD_01[DOCUMENTO],LD_01[REVISÃO])=F569,"VIGENTE","OBSOLETO")</f>
        <v>VIGENTE</v>
      </c>
      <c r="I569" t="s">
        <v>4315</v>
      </c>
      <c r="J569" t="s">
        <v>4855</v>
      </c>
      <c r="K569" t="str">
        <f t="shared" si="24"/>
        <v>MSV-163MS-512-NORTE</v>
      </c>
      <c r="L569" t="str">
        <f>_xlfn.XLOOKUP(E569,LD_PROJETOS!A:A,LD_PROJETOS!H:H)</f>
        <v>SI</v>
      </c>
      <c r="M569" t="str">
        <f t="shared" si="25"/>
        <v/>
      </c>
      <c r="N569" t="str">
        <f t="shared" si="26"/>
        <v>C:\Users\luis.nunes\OneDrive - ATERPA\00.SERVIDOR\SALA TÉCNICA\00.PROJETOS\02.DOCUMENTOS\ANO 01\MSV-163MS-512-NORTE\SI</v>
      </c>
      <c r="O569" t="s">
        <v>4780</v>
      </c>
    </row>
    <row r="570" spans="1:15" x14ac:dyDescent="0.3">
      <c r="A570" t="s">
        <v>568</v>
      </c>
      <c r="B570">
        <v>511894</v>
      </c>
      <c r="C570" t="s">
        <v>5992</v>
      </c>
      <c r="D570" s="11">
        <v>45838</v>
      </c>
      <c r="E570" t="s">
        <v>3107</v>
      </c>
      <c r="F570" t="s">
        <v>2799</v>
      </c>
      <c r="G570" t="s">
        <v>2788</v>
      </c>
      <c r="H570" t="str">
        <f>IF(_xlfn.XLOOKUP(E570,LD_01[DOCUMENTO],LD_01[REVISÃO])=F570,"VIGENTE","OBSOLETO")</f>
        <v>VIGENTE</v>
      </c>
      <c r="I570" t="s">
        <v>4315</v>
      </c>
      <c r="J570" t="s">
        <v>4855</v>
      </c>
      <c r="K570" t="str">
        <f t="shared" si="24"/>
        <v>MSV-163MS-512-NORTE</v>
      </c>
      <c r="L570" t="str">
        <f>_xlfn.XLOOKUP(E570,LD_PROJETOS!A:A,LD_PROJETOS!H:H)</f>
        <v>SI</v>
      </c>
      <c r="M570" t="str">
        <f t="shared" si="25"/>
        <v/>
      </c>
      <c r="N570" t="str">
        <f t="shared" si="26"/>
        <v>C:\Users\luis.nunes\OneDrive - ATERPA\00.SERVIDOR\SALA TÉCNICA\00.PROJETOS\02.DOCUMENTOS\ANO 01\MSV-163MS-512-NORTE\SI</v>
      </c>
      <c r="O570" t="s">
        <v>4780</v>
      </c>
    </row>
    <row r="571" spans="1:15" x14ac:dyDescent="0.3">
      <c r="A571" t="s">
        <v>569</v>
      </c>
      <c r="B571">
        <v>1628259</v>
      </c>
      <c r="C571" t="s">
        <v>5992</v>
      </c>
      <c r="D571" s="11">
        <v>45838</v>
      </c>
      <c r="E571" t="s">
        <v>3108</v>
      </c>
      <c r="F571" t="s">
        <v>2791</v>
      </c>
      <c r="G571" t="s">
        <v>2787</v>
      </c>
      <c r="H571" t="str">
        <f>IF(_xlfn.XLOOKUP(E571,LD_01[DOCUMENTO],LD_01[REVISÃO])=F571,"VIGENTE","OBSOLETO")</f>
        <v>VIGENTE</v>
      </c>
      <c r="I571" t="s">
        <v>4315</v>
      </c>
      <c r="J571" t="s">
        <v>4855</v>
      </c>
      <c r="K571" t="str">
        <f t="shared" si="24"/>
        <v>MSV-163MS-512-NORTE</v>
      </c>
      <c r="L571" t="str">
        <f>_xlfn.XLOOKUP(E571,LD_PROJETOS!A:A,LD_PROJETOS!H:H)</f>
        <v>SI</v>
      </c>
      <c r="M571" t="str">
        <f t="shared" si="25"/>
        <v/>
      </c>
      <c r="N571" t="str">
        <f t="shared" si="26"/>
        <v>C:\Users\luis.nunes\OneDrive - ATERPA\00.SERVIDOR\SALA TÉCNICA\00.PROJETOS\02.DOCUMENTOS\ANO 01\MSV-163MS-512-NORTE\SI</v>
      </c>
      <c r="O571" t="s">
        <v>4780</v>
      </c>
    </row>
    <row r="572" spans="1:15" x14ac:dyDescent="0.3">
      <c r="A572" t="s">
        <v>570</v>
      </c>
      <c r="B572">
        <v>219014</v>
      </c>
      <c r="C572" t="s">
        <v>5992</v>
      </c>
      <c r="D572" s="11">
        <v>45838</v>
      </c>
      <c r="E572" t="s">
        <v>3108</v>
      </c>
      <c r="F572" t="s">
        <v>2791</v>
      </c>
      <c r="G572" t="s">
        <v>2788</v>
      </c>
      <c r="H572" t="str">
        <f>IF(_xlfn.XLOOKUP(E572,LD_01[DOCUMENTO],LD_01[REVISÃO])=F572,"VIGENTE","OBSOLETO")</f>
        <v>VIGENTE</v>
      </c>
      <c r="I572" t="s">
        <v>4315</v>
      </c>
      <c r="J572" t="s">
        <v>4855</v>
      </c>
      <c r="K572" t="str">
        <f t="shared" si="24"/>
        <v>MSV-163MS-512-NORTE</v>
      </c>
      <c r="L572" t="str">
        <f>_xlfn.XLOOKUP(E572,LD_PROJETOS!A:A,LD_PROJETOS!H:H)</f>
        <v>SI</v>
      </c>
      <c r="M572" t="str">
        <f t="shared" si="25"/>
        <v/>
      </c>
      <c r="N572" t="str">
        <f t="shared" si="26"/>
        <v>C:\Users\luis.nunes\OneDrive - ATERPA\00.SERVIDOR\SALA TÉCNICA\00.PROJETOS\02.DOCUMENTOS\ANO 01\MSV-163MS-512-NORTE\SI</v>
      </c>
      <c r="O572" t="s">
        <v>4780</v>
      </c>
    </row>
    <row r="573" spans="1:15" x14ac:dyDescent="0.3">
      <c r="A573" t="s">
        <v>571</v>
      </c>
      <c r="B573">
        <v>1536543</v>
      </c>
      <c r="C573" t="s">
        <v>5992</v>
      </c>
      <c r="D573" s="11">
        <v>45838</v>
      </c>
      <c r="E573" t="s">
        <v>3109</v>
      </c>
      <c r="F573" t="s">
        <v>2786</v>
      </c>
      <c r="G573" t="s">
        <v>2787</v>
      </c>
      <c r="H573" t="str">
        <f>IF(_xlfn.XLOOKUP(E573,LD_01[DOCUMENTO],LD_01[REVISÃO])=F573,"VIGENTE","OBSOLETO")</f>
        <v>VIGENTE</v>
      </c>
      <c r="I573" t="s">
        <v>4315</v>
      </c>
      <c r="J573" t="s">
        <v>4855</v>
      </c>
      <c r="K573" t="str">
        <f t="shared" si="24"/>
        <v>MSV-163MS-512-NORTE</v>
      </c>
      <c r="L573" t="str">
        <f>_xlfn.XLOOKUP(E573,LD_PROJETOS!A:A,LD_PROJETOS!H:H)</f>
        <v>SI</v>
      </c>
      <c r="M573" t="str">
        <f t="shared" si="25"/>
        <v/>
      </c>
      <c r="N573" t="str">
        <f t="shared" si="26"/>
        <v>C:\Users\luis.nunes\OneDrive - ATERPA\00.SERVIDOR\SALA TÉCNICA\00.PROJETOS\02.DOCUMENTOS\ANO 01\MSV-163MS-512-NORTE\SI</v>
      </c>
      <c r="O573" t="s">
        <v>4780</v>
      </c>
    </row>
    <row r="574" spans="1:15" x14ac:dyDescent="0.3">
      <c r="A574" t="s">
        <v>572</v>
      </c>
      <c r="B574">
        <v>253591</v>
      </c>
      <c r="C574" t="s">
        <v>5992</v>
      </c>
      <c r="D574" s="11">
        <v>45838</v>
      </c>
      <c r="E574" t="s">
        <v>3109</v>
      </c>
      <c r="F574" t="s">
        <v>2786</v>
      </c>
      <c r="G574" t="s">
        <v>2788</v>
      </c>
      <c r="H574" t="str">
        <f>IF(_xlfn.XLOOKUP(E574,LD_01[DOCUMENTO],LD_01[REVISÃO])=F574,"VIGENTE","OBSOLETO")</f>
        <v>VIGENTE</v>
      </c>
      <c r="I574" t="s">
        <v>4315</v>
      </c>
      <c r="J574" t="s">
        <v>4855</v>
      </c>
      <c r="K574" t="str">
        <f t="shared" si="24"/>
        <v>MSV-163MS-512-NORTE</v>
      </c>
      <c r="L574" t="str">
        <f>_xlfn.XLOOKUP(E574,LD_PROJETOS!A:A,LD_PROJETOS!H:H)</f>
        <v>SI</v>
      </c>
      <c r="M574" t="str">
        <f t="shared" si="25"/>
        <v/>
      </c>
      <c r="N574" t="str">
        <f t="shared" si="26"/>
        <v>C:\Users\luis.nunes\OneDrive - ATERPA\00.SERVIDOR\SALA TÉCNICA\00.PROJETOS\02.DOCUMENTOS\ANO 01\MSV-163MS-512-NORTE\SI</v>
      </c>
      <c r="O574" t="s">
        <v>4780</v>
      </c>
    </row>
    <row r="575" spans="1:15" x14ac:dyDescent="0.3">
      <c r="A575" t="s">
        <v>573</v>
      </c>
      <c r="B575">
        <v>1662725</v>
      </c>
      <c r="C575" t="s">
        <v>5992</v>
      </c>
      <c r="D575" s="11">
        <v>45838</v>
      </c>
      <c r="E575" t="s">
        <v>3110</v>
      </c>
      <c r="F575" t="s">
        <v>2786</v>
      </c>
      <c r="G575" t="s">
        <v>2787</v>
      </c>
      <c r="H575" t="str">
        <f>IF(_xlfn.XLOOKUP(E575,LD_01[DOCUMENTO],LD_01[REVISÃO])=F575,"VIGENTE","OBSOLETO")</f>
        <v>VIGENTE</v>
      </c>
      <c r="I575" t="s">
        <v>4315</v>
      </c>
      <c r="J575" t="s">
        <v>4855</v>
      </c>
      <c r="K575" t="str">
        <f t="shared" si="24"/>
        <v>MSV-163MS-512-NORTE</v>
      </c>
      <c r="L575" t="str">
        <f>_xlfn.XLOOKUP(E575,LD_PROJETOS!A:A,LD_PROJETOS!H:H)</f>
        <v>SI</v>
      </c>
      <c r="M575" t="str">
        <f t="shared" si="25"/>
        <v/>
      </c>
      <c r="N575" t="str">
        <f t="shared" si="26"/>
        <v>C:\Users\luis.nunes\OneDrive - ATERPA\00.SERVIDOR\SALA TÉCNICA\00.PROJETOS\02.DOCUMENTOS\ANO 01\MSV-163MS-512-NORTE\SI</v>
      </c>
      <c r="O575" t="s">
        <v>4780</v>
      </c>
    </row>
    <row r="576" spans="1:15" x14ac:dyDescent="0.3">
      <c r="A576" t="s">
        <v>574</v>
      </c>
      <c r="B576">
        <v>205929</v>
      </c>
      <c r="C576" t="s">
        <v>5992</v>
      </c>
      <c r="D576" s="11">
        <v>45838</v>
      </c>
      <c r="E576" t="s">
        <v>3110</v>
      </c>
      <c r="F576" t="s">
        <v>2786</v>
      </c>
      <c r="G576" t="s">
        <v>2788</v>
      </c>
      <c r="H576" t="str">
        <f>IF(_xlfn.XLOOKUP(E576,LD_01[DOCUMENTO],LD_01[REVISÃO])=F576,"VIGENTE","OBSOLETO")</f>
        <v>VIGENTE</v>
      </c>
      <c r="I576" t="s">
        <v>4315</v>
      </c>
      <c r="J576" t="s">
        <v>4855</v>
      </c>
      <c r="K576" t="str">
        <f t="shared" si="24"/>
        <v>MSV-163MS-512-NORTE</v>
      </c>
      <c r="L576" t="str">
        <f>_xlfn.XLOOKUP(E576,LD_PROJETOS!A:A,LD_PROJETOS!H:H)</f>
        <v>SI</v>
      </c>
      <c r="M576" t="str">
        <f t="shared" si="25"/>
        <v/>
      </c>
      <c r="N576" t="str">
        <f t="shared" si="26"/>
        <v>C:\Users\luis.nunes\OneDrive - ATERPA\00.SERVIDOR\SALA TÉCNICA\00.PROJETOS\02.DOCUMENTOS\ANO 01\MSV-163MS-512-NORTE\SI</v>
      </c>
      <c r="O576" t="s">
        <v>4780</v>
      </c>
    </row>
    <row r="577" spans="1:15" x14ac:dyDescent="0.3">
      <c r="A577" t="s">
        <v>586</v>
      </c>
      <c r="B577">
        <v>1561821</v>
      </c>
      <c r="C577" t="s">
        <v>5992</v>
      </c>
      <c r="D577" s="11">
        <v>45838</v>
      </c>
      <c r="E577" t="s">
        <v>3118</v>
      </c>
      <c r="F577" t="s">
        <v>2818</v>
      </c>
      <c r="G577" t="s">
        <v>2787</v>
      </c>
      <c r="H577" t="str">
        <f>IF(_xlfn.XLOOKUP(E577,LD_01[DOCUMENTO],LD_01[REVISÃO])=F577,"VIGENTE","OBSOLETO")</f>
        <v>VIGENTE</v>
      </c>
      <c r="I577" t="s">
        <v>4315</v>
      </c>
      <c r="J577" t="s">
        <v>4855</v>
      </c>
      <c r="K577" t="str">
        <f t="shared" ref="K577:K640" si="27">"MSV-163MS-"&amp;I577</f>
        <v>MSV-163MS-512-NORTE</v>
      </c>
      <c r="L577" t="str">
        <f>_xlfn.XLOOKUP(E577,LD_PROJETOS!A:A,LD_PROJETOS!H:H)</f>
        <v>IN</v>
      </c>
      <c r="M577" t="str">
        <f t="shared" ref="M577:M640" si="28">IF(H577&lt;&gt;"OBSOLETO","",H577)</f>
        <v/>
      </c>
      <c r="N577" t="str">
        <f t="shared" ref="N577:N640" si="29">_xlfn.TEXTJOIN("\",TRUE,J577:M577)</f>
        <v>C:\Users\luis.nunes\OneDrive - ATERPA\00.SERVIDOR\SALA TÉCNICA\00.PROJETOS\02.DOCUMENTOS\ANO 01\MSV-163MS-512-NORTE\IN</v>
      </c>
      <c r="O577" t="s">
        <v>4780</v>
      </c>
    </row>
    <row r="578" spans="1:15" x14ac:dyDescent="0.3">
      <c r="A578" t="s">
        <v>587</v>
      </c>
      <c r="B578">
        <v>342282</v>
      </c>
      <c r="C578" t="s">
        <v>5992</v>
      </c>
      <c r="D578" s="11">
        <v>45838</v>
      </c>
      <c r="E578" t="s">
        <v>3118</v>
      </c>
      <c r="F578" t="s">
        <v>2818</v>
      </c>
      <c r="G578" t="s">
        <v>2788</v>
      </c>
      <c r="H578" t="str">
        <f>IF(_xlfn.XLOOKUP(E578,LD_01[DOCUMENTO],LD_01[REVISÃO])=F578,"VIGENTE","OBSOLETO")</f>
        <v>VIGENTE</v>
      </c>
      <c r="I578" t="s">
        <v>4315</v>
      </c>
      <c r="J578" t="s">
        <v>4855</v>
      </c>
      <c r="K578" t="str">
        <f t="shared" si="27"/>
        <v>MSV-163MS-512-NORTE</v>
      </c>
      <c r="L578" t="str">
        <f>_xlfn.XLOOKUP(E578,LD_PROJETOS!A:A,LD_PROJETOS!H:H)</f>
        <v>IN</v>
      </c>
      <c r="M578" t="str">
        <f t="shared" si="28"/>
        <v/>
      </c>
      <c r="N578" t="str">
        <f t="shared" si="29"/>
        <v>C:\Users\luis.nunes\OneDrive - ATERPA\00.SERVIDOR\SALA TÉCNICA\00.PROJETOS\02.DOCUMENTOS\ANO 01\MSV-163MS-512-NORTE\IN</v>
      </c>
      <c r="O578" t="s">
        <v>4780</v>
      </c>
    </row>
    <row r="579" spans="1:15" x14ac:dyDescent="0.3">
      <c r="A579" t="s">
        <v>594</v>
      </c>
      <c r="B579">
        <v>1396112</v>
      </c>
      <c r="C579" t="s">
        <v>5992</v>
      </c>
      <c r="D579" s="11">
        <v>45838</v>
      </c>
      <c r="E579" t="s">
        <v>3123</v>
      </c>
      <c r="F579" t="s">
        <v>2818</v>
      </c>
      <c r="G579" t="s">
        <v>2787</v>
      </c>
      <c r="H579" t="str">
        <f>IF(_xlfn.XLOOKUP(E579,LD_01[DOCUMENTO],LD_01[REVISÃO])=F579,"VIGENTE","OBSOLETO")</f>
        <v>VIGENTE</v>
      </c>
      <c r="I579" t="s">
        <v>4315</v>
      </c>
      <c r="J579" t="s">
        <v>4855</v>
      </c>
      <c r="K579" t="str">
        <f t="shared" si="27"/>
        <v>MSV-163MS-512-NORTE</v>
      </c>
      <c r="L579" t="str">
        <f>_xlfn.XLOOKUP(E579,LD_PROJETOS!A:A,LD_PROJETOS!H:H)</f>
        <v>PA</v>
      </c>
      <c r="M579" t="str">
        <f t="shared" si="28"/>
        <v/>
      </c>
      <c r="N579" t="str">
        <f t="shared" si="29"/>
        <v>C:\Users\luis.nunes\OneDrive - ATERPA\00.SERVIDOR\SALA TÉCNICA\00.PROJETOS\02.DOCUMENTOS\ANO 01\MSV-163MS-512-NORTE\PA</v>
      </c>
      <c r="O579" t="s">
        <v>4780</v>
      </c>
    </row>
    <row r="580" spans="1:15" x14ac:dyDescent="0.3">
      <c r="A580" t="s">
        <v>595</v>
      </c>
      <c r="B580">
        <v>328121</v>
      </c>
      <c r="C580" t="s">
        <v>5992</v>
      </c>
      <c r="D580" s="11">
        <v>45838</v>
      </c>
      <c r="E580" t="s">
        <v>3123</v>
      </c>
      <c r="F580" t="s">
        <v>2818</v>
      </c>
      <c r="G580" t="s">
        <v>2788</v>
      </c>
      <c r="H580" t="str">
        <f>IF(_xlfn.XLOOKUP(E580,LD_01[DOCUMENTO],LD_01[REVISÃO])=F580,"VIGENTE","OBSOLETO")</f>
        <v>VIGENTE</v>
      </c>
      <c r="I580" t="s">
        <v>4315</v>
      </c>
      <c r="J580" t="s">
        <v>4855</v>
      </c>
      <c r="K580" t="str">
        <f t="shared" si="27"/>
        <v>MSV-163MS-512-NORTE</v>
      </c>
      <c r="L580" t="str">
        <f>_xlfn.XLOOKUP(E580,LD_PROJETOS!A:A,LD_PROJETOS!H:H)</f>
        <v>PA</v>
      </c>
      <c r="M580" t="str">
        <f t="shared" si="28"/>
        <v/>
      </c>
      <c r="N580" t="str">
        <f t="shared" si="29"/>
        <v>C:\Users\luis.nunes\OneDrive - ATERPA\00.SERVIDOR\SALA TÉCNICA\00.PROJETOS\02.DOCUMENTOS\ANO 01\MSV-163MS-512-NORTE\PA</v>
      </c>
      <c r="O580" t="s">
        <v>4780</v>
      </c>
    </row>
    <row r="581" spans="1:15" x14ac:dyDescent="0.3">
      <c r="A581" t="s">
        <v>589</v>
      </c>
      <c r="B581">
        <v>1905431</v>
      </c>
      <c r="C581" t="s">
        <v>5992</v>
      </c>
      <c r="D581" s="11">
        <v>45838</v>
      </c>
      <c r="E581" t="s">
        <v>3120</v>
      </c>
      <c r="F581" t="s">
        <v>2818</v>
      </c>
      <c r="G581" t="s">
        <v>2787</v>
      </c>
      <c r="H581" t="str">
        <f>IF(_xlfn.XLOOKUP(E581,LD_01[DOCUMENTO],LD_01[REVISÃO])=F581,"VIGENTE","OBSOLETO")</f>
        <v>VIGENTE</v>
      </c>
      <c r="I581" t="s">
        <v>4315</v>
      </c>
      <c r="J581" t="s">
        <v>4855</v>
      </c>
      <c r="K581" t="str">
        <f t="shared" si="27"/>
        <v>MSV-163MS-512-NORTE</v>
      </c>
      <c r="L581" t="str">
        <f>_xlfn.XLOOKUP(E581,LD_PROJETOS!A:A,LD_PROJETOS!H:H)</f>
        <v>DV</v>
      </c>
      <c r="M581" t="str">
        <f t="shared" si="28"/>
        <v/>
      </c>
      <c r="N581" t="str">
        <f t="shared" si="29"/>
        <v>C:\Users\luis.nunes\OneDrive - ATERPA\00.SERVIDOR\SALA TÉCNICA\00.PROJETOS\02.DOCUMENTOS\ANO 01\MSV-163MS-512-NORTE\DV</v>
      </c>
      <c r="O581" t="s">
        <v>4780</v>
      </c>
    </row>
    <row r="582" spans="1:15" x14ac:dyDescent="0.3">
      <c r="A582" t="s">
        <v>590</v>
      </c>
      <c r="B582">
        <v>596098</v>
      </c>
      <c r="C582" t="s">
        <v>5992</v>
      </c>
      <c r="D582" s="11">
        <v>45838</v>
      </c>
      <c r="E582" t="s">
        <v>3120</v>
      </c>
      <c r="F582" t="s">
        <v>2818</v>
      </c>
      <c r="G582" t="s">
        <v>2788</v>
      </c>
      <c r="H582" t="str">
        <f>IF(_xlfn.XLOOKUP(E582,LD_01[DOCUMENTO],LD_01[REVISÃO])=F582,"VIGENTE","OBSOLETO")</f>
        <v>VIGENTE</v>
      </c>
      <c r="I582" t="s">
        <v>4315</v>
      </c>
      <c r="J582" t="s">
        <v>4855</v>
      </c>
      <c r="K582" t="str">
        <f t="shared" si="27"/>
        <v>MSV-163MS-512-NORTE</v>
      </c>
      <c r="L582" t="str">
        <f>_xlfn.XLOOKUP(E582,LD_PROJETOS!A:A,LD_PROJETOS!H:H)</f>
        <v>DV</v>
      </c>
      <c r="M582" t="str">
        <f t="shared" si="28"/>
        <v/>
      </c>
      <c r="N582" t="str">
        <f t="shared" si="29"/>
        <v>C:\Users\luis.nunes\OneDrive - ATERPA\00.SERVIDOR\SALA TÉCNICA\00.PROJETOS\02.DOCUMENTOS\ANO 01\MSV-163MS-512-NORTE\DV</v>
      </c>
      <c r="O582" t="s">
        <v>4780</v>
      </c>
    </row>
    <row r="583" spans="1:15" x14ac:dyDescent="0.3">
      <c r="A583" t="s">
        <v>591</v>
      </c>
      <c r="B583">
        <v>983065</v>
      </c>
      <c r="C583" t="s">
        <v>5992</v>
      </c>
      <c r="D583" s="11">
        <v>45838</v>
      </c>
      <c r="E583" t="s">
        <v>3121</v>
      </c>
      <c r="F583" t="s">
        <v>2786</v>
      </c>
      <c r="G583" t="s">
        <v>2787</v>
      </c>
      <c r="H583" t="str">
        <f>IF(_xlfn.XLOOKUP(E583,LD_01[DOCUMENTO],LD_01[REVISÃO])=F583,"VIGENTE","OBSOLETO")</f>
        <v>VIGENTE</v>
      </c>
      <c r="I583" t="s">
        <v>4315</v>
      </c>
      <c r="J583" t="s">
        <v>4855</v>
      </c>
      <c r="K583" t="str">
        <f t="shared" si="27"/>
        <v>MSV-163MS-512-NORTE</v>
      </c>
      <c r="L583" t="str">
        <f>_xlfn.XLOOKUP(E583,LD_PROJETOS!A:A,LD_PROJETOS!H:H)</f>
        <v>DV</v>
      </c>
      <c r="M583" t="str">
        <f t="shared" si="28"/>
        <v/>
      </c>
      <c r="N583" t="str">
        <f t="shared" si="29"/>
        <v>C:\Users\luis.nunes\OneDrive - ATERPA\00.SERVIDOR\SALA TÉCNICA\00.PROJETOS\02.DOCUMENTOS\ANO 01\MSV-163MS-512-NORTE\DV</v>
      </c>
      <c r="O583" t="s">
        <v>4780</v>
      </c>
    </row>
    <row r="584" spans="1:15" x14ac:dyDescent="0.3">
      <c r="A584" t="s">
        <v>592</v>
      </c>
      <c r="B584">
        <v>455272</v>
      </c>
      <c r="C584" t="s">
        <v>5992</v>
      </c>
      <c r="D584" s="11">
        <v>45838</v>
      </c>
      <c r="E584" t="s">
        <v>3121</v>
      </c>
      <c r="F584" t="s">
        <v>2786</v>
      </c>
      <c r="G584" t="s">
        <v>2788</v>
      </c>
      <c r="H584" t="str">
        <f>IF(_xlfn.XLOOKUP(E584,LD_01[DOCUMENTO],LD_01[REVISÃO])=F584,"VIGENTE","OBSOLETO")</f>
        <v>VIGENTE</v>
      </c>
      <c r="I584" t="s">
        <v>4315</v>
      </c>
      <c r="J584" t="s">
        <v>4855</v>
      </c>
      <c r="K584" t="str">
        <f t="shared" si="27"/>
        <v>MSV-163MS-512-NORTE</v>
      </c>
      <c r="L584" t="str">
        <f>_xlfn.XLOOKUP(E584,LD_PROJETOS!A:A,LD_PROJETOS!H:H)</f>
        <v>DV</v>
      </c>
      <c r="M584" t="str">
        <f t="shared" si="28"/>
        <v/>
      </c>
      <c r="N584" t="str">
        <f t="shared" si="29"/>
        <v>C:\Users\luis.nunes\OneDrive - ATERPA\00.SERVIDOR\SALA TÉCNICA\00.PROJETOS\02.DOCUMENTOS\ANO 01\MSV-163MS-512-NORTE\DV</v>
      </c>
      <c r="O584" t="s">
        <v>4780</v>
      </c>
    </row>
    <row r="585" spans="1:15" x14ac:dyDescent="0.3">
      <c r="A585" t="s">
        <v>557</v>
      </c>
      <c r="B585">
        <v>1743246</v>
      </c>
      <c r="C585" t="s">
        <v>5992</v>
      </c>
      <c r="D585" s="11">
        <v>45838</v>
      </c>
      <c r="E585" t="s">
        <v>3101</v>
      </c>
      <c r="F585" t="s">
        <v>2818</v>
      </c>
      <c r="G585" t="s">
        <v>2788</v>
      </c>
      <c r="H585" t="str">
        <f>IF(_xlfn.XLOOKUP(E585,LD_01[DOCUMENTO],LD_01[REVISÃO])=F585,"VIGENTE","OBSOLETO")</f>
        <v>VIGENTE</v>
      </c>
      <c r="I585" t="s">
        <v>4315</v>
      </c>
      <c r="J585" t="s">
        <v>4855</v>
      </c>
      <c r="K585" t="str">
        <f t="shared" si="27"/>
        <v>MSV-163MS-512-NORTE</v>
      </c>
      <c r="L585" t="str">
        <f>_xlfn.XLOOKUP(E585,LD_PROJETOS!A:A,LD_PROJETOS!H:H)</f>
        <v>TE</v>
      </c>
      <c r="M585" t="str">
        <f t="shared" si="28"/>
        <v/>
      </c>
      <c r="N585" t="str">
        <f t="shared" si="29"/>
        <v>C:\Users\luis.nunes\OneDrive - ATERPA\00.SERVIDOR\SALA TÉCNICA\00.PROJETOS\02.DOCUMENTOS\ANO 01\MSV-163MS-512-NORTE\TE</v>
      </c>
      <c r="O585" t="s">
        <v>4780</v>
      </c>
    </row>
    <row r="586" spans="1:15" x14ac:dyDescent="0.3">
      <c r="A586" t="s">
        <v>558</v>
      </c>
      <c r="B586">
        <v>206433</v>
      </c>
      <c r="C586" t="s">
        <v>5992</v>
      </c>
      <c r="D586" s="11">
        <v>45838</v>
      </c>
      <c r="E586" t="s">
        <v>3101</v>
      </c>
      <c r="F586" t="s">
        <v>2818</v>
      </c>
      <c r="G586" t="s">
        <v>2806</v>
      </c>
      <c r="H586" t="str">
        <f>IF(_xlfn.XLOOKUP(E586,LD_01[DOCUMENTO],LD_01[REVISÃO])=F586,"VIGENTE","OBSOLETO")</f>
        <v>VIGENTE</v>
      </c>
      <c r="I586" t="s">
        <v>4315</v>
      </c>
      <c r="J586" t="s">
        <v>4855</v>
      </c>
      <c r="K586" t="str">
        <f t="shared" si="27"/>
        <v>MSV-163MS-512-NORTE</v>
      </c>
      <c r="L586" t="str">
        <f>_xlfn.XLOOKUP(E586,LD_PROJETOS!A:A,LD_PROJETOS!H:H)</f>
        <v>TE</v>
      </c>
      <c r="M586" t="str">
        <f t="shared" si="28"/>
        <v/>
      </c>
      <c r="N586" t="str">
        <f t="shared" si="29"/>
        <v>C:\Users\luis.nunes\OneDrive - ATERPA\00.SERVIDOR\SALA TÉCNICA\00.PROJETOS\02.DOCUMENTOS\ANO 01\MSV-163MS-512-NORTE\TE</v>
      </c>
      <c r="O586" t="s">
        <v>4780</v>
      </c>
    </row>
    <row r="587" spans="1:15" x14ac:dyDescent="0.3">
      <c r="A587" t="s">
        <v>565</v>
      </c>
      <c r="B587">
        <v>549952</v>
      </c>
      <c r="C587" t="s">
        <v>5992</v>
      </c>
      <c r="D587" s="11">
        <v>45838</v>
      </c>
      <c r="E587" t="s">
        <v>3105</v>
      </c>
      <c r="F587" t="s">
        <v>2791</v>
      </c>
      <c r="G587" t="s">
        <v>2788</v>
      </c>
      <c r="H587" t="str">
        <f>IF(_xlfn.XLOOKUP(E587,LD_01[DOCUMENTO],LD_01[REVISÃO])=F587,"VIGENTE","OBSOLETO")</f>
        <v>OBSOLETO</v>
      </c>
      <c r="I587" t="s">
        <v>4315</v>
      </c>
      <c r="J587" t="s">
        <v>4855</v>
      </c>
      <c r="K587" t="str">
        <f t="shared" si="27"/>
        <v>MSV-163MS-512-NORTE</v>
      </c>
      <c r="L587" t="str">
        <f>_xlfn.XLOOKUP(E587,LD_PROJETOS!A:A,LD_PROJETOS!H:H)</f>
        <v>DR</v>
      </c>
      <c r="M587" t="str">
        <f t="shared" si="28"/>
        <v>OBSOLETO</v>
      </c>
      <c r="N587" t="str">
        <f t="shared" si="29"/>
        <v>C:\Users\luis.nunes\OneDrive - ATERPA\00.SERVIDOR\SALA TÉCNICA\00.PROJETOS\02.DOCUMENTOS\ANO 01\MSV-163MS-512-NORTE\DR\OBSOLETO</v>
      </c>
      <c r="O587" t="s">
        <v>4780</v>
      </c>
    </row>
    <row r="588" spans="1:15" x14ac:dyDescent="0.3">
      <c r="A588" t="s">
        <v>566</v>
      </c>
      <c r="B588">
        <v>1774979</v>
      </c>
      <c r="C588" t="s">
        <v>5992</v>
      </c>
      <c r="D588" s="11">
        <v>45838</v>
      </c>
      <c r="E588" t="s">
        <v>3106</v>
      </c>
      <c r="F588" t="s">
        <v>2791</v>
      </c>
      <c r="G588" t="s">
        <v>2788</v>
      </c>
      <c r="H588" t="str">
        <f>IF(_xlfn.XLOOKUP(E588,LD_01[DOCUMENTO],LD_01[REVISÃO])=F588,"VIGENTE","OBSOLETO")</f>
        <v>VIGENTE</v>
      </c>
      <c r="I588" t="s">
        <v>4315</v>
      </c>
      <c r="J588" t="s">
        <v>4855</v>
      </c>
      <c r="K588" t="str">
        <f t="shared" si="27"/>
        <v>MSV-163MS-512-NORTE</v>
      </c>
      <c r="L588" t="str">
        <f>_xlfn.XLOOKUP(E588,LD_PROJETOS!A:A,LD_PROJETOS!H:H)</f>
        <v>DR</v>
      </c>
      <c r="M588" t="str">
        <f t="shared" si="28"/>
        <v/>
      </c>
      <c r="N588" t="str">
        <f t="shared" si="29"/>
        <v>C:\Users\luis.nunes\OneDrive - ATERPA\00.SERVIDOR\SALA TÉCNICA\00.PROJETOS\02.DOCUMENTOS\ANO 01\MSV-163MS-512-NORTE\DR</v>
      </c>
      <c r="O588" t="s">
        <v>4780</v>
      </c>
    </row>
    <row r="589" spans="1:15" x14ac:dyDescent="0.3">
      <c r="A589" t="s">
        <v>579</v>
      </c>
      <c r="B589">
        <v>1061559</v>
      </c>
      <c r="C589" t="s">
        <v>5992</v>
      </c>
      <c r="D589" s="11">
        <v>45838</v>
      </c>
      <c r="E589" t="s">
        <v>3113</v>
      </c>
      <c r="F589" t="s">
        <v>2818</v>
      </c>
      <c r="G589" t="s">
        <v>2788</v>
      </c>
      <c r="H589" t="str">
        <f>IF(_xlfn.XLOOKUP(E589,LD_01[DOCUMENTO],LD_01[REVISÃO])=F589,"VIGENTE","OBSOLETO")</f>
        <v>VIGENTE</v>
      </c>
      <c r="I589" t="s">
        <v>4315</v>
      </c>
      <c r="J589" t="s">
        <v>4855</v>
      </c>
      <c r="K589" t="str">
        <f t="shared" si="27"/>
        <v>MSV-163MS-512-NORTE</v>
      </c>
      <c r="L589" t="str">
        <f>_xlfn.XLOOKUP(E589,LD_PROJETOS!A:A,LD_PROJETOS!H:H)</f>
        <v>PV</v>
      </c>
      <c r="M589" t="str">
        <f t="shared" si="28"/>
        <v/>
      </c>
      <c r="N589" t="str">
        <f t="shared" si="29"/>
        <v>C:\Users\luis.nunes\OneDrive - ATERPA\00.SERVIDOR\SALA TÉCNICA\00.PROJETOS\02.DOCUMENTOS\ANO 01\MSV-163MS-512-NORTE\PV</v>
      </c>
      <c r="O589" t="s">
        <v>4780</v>
      </c>
    </row>
    <row r="590" spans="1:15" x14ac:dyDescent="0.3">
      <c r="A590" t="s">
        <v>596</v>
      </c>
      <c r="B590">
        <v>218876</v>
      </c>
      <c r="C590" t="s">
        <v>5992</v>
      </c>
      <c r="D590" s="11">
        <v>45838</v>
      </c>
      <c r="E590" t="s">
        <v>3124</v>
      </c>
      <c r="F590" t="s">
        <v>2786</v>
      </c>
      <c r="G590" t="s">
        <v>2788</v>
      </c>
      <c r="H590" t="str">
        <f>IF(_xlfn.XLOOKUP(E590,LD_01[DOCUMENTO],LD_01[REVISÃO])=F590,"VIGENTE","OBSOLETO")</f>
        <v>VIGENTE</v>
      </c>
      <c r="I590" t="s">
        <v>4315</v>
      </c>
      <c r="J590" t="s">
        <v>4855</v>
      </c>
      <c r="K590" t="str">
        <f t="shared" si="27"/>
        <v>MSV-163MS-512-NORTE</v>
      </c>
      <c r="L590" t="str">
        <f>_xlfn.XLOOKUP(E590,LD_PROJETOS!A:A,LD_PROJETOS!H:H)</f>
        <v>PA</v>
      </c>
      <c r="M590" t="str">
        <f t="shared" si="28"/>
        <v/>
      </c>
      <c r="N590" t="str">
        <f t="shared" si="29"/>
        <v>C:\Users\luis.nunes\OneDrive - ATERPA\00.SERVIDOR\SALA TÉCNICA\00.PROJETOS\02.DOCUMENTOS\ANO 01\MSV-163MS-512-NORTE\PA</v>
      </c>
      <c r="O590" t="s">
        <v>4780</v>
      </c>
    </row>
    <row r="591" spans="1:15" x14ac:dyDescent="0.3">
      <c r="A591" t="s">
        <v>593</v>
      </c>
      <c r="B591">
        <v>114619</v>
      </c>
      <c r="C591" t="s">
        <v>5992</v>
      </c>
      <c r="D591" s="11">
        <v>45838</v>
      </c>
      <c r="E591" t="s">
        <v>3122</v>
      </c>
      <c r="F591" t="s">
        <v>2786</v>
      </c>
      <c r="G591" t="s">
        <v>2788</v>
      </c>
      <c r="H591" t="str">
        <f>IF(_xlfn.XLOOKUP(E591,LD_01[DOCUMENTO],LD_01[REVISÃO])=F591,"VIGENTE","OBSOLETO")</f>
        <v>VIGENTE</v>
      </c>
      <c r="I591" t="s">
        <v>4315</v>
      </c>
      <c r="J591" t="s">
        <v>4855</v>
      </c>
      <c r="K591" t="str">
        <f t="shared" si="27"/>
        <v>MSV-163MS-512-NORTE</v>
      </c>
      <c r="L591" t="str">
        <f>_xlfn.XLOOKUP(E591,LD_PROJETOS!A:A,LD_PROJETOS!H:H)</f>
        <v>DV</v>
      </c>
      <c r="M591" t="str">
        <f t="shared" si="28"/>
        <v/>
      </c>
      <c r="N591" t="str">
        <f t="shared" si="29"/>
        <v>C:\Users\luis.nunes\OneDrive - ATERPA\00.SERVIDOR\SALA TÉCNICA\00.PROJETOS\02.DOCUMENTOS\ANO 01\MSV-163MS-512-NORTE\DV</v>
      </c>
      <c r="O591" t="s">
        <v>4780</v>
      </c>
    </row>
    <row r="592" spans="1:15" x14ac:dyDescent="0.3">
      <c r="A592" t="s">
        <v>580</v>
      </c>
      <c r="B592">
        <v>1205199</v>
      </c>
      <c r="C592" t="s">
        <v>5992</v>
      </c>
      <c r="D592" s="11">
        <v>45838</v>
      </c>
      <c r="E592" t="s">
        <v>3114</v>
      </c>
      <c r="F592" t="s">
        <v>2818</v>
      </c>
      <c r="G592" t="s">
        <v>2788</v>
      </c>
      <c r="H592" t="str">
        <f>IF(_xlfn.XLOOKUP(E592,LD_01[DOCUMENTO],LD_01[REVISÃO])=F592,"VIGENTE","OBSOLETO")</f>
        <v>VIGENTE</v>
      </c>
      <c r="I592" t="s">
        <v>4315</v>
      </c>
      <c r="J592" t="s">
        <v>4855</v>
      </c>
      <c r="K592" t="str">
        <f t="shared" si="27"/>
        <v>MSV-163MS-512-NORTE</v>
      </c>
      <c r="L592" t="str">
        <f>_xlfn.XLOOKUP(E592,LD_PROJETOS!A:A,LD_PROJETOS!H:H)</f>
        <v>PV</v>
      </c>
      <c r="M592" t="str">
        <f t="shared" si="28"/>
        <v/>
      </c>
      <c r="N592" t="str">
        <f t="shared" si="29"/>
        <v>C:\Users\luis.nunes\OneDrive - ATERPA\00.SERVIDOR\SALA TÉCNICA\00.PROJETOS\02.DOCUMENTOS\ANO 01\MSV-163MS-512-NORTE\PV</v>
      </c>
      <c r="O592" t="s">
        <v>4780</v>
      </c>
    </row>
    <row r="593" spans="1:15" x14ac:dyDescent="0.3">
      <c r="A593" t="s">
        <v>581</v>
      </c>
      <c r="B593">
        <v>266678</v>
      </c>
      <c r="C593" t="s">
        <v>5992</v>
      </c>
      <c r="D593" s="11">
        <v>45838</v>
      </c>
      <c r="E593" t="s">
        <v>3114</v>
      </c>
      <c r="F593" t="s">
        <v>2818</v>
      </c>
      <c r="G593" t="s">
        <v>2806</v>
      </c>
      <c r="H593" t="str">
        <f>IF(_xlfn.XLOOKUP(E593,LD_01[DOCUMENTO],LD_01[REVISÃO])=F593,"VIGENTE","OBSOLETO")</f>
        <v>VIGENTE</v>
      </c>
      <c r="I593" t="s">
        <v>4315</v>
      </c>
      <c r="J593" t="s">
        <v>4855</v>
      </c>
      <c r="K593" t="str">
        <f t="shared" si="27"/>
        <v>MSV-163MS-512-NORTE</v>
      </c>
      <c r="L593" t="str">
        <f>_xlfn.XLOOKUP(E593,LD_PROJETOS!A:A,LD_PROJETOS!H:H)</f>
        <v>PV</v>
      </c>
      <c r="M593" t="str">
        <f t="shared" si="28"/>
        <v/>
      </c>
      <c r="N593" t="str">
        <f t="shared" si="29"/>
        <v>C:\Users\luis.nunes\OneDrive - ATERPA\00.SERVIDOR\SALA TÉCNICA\00.PROJETOS\02.DOCUMENTOS\ANO 01\MSV-163MS-512-NORTE\PV</v>
      </c>
      <c r="O593" t="s">
        <v>4780</v>
      </c>
    </row>
    <row r="594" spans="1:15" x14ac:dyDescent="0.3">
      <c r="A594" t="s">
        <v>547</v>
      </c>
      <c r="B594">
        <v>8261768</v>
      </c>
      <c r="C594" t="s">
        <v>5992</v>
      </c>
      <c r="D594" s="11">
        <v>45838</v>
      </c>
      <c r="E594" t="s">
        <v>3095</v>
      </c>
      <c r="F594" t="s">
        <v>2786</v>
      </c>
      <c r="G594" t="s">
        <v>2788</v>
      </c>
      <c r="H594" t="str">
        <f>IF(_xlfn.XLOOKUP(E594,LD_01[DOCUMENTO],LD_01[REVISÃO])=F594,"VIGENTE","OBSOLETO")</f>
        <v>VIGENTE</v>
      </c>
      <c r="I594" t="s">
        <v>4315</v>
      </c>
      <c r="J594" t="s">
        <v>4855</v>
      </c>
      <c r="K594" t="str">
        <f t="shared" si="27"/>
        <v>MSV-163MS-512-NORTE</v>
      </c>
      <c r="L594" t="str">
        <f>_xlfn.XLOOKUP(E594,LD_PROJETOS!A:A,LD_PROJETOS!H:H)</f>
        <v>TO</v>
      </c>
      <c r="M594" t="str">
        <f t="shared" si="28"/>
        <v/>
      </c>
      <c r="N594" t="str">
        <f t="shared" si="29"/>
        <v>C:\Users\luis.nunes\OneDrive - ATERPA\00.SERVIDOR\SALA TÉCNICA\00.PROJETOS\02.DOCUMENTOS\ANO 01\MSV-163MS-512-NORTE\TO</v>
      </c>
      <c r="O594" t="s">
        <v>4780</v>
      </c>
    </row>
    <row r="595" spans="1:15" x14ac:dyDescent="0.3">
      <c r="A595" t="s">
        <v>584</v>
      </c>
      <c r="B595">
        <v>22454573</v>
      </c>
      <c r="C595" t="s">
        <v>5992</v>
      </c>
      <c r="D595" s="11">
        <v>45838</v>
      </c>
      <c r="E595" t="s">
        <v>3116</v>
      </c>
      <c r="F595" t="s">
        <v>2791</v>
      </c>
      <c r="G595" t="s">
        <v>2788</v>
      </c>
      <c r="H595" t="str">
        <f>IF(_xlfn.XLOOKUP(E595,LD_01[DOCUMENTO],LD_01[REVISÃO])=F595,"VIGENTE","OBSOLETO")</f>
        <v>VIGENTE</v>
      </c>
      <c r="I595" t="s">
        <v>4315</v>
      </c>
      <c r="J595" t="s">
        <v>4855</v>
      </c>
      <c r="K595" t="str">
        <f t="shared" si="27"/>
        <v>MSV-163MS-512-NORTE</v>
      </c>
      <c r="L595" t="str">
        <f>_xlfn.XLOOKUP(E595,LD_PROJETOS!A:A,LD_PROJETOS!H:H)</f>
        <v>GG</v>
      </c>
      <c r="M595" t="str">
        <f t="shared" si="28"/>
        <v/>
      </c>
      <c r="N595" t="str">
        <f t="shared" si="29"/>
        <v>C:\Users\luis.nunes\OneDrive - ATERPA\00.SERVIDOR\SALA TÉCNICA\00.PROJETOS\02.DOCUMENTOS\ANO 01\MSV-163MS-512-NORTE\GG</v>
      </c>
      <c r="O595" t="s">
        <v>4780</v>
      </c>
    </row>
    <row r="596" spans="1:15" x14ac:dyDescent="0.3">
      <c r="A596" t="s">
        <v>585</v>
      </c>
      <c r="B596">
        <v>753943</v>
      </c>
      <c r="C596" t="s">
        <v>5992</v>
      </c>
      <c r="D596" s="11">
        <v>45838</v>
      </c>
      <c r="E596" t="s">
        <v>3117</v>
      </c>
      <c r="F596" t="s">
        <v>2786</v>
      </c>
      <c r="G596" t="s">
        <v>2788</v>
      </c>
      <c r="H596" t="str">
        <f>IF(_xlfn.XLOOKUP(E596,LD_01[DOCUMENTO],LD_01[REVISÃO])=F596,"VIGENTE","OBSOLETO")</f>
        <v>VIGENTE</v>
      </c>
      <c r="I596" t="s">
        <v>4315</v>
      </c>
      <c r="J596" t="s">
        <v>4855</v>
      </c>
      <c r="K596" t="str">
        <f t="shared" si="27"/>
        <v>MSV-163MS-512-NORTE</v>
      </c>
      <c r="L596" t="str">
        <f>_xlfn.XLOOKUP(E596,LD_PROJETOS!A:A,LD_PROJETOS!H:H)</f>
        <v>GG</v>
      </c>
      <c r="M596" t="str">
        <f t="shared" si="28"/>
        <v/>
      </c>
      <c r="N596" t="str">
        <f t="shared" si="29"/>
        <v>C:\Users\luis.nunes\OneDrive - ATERPA\00.SERVIDOR\SALA TÉCNICA\00.PROJETOS\02.DOCUMENTOS\ANO 01\MSV-163MS-512-NORTE\GG</v>
      </c>
      <c r="O596" t="s">
        <v>4780</v>
      </c>
    </row>
    <row r="597" spans="1:15" x14ac:dyDescent="0.3">
      <c r="A597" t="s">
        <v>597</v>
      </c>
      <c r="B597">
        <v>1125499</v>
      </c>
      <c r="C597" t="s">
        <v>5992</v>
      </c>
      <c r="D597" s="11">
        <v>45838</v>
      </c>
      <c r="E597" t="s">
        <v>3125</v>
      </c>
      <c r="F597" t="s">
        <v>2786</v>
      </c>
      <c r="G597" t="s">
        <v>2788</v>
      </c>
      <c r="H597" t="str">
        <f>IF(_xlfn.XLOOKUP(E597,LD_01[DOCUMENTO],LD_01[REVISÃO])=F597,"VIGENTE","OBSOLETO")</f>
        <v>VIGENTE</v>
      </c>
      <c r="I597" t="s">
        <v>4315</v>
      </c>
      <c r="J597" t="s">
        <v>4855</v>
      </c>
      <c r="K597" t="str">
        <f t="shared" si="27"/>
        <v>MSV-163MS-512-NORTE</v>
      </c>
      <c r="L597" t="str">
        <f>_xlfn.XLOOKUP(E597,LD_PROJETOS!A:A,LD_PROJETOS!H:H)</f>
        <v>TR</v>
      </c>
      <c r="M597" t="str">
        <f t="shared" si="28"/>
        <v/>
      </c>
      <c r="N597" t="str">
        <f t="shared" si="29"/>
        <v>C:\Users\luis.nunes\OneDrive - ATERPA\00.SERVIDOR\SALA TÉCNICA\00.PROJETOS\02.DOCUMENTOS\ANO 01\MSV-163MS-512-NORTE\TR</v>
      </c>
      <c r="O597" t="s">
        <v>4780</v>
      </c>
    </row>
    <row r="598" spans="1:15" x14ac:dyDescent="0.3">
      <c r="A598" t="s">
        <v>550</v>
      </c>
      <c r="B598">
        <v>609423</v>
      </c>
      <c r="C598" t="s">
        <v>5992</v>
      </c>
      <c r="D598" s="11">
        <v>45838</v>
      </c>
      <c r="E598" t="s">
        <v>3097</v>
      </c>
      <c r="F598" t="s">
        <v>2791</v>
      </c>
      <c r="G598" t="s">
        <v>2788</v>
      </c>
      <c r="H598" t="str">
        <f>IF(_xlfn.XLOOKUP(E598,LD_01[DOCUMENTO],LD_01[REVISÃO])=F598,"VIGENTE","OBSOLETO")</f>
        <v>VIGENTE</v>
      </c>
      <c r="I598" t="s">
        <v>4315</v>
      </c>
      <c r="J598" t="s">
        <v>4855</v>
      </c>
      <c r="K598" t="str">
        <f t="shared" si="27"/>
        <v>MSV-163MS-512-NORTE</v>
      </c>
      <c r="L598" t="str">
        <f>_xlfn.XLOOKUP(E598,LD_PROJETOS!A:A,LD_PROJETOS!H:H)</f>
        <v>GE</v>
      </c>
      <c r="M598" t="str">
        <f t="shared" si="28"/>
        <v/>
      </c>
      <c r="N598" t="str">
        <f t="shared" si="29"/>
        <v>C:\Users\luis.nunes\OneDrive - ATERPA\00.SERVIDOR\SALA TÉCNICA\00.PROJETOS\02.DOCUMENTOS\ANO 01\MSV-163MS-512-NORTE\GE</v>
      </c>
      <c r="O598" t="s">
        <v>4780</v>
      </c>
    </row>
    <row r="599" spans="1:15" x14ac:dyDescent="0.3">
      <c r="A599" t="s">
        <v>588</v>
      </c>
      <c r="B599">
        <v>2246231</v>
      </c>
      <c r="C599" t="s">
        <v>5992</v>
      </c>
      <c r="D599" s="11">
        <v>45838</v>
      </c>
      <c r="E599" t="s">
        <v>3119</v>
      </c>
      <c r="F599" t="s">
        <v>2786</v>
      </c>
      <c r="G599" t="s">
        <v>2788</v>
      </c>
      <c r="H599" t="str">
        <f>IF(_xlfn.XLOOKUP(E599,LD_01[DOCUMENTO],LD_01[REVISÃO])=F599,"VIGENTE","OBSOLETO")</f>
        <v>VIGENTE</v>
      </c>
      <c r="I599" t="s">
        <v>4312</v>
      </c>
      <c r="J599" t="s">
        <v>4855</v>
      </c>
      <c r="K599" t="str">
        <f t="shared" si="27"/>
        <v>MSV-163MS-515-NORTE</v>
      </c>
      <c r="L599" t="str">
        <f>_xlfn.XLOOKUP(E599,LD_PROJETOS!A:A,LD_PROJETOS!H:H)</f>
        <v>IN</v>
      </c>
      <c r="M599" t="str">
        <f t="shared" si="28"/>
        <v/>
      </c>
      <c r="N599" t="str">
        <f t="shared" si="29"/>
        <v>C:\Users\luis.nunes\OneDrive - ATERPA\00.SERVIDOR\SALA TÉCNICA\00.PROJETOS\02.DOCUMENTOS\ANO 01\MSV-163MS-515-NORTE\IN</v>
      </c>
      <c r="O599" t="s">
        <v>4780</v>
      </c>
    </row>
    <row r="600" spans="1:15" x14ac:dyDescent="0.3">
      <c r="A600" t="s">
        <v>598</v>
      </c>
      <c r="B600">
        <v>2017996</v>
      </c>
      <c r="C600" t="s">
        <v>5992</v>
      </c>
      <c r="D600" s="11">
        <v>45838</v>
      </c>
      <c r="E600" t="s">
        <v>3126</v>
      </c>
      <c r="F600" t="s">
        <v>2786</v>
      </c>
      <c r="G600" t="s">
        <v>2787</v>
      </c>
      <c r="H600" t="str">
        <f>IF(_xlfn.XLOOKUP(E600,LD_01[DOCUMENTO],LD_01[REVISÃO])=F600,"VIGENTE","OBSOLETO")</f>
        <v>VIGENTE</v>
      </c>
      <c r="I600" t="s">
        <v>4312</v>
      </c>
      <c r="J600" t="s">
        <v>4855</v>
      </c>
      <c r="K600" t="str">
        <f t="shared" si="27"/>
        <v>MSV-163MS-515-NORTE</v>
      </c>
      <c r="L600" t="str">
        <f>_xlfn.XLOOKUP(E600,LD_PROJETOS!A:A,LD_PROJETOS!H:H)</f>
        <v>TO</v>
      </c>
      <c r="M600" t="str">
        <f t="shared" si="28"/>
        <v/>
      </c>
      <c r="N600" t="str">
        <f t="shared" si="29"/>
        <v>C:\Users\luis.nunes\OneDrive - ATERPA\00.SERVIDOR\SALA TÉCNICA\00.PROJETOS\02.DOCUMENTOS\ANO 01\MSV-163MS-515-NORTE\TO</v>
      </c>
      <c r="O600" t="s">
        <v>4780</v>
      </c>
    </row>
    <row r="601" spans="1:15" x14ac:dyDescent="0.3">
      <c r="A601" t="s">
        <v>599</v>
      </c>
      <c r="B601">
        <v>721297</v>
      </c>
      <c r="C601" t="s">
        <v>5992</v>
      </c>
      <c r="D601" s="11">
        <v>45838</v>
      </c>
      <c r="E601" t="s">
        <v>3126</v>
      </c>
      <c r="F601" t="s">
        <v>2786</v>
      </c>
      <c r="G601" t="s">
        <v>2788</v>
      </c>
      <c r="H601" t="str">
        <f>IF(_xlfn.XLOOKUP(E601,LD_01[DOCUMENTO],LD_01[REVISÃO])=F601,"VIGENTE","OBSOLETO")</f>
        <v>VIGENTE</v>
      </c>
      <c r="I601" t="s">
        <v>4313</v>
      </c>
      <c r="J601" t="s">
        <v>4855</v>
      </c>
      <c r="K601" t="str">
        <f t="shared" si="27"/>
        <v>MSV-163MS-515-SUL</v>
      </c>
      <c r="L601" t="str">
        <f>_xlfn.XLOOKUP(E601,LD_PROJETOS!A:A,LD_PROJETOS!H:H)</f>
        <v>TO</v>
      </c>
      <c r="M601" t="str">
        <f t="shared" si="28"/>
        <v/>
      </c>
      <c r="N601" t="str">
        <f t="shared" si="29"/>
        <v>C:\Users\luis.nunes\OneDrive - ATERPA\00.SERVIDOR\SALA TÉCNICA\00.PROJETOS\02.DOCUMENTOS\ANO 01\MSV-163MS-515-SUL\TO</v>
      </c>
      <c r="O601" t="s">
        <v>4780</v>
      </c>
    </row>
    <row r="602" spans="1:15" x14ac:dyDescent="0.3">
      <c r="A602" t="s">
        <v>651</v>
      </c>
      <c r="B602">
        <v>2019988</v>
      </c>
      <c r="C602" t="s">
        <v>5992</v>
      </c>
      <c r="D602" s="11">
        <v>45838</v>
      </c>
      <c r="E602" t="s">
        <v>3158</v>
      </c>
      <c r="F602" t="s">
        <v>2786</v>
      </c>
      <c r="G602" t="s">
        <v>2787</v>
      </c>
      <c r="H602" t="str">
        <f>IF(_xlfn.XLOOKUP(E602,LD_01[DOCUMENTO],LD_01[REVISÃO])=F602,"VIGENTE","OBSOLETO")</f>
        <v>VIGENTE</v>
      </c>
      <c r="I602" t="s">
        <v>4313</v>
      </c>
      <c r="J602" t="s">
        <v>4855</v>
      </c>
      <c r="K602" t="str">
        <f t="shared" si="27"/>
        <v>MSV-163MS-515-SUL</v>
      </c>
      <c r="L602" t="str">
        <f>_xlfn.XLOOKUP(E602,LD_PROJETOS!A:A,LD_PROJETOS!H:H)</f>
        <v>TO</v>
      </c>
      <c r="M602" t="str">
        <f t="shared" si="28"/>
        <v/>
      </c>
      <c r="N602" t="str">
        <f t="shared" si="29"/>
        <v>C:\Users\luis.nunes\OneDrive - ATERPA\00.SERVIDOR\SALA TÉCNICA\00.PROJETOS\02.DOCUMENTOS\ANO 01\MSV-163MS-515-SUL\TO</v>
      </c>
      <c r="O602" t="s">
        <v>4780</v>
      </c>
    </row>
    <row r="603" spans="1:15" x14ac:dyDescent="0.3">
      <c r="A603" t="s">
        <v>652</v>
      </c>
      <c r="B603">
        <v>721299</v>
      </c>
      <c r="C603" t="s">
        <v>5992</v>
      </c>
      <c r="D603" s="11">
        <v>45838</v>
      </c>
      <c r="E603" t="s">
        <v>3158</v>
      </c>
      <c r="F603" t="s">
        <v>2786</v>
      </c>
      <c r="G603" t="s">
        <v>2788</v>
      </c>
      <c r="H603" t="str">
        <f>IF(_xlfn.XLOOKUP(E603,LD_01[DOCUMENTO],LD_01[REVISÃO])=F603,"VIGENTE","OBSOLETO")</f>
        <v>VIGENTE</v>
      </c>
      <c r="I603" t="s">
        <v>4312</v>
      </c>
      <c r="J603" t="s">
        <v>4855</v>
      </c>
      <c r="K603" t="str">
        <f t="shared" si="27"/>
        <v>MSV-163MS-515-NORTE</v>
      </c>
      <c r="L603" t="str">
        <f>_xlfn.XLOOKUP(E603,LD_PROJETOS!A:A,LD_PROJETOS!H:H)</f>
        <v>TO</v>
      </c>
      <c r="M603" t="str">
        <f t="shared" si="28"/>
        <v/>
      </c>
      <c r="N603" t="str">
        <f t="shared" si="29"/>
        <v>C:\Users\luis.nunes\OneDrive - ATERPA\00.SERVIDOR\SALA TÉCNICA\00.PROJETOS\02.DOCUMENTOS\ANO 01\MSV-163MS-515-NORTE\TO</v>
      </c>
      <c r="O603" t="s">
        <v>4780</v>
      </c>
    </row>
    <row r="604" spans="1:15" x14ac:dyDescent="0.3">
      <c r="A604" t="s">
        <v>635</v>
      </c>
      <c r="B604">
        <v>2159635</v>
      </c>
      <c r="C604" t="s">
        <v>5992</v>
      </c>
      <c r="D604" s="11">
        <v>45838</v>
      </c>
      <c r="E604" t="s">
        <v>3147</v>
      </c>
      <c r="F604" t="s">
        <v>2791</v>
      </c>
      <c r="G604" t="s">
        <v>2787</v>
      </c>
      <c r="H604" t="str">
        <f>IF(_xlfn.XLOOKUP(E604,LD_01[DOCUMENTO],LD_01[REVISÃO])=F604,"VIGENTE","OBSOLETO")</f>
        <v>VIGENTE</v>
      </c>
      <c r="I604" t="s">
        <v>4312</v>
      </c>
      <c r="J604" t="s">
        <v>4855</v>
      </c>
      <c r="K604" t="str">
        <f t="shared" si="27"/>
        <v>MSV-163MS-515-NORTE</v>
      </c>
      <c r="L604" t="str">
        <f>_xlfn.XLOOKUP(E604,LD_PROJETOS!A:A,LD_PROJETOS!H:H)</f>
        <v>GG</v>
      </c>
      <c r="M604" t="str">
        <f t="shared" si="28"/>
        <v/>
      </c>
      <c r="N604" t="str">
        <f t="shared" si="29"/>
        <v>C:\Users\luis.nunes\OneDrive - ATERPA\00.SERVIDOR\SALA TÉCNICA\00.PROJETOS\02.DOCUMENTOS\ANO 01\MSV-163MS-515-NORTE\GG</v>
      </c>
      <c r="O604" t="s">
        <v>4780</v>
      </c>
    </row>
    <row r="605" spans="1:15" x14ac:dyDescent="0.3">
      <c r="A605" t="s">
        <v>636</v>
      </c>
      <c r="B605">
        <v>423318</v>
      </c>
      <c r="C605" t="s">
        <v>5992</v>
      </c>
      <c r="D605" s="11">
        <v>45838</v>
      </c>
      <c r="E605" t="s">
        <v>3147</v>
      </c>
      <c r="F605" t="s">
        <v>2791</v>
      </c>
      <c r="G605" t="s">
        <v>2788</v>
      </c>
      <c r="H605" t="str">
        <f>IF(_xlfn.XLOOKUP(E605,LD_01[DOCUMENTO],LD_01[REVISÃO])=F605,"VIGENTE","OBSOLETO")</f>
        <v>VIGENTE</v>
      </c>
      <c r="I605" t="s">
        <v>4313</v>
      </c>
      <c r="J605" t="s">
        <v>4855</v>
      </c>
      <c r="K605" t="str">
        <f t="shared" si="27"/>
        <v>MSV-163MS-515-SUL</v>
      </c>
      <c r="L605" t="str">
        <f>_xlfn.XLOOKUP(E605,LD_PROJETOS!A:A,LD_PROJETOS!H:H)</f>
        <v>GG</v>
      </c>
      <c r="M605" t="str">
        <f t="shared" si="28"/>
        <v/>
      </c>
      <c r="N605" t="str">
        <f t="shared" si="29"/>
        <v>C:\Users\luis.nunes\OneDrive - ATERPA\00.SERVIDOR\SALA TÉCNICA\00.PROJETOS\02.DOCUMENTOS\ANO 01\MSV-163MS-515-SUL\GG</v>
      </c>
      <c r="O605" t="s">
        <v>4780</v>
      </c>
    </row>
    <row r="606" spans="1:15" x14ac:dyDescent="0.3">
      <c r="A606" t="s">
        <v>688</v>
      </c>
      <c r="B606">
        <v>2133743</v>
      </c>
      <c r="C606" t="s">
        <v>5992</v>
      </c>
      <c r="D606" s="11">
        <v>45838</v>
      </c>
      <c r="E606" t="s">
        <v>3179</v>
      </c>
      <c r="F606" t="s">
        <v>2791</v>
      </c>
      <c r="G606" t="s">
        <v>2787</v>
      </c>
      <c r="H606" t="str">
        <f>IF(_xlfn.XLOOKUP(E606,LD_01[DOCUMENTO],LD_01[REVISÃO])=F606,"VIGENTE","OBSOLETO")</f>
        <v>VIGENTE</v>
      </c>
      <c r="I606" t="s">
        <v>4313</v>
      </c>
      <c r="J606" t="s">
        <v>4855</v>
      </c>
      <c r="K606" t="str">
        <f t="shared" si="27"/>
        <v>MSV-163MS-515-SUL</v>
      </c>
      <c r="L606" t="str">
        <f>_xlfn.XLOOKUP(E606,LD_PROJETOS!A:A,LD_PROJETOS!H:H)</f>
        <v>GG</v>
      </c>
      <c r="M606" t="str">
        <f t="shared" si="28"/>
        <v/>
      </c>
      <c r="N606" t="str">
        <f t="shared" si="29"/>
        <v>C:\Users\luis.nunes\OneDrive - ATERPA\00.SERVIDOR\SALA TÉCNICA\00.PROJETOS\02.DOCUMENTOS\ANO 01\MSV-163MS-515-SUL\GG</v>
      </c>
      <c r="O606" t="s">
        <v>4780</v>
      </c>
    </row>
    <row r="607" spans="1:15" x14ac:dyDescent="0.3">
      <c r="A607" t="s">
        <v>689</v>
      </c>
      <c r="B607">
        <v>433330</v>
      </c>
      <c r="C607" t="s">
        <v>5992</v>
      </c>
      <c r="D607" s="11">
        <v>45838</v>
      </c>
      <c r="E607" t="s">
        <v>3179</v>
      </c>
      <c r="F607" t="s">
        <v>2791</v>
      </c>
      <c r="G607" t="s">
        <v>2788</v>
      </c>
      <c r="H607" t="str">
        <f>IF(_xlfn.XLOOKUP(E607,LD_01[DOCUMENTO],LD_01[REVISÃO])=F607,"VIGENTE","OBSOLETO")</f>
        <v>VIGENTE</v>
      </c>
      <c r="I607" t="s">
        <v>4312</v>
      </c>
      <c r="J607" t="s">
        <v>4855</v>
      </c>
      <c r="K607" t="str">
        <f t="shared" si="27"/>
        <v>MSV-163MS-515-NORTE</v>
      </c>
      <c r="L607" t="str">
        <f>_xlfn.XLOOKUP(E607,LD_PROJETOS!A:A,LD_PROJETOS!H:H)</f>
        <v>GG</v>
      </c>
      <c r="M607" t="str">
        <f t="shared" si="28"/>
        <v/>
      </c>
      <c r="N607" t="str">
        <f t="shared" si="29"/>
        <v>C:\Users\luis.nunes\OneDrive - ATERPA\00.SERVIDOR\SALA TÉCNICA\00.PROJETOS\02.DOCUMENTOS\ANO 01\MSV-163MS-515-NORTE\GG</v>
      </c>
      <c r="O607" t="s">
        <v>4780</v>
      </c>
    </row>
    <row r="608" spans="1:15" x14ac:dyDescent="0.3">
      <c r="A608" t="s">
        <v>601</v>
      </c>
      <c r="B608">
        <v>2065952</v>
      </c>
      <c r="C608" t="s">
        <v>5992</v>
      </c>
      <c r="D608" s="11">
        <v>45838</v>
      </c>
      <c r="E608" t="s">
        <v>3128</v>
      </c>
      <c r="F608" t="s">
        <v>2791</v>
      </c>
      <c r="G608" t="s">
        <v>2787</v>
      </c>
      <c r="H608" t="str">
        <f>IF(_xlfn.XLOOKUP(E608,LD_01[DOCUMENTO],LD_01[REVISÃO])=F608,"VIGENTE","OBSOLETO")</f>
        <v>VIGENTE</v>
      </c>
      <c r="I608" t="s">
        <v>4312</v>
      </c>
      <c r="J608" t="s">
        <v>4855</v>
      </c>
      <c r="K608" t="str">
        <f t="shared" si="27"/>
        <v>MSV-163MS-515-NORTE</v>
      </c>
      <c r="L608" t="str">
        <f>_xlfn.XLOOKUP(E608,LD_PROJETOS!A:A,LD_PROJETOS!H:H)</f>
        <v>GE</v>
      </c>
      <c r="M608" t="str">
        <f t="shared" si="28"/>
        <v/>
      </c>
      <c r="N608" t="str">
        <f t="shared" si="29"/>
        <v>C:\Users\luis.nunes\OneDrive - ATERPA\00.SERVIDOR\SALA TÉCNICA\00.PROJETOS\02.DOCUMENTOS\ANO 01\MSV-163MS-515-NORTE\GE</v>
      </c>
      <c r="O608" t="s">
        <v>4780</v>
      </c>
    </row>
    <row r="609" spans="1:15" x14ac:dyDescent="0.3">
      <c r="A609" t="s">
        <v>602</v>
      </c>
      <c r="B609">
        <v>710489</v>
      </c>
      <c r="C609" t="s">
        <v>5992</v>
      </c>
      <c r="D609" s="11">
        <v>45838</v>
      </c>
      <c r="E609" t="s">
        <v>3128</v>
      </c>
      <c r="F609" t="s">
        <v>2791</v>
      </c>
      <c r="G609" t="s">
        <v>2788</v>
      </c>
      <c r="H609" t="str">
        <f>IF(_xlfn.XLOOKUP(E609,LD_01[DOCUMENTO],LD_01[REVISÃO])=F609,"VIGENTE","OBSOLETO")</f>
        <v>VIGENTE</v>
      </c>
      <c r="I609" t="s">
        <v>4312</v>
      </c>
      <c r="J609" t="s">
        <v>4855</v>
      </c>
      <c r="K609" t="str">
        <f t="shared" si="27"/>
        <v>MSV-163MS-515-NORTE</v>
      </c>
      <c r="L609" t="str">
        <f>_xlfn.XLOOKUP(E609,LD_PROJETOS!A:A,LD_PROJETOS!H:H)</f>
        <v>GE</v>
      </c>
      <c r="M609" t="str">
        <f t="shared" si="28"/>
        <v/>
      </c>
      <c r="N609" t="str">
        <f t="shared" si="29"/>
        <v>C:\Users\luis.nunes\OneDrive - ATERPA\00.SERVIDOR\SALA TÉCNICA\00.PROJETOS\02.DOCUMENTOS\ANO 01\MSV-163MS-515-NORTE\GE</v>
      </c>
      <c r="O609" t="s">
        <v>4780</v>
      </c>
    </row>
    <row r="610" spans="1:15" x14ac:dyDescent="0.3">
      <c r="A610" t="s">
        <v>603</v>
      </c>
      <c r="B610">
        <v>1402854</v>
      </c>
      <c r="C610" t="s">
        <v>5992</v>
      </c>
      <c r="D610" s="11">
        <v>45838</v>
      </c>
      <c r="E610" t="s">
        <v>3129</v>
      </c>
      <c r="F610" t="s">
        <v>2786</v>
      </c>
      <c r="G610" t="s">
        <v>2787</v>
      </c>
      <c r="H610" t="str">
        <f>IF(_xlfn.XLOOKUP(E610,LD_01[DOCUMENTO],LD_01[REVISÃO])=F610,"VIGENTE","OBSOLETO")</f>
        <v>VIGENTE</v>
      </c>
      <c r="I610" t="s">
        <v>4312</v>
      </c>
      <c r="J610" t="s">
        <v>4855</v>
      </c>
      <c r="K610" t="str">
        <f t="shared" si="27"/>
        <v>MSV-163MS-515-NORTE</v>
      </c>
      <c r="L610" t="str">
        <f>_xlfn.XLOOKUP(E610,LD_PROJETOS!A:A,LD_PROJETOS!H:H)</f>
        <v>GE</v>
      </c>
      <c r="M610" t="str">
        <f t="shared" si="28"/>
        <v/>
      </c>
      <c r="N610" t="str">
        <f t="shared" si="29"/>
        <v>C:\Users\luis.nunes\OneDrive - ATERPA\00.SERVIDOR\SALA TÉCNICA\00.PROJETOS\02.DOCUMENTOS\ANO 01\MSV-163MS-515-NORTE\GE</v>
      </c>
      <c r="O610" t="s">
        <v>4780</v>
      </c>
    </row>
    <row r="611" spans="1:15" x14ac:dyDescent="0.3">
      <c r="A611" t="s">
        <v>604</v>
      </c>
      <c r="B611">
        <v>230613</v>
      </c>
      <c r="C611" t="s">
        <v>5992</v>
      </c>
      <c r="D611" s="11">
        <v>45838</v>
      </c>
      <c r="E611" t="s">
        <v>3129</v>
      </c>
      <c r="F611" t="s">
        <v>2786</v>
      </c>
      <c r="G611" t="s">
        <v>2788</v>
      </c>
      <c r="H611" t="str">
        <f>IF(_xlfn.XLOOKUP(E611,LD_01[DOCUMENTO],LD_01[REVISÃO])=F611,"VIGENTE","OBSOLETO")</f>
        <v>VIGENTE</v>
      </c>
      <c r="I611" t="s">
        <v>4313</v>
      </c>
      <c r="J611" t="s">
        <v>4855</v>
      </c>
      <c r="K611" t="str">
        <f t="shared" si="27"/>
        <v>MSV-163MS-515-SUL</v>
      </c>
      <c r="L611" t="str">
        <f>_xlfn.XLOOKUP(E611,LD_PROJETOS!A:A,LD_PROJETOS!H:H)</f>
        <v>GE</v>
      </c>
      <c r="M611" t="str">
        <f t="shared" si="28"/>
        <v/>
      </c>
      <c r="N611" t="str">
        <f t="shared" si="29"/>
        <v>C:\Users\luis.nunes\OneDrive - ATERPA\00.SERVIDOR\SALA TÉCNICA\00.PROJETOS\02.DOCUMENTOS\ANO 01\MSV-163MS-515-SUL\GE</v>
      </c>
      <c r="O611" t="s">
        <v>4780</v>
      </c>
    </row>
    <row r="612" spans="1:15" x14ac:dyDescent="0.3">
      <c r="A612" t="s">
        <v>654</v>
      </c>
      <c r="B612">
        <v>2099168</v>
      </c>
      <c r="C612" t="s">
        <v>5992</v>
      </c>
      <c r="D612" s="11">
        <v>45838</v>
      </c>
      <c r="E612" t="s">
        <v>3160</v>
      </c>
      <c r="F612" t="s">
        <v>2791</v>
      </c>
      <c r="G612" t="s">
        <v>2787</v>
      </c>
      <c r="H612" t="str">
        <f>IF(_xlfn.XLOOKUP(E612,LD_01[DOCUMENTO],LD_01[REVISÃO])=F612,"VIGENTE","OBSOLETO")</f>
        <v>VIGENTE</v>
      </c>
      <c r="I612" t="s">
        <v>4313</v>
      </c>
      <c r="J612" t="s">
        <v>4855</v>
      </c>
      <c r="K612" t="str">
        <f t="shared" si="27"/>
        <v>MSV-163MS-515-SUL</v>
      </c>
      <c r="L612" t="str">
        <f>_xlfn.XLOOKUP(E612,LD_PROJETOS!A:A,LD_PROJETOS!H:H)</f>
        <v>GE</v>
      </c>
      <c r="M612" t="str">
        <f t="shared" si="28"/>
        <v/>
      </c>
      <c r="N612" t="str">
        <f t="shared" si="29"/>
        <v>C:\Users\luis.nunes\OneDrive - ATERPA\00.SERVIDOR\SALA TÉCNICA\00.PROJETOS\02.DOCUMENTOS\ANO 01\MSV-163MS-515-SUL\GE</v>
      </c>
      <c r="O612" t="s">
        <v>4780</v>
      </c>
    </row>
    <row r="613" spans="1:15" x14ac:dyDescent="0.3">
      <c r="A613" t="s">
        <v>655</v>
      </c>
      <c r="B613">
        <v>712943</v>
      </c>
      <c r="C613" t="s">
        <v>5992</v>
      </c>
      <c r="D613" s="11">
        <v>45838</v>
      </c>
      <c r="E613" t="s">
        <v>3160</v>
      </c>
      <c r="F613" t="s">
        <v>2791</v>
      </c>
      <c r="G613" t="s">
        <v>2788</v>
      </c>
      <c r="H613" t="str">
        <f>IF(_xlfn.XLOOKUP(E613,LD_01[DOCUMENTO],LD_01[REVISÃO])=F613,"VIGENTE","OBSOLETO")</f>
        <v>VIGENTE</v>
      </c>
      <c r="I613" t="s">
        <v>4313</v>
      </c>
      <c r="J613" t="s">
        <v>4855</v>
      </c>
      <c r="K613" t="str">
        <f t="shared" si="27"/>
        <v>MSV-163MS-515-SUL</v>
      </c>
      <c r="L613" t="str">
        <f>_xlfn.XLOOKUP(E613,LD_PROJETOS!A:A,LD_PROJETOS!H:H)</f>
        <v>GE</v>
      </c>
      <c r="M613" t="str">
        <f t="shared" si="28"/>
        <v/>
      </c>
      <c r="N613" t="str">
        <f t="shared" si="29"/>
        <v>C:\Users\luis.nunes\OneDrive - ATERPA\00.SERVIDOR\SALA TÉCNICA\00.PROJETOS\02.DOCUMENTOS\ANO 01\MSV-163MS-515-SUL\GE</v>
      </c>
      <c r="O613" t="s">
        <v>4780</v>
      </c>
    </row>
    <row r="614" spans="1:15" x14ac:dyDescent="0.3">
      <c r="A614" t="s">
        <v>656</v>
      </c>
      <c r="B614">
        <v>1413598</v>
      </c>
      <c r="C614" t="s">
        <v>5992</v>
      </c>
      <c r="D614" s="11">
        <v>45838</v>
      </c>
      <c r="E614" t="s">
        <v>3161</v>
      </c>
      <c r="F614" t="s">
        <v>2786</v>
      </c>
      <c r="G614" t="s">
        <v>2787</v>
      </c>
      <c r="H614" t="str">
        <f>IF(_xlfn.XLOOKUP(E614,LD_01[DOCUMENTO],LD_01[REVISÃO])=F614,"VIGENTE","OBSOLETO")</f>
        <v>VIGENTE</v>
      </c>
      <c r="I614" t="s">
        <v>4313</v>
      </c>
      <c r="J614" t="s">
        <v>4855</v>
      </c>
      <c r="K614" t="str">
        <f t="shared" si="27"/>
        <v>MSV-163MS-515-SUL</v>
      </c>
      <c r="L614" t="str">
        <f>_xlfn.XLOOKUP(E614,LD_PROJETOS!A:A,LD_PROJETOS!H:H)</f>
        <v>GE</v>
      </c>
      <c r="M614" t="str">
        <f t="shared" si="28"/>
        <v/>
      </c>
      <c r="N614" t="str">
        <f t="shared" si="29"/>
        <v>C:\Users\luis.nunes\OneDrive - ATERPA\00.SERVIDOR\SALA TÉCNICA\00.PROJETOS\02.DOCUMENTOS\ANO 01\MSV-163MS-515-SUL\GE</v>
      </c>
      <c r="O614" t="s">
        <v>4780</v>
      </c>
    </row>
    <row r="615" spans="1:15" x14ac:dyDescent="0.3">
      <c r="A615" t="s">
        <v>657</v>
      </c>
      <c r="B615">
        <v>230616</v>
      </c>
      <c r="C615" t="s">
        <v>5992</v>
      </c>
      <c r="D615" s="11">
        <v>45838</v>
      </c>
      <c r="E615" t="s">
        <v>3161</v>
      </c>
      <c r="F615" t="s">
        <v>2786</v>
      </c>
      <c r="G615" t="s">
        <v>2788</v>
      </c>
      <c r="H615" t="str">
        <f>IF(_xlfn.XLOOKUP(E615,LD_01[DOCUMENTO],LD_01[REVISÃO])=F615,"VIGENTE","OBSOLETO")</f>
        <v>VIGENTE</v>
      </c>
      <c r="I615" t="s">
        <v>4312</v>
      </c>
      <c r="J615" t="s">
        <v>4855</v>
      </c>
      <c r="K615" t="str">
        <f t="shared" si="27"/>
        <v>MSV-163MS-515-NORTE</v>
      </c>
      <c r="L615" t="str">
        <f>_xlfn.XLOOKUP(E615,LD_PROJETOS!A:A,LD_PROJETOS!H:H)</f>
        <v>GE</v>
      </c>
      <c r="M615" t="str">
        <f t="shared" si="28"/>
        <v/>
      </c>
      <c r="N615" t="str">
        <f t="shared" si="29"/>
        <v>C:\Users\luis.nunes\OneDrive - ATERPA\00.SERVIDOR\SALA TÉCNICA\00.PROJETOS\02.DOCUMENTOS\ANO 01\MSV-163MS-515-NORTE\GE</v>
      </c>
      <c r="O615" t="s">
        <v>4780</v>
      </c>
    </row>
    <row r="616" spans="1:15" x14ac:dyDescent="0.3">
      <c r="A616" t="s">
        <v>606</v>
      </c>
      <c r="B616">
        <v>349093</v>
      </c>
      <c r="C616" t="s">
        <v>5992</v>
      </c>
      <c r="D616" s="11">
        <v>45838</v>
      </c>
      <c r="E616" t="s">
        <v>3131</v>
      </c>
      <c r="F616" t="s">
        <v>2818</v>
      </c>
      <c r="G616" t="s">
        <v>2787</v>
      </c>
      <c r="H616" t="str">
        <f>IF(_xlfn.XLOOKUP(E616,LD_01[DOCUMENTO],LD_01[REVISÃO])=F616,"VIGENTE","OBSOLETO")</f>
        <v>VIGENTE</v>
      </c>
      <c r="I616" t="s">
        <v>4312</v>
      </c>
      <c r="J616" t="s">
        <v>4855</v>
      </c>
      <c r="K616" t="str">
        <f t="shared" si="27"/>
        <v>MSV-163MS-515-NORTE</v>
      </c>
      <c r="L616" t="str">
        <f>_xlfn.XLOOKUP(E616,LD_PROJETOS!A:A,LD_PROJETOS!H:H)</f>
        <v>TE</v>
      </c>
      <c r="M616" t="str">
        <f t="shared" si="28"/>
        <v/>
      </c>
      <c r="N616" t="str">
        <f t="shared" si="29"/>
        <v>C:\Users\luis.nunes\OneDrive - ATERPA\00.SERVIDOR\SALA TÉCNICA\00.PROJETOS\02.DOCUMENTOS\ANO 01\MSV-163MS-515-NORTE\TE</v>
      </c>
      <c r="O616" t="s">
        <v>4780</v>
      </c>
    </row>
    <row r="617" spans="1:15" x14ac:dyDescent="0.3">
      <c r="A617" t="s">
        <v>607</v>
      </c>
      <c r="B617">
        <v>352962</v>
      </c>
      <c r="C617" t="s">
        <v>5992</v>
      </c>
      <c r="D617" s="11">
        <v>45838</v>
      </c>
      <c r="E617" t="s">
        <v>3131</v>
      </c>
      <c r="F617" t="s">
        <v>2818</v>
      </c>
      <c r="G617" t="s">
        <v>2788</v>
      </c>
      <c r="H617" t="str">
        <f>IF(_xlfn.XLOOKUP(E617,LD_01[DOCUMENTO],LD_01[REVISÃO])=F617,"VIGENTE","OBSOLETO")</f>
        <v>VIGENTE</v>
      </c>
      <c r="I617" t="s">
        <v>4312</v>
      </c>
      <c r="J617" t="s">
        <v>4855</v>
      </c>
      <c r="K617" t="str">
        <f t="shared" si="27"/>
        <v>MSV-163MS-515-NORTE</v>
      </c>
      <c r="L617" t="str">
        <f>_xlfn.XLOOKUP(E617,LD_PROJETOS!A:A,LD_PROJETOS!H:H)</f>
        <v>TE</v>
      </c>
      <c r="M617" t="str">
        <f t="shared" si="28"/>
        <v/>
      </c>
      <c r="N617" t="str">
        <f t="shared" si="29"/>
        <v>C:\Users\luis.nunes\OneDrive - ATERPA\00.SERVIDOR\SALA TÉCNICA\00.PROJETOS\02.DOCUMENTOS\ANO 01\MSV-163MS-515-NORTE\TE</v>
      </c>
      <c r="O617" t="s">
        <v>4780</v>
      </c>
    </row>
    <row r="618" spans="1:15" x14ac:dyDescent="0.3">
      <c r="A618" t="s">
        <v>608</v>
      </c>
      <c r="B618">
        <v>360053</v>
      </c>
      <c r="C618" t="s">
        <v>5992</v>
      </c>
      <c r="D618" s="11">
        <v>45838</v>
      </c>
      <c r="E618" t="s">
        <v>3132</v>
      </c>
      <c r="F618" t="s">
        <v>2791</v>
      </c>
      <c r="G618" t="s">
        <v>2787</v>
      </c>
      <c r="H618" t="str">
        <f>IF(_xlfn.XLOOKUP(E618,LD_01[DOCUMENTO],LD_01[REVISÃO])=F618,"VIGENTE","OBSOLETO")</f>
        <v>VIGENTE</v>
      </c>
      <c r="I618" t="s">
        <v>4312</v>
      </c>
      <c r="J618" t="s">
        <v>4855</v>
      </c>
      <c r="K618" t="str">
        <f t="shared" si="27"/>
        <v>MSV-163MS-515-NORTE</v>
      </c>
      <c r="L618" t="str">
        <f>_xlfn.XLOOKUP(E618,LD_PROJETOS!A:A,LD_PROJETOS!H:H)</f>
        <v>TE</v>
      </c>
      <c r="M618" t="str">
        <f t="shared" si="28"/>
        <v/>
      </c>
      <c r="N618" t="str">
        <f t="shared" si="29"/>
        <v>C:\Users\luis.nunes\OneDrive - ATERPA\00.SERVIDOR\SALA TÉCNICA\00.PROJETOS\02.DOCUMENTOS\ANO 01\MSV-163MS-515-NORTE\TE</v>
      </c>
      <c r="O618" t="s">
        <v>4780</v>
      </c>
    </row>
    <row r="619" spans="1:15" x14ac:dyDescent="0.3">
      <c r="A619" t="s">
        <v>609</v>
      </c>
      <c r="B619">
        <v>302217</v>
      </c>
      <c r="C619" t="s">
        <v>5992</v>
      </c>
      <c r="D619" s="11">
        <v>45838</v>
      </c>
      <c r="E619" t="s">
        <v>3132</v>
      </c>
      <c r="F619" t="s">
        <v>2791</v>
      </c>
      <c r="G619" t="s">
        <v>2788</v>
      </c>
      <c r="H619" t="str">
        <f>IF(_xlfn.XLOOKUP(E619,LD_01[DOCUMENTO],LD_01[REVISÃO])=F619,"VIGENTE","OBSOLETO")</f>
        <v>VIGENTE</v>
      </c>
      <c r="I619" t="s">
        <v>4312</v>
      </c>
      <c r="J619" t="s">
        <v>4855</v>
      </c>
      <c r="K619" t="str">
        <f t="shared" si="27"/>
        <v>MSV-163MS-515-NORTE</v>
      </c>
      <c r="L619" t="str">
        <f>_xlfn.XLOOKUP(E619,LD_PROJETOS!A:A,LD_PROJETOS!H:H)</f>
        <v>TE</v>
      </c>
      <c r="M619" t="str">
        <f t="shared" si="28"/>
        <v/>
      </c>
      <c r="N619" t="str">
        <f t="shared" si="29"/>
        <v>C:\Users\luis.nunes\OneDrive - ATERPA\00.SERVIDOR\SALA TÉCNICA\00.PROJETOS\02.DOCUMENTOS\ANO 01\MSV-163MS-515-NORTE\TE</v>
      </c>
      <c r="O619" t="s">
        <v>4780</v>
      </c>
    </row>
    <row r="620" spans="1:15" x14ac:dyDescent="0.3">
      <c r="A620" t="s">
        <v>610</v>
      </c>
      <c r="B620">
        <v>2599841</v>
      </c>
      <c r="C620" t="s">
        <v>5992</v>
      </c>
      <c r="D620" s="11">
        <v>45838</v>
      </c>
      <c r="E620" t="s">
        <v>3133</v>
      </c>
      <c r="F620" t="s">
        <v>2791</v>
      </c>
      <c r="G620" t="s">
        <v>2787</v>
      </c>
      <c r="H620" t="str">
        <f>IF(_xlfn.XLOOKUP(E620,LD_01[DOCUMENTO],LD_01[REVISÃO])=F620,"VIGENTE","OBSOLETO")</f>
        <v>VIGENTE</v>
      </c>
      <c r="I620" t="s">
        <v>4312</v>
      </c>
      <c r="J620" t="s">
        <v>4855</v>
      </c>
      <c r="K620" t="str">
        <f t="shared" si="27"/>
        <v>MSV-163MS-515-NORTE</v>
      </c>
      <c r="L620" t="str">
        <f>_xlfn.XLOOKUP(E620,LD_PROJETOS!A:A,LD_PROJETOS!H:H)</f>
        <v>TE</v>
      </c>
      <c r="M620" t="str">
        <f t="shared" si="28"/>
        <v/>
      </c>
      <c r="N620" t="str">
        <f t="shared" si="29"/>
        <v>C:\Users\luis.nunes\OneDrive - ATERPA\00.SERVIDOR\SALA TÉCNICA\00.PROJETOS\02.DOCUMENTOS\ANO 01\MSV-163MS-515-NORTE\TE</v>
      </c>
      <c r="O620" t="s">
        <v>4780</v>
      </c>
    </row>
    <row r="621" spans="1:15" x14ac:dyDescent="0.3">
      <c r="A621" t="s">
        <v>611</v>
      </c>
      <c r="B621">
        <v>831166</v>
      </c>
      <c r="C621" t="s">
        <v>5992</v>
      </c>
      <c r="D621" s="11">
        <v>45838</v>
      </c>
      <c r="E621" t="s">
        <v>3133</v>
      </c>
      <c r="F621" t="s">
        <v>2791</v>
      </c>
      <c r="G621" t="s">
        <v>2788</v>
      </c>
      <c r="H621" t="str">
        <f>IF(_xlfn.XLOOKUP(E621,LD_01[DOCUMENTO],LD_01[REVISÃO])=F621,"VIGENTE","OBSOLETO")</f>
        <v>VIGENTE</v>
      </c>
      <c r="I621" t="s">
        <v>4313</v>
      </c>
      <c r="J621" t="s">
        <v>4855</v>
      </c>
      <c r="K621" t="str">
        <f t="shared" si="27"/>
        <v>MSV-163MS-515-SUL</v>
      </c>
      <c r="L621" t="str">
        <f>_xlfn.XLOOKUP(E621,LD_PROJETOS!A:A,LD_PROJETOS!H:H)</f>
        <v>TE</v>
      </c>
      <c r="M621" t="str">
        <f t="shared" si="28"/>
        <v/>
      </c>
      <c r="N621" t="str">
        <f t="shared" si="29"/>
        <v>C:\Users\luis.nunes\OneDrive - ATERPA\00.SERVIDOR\SALA TÉCNICA\00.PROJETOS\02.DOCUMENTOS\ANO 01\MSV-163MS-515-SUL\TE</v>
      </c>
      <c r="O621" t="s">
        <v>4780</v>
      </c>
    </row>
    <row r="622" spans="1:15" x14ac:dyDescent="0.3">
      <c r="A622" t="s">
        <v>659</v>
      </c>
      <c r="B622">
        <v>686626</v>
      </c>
      <c r="C622" t="s">
        <v>5992</v>
      </c>
      <c r="D622" s="11">
        <v>45838</v>
      </c>
      <c r="E622" t="s">
        <v>3163</v>
      </c>
      <c r="F622" t="s">
        <v>2818</v>
      </c>
      <c r="G622" t="s">
        <v>2787</v>
      </c>
      <c r="H622" t="str">
        <f>IF(_xlfn.XLOOKUP(E622,LD_01[DOCUMENTO],LD_01[REVISÃO])=F622,"VIGENTE","OBSOLETO")</f>
        <v>VIGENTE</v>
      </c>
      <c r="I622" t="s">
        <v>4313</v>
      </c>
      <c r="J622" t="s">
        <v>4855</v>
      </c>
      <c r="K622" t="str">
        <f t="shared" si="27"/>
        <v>MSV-163MS-515-SUL</v>
      </c>
      <c r="L622" t="str">
        <f>_xlfn.XLOOKUP(E622,LD_PROJETOS!A:A,LD_PROJETOS!H:H)</f>
        <v>TE</v>
      </c>
      <c r="M622" t="str">
        <f t="shared" si="28"/>
        <v/>
      </c>
      <c r="N622" t="str">
        <f t="shared" si="29"/>
        <v>C:\Users\luis.nunes\OneDrive - ATERPA\00.SERVIDOR\SALA TÉCNICA\00.PROJETOS\02.DOCUMENTOS\ANO 01\MSV-163MS-515-SUL\TE</v>
      </c>
      <c r="O622" t="s">
        <v>4780</v>
      </c>
    </row>
    <row r="623" spans="1:15" x14ac:dyDescent="0.3">
      <c r="A623" t="s">
        <v>660</v>
      </c>
      <c r="B623">
        <v>372281</v>
      </c>
      <c r="C623" t="s">
        <v>5992</v>
      </c>
      <c r="D623" s="11">
        <v>45838</v>
      </c>
      <c r="E623" t="s">
        <v>3163</v>
      </c>
      <c r="F623" t="s">
        <v>2818</v>
      </c>
      <c r="G623" t="s">
        <v>2788</v>
      </c>
      <c r="H623" t="str">
        <f>IF(_xlfn.XLOOKUP(E623,LD_01[DOCUMENTO],LD_01[REVISÃO])=F623,"VIGENTE","OBSOLETO")</f>
        <v>VIGENTE</v>
      </c>
      <c r="I623" t="s">
        <v>4313</v>
      </c>
      <c r="J623" t="s">
        <v>4855</v>
      </c>
      <c r="K623" t="str">
        <f t="shared" si="27"/>
        <v>MSV-163MS-515-SUL</v>
      </c>
      <c r="L623" t="str">
        <f>_xlfn.XLOOKUP(E623,LD_PROJETOS!A:A,LD_PROJETOS!H:H)</f>
        <v>TE</v>
      </c>
      <c r="M623" t="str">
        <f t="shared" si="28"/>
        <v/>
      </c>
      <c r="N623" t="str">
        <f t="shared" si="29"/>
        <v>C:\Users\luis.nunes\OneDrive - ATERPA\00.SERVIDOR\SALA TÉCNICA\00.PROJETOS\02.DOCUMENTOS\ANO 01\MSV-163MS-515-SUL\TE</v>
      </c>
      <c r="O623" t="s">
        <v>4780</v>
      </c>
    </row>
    <row r="624" spans="1:15" x14ac:dyDescent="0.3">
      <c r="A624" t="s">
        <v>661</v>
      </c>
      <c r="B624">
        <v>744934</v>
      </c>
      <c r="C624" t="s">
        <v>5992</v>
      </c>
      <c r="D624" s="11">
        <v>45838</v>
      </c>
      <c r="E624" t="s">
        <v>3164</v>
      </c>
      <c r="F624" t="s">
        <v>2791</v>
      </c>
      <c r="G624" t="s">
        <v>2787</v>
      </c>
      <c r="H624" t="str">
        <f>IF(_xlfn.XLOOKUP(E624,LD_01[DOCUMENTO],LD_01[REVISÃO])=F624,"VIGENTE","OBSOLETO")</f>
        <v>VIGENTE</v>
      </c>
      <c r="I624" t="s">
        <v>4313</v>
      </c>
      <c r="J624" t="s">
        <v>4855</v>
      </c>
      <c r="K624" t="str">
        <f t="shared" si="27"/>
        <v>MSV-163MS-515-SUL</v>
      </c>
      <c r="L624" t="str">
        <f>_xlfn.XLOOKUP(E624,LD_PROJETOS!A:A,LD_PROJETOS!H:H)</f>
        <v>TE</v>
      </c>
      <c r="M624" t="str">
        <f t="shared" si="28"/>
        <v/>
      </c>
      <c r="N624" t="str">
        <f t="shared" si="29"/>
        <v>C:\Users\luis.nunes\OneDrive - ATERPA\00.SERVIDOR\SALA TÉCNICA\00.PROJETOS\02.DOCUMENTOS\ANO 01\MSV-163MS-515-SUL\TE</v>
      </c>
      <c r="O624" t="s">
        <v>4780</v>
      </c>
    </row>
    <row r="625" spans="1:15" x14ac:dyDescent="0.3">
      <c r="A625" t="s">
        <v>662</v>
      </c>
      <c r="B625">
        <v>345376</v>
      </c>
      <c r="C625" t="s">
        <v>5992</v>
      </c>
      <c r="D625" s="11">
        <v>45838</v>
      </c>
      <c r="E625" t="s">
        <v>3164</v>
      </c>
      <c r="F625" t="s">
        <v>2791</v>
      </c>
      <c r="G625" t="s">
        <v>2788</v>
      </c>
      <c r="H625" t="str">
        <f>IF(_xlfn.XLOOKUP(E625,LD_01[DOCUMENTO],LD_01[REVISÃO])=F625,"VIGENTE","OBSOLETO")</f>
        <v>VIGENTE</v>
      </c>
      <c r="I625" t="s">
        <v>4313</v>
      </c>
      <c r="J625" t="s">
        <v>4855</v>
      </c>
      <c r="K625" t="str">
        <f t="shared" si="27"/>
        <v>MSV-163MS-515-SUL</v>
      </c>
      <c r="L625" t="str">
        <f>_xlfn.XLOOKUP(E625,LD_PROJETOS!A:A,LD_PROJETOS!H:H)</f>
        <v>TE</v>
      </c>
      <c r="M625" t="str">
        <f t="shared" si="28"/>
        <v/>
      </c>
      <c r="N625" t="str">
        <f t="shared" si="29"/>
        <v>C:\Users\luis.nunes\OneDrive - ATERPA\00.SERVIDOR\SALA TÉCNICA\00.PROJETOS\02.DOCUMENTOS\ANO 01\MSV-163MS-515-SUL\TE</v>
      </c>
      <c r="O625" t="s">
        <v>4780</v>
      </c>
    </row>
    <row r="626" spans="1:15" x14ac:dyDescent="0.3">
      <c r="A626" t="s">
        <v>663</v>
      </c>
      <c r="B626">
        <v>2693144</v>
      </c>
      <c r="C626" t="s">
        <v>5992</v>
      </c>
      <c r="D626" s="11">
        <v>45838</v>
      </c>
      <c r="E626" t="s">
        <v>3165</v>
      </c>
      <c r="F626" t="s">
        <v>2791</v>
      </c>
      <c r="G626" t="s">
        <v>2787</v>
      </c>
      <c r="H626" t="str">
        <f>IF(_xlfn.XLOOKUP(E626,LD_01[DOCUMENTO],LD_01[REVISÃO])=F626,"VIGENTE","OBSOLETO")</f>
        <v>VIGENTE</v>
      </c>
      <c r="I626" t="s">
        <v>4313</v>
      </c>
      <c r="J626" t="s">
        <v>4855</v>
      </c>
      <c r="K626" t="str">
        <f t="shared" si="27"/>
        <v>MSV-163MS-515-SUL</v>
      </c>
      <c r="L626" t="str">
        <f>_xlfn.XLOOKUP(E626,LD_PROJETOS!A:A,LD_PROJETOS!H:H)</f>
        <v>TE</v>
      </c>
      <c r="M626" t="str">
        <f t="shared" si="28"/>
        <v/>
      </c>
      <c r="N626" t="str">
        <f t="shared" si="29"/>
        <v>C:\Users\luis.nunes\OneDrive - ATERPA\00.SERVIDOR\SALA TÉCNICA\00.PROJETOS\02.DOCUMENTOS\ANO 01\MSV-163MS-515-SUL\TE</v>
      </c>
      <c r="O626" t="s">
        <v>4780</v>
      </c>
    </row>
    <row r="627" spans="1:15" x14ac:dyDescent="0.3">
      <c r="A627" t="s">
        <v>664</v>
      </c>
      <c r="B627">
        <v>774695</v>
      </c>
      <c r="C627" t="s">
        <v>5992</v>
      </c>
      <c r="D627" s="11">
        <v>45838</v>
      </c>
      <c r="E627" t="s">
        <v>3165</v>
      </c>
      <c r="F627" t="s">
        <v>2791</v>
      </c>
      <c r="G627" t="s">
        <v>2788</v>
      </c>
      <c r="H627" t="str">
        <f>IF(_xlfn.XLOOKUP(E627,LD_01[DOCUMENTO],LD_01[REVISÃO])=F627,"VIGENTE","OBSOLETO")</f>
        <v>VIGENTE</v>
      </c>
      <c r="I627" t="s">
        <v>4312</v>
      </c>
      <c r="J627" t="s">
        <v>4855</v>
      </c>
      <c r="K627" t="str">
        <f t="shared" si="27"/>
        <v>MSV-163MS-515-NORTE</v>
      </c>
      <c r="L627" t="str">
        <f>_xlfn.XLOOKUP(E627,LD_PROJETOS!A:A,LD_PROJETOS!H:H)</f>
        <v>TE</v>
      </c>
      <c r="M627" t="str">
        <f t="shared" si="28"/>
        <v/>
      </c>
      <c r="N627" t="str">
        <f t="shared" si="29"/>
        <v>C:\Users\luis.nunes\OneDrive - ATERPA\00.SERVIDOR\SALA TÉCNICA\00.PROJETOS\02.DOCUMENTOS\ANO 01\MSV-163MS-515-NORTE\TE</v>
      </c>
      <c r="O627" t="s">
        <v>4780</v>
      </c>
    </row>
    <row r="628" spans="1:15" x14ac:dyDescent="0.3">
      <c r="A628" t="s">
        <v>614</v>
      </c>
      <c r="B628">
        <v>2243770</v>
      </c>
      <c r="C628" t="s">
        <v>5992</v>
      </c>
      <c r="D628" s="11">
        <v>45838</v>
      </c>
      <c r="E628" t="s">
        <v>3135</v>
      </c>
      <c r="F628" t="s">
        <v>2791</v>
      </c>
      <c r="G628" t="s">
        <v>2787</v>
      </c>
      <c r="H628" t="str">
        <f>IF(_xlfn.XLOOKUP(E628,LD_01[DOCUMENTO],LD_01[REVISÃO])=F628,"VIGENTE","OBSOLETO")</f>
        <v>VIGENTE</v>
      </c>
      <c r="I628" t="s">
        <v>4312</v>
      </c>
      <c r="J628" t="s">
        <v>4855</v>
      </c>
      <c r="K628" t="str">
        <f t="shared" si="27"/>
        <v>MSV-163MS-515-NORTE</v>
      </c>
      <c r="L628" t="str">
        <f>_xlfn.XLOOKUP(E628,LD_PROJETOS!A:A,LD_PROJETOS!H:H)</f>
        <v>DR</v>
      </c>
      <c r="M628" t="str">
        <f t="shared" si="28"/>
        <v/>
      </c>
      <c r="N628" t="str">
        <f t="shared" si="29"/>
        <v>C:\Users\luis.nunes\OneDrive - ATERPA\00.SERVIDOR\SALA TÉCNICA\00.PROJETOS\02.DOCUMENTOS\ANO 01\MSV-163MS-515-NORTE\DR</v>
      </c>
      <c r="O628" t="s">
        <v>4780</v>
      </c>
    </row>
    <row r="629" spans="1:15" x14ac:dyDescent="0.3">
      <c r="A629" t="s">
        <v>615</v>
      </c>
      <c r="B629">
        <v>758208</v>
      </c>
      <c r="C629" t="s">
        <v>5992</v>
      </c>
      <c r="D629" s="11">
        <v>45838</v>
      </c>
      <c r="E629" t="s">
        <v>3135</v>
      </c>
      <c r="F629" t="s">
        <v>2791</v>
      </c>
      <c r="G629" t="s">
        <v>2788</v>
      </c>
      <c r="H629" t="str">
        <f>IF(_xlfn.XLOOKUP(E629,LD_01[DOCUMENTO],LD_01[REVISÃO])=F629,"VIGENTE","OBSOLETO")</f>
        <v>VIGENTE</v>
      </c>
      <c r="I629" t="s">
        <v>4312</v>
      </c>
      <c r="J629" t="s">
        <v>4855</v>
      </c>
      <c r="K629" t="str">
        <f t="shared" si="27"/>
        <v>MSV-163MS-515-NORTE</v>
      </c>
      <c r="L629" t="str">
        <f>_xlfn.XLOOKUP(E629,LD_PROJETOS!A:A,LD_PROJETOS!H:H)</f>
        <v>DR</v>
      </c>
      <c r="M629" t="str">
        <f t="shared" si="28"/>
        <v/>
      </c>
      <c r="N629" t="str">
        <f t="shared" si="29"/>
        <v>C:\Users\luis.nunes\OneDrive - ATERPA\00.SERVIDOR\SALA TÉCNICA\00.PROJETOS\02.DOCUMENTOS\ANO 01\MSV-163MS-515-NORTE\DR</v>
      </c>
      <c r="O629" t="s">
        <v>4780</v>
      </c>
    </row>
    <row r="630" spans="1:15" x14ac:dyDescent="0.3">
      <c r="A630" t="s">
        <v>616</v>
      </c>
      <c r="B630">
        <v>894714</v>
      </c>
      <c r="C630" t="s">
        <v>5992</v>
      </c>
      <c r="D630" s="11">
        <v>45838</v>
      </c>
      <c r="E630" t="s">
        <v>3136</v>
      </c>
      <c r="F630" t="s">
        <v>2786</v>
      </c>
      <c r="G630" t="s">
        <v>2787</v>
      </c>
      <c r="H630" t="str">
        <f>IF(_xlfn.XLOOKUP(E630,LD_01[DOCUMENTO],LD_01[REVISÃO])=F630,"VIGENTE","OBSOLETO")</f>
        <v>VIGENTE</v>
      </c>
      <c r="I630" t="s">
        <v>4312</v>
      </c>
      <c r="J630" t="s">
        <v>4855</v>
      </c>
      <c r="K630" t="str">
        <f t="shared" si="27"/>
        <v>MSV-163MS-515-NORTE</v>
      </c>
      <c r="L630" t="str">
        <f>_xlfn.XLOOKUP(E630,LD_PROJETOS!A:A,LD_PROJETOS!H:H)</f>
        <v>DR</v>
      </c>
      <c r="M630" t="str">
        <f t="shared" si="28"/>
        <v/>
      </c>
      <c r="N630" t="str">
        <f t="shared" si="29"/>
        <v>C:\Users\luis.nunes\OneDrive - ATERPA\00.SERVIDOR\SALA TÉCNICA\00.PROJETOS\02.DOCUMENTOS\ANO 01\MSV-163MS-515-NORTE\DR</v>
      </c>
      <c r="O630" t="s">
        <v>4780</v>
      </c>
    </row>
    <row r="631" spans="1:15" x14ac:dyDescent="0.3">
      <c r="A631" t="s">
        <v>617</v>
      </c>
      <c r="B631">
        <v>406322</v>
      </c>
      <c r="C631" t="s">
        <v>5992</v>
      </c>
      <c r="D631" s="11">
        <v>45838</v>
      </c>
      <c r="E631" t="s">
        <v>3136</v>
      </c>
      <c r="F631" t="s">
        <v>2786</v>
      </c>
      <c r="G631" t="s">
        <v>2788</v>
      </c>
      <c r="H631" t="str">
        <f>IF(_xlfn.XLOOKUP(E631,LD_01[DOCUMENTO],LD_01[REVISÃO])=F631,"VIGENTE","OBSOLETO")</f>
        <v>VIGENTE</v>
      </c>
      <c r="I631" t="s">
        <v>4313</v>
      </c>
      <c r="J631" t="s">
        <v>4855</v>
      </c>
      <c r="K631" t="str">
        <f t="shared" si="27"/>
        <v>MSV-163MS-515-SUL</v>
      </c>
      <c r="L631" t="str">
        <f>_xlfn.XLOOKUP(E631,LD_PROJETOS!A:A,LD_PROJETOS!H:H)</f>
        <v>DR</v>
      </c>
      <c r="M631" t="str">
        <f t="shared" si="28"/>
        <v/>
      </c>
      <c r="N631" t="str">
        <f t="shared" si="29"/>
        <v>C:\Users\luis.nunes\OneDrive - ATERPA\00.SERVIDOR\SALA TÉCNICA\00.PROJETOS\02.DOCUMENTOS\ANO 01\MSV-163MS-515-SUL\DR</v>
      </c>
      <c r="O631" t="s">
        <v>4780</v>
      </c>
    </row>
    <row r="632" spans="1:15" x14ac:dyDescent="0.3">
      <c r="A632" t="s">
        <v>667</v>
      </c>
      <c r="B632">
        <v>2164097</v>
      </c>
      <c r="C632" t="s">
        <v>5992</v>
      </c>
      <c r="D632" s="11">
        <v>45838</v>
      </c>
      <c r="E632" t="s">
        <v>3167</v>
      </c>
      <c r="F632" t="s">
        <v>2786</v>
      </c>
      <c r="G632" t="s">
        <v>2787</v>
      </c>
      <c r="H632" t="str">
        <f>IF(_xlfn.XLOOKUP(E632,LD_01[DOCUMENTO],LD_01[REVISÃO])=F632,"VIGENTE","OBSOLETO")</f>
        <v>VIGENTE</v>
      </c>
      <c r="I632" t="s">
        <v>4313</v>
      </c>
      <c r="J632" t="s">
        <v>4855</v>
      </c>
      <c r="K632" t="str">
        <f t="shared" si="27"/>
        <v>MSV-163MS-515-SUL</v>
      </c>
      <c r="L632" t="str">
        <f>_xlfn.XLOOKUP(E632,LD_PROJETOS!A:A,LD_PROJETOS!H:H)</f>
        <v>DR</v>
      </c>
      <c r="M632" t="str">
        <f t="shared" si="28"/>
        <v/>
      </c>
      <c r="N632" t="str">
        <f t="shared" si="29"/>
        <v>C:\Users\luis.nunes\OneDrive - ATERPA\00.SERVIDOR\SALA TÉCNICA\00.PROJETOS\02.DOCUMENTOS\ANO 01\MSV-163MS-515-SUL\DR</v>
      </c>
      <c r="O632" t="s">
        <v>4780</v>
      </c>
    </row>
    <row r="633" spans="1:15" x14ac:dyDescent="0.3">
      <c r="A633" t="s">
        <v>668</v>
      </c>
      <c r="B633">
        <v>691202</v>
      </c>
      <c r="C633" t="s">
        <v>5992</v>
      </c>
      <c r="D633" s="11">
        <v>45838</v>
      </c>
      <c r="E633" t="s">
        <v>3167</v>
      </c>
      <c r="F633" t="s">
        <v>2786</v>
      </c>
      <c r="G633" t="s">
        <v>2788</v>
      </c>
      <c r="H633" t="str">
        <f>IF(_xlfn.XLOOKUP(E633,LD_01[DOCUMENTO],LD_01[REVISÃO])=F633,"VIGENTE","OBSOLETO")</f>
        <v>VIGENTE</v>
      </c>
      <c r="I633" t="s">
        <v>4313</v>
      </c>
      <c r="J633" t="s">
        <v>4855</v>
      </c>
      <c r="K633" t="str">
        <f t="shared" si="27"/>
        <v>MSV-163MS-515-SUL</v>
      </c>
      <c r="L633" t="str">
        <f>_xlfn.XLOOKUP(E633,LD_PROJETOS!A:A,LD_PROJETOS!H:H)</f>
        <v>DR</v>
      </c>
      <c r="M633" t="str">
        <f t="shared" si="28"/>
        <v/>
      </c>
      <c r="N633" t="str">
        <f t="shared" si="29"/>
        <v>C:\Users\luis.nunes\OneDrive - ATERPA\00.SERVIDOR\SALA TÉCNICA\00.PROJETOS\02.DOCUMENTOS\ANO 01\MSV-163MS-515-SUL\DR</v>
      </c>
      <c r="O633" t="s">
        <v>4780</v>
      </c>
    </row>
    <row r="634" spans="1:15" x14ac:dyDescent="0.3">
      <c r="A634" t="s">
        <v>669</v>
      </c>
      <c r="B634">
        <v>892627</v>
      </c>
      <c r="C634" t="s">
        <v>5992</v>
      </c>
      <c r="D634" s="11">
        <v>45838</v>
      </c>
      <c r="E634" t="s">
        <v>3168</v>
      </c>
      <c r="F634" t="s">
        <v>2786</v>
      </c>
      <c r="G634" t="s">
        <v>2787</v>
      </c>
      <c r="H634" t="str">
        <f>IF(_xlfn.XLOOKUP(E634,LD_01[DOCUMENTO],LD_01[REVISÃO])=F634,"VIGENTE","OBSOLETO")</f>
        <v>VIGENTE</v>
      </c>
      <c r="I634" t="s">
        <v>4313</v>
      </c>
      <c r="J634" t="s">
        <v>4855</v>
      </c>
      <c r="K634" t="str">
        <f t="shared" si="27"/>
        <v>MSV-163MS-515-SUL</v>
      </c>
      <c r="L634" t="str">
        <f>_xlfn.XLOOKUP(E634,LD_PROJETOS!A:A,LD_PROJETOS!H:H)</f>
        <v>DR</v>
      </c>
      <c r="M634" t="str">
        <f t="shared" si="28"/>
        <v/>
      </c>
      <c r="N634" t="str">
        <f t="shared" si="29"/>
        <v>C:\Users\luis.nunes\OneDrive - ATERPA\00.SERVIDOR\SALA TÉCNICA\00.PROJETOS\02.DOCUMENTOS\ANO 01\MSV-163MS-515-SUL\DR</v>
      </c>
      <c r="O634" t="s">
        <v>4780</v>
      </c>
    </row>
    <row r="635" spans="1:15" x14ac:dyDescent="0.3">
      <c r="A635" t="s">
        <v>670</v>
      </c>
      <c r="B635">
        <v>405990</v>
      </c>
      <c r="C635" t="s">
        <v>5992</v>
      </c>
      <c r="D635" s="11">
        <v>45838</v>
      </c>
      <c r="E635" t="s">
        <v>3168</v>
      </c>
      <c r="F635" t="s">
        <v>2786</v>
      </c>
      <c r="G635" t="s">
        <v>2788</v>
      </c>
      <c r="H635" t="str">
        <f>IF(_xlfn.XLOOKUP(E635,LD_01[DOCUMENTO],LD_01[REVISÃO])=F635,"VIGENTE","OBSOLETO")</f>
        <v>VIGENTE</v>
      </c>
      <c r="I635" t="s">
        <v>4312</v>
      </c>
      <c r="J635" t="s">
        <v>4855</v>
      </c>
      <c r="K635" t="str">
        <f t="shared" si="27"/>
        <v>MSV-163MS-515-NORTE</v>
      </c>
      <c r="L635" t="str">
        <f>_xlfn.XLOOKUP(E635,LD_PROJETOS!A:A,LD_PROJETOS!H:H)</f>
        <v>DR</v>
      </c>
      <c r="M635" t="str">
        <f t="shared" si="28"/>
        <v/>
      </c>
      <c r="N635" t="str">
        <f t="shared" si="29"/>
        <v>C:\Users\luis.nunes\OneDrive - ATERPA\00.SERVIDOR\SALA TÉCNICA\00.PROJETOS\02.DOCUMENTOS\ANO 01\MSV-163MS-515-NORTE\DR</v>
      </c>
      <c r="O635" t="s">
        <v>4780</v>
      </c>
    </row>
    <row r="636" spans="1:15" x14ac:dyDescent="0.3">
      <c r="A636" t="s">
        <v>628</v>
      </c>
      <c r="B636">
        <v>2820750</v>
      </c>
      <c r="C636" t="s">
        <v>5992</v>
      </c>
      <c r="D636" s="11">
        <v>45838</v>
      </c>
      <c r="E636" t="s">
        <v>3143</v>
      </c>
      <c r="F636" t="s">
        <v>2791</v>
      </c>
      <c r="G636" t="s">
        <v>2787</v>
      </c>
      <c r="H636" t="str">
        <f>IF(_xlfn.XLOOKUP(E636,LD_01[DOCUMENTO],LD_01[REVISÃO])=F636,"VIGENTE","OBSOLETO")</f>
        <v>VIGENTE</v>
      </c>
      <c r="I636" t="s">
        <v>4312</v>
      </c>
      <c r="J636" t="s">
        <v>4855</v>
      </c>
      <c r="K636" t="str">
        <f t="shared" si="27"/>
        <v>MSV-163MS-515-NORTE</v>
      </c>
      <c r="L636" t="str">
        <f>_xlfn.XLOOKUP(E636,LD_PROJETOS!A:A,LD_PROJETOS!H:H)</f>
        <v>PV</v>
      </c>
      <c r="M636" t="str">
        <f t="shared" si="28"/>
        <v/>
      </c>
      <c r="N636" t="str">
        <f t="shared" si="29"/>
        <v>C:\Users\luis.nunes\OneDrive - ATERPA\00.SERVIDOR\SALA TÉCNICA\00.PROJETOS\02.DOCUMENTOS\ANO 01\MSV-163MS-515-NORTE\PV</v>
      </c>
      <c r="O636" t="s">
        <v>4780</v>
      </c>
    </row>
    <row r="637" spans="1:15" x14ac:dyDescent="0.3">
      <c r="A637" t="s">
        <v>629</v>
      </c>
      <c r="B637">
        <v>708096</v>
      </c>
      <c r="C637" t="s">
        <v>5992</v>
      </c>
      <c r="D637" s="11">
        <v>45838</v>
      </c>
      <c r="E637" t="s">
        <v>3143</v>
      </c>
      <c r="F637" t="s">
        <v>2791</v>
      </c>
      <c r="G637" t="s">
        <v>2788</v>
      </c>
      <c r="H637" t="str">
        <f>IF(_xlfn.XLOOKUP(E637,LD_01[DOCUMENTO],LD_01[REVISÃO])=F637,"VIGENTE","OBSOLETO")</f>
        <v>VIGENTE</v>
      </c>
      <c r="I637" t="s">
        <v>4312</v>
      </c>
      <c r="J637" t="s">
        <v>4855</v>
      </c>
      <c r="K637" t="str">
        <f t="shared" si="27"/>
        <v>MSV-163MS-515-NORTE</v>
      </c>
      <c r="L637" t="str">
        <f>_xlfn.XLOOKUP(E637,LD_PROJETOS!A:A,LD_PROJETOS!H:H)</f>
        <v>PV</v>
      </c>
      <c r="M637" t="str">
        <f t="shared" si="28"/>
        <v/>
      </c>
      <c r="N637" t="str">
        <f t="shared" si="29"/>
        <v>C:\Users\luis.nunes\OneDrive - ATERPA\00.SERVIDOR\SALA TÉCNICA\00.PROJETOS\02.DOCUMENTOS\ANO 01\MSV-163MS-515-NORTE\PV</v>
      </c>
      <c r="O637" t="s">
        <v>4780</v>
      </c>
    </row>
    <row r="638" spans="1:15" x14ac:dyDescent="0.3">
      <c r="A638" t="s">
        <v>630</v>
      </c>
      <c r="B638">
        <v>5712171</v>
      </c>
      <c r="C638" t="s">
        <v>5992</v>
      </c>
      <c r="D638" s="11">
        <v>45838</v>
      </c>
      <c r="E638" t="s">
        <v>3144</v>
      </c>
      <c r="F638" t="s">
        <v>2818</v>
      </c>
      <c r="G638" t="s">
        <v>2787</v>
      </c>
      <c r="H638" t="str">
        <f>IF(_xlfn.XLOOKUP(E638,LD_01[DOCUMENTO],LD_01[REVISÃO])=F638,"VIGENTE","OBSOLETO")</f>
        <v>VIGENTE</v>
      </c>
      <c r="I638" t="s">
        <v>4312</v>
      </c>
      <c r="J638" t="s">
        <v>4855</v>
      </c>
      <c r="K638" t="str">
        <f t="shared" si="27"/>
        <v>MSV-163MS-515-NORTE</v>
      </c>
      <c r="L638" t="str">
        <f>_xlfn.XLOOKUP(E638,LD_PROJETOS!A:A,LD_PROJETOS!H:H)</f>
        <v>PV</v>
      </c>
      <c r="M638" t="str">
        <f t="shared" si="28"/>
        <v/>
      </c>
      <c r="N638" t="str">
        <f t="shared" si="29"/>
        <v>C:\Users\luis.nunes\OneDrive - ATERPA\00.SERVIDOR\SALA TÉCNICA\00.PROJETOS\02.DOCUMENTOS\ANO 01\MSV-163MS-515-NORTE\PV</v>
      </c>
      <c r="O638" t="s">
        <v>4780</v>
      </c>
    </row>
    <row r="639" spans="1:15" x14ac:dyDescent="0.3">
      <c r="A639" t="s">
        <v>631</v>
      </c>
      <c r="B639">
        <v>1027085</v>
      </c>
      <c r="C639" t="s">
        <v>5992</v>
      </c>
      <c r="D639" s="11">
        <v>45838</v>
      </c>
      <c r="E639" t="s">
        <v>3144</v>
      </c>
      <c r="F639" t="s">
        <v>2818</v>
      </c>
      <c r="G639" t="s">
        <v>2788</v>
      </c>
      <c r="H639" t="str">
        <f>IF(_xlfn.XLOOKUP(E639,LD_01[DOCUMENTO],LD_01[REVISÃO])=F639,"VIGENTE","OBSOLETO")</f>
        <v>VIGENTE</v>
      </c>
      <c r="I639" t="s">
        <v>4313</v>
      </c>
      <c r="J639" t="s">
        <v>4855</v>
      </c>
      <c r="K639" t="str">
        <f t="shared" si="27"/>
        <v>MSV-163MS-515-SUL</v>
      </c>
      <c r="L639" t="str">
        <f>_xlfn.XLOOKUP(E639,LD_PROJETOS!A:A,LD_PROJETOS!H:H)</f>
        <v>PV</v>
      </c>
      <c r="M639" t="str">
        <f t="shared" si="28"/>
        <v/>
      </c>
      <c r="N639" t="str">
        <f t="shared" si="29"/>
        <v>C:\Users\luis.nunes\OneDrive - ATERPA\00.SERVIDOR\SALA TÉCNICA\00.PROJETOS\02.DOCUMENTOS\ANO 01\MSV-163MS-515-SUL\PV</v>
      </c>
      <c r="O639" t="s">
        <v>4780</v>
      </c>
    </row>
    <row r="640" spans="1:15" x14ac:dyDescent="0.3">
      <c r="A640" t="s">
        <v>681</v>
      </c>
      <c r="B640">
        <v>2622458</v>
      </c>
      <c r="C640" t="s">
        <v>5992</v>
      </c>
      <c r="D640" s="11">
        <v>45838</v>
      </c>
      <c r="E640" t="s">
        <v>3175</v>
      </c>
      <c r="F640" t="s">
        <v>2791</v>
      </c>
      <c r="G640" t="s">
        <v>2787</v>
      </c>
      <c r="H640" t="str">
        <f>IF(_xlfn.XLOOKUP(E640,LD_01[DOCUMENTO],LD_01[REVISÃO])=F640,"VIGENTE","OBSOLETO")</f>
        <v>VIGENTE</v>
      </c>
      <c r="I640" t="s">
        <v>4313</v>
      </c>
      <c r="J640" t="s">
        <v>4855</v>
      </c>
      <c r="K640" t="str">
        <f t="shared" si="27"/>
        <v>MSV-163MS-515-SUL</v>
      </c>
      <c r="L640" t="str">
        <f>_xlfn.XLOOKUP(E640,LD_PROJETOS!A:A,LD_PROJETOS!H:H)</f>
        <v>PV</v>
      </c>
      <c r="M640" t="str">
        <f t="shared" si="28"/>
        <v/>
      </c>
      <c r="N640" t="str">
        <f t="shared" si="29"/>
        <v>C:\Users\luis.nunes\OneDrive - ATERPA\00.SERVIDOR\SALA TÉCNICA\00.PROJETOS\02.DOCUMENTOS\ANO 01\MSV-163MS-515-SUL\PV</v>
      </c>
      <c r="O640" t="s">
        <v>4780</v>
      </c>
    </row>
    <row r="641" spans="1:15" x14ac:dyDescent="0.3">
      <c r="A641" t="s">
        <v>682</v>
      </c>
      <c r="B641">
        <v>708374</v>
      </c>
      <c r="C641" t="s">
        <v>5992</v>
      </c>
      <c r="D641" s="11">
        <v>45838</v>
      </c>
      <c r="E641" t="s">
        <v>3175</v>
      </c>
      <c r="F641" t="s">
        <v>2791</v>
      </c>
      <c r="G641" t="s">
        <v>2788</v>
      </c>
      <c r="H641" t="str">
        <f>IF(_xlfn.XLOOKUP(E641,LD_01[DOCUMENTO],LD_01[REVISÃO])=F641,"VIGENTE","OBSOLETO")</f>
        <v>VIGENTE</v>
      </c>
      <c r="I641" t="s">
        <v>4313</v>
      </c>
      <c r="J641" t="s">
        <v>4855</v>
      </c>
      <c r="K641" t="str">
        <f t="shared" ref="K641:K704" si="30">"MSV-163MS-"&amp;I641</f>
        <v>MSV-163MS-515-SUL</v>
      </c>
      <c r="L641" t="str">
        <f>_xlfn.XLOOKUP(E641,LD_PROJETOS!A:A,LD_PROJETOS!H:H)</f>
        <v>PV</v>
      </c>
      <c r="M641" t="str">
        <f t="shared" ref="M641:M704" si="31">IF(H641&lt;&gt;"OBSOLETO","",H641)</f>
        <v/>
      </c>
      <c r="N641" t="str">
        <f t="shared" ref="N641:N704" si="32">_xlfn.TEXTJOIN("\",TRUE,J641:M641)</f>
        <v>C:\Users\luis.nunes\OneDrive - ATERPA\00.SERVIDOR\SALA TÉCNICA\00.PROJETOS\02.DOCUMENTOS\ANO 01\MSV-163MS-515-SUL\PV</v>
      </c>
      <c r="O641" t="s">
        <v>4780</v>
      </c>
    </row>
    <row r="642" spans="1:15" x14ac:dyDescent="0.3">
      <c r="A642" t="s">
        <v>683</v>
      </c>
      <c r="B642">
        <v>5184897</v>
      </c>
      <c r="C642" t="s">
        <v>5992</v>
      </c>
      <c r="D642" s="11">
        <v>45838</v>
      </c>
      <c r="E642" t="s">
        <v>3176</v>
      </c>
      <c r="F642" t="s">
        <v>2818</v>
      </c>
      <c r="G642" t="s">
        <v>2787</v>
      </c>
      <c r="H642" t="str">
        <f>IF(_xlfn.XLOOKUP(E642,LD_01[DOCUMENTO],LD_01[REVISÃO])=F642,"VIGENTE","OBSOLETO")</f>
        <v>VIGENTE</v>
      </c>
      <c r="I642" t="s">
        <v>4313</v>
      </c>
      <c r="J642" t="s">
        <v>4855</v>
      </c>
      <c r="K642" t="str">
        <f t="shared" si="30"/>
        <v>MSV-163MS-515-SUL</v>
      </c>
      <c r="L642" t="str">
        <f>_xlfn.XLOOKUP(E642,LD_PROJETOS!A:A,LD_PROJETOS!H:H)</f>
        <v>PV</v>
      </c>
      <c r="M642" t="str">
        <f t="shared" si="31"/>
        <v/>
      </c>
      <c r="N642" t="str">
        <f t="shared" si="32"/>
        <v>C:\Users\luis.nunes\OneDrive - ATERPA\00.SERVIDOR\SALA TÉCNICA\00.PROJETOS\02.DOCUMENTOS\ANO 01\MSV-163MS-515-SUL\PV</v>
      </c>
      <c r="O642" t="s">
        <v>4780</v>
      </c>
    </row>
    <row r="643" spans="1:15" x14ac:dyDescent="0.3">
      <c r="A643" t="s">
        <v>684</v>
      </c>
      <c r="B643">
        <v>1028211</v>
      </c>
      <c r="C643" t="s">
        <v>5992</v>
      </c>
      <c r="D643" s="11">
        <v>45838</v>
      </c>
      <c r="E643" t="s">
        <v>3176</v>
      </c>
      <c r="F643" t="s">
        <v>2818</v>
      </c>
      <c r="G643" t="s">
        <v>2788</v>
      </c>
      <c r="H643" t="str">
        <f>IF(_xlfn.XLOOKUP(E643,LD_01[DOCUMENTO],LD_01[REVISÃO])=F643,"VIGENTE","OBSOLETO")</f>
        <v>VIGENTE</v>
      </c>
      <c r="I643" t="s">
        <v>4312</v>
      </c>
      <c r="J643" t="s">
        <v>4855</v>
      </c>
      <c r="K643" t="str">
        <f t="shared" si="30"/>
        <v>MSV-163MS-515-NORTE</v>
      </c>
      <c r="L643" t="str">
        <f>_xlfn.XLOOKUP(E643,LD_PROJETOS!A:A,LD_PROJETOS!H:H)</f>
        <v>PV</v>
      </c>
      <c r="M643" t="str">
        <f t="shared" si="31"/>
        <v/>
      </c>
      <c r="N643" t="str">
        <f t="shared" si="32"/>
        <v>C:\Users\luis.nunes\OneDrive - ATERPA\00.SERVIDOR\SALA TÉCNICA\00.PROJETOS\02.DOCUMENTOS\ANO 01\MSV-163MS-515-NORTE\PV</v>
      </c>
      <c r="O643" t="s">
        <v>4780</v>
      </c>
    </row>
    <row r="644" spans="1:15" x14ac:dyDescent="0.3">
      <c r="A644" t="s">
        <v>620</v>
      </c>
      <c r="B644">
        <v>3016954</v>
      </c>
      <c r="C644" t="s">
        <v>5992</v>
      </c>
      <c r="D644" s="11">
        <v>45838</v>
      </c>
      <c r="E644" t="s">
        <v>3139</v>
      </c>
      <c r="F644" t="s">
        <v>2818</v>
      </c>
      <c r="G644" t="s">
        <v>2787</v>
      </c>
      <c r="H644" t="str">
        <f>IF(_xlfn.XLOOKUP(E644,LD_01[DOCUMENTO],LD_01[REVISÃO])=F644,"VIGENTE","OBSOLETO")</f>
        <v>VIGENTE</v>
      </c>
      <c r="I644" t="s">
        <v>4312</v>
      </c>
      <c r="J644" t="s">
        <v>4855</v>
      </c>
      <c r="K644" t="str">
        <f t="shared" si="30"/>
        <v>MSV-163MS-515-NORTE</v>
      </c>
      <c r="L644" t="str">
        <f>_xlfn.XLOOKUP(E644,LD_PROJETOS!A:A,LD_PROJETOS!H:H)</f>
        <v>SI</v>
      </c>
      <c r="M644" t="str">
        <f t="shared" si="31"/>
        <v/>
      </c>
      <c r="N644" t="str">
        <f t="shared" si="32"/>
        <v>C:\Users\luis.nunes\OneDrive - ATERPA\00.SERVIDOR\SALA TÉCNICA\00.PROJETOS\02.DOCUMENTOS\ANO 01\MSV-163MS-515-NORTE\SI</v>
      </c>
      <c r="O644" t="s">
        <v>4780</v>
      </c>
    </row>
    <row r="645" spans="1:15" x14ac:dyDescent="0.3">
      <c r="A645" t="s">
        <v>621</v>
      </c>
      <c r="B645">
        <v>499728</v>
      </c>
      <c r="C645" t="s">
        <v>5992</v>
      </c>
      <c r="D645" s="11">
        <v>45838</v>
      </c>
      <c r="E645" t="s">
        <v>3139</v>
      </c>
      <c r="F645" t="s">
        <v>2818</v>
      </c>
      <c r="G645" t="s">
        <v>2788</v>
      </c>
      <c r="H645" t="str">
        <f>IF(_xlfn.XLOOKUP(E645,LD_01[DOCUMENTO],LD_01[REVISÃO])=F645,"VIGENTE","OBSOLETO")</f>
        <v>VIGENTE</v>
      </c>
      <c r="I645" t="s">
        <v>4312</v>
      </c>
      <c r="J645" t="s">
        <v>4855</v>
      </c>
      <c r="K645" t="str">
        <f t="shared" si="30"/>
        <v>MSV-163MS-515-NORTE</v>
      </c>
      <c r="L645" t="str">
        <f>_xlfn.XLOOKUP(E645,LD_PROJETOS!A:A,LD_PROJETOS!H:H)</f>
        <v>SI</v>
      </c>
      <c r="M645" t="str">
        <f t="shared" si="31"/>
        <v/>
      </c>
      <c r="N645" t="str">
        <f t="shared" si="32"/>
        <v>C:\Users\luis.nunes\OneDrive - ATERPA\00.SERVIDOR\SALA TÉCNICA\00.PROJETOS\02.DOCUMENTOS\ANO 01\MSV-163MS-515-NORTE\SI</v>
      </c>
      <c r="O645" t="s">
        <v>4780</v>
      </c>
    </row>
    <row r="646" spans="1:15" x14ac:dyDescent="0.3">
      <c r="A646" t="s">
        <v>622</v>
      </c>
      <c r="B646">
        <v>1556861</v>
      </c>
      <c r="C646" t="s">
        <v>5992</v>
      </c>
      <c r="D646" s="11">
        <v>45838</v>
      </c>
      <c r="E646" t="s">
        <v>3140</v>
      </c>
      <c r="F646" t="s">
        <v>2786</v>
      </c>
      <c r="G646" t="s">
        <v>2787</v>
      </c>
      <c r="H646" t="str">
        <f>IF(_xlfn.XLOOKUP(E646,LD_01[DOCUMENTO],LD_01[REVISÃO])=F646,"VIGENTE","OBSOLETO")</f>
        <v>VIGENTE</v>
      </c>
      <c r="I646" t="s">
        <v>4312</v>
      </c>
      <c r="J646" t="s">
        <v>4855</v>
      </c>
      <c r="K646" t="str">
        <f t="shared" si="30"/>
        <v>MSV-163MS-515-NORTE</v>
      </c>
      <c r="L646" t="str">
        <f>_xlfn.XLOOKUP(E646,LD_PROJETOS!A:A,LD_PROJETOS!H:H)</f>
        <v>SI</v>
      </c>
      <c r="M646" t="str">
        <f t="shared" si="31"/>
        <v/>
      </c>
      <c r="N646" t="str">
        <f t="shared" si="32"/>
        <v>C:\Users\luis.nunes\OneDrive - ATERPA\00.SERVIDOR\SALA TÉCNICA\00.PROJETOS\02.DOCUMENTOS\ANO 01\MSV-163MS-515-NORTE\SI</v>
      </c>
      <c r="O646" t="s">
        <v>4780</v>
      </c>
    </row>
    <row r="647" spans="1:15" x14ac:dyDescent="0.3">
      <c r="A647" t="s">
        <v>623</v>
      </c>
      <c r="B647">
        <v>268205</v>
      </c>
      <c r="C647" t="s">
        <v>5992</v>
      </c>
      <c r="D647" s="11">
        <v>45838</v>
      </c>
      <c r="E647" t="s">
        <v>3140</v>
      </c>
      <c r="F647" t="s">
        <v>2786</v>
      </c>
      <c r="G647" t="s">
        <v>2788</v>
      </c>
      <c r="H647" t="str">
        <f>IF(_xlfn.XLOOKUP(E647,LD_01[DOCUMENTO],LD_01[REVISÃO])=F647,"VIGENTE","OBSOLETO")</f>
        <v>VIGENTE</v>
      </c>
      <c r="I647" t="s">
        <v>4312</v>
      </c>
      <c r="J647" t="s">
        <v>4855</v>
      </c>
      <c r="K647" t="str">
        <f t="shared" si="30"/>
        <v>MSV-163MS-515-NORTE</v>
      </c>
      <c r="L647" t="str">
        <f>_xlfn.XLOOKUP(E647,LD_PROJETOS!A:A,LD_PROJETOS!H:H)</f>
        <v>SI</v>
      </c>
      <c r="M647" t="str">
        <f t="shared" si="31"/>
        <v/>
      </c>
      <c r="N647" t="str">
        <f t="shared" si="32"/>
        <v>C:\Users\luis.nunes\OneDrive - ATERPA\00.SERVIDOR\SALA TÉCNICA\00.PROJETOS\02.DOCUMENTOS\ANO 01\MSV-163MS-515-NORTE\SI</v>
      </c>
      <c r="O647" t="s">
        <v>4780</v>
      </c>
    </row>
    <row r="648" spans="1:15" x14ac:dyDescent="0.3">
      <c r="A648" t="s">
        <v>624</v>
      </c>
      <c r="B648">
        <v>1516126</v>
      </c>
      <c r="C648" t="s">
        <v>5992</v>
      </c>
      <c r="D648" s="11">
        <v>45838</v>
      </c>
      <c r="E648" t="s">
        <v>3141</v>
      </c>
      <c r="F648" t="s">
        <v>2786</v>
      </c>
      <c r="G648" t="s">
        <v>2787</v>
      </c>
      <c r="H648" t="str">
        <f>IF(_xlfn.XLOOKUP(E648,LD_01[DOCUMENTO],LD_01[REVISÃO])=F648,"VIGENTE","OBSOLETO")</f>
        <v>VIGENTE</v>
      </c>
      <c r="I648" t="s">
        <v>4312</v>
      </c>
      <c r="J648" t="s">
        <v>4855</v>
      </c>
      <c r="K648" t="str">
        <f t="shared" si="30"/>
        <v>MSV-163MS-515-NORTE</v>
      </c>
      <c r="L648" t="str">
        <f>_xlfn.XLOOKUP(E648,LD_PROJETOS!A:A,LD_PROJETOS!H:H)</f>
        <v>SI</v>
      </c>
      <c r="M648" t="str">
        <f t="shared" si="31"/>
        <v/>
      </c>
      <c r="N648" t="str">
        <f t="shared" si="32"/>
        <v>C:\Users\luis.nunes\OneDrive - ATERPA\00.SERVIDOR\SALA TÉCNICA\00.PROJETOS\02.DOCUMENTOS\ANO 01\MSV-163MS-515-NORTE\SI</v>
      </c>
      <c r="O648" t="s">
        <v>4780</v>
      </c>
    </row>
    <row r="649" spans="1:15" x14ac:dyDescent="0.3">
      <c r="A649" t="s">
        <v>625</v>
      </c>
      <c r="B649">
        <v>281345</v>
      </c>
      <c r="C649" t="s">
        <v>5992</v>
      </c>
      <c r="D649" s="11">
        <v>45838</v>
      </c>
      <c r="E649" t="s">
        <v>3141</v>
      </c>
      <c r="F649" t="s">
        <v>2786</v>
      </c>
      <c r="G649" t="s">
        <v>2788</v>
      </c>
      <c r="H649" t="str">
        <f>IF(_xlfn.XLOOKUP(E649,LD_01[DOCUMENTO],LD_01[REVISÃO])=F649,"VIGENTE","OBSOLETO")</f>
        <v>VIGENTE</v>
      </c>
      <c r="I649" t="s">
        <v>4312</v>
      </c>
      <c r="J649" t="s">
        <v>4855</v>
      </c>
      <c r="K649" t="str">
        <f t="shared" si="30"/>
        <v>MSV-163MS-515-NORTE</v>
      </c>
      <c r="L649" t="str">
        <f>_xlfn.XLOOKUP(E649,LD_PROJETOS!A:A,LD_PROJETOS!H:H)</f>
        <v>SI</v>
      </c>
      <c r="M649" t="str">
        <f t="shared" si="31"/>
        <v/>
      </c>
      <c r="N649" t="str">
        <f t="shared" si="32"/>
        <v>C:\Users\luis.nunes\OneDrive - ATERPA\00.SERVIDOR\SALA TÉCNICA\00.PROJETOS\02.DOCUMENTOS\ANO 01\MSV-163MS-515-NORTE\SI</v>
      </c>
      <c r="O649" t="s">
        <v>4780</v>
      </c>
    </row>
    <row r="650" spans="1:15" x14ac:dyDescent="0.3">
      <c r="A650" t="s">
        <v>626</v>
      </c>
      <c r="B650">
        <v>1719307</v>
      </c>
      <c r="C650" t="s">
        <v>5992</v>
      </c>
      <c r="D650" s="11">
        <v>45838</v>
      </c>
      <c r="E650" t="s">
        <v>3142</v>
      </c>
      <c r="F650" t="s">
        <v>2786</v>
      </c>
      <c r="G650" t="s">
        <v>2787</v>
      </c>
      <c r="H650" t="str">
        <f>IF(_xlfn.XLOOKUP(E650,LD_01[DOCUMENTO],LD_01[REVISÃO])=F650,"VIGENTE","OBSOLETO")</f>
        <v>VIGENTE</v>
      </c>
      <c r="I650" t="s">
        <v>4312</v>
      </c>
      <c r="J650" t="s">
        <v>4855</v>
      </c>
      <c r="K650" t="str">
        <f t="shared" si="30"/>
        <v>MSV-163MS-515-NORTE</v>
      </c>
      <c r="L650" t="str">
        <f>_xlfn.XLOOKUP(E650,LD_PROJETOS!A:A,LD_PROJETOS!H:H)</f>
        <v>SI</v>
      </c>
      <c r="M650" t="str">
        <f t="shared" si="31"/>
        <v/>
      </c>
      <c r="N650" t="str">
        <f t="shared" si="32"/>
        <v>C:\Users\luis.nunes\OneDrive - ATERPA\00.SERVIDOR\SALA TÉCNICA\00.PROJETOS\02.DOCUMENTOS\ANO 01\MSV-163MS-515-NORTE\SI</v>
      </c>
      <c r="O650" t="s">
        <v>4780</v>
      </c>
    </row>
    <row r="651" spans="1:15" x14ac:dyDescent="0.3">
      <c r="A651" t="s">
        <v>627</v>
      </c>
      <c r="B651">
        <v>208277</v>
      </c>
      <c r="C651" t="s">
        <v>5992</v>
      </c>
      <c r="D651" s="11">
        <v>45838</v>
      </c>
      <c r="E651" t="s">
        <v>3142</v>
      </c>
      <c r="F651" t="s">
        <v>2786</v>
      </c>
      <c r="G651" t="s">
        <v>2788</v>
      </c>
      <c r="H651" t="str">
        <f>IF(_xlfn.XLOOKUP(E651,LD_01[DOCUMENTO],LD_01[REVISÃO])=F651,"VIGENTE","OBSOLETO")</f>
        <v>VIGENTE</v>
      </c>
      <c r="I651" t="s">
        <v>4313</v>
      </c>
      <c r="J651" t="s">
        <v>4855</v>
      </c>
      <c r="K651" t="str">
        <f t="shared" si="30"/>
        <v>MSV-163MS-515-SUL</v>
      </c>
      <c r="L651" t="str">
        <f>_xlfn.XLOOKUP(E651,LD_PROJETOS!A:A,LD_PROJETOS!H:H)</f>
        <v>SI</v>
      </c>
      <c r="M651" t="str">
        <f t="shared" si="31"/>
        <v/>
      </c>
      <c r="N651" t="str">
        <f t="shared" si="32"/>
        <v>C:\Users\luis.nunes\OneDrive - ATERPA\00.SERVIDOR\SALA TÉCNICA\00.PROJETOS\02.DOCUMENTOS\ANO 01\MSV-163MS-515-SUL\SI</v>
      </c>
      <c r="O651" t="s">
        <v>4780</v>
      </c>
    </row>
    <row r="652" spans="1:15" x14ac:dyDescent="0.3">
      <c r="A652" t="s">
        <v>673</v>
      </c>
      <c r="B652">
        <v>3624182</v>
      </c>
      <c r="C652" t="s">
        <v>5992</v>
      </c>
      <c r="D652" s="11">
        <v>45838</v>
      </c>
      <c r="E652" t="s">
        <v>3171</v>
      </c>
      <c r="F652" t="s">
        <v>2818</v>
      </c>
      <c r="G652" t="s">
        <v>2787</v>
      </c>
      <c r="H652" t="str">
        <f>IF(_xlfn.XLOOKUP(E652,LD_01[DOCUMENTO],LD_01[REVISÃO])=F652,"VIGENTE","OBSOLETO")</f>
        <v>VIGENTE</v>
      </c>
      <c r="I652" t="s">
        <v>4313</v>
      </c>
      <c r="J652" t="s">
        <v>4855</v>
      </c>
      <c r="K652" t="str">
        <f t="shared" si="30"/>
        <v>MSV-163MS-515-SUL</v>
      </c>
      <c r="L652" t="str">
        <f>_xlfn.XLOOKUP(E652,LD_PROJETOS!A:A,LD_PROJETOS!H:H)</f>
        <v>SI</v>
      </c>
      <c r="M652" t="str">
        <f t="shared" si="31"/>
        <v/>
      </c>
      <c r="N652" t="str">
        <f t="shared" si="32"/>
        <v>C:\Users\luis.nunes\OneDrive - ATERPA\00.SERVIDOR\SALA TÉCNICA\00.PROJETOS\02.DOCUMENTOS\ANO 01\MSV-163MS-515-SUL\SI</v>
      </c>
      <c r="O652" t="s">
        <v>4780</v>
      </c>
    </row>
    <row r="653" spans="1:15" x14ac:dyDescent="0.3">
      <c r="A653" t="s">
        <v>674</v>
      </c>
      <c r="B653">
        <v>482817</v>
      </c>
      <c r="C653" t="s">
        <v>5992</v>
      </c>
      <c r="D653" s="11">
        <v>45838</v>
      </c>
      <c r="E653" t="s">
        <v>3171</v>
      </c>
      <c r="F653" t="s">
        <v>2818</v>
      </c>
      <c r="G653" t="s">
        <v>2788</v>
      </c>
      <c r="H653" t="str">
        <f>IF(_xlfn.XLOOKUP(E653,LD_01[DOCUMENTO],LD_01[REVISÃO])=F653,"VIGENTE","OBSOLETO")</f>
        <v>VIGENTE</v>
      </c>
      <c r="I653" t="s">
        <v>4313</v>
      </c>
      <c r="J653" t="s">
        <v>4855</v>
      </c>
      <c r="K653" t="str">
        <f t="shared" si="30"/>
        <v>MSV-163MS-515-SUL</v>
      </c>
      <c r="L653" t="str">
        <f>_xlfn.XLOOKUP(E653,LD_PROJETOS!A:A,LD_PROJETOS!H:H)</f>
        <v>SI</v>
      </c>
      <c r="M653" t="str">
        <f t="shared" si="31"/>
        <v/>
      </c>
      <c r="N653" t="str">
        <f t="shared" si="32"/>
        <v>C:\Users\luis.nunes\OneDrive - ATERPA\00.SERVIDOR\SALA TÉCNICA\00.PROJETOS\02.DOCUMENTOS\ANO 01\MSV-163MS-515-SUL\SI</v>
      </c>
      <c r="O653" t="s">
        <v>4780</v>
      </c>
    </row>
    <row r="654" spans="1:15" x14ac:dyDescent="0.3">
      <c r="A654" t="s">
        <v>675</v>
      </c>
      <c r="B654">
        <v>1564893</v>
      </c>
      <c r="C654" t="s">
        <v>5992</v>
      </c>
      <c r="D654" s="11">
        <v>45838</v>
      </c>
      <c r="E654" t="s">
        <v>3172</v>
      </c>
      <c r="F654" t="s">
        <v>2786</v>
      </c>
      <c r="G654" t="s">
        <v>2787</v>
      </c>
      <c r="H654" t="str">
        <f>IF(_xlfn.XLOOKUP(E654,LD_01[DOCUMENTO],LD_01[REVISÃO])=F654,"VIGENTE","OBSOLETO")</f>
        <v>VIGENTE</v>
      </c>
      <c r="I654" t="s">
        <v>4313</v>
      </c>
      <c r="J654" t="s">
        <v>4855</v>
      </c>
      <c r="K654" t="str">
        <f t="shared" si="30"/>
        <v>MSV-163MS-515-SUL</v>
      </c>
      <c r="L654" t="str">
        <f>_xlfn.XLOOKUP(E654,LD_PROJETOS!A:A,LD_PROJETOS!H:H)</f>
        <v>SI</v>
      </c>
      <c r="M654" t="str">
        <f t="shared" si="31"/>
        <v/>
      </c>
      <c r="N654" t="str">
        <f t="shared" si="32"/>
        <v>C:\Users\luis.nunes\OneDrive - ATERPA\00.SERVIDOR\SALA TÉCNICA\00.PROJETOS\02.DOCUMENTOS\ANO 01\MSV-163MS-515-SUL\SI</v>
      </c>
      <c r="O654" t="s">
        <v>4780</v>
      </c>
    </row>
    <row r="655" spans="1:15" x14ac:dyDescent="0.3">
      <c r="A655" t="s">
        <v>676</v>
      </c>
      <c r="B655">
        <v>268205</v>
      </c>
      <c r="C655" t="s">
        <v>5992</v>
      </c>
      <c r="D655" s="11">
        <v>45838</v>
      </c>
      <c r="E655" t="s">
        <v>3172</v>
      </c>
      <c r="F655" t="s">
        <v>2786</v>
      </c>
      <c r="G655" t="s">
        <v>2788</v>
      </c>
      <c r="H655" t="str">
        <f>IF(_xlfn.XLOOKUP(E655,LD_01[DOCUMENTO],LD_01[REVISÃO])=F655,"VIGENTE","OBSOLETO")</f>
        <v>VIGENTE</v>
      </c>
      <c r="I655" t="s">
        <v>4313</v>
      </c>
      <c r="J655" t="s">
        <v>4855</v>
      </c>
      <c r="K655" t="str">
        <f t="shared" si="30"/>
        <v>MSV-163MS-515-SUL</v>
      </c>
      <c r="L655" t="str">
        <f>_xlfn.XLOOKUP(E655,LD_PROJETOS!A:A,LD_PROJETOS!H:H)</f>
        <v>SI</v>
      </c>
      <c r="M655" t="str">
        <f t="shared" si="31"/>
        <v/>
      </c>
      <c r="N655" t="str">
        <f t="shared" si="32"/>
        <v>C:\Users\luis.nunes\OneDrive - ATERPA\00.SERVIDOR\SALA TÉCNICA\00.PROJETOS\02.DOCUMENTOS\ANO 01\MSV-163MS-515-SUL\SI</v>
      </c>
      <c r="O655" t="s">
        <v>4780</v>
      </c>
    </row>
    <row r="656" spans="1:15" x14ac:dyDescent="0.3">
      <c r="A656" t="s">
        <v>677</v>
      </c>
      <c r="B656">
        <v>1520006</v>
      </c>
      <c r="C656" t="s">
        <v>5992</v>
      </c>
      <c r="D656" s="11">
        <v>45838</v>
      </c>
      <c r="E656" t="s">
        <v>3173</v>
      </c>
      <c r="F656" t="s">
        <v>2786</v>
      </c>
      <c r="G656" t="s">
        <v>2787</v>
      </c>
      <c r="H656" t="str">
        <f>IF(_xlfn.XLOOKUP(E656,LD_01[DOCUMENTO],LD_01[REVISÃO])=F656,"VIGENTE","OBSOLETO")</f>
        <v>VIGENTE</v>
      </c>
      <c r="I656" t="s">
        <v>4313</v>
      </c>
      <c r="J656" t="s">
        <v>4855</v>
      </c>
      <c r="K656" t="str">
        <f t="shared" si="30"/>
        <v>MSV-163MS-515-SUL</v>
      </c>
      <c r="L656" t="str">
        <f>_xlfn.XLOOKUP(E656,LD_PROJETOS!A:A,LD_PROJETOS!H:H)</f>
        <v>SI</v>
      </c>
      <c r="M656" t="str">
        <f t="shared" si="31"/>
        <v/>
      </c>
      <c r="N656" t="str">
        <f t="shared" si="32"/>
        <v>C:\Users\luis.nunes\OneDrive - ATERPA\00.SERVIDOR\SALA TÉCNICA\00.PROJETOS\02.DOCUMENTOS\ANO 01\MSV-163MS-515-SUL\SI</v>
      </c>
      <c r="O656" t="s">
        <v>4780</v>
      </c>
    </row>
    <row r="657" spans="1:15" x14ac:dyDescent="0.3">
      <c r="A657" t="s">
        <v>678</v>
      </c>
      <c r="B657">
        <v>281347</v>
      </c>
      <c r="C657" t="s">
        <v>5992</v>
      </c>
      <c r="D657" s="11">
        <v>45838</v>
      </c>
      <c r="E657" t="s">
        <v>3173</v>
      </c>
      <c r="F657" t="s">
        <v>2786</v>
      </c>
      <c r="G657" t="s">
        <v>2788</v>
      </c>
      <c r="H657" t="str">
        <f>IF(_xlfn.XLOOKUP(E657,LD_01[DOCUMENTO],LD_01[REVISÃO])=F657,"VIGENTE","OBSOLETO")</f>
        <v>VIGENTE</v>
      </c>
      <c r="I657" t="s">
        <v>4313</v>
      </c>
      <c r="J657" t="s">
        <v>4855</v>
      </c>
      <c r="K657" t="str">
        <f t="shared" si="30"/>
        <v>MSV-163MS-515-SUL</v>
      </c>
      <c r="L657" t="str">
        <f>_xlfn.XLOOKUP(E657,LD_PROJETOS!A:A,LD_PROJETOS!H:H)</f>
        <v>SI</v>
      </c>
      <c r="M657" t="str">
        <f t="shared" si="31"/>
        <v/>
      </c>
      <c r="N657" t="str">
        <f t="shared" si="32"/>
        <v>C:\Users\luis.nunes\OneDrive - ATERPA\00.SERVIDOR\SALA TÉCNICA\00.PROJETOS\02.DOCUMENTOS\ANO 01\MSV-163MS-515-SUL\SI</v>
      </c>
      <c r="O657" t="s">
        <v>4780</v>
      </c>
    </row>
    <row r="658" spans="1:15" x14ac:dyDescent="0.3">
      <c r="A658" t="s">
        <v>679</v>
      </c>
      <c r="B658">
        <v>1715775</v>
      </c>
      <c r="C658" t="s">
        <v>5992</v>
      </c>
      <c r="D658" s="11">
        <v>45838</v>
      </c>
      <c r="E658" t="s">
        <v>3174</v>
      </c>
      <c r="F658" t="s">
        <v>2786</v>
      </c>
      <c r="G658" t="s">
        <v>2787</v>
      </c>
      <c r="H658" t="str">
        <f>IF(_xlfn.XLOOKUP(E658,LD_01[DOCUMENTO],LD_01[REVISÃO])=F658,"VIGENTE","OBSOLETO")</f>
        <v>VIGENTE</v>
      </c>
      <c r="I658" t="s">
        <v>4313</v>
      </c>
      <c r="J658" t="s">
        <v>4855</v>
      </c>
      <c r="K658" t="str">
        <f t="shared" si="30"/>
        <v>MSV-163MS-515-SUL</v>
      </c>
      <c r="L658" t="str">
        <f>_xlfn.XLOOKUP(E658,LD_PROJETOS!A:A,LD_PROJETOS!H:H)</f>
        <v>SI</v>
      </c>
      <c r="M658" t="str">
        <f t="shared" si="31"/>
        <v/>
      </c>
      <c r="N658" t="str">
        <f t="shared" si="32"/>
        <v>C:\Users\luis.nunes\OneDrive - ATERPA\00.SERVIDOR\SALA TÉCNICA\00.PROJETOS\02.DOCUMENTOS\ANO 01\MSV-163MS-515-SUL\SI</v>
      </c>
      <c r="O658" t="s">
        <v>4780</v>
      </c>
    </row>
    <row r="659" spans="1:15" x14ac:dyDescent="0.3">
      <c r="A659" t="s">
        <v>680</v>
      </c>
      <c r="B659">
        <v>206569</v>
      </c>
      <c r="C659" t="s">
        <v>5992</v>
      </c>
      <c r="D659" s="11">
        <v>45838</v>
      </c>
      <c r="E659" t="s">
        <v>3174</v>
      </c>
      <c r="F659" t="s">
        <v>2786</v>
      </c>
      <c r="G659" t="s">
        <v>2788</v>
      </c>
      <c r="H659" t="str">
        <f>IF(_xlfn.XLOOKUP(E659,LD_01[DOCUMENTO],LD_01[REVISÃO])=F659,"VIGENTE","OBSOLETO")</f>
        <v>VIGENTE</v>
      </c>
      <c r="I659" t="s">
        <v>4312</v>
      </c>
      <c r="J659" t="s">
        <v>4855</v>
      </c>
      <c r="K659" t="str">
        <f t="shared" si="30"/>
        <v>MSV-163MS-515-NORTE</v>
      </c>
      <c r="L659" t="str">
        <f>_xlfn.XLOOKUP(E659,LD_PROJETOS!A:A,LD_PROJETOS!H:H)</f>
        <v>SI</v>
      </c>
      <c r="M659" t="str">
        <f t="shared" si="31"/>
        <v/>
      </c>
      <c r="N659" t="str">
        <f t="shared" si="32"/>
        <v>C:\Users\luis.nunes\OneDrive - ATERPA\00.SERVIDOR\SALA TÉCNICA\00.PROJETOS\02.DOCUMENTOS\ANO 01\MSV-163MS-515-NORTE\SI</v>
      </c>
      <c r="O659" t="s">
        <v>4780</v>
      </c>
    </row>
    <row r="660" spans="1:15" x14ac:dyDescent="0.3">
      <c r="A660" t="s">
        <v>639</v>
      </c>
      <c r="B660">
        <v>2027166</v>
      </c>
      <c r="C660" t="s">
        <v>5992</v>
      </c>
      <c r="D660" s="11">
        <v>45838</v>
      </c>
      <c r="E660" t="s">
        <v>3150</v>
      </c>
      <c r="F660" t="s">
        <v>2791</v>
      </c>
      <c r="G660" t="s">
        <v>2787</v>
      </c>
      <c r="H660" t="str">
        <f>IF(_xlfn.XLOOKUP(E660,LD_01[DOCUMENTO],LD_01[REVISÃO])=F660,"VIGENTE","OBSOLETO")</f>
        <v>VIGENTE</v>
      </c>
      <c r="I660" t="s">
        <v>4312</v>
      </c>
      <c r="J660" t="s">
        <v>4855</v>
      </c>
      <c r="K660" t="str">
        <f t="shared" si="30"/>
        <v>MSV-163MS-515-NORTE</v>
      </c>
      <c r="L660" t="str">
        <f>_xlfn.XLOOKUP(E660,LD_PROJETOS!A:A,LD_PROJETOS!H:H)</f>
        <v>IN</v>
      </c>
      <c r="M660" t="str">
        <f t="shared" si="31"/>
        <v/>
      </c>
      <c r="N660" t="str">
        <f t="shared" si="32"/>
        <v>C:\Users\luis.nunes\OneDrive - ATERPA\00.SERVIDOR\SALA TÉCNICA\00.PROJETOS\02.DOCUMENTOS\ANO 01\MSV-163MS-515-NORTE\IN</v>
      </c>
      <c r="O660" t="s">
        <v>4780</v>
      </c>
    </row>
    <row r="661" spans="1:15" x14ac:dyDescent="0.3">
      <c r="A661" t="s">
        <v>640</v>
      </c>
      <c r="B661">
        <v>336796</v>
      </c>
      <c r="C661" t="s">
        <v>5992</v>
      </c>
      <c r="D661" s="11">
        <v>45838</v>
      </c>
      <c r="E661" t="s">
        <v>3150</v>
      </c>
      <c r="F661" t="s">
        <v>2791</v>
      </c>
      <c r="G661" t="s">
        <v>2788</v>
      </c>
      <c r="H661" t="str">
        <f>IF(_xlfn.XLOOKUP(E661,LD_01[DOCUMENTO],LD_01[REVISÃO])=F661,"VIGENTE","OBSOLETO")</f>
        <v>VIGENTE</v>
      </c>
      <c r="I661" t="s">
        <v>4313</v>
      </c>
      <c r="J661" t="s">
        <v>4855</v>
      </c>
      <c r="K661" t="str">
        <f t="shared" si="30"/>
        <v>MSV-163MS-515-SUL</v>
      </c>
      <c r="L661" t="str">
        <f>_xlfn.XLOOKUP(E661,LD_PROJETOS!A:A,LD_PROJETOS!H:H)</f>
        <v>IN</v>
      </c>
      <c r="M661" t="str">
        <f t="shared" si="31"/>
        <v/>
      </c>
      <c r="N661" t="str">
        <f t="shared" si="32"/>
        <v>C:\Users\luis.nunes\OneDrive - ATERPA\00.SERVIDOR\SALA TÉCNICA\00.PROJETOS\02.DOCUMENTOS\ANO 01\MSV-163MS-515-SUL\IN</v>
      </c>
      <c r="O661" t="s">
        <v>4780</v>
      </c>
    </row>
    <row r="662" spans="1:15" x14ac:dyDescent="0.3">
      <c r="A662" t="s">
        <v>692</v>
      </c>
      <c r="B662">
        <v>2048481</v>
      </c>
      <c r="C662" t="s">
        <v>5992</v>
      </c>
      <c r="D662" s="11">
        <v>45838</v>
      </c>
      <c r="E662" t="s">
        <v>3182</v>
      </c>
      <c r="F662" t="s">
        <v>2791</v>
      </c>
      <c r="G662" t="s">
        <v>2787</v>
      </c>
      <c r="H662" t="str">
        <f>IF(_xlfn.XLOOKUP(E662,LD_01[DOCUMENTO],LD_01[REVISÃO])=F662,"VIGENTE","OBSOLETO")</f>
        <v>VIGENTE</v>
      </c>
      <c r="I662" t="s">
        <v>4313</v>
      </c>
      <c r="J662" t="s">
        <v>4855</v>
      </c>
      <c r="K662" t="str">
        <f t="shared" si="30"/>
        <v>MSV-163MS-515-SUL</v>
      </c>
      <c r="L662" t="str">
        <f>_xlfn.XLOOKUP(E662,LD_PROJETOS!A:A,LD_PROJETOS!H:H)</f>
        <v>IN</v>
      </c>
      <c r="M662" t="str">
        <f t="shared" si="31"/>
        <v/>
      </c>
      <c r="N662" t="str">
        <f t="shared" si="32"/>
        <v>C:\Users\luis.nunes\OneDrive - ATERPA\00.SERVIDOR\SALA TÉCNICA\00.PROJETOS\02.DOCUMENTOS\ANO 01\MSV-163MS-515-SUL\IN</v>
      </c>
      <c r="O662" t="s">
        <v>4780</v>
      </c>
    </row>
    <row r="663" spans="1:15" x14ac:dyDescent="0.3">
      <c r="A663" t="s">
        <v>693</v>
      </c>
      <c r="B663">
        <v>365710</v>
      </c>
      <c r="C663" t="s">
        <v>5992</v>
      </c>
      <c r="D663" s="11">
        <v>45838</v>
      </c>
      <c r="E663" t="s">
        <v>3182</v>
      </c>
      <c r="F663" t="s">
        <v>2791</v>
      </c>
      <c r="G663" t="s">
        <v>2788</v>
      </c>
      <c r="H663" t="str">
        <f>IF(_xlfn.XLOOKUP(E663,LD_01[DOCUMENTO],LD_01[REVISÃO])=F663,"VIGENTE","OBSOLETO")</f>
        <v>VIGENTE</v>
      </c>
      <c r="I663" t="s">
        <v>4312</v>
      </c>
      <c r="J663" t="s">
        <v>4855</v>
      </c>
      <c r="K663" t="str">
        <f t="shared" si="30"/>
        <v>MSV-163MS-515-NORTE</v>
      </c>
      <c r="L663" t="str">
        <f>_xlfn.XLOOKUP(E663,LD_PROJETOS!A:A,LD_PROJETOS!H:H)</f>
        <v>IN</v>
      </c>
      <c r="M663" t="str">
        <f t="shared" si="31"/>
        <v/>
      </c>
      <c r="N663" t="str">
        <f t="shared" si="32"/>
        <v>C:\Users\luis.nunes\OneDrive - ATERPA\00.SERVIDOR\SALA TÉCNICA\00.PROJETOS\02.DOCUMENTOS\ANO 01\MSV-163MS-515-NORTE\IN</v>
      </c>
      <c r="O663" t="s">
        <v>4780</v>
      </c>
    </row>
    <row r="664" spans="1:15" x14ac:dyDescent="0.3">
      <c r="A664" t="s">
        <v>647</v>
      </c>
      <c r="B664">
        <v>2028419</v>
      </c>
      <c r="C664" t="s">
        <v>5992</v>
      </c>
      <c r="D664" s="11">
        <v>45838</v>
      </c>
      <c r="E664" t="s">
        <v>3155</v>
      </c>
      <c r="F664" t="s">
        <v>2791</v>
      </c>
      <c r="G664" t="s">
        <v>2787</v>
      </c>
      <c r="H664" t="str">
        <f>IF(_xlfn.XLOOKUP(E664,LD_01[DOCUMENTO],LD_01[REVISÃO])=F664,"VIGENTE","OBSOLETO")</f>
        <v>VIGENTE</v>
      </c>
      <c r="I664" t="s">
        <v>4312</v>
      </c>
      <c r="J664" t="s">
        <v>4855</v>
      </c>
      <c r="K664" t="str">
        <f t="shared" si="30"/>
        <v>MSV-163MS-515-NORTE</v>
      </c>
      <c r="L664" t="str">
        <f>_xlfn.XLOOKUP(E664,LD_PROJETOS!A:A,LD_PROJETOS!H:H)</f>
        <v>PA</v>
      </c>
      <c r="M664" t="str">
        <f t="shared" si="31"/>
        <v/>
      </c>
      <c r="N664" t="str">
        <f t="shared" si="32"/>
        <v>C:\Users\luis.nunes\OneDrive - ATERPA\00.SERVIDOR\SALA TÉCNICA\00.PROJETOS\02.DOCUMENTOS\ANO 01\MSV-163MS-515-NORTE\PA</v>
      </c>
      <c r="O664" t="s">
        <v>4780</v>
      </c>
    </row>
    <row r="665" spans="1:15" x14ac:dyDescent="0.3">
      <c r="A665" t="s">
        <v>648</v>
      </c>
      <c r="B665">
        <v>349764</v>
      </c>
      <c r="C665" t="s">
        <v>5992</v>
      </c>
      <c r="D665" s="11">
        <v>45838</v>
      </c>
      <c r="E665" t="s">
        <v>3155</v>
      </c>
      <c r="F665" t="s">
        <v>2791</v>
      </c>
      <c r="G665" t="s">
        <v>2788</v>
      </c>
      <c r="H665" t="str">
        <f>IF(_xlfn.XLOOKUP(E665,LD_01[DOCUMENTO],LD_01[REVISÃO])=F665,"VIGENTE","OBSOLETO")</f>
        <v>VIGENTE</v>
      </c>
      <c r="I665" t="s">
        <v>4313</v>
      </c>
      <c r="J665" t="s">
        <v>4855</v>
      </c>
      <c r="K665" t="str">
        <f t="shared" si="30"/>
        <v>MSV-163MS-515-SUL</v>
      </c>
      <c r="L665" t="str">
        <f>_xlfn.XLOOKUP(E665,LD_PROJETOS!A:A,LD_PROJETOS!H:H)</f>
        <v>PA</v>
      </c>
      <c r="M665" t="str">
        <f t="shared" si="31"/>
        <v/>
      </c>
      <c r="N665" t="str">
        <f t="shared" si="32"/>
        <v>C:\Users\luis.nunes\OneDrive - ATERPA\00.SERVIDOR\SALA TÉCNICA\00.PROJETOS\02.DOCUMENTOS\ANO 01\MSV-163MS-515-SUL\PA</v>
      </c>
      <c r="O665" t="s">
        <v>4780</v>
      </c>
    </row>
    <row r="666" spans="1:15" x14ac:dyDescent="0.3">
      <c r="A666" t="s">
        <v>700</v>
      </c>
      <c r="B666">
        <v>2026752</v>
      </c>
      <c r="C666" t="s">
        <v>5992</v>
      </c>
      <c r="D666" s="11">
        <v>45838</v>
      </c>
      <c r="E666" t="s">
        <v>3187</v>
      </c>
      <c r="F666" t="s">
        <v>2791</v>
      </c>
      <c r="G666" t="s">
        <v>2787</v>
      </c>
      <c r="H666" t="str">
        <f>IF(_xlfn.XLOOKUP(E666,LD_01[DOCUMENTO],LD_01[REVISÃO])=F666,"VIGENTE","OBSOLETO")</f>
        <v>VIGENTE</v>
      </c>
      <c r="I666" t="s">
        <v>4313</v>
      </c>
      <c r="J666" t="s">
        <v>4855</v>
      </c>
      <c r="K666" t="str">
        <f t="shared" si="30"/>
        <v>MSV-163MS-515-SUL</v>
      </c>
      <c r="L666" t="str">
        <f>_xlfn.XLOOKUP(E666,LD_PROJETOS!A:A,LD_PROJETOS!H:H)</f>
        <v>PA</v>
      </c>
      <c r="M666" t="str">
        <f t="shared" si="31"/>
        <v/>
      </c>
      <c r="N666" t="str">
        <f t="shared" si="32"/>
        <v>C:\Users\luis.nunes\OneDrive - ATERPA\00.SERVIDOR\SALA TÉCNICA\00.PROJETOS\02.DOCUMENTOS\ANO 01\MSV-163MS-515-SUL\PA</v>
      </c>
      <c r="O666" t="s">
        <v>4780</v>
      </c>
    </row>
    <row r="667" spans="1:15" x14ac:dyDescent="0.3">
      <c r="A667" t="s">
        <v>701</v>
      </c>
      <c r="B667">
        <v>341039</v>
      </c>
      <c r="C667" t="s">
        <v>5992</v>
      </c>
      <c r="D667" s="11">
        <v>45838</v>
      </c>
      <c r="E667" t="s">
        <v>3187</v>
      </c>
      <c r="F667" t="s">
        <v>2791</v>
      </c>
      <c r="G667" t="s">
        <v>2788</v>
      </c>
      <c r="H667" t="str">
        <f>IF(_xlfn.XLOOKUP(E667,LD_01[DOCUMENTO],LD_01[REVISÃO])=F667,"VIGENTE","OBSOLETO")</f>
        <v>VIGENTE</v>
      </c>
      <c r="I667" t="s">
        <v>4312</v>
      </c>
      <c r="J667" t="s">
        <v>4855</v>
      </c>
      <c r="K667" t="str">
        <f t="shared" si="30"/>
        <v>MSV-163MS-515-NORTE</v>
      </c>
      <c r="L667" t="str">
        <f>_xlfn.XLOOKUP(E667,LD_PROJETOS!A:A,LD_PROJETOS!H:H)</f>
        <v>PA</v>
      </c>
      <c r="M667" t="str">
        <f t="shared" si="31"/>
        <v/>
      </c>
      <c r="N667" t="str">
        <f t="shared" si="32"/>
        <v>C:\Users\luis.nunes\OneDrive - ATERPA\00.SERVIDOR\SALA TÉCNICA\00.PROJETOS\02.DOCUMENTOS\ANO 01\MSV-163MS-515-NORTE\PA</v>
      </c>
      <c r="O667" t="s">
        <v>4780</v>
      </c>
    </row>
    <row r="668" spans="1:15" x14ac:dyDescent="0.3">
      <c r="A668" t="s">
        <v>642</v>
      </c>
      <c r="B668">
        <v>2337283</v>
      </c>
      <c r="C668" t="s">
        <v>5992</v>
      </c>
      <c r="D668" s="11">
        <v>45838</v>
      </c>
      <c r="E668" t="s">
        <v>3152</v>
      </c>
      <c r="F668" t="s">
        <v>2791</v>
      </c>
      <c r="G668" t="s">
        <v>2787</v>
      </c>
      <c r="H668" t="str">
        <f>IF(_xlfn.XLOOKUP(E668,LD_01[DOCUMENTO],LD_01[REVISÃO])=F668,"VIGENTE","OBSOLETO")</f>
        <v>VIGENTE</v>
      </c>
      <c r="I668" t="s">
        <v>4312</v>
      </c>
      <c r="J668" t="s">
        <v>4855</v>
      </c>
      <c r="K668" t="str">
        <f t="shared" si="30"/>
        <v>MSV-163MS-515-NORTE</v>
      </c>
      <c r="L668" t="str">
        <f>_xlfn.XLOOKUP(E668,LD_PROJETOS!A:A,LD_PROJETOS!H:H)</f>
        <v>DV</v>
      </c>
      <c r="M668" t="str">
        <f t="shared" si="31"/>
        <v/>
      </c>
      <c r="N668" t="str">
        <f t="shared" si="32"/>
        <v>C:\Users\luis.nunes\OneDrive - ATERPA\00.SERVIDOR\SALA TÉCNICA\00.PROJETOS\02.DOCUMENTOS\ANO 01\MSV-163MS-515-NORTE\DV</v>
      </c>
      <c r="O668" t="s">
        <v>4780</v>
      </c>
    </row>
    <row r="669" spans="1:15" x14ac:dyDescent="0.3">
      <c r="A669" t="s">
        <v>643</v>
      </c>
      <c r="B669">
        <v>610534</v>
      </c>
      <c r="C669" t="s">
        <v>5992</v>
      </c>
      <c r="D669" s="11">
        <v>45838</v>
      </c>
      <c r="E669" t="s">
        <v>3152</v>
      </c>
      <c r="F669" t="s">
        <v>2791</v>
      </c>
      <c r="G669" t="s">
        <v>2788</v>
      </c>
      <c r="H669" t="str">
        <f>IF(_xlfn.XLOOKUP(E669,LD_01[DOCUMENTO],LD_01[REVISÃO])=F669,"VIGENTE","OBSOLETO")</f>
        <v>VIGENTE</v>
      </c>
      <c r="I669" t="s">
        <v>4312</v>
      </c>
      <c r="J669" t="s">
        <v>4855</v>
      </c>
      <c r="K669" t="str">
        <f t="shared" si="30"/>
        <v>MSV-163MS-515-NORTE</v>
      </c>
      <c r="L669" t="str">
        <f>_xlfn.XLOOKUP(E669,LD_PROJETOS!A:A,LD_PROJETOS!H:H)</f>
        <v>DV</v>
      </c>
      <c r="M669" t="str">
        <f t="shared" si="31"/>
        <v/>
      </c>
      <c r="N669" t="str">
        <f t="shared" si="32"/>
        <v>C:\Users\luis.nunes\OneDrive - ATERPA\00.SERVIDOR\SALA TÉCNICA\00.PROJETOS\02.DOCUMENTOS\ANO 01\MSV-163MS-515-NORTE\DV</v>
      </c>
      <c r="O669" t="s">
        <v>4780</v>
      </c>
    </row>
    <row r="670" spans="1:15" x14ac:dyDescent="0.3">
      <c r="A670" t="s">
        <v>644</v>
      </c>
      <c r="B670">
        <v>985781</v>
      </c>
      <c r="C670" t="s">
        <v>5992</v>
      </c>
      <c r="D670" s="11">
        <v>45838</v>
      </c>
      <c r="E670" t="s">
        <v>3153</v>
      </c>
      <c r="F670" t="s">
        <v>2786</v>
      </c>
      <c r="G670" t="s">
        <v>2787</v>
      </c>
      <c r="H670" t="str">
        <f>IF(_xlfn.XLOOKUP(E670,LD_01[DOCUMENTO],LD_01[REVISÃO])=F670,"VIGENTE","OBSOLETO")</f>
        <v>VIGENTE</v>
      </c>
      <c r="I670" t="s">
        <v>4312</v>
      </c>
      <c r="J670" t="s">
        <v>4855</v>
      </c>
      <c r="K670" t="str">
        <f t="shared" si="30"/>
        <v>MSV-163MS-515-NORTE</v>
      </c>
      <c r="L670" t="str">
        <f>_xlfn.XLOOKUP(E670,LD_PROJETOS!A:A,LD_PROJETOS!H:H)</f>
        <v>DV</v>
      </c>
      <c r="M670" t="str">
        <f t="shared" si="31"/>
        <v/>
      </c>
      <c r="N670" t="str">
        <f t="shared" si="32"/>
        <v>C:\Users\luis.nunes\OneDrive - ATERPA\00.SERVIDOR\SALA TÉCNICA\00.PROJETOS\02.DOCUMENTOS\ANO 01\MSV-163MS-515-NORTE\DV</v>
      </c>
      <c r="O670" t="s">
        <v>4780</v>
      </c>
    </row>
    <row r="671" spans="1:15" x14ac:dyDescent="0.3">
      <c r="A671" t="s">
        <v>645</v>
      </c>
      <c r="B671">
        <v>456603</v>
      </c>
      <c r="C671" t="s">
        <v>5992</v>
      </c>
      <c r="D671" s="11">
        <v>45838</v>
      </c>
      <c r="E671" t="s">
        <v>3153</v>
      </c>
      <c r="F671" t="s">
        <v>2786</v>
      </c>
      <c r="G671" t="s">
        <v>2788</v>
      </c>
      <c r="H671" t="str">
        <f>IF(_xlfn.XLOOKUP(E671,LD_01[DOCUMENTO],LD_01[REVISÃO])=F671,"VIGENTE","OBSOLETO")</f>
        <v>VIGENTE</v>
      </c>
      <c r="I671" t="s">
        <v>4313</v>
      </c>
      <c r="J671" t="s">
        <v>4855</v>
      </c>
      <c r="K671" t="str">
        <f t="shared" si="30"/>
        <v>MSV-163MS-515-SUL</v>
      </c>
      <c r="L671" t="str">
        <f>_xlfn.XLOOKUP(E671,LD_PROJETOS!A:A,LD_PROJETOS!H:H)</f>
        <v>DV</v>
      </c>
      <c r="M671" t="str">
        <f t="shared" si="31"/>
        <v/>
      </c>
      <c r="N671" t="str">
        <f t="shared" si="32"/>
        <v>C:\Users\luis.nunes\OneDrive - ATERPA\00.SERVIDOR\SALA TÉCNICA\00.PROJETOS\02.DOCUMENTOS\ANO 01\MSV-163MS-515-SUL\DV</v>
      </c>
      <c r="O671" t="s">
        <v>4780</v>
      </c>
    </row>
    <row r="672" spans="1:15" x14ac:dyDescent="0.3">
      <c r="A672" t="s">
        <v>695</v>
      </c>
      <c r="B672">
        <v>2386928</v>
      </c>
      <c r="C672" t="s">
        <v>5992</v>
      </c>
      <c r="D672" s="11">
        <v>45838</v>
      </c>
      <c r="E672" t="s">
        <v>3184</v>
      </c>
      <c r="F672" t="s">
        <v>2791</v>
      </c>
      <c r="G672" t="s">
        <v>2787</v>
      </c>
      <c r="H672" t="str">
        <f>IF(_xlfn.XLOOKUP(E672,LD_01[DOCUMENTO],LD_01[REVISÃO])=F672,"VIGENTE","OBSOLETO")</f>
        <v>VIGENTE</v>
      </c>
      <c r="I672" t="s">
        <v>4313</v>
      </c>
      <c r="J672" t="s">
        <v>4855</v>
      </c>
      <c r="K672" t="str">
        <f t="shared" si="30"/>
        <v>MSV-163MS-515-SUL</v>
      </c>
      <c r="L672" t="str">
        <f>_xlfn.XLOOKUP(E672,LD_PROJETOS!A:A,LD_PROJETOS!H:H)</f>
        <v>DV</v>
      </c>
      <c r="M672" t="str">
        <f t="shared" si="31"/>
        <v/>
      </c>
      <c r="N672" t="str">
        <f t="shared" si="32"/>
        <v>C:\Users\luis.nunes\OneDrive - ATERPA\00.SERVIDOR\SALA TÉCNICA\00.PROJETOS\02.DOCUMENTOS\ANO 01\MSV-163MS-515-SUL\DV</v>
      </c>
      <c r="O672" t="s">
        <v>4780</v>
      </c>
    </row>
    <row r="673" spans="1:15" x14ac:dyDescent="0.3">
      <c r="A673" t="s">
        <v>696</v>
      </c>
      <c r="B673">
        <v>626148</v>
      </c>
      <c r="C673" t="s">
        <v>5992</v>
      </c>
      <c r="D673" s="11">
        <v>45838</v>
      </c>
      <c r="E673" t="s">
        <v>3184</v>
      </c>
      <c r="F673" t="s">
        <v>2791</v>
      </c>
      <c r="G673" t="s">
        <v>2788</v>
      </c>
      <c r="H673" t="str">
        <f>IF(_xlfn.XLOOKUP(E673,LD_01[DOCUMENTO],LD_01[REVISÃO])=F673,"VIGENTE","OBSOLETO")</f>
        <v>VIGENTE</v>
      </c>
      <c r="I673" t="s">
        <v>4313</v>
      </c>
      <c r="J673" t="s">
        <v>4855</v>
      </c>
      <c r="K673" t="str">
        <f t="shared" si="30"/>
        <v>MSV-163MS-515-SUL</v>
      </c>
      <c r="L673" t="str">
        <f>_xlfn.XLOOKUP(E673,LD_PROJETOS!A:A,LD_PROJETOS!H:H)</f>
        <v>DV</v>
      </c>
      <c r="M673" t="str">
        <f t="shared" si="31"/>
        <v/>
      </c>
      <c r="N673" t="str">
        <f t="shared" si="32"/>
        <v>C:\Users\luis.nunes\OneDrive - ATERPA\00.SERVIDOR\SALA TÉCNICA\00.PROJETOS\02.DOCUMENTOS\ANO 01\MSV-163MS-515-SUL\DV</v>
      </c>
      <c r="O673" t="s">
        <v>4780</v>
      </c>
    </row>
    <row r="674" spans="1:15" x14ac:dyDescent="0.3">
      <c r="A674" t="s">
        <v>697</v>
      </c>
      <c r="B674">
        <v>975121</v>
      </c>
      <c r="C674" t="s">
        <v>5992</v>
      </c>
      <c r="D674" s="11">
        <v>45838</v>
      </c>
      <c r="E674" t="s">
        <v>3185</v>
      </c>
      <c r="F674" t="s">
        <v>2786</v>
      </c>
      <c r="G674" t="s">
        <v>2787</v>
      </c>
      <c r="H674" t="str">
        <f>IF(_xlfn.XLOOKUP(E674,LD_01[DOCUMENTO],LD_01[REVISÃO])=F674,"VIGENTE","OBSOLETO")</f>
        <v>VIGENTE</v>
      </c>
      <c r="I674" t="s">
        <v>4313</v>
      </c>
      <c r="J674" t="s">
        <v>4855</v>
      </c>
      <c r="K674" t="str">
        <f t="shared" si="30"/>
        <v>MSV-163MS-515-SUL</v>
      </c>
      <c r="L674" t="str">
        <f>_xlfn.XLOOKUP(E674,LD_PROJETOS!A:A,LD_PROJETOS!H:H)</f>
        <v>DV</v>
      </c>
      <c r="M674" t="str">
        <f t="shared" si="31"/>
        <v/>
      </c>
      <c r="N674" t="str">
        <f t="shared" si="32"/>
        <v>C:\Users\luis.nunes\OneDrive - ATERPA\00.SERVIDOR\SALA TÉCNICA\00.PROJETOS\02.DOCUMENTOS\ANO 01\MSV-163MS-515-SUL\DV</v>
      </c>
      <c r="O674" t="s">
        <v>4780</v>
      </c>
    </row>
    <row r="675" spans="1:15" x14ac:dyDescent="0.3">
      <c r="A675" t="s">
        <v>698</v>
      </c>
      <c r="B675">
        <v>455392</v>
      </c>
      <c r="C675" t="s">
        <v>5992</v>
      </c>
      <c r="D675" s="11">
        <v>45838</v>
      </c>
      <c r="E675" t="s">
        <v>3185</v>
      </c>
      <c r="F675" t="s">
        <v>2786</v>
      </c>
      <c r="G675" t="s">
        <v>2788</v>
      </c>
      <c r="H675" t="str">
        <f>IF(_xlfn.XLOOKUP(E675,LD_01[DOCUMENTO],LD_01[REVISÃO])=F675,"VIGENTE","OBSOLETO")</f>
        <v>VIGENTE</v>
      </c>
      <c r="I675" t="s">
        <v>4312</v>
      </c>
      <c r="J675" t="s">
        <v>4855</v>
      </c>
      <c r="K675" t="str">
        <f t="shared" si="30"/>
        <v>MSV-163MS-515-NORTE</v>
      </c>
      <c r="L675" t="str">
        <f>_xlfn.XLOOKUP(E675,LD_PROJETOS!A:A,LD_PROJETOS!H:H)</f>
        <v>DV</v>
      </c>
      <c r="M675" t="str">
        <f t="shared" si="31"/>
        <v/>
      </c>
      <c r="N675" t="str">
        <f t="shared" si="32"/>
        <v>C:\Users\luis.nunes\OneDrive - ATERPA\00.SERVIDOR\SALA TÉCNICA\00.PROJETOS\02.DOCUMENTOS\ANO 01\MSV-163MS-515-NORTE\DV</v>
      </c>
      <c r="O675" t="s">
        <v>4780</v>
      </c>
    </row>
    <row r="676" spans="1:15" x14ac:dyDescent="0.3">
      <c r="A676" t="s">
        <v>612</v>
      </c>
      <c r="B676">
        <v>1733573</v>
      </c>
      <c r="C676" t="s">
        <v>5992</v>
      </c>
      <c r="D676" s="11">
        <v>45838</v>
      </c>
      <c r="E676" t="s">
        <v>3134</v>
      </c>
      <c r="F676" t="s">
        <v>2818</v>
      </c>
      <c r="G676" t="s">
        <v>2788</v>
      </c>
      <c r="H676" t="str">
        <f>IF(_xlfn.XLOOKUP(E676,LD_01[DOCUMENTO],LD_01[REVISÃO])=F676,"VIGENTE","OBSOLETO")</f>
        <v>VIGENTE</v>
      </c>
      <c r="I676" t="s">
        <v>4312</v>
      </c>
      <c r="J676" t="s">
        <v>4855</v>
      </c>
      <c r="K676" t="str">
        <f t="shared" si="30"/>
        <v>MSV-163MS-515-NORTE</v>
      </c>
      <c r="L676" t="str">
        <f>_xlfn.XLOOKUP(E676,LD_PROJETOS!A:A,LD_PROJETOS!H:H)</f>
        <v>TE</v>
      </c>
      <c r="M676" t="str">
        <f t="shared" si="31"/>
        <v/>
      </c>
      <c r="N676" t="str">
        <f t="shared" si="32"/>
        <v>C:\Users\luis.nunes\OneDrive - ATERPA\00.SERVIDOR\SALA TÉCNICA\00.PROJETOS\02.DOCUMENTOS\ANO 01\MSV-163MS-515-NORTE\TE</v>
      </c>
      <c r="O676" t="s">
        <v>4780</v>
      </c>
    </row>
    <row r="677" spans="1:15" x14ac:dyDescent="0.3">
      <c r="A677" t="s">
        <v>613</v>
      </c>
      <c r="B677">
        <v>205986</v>
      </c>
      <c r="C677" t="s">
        <v>5992</v>
      </c>
      <c r="D677" s="11">
        <v>45838</v>
      </c>
      <c r="E677" t="s">
        <v>3134</v>
      </c>
      <c r="F677" t="s">
        <v>2818</v>
      </c>
      <c r="G677" t="s">
        <v>2806</v>
      </c>
      <c r="H677" t="str">
        <f>IF(_xlfn.XLOOKUP(E677,LD_01[DOCUMENTO],LD_01[REVISÃO])=F677,"VIGENTE","OBSOLETO")</f>
        <v>VIGENTE</v>
      </c>
      <c r="I677" t="s">
        <v>4313</v>
      </c>
      <c r="J677" t="s">
        <v>4855</v>
      </c>
      <c r="K677" t="str">
        <f t="shared" si="30"/>
        <v>MSV-163MS-515-SUL</v>
      </c>
      <c r="L677" t="str">
        <f>_xlfn.XLOOKUP(E677,LD_PROJETOS!A:A,LD_PROJETOS!H:H)</f>
        <v>TE</v>
      </c>
      <c r="M677" t="str">
        <f t="shared" si="31"/>
        <v/>
      </c>
      <c r="N677" t="str">
        <f t="shared" si="32"/>
        <v>C:\Users\luis.nunes\OneDrive - ATERPA\00.SERVIDOR\SALA TÉCNICA\00.PROJETOS\02.DOCUMENTOS\ANO 01\MSV-163MS-515-SUL\TE</v>
      </c>
      <c r="O677" t="s">
        <v>4780</v>
      </c>
    </row>
    <row r="678" spans="1:15" x14ac:dyDescent="0.3">
      <c r="A678" t="s">
        <v>665</v>
      </c>
      <c r="B678">
        <v>1736067</v>
      </c>
      <c r="C678" t="s">
        <v>5992</v>
      </c>
      <c r="D678" s="11">
        <v>45838</v>
      </c>
      <c r="E678" t="s">
        <v>3166</v>
      </c>
      <c r="F678" t="s">
        <v>2818</v>
      </c>
      <c r="G678" t="s">
        <v>2788</v>
      </c>
      <c r="H678" t="str">
        <f>IF(_xlfn.XLOOKUP(E678,LD_01[DOCUMENTO],LD_01[REVISÃO])=F678,"VIGENTE","OBSOLETO")</f>
        <v>VIGENTE</v>
      </c>
      <c r="I678" t="s">
        <v>4313</v>
      </c>
      <c r="J678" t="s">
        <v>4855</v>
      </c>
      <c r="K678" t="str">
        <f t="shared" si="30"/>
        <v>MSV-163MS-515-SUL</v>
      </c>
      <c r="L678" t="str">
        <f>_xlfn.XLOOKUP(E678,LD_PROJETOS!A:A,LD_PROJETOS!H:H)</f>
        <v>TE</v>
      </c>
      <c r="M678" t="str">
        <f t="shared" si="31"/>
        <v/>
      </c>
      <c r="N678" t="str">
        <f t="shared" si="32"/>
        <v>C:\Users\luis.nunes\OneDrive - ATERPA\00.SERVIDOR\SALA TÉCNICA\00.PROJETOS\02.DOCUMENTOS\ANO 01\MSV-163MS-515-SUL\TE</v>
      </c>
      <c r="O678" t="s">
        <v>4780</v>
      </c>
    </row>
    <row r="679" spans="1:15" x14ac:dyDescent="0.3">
      <c r="A679" t="s">
        <v>666</v>
      </c>
      <c r="B679">
        <v>229987</v>
      </c>
      <c r="C679" t="s">
        <v>5992</v>
      </c>
      <c r="D679" s="11">
        <v>45838</v>
      </c>
      <c r="E679" t="s">
        <v>3166</v>
      </c>
      <c r="F679" t="s">
        <v>2818</v>
      </c>
      <c r="G679" t="s">
        <v>2806</v>
      </c>
      <c r="H679" t="str">
        <f>IF(_xlfn.XLOOKUP(E679,LD_01[DOCUMENTO],LD_01[REVISÃO])=F679,"VIGENTE","OBSOLETO")</f>
        <v>VIGENTE</v>
      </c>
      <c r="I679" t="s">
        <v>4312</v>
      </c>
      <c r="J679" t="s">
        <v>4855</v>
      </c>
      <c r="K679" t="str">
        <f t="shared" si="30"/>
        <v>MSV-163MS-515-NORTE</v>
      </c>
      <c r="L679" t="str">
        <f>_xlfn.XLOOKUP(E679,LD_PROJETOS!A:A,LD_PROJETOS!H:H)</f>
        <v>TE</v>
      </c>
      <c r="M679" t="str">
        <f t="shared" si="31"/>
        <v/>
      </c>
      <c r="N679" t="str">
        <f t="shared" si="32"/>
        <v>C:\Users\luis.nunes\OneDrive - ATERPA\00.SERVIDOR\SALA TÉCNICA\00.PROJETOS\02.DOCUMENTOS\ANO 01\MSV-163MS-515-NORTE\TE</v>
      </c>
      <c r="O679" t="s">
        <v>4780</v>
      </c>
    </row>
    <row r="680" spans="1:15" x14ac:dyDescent="0.3">
      <c r="A680" t="s">
        <v>618</v>
      </c>
      <c r="B680">
        <v>634368</v>
      </c>
      <c r="C680" t="s">
        <v>5992</v>
      </c>
      <c r="D680" s="11">
        <v>45838</v>
      </c>
      <c r="E680" t="s">
        <v>3137</v>
      </c>
      <c r="F680" t="s">
        <v>2791</v>
      </c>
      <c r="G680" t="s">
        <v>2788</v>
      </c>
      <c r="H680" t="str">
        <f>IF(_xlfn.XLOOKUP(E680,LD_01[DOCUMENTO],LD_01[REVISÃO])=F680,"VIGENTE","OBSOLETO")</f>
        <v>VIGENTE</v>
      </c>
      <c r="I680" t="s">
        <v>4313</v>
      </c>
      <c r="J680" t="s">
        <v>4855</v>
      </c>
      <c r="K680" t="str">
        <f t="shared" si="30"/>
        <v>MSV-163MS-515-SUL</v>
      </c>
      <c r="L680" t="str">
        <f>_xlfn.XLOOKUP(E680,LD_PROJETOS!A:A,LD_PROJETOS!H:H)</f>
        <v>DR</v>
      </c>
      <c r="M680" t="str">
        <f t="shared" si="31"/>
        <v/>
      </c>
      <c r="N680" t="str">
        <f t="shared" si="32"/>
        <v>C:\Users\luis.nunes\OneDrive - ATERPA\00.SERVIDOR\SALA TÉCNICA\00.PROJETOS\02.DOCUMENTOS\ANO 01\MSV-163MS-515-SUL\DR</v>
      </c>
      <c r="O680" t="s">
        <v>4780</v>
      </c>
    </row>
    <row r="681" spans="1:15" x14ac:dyDescent="0.3">
      <c r="A681" t="s">
        <v>671</v>
      </c>
      <c r="B681">
        <v>611074</v>
      </c>
      <c r="C681" t="s">
        <v>5992</v>
      </c>
      <c r="D681" s="11">
        <v>45838</v>
      </c>
      <c r="E681" t="s">
        <v>3169</v>
      </c>
      <c r="F681" t="s">
        <v>2791</v>
      </c>
      <c r="G681" t="s">
        <v>2788</v>
      </c>
      <c r="H681" t="str">
        <f>IF(_xlfn.XLOOKUP(E681,LD_01[DOCUMENTO],LD_01[REVISÃO])=F681,"VIGENTE","OBSOLETO")</f>
        <v>VIGENTE</v>
      </c>
      <c r="I681" t="s">
        <v>4312</v>
      </c>
      <c r="J681" t="s">
        <v>4855</v>
      </c>
      <c r="K681" t="str">
        <f t="shared" si="30"/>
        <v>MSV-163MS-515-NORTE</v>
      </c>
      <c r="L681" t="str">
        <f>_xlfn.XLOOKUP(E681,LD_PROJETOS!A:A,LD_PROJETOS!H:H)</f>
        <v>DR</v>
      </c>
      <c r="M681" t="str">
        <f t="shared" si="31"/>
        <v/>
      </c>
      <c r="N681" t="str">
        <f t="shared" si="32"/>
        <v>C:\Users\luis.nunes\OneDrive - ATERPA\00.SERVIDOR\SALA TÉCNICA\00.PROJETOS\02.DOCUMENTOS\ANO 01\MSV-163MS-515-NORTE\DR</v>
      </c>
      <c r="O681" t="s">
        <v>4780</v>
      </c>
    </row>
    <row r="682" spans="1:15" x14ac:dyDescent="0.3">
      <c r="A682" t="s">
        <v>619</v>
      </c>
      <c r="B682">
        <v>1763803</v>
      </c>
      <c r="C682" t="s">
        <v>5992</v>
      </c>
      <c r="D682" s="11">
        <v>45838</v>
      </c>
      <c r="E682" t="s">
        <v>3138</v>
      </c>
      <c r="F682" t="s">
        <v>2791</v>
      </c>
      <c r="G682" t="s">
        <v>2788</v>
      </c>
      <c r="H682" t="str">
        <f>IF(_xlfn.XLOOKUP(E682,LD_01[DOCUMENTO],LD_01[REVISÃO])=F682,"VIGENTE","OBSOLETO")</f>
        <v>VIGENTE</v>
      </c>
      <c r="I682" t="s">
        <v>4313</v>
      </c>
      <c r="J682" t="s">
        <v>4855</v>
      </c>
      <c r="K682" t="str">
        <f t="shared" si="30"/>
        <v>MSV-163MS-515-SUL</v>
      </c>
      <c r="L682" t="str">
        <f>_xlfn.XLOOKUP(E682,LD_PROJETOS!A:A,LD_PROJETOS!H:H)</f>
        <v>DR</v>
      </c>
      <c r="M682" t="str">
        <f t="shared" si="31"/>
        <v/>
      </c>
      <c r="N682" t="str">
        <f t="shared" si="32"/>
        <v>C:\Users\luis.nunes\OneDrive - ATERPA\00.SERVIDOR\SALA TÉCNICA\00.PROJETOS\02.DOCUMENTOS\ANO 01\MSV-163MS-515-SUL\DR</v>
      </c>
      <c r="O682" t="s">
        <v>4780</v>
      </c>
    </row>
    <row r="683" spans="1:15" x14ac:dyDescent="0.3">
      <c r="A683" t="s">
        <v>672</v>
      </c>
      <c r="B683">
        <v>1767964</v>
      </c>
      <c r="C683" t="s">
        <v>5992</v>
      </c>
      <c r="D683" s="11">
        <v>45838</v>
      </c>
      <c r="E683" t="s">
        <v>3170</v>
      </c>
      <c r="F683" t="s">
        <v>2791</v>
      </c>
      <c r="G683" t="s">
        <v>2788</v>
      </c>
      <c r="H683" t="str">
        <f>IF(_xlfn.XLOOKUP(E683,LD_01[DOCUMENTO],LD_01[REVISÃO])=F683,"VIGENTE","OBSOLETO")</f>
        <v>VIGENTE</v>
      </c>
      <c r="I683" t="s">
        <v>4312</v>
      </c>
      <c r="J683" t="s">
        <v>4855</v>
      </c>
      <c r="K683" t="str">
        <f t="shared" si="30"/>
        <v>MSV-163MS-515-NORTE</v>
      </c>
      <c r="L683" t="str">
        <f>_xlfn.XLOOKUP(E683,LD_PROJETOS!A:A,LD_PROJETOS!H:H)</f>
        <v>DR</v>
      </c>
      <c r="M683" t="str">
        <f t="shared" si="31"/>
        <v/>
      </c>
      <c r="N683" t="str">
        <f t="shared" si="32"/>
        <v>C:\Users\luis.nunes\OneDrive - ATERPA\00.SERVIDOR\SALA TÉCNICA\00.PROJETOS\02.DOCUMENTOS\ANO 01\MSV-163MS-515-NORTE\DR</v>
      </c>
      <c r="O683" t="s">
        <v>4780</v>
      </c>
    </row>
    <row r="684" spans="1:15" x14ac:dyDescent="0.3">
      <c r="A684" t="s">
        <v>632</v>
      </c>
      <c r="B684">
        <v>1732616</v>
      </c>
      <c r="C684" t="s">
        <v>5992</v>
      </c>
      <c r="D684" s="11">
        <v>45838</v>
      </c>
      <c r="E684" t="s">
        <v>3145</v>
      </c>
      <c r="F684" t="s">
        <v>2791</v>
      </c>
      <c r="G684" t="s">
        <v>2788</v>
      </c>
      <c r="H684" t="str">
        <f>IF(_xlfn.XLOOKUP(E684,LD_01[DOCUMENTO],LD_01[REVISÃO])=F684,"VIGENTE","OBSOLETO")</f>
        <v>VIGENTE</v>
      </c>
      <c r="I684" t="s">
        <v>4313</v>
      </c>
      <c r="J684" t="s">
        <v>4855</v>
      </c>
      <c r="K684" t="str">
        <f t="shared" si="30"/>
        <v>MSV-163MS-515-SUL</v>
      </c>
      <c r="L684" t="str">
        <f>_xlfn.XLOOKUP(E684,LD_PROJETOS!A:A,LD_PROJETOS!H:H)</f>
        <v>PV</v>
      </c>
      <c r="M684" t="str">
        <f t="shared" si="31"/>
        <v/>
      </c>
      <c r="N684" t="str">
        <f t="shared" si="32"/>
        <v>C:\Users\luis.nunes\OneDrive - ATERPA\00.SERVIDOR\SALA TÉCNICA\00.PROJETOS\02.DOCUMENTOS\ANO 01\MSV-163MS-515-SUL\PV</v>
      </c>
      <c r="O684" t="s">
        <v>4780</v>
      </c>
    </row>
    <row r="685" spans="1:15" x14ac:dyDescent="0.3">
      <c r="A685" t="s">
        <v>685</v>
      </c>
      <c r="B685">
        <v>1182314</v>
      </c>
      <c r="C685" t="s">
        <v>5992</v>
      </c>
      <c r="D685" s="11">
        <v>45838</v>
      </c>
      <c r="E685" t="s">
        <v>3177</v>
      </c>
      <c r="F685" t="s">
        <v>2791</v>
      </c>
      <c r="G685" t="s">
        <v>2788</v>
      </c>
      <c r="H685" t="str">
        <f>IF(_xlfn.XLOOKUP(E685,LD_01[DOCUMENTO],LD_01[REVISÃO])=F685,"VIGENTE","OBSOLETO")</f>
        <v>VIGENTE</v>
      </c>
      <c r="I685" t="s">
        <v>4312</v>
      </c>
      <c r="J685" t="s">
        <v>4855</v>
      </c>
      <c r="K685" t="str">
        <f t="shared" si="30"/>
        <v>MSV-163MS-515-NORTE</v>
      </c>
      <c r="L685" t="str">
        <f>_xlfn.XLOOKUP(E685,LD_PROJETOS!A:A,LD_PROJETOS!H:H)</f>
        <v>PV</v>
      </c>
      <c r="M685" t="str">
        <f t="shared" si="31"/>
        <v/>
      </c>
      <c r="N685" t="str">
        <f t="shared" si="32"/>
        <v>C:\Users\luis.nunes\OneDrive - ATERPA\00.SERVIDOR\SALA TÉCNICA\00.PROJETOS\02.DOCUMENTOS\ANO 01\MSV-163MS-515-NORTE\PV</v>
      </c>
      <c r="O685" t="s">
        <v>4780</v>
      </c>
    </row>
    <row r="686" spans="1:15" x14ac:dyDescent="0.3">
      <c r="A686" t="s">
        <v>649</v>
      </c>
      <c r="B686">
        <v>220261</v>
      </c>
      <c r="C686" t="s">
        <v>5992</v>
      </c>
      <c r="D686" s="11">
        <v>45838</v>
      </c>
      <c r="E686" t="s">
        <v>3156</v>
      </c>
      <c r="F686" t="s">
        <v>2786</v>
      </c>
      <c r="G686" t="s">
        <v>2788</v>
      </c>
      <c r="H686" t="str">
        <f>IF(_xlfn.XLOOKUP(E686,LD_01[DOCUMENTO],LD_01[REVISÃO])=F686,"VIGENTE","OBSOLETO")</f>
        <v>VIGENTE</v>
      </c>
      <c r="I686" t="s">
        <v>4313</v>
      </c>
      <c r="J686" t="s">
        <v>4855</v>
      </c>
      <c r="K686" t="str">
        <f t="shared" si="30"/>
        <v>MSV-163MS-515-SUL</v>
      </c>
      <c r="L686" t="str">
        <f>_xlfn.XLOOKUP(E686,LD_PROJETOS!A:A,LD_PROJETOS!H:H)</f>
        <v>PA</v>
      </c>
      <c r="M686" t="str">
        <f t="shared" si="31"/>
        <v/>
      </c>
      <c r="N686" t="str">
        <f t="shared" si="32"/>
        <v>C:\Users\luis.nunes\OneDrive - ATERPA\00.SERVIDOR\SALA TÉCNICA\00.PROJETOS\02.DOCUMENTOS\ANO 01\MSV-163MS-515-SUL\PA</v>
      </c>
      <c r="O686" t="s">
        <v>4780</v>
      </c>
    </row>
    <row r="687" spans="1:15" x14ac:dyDescent="0.3">
      <c r="A687" t="s">
        <v>702</v>
      </c>
      <c r="B687">
        <v>220274</v>
      </c>
      <c r="C687" t="s">
        <v>5992</v>
      </c>
      <c r="D687" s="11">
        <v>45838</v>
      </c>
      <c r="E687" t="s">
        <v>3188</v>
      </c>
      <c r="F687" t="s">
        <v>2786</v>
      </c>
      <c r="G687" t="s">
        <v>2788</v>
      </c>
      <c r="H687" t="str">
        <f>IF(_xlfn.XLOOKUP(E687,LD_01[DOCUMENTO],LD_01[REVISÃO])=F687,"VIGENTE","OBSOLETO")</f>
        <v>VIGENTE</v>
      </c>
      <c r="I687" t="s">
        <v>4312</v>
      </c>
      <c r="J687" t="s">
        <v>4855</v>
      </c>
      <c r="K687" t="str">
        <f t="shared" si="30"/>
        <v>MSV-163MS-515-NORTE</v>
      </c>
      <c r="L687" t="str">
        <f>_xlfn.XLOOKUP(E687,LD_PROJETOS!A:A,LD_PROJETOS!H:H)</f>
        <v>PA</v>
      </c>
      <c r="M687" t="str">
        <f t="shared" si="31"/>
        <v/>
      </c>
      <c r="N687" t="str">
        <f t="shared" si="32"/>
        <v>C:\Users\luis.nunes\OneDrive - ATERPA\00.SERVIDOR\SALA TÉCNICA\00.PROJETOS\02.DOCUMENTOS\ANO 01\MSV-163MS-515-NORTE\PA</v>
      </c>
      <c r="O687" t="s">
        <v>4780</v>
      </c>
    </row>
    <row r="688" spans="1:15" x14ac:dyDescent="0.3">
      <c r="A688" t="s">
        <v>646</v>
      </c>
      <c r="B688">
        <v>134245</v>
      </c>
      <c r="C688" t="s">
        <v>5992</v>
      </c>
      <c r="D688" s="11">
        <v>45838</v>
      </c>
      <c r="E688" t="s">
        <v>3154</v>
      </c>
      <c r="F688" t="s">
        <v>2786</v>
      </c>
      <c r="G688" t="s">
        <v>2788</v>
      </c>
      <c r="H688" t="str">
        <f>IF(_xlfn.XLOOKUP(E688,LD_01[DOCUMENTO],LD_01[REVISÃO])=F688,"VIGENTE","OBSOLETO")</f>
        <v>VIGENTE</v>
      </c>
      <c r="I688" t="s">
        <v>4313</v>
      </c>
      <c r="J688" t="s">
        <v>4855</v>
      </c>
      <c r="K688" t="str">
        <f t="shared" si="30"/>
        <v>MSV-163MS-515-SUL</v>
      </c>
      <c r="L688" t="str">
        <f>_xlfn.XLOOKUP(E688,LD_PROJETOS!A:A,LD_PROJETOS!H:H)</f>
        <v>DV</v>
      </c>
      <c r="M688" t="str">
        <f t="shared" si="31"/>
        <v/>
      </c>
      <c r="N688" t="str">
        <f t="shared" si="32"/>
        <v>C:\Users\luis.nunes\OneDrive - ATERPA\00.SERVIDOR\SALA TÉCNICA\00.PROJETOS\02.DOCUMENTOS\ANO 01\MSV-163MS-515-SUL\DV</v>
      </c>
      <c r="O688" t="s">
        <v>4780</v>
      </c>
    </row>
    <row r="689" spans="1:15" x14ac:dyDescent="0.3">
      <c r="A689" t="s">
        <v>699</v>
      </c>
      <c r="B689">
        <v>134268</v>
      </c>
      <c r="C689" t="s">
        <v>5992</v>
      </c>
      <c r="D689" s="11">
        <v>45838</v>
      </c>
      <c r="E689" t="s">
        <v>3186</v>
      </c>
      <c r="F689" t="s">
        <v>2786</v>
      </c>
      <c r="G689" t="s">
        <v>2788</v>
      </c>
      <c r="H689" t="str">
        <f>IF(_xlfn.XLOOKUP(E689,LD_01[DOCUMENTO],LD_01[REVISÃO])=F689,"VIGENTE","OBSOLETO")</f>
        <v>VIGENTE</v>
      </c>
      <c r="I689" t="s">
        <v>4312</v>
      </c>
      <c r="J689" t="s">
        <v>4855</v>
      </c>
      <c r="K689" t="str">
        <f t="shared" si="30"/>
        <v>MSV-163MS-515-NORTE</v>
      </c>
      <c r="L689" t="str">
        <f>_xlfn.XLOOKUP(E689,LD_PROJETOS!A:A,LD_PROJETOS!H:H)</f>
        <v>DV</v>
      </c>
      <c r="M689" t="str">
        <f t="shared" si="31"/>
        <v/>
      </c>
      <c r="N689" t="str">
        <f t="shared" si="32"/>
        <v>C:\Users\luis.nunes\OneDrive - ATERPA\00.SERVIDOR\SALA TÉCNICA\00.PROJETOS\02.DOCUMENTOS\ANO 01\MSV-163MS-515-NORTE\DV</v>
      </c>
      <c r="O689" t="s">
        <v>4780</v>
      </c>
    </row>
    <row r="690" spans="1:15" x14ac:dyDescent="0.3">
      <c r="A690" t="s">
        <v>633</v>
      </c>
      <c r="B690">
        <v>949664</v>
      </c>
      <c r="C690" t="s">
        <v>5992</v>
      </c>
      <c r="D690" s="11">
        <v>45838</v>
      </c>
      <c r="E690" t="s">
        <v>3146</v>
      </c>
      <c r="F690" t="s">
        <v>2791</v>
      </c>
      <c r="G690" t="s">
        <v>2788</v>
      </c>
      <c r="H690" t="str">
        <f>IF(_xlfn.XLOOKUP(E690,LD_01[DOCUMENTO],LD_01[REVISÃO])=F690,"VIGENTE","OBSOLETO")</f>
        <v>VIGENTE</v>
      </c>
      <c r="I690" t="s">
        <v>4312</v>
      </c>
      <c r="J690" t="s">
        <v>4855</v>
      </c>
      <c r="K690" t="str">
        <f t="shared" si="30"/>
        <v>MSV-163MS-515-NORTE</v>
      </c>
      <c r="L690" t="str">
        <f>_xlfn.XLOOKUP(E690,LD_PROJETOS!A:A,LD_PROJETOS!H:H)</f>
        <v>PV</v>
      </c>
      <c r="M690" t="str">
        <f t="shared" si="31"/>
        <v/>
      </c>
      <c r="N690" t="str">
        <f t="shared" si="32"/>
        <v>C:\Users\luis.nunes\OneDrive - ATERPA\00.SERVIDOR\SALA TÉCNICA\00.PROJETOS\02.DOCUMENTOS\ANO 01\MSV-163MS-515-NORTE\PV</v>
      </c>
      <c r="O690" t="s">
        <v>4780</v>
      </c>
    </row>
    <row r="691" spans="1:15" x14ac:dyDescent="0.3">
      <c r="A691" t="s">
        <v>634</v>
      </c>
      <c r="B691">
        <v>1035378</v>
      </c>
      <c r="C691" t="s">
        <v>5992</v>
      </c>
      <c r="D691" s="11">
        <v>45838</v>
      </c>
      <c r="E691" t="s">
        <v>3146</v>
      </c>
      <c r="F691" t="s">
        <v>2791</v>
      </c>
      <c r="G691" t="s">
        <v>2806</v>
      </c>
      <c r="H691" t="str">
        <f>IF(_xlfn.XLOOKUP(E691,LD_01[DOCUMENTO],LD_01[REVISÃO])=F691,"VIGENTE","OBSOLETO")</f>
        <v>VIGENTE</v>
      </c>
      <c r="I691" t="s">
        <v>4313</v>
      </c>
      <c r="J691" t="s">
        <v>4855</v>
      </c>
      <c r="K691" t="str">
        <f t="shared" si="30"/>
        <v>MSV-163MS-515-SUL</v>
      </c>
      <c r="L691" t="str">
        <f>_xlfn.XLOOKUP(E691,LD_PROJETOS!A:A,LD_PROJETOS!H:H)</f>
        <v>PV</v>
      </c>
      <c r="M691" t="str">
        <f t="shared" si="31"/>
        <v/>
      </c>
      <c r="N691" t="str">
        <f t="shared" si="32"/>
        <v>C:\Users\luis.nunes\OneDrive - ATERPA\00.SERVIDOR\SALA TÉCNICA\00.PROJETOS\02.DOCUMENTOS\ANO 01\MSV-163MS-515-SUL\PV</v>
      </c>
      <c r="O691" t="s">
        <v>4780</v>
      </c>
    </row>
    <row r="692" spans="1:15" x14ac:dyDescent="0.3">
      <c r="A692" t="s">
        <v>686</v>
      </c>
      <c r="B692">
        <v>916888</v>
      </c>
      <c r="C692" t="s">
        <v>5992</v>
      </c>
      <c r="D692" s="11">
        <v>45838</v>
      </c>
      <c r="E692" t="s">
        <v>3178</v>
      </c>
      <c r="F692" t="s">
        <v>2791</v>
      </c>
      <c r="G692" t="s">
        <v>2788</v>
      </c>
      <c r="H692" t="str">
        <f>IF(_xlfn.XLOOKUP(E692,LD_01[DOCUMENTO],LD_01[REVISÃO])=F692,"VIGENTE","OBSOLETO")</f>
        <v>VIGENTE</v>
      </c>
      <c r="I692" t="s">
        <v>4313</v>
      </c>
      <c r="J692" t="s">
        <v>4855</v>
      </c>
      <c r="K692" t="str">
        <f t="shared" si="30"/>
        <v>MSV-163MS-515-SUL</v>
      </c>
      <c r="L692" t="str">
        <f>_xlfn.XLOOKUP(E692,LD_PROJETOS!A:A,LD_PROJETOS!H:H)</f>
        <v>PV</v>
      </c>
      <c r="M692" t="str">
        <f t="shared" si="31"/>
        <v/>
      </c>
      <c r="N692" t="str">
        <f t="shared" si="32"/>
        <v>C:\Users\luis.nunes\OneDrive - ATERPA\00.SERVIDOR\SALA TÉCNICA\00.PROJETOS\02.DOCUMENTOS\ANO 01\MSV-163MS-515-SUL\PV</v>
      </c>
      <c r="O692" t="s">
        <v>4780</v>
      </c>
    </row>
    <row r="693" spans="1:15" x14ac:dyDescent="0.3">
      <c r="A693" t="s">
        <v>687</v>
      </c>
      <c r="B693">
        <v>568528</v>
      </c>
      <c r="C693" t="s">
        <v>5992</v>
      </c>
      <c r="D693" s="11">
        <v>45838</v>
      </c>
      <c r="E693" t="s">
        <v>3178</v>
      </c>
      <c r="F693" t="s">
        <v>2791</v>
      </c>
      <c r="G693" t="s">
        <v>2806</v>
      </c>
      <c r="H693" t="str">
        <f>IF(_xlfn.XLOOKUP(E693,LD_01[DOCUMENTO],LD_01[REVISÃO])=F693,"VIGENTE","OBSOLETO")</f>
        <v>VIGENTE</v>
      </c>
      <c r="I693" t="s">
        <v>4312</v>
      </c>
      <c r="J693" t="s">
        <v>4855</v>
      </c>
      <c r="K693" t="str">
        <f t="shared" si="30"/>
        <v>MSV-163MS-515-NORTE</v>
      </c>
      <c r="L693" t="str">
        <f>_xlfn.XLOOKUP(E693,LD_PROJETOS!A:A,LD_PROJETOS!H:H)</f>
        <v>PV</v>
      </c>
      <c r="M693" t="str">
        <f t="shared" si="31"/>
        <v/>
      </c>
      <c r="N693" t="str">
        <f t="shared" si="32"/>
        <v>C:\Users\luis.nunes\OneDrive - ATERPA\00.SERVIDOR\SALA TÉCNICA\00.PROJETOS\02.DOCUMENTOS\ANO 01\MSV-163MS-515-NORTE\PV</v>
      </c>
      <c r="O693" t="s">
        <v>4780</v>
      </c>
    </row>
    <row r="694" spans="1:15" x14ac:dyDescent="0.3">
      <c r="A694" t="s">
        <v>600</v>
      </c>
      <c r="B694">
        <v>12513775</v>
      </c>
      <c r="C694" t="s">
        <v>5992</v>
      </c>
      <c r="D694" s="11">
        <v>45838</v>
      </c>
      <c r="E694" t="s">
        <v>3127</v>
      </c>
      <c r="F694" t="s">
        <v>2786</v>
      </c>
      <c r="G694" t="s">
        <v>2788</v>
      </c>
      <c r="H694" t="str">
        <f>IF(_xlfn.XLOOKUP(E694,LD_01[DOCUMENTO],LD_01[REVISÃO])=F694,"VIGENTE","OBSOLETO")</f>
        <v>VIGENTE</v>
      </c>
      <c r="I694" t="s">
        <v>4313</v>
      </c>
      <c r="J694" t="s">
        <v>4855</v>
      </c>
      <c r="K694" t="str">
        <f t="shared" si="30"/>
        <v>MSV-163MS-515-SUL</v>
      </c>
      <c r="L694" t="str">
        <f>_xlfn.XLOOKUP(E694,LD_PROJETOS!A:A,LD_PROJETOS!H:H)</f>
        <v>TO</v>
      </c>
      <c r="M694" t="str">
        <f t="shared" si="31"/>
        <v/>
      </c>
      <c r="N694" t="str">
        <f t="shared" si="32"/>
        <v>C:\Users\luis.nunes\OneDrive - ATERPA\00.SERVIDOR\SALA TÉCNICA\00.PROJETOS\02.DOCUMENTOS\ANO 01\MSV-163MS-515-SUL\TO</v>
      </c>
      <c r="O694" t="s">
        <v>4780</v>
      </c>
    </row>
    <row r="695" spans="1:15" x14ac:dyDescent="0.3">
      <c r="A695" t="s">
        <v>653</v>
      </c>
      <c r="B695">
        <v>12513789</v>
      </c>
      <c r="C695" t="s">
        <v>5992</v>
      </c>
      <c r="D695" s="11">
        <v>45838</v>
      </c>
      <c r="E695" t="s">
        <v>3159</v>
      </c>
      <c r="F695" t="s">
        <v>2786</v>
      </c>
      <c r="G695" t="s">
        <v>2788</v>
      </c>
      <c r="H695" t="str">
        <f>IF(_xlfn.XLOOKUP(E695,LD_01[DOCUMENTO],LD_01[REVISÃO])=F695,"VIGENTE","OBSOLETO")</f>
        <v>VIGENTE</v>
      </c>
      <c r="I695" t="s">
        <v>4312</v>
      </c>
      <c r="J695" t="s">
        <v>4855</v>
      </c>
      <c r="K695" t="str">
        <f t="shared" si="30"/>
        <v>MSV-163MS-515-NORTE</v>
      </c>
      <c r="L695" t="str">
        <f>_xlfn.XLOOKUP(E695,LD_PROJETOS!A:A,LD_PROJETOS!H:H)</f>
        <v>TO</v>
      </c>
      <c r="M695" t="str">
        <f t="shared" si="31"/>
        <v/>
      </c>
      <c r="N695" t="str">
        <f t="shared" si="32"/>
        <v>C:\Users\luis.nunes\OneDrive - ATERPA\00.SERVIDOR\SALA TÉCNICA\00.PROJETOS\02.DOCUMENTOS\ANO 01\MSV-163MS-515-NORTE\TO</v>
      </c>
      <c r="O695" t="s">
        <v>4780</v>
      </c>
    </row>
    <row r="696" spans="1:15" x14ac:dyDescent="0.3">
      <c r="A696" t="s">
        <v>637</v>
      </c>
      <c r="B696">
        <v>30505137</v>
      </c>
      <c r="C696" t="s">
        <v>5992</v>
      </c>
      <c r="D696" s="11">
        <v>45838</v>
      </c>
      <c r="E696" t="s">
        <v>3148</v>
      </c>
      <c r="F696" t="s">
        <v>2791</v>
      </c>
      <c r="G696" t="s">
        <v>2788</v>
      </c>
      <c r="H696" t="str">
        <f>IF(_xlfn.XLOOKUP(E696,LD_01[DOCUMENTO],LD_01[REVISÃO])=F696,"VIGENTE","OBSOLETO")</f>
        <v>VIGENTE</v>
      </c>
      <c r="I696" t="s">
        <v>4312</v>
      </c>
      <c r="J696" t="s">
        <v>4855</v>
      </c>
      <c r="K696" t="str">
        <f t="shared" si="30"/>
        <v>MSV-163MS-515-NORTE</v>
      </c>
      <c r="L696" t="str">
        <f>_xlfn.XLOOKUP(E696,LD_PROJETOS!A:A,LD_PROJETOS!H:H)</f>
        <v>GG</v>
      </c>
      <c r="M696" t="str">
        <f t="shared" si="31"/>
        <v/>
      </c>
      <c r="N696" t="str">
        <f t="shared" si="32"/>
        <v>C:\Users\luis.nunes\OneDrive - ATERPA\00.SERVIDOR\SALA TÉCNICA\00.PROJETOS\02.DOCUMENTOS\ANO 01\MSV-163MS-515-NORTE\GG</v>
      </c>
      <c r="O696" t="s">
        <v>4780</v>
      </c>
    </row>
    <row r="697" spans="1:15" x14ac:dyDescent="0.3">
      <c r="A697" t="s">
        <v>638</v>
      </c>
      <c r="B697">
        <v>772208</v>
      </c>
      <c r="C697" t="s">
        <v>5992</v>
      </c>
      <c r="D697" s="11">
        <v>45838</v>
      </c>
      <c r="E697" t="s">
        <v>3149</v>
      </c>
      <c r="F697" t="s">
        <v>2786</v>
      </c>
      <c r="G697" t="s">
        <v>2788</v>
      </c>
      <c r="H697" t="str">
        <f>IF(_xlfn.XLOOKUP(E697,LD_01[DOCUMENTO],LD_01[REVISÃO])=F697,"VIGENTE","OBSOLETO")</f>
        <v>VIGENTE</v>
      </c>
      <c r="I697" t="s">
        <v>4313</v>
      </c>
      <c r="J697" t="s">
        <v>4855</v>
      </c>
      <c r="K697" t="str">
        <f t="shared" si="30"/>
        <v>MSV-163MS-515-SUL</v>
      </c>
      <c r="L697" t="str">
        <f>_xlfn.XLOOKUP(E697,LD_PROJETOS!A:A,LD_PROJETOS!H:H)</f>
        <v>GG</v>
      </c>
      <c r="M697" t="str">
        <f t="shared" si="31"/>
        <v/>
      </c>
      <c r="N697" t="str">
        <f t="shared" si="32"/>
        <v>C:\Users\luis.nunes\OneDrive - ATERPA\00.SERVIDOR\SALA TÉCNICA\00.PROJETOS\02.DOCUMENTOS\ANO 01\MSV-163MS-515-SUL\GG</v>
      </c>
      <c r="O697" t="s">
        <v>4780</v>
      </c>
    </row>
    <row r="698" spans="1:15" x14ac:dyDescent="0.3">
      <c r="A698" t="s">
        <v>690</v>
      </c>
      <c r="B698">
        <v>30462834</v>
      </c>
      <c r="C698" t="s">
        <v>5992</v>
      </c>
      <c r="D698" s="11">
        <v>45838</v>
      </c>
      <c r="E698" t="s">
        <v>3180</v>
      </c>
      <c r="F698" t="s">
        <v>2791</v>
      </c>
      <c r="G698" t="s">
        <v>2788</v>
      </c>
      <c r="H698" t="str">
        <f>IF(_xlfn.XLOOKUP(E698,LD_01[DOCUMENTO],LD_01[REVISÃO])=F698,"VIGENTE","OBSOLETO")</f>
        <v>VIGENTE</v>
      </c>
      <c r="I698" t="s">
        <v>4313</v>
      </c>
      <c r="J698" t="s">
        <v>4855</v>
      </c>
      <c r="K698" t="str">
        <f t="shared" si="30"/>
        <v>MSV-163MS-515-SUL</v>
      </c>
      <c r="L698" t="str">
        <f>_xlfn.XLOOKUP(E698,LD_PROJETOS!A:A,LD_PROJETOS!H:H)</f>
        <v>GG</v>
      </c>
      <c r="M698" t="str">
        <f t="shared" si="31"/>
        <v/>
      </c>
      <c r="N698" t="str">
        <f t="shared" si="32"/>
        <v>C:\Users\luis.nunes\OneDrive - ATERPA\00.SERVIDOR\SALA TÉCNICA\00.PROJETOS\02.DOCUMENTOS\ANO 01\MSV-163MS-515-SUL\GG</v>
      </c>
      <c r="O698" t="s">
        <v>4780</v>
      </c>
    </row>
    <row r="699" spans="1:15" x14ac:dyDescent="0.3">
      <c r="A699" t="s">
        <v>691</v>
      </c>
      <c r="B699">
        <v>297702</v>
      </c>
      <c r="C699" t="s">
        <v>5992</v>
      </c>
      <c r="D699" s="11">
        <v>45838</v>
      </c>
      <c r="E699" t="s">
        <v>3181</v>
      </c>
      <c r="F699" t="s">
        <v>2786</v>
      </c>
      <c r="G699" t="s">
        <v>2788</v>
      </c>
      <c r="H699" t="str">
        <f>IF(_xlfn.XLOOKUP(E699,LD_01[DOCUMENTO],LD_01[REVISÃO])=F699,"VIGENTE","OBSOLETO")</f>
        <v>VIGENTE</v>
      </c>
      <c r="I699" t="s">
        <v>4312</v>
      </c>
      <c r="J699" t="s">
        <v>4855</v>
      </c>
      <c r="K699" t="str">
        <f t="shared" si="30"/>
        <v>MSV-163MS-515-NORTE</v>
      </c>
      <c r="L699" t="str">
        <f>_xlfn.XLOOKUP(E699,LD_PROJETOS!A:A,LD_PROJETOS!H:H)</f>
        <v>GG</v>
      </c>
      <c r="M699" t="str">
        <f t="shared" si="31"/>
        <v/>
      </c>
      <c r="N699" t="str">
        <f t="shared" si="32"/>
        <v>C:\Users\luis.nunes\OneDrive - ATERPA\00.SERVIDOR\SALA TÉCNICA\00.PROJETOS\02.DOCUMENTOS\ANO 01\MSV-163MS-515-NORTE\GG</v>
      </c>
      <c r="O699" t="s">
        <v>4780</v>
      </c>
    </row>
    <row r="700" spans="1:15" x14ac:dyDescent="0.3">
      <c r="A700" t="s">
        <v>650</v>
      </c>
      <c r="B700">
        <v>1625438</v>
      </c>
      <c r="C700" t="s">
        <v>5992</v>
      </c>
      <c r="D700" s="11">
        <v>45838</v>
      </c>
      <c r="E700" t="s">
        <v>3157</v>
      </c>
      <c r="F700" t="s">
        <v>2786</v>
      </c>
      <c r="G700" t="s">
        <v>2788</v>
      </c>
      <c r="H700" t="str">
        <f>IF(_xlfn.XLOOKUP(E700,LD_01[DOCUMENTO],LD_01[REVISÃO])=F700,"VIGENTE","OBSOLETO")</f>
        <v>VIGENTE</v>
      </c>
      <c r="I700" t="s">
        <v>4313</v>
      </c>
      <c r="J700" t="s">
        <v>4855</v>
      </c>
      <c r="K700" t="str">
        <f t="shared" si="30"/>
        <v>MSV-163MS-515-SUL</v>
      </c>
      <c r="L700" t="str">
        <f>_xlfn.XLOOKUP(E700,LD_PROJETOS!A:A,LD_PROJETOS!H:H)</f>
        <v>TR</v>
      </c>
      <c r="M700" t="str">
        <f t="shared" si="31"/>
        <v/>
      </c>
      <c r="N700" t="str">
        <f t="shared" si="32"/>
        <v>C:\Users\luis.nunes\OneDrive - ATERPA\00.SERVIDOR\SALA TÉCNICA\00.PROJETOS\02.DOCUMENTOS\ANO 01\MSV-163MS-515-SUL\TR</v>
      </c>
      <c r="O700" t="s">
        <v>4780</v>
      </c>
    </row>
    <row r="701" spans="1:15" x14ac:dyDescent="0.3">
      <c r="A701" t="s">
        <v>703</v>
      </c>
      <c r="B701">
        <v>1598717</v>
      </c>
      <c r="C701" t="s">
        <v>5992</v>
      </c>
      <c r="D701" s="11">
        <v>45838</v>
      </c>
      <c r="E701" t="s">
        <v>3189</v>
      </c>
      <c r="F701" t="s">
        <v>2786</v>
      </c>
      <c r="G701" t="s">
        <v>2788</v>
      </c>
      <c r="H701" t="str">
        <f>IF(_xlfn.XLOOKUP(E701,LD_01[DOCUMENTO],LD_01[REVISÃO])=F701,"VIGENTE","OBSOLETO")</f>
        <v>VIGENTE</v>
      </c>
      <c r="I701" t="s">
        <v>4312</v>
      </c>
      <c r="J701" t="s">
        <v>4855</v>
      </c>
      <c r="K701" t="str">
        <f t="shared" si="30"/>
        <v>MSV-163MS-515-NORTE</v>
      </c>
      <c r="L701" t="str">
        <f>_xlfn.XLOOKUP(E701,LD_PROJETOS!A:A,LD_PROJETOS!H:H)</f>
        <v>TR</v>
      </c>
      <c r="M701" t="str">
        <f t="shared" si="31"/>
        <v/>
      </c>
      <c r="N701" t="str">
        <f t="shared" si="32"/>
        <v>C:\Users\luis.nunes\OneDrive - ATERPA\00.SERVIDOR\SALA TÉCNICA\00.PROJETOS\02.DOCUMENTOS\ANO 01\MSV-163MS-515-NORTE\TR</v>
      </c>
      <c r="O701" t="s">
        <v>4780</v>
      </c>
    </row>
    <row r="702" spans="1:15" x14ac:dyDescent="0.3">
      <c r="A702" t="s">
        <v>605</v>
      </c>
      <c r="B702">
        <v>1457290</v>
      </c>
      <c r="C702" t="s">
        <v>5992</v>
      </c>
      <c r="D702" s="11">
        <v>45838</v>
      </c>
      <c r="E702" t="s">
        <v>3130</v>
      </c>
      <c r="F702" t="s">
        <v>2786</v>
      </c>
      <c r="G702" t="s">
        <v>2788</v>
      </c>
      <c r="H702" t="str">
        <f>IF(_xlfn.XLOOKUP(E702,LD_01[DOCUMENTO],LD_01[REVISÃO])=F702,"VIGENTE","OBSOLETO")</f>
        <v>VIGENTE</v>
      </c>
      <c r="I702" t="s">
        <v>4313</v>
      </c>
      <c r="J702" t="s">
        <v>4855</v>
      </c>
      <c r="K702" t="str">
        <f t="shared" si="30"/>
        <v>MSV-163MS-515-SUL</v>
      </c>
      <c r="L702" t="str">
        <f>_xlfn.XLOOKUP(E702,LD_PROJETOS!A:A,LD_PROJETOS!H:H)</f>
        <v>GE</v>
      </c>
      <c r="M702" t="str">
        <f t="shared" si="31"/>
        <v/>
      </c>
      <c r="N702" t="str">
        <f t="shared" si="32"/>
        <v>C:\Users\luis.nunes\OneDrive - ATERPA\00.SERVIDOR\SALA TÉCNICA\00.PROJETOS\02.DOCUMENTOS\ANO 01\MSV-163MS-515-SUL\GE</v>
      </c>
      <c r="O702" t="s">
        <v>4780</v>
      </c>
    </row>
    <row r="703" spans="1:15" x14ac:dyDescent="0.3">
      <c r="A703" t="s">
        <v>658</v>
      </c>
      <c r="B703">
        <v>1455033</v>
      </c>
      <c r="C703" t="s">
        <v>5992</v>
      </c>
      <c r="D703" s="11">
        <v>45838</v>
      </c>
      <c r="E703" t="s">
        <v>3162</v>
      </c>
      <c r="F703" t="s">
        <v>2786</v>
      </c>
      <c r="G703" t="s">
        <v>2788</v>
      </c>
      <c r="H703" t="str">
        <f>IF(_xlfn.XLOOKUP(E703,LD_01[DOCUMENTO],LD_01[REVISÃO])=F703,"VIGENTE","OBSOLETO")</f>
        <v>VIGENTE</v>
      </c>
      <c r="I703" t="s">
        <v>4312</v>
      </c>
      <c r="J703" t="s">
        <v>4855</v>
      </c>
      <c r="K703" t="str">
        <f t="shared" si="30"/>
        <v>MSV-163MS-515-NORTE</v>
      </c>
      <c r="L703" t="str">
        <f>_xlfn.XLOOKUP(E703,LD_PROJETOS!A:A,LD_PROJETOS!H:H)</f>
        <v>GE</v>
      </c>
      <c r="M703" t="str">
        <f t="shared" si="31"/>
        <v/>
      </c>
      <c r="N703" t="str">
        <f t="shared" si="32"/>
        <v>C:\Users\luis.nunes\OneDrive - ATERPA\00.SERVIDOR\SALA TÉCNICA\00.PROJETOS\02.DOCUMENTOS\ANO 01\MSV-163MS-515-NORTE\GE</v>
      </c>
      <c r="O703" t="s">
        <v>4780</v>
      </c>
    </row>
    <row r="704" spans="1:15" x14ac:dyDescent="0.3">
      <c r="A704" t="s">
        <v>641</v>
      </c>
      <c r="B704">
        <v>2695943</v>
      </c>
      <c r="C704" t="s">
        <v>5992</v>
      </c>
      <c r="D704" s="11">
        <v>45838</v>
      </c>
      <c r="E704" t="s">
        <v>3151</v>
      </c>
      <c r="F704" t="s">
        <v>2786</v>
      </c>
      <c r="G704" t="s">
        <v>2788</v>
      </c>
      <c r="H704" t="str">
        <f>IF(_xlfn.XLOOKUP(E704,LD_01[DOCUMENTO],LD_01[REVISÃO])=F704,"VIGENTE","OBSOLETO")</f>
        <v>VIGENTE</v>
      </c>
      <c r="I704" t="s">
        <v>4313</v>
      </c>
      <c r="J704" t="s">
        <v>4855</v>
      </c>
      <c r="K704" t="str">
        <f t="shared" si="30"/>
        <v>MSV-163MS-515-SUL</v>
      </c>
      <c r="L704" t="str">
        <f>_xlfn.XLOOKUP(E704,LD_PROJETOS!A:A,LD_PROJETOS!H:H)</f>
        <v>IN</v>
      </c>
      <c r="M704" t="str">
        <f t="shared" si="31"/>
        <v/>
      </c>
      <c r="N704" t="str">
        <f t="shared" si="32"/>
        <v>C:\Users\luis.nunes\OneDrive - ATERPA\00.SERVIDOR\SALA TÉCNICA\00.PROJETOS\02.DOCUMENTOS\ANO 01\MSV-163MS-515-SUL\IN</v>
      </c>
      <c r="O704" t="s">
        <v>4780</v>
      </c>
    </row>
    <row r="705" spans="1:15" x14ac:dyDescent="0.3">
      <c r="A705" t="s">
        <v>694</v>
      </c>
      <c r="B705">
        <v>2265680</v>
      </c>
      <c r="C705" t="s">
        <v>5992</v>
      </c>
      <c r="D705" s="11">
        <v>45838</v>
      </c>
      <c r="E705" t="s">
        <v>3183</v>
      </c>
      <c r="F705" t="s">
        <v>2786</v>
      </c>
      <c r="G705" t="s">
        <v>2788</v>
      </c>
      <c r="H705" t="str">
        <f>IF(_xlfn.XLOOKUP(E705,LD_01[DOCUMENTO],LD_01[REVISÃO])=F705,"VIGENTE","OBSOLETO")</f>
        <v>VIGENTE</v>
      </c>
      <c r="I705" t="s">
        <v>4314</v>
      </c>
      <c r="J705" t="s">
        <v>4855</v>
      </c>
      <c r="K705" t="str">
        <f t="shared" ref="K705:K768" si="33">"MSV-163MS-"&amp;I705</f>
        <v>MSV-163MS-520-NORTE</v>
      </c>
      <c r="L705" t="str">
        <f>_xlfn.XLOOKUP(E705,LD_PROJETOS!A:A,LD_PROJETOS!H:H)</f>
        <v>IN</v>
      </c>
      <c r="M705" t="str">
        <f t="shared" ref="M705:M768" si="34">IF(H705&lt;&gt;"OBSOLETO","",H705)</f>
        <v/>
      </c>
      <c r="N705" t="str">
        <f t="shared" ref="N705:N768" si="35">_xlfn.TEXTJOIN("\",TRUE,J705:M705)</f>
        <v>C:\Users\luis.nunes\OneDrive - ATERPA\00.SERVIDOR\SALA TÉCNICA\00.PROJETOS\02.DOCUMENTOS\ANO 01\MSV-163MS-520-NORTE\IN</v>
      </c>
      <c r="O705" t="s">
        <v>4780</v>
      </c>
    </row>
    <row r="706" spans="1:15" x14ac:dyDescent="0.3">
      <c r="A706" t="s">
        <v>704</v>
      </c>
      <c r="B706">
        <v>1610184</v>
      </c>
      <c r="C706" t="s">
        <v>5992</v>
      </c>
      <c r="D706" s="11">
        <v>45838</v>
      </c>
      <c r="E706" t="s">
        <v>3190</v>
      </c>
      <c r="F706" t="s">
        <v>2786</v>
      </c>
      <c r="G706" t="s">
        <v>2787</v>
      </c>
      <c r="H706" t="str">
        <f>IF(_xlfn.XLOOKUP(E706,LD_01[DOCUMENTO],LD_01[REVISÃO])=F706,"VIGENTE","OBSOLETO")</f>
        <v>VIGENTE</v>
      </c>
      <c r="I706" t="s">
        <v>4314</v>
      </c>
      <c r="J706" t="s">
        <v>4855</v>
      </c>
      <c r="K706" t="str">
        <f t="shared" si="33"/>
        <v>MSV-163MS-520-NORTE</v>
      </c>
      <c r="L706" t="str">
        <f>_xlfn.XLOOKUP(E706,LD_PROJETOS!A:A,LD_PROJETOS!H:H)</f>
        <v>TO</v>
      </c>
      <c r="M706" t="str">
        <f t="shared" si="34"/>
        <v/>
      </c>
      <c r="N706" t="str">
        <f t="shared" si="35"/>
        <v>C:\Users\luis.nunes\OneDrive - ATERPA\00.SERVIDOR\SALA TÉCNICA\00.PROJETOS\02.DOCUMENTOS\ANO 01\MSV-163MS-520-NORTE\TO</v>
      </c>
      <c r="O706" t="s">
        <v>4780</v>
      </c>
    </row>
    <row r="707" spans="1:15" x14ac:dyDescent="0.3">
      <c r="A707" t="s">
        <v>705</v>
      </c>
      <c r="B707">
        <v>700778</v>
      </c>
      <c r="C707" t="s">
        <v>5992</v>
      </c>
      <c r="D707" s="11">
        <v>45838</v>
      </c>
      <c r="E707" t="s">
        <v>3190</v>
      </c>
      <c r="F707" t="s">
        <v>2786</v>
      </c>
      <c r="G707" t="s">
        <v>2788</v>
      </c>
      <c r="H707" t="str">
        <f>IF(_xlfn.XLOOKUP(E707,LD_01[DOCUMENTO],LD_01[REVISÃO])=F707,"VIGENTE","OBSOLETO")</f>
        <v>VIGENTE</v>
      </c>
      <c r="I707" t="s">
        <v>4314</v>
      </c>
      <c r="J707" t="s">
        <v>4855</v>
      </c>
      <c r="K707" t="str">
        <f t="shared" si="33"/>
        <v>MSV-163MS-520-NORTE</v>
      </c>
      <c r="L707" t="str">
        <f>_xlfn.XLOOKUP(E707,LD_PROJETOS!A:A,LD_PROJETOS!H:H)</f>
        <v>TO</v>
      </c>
      <c r="M707" t="str">
        <f t="shared" si="34"/>
        <v/>
      </c>
      <c r="N707" t="str">
        <f t="shared" si="35"/>
        <v>C:\Users\luis.nunes\OneDrive - ATERPA\00.SERVIDOR\SALA TÉCNICA\00.PROJETOS\02.DOCUMENTOS\ANO 01\MSV-163MS-520-NORTE\TO</v>
      </c>
      <c r="O707" t="s">
        <v>4780</v>
      </c>
    </row>
    <row r="708" spans="1:15" x14ac:dyDescent="0.3">
      <c r="A708" t="s">
        <v>743</v>
      </c>
      <c r="B708">
        <v>1960588</v>
      </c>
      <c r="C708" t="s">
        <v>5992</v>
      </c>
      <c r="D708" s="11">
        <v>45838</v>
      </c>
      <c r="E708" t="s">
        <v>3212</v>
      </c>
      <c r="F708" t="s">
        <v>2791</v>
      </c>
      <c r="G708" t="s">
        <v>2787</v>
      </c>
      <c r="H708" t="str">
        <f>IF(_xlfn.XLOOKUP(E708,LD_01[DOCUMENTO],LD_01[REVISÃO])=F708,"VIGENTE","OBSOLETO")</f>
        <v>VIGENTE</v>
      </c>
      <c r="I708" t="s">
        <v>4314</v>
      </c>
      <c r="J708" t="s">
        <v>4855</v>
      </c>
      <c r="K708" t="str">
        <f t="shared" si="33"/>
        <v>MSV-163MS-520-NORTE</v>
      </c>
      <c r="L708" t="str">
        <f>_xlfn.XLOOKUP(E708,LD_PROJETOS!A:A,LD_PROJETOS!H:H)</f>
        <v>GG</v>
      </c>
      <c r="M708" t="str">
        <f t="shared" si="34"/>
        <v/>
      </c>
      <c r="N708" t="str">
        <f t="shared" si="35"/>
        <v>C:\Users\luis.nunes\OneDrive - ATERPA\00.SERVIDOR\SALA TÉCNICA\00.PROJETOS\02.DOCUMENTOS\ANO 01\MSV-163MS-520-NORTE\GG</v>
      </c>
      <c r="O708" t="s">
        <v>4780</v>
      </c>
    </row>
    <row r="709" spans="1:15" x14ac:dyDescent="0.3">
      <c r="A709" t="s">
        <v>744</v>
      </c>
      <c r="B709">
        <v>407028</v>
      </c>
      <c r="C709" t="s">
        <v>5992</v>
      </c>
      <c r="D709" s="11">
        <v>45838</v>
      </c>
      <c r="E709" t="s">
        <v>3212</v>
      </c>
      <c r="F709" t="s">
        <v>2791</v>
      </c>
      <c r="G709" t="s">
        <v>2788</v>
      </c>
      <c r="H709" t="str">
        <f>IF(_xlfn.XLOOKUP(E709,LD_01[DOCUMENTO],LD_01[REVISÃO])=F709,"VIGENTE","OBSOLETO")</f>
        <v>VIGENTE</v>
      </c>
      <c r="I709" t="s">
        <v>4314</v>
      </c>
      <c r="J709" t="s">
        <v>4855</v>
      </c>
      <c r="K709" t="str">
        <f t="shared" si="33"/>
        <v>MSV-163MS-520-NORTE</v>
      </c>
      <c r="L709" t="str">
        <f>_xlfn.XLOOKUP(E709,LD_PROJETOS!A:A,LD_PROJETOS!H:H)</f>
        <v>GG</v>
      </c>
      <c r="M709" t="str">
        <f t="shared" si="34"/>
        <v/>
      </c>
      <c r="N709" t="str">
        <f t="shared" si="35"/>
        <v>C:\Users\luis.nunes\OneDrive - ATERPA\00.SERVIDOR\SALA TÉCNICA\00.PROJETOS\02.DOCUMENTOS\ANO 01\MSV-163MS-520-NORTE\GG</v>
      </c>
      <c r="O709" t="s">
        <v>4780</v>
      </c>
    </row>
    <row r="710" spans="1:15" x14ac:dyDescent="0.3">
      <c r="A710" t="s">
        <v>707</v>
      </c>
      <c r="B710">
        <v>1625918</v>
      </c>
      <c r="C710" t="s">
        <v>5992</v>
      </c>
      <c r="D710" s="11">
        <v>45838</v>
      </c>
      <c r="E710" t="s">
        <v>3192</v>
      </c>
      <c r="F710" t="s">
        <v>2818</v>
      </c>
      <c r="G710" t="s">
        <v>2787</v>
      </c>
      <c r="H710" t="str">
        <f>IF(_xlfn.XLOOKUP(E710,LD_01[DOCUMENTO],LD_01[REVISÃO])=F710,"VIGENTE","OBSOLETO")</f>
        <v>VIGENTE</v>
      </c>
      <c r="I710" t="s">
        <v>4314</v>
      </c>
      <c r="J710" t="s">
        <v>4855</v>
      </c>
      <c r="K710" t="str">
        <f t="shared" si="33"/>
        <v>MSV-163MS-520-NORTE</v>
      </c>
      <c r="L710" t="str">
        <f>_xlfn.XLOOKUP(E710,LD_PROJETOS!A:A,LD_PROJETOS!H:H)</f>
        <v>GE</v>
      </c>
      <c r="M710" t="str">
        <f t="shared" si="34"/>
        <v/>
      </c>
      <c r="N710" t="str">
        <f t="shared" si="35"/>
        <v>C:\Users\luis.nunes\OneDrive - ATERPA\00.SERVIDOR\SALA TÉCNICA\00.PROJETOS\02.DOCUMENTOS\ANO 01\MSV-163MS-520-NORTE\GE</v>
      </c>
      <c r="O710" t="s">
        <v>4780</v>
      </c>
    </row>
    <row r="711" spans="1:15" x14ac:dyDescent="0.3">
      <c r="A711" t="s">
        <v>708</v>
      </c>
      <c r="B711">
        <v>569588</v>
      </c>
      <c r="C711" t="s">
        <v>5992</v>
      </c>
      <c r="D711" s="11">
        <v>45838</v>
      </c>
      <c r="E711" t="s">
        <v>3192</v>
      </c>
      <c r="F711" t="s">
        <v>2818</v>
      </c>
      <c r="G711" t="s">
        <v>2788</v>
      </c>
      <c r="H711" t="str">
        <f>IF(_xlfn.XLOOKUP(E711,LD_01[DOCUMENTO],LD_01[REVISÃO])=F711,"VIGENTE","OBSOLETO")</f>
        <v>VIGENTE</v>
      </c>
      <c r="I711" t="s">
        <v>4314</v>
      </c>
      <c r="J711" t="s">
        <v>4855</v>
      </c>
      <c r="K711" t="str">
        <f t="shared" si="33"/>
        <v>MSV-163MS-520-NORTE</v>
      </c>
      <c r="L711" t="str">
        <f>_xlfn.XLOOKUP(E711,LD_PROJETOS!A:A,LD_PROJETOS!H:H)</f>
        <v>GE</v>
      </c>
      <c r="M711" t="str">
        <f t="shared" si="34"/>
        <v/>
      </c>
      <c r="N711" t="str">
        <f t="shared" si="35"/>
        <v>C:\Users\luis.nunes\OneDrive - ATERPA\00.SERVIDOR\SALA TÉCNICA\00.PROJETOS\02.DOCUMENTOS\ANO 01\MSV-163MS-520-NORTE\GE</v>
      </c>
      <c r="O711" t="s">
        <v>4780</v>
      </c>
    </row>
    <row r="712" spans="1:15" x14ac:dyDescent="0.3">
      <c r="A712" t="s">
        <v>710</v>
      </c>
      <c r="B712">
        <v>348712</v>
      </c>
      <c r="C712" t="s">
        <v>5992</v>
      </c>
      <c r="D712" s="11">
        <v>45838</v>
      </c>
      <c r="E712" t="s">
        <v>3194</v>
      </c>
      <c r="F712" t="s">
        <v>2799</v>
      </c>
      <c r="G712" t="s">
        <v>2787</v>
      </c>
      <c r="H712" t="str">
        <f>IF(_xlfn.XLOOKUP(E712,LD_01[DOCUMENTO],LD_01[REVISÃO])=F712,"VIGENTE","OBSOLETO")</f>
        <v>VIGENTE</v>
      </c>
      <c r="I712" t="s">
        <v>4314</v>
      </c>
      <c r="J712" t="s">
        <v>4855</v>
      </c>
      <c r="K712" t="str">
        <f t="shared" si="33"/>
        <v>MSV-163MS-520-NORTE</v>
      </c>
      <c r="L712" t="str">
        <f>_xlfn.XLOOKUP(E712,LD_PROJETOS!A:A,LD_PROJETOS!H:H)</f>
        <v>TE</v>
      </c>
      <c r="M712" t="str">
        <f t="shared" si="34"/>
        <v/>
      </c>
      <c r="N712" t="str">
        <f t="shared" si="35"/>
        <v>C:\Users\luis.nunes\OneDrive - ATERPA\00.SERVIDOR\SALA TÉCNICA\00.PROJETOS\02.DOCUMENTOS\ANO 01\MSV-163MS-520-NORTE\TE</v>
      </c>
      <c r="O712" t="s">
        <v>4780</v>
      </c>
    </row>
    <row r="713" spans="1:15" x14ac:dyDescent="0.3">
      <c r="A713" t="s">
        <v>711</v>
      </c>
      <c r="B713">
        <v>350747</v>
      </c>
      <c r="C713" t="s">
        <v>5992</v>
      </c>
      <c r="D713" s="11">
        <v>45838</v>
      </c>
      <c r="E713" t="s">
        <v>3194</v>
      </c>
      <c r="F713" t="s">
        <v>2799</v>
      </c>
      <c r="G713" t="s">
        <v>2788</v>
      </c>
      <c r="H713" t="str">
        <f>IF(_xlfn.XLOOKUP(E713,LD_01[DOCUMENTO],LD_01[REVISÃO])=F713,"VIGENTE","OBSOLETO")</f>
        <v>VIGENTE</v>
      </c>
      <c r="I713" t="s">
        <v>4314</v>
      </c>
      <c r="J713" t="s">
        <v>4855</v>
      </c>
      <c r="K713" t="str">
        <f t="shared" si="33"/>
        <v>MSV-163MS-520-NORTE</v>
      </c>
      <c r="L713" t="str">
        <f>_xlfn.XLOOKUP(E713,LD_PROJETOS!A:A,LD_PROJETOS!H:H)</f>
        <v>TE</v>
      </c>
      <c r="M713" t="str">
        <f t="shared" si="34"/>
        <v/>
      </c>
      <c r="N713" t="str">
        <f t="shared" si="35"/>
        <v>C:\Users\luis.nunes\OneDrive - ATERPA\00.SERVIDOR\SALA TÉCNICA\00.PROJETOS\02.DOCUMENTOS\ANO 01\MSV-163MS-520-NORTE\TE</v>
      </c>
      <c r="O713" t="s">
        <v>4780</v>
      </c>
    </row>
    <row r="714" spans="1:15" x14ac:dyDescent="0.3">
      <c r="A714" t="s">
        <v>712</v>
      </c>
      <c r="B714">
        <v>384993</v>
      </c>
      <c r="C714" t="s">
        <v>5992</v>
      </c>
      <c r="D714" s="11">
        <v>45838</v>
      </c>
      <c r="E714" t="s">
        <v>3195</v>
      </c>
      <c r="F714" t="s">
        <v>2791</v>
      </c>
      <c r="G714" t="s">
        <v>2787</v>
      </c>
      <c r="H714" t="str">
        <f>IF(_xlfn.XLOOKUP(E714,LD_01[DOCUMENTO],LD_01[REVISÃO])=F714,"VIGENTE","OBSOLETO")</f>
        <v>VIGENTE</v>
      </c>
      <c r="I714" t="s">
        <v>4314</v>
      </c>
      <c r="J714" t="s">
        <v>4855</v>
      </c>
      <c r="K714" t="str">
        <f t="shared" si="33"/>
        <v>MSV-163MS-520-NORTE</v>
      </c>
      <c r="L714" t="str">
        <f>_xlfn.XLOOKUP(E714,LD_PROJETOS!A:A,LD_PROJETOS!H:H)</f>
        <v>TE</v>
      </c>
      <c r="M714" t="str">
        <f t="shared" si="34"/>
        <v/>
      </c>
      <c r="N714" t="str">
        <f t="shared" si="35"/>
        <v>C:\Users\luis.nunes\OneDrive - ATERPA\00.SERVIDOR\SALA TÉCNICA\00.PROJETOS\02.DOCUMENTOS\ANO 01\MSV-163MS-520-NORTE\TE</v>
      </c>
      <c r="O714" t="s">
        <v>4780</v>
      </c>
    </row>
    <row r="715" spans="1:15" x14ac:dyDescent="0.3">
      <c r="A715" t="s">
        <v>713</v>
      </c>
      <c r="B715">
        <v>359110</v>
      </c>
      <c r="C715" t="s">
        <v>5992</v>
      </c>
      <c r="D715" s="11">
        <v>45838</v>
      </c>
      <c r="E715" t="s">
        <v>3195</v>
      </c>
      <c r="F715" t="s">
        <v>2791</v>
      </c>
      <c r="G715" t="s">
        <v>2788</v>
      </c>
      <c r="H715" t="str">
        <f>IF(_xlfn.XLOOKUP(E715,LD_01[DOCUMENTO],LD_01[REVISÃO])=F715,"VIGENTE","OBSOLETO")</f>
        <v>VIGENTE</v>
      </c>
      <c r="I715" t="s">
        <v>4314</v>
      </c>
      <c r="J715" t="s">
        <v>4855</v>
      </c>
      <c r="K715" t="str">
        <f t="shared" si="33"/>
        <v>MSV-163MS-520-NORTE</v>
      </c>
      <c r="L715" t="str">
        <f>_xlfn.XLOOKUP(E715,LD_PROJETOS!A:A,LD_PROJETOS!H:H)</f>
        <v>TE</v>
      </c>
      <c r="M715" t="str">
        <f t="shared" si="34"/>
        <v/>
      </c>
      <c r="N715" t="str">
        <f t="shared" si="35"/>
        <v>C:\Users\luis.nunes\OneDrive - ATERPA\00.SERVIDOR\SALA TÉCNICA\00.PROJETOS\02.DOCUMENTOS\ANO 01\MSV-163MS-520-NORTE\TE</v>
      </c>
      <c r="O715" t="s">
        <v>4780</v>
      </c>
    </row>
    <row r="716" spans="1:15" x14ac:dyDescent="0.3">
      <c r="A716" t="s">
        <v>714</v>
      </c>
      <c r="B716">
        <v>2061210</v>
      </c>
      <c r="C716" t="s">
        <v>5992</v>
      </c>
      <c r="D716" s="11">
        <v>45838</v>
      </c>
      <c r="E716" t="s">
        <v>3196</v>
      </c>
      <c r="F716" t="s">
        <v>2818</v>
      </c>
      <c r="G716" t="s">
        <v>2787</v>
      </c>
      <c r="H716" t="str">
        <f>IF(_xlfn.XLOOKUP(E716,LD_01[DOCUMENTO],LD_01[REVISÃO])=F716,"VIGENTE","OBSOLETO")</f>
        <v>VIGENTE</v>
      </c>
      <c r="I716" t="s">
        <v>4314</v>
      </c>
      <c r="J716" t="s">
        <v>4855</v>
      </c>
      <c r="K716" t="str">
        <f t="shared" si="33"/>
        <v>MSV-163MS-520-NORTE</v>
      </c>
      <c r="L716" t="str">
        <f>_xlfn.XLOOKUP(E716,LD_PROJETOS!A:A,LD_PROJETOS!H:H)</f>
        <v>TE</v>
      </c>
      <c r="M716" t="str">
        <f t="shared" si="34"/>
        <v/>
      </c>
      <c r="N716" t="str">
        <f t="shared" si="35"/>
        <v>C:\Users\luis.nunes\OneDrive - ATERPA\00.SERVIDOR\SALA TÉCNICA\00.PROJETOS\02.DOCUMENTOS\ANO 01\MSV-163MS-520-NORTE\TE</v>
      </c>
      <c r="O716" t="s">
        <v>4780</v>
      </c>
    </row>
    <row r="717" spans="1:15" x14ac:dyDescent="0.3">
      <c r="A717" t="s">
        <v>715</v>
      </c>
      <c r="B717">
        <v>756595</v>
      </c>
      <c r="C717" t="s">
        <v>5992</v>
      </c>
      <c r="D717" s="11">
        <v>45838</v>
      </c>
      <c r="E717" t="s">
        <v>3196</v>
      </c>
      <c r="F717" t="s">
        <v>2818</v>
      </c>
      <c r="G717" t="s">
        <v>2788</v>
      </c>
      <c r="H717" t="str">
        <f>IF(_xlfn.XLOOKUP(E717,LD_01[DOCUMENTO],LD_01[REVISÃO])=F717,"VIGENTE","OBSOLETO")</f>
        <v>VIGENTE</v>
      </c>
      <c r="I717" t="s">
        <v>4314</v>
      </c>
      <c r="J717" t="s">
        <v>4855</v>
      </c>
      <c r="K717" t="str">
        <f t="shared" si="33"/>
        <v>MSV-163MS-520-NORTE</v>
      </c>
      <c r="L717" t="str">
        <f>_xlfn.XLOOKUP(E717,LD_PROJETOS!A:A,LD_PROJETOS!H:H)</f>
        <v>TE</v>
      </c>
      <c r="M717" t="str">
        <f t="shared" si="34"/>
        <v/>
      </c>
      <c r="N717" t="str">
        <f t="shared" si="35"/>
        <v>C:\Users\luis.nunes\OneDrive - ATERPA\00.SERVIDOR\SALA TÉCNICA\00.PROJETOS\02.DOCUMENTOS\ANO 01\MSV-163MS-520-NORTE\TE</v>
      </c>
      <c r="O717" t="s">
        <v>4780</v>
      </c>
    </row>
    <row r="718" spans="1:15" x14ac:dyDescent="0.3">
      <c r="A718" t="s">
        <v>718</v>
      </c>
      <c r="B718">
        <v>1705208</v>
      </c>
      <c r="C718" t="s">
        <v>5992</v>
      </c>
      <c r="D718" s="11">
        <v>45838</v>
      </c>
      <c r="E718" t="s">
        <v>3198</v>
      </c>
      <c r="F718" t="s">
        <v>2786</v>
      </c>
      <c r="G718" t="s">
        <v>2787</v>
      </c>
      <c r="H718" t="str">
        <f>IF(_xlfn.XLOOKUP(E718,LD_01[DOCUMENTO],LD_01[REVISÃO])=F718,"VIGENTE","OBSOLETO")</f>
        <v>VIGENTE</v>
      </c>
      <c r="I718" t="s">
        <v>4314</v>
      </c>
      <c r="J718" t="s">
        <v>4855</v>
      </c>
      <c r="K718" t="str">
        <f t="shared" si="33"/>
        <v>MSV-163MS-520-NORTE</v>
      </c>
      <c r="L718" t="str">
        <f>_xlfn.XLOOKUP(E718,LD_PROJETOS!A:A,LD_PROJETOS!H:H)</f>
        <v>DR</v>
      </c>
      <c r="M718" t="str">
        <f t="shared" si="34"/>
        <v/>
      </c>
      <c r="N718" t="str">
        <f t="shared" si="35"/>
        <v>C:\Users\luis.nunes\OneDrive - ATERPA\00.SERVIDOR\SALA TÉCNICA\00.PROJETOS\02.DOCUMENTOS\ANO 01\MSV-163MS-520-NORTE\DR</v>
      </c>
      <c r="O718" t="s">
        <v>4780</v>
      </c>
    </row>
    <row r="719" spans="1:15" x14ac:dyDescent="0.3">
      <c r="A719" t="s">
        <v>719</v>
      </c>
      <c r="B719">
        <v>819224</v>
      </c>
      <c r="C719" t="s">
        <v>5992</v>
      </c>
      <c r="D719" s="11">
        <v>45838</v>
      </c>
      <c r="E719" t="s">
        <v>3198</v>
      </c>
      <c r="F719" t="s">
        <v>2786</v>
      </c>
      <c r="G719" t="s">
        <v>2788</v>
      </c>
      <c r="H719" t="str">
        <f>IF(_xlfn.XLOOKUP(E719,LD_01[DOCUMENTO],LD_01[REVISÃO])=F719,"VIGENTE","OBSOLETO")</f>
        <v>VIGENTE</v>
      </c>
      <c r="I719" t="s">
        <v>4314</v>
      </c>
      <c r="J719" t="s">
        <v>4855</v>
      </c>
      <c r="K719" t="str">
        <f t="shared" si="33"/>
        <v>MSV-163MS-520-NORTE</v>
      </c>
      <c r="L719" t="str">
        <f>_xlfn.XLOOKUP(E719,LD_PROJETOS!A:A,LD_PROJETOS!H:H)</f>
        <v>DR</v>
      </c>
      <c r="M719" t="str">
        <f t="shared" si="34"/>
        <v/>
      </c>
      <c r="N719" t="str">
        <f t="shared" si="35"/>
        <v>C:\Users\luis.nunes\OneDrive - ATERPA\00.SERVIDOR\SALA TÉCNICA\00.PROJETOS\02.DOCUMENTOS\ANO 01\MSV-163MS-520-NORTE\DR</v>
      </c>
      <c r="O719" t="s">
        <v>4780</v>
      </c>
    </row>
    <row r="720" spans="1:15" x14ac:dyDescent="0.3">
      <c r="A720" t="s">
        <v>720</v>
      </c>
      <c r="B720">
        <v>3949637</v>
      </c>
      <c r="C720" t="s">
        <v>5992</v>
      </c>
      <c r="D720" s="11">
        <v>45838</v>
      </c>
      <c r="E720" t="s">
        <v>3199</v>
      </c>
      <c r="F720" t="s">
        <v>2791</v>
      </c>
      <c r="G720" t="s">
        <v>2787</v>
      </c>
      <c r="H720" t="str">
        <f>IF(_xlfn.XLOOKUP(E720,LD_01[DOCUMENTO],LD_01[REVISÃO])=F720,"VIGENTE","OBSOLETO")</f>
        <v>VIGENTE</v>
      </c>
      <c r="I720" t="s">
        <v>4314</v>
      </c>
      <c r="J720" t="s">
        <v>4855</v>
      </c>
      <c r="K720" t="str">
        <f t="shared" si="33"/>
        <v>MSV-163MS-520-NORTE</v>
      </c>
      <c r="L720" t="str">
        <f>_xlfn.XLOOKUP(E720,LD_PROJETOS!A:A,LD_PROJETOS!H:H)</f>
        <v>DR</v>
      </c>
      <c r="M720" t="str">
        <f t="shared" si="34"/>
        <v/>
      </c>
      <c r="N720" t="str">
        <f t="shared" si="35"/>
        <v>C:\Users\luis.nunes\OneDrive - ATERPA\00.SERVIDOR\SALA TÉCNICA\00.PROJETOS\02.DOCUMENTOS\ANO 01\MSV-163MS-520-NORTE\DR</v>
      </c>
      <c r="O720" t="s">
        <v>4780</v>
      </c>
    </row>
    <row r="721" spans="1:15" x14ac:dyDescent="0.3">
      <c r="A721" t="s">
        <v>721</v>
      </c>
      <c r="B721">
        <v>259353</v>
      </c>
      <c r="C721" t="s">
        <v>5992</v>
      </c>
      <c r="D721" s="11">
        <v>45838</v>
      </c>
      <c r="E721" t="s">
        <v>3199</v>
      </c>
      <c r="F721" t="s">
        <v>2791</v>
      </c>
      <c r="G721" t="s">
        <v>2788</v>
      </c>
      <c r="H721" t="str">
        <f>IF(_xlfn.XLOOKUP(E721,LD_01[DOCUMENTO],LD_01[REVISÃO])=F721,"VIGENTE","OBSOLETO")</f>
        <v>VIGENTE</v>
      </c>
      <c r="I721" t="s">
        <v>4314</v>
      </c>
      <c r="J721" t="s">
        <v>4855</v>
      </c>
      <c r="K721" t="str">
        <f t="shared" si="33"/>
        <v>MSV-163MS-520-NORTE</v>
      </c>
      <c r="L721" t="str">
        <f>_xlfn.XLOOKUP(E721,LD_PROJETOS!A:A,LD_PROJETOS!H:H)</f>
        <v>DR</v>
      </c>
      <c r="M721" t="str">
        <f t="shared" si="34"/>
        <v/>
      </c>
      <c r="N721" t="str">
        <f t="shared" si="35"/>
        <v>C:\Users\luis.nunes\OneDrive - ATERPA\00.SERVIDOR\SALA TÉCNICA\00.PROJETOS\02.DOCUMENTOS\ANO 01\MSV-163MS-520-NORTE\DR</v>
      </c>
      <c r="O721" t="s">
        <v>4780</v>
      </c>
    </row>
    <row r="722" spans="1:15" x14ac:dyDescent="0.3">
      <c r="A722" t="s">
        <v>722</v>
      </c>
      <c r="B722">
        <v>885943</v>
      </c>
      <c r="C722" t="s">
        <v>5992</v>
      </c>
      <c r="D722" s="11">
        <v>45838</v>
      </c>
      <c r="E722" t="s">
        <v>3200</v>
      </c>
      <c r="F722" t="s">
        <v>2786</v>
      </c>
      <c r="G722" t="s">
        <v>2787</v>
      </c>
      <c r="H722" t="str">
        <f>IF(_xlfn.XLOOKUP(E722,LD_01[DOCUMENTO],LD_01[REVISÃO])=F722,"VIGENTE","OBSOLETO")</f>
        <v>VIGENTE</v>
      </c>
      <c r="I722" t="s">
        <v>4314</v>
      </c>
      <c r="J722" t="s">
        <v>4855</v>
      </c>
      <c r="K722" t="str">
        <f t="shared" si="33"/>
        <v>MSV-163MS-520-NORTE</v>
      </c>
      <c r="L722" t="str">
        <f>_xlfn.XLOOKUP(E722,LD_PROJETOS!A:A,LD_PROJETOS!H:H)</f>
        <v>DR</v>
      </c>
      <c r="M722" t="str">
        <f t="shared" si="34"/>
        <v/>
      </c>
      <c r="N722" t="str">
        <f t="shared" si="35"/>
        <v>C:\Users\luis.nunes\OneDrive - ATERPA\00.SERVIDOR\SALA TÉCNICA\00.PROJETOS\02.DOCUMENTOS\ANO 01\MSV-163MS-520-NORTE\DR</v>
      </c>
      <c r="O722" t="s">
        <v>4780</v>
      </c>
    </row>
    <row r="723" spans="1:15" x14ac:dyDescent="0.3">
      <c r="A723" t="s">
        <v>723</v>
      </c>
      <c r="B723">
        <v>478741</v>
      </c>
      <c r="C723" t="s">
        <v>5992</v>
      </c>
      <c r="D723" s="11">
        <v>45838</v>
      </c>
      <c r="E723" t="s">
        <v>3200</v>
      </c>
      <c r="F723" t="s">
        <v>2786</v>
      </c>
      <c r="G723" t="s">
        <v>2788</v>
      </c>
      <c r="H723" t="str">
        <f>IF(_xlfn.XLOOKUP(E723,LD_01[DOCUMENTO],LD_01[REVISÃO])=F723,"VIGENTE","OBSOLETO")</f>
        <v>VIGENTE</v>
      </c>
      <c r="I723" t="s">
        <v>4314</v>
      </c>
      <c r="J723" t="s">
        <v>4855</v>
      </c>
      <c r="K723" t="str">
        <f t="shared" si="33"/>
        <v>MSV-163MS-520-NORTE</v>
      </c>
      <c r="L723" t="str">
        <f>_xlfn.XLOOKUP(E723,LD_PROJETOS!A:A,LD_PROJETOS!H:H)</f>
        <v>DR</v>
      </c>
      <c r="M723" t="str">
        <f t="shared" si="34"/>
        <v/>
      </c>
      <c r="N723" t="str">
        <f t="shared" si="35"/>
        <v>C:\Users\luis.nunes\OneDrive - ATERPA\00.SERVIDOR\SALA TÉCNICA\00.PROJETOS\02.DOCUMENTOS\ANO 01\MSV-163MS-520-NORTE\DR</v>
      </c>
      <c r="O723" t="s">
        <v>4780</v>
      </c>
    </row>
    <row r="724" spans="1:15" x14ac:dyDescent="0.3">
      <c r="A724" t="s">
        <v>734</v>
      </c>
      <c r="B724">
        <v>2490901</v>
      </c>
      <c r="C724" t="s">
        <v>5992</v>
      </c>
      <c r="D724" s="11">
        <v>45838</v>
      </c>
      <c r="E724" t="s">
        <v>3207</v>
      </c>
      <c r="F724" t="s">
        <v>2791</v>
      </c>
      <c r="G724" t="s">
        <v>2787</v>
      </c>
      <c r="H724" t="str">
        <f>IF(_xlfn.XLOOKUP(E724,LD_01[DOCUMENTO],LD_01[REVISÃO])=F724,"VIGENTE","OBSOLETO")</f>
        <v>VIGENTE</v>
      </c>
      <c r="I724" t="s">
        <v>4314</v>
      </c>
      <c r="J724" t="s">
        <v>4855</v>
      </c>
      <c r="K724" t="str">
        <f t="shared" si="33"/>
        <v>MSV-163MS-520-NORTE</v>
      </c>
      <c r="L724" t="str">
        <f>_xlfn.XLOOKUP(E724,LD_PROJETOS!A:A,LD_PROJETOS!H:H)</f>
        <v>PV</v>
      </c>
      <c r="M724" t="str">
        <f t="shared" si="34"/>
        <v/>
      </c>
      <c r="N724" t="str">
        <f t="shared" si="35"/>
        <v>C:\Users\luis.nunes\OneDrive - ATERPA\00.SERVIDOR\SALA TÉCNICA\00.PROJETOS\02.DOCUMENTOS\ANO 01\MSV-163MS-520-NORTE\PV</v>
      </c>
      <c r="O724" t="s">
        <v>4780</v>
      </c>
    </row>
    <row r="725" spans="1:15" x14ac:dyDescent="0.3">
      <c r="A725" t="s">
        <v>735</v>
      </c>
      <c r="B725">
        <v>727033</v>
      </c>
      <c r="C725" t="s">
        <v>5992</v>
      </c>
      <c r="D725" s="11">
        <v>45838</v>
      </c>
      <c r="E725" t="s">
        <v>3207</v>
      </c>
      <c r="F725" t="s">
        <v>2791</v>
      </c>
      <c r="G725" t="s">
        <v>2788</v>
      </c>
      <c r="H725" t="str">
        <f>IF(_xlfn.XLOOKUP(E725,LD_01[DOCUMENTO],LD_01[REVISÃO])=F725,"VIGENTE","OBSOLETO")</f>
        <v>VIGENTE</v>
      </c>
      <c r="I725" t="s">
        <v>4314</v>
      </c>
      <c r="J725" t="s">
        <v>4855</v>
      </c>
      <c r="K725" t="str">
        <f t="shared" si="33"/>
        <v>MSV-163MS-520-NORTE</v>
      </c>
      <c r="L725" t="str">
        <f>_xlfn.XLOOKUP(E725,LD_PROJETOS!A:A,LD_PROJETOS!H:H)</f>
        <v>PV</v>
      </c>
      <c r="M725" t="str">
        <f t="shared" si="34"/>
        <v/>
      </c>
      <c r="N725" t="str">
        <f t="shared" si="35"/>
        <v>C:\Users\luis.nunes\OneDrive - ATERPA\00.SERVIDOR\SALA TÉCNICA\00.PROJETOS\02.DOCUMENTOS\ANO 01\MSV-163MS-520-NORTE\PV</v>
      </c>
      <c r="O725" t="s">
        <v>4780</v>
      </c>
    </row>
    <row r="726" spans="1:15" x14ac:dyDescent="0.3">
      <c r="A726" t="s">
        <v>736</v>
      </c>
      <c r="B726">
        <v>4823305</v>
      </c>
      <c r="C726" t="s">
        <v>5992</v>
      </c>
      <c r="D726" s="11">
        <v>45838</v>
      </c>
      <c r="E726" t="s">
        <v>3208</v>
      </c>
      <c r="F726" t="s">
        <v>2818</v>
      </c>
      <c r="G726" t="s">
        <v>2787</v>
      </c>
      <c r="H726" t="str">
        <f>IF(_xlfn.XLOOKUP(E726,LD_01[DOCUMENTO],LD_01[REVISÃO])=F726,"VIGENTE","OBSOLETO")</f>
        <v>VIGENTE</v>
      </c>
      <c r="I726" t="s">
        <v>4314</v>
      </c>
      <c r="J726" t="s">
        <v>4855</v>
      </c>
      <c r="K726" t="str">
        <f t="shared" si="33"/>
        <v>MSV-163MS-520-NORTE</v>
      </c>
      <c r="L726" t="str">
        <f>_xlfn.XLOOKUP(E726,LD_PROJETOS!A:A,LD_PROJETOS!H:H)</f>
        <v>PV</v>
      </c>
      <c r="M726" t="str">
        <f t="shared" si="34"/>
        <v/>
      </c>
      <c r="N726" t="str">
        <f t="shared" si="35"/>
        <v>C:\Users\luis.nunes\OneDrive - ATERPA\00.SERVIDOR\SALA TÉCNICA\00.PROJETOS\02.DOCUMENTOS\ANO 01\MSV-163MS-520-NORTE\PV</v>
      </c>
      <c r="O726" t="s">
        <v>4780</v>
      </c>
    </row>
    <row r="727" spans="1:15" x14ac:dyDescent="0.3">
      <c r="A727" t="s">
        <v>737</v>
      </c>
      <c r="B727">
        <v>865769</v>
      </c>
      <c r="C727" t="s">
        <v>5992</v>
      </c>
      <c r="D727" s="11">
        <v>45838</v>
      </c>
      <c r="E727" t="s">
        <v>3208</v>
      </c>
      <c r="F727" t="s">
        <v>2818</v>
      </c>
      <c r="G727" t="s">
        <v>2788</v>
      </c>
      <c r="H727" t="str">
        <f>IF(_xlfn.XLOOKUP(E727,LD_01[DOCUMENTO],LD_01[REVISÃO])=F727,"VIGENTE","OBSOLETO")</f>
        <v>VIGENTE</v>
      </c>
      <c r="I727" t="s">
        <v>4314</v>
      </c>
      <c r="J727" t="s">
        <v>4855</v>
      </c>
      <c r="K727" t="str">
        <f t="shared" si="33"/>
        <v>MSV-163MS-520-NORTE</v>
      </c>
      <c r="L727" t="str">
        <f>_xlfn.XLOOKUP(E727,LD_PROJETOS!A:A,LD_PROJETOS!H:H)</f>
        <v>PV</v>
      </c>
      <c r="M727" t="str">
        <f t="shared" si="34"/>
        <v/>
      </c>
      <c r="N727" t="str">
        <f t="shared" si="35"/>
        <v>C:\Users\luis.nunes\OneDrive - ATERPA\00.SERVIDOR\SALA TÉCNICA\00.PROJETOS\02.DOCUMENTOS\ANO 01\MSV-163MS-520-NORTE\PV</v>
      </c>
      <c r="O727" t="s">
        <v>4780</v>
      </c>
    </row>
    <row r="728" spans="1:15" x14ac:dyDescent="0.3">
      <c r="A728" t="s">
        <v>738</v>
      </c>
      <c r="B728">
        <v>5159719</v>
      </c>
      <c r="C728" t="s">
        <v>5992</v>
      </c>
      <c r="D728" s="11">
        <v>45838</v>
      </c>
      <c r="E728" t="s">
        <v>3209</v>
      </c>
      <c r="F728" t="s">
        <v>2818</v>
      </c>
      <c r="G728" t="s">
        <v>2787</v>
      </c>
      <c r="H728" t="str">
        <f>IF(_xlfn.XLOOKUP(E728,LD_01[DOCUMENTO],LD_01[REVISÃO])=F728,"VIGENTE","OBSOLETO")</f>
        <v>VIGENTE</v>
      </c>
      <c r="I728" t="s">
        <v>4314</v>
      </c>
      <c r="J728" t="s">
        <v>4855</v>
      </c>
      <c r="K728" t="str">
        <f t="shared" si="33"/>
        <v>MSV-163MS-520-NORTE</v>
      </c>
      <c r="L728" t="str">
        <f>_xlfn.XLOOKUP(E728,LD_PROJETOS!A:A,LD_PROJETOS!H:H)</f>
        <v>PV</v>
      </c>
      <c r="M728" t="str">
        <f t="shared" si="34"/>
        <v/>
      </c>
      <c r="N728" t="str">
        <f t="shared" si="35"/>
        <v>C:\Users\luis.nunes\OneDrive - ATERPA\00.SERVIDOR\SALA TÉCNICA\00.PROJETOS\02.DOCUMENTOS\ANO 01\MSV-163MS-520-NORTE\PV</v>
      </c>
      <c r="O728" t="s">
        <v>4780</v>
      </c>
    </row>
    <row r="729" spans="1:15" x14ac:dyDescent="0.3">
      <c r="A729" t="s">
        <v>739</v>
      </c>
      <c r="B729">
        <v>1168944</v>
      </c>
      <c r="C729" t="s">
        <v>5992</v>
      </c>
      <c r="D729" s="11">
        <v>45838</v>
      </c>
      <c r="E729" t="s">
        <v>3209</v>
      </c>
      <c r="F729" t="s">
        <v>2818</v>
      </c>
      <c r="G729" t="s">
        <v>2788</v>
      </c>
      <c r="H729" t="str">
        <f>IF(_xlfn.XLOOKUP(E729,LD_01[DOCUMENTO],LD_01[REVISÃO])=F729,"VIGENTE","OBSOLETO")</f>
        <v>VIGENTE</v>
      </c>
      <c r="I729" t="s">
        <v>4314</v>
      </c>
      <c r="J729" t="s">
        <v>4855</v>
      </c>
      <c r="K729" t="str">
        <f t="shared" si="33"/>
        <v>MSV-163MS-520-NORTE</v>
      </c>
      <c r="L729" t="str">
        <f>_xlfn.XLOOKUP(E729,LD_PROJETOS!A:A,LD_PROJETOS!H:H)</f>
        <v>PV</v>
      </c>
      <c r="M729" t="str">
        <f t="shared" si="34"/>
        <v/>
      </c>
      <c r="N729" t="str">
        <f t="shared" si="35"/>
        <v>C:\Users\luis.nunes\OneDrive - ATERPA\00.SERVIDOR\SALA TÉCNICA\00.PROJETOS\02.DOCUMENTOS\ANO 01\MSV-163MS-520-NORTE\PV</v>
      </c>
      <c r="O729" t="s">
        <v>4780</v>
      </c>
    </row>
    <row r="730" spans="1:15" x14ac:dyDescent="0.3">
      <c r="A730" t="s">
        <v>726</v>
      </c>
      <c r="B730">
        <v>2022197</v>
      </c>
      <c r="C730" t="s">
        <v>5992</v>
      </c>
      <c r="D730" s="11">
        <v>45838</v>
      </c>
      <c r="E730" t="s">
        <v>3203</v>
      </c>
      <c r="F730" t="s">
        <v>2818</v>
      </c>
      <c r="G730" t="s">
        <v>2787</v>
      </c>
      <c r="H730" t="str">
        <f>IF(_xlfn.XLOOKUP(E730,LD_01[DOCUMENTO],LD_01[REVISÃO])=F730,"VIGENTE","OBSOLETO")</f>
        <v>VIGENTE</v>
      </c>
      <c r="I730" t="s">
        <v>4314</v>
      </c>
      <c r="J730" t="s">
        <v>4855</v>
      </c>
      <c r="K730" t="str">
        <f t="shared" si="33"/>
        <v>MSV-163MS-520-NORTE</v>
      </c>
      <c r="L730" t="str">
        <f>_xlfn.XLOOKUP(E730,LD_PROJETOS!A:A,LD_PROJETOS!H:H)</f>
        <v>SI</v>
      </c>
      <c r="M730" t="str">
        <f t="shared" si="34"/>
        <v/>
      </c>
      <c r="N730" t="str">
        <f t="shared" si="35"/>
        <v>C:\Users\luis.nunes\OneDrive - ATERPA\00.SERVIDOR\SALA TÉCNICA\00.PROJETOS\02.DOCUMENTOS\ANO 01\MSV-163MS-520-NORTE\SI</v>
      </c>
      <c r="O730" t="s">
        <v>4780</v>
      </c>
    </row>
    <row r="731" spans="1:15" x14ac:dyDescent="0.3">
      <c r="A731" t="s">
        <v>727</v>
      </c>
      <c r="B731">
        <v>503662</v>
      </c>
      <c r="C731" t="s">
        <v>5992</v>
      </c>
      <c r="D731" s="11">
        <v>45838</v>
      </c>
      <c r="E731" t="s">
        <v>3203</v>
      </c>
      <c r="F731" t="s">
        <v>2818</v>
      </c>
      <c r="G731" t="s">
        <v>2788</v>
      </c>
      <c r="H731" t="str">
        <f>IF(_xlfn.XLOOKUP(E731,LD_01[DOCUMENTO],LD_01[REVISÃO])=F731,"VIGENTE","OBSOLETO")</f>
        <v>VIGENTE</v>
      </c>
      <c r="I731" t="s">
        <v>4314</v>
      </c>
      <c r="J731" t="s">
        <v>4855</v>
      </c>
      <c r="K731" t="str">
        <f t="shared" si="33"/>
        <v>MSV-163MS-520-NORTE</v>
      </c>
      <c r="L731" t="str">
        <f>_xlfn.XLOOKUP(E731,LD_PROJETOS!A:A,LD_PROJETOS!H:H)</f>
        <v>SI</v>
      </c>
      <c r="M731" t="str">
        <f t="shared" si="34"/>
        <v/>
      </c>
      <c r="N731" t="str">
        <f t="shared" si="35"/>
        <v>C:\Users\luis.nunes\OneDrive - ATERPA\00.SERVIDOR\SALA TÉCNICA\00.PROJETOS\02.DOCUMENTOS\ANO 01\MSV-163MS-520-NORTE\SI</v>
      </c>
      <c r="O731" t="s">
        <v>4780</v>
      </c>
    </row>
    <row r="732" spans="1:15" x14ac:dyDescent="0.3">
      <c r="A732" t="s">
        <v>728</v>
      </c>
      <c r="B732">
        <v>1566307</v>
      </c>
      <c r="C732" t="s">
        <v>5992</v>
      </c>
      <c r="D732" s="11">
        <v>45838</v>
      </c>
      <c r="E732" t="s">
        <v>3204</v>
      </c>
      <c r="F732" t="s">
        <v>2786</v>
      </c>
      <c r="G732" t="s">
        <v>2787</v>
      </c>
      <c r="H732" t="str">
        <f>IF(_xlfn.XLOOKUP(E732,LD_01[DOCUMENTO],LD_01[REVISÃO])=F732,"VIGENTE","OBSOLETO")</f>
        <v>VIGENTE</v>
      </c>
      <c r="I732" t="s">
        <v>4314</v>
      </c>
      <c r="J732" t="s">
        <v>4855</v>
      </c>
      <c r="K732" t="str">
        <f t="shared" si="33"/>
        <v>MSV-163MS-520-NORTE</v>
      </c>
      <c r="L732" t="str">
        <f>_xlfn.XLOOKUP(E732,LD_PROJETOS!A:A,LD_PROJETOS!H:H)</f>
        <v>SI</v>
      </c>
      <c r="M732" t="str">
        <f t="shared" si="34"/>
        <v/>
      </c>
      <c r="N732" t="str">
        <f t="shared" si="35"/>
        <v>C:\Users\luis.nunes\OneDrive - ATERPA\00.SERVIDOR\SALA TÉCNICA\00.PROJETOS\02.DOCUMENTOS\ANO 01\MSV-163MS-520-NORTE\SI</v>
      </c>
      <c r="O732" t="s">
        <v>4780</v>
      </c>
    </row>
    <row r="733" spans="1:15" x14ac:dyDescent="0.3">
      <c r="A733" t="s">
        <v>729</v>
      </c>
      <c r="B733">
        <v>224088</v>
      </c>
      <c r="C733" t="s">
        <v>5992</v>
      </c>
      <c r="D733" s="11">
        <v>45838</v>
      </c>
      <c r="E733" t="s">
        <v>3204</v>
      </c>
      <c r="F733" t="s">
        <v>2786</v>
      </c>
      <c r="G733" t="s">
        <v>2788</v>
      </c>
      <c r="H733" t="str">
        <f>IF(_xlfn.XLOOKUP(E733,LD_01[DOCUMENTO],LD_01[REVISÃO])=F733,"VIGENTE","OBSOLETO")</f>
        <v>VIGENTE</v>
      </c>
      <c r="I733" t="s">
        <v>4314</v>
      </c>
      <c r="J733" t="s">
        <v>4855</v>
      </c>
      <c r="K733" t="str">
        <f t="shared" si="33"/>
        <v>MSV-163MS-520-NORTE</v>
      </c>
      <c r="L733" t="str">
        <f>_xlfn.XLOOKUP(E733,LD_PROJETOS!A:A,LD_PROJETOS!H:H)</f>
        <v>SI</v>
      </c>
      <c r="M733" t="str">
        <f t="shared" si="34"/>
        <v/>
      </c>
      <c r="N733" t="str">
        <f t="shared" si="35"/>
        <v>C:\Users\luis.nunes\OneDrive - ATERPA\00.SERVIDOR\SALA TÉCNICA\00.PROJETOS\02.DOCUMENTOS\ANO 01\MSV-163MS-520-NORTE\SI</v>
      </c>
      <c r="O733" t="s">
        <v>4780</v>
      </c>
    </row>
    <row r="734" spans="1:15" x14ac:dyDescent="0.3">
      <c r="A734" t="s">
        <v>730</v>
      </c>
      <c r="B734">
        <v>1541539</v>
      </c>
      <c r="C734" t="s">
        <v>5992</v>
      </c>
      <c r="D734" s="11">
        <v>45838</v>
      </c>
      <c r="E734" t="s">
        <v>3205</v>
      </c>
      <c r="F734" t="s">
        <v>2786</v>
      </c>
      <c r="G734" t="s">
        <v>2787</v>
      </c>
      <c r="H734" t="str">
        <f>IF(_xlfn.XLOOKUP(E734,LD_01[DOCUMENTO],LD_01[REVISÃO])=F734,"VIGENTE","OBSOLETO")</f>
        <v>VIGENTE</v>
      </c>
      <c r="I734" t="s">
        <v>4314</v>
      </c>
      <c r="J734" t="s">
        <v>4855</v>
      </c>
      <c r="K734" t="str">
        <f t="shared" si="33"/>
        <v>MSV-163MS-520-NORTE</v>
      </c>
      <c r="L734" t="str">
        <f>_xlfn.XLOOKUP(E734,LD_PROJETOS!A:A,LD_PROJETOS!H:H)</f>
        <v>SI</v>
      </c>
      <c r="M734" t="str">
        <f t="shared" si="34"/>
        <v/>
      </c>
      <c r="N734" t="str">
        <f t="shared" si="35"/>
        <v>C:\Users\luis.nunes\OneDrive - ATERPA\00.SERVIDOR\SALA TÉCNICA\00.PROJETOS\02.DOCUMENTOS\ANO 01\MSV-163MS-520-NORTE\SI</v>
      </c>
      <c r="O734" t="s">
        <v>4780</v>
      </c>
    </row>
    <row r="735" spans="1:15" x14ac:dyDescent="0.3">
      <c r="A735" t="s">
        <v>731</v>
      </c>
      <c r="B735">
        <v>253067</v>
      </c>
      <c r="C735" t="s">
        <v>5992</v>
      </c>
      <c r="D735" s="11">
        <v>45838</v>
      </c>
      <c r="E735" t="s">
        <v>3205</v>
      </c>
      <c r="F735" t="s">
        <v>2786</v>
      </c>
      <c r="G735" t="s">
        <v>2788</v>
      </c>
      <c r="H735" t="str">
        <f>IF(_xlfn.XLOOKUP(E735,LD_01[DOCUMENTO],LD_01[REVISÃO])=F735,"VIGENTE","OBSOLETO")</f>
        <v>VIGENTE</v>
      </c>
      <c r="I735" t="s">
        <v>4314</v>
      </c>
      <c r="J735" t="s">
        <v>4855</v>
      </c>
      <c r="K735" t="str">
        <f t="shared" si="33"/>
        <v>MSV-163MS-520-NORTE</v>
      </c>
      <c r="L735" t="str">
        <f>_xlfn.XLOOKUP(E735,LD_PROJETOS!A:A,LD_PROJETOS!H:H)</f>
        <v>SI</v>
      </c>
      <c r="M735" t="str">
        <f t="shared" si="34"/>
        <v/>
      </c>
      <c r="N735" t="str">
        <f t="shared" si="35"/>
        <v>C:\Users\luis.nunes\OneDrive - ATERPA\00.SERVIDOR\SALA TÉCNICA\00.PROJETOS\02.DOCUMENTOS\ANO 01\MSV-163MS-520-NORTE\SI</v>
      </c>
      <c r="O735" t="s">
        <v>4780</v>
      </c>
    </row>
    <row r="736" spans="1:15" x14ac:dyDescent="0.3">
      <c r="A736" t="s">
        <v>732</v>
      </c>
      <c r="B736">
        <v>1661334</v>
      </c>
      <c r="C736" t="s">
        <v>5992</v>
      </c>
      <c r="D736" s="11">
        <v>45838</v>
      </c>
      <c r="E736" t="s">
        <v>3206</v>
      </c>
      <c r="F736" t="s">
        <v>2786</v>
      </c>
      <c r="G736" t="s">
        <v>2787</v>
      </c>
      <c r="H736" t="str">
        <f>IF(_xlfn.XLOOKUP(E736,LD_01[DOCUMENTO],LD_01[REVISÃO])=F736,"VIGENTE","OBSOLETO")</f>
        <v>VIGENTE</v>
      </c>
      <c r="I736" t="s">
        <v>4314</v>
      </c>
      <c r="J736" t="s">
        <v>4855</v>
      </c>
      <c r="K736" t="str">
        <f t="shared" si="33"/>
        <v>MSV-163MS-520-NORTE</v>
      </c>
      <c r="L736" t="str">
        <f>_xlfn.XLOOKUP(E736,LD_PROJETOS!A:A,LD_PROJETOS!H:H)</f>
        <v>SI</v>
      </c>
      <c r="M736" t="str">
        <f t="shared" si="34"/>
        <v/>
      </c>
      <c r="N736" t="str">
        <f t="shared" si="35"/>
        <v>C:\Users\luis.nunes\OneDrive - ATERPA\00.SERVIDOR\SALA TÉCNICA\00.PROJETOS\02.DOCUMENTOS\ANO 01\MSV-163MS-520-NORTE\SI</v>
      </c>
      <c r="O736" t="s">
        <v>4780</v>
      </c>
    </row>
    <row r="737" spans="1:15" x14ac:dyDescent="0.3">
      <c r="A737" t="s">
        <v>733</v>
      </c>
      <c r="B737">
        <v>206614</v>
      </c>
      <c r="C737" t="s">
        <v>5992</v>
      </c>
      <c r="D737" s="11">
        <v>45838</v>
      </c>
      <c r="E737" t="s">
        <v>3206</v>
      </c>
      <c r="F737" t="s">
        <v>2786</v>
      </c>
      <c r="G737" t="s">
        <v>2788</v>
      </c>
      <c r="H737" t="str">
        <f>IF(_xlfn.XLOOKUP(E737,LD_01[DOCUMENTO],LD_01[REVISÃO])=F737,"VIGENTE","OBSOLETO")</f>
        <v>VIGENTE</v>
      </c>
      <c r="I737" t="s">
        <v>4314</v>
      </c>
      <c r="J737" t="s">
        <v>4855</v>
      </c>
      <c r="K737" t="str">
        <f t="shared" si="33"/>
        <v>MSV-163MS-520-NORTE</v>
      </c>
      <c r="L737" t="str">
        <f>_xlfn.XLOOKUP(E737,LD_PROJETOS!A:A,LD_PROJETOS!H:H)</f>
        <v>SI</v>
      </c>
      <c r="M737" t="str">
        <f t="shared" si="34"/>
        <v/>
      </c>
      <c r="N737" t="str">
        <f t="shared" si="35"/>
        <v>C:\Users\luis.nunes\OneDrive - ATERPA\00.SERVIDOR\SALA TÉCNICA\00.PROJETOS\02.DOCUMENTOS\ANO 01\MSV-163MS-520-NORTE\SI</v>
      </c>
      <c r="O737" t="s">
        <v>4780</v>
      </c>
    </row>
    <row r="738" spans="1:15" x14ac:dyDescent="0.3">
      <c r="A738" t="s">
        <v>747</v>
      </c>
      <c r="B738">
        <v>1739231</v>
      </c>
      <c r="C738" t="s">
        <v>5992</v>
      </c>
      <c r="D738" s="11">
        <v>45838</v>
      </c>
      <c r="E738" t="s">
        <v>3215</v>
      </c>
      <c r="F738" t="s">
        <v>2791</v>
      </c>
      <c r="G738" t="s">
        <v>2787</v>
      </c>
      <c r="H738" t="str">
        <f>IF(_xlfn.XLOOKUP(E738,LD_01[DOCUMENTO],LD_01[REVISÃO])=F738,"VIGENTE","OBSOLETO")</f>
        <v>VIGENTE</v>
      </c>
      <c r="I738" t="s">
        <v>4314</v>
      </c>
      <c r="J738" t="s">
        <v>4855</v>
      </c>
      <c r="K738" t="str">
        <f t="shared" si="33"/>
        <v>MSV-163MS-520-NORTE</v>
      </c>
      <c r="L738" t="str">
        <f>_xlfn.XLOOKUP(E738,LD_PROJETOS!A:A,LD_PROJETOS!H:H)</f>
        <v>IN</v>
      </c>
      <c r="M738" t="str">
        <f t="shared" si="34"/>
        <v/>
      </c>
      <c r="N738" t="str">
        <f t="shared" si="35"/>
        <v>C:\Users\luis.nunes\OneDrive - ATERPA\00.SERVIDOR\SALA TÉCNICA\00.PROJETOS\02.DOCUMENTOS\ANO 01\MSV-163MS-520-NORTE\IN</v>
      </c>
      <c r="O738" t="s">
        <v>4780</v>
      </c>
    </row>
    <row r="739" spans="1:15" x14ac:dyDescent="0.3">
      <c r="A739" t="s">
        <v>748</v>
      </c>
      <c r="B739">
        <v>373002</v>
      </c>
      <c r="C739" t="s">
        <v>5992</v>
      </c>
      <c r="D739" s="11">
        <v>45838</v>
      </c>
      <c r="E739" t="s">
        <v>3215</v>
      </c>
      <c r="F739" t="s">
        <v>2791</v>
      </c>
      <c r="G739" t="s">
        <v>2788</v>
      </c>
      <c r="H739" t="str">
        <f>IF(_xlfn.XLOOKUP(E739,LD_01[DOCUMENTO],LD_01[REVISÃO])=F739,"VIGENTE","OBSOLETO")</f>
        <v>VIGENTE</v>
      </c>
      <c r="I739" t="s">
        <v>4314</v>
      </c>
      <c r="J739" t="s">
        <v>4855</v>
      </c>
      <c r="K739" t="str">
        <f t="shared" si="33"/>
        <v>MSV-163MS-520-NORTE</v>
      </c>
      <c r="L739" t="str">
        <f>_xlfn.XLOOKUP(E739,LD_PROJETOS!A:A,LD_PROJETOS!H:H)</f>
        <v>IN</v>
      </c>
      <c r="M739" t="str">
        <f t="shared" si="34"/>
        <v/>
      </c>
      <c r="N739" t="str">
        <f t="shared" si="35"/>
        <v>C:\Users\luis.nunes\OneDrive - ATERPA\00.SERVIDOR\SALA TÉCNICA\00.PROJETOS\02.DOCUMENTOS\ANO 01\MSV-163MS-520-NORTE\IN</v>
      </c>
      <c r="O739" t="s">
        <v>4780</v>
      </c>
    </row>
    <row r="740" spans="1:15" x14ac:dyDescent="0.3">
      <c r="A740" t="s">
        <v>755</v>
      </c>
      <c r="B740">
        <v>1614621</v>
      </c>
      <c r="C740" t="s">
        <v>5992</v>
      </c>
      <c r="D740" s="11">
        <v>45838</v>
      </c>
      <c r="E740" t="s">
        <v>3220</v>
      </c>
      <c r="F740" t="s">
        <v>2791</v>
      </c>
      <c r="G740" t="s">
        <v>2787</v>
      </c>
      <c r="H740" t="str">
        <f>IF(_xlfn.XLOOKUP(E740,LD_01[DOCUMENTO],LD_01[REVISÃO])=F740,"VIGENTE","OBSOLETO")</f>
        <v>VIGENTE</v>
      </c>
      <c r="I740" t="s">
        <v>4314</v>
      </c>
      <c r="J740" t="s">
        <v>4855</v>
      </c>
      <c r="K740" t="str">
        <f t="shared" si="33"/>
        <v>MSV-163MS-520-NORTE</v>
      </c>
      <c r="L740" t="str">
        <f>_xlfn.XLOOKUP(E740,LD_PROJETOS!A:A,LD_PROJETOS!H:H)</f>
        <v>PA</v>
      </c>
      <c r="M740" t="str">
        <f t="shared" si="34"/>
        <v/>
      </c>
      <c r="N740" t="str">
        <f t="shared" si="35"/>
        <v>C:\Users\luis.nunes\OneDrive - ATERPA\00.SERVIDOR\SALA TÉCNICA\00.PROJETOS\02.DOCUMENTOS\ANO 01\MSV-163MS-520-NORTE\PA</v>
      </c>
      <c r="O740" t="s">
        <v>4780</v>
      </c>
    </row>
    <row r="741" spans="1:15" x14ac:dyDescent="0.3">
      <c r="A741" t="s">
        <v>756</v>
      </c>
      <c r="B741">
        <v>367185</v>
      </c>
      <c r="C741" t="s">
        <v>5992</v>
      </c>
      <c r="D741" s="11">
        <v>45838</v>
      </c>
      <c r="E741" t="s">
        <v>3220</v>
      </c>
      <c r="F741" t="s">
        <v>2791</v>
      </c>
      <c r="G741" t="s">
        <v>2788</v>
      </c>
      <c r="H741" t="str">
        <f>IF(_xlfn.XLOOKUP(E741,LD_01[DOCUMENTO],LD_01[REVISÃO])=F741,"VIGENTE","OBSOLETO")</f>
        <v>VIGENTE</v>
      </c>
      <c r="I741" t="s">
        <v>4314</v>
      </c>
      <c r="J741" t="s">
        <v>4855</v>
      </c>
      <c r="K741" t="str">
        <f t="shared" si="33"/>
        <v>MSV-163MS-520-NORTE</v>
      </c>
      <c r="L741" t="str">
        <f>_xlfn.XLOOKUP(E741,LD_PROJETOS!A:A,LD_PROJETOS!H:H)</f>
        <v>PA</v>
      </c>
      <c r="M741" t="str">
        <f t="shared" si="34"/>
        <v/>
      </c>
      <c r="N741" t="str">
        <f t="shared" si="35"/>
        <v>C:\Users\luis.nunes\OneDrive - ATERPA\00.SERVIDOR\SALA TÉCNICA\00.PROJETOS\02.DOCUMENTOS\ANO 01\MSV-163MS-520-NORTE\PA</v>
      </c>
      <c r="O741" t="s">
        <v>4780</v>
      </c>
    </row>
    <row r="742" spans="1:15" x14ac:dyDescent="0.3">
      <c r="A742" t="s">
        <v>750</v>
      </c>
      <c r="B742">
        <v>1640364</v>
      </c>
      <c r="C742" t="s">
        <v>5992</v>
      </c>
      <c r="D742" s="11">
        <v>45838</v>
      </c>
      <c r="E742" t="s">
        <v>3217</v>
      </c>
      <c r="F742" t="s">
        <v>2791</v>
      </c>
      <c r="G742" t="s">
        <v>2787</v>
      </c>
      <c r="H742" t="str">
        <f>IF(_xlfn.XLOOKUP(E742,LD_01[DOCUMENTO],LD_01[REVISÃO])=F742,"VIGENTE","OBSOLETO")</f>
        <v>VIGENTE</v>
      </c>
      <c r="I742" t="s">
        <v>4314</v>
      </c>
      <c r="J742" t="s">
        <v>4855</v>
      </c>
      <c r="K742" t="str">
        <f t="shared" si="33"/>
        <v>MSV-163MS-520-NORTE</v>
      </c>
      <c r="L742" t="str">
        <f>_xlfn.XLOOKUP(E742,LD_PROJETOS!A:A,LD_PROJETOS!H:H)</f>
        <v>DV</v>
      </c>
      <c r="M742" t="str">
        <f t="shared" si="34"/>
        <v/>
      </c>
      <c r="N742" t="str">
        <f t="shared" si="35"/>
        <v>C:\Users\luis.nunes\OneDrive - ATERPA\00.SERVIDOR\SALA TÉCNICA\00.PROJETOS\02.DOCUMENTOS\ANO 01\MSV-163MS-520-NORTE\DV</v>
      </c>
      <c r="O742" t="s">
        <v>4780</v>
      </c>
    </row>
    <row r="743" spans="1:15" x14ac:dyDescent="0.3">
      <c r="A743" t="s">
        <v>751</v>
      </c>
      <c r="B743">
        <v>623453</v>
      </c>
      <c r="C743" t="s">
        <v>5992</v>
      </c>
      <c r="D743" s="11">
        <v>45838</v>
      </c>
      <c r="E743" t="s">
        <v>3217</v>
      </c>
      <c r="F743" t="s">
        <v>2791</v>
      </c>
      <c r="G743" t="s">
        <v>2788</v>
      </c>
      <c r="H743" t="str">
        <f>IF(_xlfn.XLOOKUP(E743,LD_01[DOCUMENTO],LD_01[REVISÃO])=F743,"VIGENTE","OBSOLETO")</f>
        <v>VIGENTE</v>
      </c>
      <c r="I743" t="s">
        <v>4314</v>
      </c>
      <c r="J743" t="s">
        <v>4855</v>
      </c>
      <c r="K743" t="str">
        <f t="shared" si="33"/>
        <v>MSV-163MS-520-NORTE</v>
      </c>
      <c r="L743" t="str">
        <f>_xlfn.XLOOKUP(E743,LD_PROJETOS!A:A,LD_PROJETOS!H:H)</f>
        <v>DV</v>
      </c>
      <c r="M743" t="str">
        <f t="shared" si="34"/>
        <v/>
      </c>
      <c r="N743" t="str">
        <f t="shared" si="35"/>
        <v>C:\Users\luis.nunes\OneDrive - ATERPA\00.SERVIDOR\SALA TÉCNICA\00.PROJETOS\02.DOCUMENTOS\ANO 01\MSV-163MS-520-NORTE\DV</v>
      </c>
      <c r="O743" t="s">
        <v>4780</v>
      </c>
    </row>
    <row r="744" spans="1:15" x14ac:dyDescent="0.3">
      <c r="A744" t="s">
        <v>752</v>
      </c>
      <c r="B744">
        <v>988665</v>
      </c>
      <c r="C744" t="s">
        <v>5992</v>
      </c>
      <c r="D744" s="11">
        <v>45838</v>
      </c>
      <c r="E744" t="s">
        <v>3218</v>
      </c>
      <c r="F744" t="s">
        <v>2786</v>
      </c>
      <c r="G744" t="s">
        <v>2787</v>
      </c>
      <c r="H744" t="str">
        <f>IF(_xlfn.XLOOKUP(E744,LD_01[DOCUMENTO],LD_01[REVISÃO])=F744,"VIGENTE","OBSOLETO")</f>
        <v>VIGENTE</v>
      </c>
      <c r="I744" t="s">
        <v>4314</v>
      </c>
      <c r="J744" t="s">
        <v>4855</v>
      </c>
      <c r="K744" t="str">
        <f t="shared" si="33"/>
        <v>MSV-163MS-520-NORTE</v>
      </c>
      <c r="L744" t="str">
        <f>_xlfn.XLOOKUP(E744,LD_PROJETOS!A:A,LD_PROJETOS!H:H)</f>
        <v>DV</v>
      </c>
      <c r="M744" t="str">
        <f t="shared" si="34"/>
        <v/>
      </c>
      <c r="N744" t="str">
        <f t="shared" si="35"/>
        <v>C:\Users\luis.nunes\OneDrive - ATERPA\00.SERVIDOR\SALA TÉCNICA\00.PROJETOS\02.DOCUMENTOS\ANO 01\MSV-163MS-520-NORTE\DV</v>
      </c>
      <c r="O744" t="s">
        <v>4780</v>
      </c>
    </row>
    <row r="745" spans="1:15" x14ac:dyDescent="0.3">
      <c r="A745" t="s">
        <v>753</v>
      </c>
      <c r="B745">
        <v>455967</v>
      </c>
      <c r="C745" t="s">
        <v>5992</v>
      </c>
      <c r="D745" s="11">
        <v>45838</v>
      </c>
      <c r="E745" t="s">
        <v>3218</v>
      </c>
      <c r="F745" t="s">
        <v>2786</v>
      </c>
      <c r="G745" t="s">
        <v>2788</v>
      </c>
      <c r="H745" t="str">
        <f>IF(_xlfn.XLOOKUP(E745,LD_01[DOCUMENTO],LD_01[REVISÃO])=F745,"VIGENTE","OBSOLETO")</f>
        <v>VIGENTE</v>
      </c>
      <c r="I745" t="s">
        <v>4314</v>
      </c>
      <c r="J745" t="s">
        <v>4855</v>
      </c>
      <c r="K745" t="str">
        <f t="shared" si="33"/>
        <v>MSV-163MS-520-NORTE</v>
      </c>
      <c r="L745" t="str">
        <f>_xlfn.XLOOKUP(E745,LD_PROJETOS!A:A,LD_PROJETOS!H:H)</f>
        <v>DV</v>
      </c>
      <c r="M745" t="str">
        <f t="shared" si="34"/>
        <v/>
      </c>
      <c r="N745" t="str">
        <f t="shared" si="35"/>
        <v>C:\Users\luis.nunes\OneDrive - ATERPA\00.SERVIDOR\SALA TÉCNICA\00.PROJETOS\02.DOCUMENTOS\ANO 01\MSV-163MS-520-NORTE\DV</v>
      </c>
      <c r="O745" t="s">
        <v>4780</v>
      </c>
    </row>
    <row r="746" spans="1:15" x14ac:dyDescent="0.3">
      <c r="A746" t="s">
        <v>716</v>
      </c>
      <c r="B746">
        <v>1907228</v>
      </c>
      <c r="C746" t="s">
        <v>5992</v>
      </c>
      <c r="D746" s="11">
        <v>45838</v>
      </c>
      <c r="E746" t="s">
        <v>3197</v>
      </c>
      <c r="F746" t="s">
        <v>2799</v>
      </c>
      <c r="G746" t="s">
        <v>2788</v>
      </c>
      <c r="H746" t="str">
        <f>IF(_xlfn.XLOOKUP(E746,LD_01[DOCUMENTO],LD_01[REVISÃO])=F746,"VIGENTE","OBSOLETO")</f>
        <v>VIGENTE</v>
      </c>
      <c r="I746" t="s">
        <v>4314</v>
      </c>
      <c r="J746" t="s">
        <v>4855</v>
      </c>
      <c r="K746" t="str">
        <f t="shared" si="33"/>
        <v>MSV-163MS-520-NORTE</v>
      </c>
      <c r="L746" t="str">
        <f>_xlfn.XLOOKUP(E746,LD_PROJETOS!A:A,LD_PROJETOS!H:H)</f>
        <v>TE</v>
      </c>
      <c r="M746" t="str">
        <f t="shared" si="34"/>
        <v/>
      </c>
      <c r="N746" t="str">
        <f t="shared" si="35"/>
        <v>C:\Users\luis.nunes\OneDrive - ATERPA\00.SERVIDOR\SALA TÉCNICA\00.PROJETOS\02.DOCUMENTOS\ANO 01\MSV-163MS-520-NORTE\TE</v>
      </c>
      <c r="O746" t="s">
        <v>4780</v>
      </c>
    </row>
    <row r="747" spans="1:15" x14ac:dyDescent="0.3">
      <c r="A747" t="s">
        <v>717</v>
      </c>
      <c r="B747">
        <v>227599</v>
      </c>
      <c r="C747" t="s">
        <v>5992</v>
      </c>
      <c r="D747" s="11">
        <v>45838</v>
      </c>
      <c r="E747" t="s">
        <v>3197</v>
      </c>
      <c r="F747" t="s">
        <v>2799</v>
      </c>
      <c r="G747" t="s">
        <v>2806</v>
      </c>
      <c r="H747" t="str">
        <f>IF(_xlfn.XLOOKUP(E747,LD_01[DOCUMENTO],LD_01[REVISÃO])=F747,"VIGENTE","OBSOLETO")</f>
        <v>VIGENTE</v>
      </c>
      <c r="I747" t="s">
        <v>4314</v>
      </c>
      <c r="J747" t="s">
        <v>4855</v>
      </c>
      <c r="K747" t="str">
        <f t="shared" si="33"/>
        <v>MSV-163MS-520-NORTE</v>
      </c>
      <c r="L747" t="str">
        <f>_xlfn.XLOOKUP(E747,LD_PROJETOS!A:A,LD_PROJETOS!H:H)</f>
        <v>TE</v>
      </c>
      <c r="M747" t="str">
        <f t="shared" si="34"/>
        <v/>
      </c>
      <c r="N747" t="str">
        <f t="shared" si="35"/>
        <v>C:\Users\luis.nunes\OneDrive - ATERPA\00.SERVIDOR\SALA TÉCNICA\00.PROJETOS\02.DOCUMENTOS\ANO 01\MSV-163MS-520-NORTE\TE</v>
      </c>
      <c r="O747" t="s">
        <v>4780</v>
      </c>
    </row>
    <row r="748" spans="1:15" x14ac:dyDescent="0.3">
      <c r="A748" t="s">
        <v>724</v>
      </c>
      <c r="B748">
        <v>626030</v>
      </c>
      <c r="C748" t="s">
        <v>5992</v>
      </c>
      <c r="D748" s="11">
        <v>45838</v>
      </c>
      <c r="E748" t="s">
        <v>3201</v>
      </c>
      <c r="F748" t="s">
        <v>2791</v>
      </c>
      <c r="G748" t="s">
        <v>2788</v>
      </c>
      <c r="H748" t="str">
        <f>IF(_xlfn.XLOOKUP(E748,LD_01[DOCUMENTO],LD_01[REVISÃO])=F748,"VIGENTE","OBSOLETO")</f>
        <v>VIGENTE</v>
      </c>
      <c r="I748" t="s">
        <v>4314</v>
      </c>
      <c r="J748" t="s">
        <v>4855</v>
      </c>
      <c r="K748" t="str">
        <f t="shared" si="33"/>
        <v>MSV-163MS-520-NORTE</v>
      </c>
      <c r="L748" t="str">
        <f>_xlfn.XLOOKUP(E748,LD_PROJETOS!A:A,LD_PROJETOS!H:H)</f>
        <v>DR</v>
      </c>
      <c r="M748" t="str">
        <f t="shared" si="34"/>
        <v/>
      </c>
      <c r="N748" t="str">
        <f t="shared" si="35"/>
        <v>C:\Users\luis.nunes\OneDrive - ATERPA\00.SERVIDOR\SALA TÉCNICA\00.PROJETOS\02.DOCUMENTOS\ANO 01\MSV-163MS-520-NORTE\DR</v>
      </c>
      <c r="O748" t="s">
        <v>4780</v>
      </c>
    </row>
    <row r="749" spans="1:15" x14ac:dyDescent="0.3">
      <c r="A749" t="s">
        <v>725</v>
      </c>
      <c r="B749">
        <v>1828993</v>
      </c>
      <c r="C749" t="s">
        <v>5992</v>
      </c>
      <c r="D749" s="11">
        <v>45838</v>
      </c>
      <c r="E749" t="s">
        <v>3202</v>
      </c>
      <c r="F749" t="s">
        <v>2791</v>
      </c>
      <c r="G749" t="s">
        <v>2788</v>
      </c>
      <c r="H749" t="str">
        <f>IF(_xlfn.XLOOKUP(E749,LD_01[DOCUMENTO],LD_01[REVISÃO])=F749,"VIGENTE","OBSOLETO")</f>
        <v>VIGENTE</v>
      </c>
      <c r="I749" t="s">
        <v>4314</v>
      </c>
      <c r="J749" t="s">
        <v>4855</v>
      </c>
      <c r="K749" t="str">
        <f t="shared" si="33"/>
        <v>MSV-163MS-520-NORTE</v>
      </c>
      <c r="L749" t="str">
        <f>_xlfn.XLOOKUP(E749,LD_PROJETOS!A:A,LD_PROJETOS!H:H)</f>
        <v>DR</v>
      </c>
      <c r="M749" t="str">
        <f t="shared" si="34"/>
        <v/>
      </c>
      <c r="N749" t="str">
        <f t="shared" si="35"/>
        <v>C:\Users\luis.nunes\OneDrive - ATERPA\00.SERVIDOR\SALA TÉCNICA\00.PROJETOS\02.DOCUMENTOS\ANO 01\MSV-163MS-520-NORTE\DR</v>
      </c>
      <c r="O749" t="s">
        <v>4780</v>
      </c>
    </row>
    <row r="750" spans="1:15" x14ac:dyDescent="0.3">
      <c r="A750" t="s">
        <v>740</v>
      </c>
      <c r="B750">
        <v>1079745</v>
      </c>
      <c r="C750" t="s">
        <v>5992</v>
      </c>
      <c r="D750" s="11">
        <v>45838</v>
      </c>
      <c r="E750" t="s">
        <v>3210</v>
      </c>
      <c r="F750" t="s">
        <v>2797</v>
      </c>
      <c r="G750" t="s">
        <v>2788</v>
      </c>
      <c r="H750" t="str">
        <f>IF(_xlfn.XLOOKUP(E750,LD_01[DOCUMENTO],LD_01[REVISÃO])=F750,"VIGENTE","OBSOLETO")</f>
        <v>VIGENTE</v>
      </c>
      <c r="I750" t="s">
        <v>4314</v>
      </c>
      <c r="J750" t="s">
        <v>4855</v>
      </c>
      <c r="K750" t="str">
        <f t="shared" si="33"/>
        <v>MSV-163MS-520-NORTE</v>
      </c>
      <c r="L750" t="str">
        <f>_xlfn.XLOOKUP(E750,LD_PROJETOS!A:A,LD_PROJETOS!H:H)</f>
        <v>PV</v>
      </c>
      <c r="M750" t="str">
        <f t="shared" si="34"/>
        <v/>
      </c>
      <c r="N750" t="str">
        <f t="shared" si="35"/>
        <v>C:\Users\luis.nunes\OneDrive - ATERPA\00.SERVIDOR\SALA TÉCNICA\00.PROJETOS\02.DOCUMENTOS\ANO 01\MSV-163MS-520-NORTE\PV</v>
      </c>
      <c r="O750" t="s">
        <v>4780</v>
      </c>
    </row>
    <row r="751" spans="1:15" x14ac:dyDescent="0.3">
      <c r="A751" t="s">
        <v>757</v>
      </c>
      <c r="B751">
        <v>218854</v>
      </c>
      <c r="C751" t="s">
        <v>5992</v>
      </c>
      <c r="D751" s="11">
        <v>45838</v>
      </c>
      <c r="E751" t="s">
        <v>3221</v>
      </c>
      <c r="F751" t="s">
        <v>2786</v>
      </c>
      <c r="G751" t="s">
        <v>2788</v>
      </c>
      <c r="H751" t="str">
        <f>IF(_xlfn.XLOOKUP(E751,LD_01[DOCUMENTO],LD_01[REVISÃO])=F751,"VIGENTE","OBSOLETO")</f>
        <v>VIGENTE</v>
      </c>
      <c r="I751" t="s">
        <v>4314</v>
      </c>
      <c r="J751" t="s">
        <v>4855</v>
      </c>
      <c r="K751" t="str">
        <f t="shared" si="33"/>
        <v>MSV-163MS-520-NORTE</v>
      </c>
      <c r="L751" t="str">
        <f>_xlfn.XLOOKUP(E751,LD_PROJETOS!A:A,LD_PROJETOS!H:H)</f>
        <v>PA</v>
      </c>
      <c r="M751" t="str">
        <f t="shared" si="34"/>
        <v/>
      </c>
      <c r="N751" t="str">
        <f t="shared" si="35"/>
        <v>C:\Users\luis.nunes\OneDrive - ATERPA\00.SERVIDOR\SALA TÉCNICA\00.PROJETOS\02.DOCUMENTOS\ANO 01\MSV-163MS-520-NORTE\PA</v>
      </c>
      <c r="O751" t="s">
        <v>4780</v>
      </c>
    </row>
    <row r="752" spans="1:15" x14ac:dyDescent="0.3">
      <c r="A752" t="s">
        <v>754</v>
      </c>
      <c r="B752">
        <v>134489</v>
      </c>
      <c r="C752" t="s">
        <v>5992</v>
      </c>
      <c r="D752" s="11">
        <v>45838</v>
      </c>
      <c r="E752" t="s">
        <v>3219</v>
      </c>
      <c r="F752" t="s">
        <v>2786</v>
      </c>
      <c r="G752" t="s">
        <v>2788</v>
      </c>
      <c r="H752" t="str">
        <f>IF(_xlfn.XLOOKUP(E752,LD_01[DOCUMENTO],LD_01[REVISÃO])=F752,"VIGENTE","OBSOLETO")</f>
        <v>VIGENTE</v>
      </c>
      <c r="I752" t="s">
        <v>4314</v>
      </c>
      <c r="J752" t="s">
        <v>4855</v>
      </c>
      <c r="K752" t="str">
        <f t="shared" si="33"/>
        <v>MSV-163MS-520-NORTE</v>
      </c>
      <c r="L752" t="str">
        <f>_xlfn.XLOOKUP(E752,LD_PROJETOS!A:A,LD_PROJETOS!H:H)</f>
        <v>DV</v>
      </c>
      <c r="M752" t="str">
        <f t="shared" si="34"/>
        <v/>
      </c>
      <c r="N752" t="str">
        <f t="shared" si="35"/>
        <v>C:\Users\luis.nunes\OneDrive - ATERPA\00.SERVIDOR\SALA TÉCNICA\00.PROJETOS\02.DOCUMENTOS\ANO 01\MSV-163MS-520-NORTE\DV</v>
      </c>
      <c r="O752" t="s">
        <v>4780</v>
      </c>
    </row>
    <row r="753" spans="1:15" x14ac:dyDescent="0.3">
      <c r="A753" t="s">
        <v>741</v>
      </c>
      <c r="B753">
        <v>1093136</v>
      </c>
      <c r="C753" t="s">
        <v>5992</v>
      </c>
      <c r="D753" s="11">
        <v>45838</v>
      </c>
      <c r="E753" t="s">
        <v>3211</v>
      </c>
      <c r="F753" t="s">
        <v>2791</v>
      </c>
      <c r="G753" t="s">
        <v>2788</v>
      </c>
      <c r="H753" t="str">
        <f>IF(_xlfn.XLOOKUP(E753,LD_01[DOCUMENTO],LD_01[REVISÃO])=F753,"VIGENTE","OBSOLETO")</f>
        <v>VIGENTE</v>
      </c>
      <c r="I753" t="s">
        <v>4314</v>
      </c>
      <c r="J753" t="s">
        <v>4855</v>
      </c>
      <c r="K753" t="str">
        <f t="shared" si="33"/>
        <v>MSV-163MS-520-NORTE</v>
      </c>
      <c r="L753" t="str">
        <f>_xlfn.XLOOKUP(E753,LD_PROJETOS!A:A,LD_PROJETOS!H:H)</f>
        <v>PV</v>
      </c>
      <c r="M753" t="str">
        <f t="shared" si="34"/>
        <v/>
      </c>
      <c r="N753" t="str">
        <f t="shared" si="35"/>
        <v>C:\Users\luis.nunes\OneDrive - ATERPA\00.SERVIDOR\SALA TÉCNICA\00.PROJETOS\02.DOCUMENTOS\ANO 01\MSV-163MS-520-NORTE\PV</v>
      </c>
      <c r="O753" t="s">
        <v>4780</v>
      </c>
    </row>
    <row r="754" spans="1:15" x14ac:dyDescent="0.3">
      <c r="A754" t="s">
        <v>742</v>
      </c>
      <c r="B754">
        <v>588366</v>
      </c>
      <c r="C754" t="s">
        <v>5992</v>
      </c>
      <c r="D754" s="11">
        <v>45838</v>
      </c>
      <c r="E754" t="s">
        <v>3211</v>
      </c>
      <c r="F754" t="s">
        <v>2791</v>
      </c>
      <c r="G754" t="s">
        <v>2806</v>
      </c>
      <c r="H754" t="str">
        <f>IF(_xlfn.XLOOKUP(E754,LD_01[DOCUMENTO],LD_01[REVISÃO])=F754,"VIGENTE","OBSOLETO")</f>
        <v>VIGENTE</v>
      </c>
      <c r="I754" t="s">
        <v>4314</v>
      </c>
      <c r="J754" t="s">
        <v>4855</v>
      </c>
      <c r="K754" t="str">
        <f t="shared" si="33"/>
        <v>MSV-163MS-520-NORTE</v>
      </c>
      <c r="L754" t="str">
        <f>_xlfn.XLOOKUP(E754,LD_PROJETOS!A:A,LD_PROJETOS!H:H)</f>
        <v>PV</v>
      </c>
      <c r="M754" t="str">
        <f t="shared" si="34"/>
        <v/>
      </c>
      <c r="N754" t="str">
        <f t="shared" si="35"/>
        <v>C:\Users\luis.nunes\OneDrive - ATERPA\00.SERVIDOR\SALA TÉCNICA\00.PROJETOS\02.DOCUMENTOS\ANO 01\MSV-163MS-520-NORTE\PV</v>
      </c>
      <c r="O754" t="s">
        <v>4780</v>
      </c>
    </row>
    <row r="755" spans="1:15" x14ac:dyDescent="0.3">
      <c r="A755" t="s">
        <v>706</v>
      </c>
      <c r="B755">
        <v>9202741</v>
      </c>
      <c r="C755" t="s">
        <v>5992</v>
      </c>
      <c r="D755" s="11">
        <v>45838</v>
      </c>
      <c r="E755" t="s">
        <v>3191</v>
      </c>
      <c r="F755" t="s">
        <v>2786</v>
      </c>
      <c r="G755" t="s">
        <v>2788</v>
      </c>
      <c r="H755" t="str">
        <f>IF(_xlfn.XLOOKUP(E755,LD_01[DOCUMENTO],LD_01[REVISÃO])=F755,"VIGENTE","OBSOLETO")</f>
        <v>VIGENTE</v>
      </c>
      <c r="I755" t="s">
        <v>4314</v>
      </c>
      <c r="J755" t="s">
        <v>4855</v>
      </c>
      <c r="K755" t="str">
        <f t="shared" si="33"/>
        <v>MSV-163MS-520-NORTE</v>
      </c>
      <c r="L755" t="str">
        <f>_xlfn.XLOOKUP(E755,LD_PROJETOS!A:A,LD_PROJETOS!H:H)</f>
        <v>TO</v>
      </c>
      <c r="M755" t="str">
        <f t="shared" si="34"/>
        <v/>
      </c>
      <c r="N755" t="str">
        <f t="shared" si="35"/>
        <v>C:\Users\luis.nunes\OneDrive - ATERPA\00.SERVIDOR\SALA TÉCNICA\00.PROJETOS\02.DOCUMENTOS\ANO 01\MSV-163MS-520-NORTE\TO</v>
      </c>
      <c r="O755" t="s">
        <v>4780</v>
      </c>
    </row>
    <row r="756" spans="1:15" x14ac:dyDescent="0.3">
      <c r="A756" t="s">
        <v>745</v>
      </c>
      <c r="B756">
        <v>26971934</v>
      </c>
      <c r="C756" t="s">
        <v>5992</v>
      </c>
      <c r="D756" s="11">
        <v>45838</v>
      </c>
      <c r="E756" t="s">
        <v>3213</v>
      </c>
      <c r="F756" t="s">
        <v>2791</v>
      </c>
      <c r="G756" t="s">
        <v>2788</v>
      </c>
      <c r="H756" t="str">
        <f>IF(_xlfn.XLOOKUP(E756,LD_01[DOCUMENTO],LD_01[REVISÃO])=F756,"VIGENTE","OBSOLETO")</f>
        <v>VIGENTE</v>
      </c>
      <c r="I756" t="s">
        <v>4314</v>
      </c>
      <c r="J756" t="s">
        <v>4855</v>
      </c>
      <c r="K756" t="str">
        <f t="shared" si="33"/>
        <v>MSV-163MS-520-NORTE</v>
      </c>
      <c r="L756" t="str">
        <f>_xlfn.XLOOKUP(E756,LD_PROJETOS!A:A,LD_PROJETOS!H:H)</f>
        <v>GG</v>
      </c>
      <c r="M756" t="str">
        <f t="shared" si="34"/>
        <v/>
      </c>
      <c r="N756" t="str">
        <f t="shared" si="35"/>
        <v>C:\Users\luis.nunes\OneDrive - ATERPA\00.SERVIDOR\SALA TÉCNICA\00.PROJETOS\02.DOCUMENTOS\ANO 01\MSV-163MS-520-NORTE\GG</v>
      </c>
      <c r="O756" t="s">
        <v>4780</v>
      </c>
    </row>
    <row r="757" spans="1:15" x14ac:dyDescent="0.3">
      <c r="A757" t="s">
        <v>746</v>
      </c>
      <c r="B757">
        <v>763854</v>
      </c>
      <c r="C757" t="s">
        <v>5992</v>
      </c>
      <c r="D757" s="11">
        <v>45838</v>
      </c>
      <c r="E757" t="s">
        <v>3214</v>
      </c>
      <c r="F757" t="s">
        <v>2786</v>
      </c>
      <c r="G757" t="s">
        <v>2788</v>
      </c>
      <c r="H757" t="str">
        <f>IF(_xlfn.XLOOKUP(E757,LD_01[DOCUMENTO],LD_01[REVISÃO])=F757,"VIGENTE","OBSOLETO")</f>
        <v>VIGENTE</v>
      </c>
      <c r="I757" t="s">
        <v>4314</v>
      </c>
      <c r="J757" t="s">
        <v>4855</v>
      </c>
      <c r="K757" t="str">
        <f t="shared" si="33"/>
        <v>MSV-163MS-520-NORTE</v>
      </c>
      <c r="L757" t="str">
        <f>_xlfn.XLOOKUP(E757,LD_PROJETOS!A:A,LD_PROJETOS!H:H)</f>
        <v>GG</v>
      </c>
      <c r="M757" t="str">
        <f t="shared" si="34"/>
        <v/>
      </c>
      <c r="N757" t="str">
        <f t="shared" si="35"/>
        <v>C:\Users\luis.nunes\OneDrive - ATERPA\00.SERVIDOR\SALA TÉCNICA\00.PROJETOS\02.DOCUMENTOS\ANO 01\MSV-163MS-520-NORTE\GG</v>
      </c>
      <c r="O757" t="s">
        <v>4780</v>
      </c>
    </row>
    <row r="758" spans="1:15" x14ac:dyDescent="0.3">
      <c r="A758" t="s">
        <v>758</v>
      </c>
      <c r="B758">
        <v>1815516</v>
      </c>
      <c r="C758" t="s">
        <v>5992</v>
      </c>
      <c r="D758" s="11">
        <v>45838</v>
      </c>
      <c r="E758" t="s">
        <v>3222</v>
      </c>
      <c r="F758" t="s">
        <v>2786</v>
      </c>
      <c r="G758" t="s">
        <v>2788</v>
      </c>
      <c r="H758" t="str">
        <f>IF(_xlfn.XLOOKUP(E758,LD_01[DOCUMENTO],LD_01[REVISÃO])=F758,"VIGENTE","OBSOLETO")</f>
        <v>VIGENTE</v>
      </c>
      <c r="I758" t="s">
        <v>4314</v>
      </c>
      <c r="J758" t="s">
        <v>4855</v>
      </c>
      <c r="K758" t="str">
        <f t="shared" si="33"/>
        <v>MSV-163MS-520-NORTE</v>
      </c>
      <c r="L758" t="str">
        <f>_xlfn.XLOOKUP(E758,LD_PROJETOS!A:A,LD_PROJETOS!H:H)</f>
        <v>TR</v>
      </c>
      <c r="M758" t="str">
        <f t="shared" si="34"/>
        <v/>
      </c>
      <c r="N758" t="str">
        <f t="shared" si="35"/>
        <v>C:\Users\luis.nunes\OneDrive - ATERPA\00.SERVIDOR\SALA TÉCNICA\00.PROJETOS\02.DOCUMENTOS\ANO 01\MSV-163MS-520-NORTE\TR</v>
      </c>
      <c r="O758" t="s">
        <v>4780</v>
      </c>
    </row>
    <row r="759" spans="1:15" x14ac:dyDescent="0.3">
      <c r="A759" t="s">
        <v>709</v>
      </c>
      <c r="B759">
        <v>654106</v>
      </c>
      <c r="C759" t="s">
        <v>5992</v>
      </c>
      <c r="D759" s="11">
        <v>45838</v>
      </c>
      <c r="E759" t="s">
        <v>3193</v>
      </c>
      <c r="F759" t="s">
        <v>2786</v>
      </c>
      <c r="G759" t="s">
        <v>2788</v>
      </c>
      <c r="H759" t="str">
        <f>IF(_xlfn.XLOOKUP(E759,LD_01[DOCUMENTO],LD_01[REVISÃO])=F759,"VIGENTE","OBSOLETO")</f>
        <v>VIGENTE</v>
      </c>
      <c r="I759" t="s">
        <v>4314</v>
      </c>
      <c r="J759" t="s">
        <v>4855</v>
      </c>
      <c r="K759" t="str">
        <f t="shared" si="33"/>
        <v>MSV-163MS-520-NORTE</v>
      </c>
      <c r="L759" t="str">
        <f>_xlfn.XLOOKUP(E759,LD_PROJETOS!A:A,LD_PROJETOS!H:H)</f>
        <v>GE</v>
      </c>
      <c r="M759" t="str">
        <f t="shared" si="34"/>
        <v/>
      </c>
      <c r="N759" t="str">
        <f t="shared" si="35"/>
        <v>C:\Users\luis.nunes\OneDrive - ATERPA\00.SERVIDOR\SALA TÉCNICA\00.PROJETOS\02.DOCUMENTOS\ANO 01\MSV-163MS-520-NORTE\GE</v>
      </c>
      <c r="O759" t="s">
        <v>4780</v>
      </c>
    </row>
    <row r="760" spans="1:15" x14ac:dyDescent="0.3">
      <c r="A760" t="s">
        <v>749</v>
      </c>
      <c r="B760">
        <v>2246440</v>
      </c>
      <c r="C760" t="s">
        <v>5992</v>
      </c>
      <c r="D760" s="11">
        <v>45838</v>
      </c>
      <c r="E760" t="s">
        <v>3216</v>
      </c>
      <c r="F760" t="s">
        <v>2786</v>
      </c>
      <c r="G760" t="s">
        <v>2788</v>
      </c>
      <c r="H760" t="str">
        <f>IF(_xlfn.XLOOKUP(E760,LD_01[DOCUMENTO],LD_01[REVISÃO])=F760,"VIGENTE","OBSOLETO")</f>
        <v>VIGENTE</v>
      </c>
      <c r="I760" t="s">
        <v>4316</v>
      </c>
      <c r="J760" t="s">
        <v>4855</v>
      </c>
      <c r="K760" t="str">
        <f t="shared" si="33"/>
        <v>MSV-163MS-521-NORTE</v>
      </c>
      <c r="L760" t="str">
        <f>_xlfn.XLOOKUP(E760,LD_PROJETOS!A:A,LD_PROJETOS!H:H)</f>
        <v>IN</v>
      </c>
      <c r="M760" t="str">
        <f t="shared" si="34"/>
        <v/>
      </c>
      <c r="N760" t="str">
        <f t="shared" si="35"/>
        <v>C:\Users\luis.nunes\OneDrive - ATERPA\00.SERVIDOR\SALA TÉCNICA\00.PROJETOS\02.DOCUMENTOS\ANO 01\MSV-163MS-521-NORTE\IN</v>
      </c>
      <c r="O760" t="s">
        <v>4780</v>
      </c>
    </row>
    <row r="761" spans="1:15" x14ac:dyDescent="0.3">
      <c r="A761" t="s">
        <v>759</v>
      </c>
      <c r="B761">
        <v>1501005</v>
      </c>
      <c r="C761" t="s">
        <v>5992</v>
      </c>
      <c r="D761" s="11">
        <v>45838</v>
      </c>
      <c r="E761" t="s">
        <v>3223</v>
      </c>
      <c r="F761" t="s">
        <v>2786</v>
      </c>
      <c r="G761" t="s">
        <v>2787</v>
      </c>
      <c r="H761" t="str">
        <f>IF(_xlfn.XLOOKUP(E761,LD_01[DOCUMENTO],LD_01[REVISÃO])=F761,"VIGENTE","OBSOLETO")</f>
        <v>VIGENTE</v>
      </c>
      <c r="I761" t="s">
        <v>4316</v>
      </c>
      <c r="J761" t="s">
        <v>4855</v>
      </c>
      <c r="K761" t="str">
        <f t="shared" si="33"/>
        <v>MSV-163MS-521-NORTE</v>
      </c>
      <c r="L761" t="str">
        <f>_xlfn.XLOOKUP(E761,LD_PROJETOS!A:A,LD_PROJETOS!H:H)</f>
        <v>TO</v>
      </c>
      <c r="M761" t="str">
        <f t="shared" si="34"/>
        <v/>
      </c>
      <c r="N761" t="str">
        <f t="shared" si="35"/>
        <v>C:\Users\luis.nunes\OneDrive - ATERPA\00.SERVIDOR\SALA TÉCNICA\00.PROJETOS\02.DOCUMENTOS\ANO 01\MSV-163MS-521-NORTE\TO</v>
      </c>
      <c r="O761" t="s">
        <v>4780</v>
      </c>
    </row>
    <row r="762" spans="1:15" x14ac:dyDescent="0.3">
      <c r="A762" t="s">
        <v>760</v>
      </c>
      <c r="B762">
        <v>607610</v>
      </c>
      <c r="C762" t="s">
        <v>5992</v>
      </c>
      <c r="D762" s="11">
        <v>45838</v>
      </c>
      <c r="E762" t="s">
        <v>3223</v>
      </c>
      <c r="F762" t="s">
        <v>2786</v>
      </c>
      <c r="G762" t="s">
        <v>2788</v>
      </c>
      <c r="H762" t="str">
        <f>IF(_xlfn.XLOOKUP(E762,LD_01[DOCUMENTO],LD_01[REVISÃO])=F762,"VIGENTE","OBSOLETO")</f>
        <v>VIGENTE</v>
      </c>
      <c r="I762" t="s">
        <v>4316</v>
      </c>
      <c r="J762" t="s">
        <v>4855</v>
      </c>
      <c r="K762" t="str">
        <f t="shared" si="33"/>
        <v>MSV-163MS-521-NORTE</v>
      </c>
      <c r="L762" t="str">
        <f>_xlfn.XLOOKUP(E762,LD_PROJETOS!A:A,LD_PROJETOS!H:H)</f>
        <v>TO</v>
      </c>
      <c r="M762" t="str">
        <f t="shared" si="34"/>
        <v/>
      </c>
      <c r="N762" t="str">
        <f t="shared" si="35"/>
        <v>C:\Users\luis.nunes\OneDrive - ATERPA\00.SERVIDOR\SALA TÉCNICA\00.PROJETOS\02.DOCUMENTOS\ANO 01\MSV-163MS-521-NORTE\TO</v>
      </c>
      <c r="O762" t="s">
        <v>4780</v>
      </c>
    </row>
    <row r="763" spans="1:15" x14ac:dyDescent="0.3">
      <c r="A763" t="s">
        <v>775</v>
      </c>
      <c r="B763">
        <v>1592918</v>
      </c>
      <c r="C763" t="s">
        <v>5992</v>
      </c>
      <c r="D763" s="11">
        <v>45838</v>
      </c>
      <c r="E763" t="s">
        <v>3233</v>
      </c>
      <c r="F763" t="s">
        <v>2791</v>
      </c>
      <c r="G763" t="s">
        <v>2787</v>
      </c>
      <c r="H763" t="str">
        <f>IF(_xlfn.XLOOKUP(E763,LD_01[DOCUMENTO],LD_01[REVISÃO])=F763,"VIGENTE","OBSOLETO")</f>
        <v>VIGENTE</v>
      </c>
      <c r="I763" t="s">
        <v>4316</v>
      </c>
      <c r="J763" t="s">
        <v>4855</v>
      </c>
      <c r="K763" t="str">
        <f t="shared" si="33"/>
        <v>MSV-163MS-521-NORTE</v>
      </c>
      <c r="L763" t="str">
        <f>_xlfn.XLOOKUP(E763,LD_PROJETOS!A:A,LD_PROJETOS!H:H)</f>
        <v>GG</v>
      </c>
      <c r="M763" t="str">
        <f t="shared" si="34"/>
        <v/>
      </c>
      <c r="N763" t="str">
        <f t="shared" si="35"/>
        <v>C:\Users\luis.nunes\OneDrive - ATERPA\00.SERVIDOR\SALA TÉCNICA\00.PROJETOS\02.DOCUMENTOS\ANO 01\MSV-163MS-521-NORTE\GG</v>
      </c>
      <c r="O763" t="s">
        <v>4780</v>
      </c>
    </row>
    <row r="764" spans="1:15" x14ac:dyDescent="0.3">
      <c r="A764" t="s">
        <v>776</v>
      </c>
      <c r="B764">
        <v>355932</v>
      </c>
      <c r="C764" t="s">
        <v>5992</v>
      </c>
      <c r="D764" s="11">
        <v>45838</v>
      </c>
      <c r="E764" t="s">
        <v>3233</v>
      </c>
      <c r="F764" t="s">
        <v>2791</v>
      </c>
      <c r="G764" t="s">
        <v>2788</v>
      </c>
      <c r="H764" t="str">
        <f>IF(_xlfn.XLOOKUP(E764,LD_01[DOCUMENTO],LD_01[REVISÃO])=F764,"VIGENTE","OBSOLETO")</f>
        <v>VIGENTE</v>
      </c>
      <c r="I764" t="s">
        <v>4316</v>
      </c>
      <c r="J764" t="s">
        <v>4855</v>
      </c>
      <c r="K764" t="str">
        <f t="shared" si="33"/>
        <v>MSV-163MS-521-NORTE</v>
      </c>
      <c r="L764" t="str">
        <f>_xlfn.XLOOKUP(E764,LD_PROJETOS!A:A,LD_PROJETOS!H:H)</f>
        <v>GG</v>
      </c>
      <c r="M764" t="str">
        <f t="shared" si="34"/>
        <v/>
      </c>
      <c r="N764" t="str">
        <f t="shared" si="35"/>
        <v>C:\Users\luis.nunes\OneDrive - ATERPA\00.SERVIDOR\SALA TÉCNICA\00.PROJETOS\02.DOCUMENTOS\ANO 01\MSV-163MS-521-NORTE\GG</v>
      </c>
      <c r="O764" t="s">
        <v>4780</v>
      </c>
    </row>
    <row r="765" spans="1:15" x14ac:dyDescent="0.3">
      <c r="A765" t="s">
        <v>762</v>
      </c>
      <c r="B765">
        <v>1554008</v>
      </c>
      <c r="C765" t="s">
        <v>5992</v>
      </c>
      <c r="D765" s="11">
        <v>45838</v>
      </c>
      <c r="E765" t="s">
        <v>3225</v>
      </c>
      <c r="F765" t="s">
        <v>2791</v>
      </c>
      <c r="G765" t="s">
        <v>2787</v>
      </c>
      <c r="H765" t="str">
        <f>IF(_xlfn.XLOOKUP(E765,LD_01[DOCUMENTO],LD_01[REVISÃO])=F765,"VIGENTE","OBSOLETO")</f>
        <v>VIGENTE</v>
      </c>
      <c r="I765" t="s">
        <v>4316</v>
      </c>
      <c r="J765" t="s">
        <v>4855</v>
      </c>
      <c r="K765" t="str">
        <f t="shared" si="33"/>
        <v>MSV-163MS-521-NORTE</v>
      </c>
      <c r="L765" t="str">
        <f>_xlfn.XLOOKUP(E765,LD_PROJETOS!A:A,LD_PROJETOS!H:H)</f>
        <v>GE</v>
      </c>
      <c r="M765" t="str">
        <f t="shared" si="34"/>
        <v/>
      </c>
      <c r="N765" t="str">
        <f t="shared" si="35"/>
        <v>C:\Users\luis.nunes\OneDrive - ATERPA\00.SERVIDOR\SALA TÉCNICA\00.PROJETOS\02.DOCUMENTOS\ANO 01\MSV-163MS-521-NORTE\GE</v>
      </c>
      <c r="O765" t="s">
        <v>4780</v>
      </c>
    </row>
    <row r="766" spans="1:15" x14ac:dyDescent="0.3">
      <c r="A766" t="s">
        <v>763</v>
      </c>
      <c r="B766">
        <v>462180</v>
      </c>
      <c r="C766" t="s">
        <v>5992</v>
      </c>
      <c r="D766" s="11">
        <v>45838</v>
      </c>
      <c r="E766" t="s">
        <v>3225</v>
      </c>
      <c r="F766" t="s">
        <v>2791</v>
      </c>
      <c r="G766" t="s">
        <v>2788</v>
      </c>
      <c r="H766" t="str">
        <f>IF(_xlfn.XLOOKUP(E766,LD_01[DOCUMENTO],LD_01[REVISÃO])=F766,"VIGENTE","OBSOLETO")</f>
        <v>VIGENTE</v>
      </c>
      <c r="I766" t="s">
        <v>4316</v>
      </c>
      <c r="J766" t="s">
        <v>4855</v>
      </c>
      <c r="K766" t="str">
        <f t="shared" si="33"/>
        <v>MSV-163MS-521-NORTE</v>
      </c>
      <c r="L766" t="str">
        <f>_xlfn.XLOOKUP(E766,LD_PROJETOS!A:A,LD_PROJETOS!H:H)</f>
        <v>GE</v>
      </c>
      <c r="M766" t="str">
        <f t="shared" si="34"/>
        <v/>
      </c>
      <c r="N766" t="str">
        <f t="shared" si="35"/>
        <v>C:\Users\luis.nunes\OneDrive - ATERPA\00.SERVIDOR\SALA TÉCNICA\00.PROJETOS\02.DOCUMENTOS\ANO 01\MSV-163MS-521-NORTE\GE</v>
      </c>
      <c r="O766" t="s">
        <v>4780</v>
      </c>
    </row>
    <row r="767" spans="1:15" x14ac:dyDescent="0.3">
      <c r="A767" t="s">
        <v>765</v>
      </c>
      <c r="B767">
        <v>1487087</v>
      </c>
      <c r="C767" t="s">
        <v>5992</v>
      </c>
      <c r="D767" s="11">
        <v>45838</v>
      </c>
      <c r="E767" t="s">
        <v>3227</v>
      </c>
      <c r="F767" t="s">
        <v>2791</v>
      </c>
      <c r="G767" t="s">
        <v>2787</v>
      </c>
      <c r="H767" t="str">
        <f>IF(_xlfn.XLOOKUP(E767,LD_01[DOCUMENTO],LD_01[REVISÃO])=F767,"VIGENTE","OBSOLETO")</f>
        <v>OBSOLETO</v>
      </c>
      <c r="I767" t="s">
        <v>4316</v>
      </c>
      <c r="J767" t="s">
        <v>4855</v>
      </c>
      <c r="K767" t="str">
        <f t="shared" si="33"/>
        <v>MSV-163MS-521-NORTE</v>
      </c>
      <c r="L767" t="str">
        <f>_xlfn.XLOOKUP(E767,LD_PROJETOS!A:A,LD_PROJETOS!H:H)</f>
        <v>DR</v>
      </c>
      <c r="M767" t="str">
        <f t="shared" si="34"/>
        <v>OBSOLETO</v>
      </c>
      <c r="N767" t="str">
        <f t="shared" si="35"/>
        <v>C:\Users\luis.nunes\OneDrive - ATERPA\00.SERVIDOR\SALA TÉCNICA\00.PROJETOS\02.DOCUMENTOS\ANO 01\MSV-163MS-521-NORTE\DR\OBSOLETO</v>
      </c>
      <c r="O767" t="s">
        <v>4780</v>
      </c>
    </row>
    <row r="768" spans="1:15" x14ac:dyDescent="0.3">
      <c r="A768" t="s">
        <v>766</v>
      </c>
      <c r="B768">
        <v>519816</v>
      </c>
      <c r="C768" t="s">
        <v>5992</v>
      </c>
      <c r="D768" s="11">
        <v>45838</v>
      </c>
      <c r="E768" t="s">
        <v>3227</v>
      </c>
      <c r="F768" t="s">
        <v>2791</v>
      </c>
      <c r="G768" t="s">
        <v>2788</v>
      </c>
      <c r="H768" t="str">
        <f>IF(_xlfn.XLOOKUP(E768,LD_01[DOCUMENTO],LD_01[REVISÃO])=F768,"VIGENTE","OBSOLETO")</f>
        <v>OBSOLETO</v>
      </c>
      <c r="I768" t="s">
        <v>4316</v>
      </c>
      <c r="J768" t="s">
        <v>4855</v>
      </c>
      <c r="K768" t="str">
        <f t="shared" si="33"/>
        <v>MSV-163MS-521-NORTE</v>
      </c>
      <c r="L768" t="str">
        <f>_xlfn.XLOOKUP(E768,LD_PROJETOS!A:A,LD_PROJETOS!H:H)</f>
        <v>DR</v>
      </c>
      <c r="M768" t="str">
        <f t="shared" si="34"/>
        <v>OBSOLETO</v>
      </c>
      <c r="N768" t="str">
        <f t="shared" si="35"/>
        <v>C:\Users\luis.nunes\OneDrive - ATERPA\00.SERVIDOR\SALA TÉCNICA\00.PROJETOS\02.DOCUMENTOS\ANO 01\MSV-163MS-521-NORTE\DR\OBSOLETO</v>
      </c>
      <c r="O768" t="s">
        <v>4780</v>
      </c>
    </row>
    <row r="769" spans="1:15" x14ac:dyDescent="0.3">
      <c r="A769" t="s">
        <v>767</v>
      </c>
      <c r="B769">
        <v>2802801</v>
      </c>
      <c r="C769" t="s">
        <v>5992</v>
      </c>
      <c r="D769" s="11">
        <v>45838</v>
      </c>
      <c r="E769" t="s">
        <v>3228</v>
      </c>
      <c r="F769" t="s">
        <v>2786</v>
      </c>
      <c r="G769" t="s">
        <v>2787</v>
      </c>
      <c r="H769" t="str">
        <f>IF(_xlfn.XLOOKUP(E769,LD_01[DOCUMENTO],LD_01[REVISÃO])=F769,"VIGENTE","OBSOLETO")</f>
        <v>VIGENTE</v>
      </c>
      <c r="I769" t="s">
        <v>4316</v>
      </c>
      <c r="J769" t="s">
        <v>4855</v>
      </c>
      <c r="K769" t="str">
        <f t="shared" ref="K769:K832" si="36">"MSV-163MS-"&amp;I769</f>
        <v>MSV-163MS-521-NORTE</v>
      </c>
      <c r="L769" t="str">
        <f>_xlfn.XLOOKUP(E769,LD_PROJETOS!A:A,LD_PROJETOS!H:H)</f>
        <v>DR</v>
      </c>
      <c r="M769" t="str">
        <f t="shared" ref="M769:M832" si="37">IF(H769&lt;&gt;"OBSOLETO","",H769)</f>
        <v/>
      </c>
      <c r="N769" t="str">
        <f t="shared" ref="N769:N832" si="38">_xlfn.TEXTJOIN("\",TRUE,J769:M769)</f>
        <v>C:\Users\luis.nunes\OneDrive - ATERPA\00.SERVIDOR\SALA TÉCNICA\00.PROJETOS\02.DOCUMENTOS\ANO 01\MSV-163MS-521-NORTE\DR</v>
      </c>
      <c r="O769" t="s">
        <v>4780</v>
      </c>
    </row>
    <row r="770" spans="1:15" x14ac:dyDescent="0.3">
      <c r="A770" t="s">
        <v>768</v>
      </c>
      <c r="B770">
        <v>309932</v>
      </c>
      <c r="C770" t="s">
        <v>5992</v>
      </c>
      <c r="D770" s="11">
        <v>45838</v>
      </c>
      <c r="E770" t="s">
        <v>3228</v>
      </c>
      <c r="F770" t="s">
        <v>2786</v>
      </c>
      <c r="G770" t="s">
        <v>2788</v>
      </c>
      <c r="H770" t="str">
        <f>IF(_xlfn.XLOOKUP(E770,LD_01[DOCUMENTO],LD_01[REVISÃO])=F770,"VIGENTE","OBSOLETO")</f>
        <v>VIGENTE</v>
      </c>
      <c r="I770" t="s">
        <v>4316</v>
      </c>
      <c r="J770" t="s">
        <v>4855</v>
      </c>
      <c r="K770" t="str">
        <f t="shared" si="36"/>
        <v>MSV-163MS-521-NORTE</v>
      </c>
      <c r="L770" t="str">
        <f>_xlfn.XLOOKUP(E770,LD_PROJETOS!A:A,LD_PROJETOS!H:H)</f>
        <v>DR</v>
      </c>
      <c r="M770" t="str">
        <f t="shared" si="37"/>
        <v/>
      </c>
      <c r="N770" t="str">
        <f t="shared" si="38"/>
        <v>C:\Users\luis.nunes\OneDrive - ATERPA\00.SERVIDOR\SALA TÉCNICA\00.PROJETOS\02.DOCUMENTOS\ANO 01\MSV-163MS-521-NORTE\DR</v>
      </c>
      <c r="O770" t="s">
        <v>4780</v>
      </c>
    </row>
    <row r="771" spans="1:15" x14ac:dyDescent="0.3">
      <c r="A771" t="s">
        <v>771</v>
      </c>
      <c r="B771">
        <v>1660623</v>
      </c>
      <c r="C771" t="s">
        <v>5992</v>
      </c>
      <c r="D771" s="11">
        <v>45838</v>
      </c>
      <c r="E771" t="s">
        <v>3231</v>
      </c>
      <c r="F771" t="s">
        <v>2786</v>
      </c>
      <c r="G771" t="s">
        <v>2787</v>
      </c>
      <c r="H771" t="str">
        <f>IF(_xlfn.XLOOKUP(E771,LD_01[DOCUMENTO],LD_01[REVISÃO])=F771,"VIGENTE","OBSOLETO")</f>
        <v>VIGENTE</v>
      </c>
      <c r="I771" t="s">
        <v>4316</v>
      </c>
      <c r="J771" t="s">
        <v>4855</v>
      </c>
      <c r="K771" t="str">
        <f t="shared" si="36"/>
        <v>MSV-163MS-521-NORTE</v>
      </c>
      <c r="L771" t="str">
        <f>_xlfn.XLOOKUP(E771,LD_PROJETOS!A:A,LD_PROJETOS!H:H)</f>
        <v>SI</v>
      </c>
      <c r="M771" t="str">
        <f t="shared" si="37"/>
        <v/>
      </c>
      <c r="N771" t="str">
        <f t="shared" si="38"/>
        <v>C:\Users\luis.nunes\OneDrive - ATERPA\00.SERVIDOR\SALA TÉCNICA\00.PROJETOS\02.DOCUMENTOS\ANO 01\MSV-163MS-521-NORTE\SI</v>
      </c>
      <c r="O771" t="s">
        <v>4780</v>
      </c>
    </row>
    <row r="772" spans="1:15" x14ac:dyDescent="0.3">
      <c r="A772" t="s">
        <v>772</v>
      </c>
      <c r="B772">
        <v>439453</v>
      </c>
      <c r="C772" t="s">
        <v>5992</v>
      </c>
      <c r="D772" s="11">
        <v>45838</v>
      </c>
      <c r="E772" t="s">
        <v>3231</v>
      </c>
      <c r="F772" t="s">
        <v>2786</v>
      </c>
      <c r="G772" t="s">
        <v>2788</v>
      </c>
      <c r="H772" t="str">
        <f>IF(_xlfn.XLOOKUP(E772,LD_01[DOCUMENTO],LD_01[REVISÃO])=F772,"VIGENTE","OBSOLETO")</f>
        <v>VIGENTE</v>
      </c>
      <c r="I772" t="s">
        <v>4316</v>
      </c>
      <c r="J772" t="s">
        <v>4855</v>
      </c>
      <c r="K772" t="str">
        <f t="shared" si="36"/>
        <v>MSV-163MS-521-NORTE</v>
      </c>
      <c r="L772" t="str">
        <f>_xlfn.XLOOKUP(E772,LD_PROJETOS!A:A,LD_PROJETOS!H:H)</f>
        <v>SI</v>
      </c>
      <c r="M772" t="str">
        <f t="shared" si="37"/>
        <v/>
      </c>
      <c r="N772" t="str">
        <f t="shared" si="38"/>
        <v>C:\Users\luis.nunes\OneDrive - ATERPA\00.SERVIDOR\SALA TÉCNICA\00.PROJETOS\02.DOCUMENTOS\ANO 01\MSV-163MS-521-NORTE\SI</v>
      </c>
      <c r="O772" t="s">
        <v>4780</v>
      </c>
    </row>
    <row r="773" spans="1:15" x14ac:dyDescent="0.3">
      <c r="A773" t="s">
        <v>773</v>
      </c>
      <c r="B773">
        <v>1542444</v>
      </c>
      <c r="C773" t="s">
        <v>5992</v>
      </c>
      <c r="D773" s="11">
        <v>45838</v>
      </c>
      <c r="E773" t="s">
        <v>3232</v>
      </c>
      <c r="F773" t="s">
        <v>2786</v>
      </c>
      <c r="G773" t="s">
        <v>2787</v>
      </c>
      <c r="H773" t="str">
        <f>IF(_xlfn.XLOOKUP(E773,LD_01[DOCUMENTO],LD_01[REVISÃO])=F773,"VIGENTE","OBSOLETO")</f>
        <v>VIGENTE</v>
      </c>
      <c r="I773" t="s">
        <v>4316</v>
      </c>
      <c r="J773" t="s">
        <v>4855</v>
      </c>
      <c r="K773" t="str">
        <f t="shared" si="36"/>
        <v>MSV-163MS-521-NORTE</v>
      </c>
      <c r="L773" t="str">
        <f>_xlfn.XLOOKUP(E773,LD_PROJETOS!A:A,LD_PROJETOS!H:H)</f>
        <v>SI</v>
      </c>
      <c r="M773" t="str">
        <f t="shared" si="37"/>
        <v/>
      </c>
      <c r="N773" t="str">
        <f t="shared" si="38"/>
        <v>C:\Users\luis.nunes\OneDrive - ATERPA\00.SERVIDOR\SALA TÉCNICA\00.PROJETOS\02.DOCUMENTOS\ANO 01\MSV-163MS-521-NORTE\SI</v>
      </c>
      <c r="O773" t="s">
        <v>4780</v>
      </c>
    </row>
    <row r="774" spans="1:15" x14ac:dyDescent="0.3">
      <c r="A774" t="s">
        <v>774</v>
      </c>
      <c r="B774">
        <v>482494</v>
      </c>
      <c r="C774" t="s">
        <v>5992</v>
      </c>
      <c r="D774" s="11">
        <v>45838</v>
      </c>
      <c r="E774" t="s">
        <v>3232</v>
      </c>
      <c r="F774" t="s">
        <v>2786</v>
      </c>
      <c r="G774" t="s">
        <v>2788</v>
      </c>
      <c r="H774" t="str">
        <f>IF(_xlfn.XLOOKUP(E774,LD_01[DOCUMENTO],LD_01[REVISÃO])=F774,"VIGENTE","OBSOLETO")</f>
        <v>VIGENTE</v>
      </c>
      <c r="I774" t="s">
        <v>4316</v>
      </c>
      <c r="J774" t="s">
        <v>4855</v>
      </c>
      <c r="K774" t="str">
        <f t="shared" si="36"/>
        <v>MSV-163MS-521-NORTE</v>
      </c>
      <c r="L774" t="str">
        <f>_xlfn.XLOOKUP(E774,LD_PROJETOS!A:A,LD_PROJETOS!H:H)</f>
        <v>SI</v>
      </c>
      <c r="M774" t="str">
        <f t="shared" si="37"/>
        <v/>
      </c>
      <c r="N774" t="str">
        <f t="shared" si="38"/>
        <v>C:\Users\luis.nunes\OneDrive - ATERPA\00.SERVIDOR\SALA TÉCNICA\00.PROJETOS\02.DOCUMENTOS\ANO 01\MSV-163MS-521-NORTE\SI</v>
      </c>
      <c r="O774" t="s">
        <v>4780</v>
      </c>
    </row>
    <row r="775" spans="1:15" x14ac:dyDescent="0.3">
      <c r="A775" t="s">
        <v>779</v>
      </c>
      <c r="B775">
        <v>1509860</v>
      </c>
      <c r="C775" t="s">
        <v>5992</v>
      </c>
      <c r="D775" s="11">
        <v>45838</v>
      </c>
      <c r="E775" t="s">
        <v>3236</v>
      </c>
      <c r="F775" t="s">
        <v>2786</v>
      </c>
      <c r="G775" t="s">
        <v>2787</v>
      </c>
      <c r="H775" t="str">
        <f>IF(_xlfn.XLOOKUP(E775,LD_01[DOCUMENTO],LD_01[REVISÃO])=F775,"VIGENTE","OBSOLETO")</f>
        <v>VIGENTE</v>
      </c>
      <c r="I775" t="s">
        <v>4316</v>
      </c>
      <c r="J775" t="s">
        <v>4855</v>
      </c>
      <c r="K775" t="str">
        <f t="shared" si="36"/>
        <v>MSV-163MS-521-NORTE</v>
      </c>
      <c r="L775" t="str">
        <f>_xlfn.XLOOKUP(E775,LD_PROJETOS!A:A,LD_PROJETOS!H:H)</f>
        <v>IN</v>
      </c>
      <c r="M775" t="str">
        <f t="shared" si="37"/>
        <v/>
      </c>
      <c r="N775" t="str">
        <f t="shared" si="38"/>
        <v>C:\Users\luis.nunes\OneDrive - ATERPA\00.SERVIDOR\SALA TÉCNICA\00.PROJETOS\02.DOCUMENTOS\ANO 01\MSV-163MS-521-NORTE\IN</v>
      </c>
      <c r="O775" t="s">
        <v>4780</v>
      </c>
    </row>
    <row r="776" spans="1:15" x14ac:dyDescent="0.3">
      <c r="A776" t="s">
        <v>780</v>
      </c>
      <c r="B776">
        <v>300465</v>
      </c>
      <c r="C776" t="s">
        <v>5992</v>
      </c>
      <c r="D776" s="11">
        <v>45838</v>
      </c>
      <c r="E776" t="s">
        <v>3236</v>
      </c>
      <c r="F776" t="s">
        <v>2786</v>
      </c>
      <c r="G776" t="s">
        <v>2788</v>
      </c>
      <c r="H776" t="str">
        <f>IF(_xlfn.XLOOKUP(E776,LD_01[DOCUMENTO],LD_01[REVISÃO])=F776,"VIGENTE","OBSOLETO")</f>
        <v>VIGENTE</v>
      </c>
      <c r="I776" t="s">
        <v>4316</v>
      </c>
      <c r="J776" t="s">
        <v>4855</v>
      </c>
      <c r="K776" t="str">
        <f t="shared" si="36"/>
        <v>MSV-163MS-521-NORTE</v>
      </c>
      <c r="L776" t="str">
        <f>_xlfn.XLOOKUP(E776,LD_PROJETOS!A:A,LD_PROJETOS!H:H)</f>
        <v>IN</v>
      </c>
      <c r="M776" t="str">
        <f t="shared" si="37"/>
        <v/>
      </c>
      <c r="N776" t="str">
        <f t="shared" si="38"/>
        <v>C:\Users\luis.nunes\OneDrive - ATERPA\00.SERVIDOR\SALA TÉCNICA\00.PROJETOS\02.DOCUMENTOS\ANO 01\MSV-163MS-521-NORTE\IN</v>
      </c>
      <c r="O776" t="s">
        <v>4780</v>
      </c>
    </row>
    <row r="777" spans="1:15" x14ac:dyDescent="0.3">
      <c r="A777" t="s">
        <v>787</v>
      </c>
      <c r="B777">
        <v>1496815</v>
      </c>
      <c r="C777" t="s">
        <v>5992</v>
      </c>
      <c r="D777" s="11">
        <v>45838</v>
      </c>
      <c r="E777" t="s">
        <v>3241</v>
      </c>
      <c r="F777" t="s">
        <v>2786</v>
      </c>
      <c r="G777" t="s">
        <v>2787</v>
      </c>
      <c r="H777" t="str">
        <f>IF(_xlfn.XLOOKUP(E777,LD_01[DOCUMENTO],LD_01[REVISÃO])=F777,"VIGENTE","OBSOLETO")</f>
        <v>VIGENTE</v>
      </c>
      <c r="I777" t="s">
        <v>4316</v>
      </c>
      <c r="J777" t="s">
        <v>4855</v>
      </c>
      <c r="K777" t="str">
        <f t="shared" si="36"/>
        <v>MSV-163MS-521-NORTE</v>
      </c>
      <c r="L777" t="str">
        <f>_xlfn.XLOOKUP(E777,LD_PROJETOS!A:A,LD_PROJETOS!H:H)</f>
        <v>PA</v>
      </c>
      <c r="M777" t="str">
        <f t="shared" si="37"/>
        <v/>
      </c>
      <c r="N777" t="str">
        <f t="shared" si="38"/>
        <v>C:\Users\luis.nunes\OneDrive - ATERPA\00.SERVIDOR\SALA TÉCNICA\00.PROJETOS\02.DOCUMENTOS\ANO 01\MSV-163MS-521-NORTE\PA</v>
      </c>
      <c r="O777" t="s">
        <v>4780</v>
      </c>
    </row>
    <row r="778" spans="1:15" x14ac:dyDescent="0.3">
      <c r="A778" t="s">
        <v>788</v>
      </c>
      <c r="B778">
        <v>292023</v>
      </c>
      <c r="C778" t="s">
        <v>5992</v>
      </c>
      <c r="D778" s="11">
        <v>45838</v>
      </c>
      <c r="E778" t="s">
        <v>3241</v>
      </c>
      <c r="F778" t="s">
        <v>2786</v>
      </c>
      <c r="G778" t="s">
        <v>2788</v>
      </c>
      <c r="H778" t="str">
        <f>IF(_xlfn.XLOOKUP(E778,LD_01[DOCUMENTO],LD_01[REVISÃO])=F778,"VIGENTE","OBSOLETO")</f>
        <v>VIGENTE</v>
      </c>
      <c r="I778" t="s">
        <v>4316</v>
      </c>
      <c r="J778" t="s">
        <v>4855</v>
      </c>
      <c r="K778" t="str">
        <f t="shared" si="36"/>
        <v>MSV-163MS-521-NORTE</v>
      </c>
      <c r="L778" t="str">
        <f>_xlfn.XLOOKUP(E778,LD_PROJETOS!A:A,LD_PROJETOS!H:H)</f>
        <v>PA</v>
      </c>
      <c r="M778" t="str">
        <f t="shared" si="37"/>
        <v/>
      </c>
      <c r="N778" t="str">
        <f t="shared" si="38"/>
        <v>C:\Users\luis.nunes\OneDrive - ATERPA\00.SERVIDOR\SALA TÉCNICA\00.PROJETOS\02.DOCUMENTOS\ANO 01\MSV-163MS-521-NORTE\PA</v>
      </c>
      <c r="O778" t="s">
        <v>4780</v>
      </c>
    </row>
    <row r="779" spans="1:15" x14ac:dyDescent="0.3">
      <c r="A779" t="s">
        <v>782</v>
      </c>
      <c r="B779">
        <v>2030295</v>
      </c>
      <c r="C779" t="s">
        <v>5992</v>
      </c>
      <c r="D779" s="11">
        <v>45838</v>
      </c>
      <c r="E779" t="s">
        <v>3238</v>
      </c>
      <c r="F779" t="s">
        <v>2791</v>
      </c>
      <c r="G779" t="s">
        <v>2787</v>
      </c>
      <c r="H779" t="str">
        <f>IF(_xlfn.XLOOKUP(E779,LD_01[DOCUMENTO],LD_01[REVISÃO])=F779,"VIGENTE","OBSOLETO")</f>
        <v>VIGENTE</v>
      </c>
      <c r="I779" t="s">
        <v>4316</v>
      </c>
      <c r="J779" t="s">
        <v>4855</v>
      </c>
      <c r="K779" t="str">
        <f t="shared" si="36"/>
        <v>MSV-163MS-521-NORTE</v>
      </c>
      <c r="L779" t="str">
        <f>_xlfn.XLOOKUP(E779,LD_PROJETOS!A:A,LD_PROJETOS!H:H)</f>
        <v>DV</v>
      </c>
      <c r="M779" t="str">
        <f t="shared" si="37"/>
        <v/>
      </c>
      <c r="N779" t="str">
        <f t="shared" si="38"/>
        <v>C:\Users\luis.nunes\OneDrive - ATERPA\00.SERVIDOR\SALA TÉCNICA\00.PROJETOS\02.DOCUMENTOS\ANO 01\MSV-163MS-521-NORTE\DV</v>
      </c>
      <c r="O779" t="s">
        <v>4780</v>
      </c>
    </row>
    <row r="780" spans="1:15" x14ac:dyDescent="0.3">
      <c r="A780" t="s">
        <v>783</v>
      </c>
      <c r="B780">
        <v>589557</v>
      </c>
      <c r="C780" t="s">
        <v>5992</v>
      </c>
      <c r="D780" s="11">
        <v>45838</v>
      </c>
      <c r="E780" t="s">
        <v>3238</v>
      </c>
      <c r="F780" t="s">
        <v>2791</v>
      </c>
      <c r="G780" t="s">
        <v>2788</v>
      </c>
      <c r="H780" t="str">
        <f>IF(_xlfn.XLOOKUP(E780,LD_01[DOCUMENTO],LD_01[REVISÃO])=F780,"VIGENTE","OBSOLETO")</f>
        <v>VIGENTE</v>
      </c>
      <c r="I780" t="s">
        <v>4316</v>
      </c>
      <c r="J780" t="s">
        <v>4855</v>
      </c>
      <c r="K780" t="str">
        <f t="shared" si="36"/>
        <v>MSV-163MS-521-NORTE</v>
      </c>
      <c r="L780" t="str">
        <f>_xlfn.XLOOKUP(E780,LD_PROJETOS!A:A,LD_PROJETOS!H:H)</f>
        <v>DV</v>
      </c>
      <c r="M780" t="str">
        <f t="shared" si="37"/>
        <v/>
      </c>
      <c r="N780" t="str">
        <f t="shared" si="38"/>
        <v>C:\Users\luis.nunes\OneDrive - ATERPA\00.SERVIDOR\SALA TÉCNICA\00.PROJETOS\02.DOCUMENTOS\ANO 01\MSV-163MS-521-NORTE\DV</v>
      </c>
      <c r="O780" t="s">
        <v>4780</v>
      </c>
    </row>
    <row r="781" spans="1:15" x14ac:dyDescent="0.3">
      <c r="A781" t="s">
        <v>784</v>
      </c>
      <c r="B781">
        <v>945159</v>
      </c>
      <c r="C781" t="s">
        <v>5992</v>
      </c>
      <c r="D781" s="11">
        <v>45838</v>
      </c>
      <c r="E781" t="s">
        <v>3239</v>
      </c>
      <c r="F781" t="s">
        <v>2786</v>
      </c>
      <c r="G781" t="s">
        <v>2787</v>
      </c>
      <c r="H781" t="str">
        <f>IF(_xlfn.XLOOKUP(E781,LD_01[DOCUMENTO],LD_01[REVISÃO])=F781,"VIGENTE","OBSOLETO")</f>
        <v>VIGENTE</v>
      </c>
      <c r="I781" t="s">
        <v>4316</v>
      </c>
      <c r="J781" t="s">
        <v>4855</v>
      </c>
      <c r="K781" t="str">
        <f t="shared" si="36"/>
        <v>MSV-163MS-521-NORTE</v>
      </c>
      <c r="L781" t="str">
        <f>_xlfn.XLOOKUP(E781,LD_PROJETOS!A:A,LD_PROJETOS!H:H)</f>
        <v>DV</v>
      </c>
      <c r="M781" t="str">
        <f t="shared" si="37"/>
        <v/>
      </c>
      <c r="N781" t="str">
        <f t="shared" si="38"/>
        <v>C:\Users\luis.nunes\OneDrive - ATERPA\00.SERVIDOR\SALA TÉCNICA\00.PROJETOS\02.DOCUMENTOS\ANO 01\MSV-163MS-521-NORTE\DV</v>
      </c>
      <c r="O781" t="s">
        <v>4780</v>
      </c>
    </row>
    <row r="782" spans="1:15" x14ac:dyDescent="0.3">
      <c r="A782" t="s">
        <v>785</v>
      </c>
      <c r="B782">
        <v>457530</v>
      </c>
      <c r="C782" t="s">
        <v>5992</v>
      </c>
      <c r="D782" s="11">
        <v>45838</v>
      </c>
      <c r="E782" t="s">
        <v>3239</v>
      </c>
      <c r="F782" t="s">
        <v>2786</v>
      </c>
      <c r="G782" t="s">
        <v>2788</v>
      </c>
      <c r="H782" t="str">
        <f>IF(_xlfn.XLOOKUP(E782,LD_01[DOCUMENTO],LD_01[REVISÃO])=F782,"VIGENTE","OBSOLETO")</f>
        <v>VIGENTE</v>
      </c>
      <c r="I782" t="s">
        <v>4316</v>
      </c>
      <c r="J782" t="s">
        <v>4855</v>
      </c>
      <c r="K782" t="str">
        <f t="shared" si="36"/>
        <v>MSV-163MS-521-NORTE</v>
      </c>
      <c r="L782" t="str">
        <f>_xlfn.XLOOKUP(E782,LD_PROJETOS!A:A,LD_PROJETOS!H:H)</f>
        <v>DV</v>
      </c>
      <c r="M782" t="str">
        <f t="shared" si="37"/>
        <v/>
      </c>
      <c r="N782" t="str">
        <f t="shared" si="38"/>
        <v>C:\Users\luis.nunes\OneDrive - ATERPA\00.SERVIDOR\SALA TÉCNICA\00.PROJETOS\02.DOCUMENTOS\ANO 01\MSV-163MS-521-NORTE\DV</v>
      </c>
      <c r="O782" t="s">
        <v>4780</v>
      </c>
    </row>
    <row r="783" spans="1:15" x14ac:dyDescent="0.3">
      <c r="A783" t="s">
        <v>769</v>
      </c>
      <c r="B783">
        <v>538089</v>
      </c>
      <c r="C783" t="s">
        <v>5992</v>
      </c>
      <c r="D783" s="11">
        <v>45838</v>
      </c>
      <c r="E783" t="s">
        <v>3229</v>
      </c>
      <c r="F783" t="s">
        <v>2786</v>
      </c>
      <c r="G783" t="s">
        <v>2788</v>
      </c>
      <c r="H783" t="str">
        <f>IF(_xlfn.XLOOKUP(E783,LD_01[DOCUMENTO],LD_01[REVISÃO])=F783,"VIGENTE","OBSOLETO")</f>
        <v>OBSOLETO</v>
      </c>
      <c r="I783" t="s">
        <v>4316</v>
      </c>
      <c r="J783" t="s">
        <v>4855</v>
      </c>
      <c r="K783" t="str">
        <f t="shared" si="36"/>
        <v>MSV-163MS-521-NORTE</v>
      </c>
      <c r="L783" t="str">
        <f>_xlfn.XLOOKUP(E783,LD_PROJETOS!A:A,LD_PROJETOS!H:H)</f>
        <v>DR</v>
      </c>
      <c r="M783" t="str">
        <f t="shared" si="37"/>
        <v>OBSOLETO</v>
      </c>
      <c r="N783" t="str">
        <f t="shared" si="38"/>
        <v>C:\Users\luis.nunes\OneDrive - ATERPA\00.SERVIDOR\SALA TÉCNICA\00.PROJETOS\02.DOCUMENTOS\ANO 01\MSV-163MS-521-NORTE\DR\OBSOLETO</v>
      </c>
      <c r="O783" t="s">
        <v>4780</v>
      </c>
    </row>
    <row r="784" spans="1:15" x14ac:dyDescent="0.3">
      <c r="A784" t="s">
        <v>770</v>
      </c>
      <c r="B784">
        <v>1914489</v>
      </c>
      <c r="C784" t="s">
        <v>5992</v>
      </c>
      <c r="D784" s="11">
        <v>45838</v>
      </c>
      <c r="E784" t="s">
        <v>3230</v>
      </c>
      <c r="F784" t="s">
        <v>2786</v>
      </c>
      <c r="G784" t="s">
        <v>2788</v>
      </c>
      <c r="H784" t="str">
        <f>IF(_xlfn.XLOOKUP(E784,LD_01[DOCUMENTO],LD_01[REVISÃO])=F784,"VIGENTE","OBSOLETO")</f>
        <v>VIGENTE</v>
      </c>
      <c r="I784" t="s">
        <v>4316</v>
      </c>
      <c r="J784" t="s">
        <v>4855</v>
      </c>
      <c r="K784" t="str">
        <f t="shared" si="36"/>
        <v>MSV-163MS-521-NORTE</v>
      </c>
      <c r="L784" t="str">
        <f>_xlfn.XLOOKUP(E784,LD_PROJETOS!A:A,LD_PROJETOS!H:H)</f>
        <v>DR</v>
      </c>
      <c r="M784" t="str">
        <f t="shared" si="37"/>
        <v/>
      </c>
      <c r="N784" t="str">
        <f t="shared" si="38"/>
        <v>C:\Users\luis.nunes\OneDrive - ATERPA\00.SERVIDOR\SALA TÉCNICA\00.PROJETOS\02.DOCUMENTOS\ANO 01\MSV-163MS-521-NORTE\DR</v>
      </c>
      <c r="O784" t="s">
        <v>4780</v>
      </c>
    </row>
    <row r="785" spans="1:15" x14ac:dyDescent="0.3">
      <c r="A785" t="s">
        <v>789</v>
      </c>
      <c r="B785">
        <v>218875</v>
      </c>
      <c r="C785" t="s">
        <v>5992</v>
      </c>
      <c r="D785" s="11">
        <v>45838</v>
      </c>
      <c r="E785" t="s">
        <v>3242</v>
      </c>
      <c r="F785" t="s">
        <v>2786</v>
      </c>
      <c r="G785" t="s">
        <v>2788</v>
      </c>
      <c r="H785" t="str">
        <f>IF(_xlfn.XLOOKUP(E785,LD_01[DOCUMENTO],LD_01[REVISÃO])=F785,"VIGENTE","OBSOLETO")</f>
        <v>VIGENTE</v>
      </c>
      <c r="I785" t="s">
        <v>4316</v>
      </c>
      <c r="J785" t="s">
        <v>4855</v>
      </c>
      <c r="K785" t="str">
        <f t="shared" si="36"/>
        <v>MSV-163MS-521-NORTE</v>
      </c>
      <c r="L785" t="str">
        <f>_xlfn.XLOOKUP(E785,LD_PROJETOS!A:A,LD_PROJETOS!H:H)</f>
        <v>PA</v>
      </c>
      <c r="M785" t="str">
        <f t="shared" si="37"/>
        <v/>
      </c>
      <c r="N785" t="str">
        <f t="shared" si="38"/>
        <v>C:\Users\luis.nunes\OneDrive - ATERPA\00.SERVIDOR\SALA TÉCNICA\00.PROJETOS\02.DOCUMENTOS\ANO 01\MSV-163MS-521-NORTE\PA</v>
      </c>
      <c r="O785" t="s">
        <v>4780</v>
      </c>
    </row>
    <row r="786" spans="1:15" x14ac:dyDescent="0.3">
      <c r="A786" t="s">
        <v>786</v>
      </c>
      <c r="B786">
        <v>133935</v>
      </c>
      <c r="C786" t="s">
        <v>5992</v>
      </c>
      <c r="D786" s="11">
        <v>45838</v>
      </c>
      <c r="E786" t="s">
        <v>3240</v>
      </c>
      <c r="F786" t="s">
        <v>2786</v>
      </c>
      <c r="G786" t="s">
        <v>2788</v>
      </c>
      <c r="H786" t="str">
        <f>IF(_xlfn.XLOOKUP(E786,LD_01[DOCUMENTO],LD_01[REVISÃO])=F786,"VIGENTE","OBSOLETO")</f>
        <v>VIGENTE</v>
      </c>
      <c r="I786" t="s">
        <v>4316</v>
      </c>
      <c r="J786" t="s">
        <v>4855</v>
      </c>
      <c r="K786" t="str">
        <f t="shared" si="36"/>
        <v>MSV-163MS-521-NORTE</v>
      </c>
      <c r="L786" t="str">
        <f>_xlfn.XLOOKUP(E786,LD_PROJETOS!A:A,LD_PROJETOS!H:H)</f>
        <v>DV</v>
      </c>
      <c r="M786" t="str">
        <f t="shared" si="37"/>
        <v/>
      </c>
      <c r="N786" t="str">
        <f t="shared" si="38"/>
        <v>C:\Users\luis.nunes\OneDrive - ATERPA\00.SERVIDOR\SALA TÉCNICA\00.PROJETOS\02.DOCUMENTOS\ANO 01\MSV-163MS-521-NORTE\DV</v>
      </c>
      <c r="O786" t="s">
        <v>4780</v>
      </c>
    </row>
    <row r="787" spans="1:15" x14ac:dyDescent="0.3">
      <c r="A787" t="s">
        <v>761</v>
      </c>
      <c r="B787">
        <v>8204897</v>
      </c>
      <c r="C787" t="s">
        <v>5992</v>
      </c>
      <c r="D787" s="11">
        <v>45838</v>
      </c>
      <c r="E787" t="s">
        <v>3224</v>
      </c>
      <c r="F787" t="s">
        <v>2786</v>
      </c>
      <c r="G787" t="s">
        <v>2788</v>
      </c>
      <c r="H787" t="str">
        <f>IF(_xlfn.XLOOKUP(E787,LD_01[DOCUMENTO],LD_01[REVISÃO])=F787,"VIGENTE","OBSOLETO")</f>
        <v>VIGENTE</v>
      </c>
      <c r="I787" t="s">
        <v>4316</v>
      </c>
      <c r="J787" t="s">
        <v>4855</v>
      </c>
      <c r="K787" t="str">
        <f t="shared" si="36"/>
        <v>MSV-163MS-521-NORTE</v>
      </c>
      <c r="L787" t="str">
        <f>_xlfn.XLOOKUP(E787,LD_PROJETOS!A:A,LD_PROJETOS!H:H)</f>
        <v>TO</v>
      </c>
      <c r="M787" t="str">
        <f t="shared" si="37"/>
        <v/>
      </c>
      <c r="N787" t="str">
        <f t="shared" si="38"/>
        <v>C:\Users\luis.nunes\OneDrive - ATERPA\00.SERVIDOR\SALA TÉCNICA\00.PROJETOS\02.DOCUMENTOS\ANO 01\MSV-163MS-521-NORTE\TO</v>
      </c>
      <c r="O787" t="s">
        <v>4780</v>
      </c>
    </row>
    <row r="788" spans="1:15" x14ac:dyDescent="0.3">
      <c r="A788" t="s">
        <v>777</v>
      </c>
      <c r="B788">
        <v>14135494</v>
      </c>
      <c r="C788" t="s">
        <v>5992</v>
      </c>
      <c r="D788" s="11">
        <v>45838</v>
      </c>
      <c r="E788" t="s">
        <v>3234</v>
      </c>
      <c r="F788" t="s">
        <v>2791</v>
      </c>
      <c r="G788" t="s">
        <v>2788</v>
      </c>
      <c r="H788" t="str">
        <f>IF(_xlfn.XLOOKUP(E788,LD_01[DOCUMENTO],LD_01[REVISÃO])=F788,"VIGENTE","OBSOLETO")</f>
        <v>VIGENTE</v>
      </c>
      <c r="I788" t="s">
        <v>4316</v>
      </c>
      <c r="J788" t="s">
        <v>4855</v>
      </c>
      <c r="K788" t="str">
        <f t="shared" si="36"/>
        <v>MSV-163MS-521-NORTE</v>
      </c>
      <c r="L788" t="str">
        <f>_xlfn.XLOOKUP(E788,LD_PROJETOS!A:A,LD_PROJETOS!H:H)</f>
        <v>GG</v>
      </c>
      <c r="M788" t="str">
        <f t="shared" si="37"/>
        <v/>
      </c>
      <c r="N788" t="str">
        <f t="shared" si="38"/>
        <v>C:\Users\luis.nunes\OneDrive - ATERPA\00.SERVIDOR\SALA TÉCNICA\00.PROJETOS\02.DOCUMENTOS\ANO 01\MSV-163MS-521-NORTE\GG</v>
      </c>
      <c r="O788" t="s">
        <v>4780</v>
      </c>
    </row>
    <row r="789" spans="1:15" x14ac:dyDescent="0.3">
      <c r="A789" t="s">
        <v>778</v>
      </c>
      <c r="B789">
        <v>493345</v>
      </c>
      <c r="C789" t="s">
        <v>5992</v>
      </c>
      <c r="D789" s="11">
        <v>45838</v>
      </c>
      <c r="E789" t="s">
        <v>3235</v>
      </c>
      <c r="F789" t="s">
        <v>2786</v>
      </c>
      <c r="G789" t="s">
        <v>2788</v>
      </c>
      <c r="H789" t="str">
        <f>IF(_xlfn.XLOOKUP(E789,LD_01[DOCUMENTO],LD_01[REVISÃO])=F789,"VIGENTE","OBSOLETO")</f>
        <v>VIGENTE</v>
      </c>
      <c r="I789" t="s">
        <v>4316</v>
      </c>
      <c r="J789" t="s">
        <v>4855</v>
      </c>
      <c r="K789" t="str">
        <f t="shared" si="36"/>
        <v>MSV-163MS-521-NORTE</v>
      </c>
      <c r="L789" t="str">
        <f>_xlfn.XLOOKUP(E789,LD_PROJETOS!A:A,LD_PROJETOS!H:H)</f>
        <v>GG</v>
      </c>
      <c r="M789" t="str">
        <f t="shared" si="37"/>
        <v/>
      </c>
      <c r="N789" t="str">
        <f t="shared" si="38"/>
        <v>C:\Users\luis.nunes\OneDrive - ATERPA\00.SERVIDOR\SALA TÉCNICA\00.PROJETOS\02.DOCUMENTOS\ANO 01\MSV-163MS-521-NORTE\GG</v>
      </c>
      <c r="O789" t="s">
        <v>4780</v>
      </c>
    </row>
    <row r="790" spans="1:15" x14ac:dyDescent="0.3">
      <c r="A790" t="s">
        <v>790</v>
      </c>
      <c r="B790">
        <v>1193203</v>
      </c>
      <c r="C790" t="s">
        <v>5992</v>
      </c>
      <c r="D790" s="11">
        <v>45838</v>
      </c>
      <c r="E790" t="s">
        <v>3243</v>
      </c>
      <c r="F790" t="s">
        <v>2786</v>
      </c>
      <c r="G790" t="s">
        <v>2788</v>
      </c>
      <c r="H790" t="str">
        <f>IF(_xlfn.XLOOKUP(E790,LD_01[DOCUMENTO],LD_01[REVISÃO])=F790,"VIGENTE","OBSOLETO")</f>
        <v>VIGENTE</v>
      </c>
      <c r="I790" t="s">
        <v>4316</v>
      </c>
      <c r="J790" t="s">
        <v>4855</v>
      </c>
      <c r="K790" t="str">
        <f t="shared" si="36"/>
        <v>MSV-163MS-521-NORTE</v>
      </c>
      <c r="L790" t="str">
        <f>_xlfn.XLOOKUP(E790,LD_PROJETOS!A:A,LD_PROJETOS!H:H)</f>
        <v>TR</v>
      </c>
      <c r="M790" t="str">
        <f t="shared" si="37"/>
        <v/>
      </c>
      <c r="N790" t="str">
        <f t="shared" si="38"/>
        <v>C:\Users\luis.nunes\OneDrive - ATERPA\00.SERVIDOR\SALA TÉCNICA\00.PROJETOS\02.DOCUMENTOS\ANO 01\MSV-163MS-521-NORTE\TR</v>
      </c>
      <c r="O790" t="s">
        <v>4780</v>
      </c>
    </row>
    <row r="791" spans="1:15" x14ac:dyDescent="0.3">
      <c r="A791" t="s">
        <v>764</v>
      </c>
      <c r="B791">
        <v>595639</v>
      </c>
      <c r="C791" t="s">
        <v>5992</v>
      </c>
      <c r="D791" s="11">
        <v>45838</v>
      </c>
      <c r="E791" t="s">
        <v>3226</v>
      </c>
      <c r="F791" t="s">
        <v>2786</v>
      </c>
      <c r="G791" t="s">
        <v>2788</v>
      </c>
      <c r="H791" t="str">
        <f>IF(_xlfn.XLOOKUP(E791,LD_01[DOCUMENTO],LD_01[REVISÃO])=F791,"VIGENTE","OBSOLETO")</f>
        <v>VIGENTE</v>
      </c>
      <c r="I791" t="s">
        <v>4316</v>
      </c>
      <c r="J791" t="s">
        <v>4855</v>
      </c>
      <c r="K791" t="str">
        <f t="shared" si="36"/>
        <v>MSV-163MS-521-NORTE</v>
      </c>
      <c r="L791" t="str">
        <f>_xlfn.XLOOKUP(E791,LD_PROJETOS!A:A,LD_PROJETOS!H:H)</f>
        <v>GE</v>
      </c>
      <c r="M791" t="str">
        <f t="shared" si="37"/>
        <v/>
      </c>
      <c r="N791" t="str">
        <f t="shared" si="38"/>
        <v>C:\Users\luis.nunes\OneDrive - ATERPA\00.SERVIDOR\SALA TÉCNICA\00.PROJETOS\02.DOCUMENTOS\ANO 01\MSV-163MS-521-NORTE\GE</v>
      </c>
      <c r="O791" t="s">
        <v>4780</v>
      </c>
    </row>
    <row r="792" spans="1:15" x14ac:dyDescent="0.3">
      <c r="A792" t="s">
        <v>781</v>
      </c>
      <c r="B792">
        <v>2246617</v>
      </c>
      <c r="C792" t="s">
        <v>5992</v>
      </c>
      <c r="D792" s="11">
        <v>45838</v>
      </c>
      <c r="E792" t="s">
        <v>3237</v>
      </c>
      <c r="F792" t="s">
        <v>2786</v>
      </c>
      <c r="G792" t="s">
        <v>2788</v>
      </c>
      <c r="H792" t="str">
        <f>IF(_xlfn.XLOOKUP(E792,LD_01[DOCUMENTO],LD_01[REVISÃO])=F792,"VIGENTE","OBSOLETO")</f>
        <v>VIGENTE</v>
      </c>
      <c r="I792" t="s">
        <v>4317</v>
      </c>
      <c r="J792" t="s">
        <v>4855</v>
      </c>
      <c r="K792" t="str">
        <f t="shared" si="36"/>
        <v>MSV-163MS-535-545</v>
      </c>
      <c r="L792" t="str">
        <f>_xlfn.XLOOKUP(E792,LD_PROJETOS!A:A,LD_PROJETOS!H:H)</f>
        <v>IN</v>
      </c>
      <c r="M792" t="str">
        <f t="shared" si="37"/>
        <v/>
      </c>
      <c r="N792" t="str">
        <f t="shared" si="38"/>
        <v>C:\Users\luis.nunes\OneDrive - ATERPA\00.SERVIDOR\SALA TÉCNICA\00.PROJETOS\02.DOCUMENTOS\ANO 01\MSV-163MS-535-545\IN</v>
      </c>
      <c r="O792" t="s">
        <v>4780</v>
      </c>
    </row>
    <row r="793" spans="1:15" x14ac:dyDescent="0.3">
      <c r="A793" t="s">
        <v>791</v>
      </c>
      <c r="B793">
        <v>5877675</v>
      </c>
      <c r="C793" t="s">
        <v>5992</v>
      </c>
      <c r="D793" s="11">
        <v>45838</v>
      </c>
      <c r="E793" t="s">
        <v>3244</v>
      </c>
      <c r="F793" t="s">
        <v>2786</v>
      </c>
      <c r="G793" t="s">
        <v>2787</v>
      </c>
      <c r="H793" t="str">
        <f>IF(_xlfn.XLOOKUP(E793,LD_01[DOCUMENTO],LD_01[REVISÃO])=F793,"VIGENTE","OBSOLETO")</f>
        <v>VIGENTE</v>
      </c>
      <c r="I793" t="s">
        <v>4317</v>
      </c>
      <c r="J793" t="s">
        <v>4855</v>
      </c>
      <c r="K793" t="str">
        <f t="shared" si="36"/>
        <v>MSV-163MS-535-545</v>
      </c>
      <c r="L793" t="str">
        <f>_xlfn.XLOOKUP(E793,LD_PROJETOS!A:A,LD_PROJETOS!H:H)</f>
        <v>TO</v>
      </c>
      <c r="M793" t="str">
        <f t="shared" si="37"/>
        <v/>
      </c>
      <c r="N793" t="str">
        <f t="shared" si="38"/>
        <v>C:\Users\luis.nunes\OneDrive - ATERPA\00.SERVIDOR\SALA TÉCNICA\00.PROJETOS\02.DOCUMENTOS\ANO 01\MSV-163MS-535-545\TO</v>
      </c>
      <c r="O793" t="s">
        <v>4780</v>
      </c>
    </row>
    <row r="794" spans="1:15" x14ac:dyDescent="0.3">
      <c r="A794" t="s">
        <v>792</v>
      </c>
      <c r="B794">
        <v>939880</v>
      </c>
      <c r="C794" t="s">
        <v>5992</v>
      </c>
      <c r="D794" s="11">
        <v>45838</v>
      </c>
      <c r="E794" t="s">
        <v>3244</v>
      </c>
      <c r="F794" t="s">
        <v>2786</v>
      </c>
      <c r="G794" t="s">
        <v>2788</v>
      </c>
      <c r="H794" t="str">
        <f>IF(_xlfn.XLOOKUP(E794,LD_01[DOCUMENTO],LD_01[REVISÃO])=F794,"VIGENTE","OBSOLETO")</f>
        <v>VIGENTE</v>
      </c>
      <c r="I794" t="s">
        <v>4317</v>
      </c>
      <c r="J794" t="s">
        <v>4855</v>
      </c>
      <c r="K794" t="str">
        <f t="shared" si="36"/>
        <v>MSV-163MS-535-545</v>
      </c>
      <c r="L794" t="str">
        <f>_xlfn.XLOOKUP(E794,LD_PROJETOS!A:A,LD_PROJETOS!H:H)</f>
        <v>TO</v>
      </c>
      <c r="M794" t="str">
        <f t="shared" si="37"/>
        <v/>
      </c>
      <c r="N794" t="str">
        <f t="shared" si="38"/>
        <v>C:\Users\luis.nunes\OneDrive - ATERPA\00.SERVIDOR\SALA TÉCNICA\00.PROJETOS\02.DOCUMENTOS\ANO 01\MSV-163MS-535-545\TO</v>
      </c>
      <c r="O794" t="s">
        <v>4780</v>
      </c>
    </row>
    <row r="795" spans="1:15" x14ac:dyDescent="0.3">
      <c r="A795" t="s">
        <v>793</v>
      </c>
      <c r="B795">
        <v>5874966</v>
      </c>
      <c r="C795" t="s">
        <v>5992</v>
      </c>
      <c r="D795" s="11">
        <v>45838</v>
      </c>
      <c r="E795" t="s">
        <v>3245</v>
      </c>
      <c r="F795" t="s">
        <v>2786</v>
      </c>
      <c r="G795" t="s">
        <v>2787</v>
      </c>
      <c r="H795" t="str">
        <f>IF(_xlfn.XLOOKUP(E795,LD_01[DOCUMENTO],LD_01[REVISÃO])=F795,"VIGENTE","OBSOLETO")</f>
        <v>VIGENTE</v>
      </c>
      <c r="I795" t="s">
        <v>4317</v>
      </c>
      <c r="J795" t="s">
        <v>4855</v>
      </c>
      <c r="K795" t="str">
        <f t="shared" si="36"/>
        <v>MSV-163MS-535-545</v>
      </c>
      <c r="L795" t="str">
        <f>_xlfn.XLOOKUP(E795,LD_PROJETOS!A:A,LD_PROJETOS!H:H)</f>
        <v>TO</v>
      </c>
      <c r="M795" t="str">
        <f t="shared" si="37"/>
        <v/>
      </c>
      <c r="N795" t="str">
        <f t="shared" si="38"/>
        <v>C:\Users\luis.nunes\OneDrive - ATERPA\00.SERVIDOR\SALA TÉCNICA\00.PROJETOS\02.DOCUMENTOS\ANO 01\MSV-163MS-535-545\TO</v>
      </c>
      <c r="O795" t="s">
        <v>4780</v>
      </c>
    </row>
    <row r="796" spans="1:15" x14ac:dyDescent="0.3">
      <c r="A796" t="s">
        <v>794</v>
      </c>
      <c r="B796">
        <v>852356</v>
      </c>
      <c r="C796" t="s">
        <v>5992</v>
      </c>
      <c r="D796" s="11">
        <v>45838</v>
      </c>
      <c r="E796" t="s">
        <v>3245</v>
      </c>
      <c r="F796" t="s">
        <v>2786</v>
      </c>
      <c r="G796" t="s">
        <v>2788</v>
      </c>
      <c r="H796" t="str">
        <f>IF(_xlfn.XLOOKUP(E796,LD_01[DOCUMENTO],LD_01[REVISÃO])=F796,"VIGENTE","OBSOLETO")</f>
        <v>VIGENTE</v>
      </c>
      <c r="I796" t="s">
        <v>4317</v>
      </c>
      <c r="J796" t="s">
        <v>4855</v>
      </c>
      <c r="K796" t="str">
        <f t="shared" si="36"/>
        <v>MSV-163MS-535-545</v>
      </c>
      <c r="L796" t="str">
        <f>_xlfn.XLOOKUP(E796,LD_PROJETOS!A:A,LD_PROJETOS!H:H)</f>
        <v>TO</v>
      </c>
      <c r="M796" t="str">
        <f t="shared" si="37"/>
        <v/>
      </c>
      <c r="N796" t="str">
        <f t="shared" si="38"/>
        <v>C:\Users\luis.nunes\OneDrive - ATERPA\00.SERVIDOR\SALA TÉCNICA\00.PROJETOS\02.DOCUMENTOS\ANO 01\MSV-163MS-535-545\TO</v>
      </c>
      <c r="O796" t="s">
        <v>4780</v>
      </c>
    </row>
    <row r="797" spans="1:15" x14ac:dyDescent="0.3">
      <c r="A797" t="s">
        <v>795</v>
      </c>
      <c r="B797">
        <v>5874842</v>
      </c>
      <c r="C797" t="s">
        <v>5992</v>
      </c>
      <c r="D797" s="11">
        <v>45838</v>
      </c>
      <c r="E797" t="s">
        <v>3246</v>
      </c>
      <c r="F797" t="s">
        <v>2786</v>
      </c>
      <c r="G797" t="s">
        <v>2787</v>
      </c>
      <c r="H797" t="str">
        <f>IF(_xlfn.XLOOKUP(E797,LD_01[DOCUMENTO],LD_01[REVISÃO])=F797,"VIGENTE","OBSOLETO")</f>
        <v>VIGENTE</v>
      </c>
      <c r="I797" t="s">
        <v>4317</v>
      </c>
      <c r="J797" t="s">
        <v>4855</v>
      </c>
      <c r="K797" t="str">
        <f t="shared" si="36"/>
        <v>MSV-163MS-535-545</v>
      </c>
      <c r="L797" t="str">
        <f>_xlfn.XLOOKUP(E797,LD_PROJETOS!A:A,LD_PROJETOS!H:H)</f>
        <v>TO</v>
      </c>
      <c r="M797" t="str">
        <f t="shared" si="37"/>
        <v/>
      </c>
      <c r="N797" t="str">
        <f t="shared" si="38"/>
        <v>C:\Users\luis.nunes\OneDrive - ATERPA\00.SERVIDOR\SALA TÉCNICA\00.PROJETOS\02.DOCUMENTOS\ANO 01\MSV-163MS-535-545\TO</v>
      </c>
      <c r="O797" t="s">
        <v>4780</v>
      </c>
    </row>
    <row r="798" spans="1:15" x14ac:dyDescent="0.3">
      <c r="A798" t="s">
        <v>796</v>
      </c>
      <c r="B798">
        <v>933914</v>
      </c>
      <c r="C798" t="s">
        <v>5992</v>
      </c>
      <c r="D798" s="11">
        <v>45838</v>
      </c>
      <c r="E798" t="s">
        <v>3246</v>
      </c>
      <c r="F798" t="s">
        <v>2786</v>
      </c>
      <c r="G798" t="s">
        <v>2788</v>
      </c>
      <c r="H798" t="str">
        <f>IF(_xlfn.XLOOKUP(E798,LD_01[DOCUMENTO],LD_01[REVISÃO])=F798,"VIGENTE","OBSOLETO")</f>
        <v>VIGENTE</v>
      </c>
      <c r="I798" t="s">
        <v>4317</v>
      </c>
      <c r="J798" t="s">
        <v>4855</v>
      </c>
      <c r="K798" t="str">
        <f t="shared" si="36"/>
        <v>MSV-163MS-535-545</v>
      </c>
      <c r="L798" t="str">
        <f>_xlfn.XLOOKUP(E798,LD_PROJETOS!A:A,LD_PROJETOS!H:H)</f>
        <v>TO</v>
      </c>
      <c r="M798" t="str">
        <f t="shared" si="37"/>
        <v/>
      </c>
      <c r="N798" t="str">
        <f t="shared" si="38"/>
        <v>C:\Users\luis.nunes\OneDrive - ATERPA\00.SERVIDOR\SALA TÉCNICA\00.PROJETOS\02.DOCUMENTOS\ANO 01\MSV-163MS-535-545\TO</v>
      </c>
      <c r="O798" t="s">
        <v>4780</v>
      </c>
    </row>
    <row r="799" spans="1:15" x14ac:dyDescent="0.3">
      <c r="A799" t="s">
        <v>797</v>
      </c>
      <c r="B799">
        <v>5880608</v>
      </c>
      <c r="C799" t="s">
        <v>5992</v>
      </c>
      <c r="D799" s="11">
        <v>45838</v>
      </c>
      <c r="E799" t="s">
        <v>3247</v>
      </c>
      <c r="F799" t="s">
        <v>2786</v>
      </c>
      <c r="G799" t="s">
        <v>2787</v>
      </c>
      <c r="H799" t="str">
        <f>IF(_xlfn.XLOOKUP(E799,LD_01[DOCUMENTO],LD_01[REVISÃO])=F799,"VIGENTE","OBSOLETO")</f>
        <v>VIGENTE</v>
      </c>
      <c r="I799" t="s">
        <v>4317</v>
      </c>
      <c r="J799" t="s">
        <v>4855</v>
      </c>
      <c r="K799" t="str">
        <f t="shared" si="36"/>
        <v>MSV-163MS-535-545</v>
      </c>
      <c r="L799" t="str">
        <f>_xlfn.XLOOKUP(E799,LD_PROJETOS!A:A,LD_PROJETOS!H:H)</f>
        <v>TO</v>
      </c>
      <c r="M799" t="str">
        <f t="shared" si="37"/>
        <v/>
      </c>
      <c r="N799" t="str">
        <f t="shared" si="38"/>
        <v>C:\Users\luis.nunes\OneDrive - ATERPA\00.SERVIDOR\SALA TÉCNICA\00.PROJETOS\02.DOCUMENTOS\ANO 01\MSV-163MS-535-545\TO</v>
      </c>
      <c r="O799" t="s">
        <v>4780</v>
      </c>
    </row>
    <row r="800" spans="1:15" x14ac:dyDescent="0.3">
      <c r="A800" t="s">
        <v>798</v>
      </c>
      <c r="B800">
        <v>806946</v>
      </c>
      <c r="C800" t="s">
        <v>5992</v>
      </c>
      <c r="D800" s="11">
        <v>45838</v>
      </c>
      <c r="E800" t="s">
        <v>3247</v>
      </c>
      <c r="F800" t="s">
        <v>2786</v>
      </c>
      <c r="G800" t="s">
        <v>2788</v>
      </c>
      <c r="H800" t="str">
        <f>IF(_xlfn.XLOOKUP(E800,LD_01[DOCUMENTO],LD_01[REVISÃO])=F800,"VIGENTE","OBSOLETO")</f>
        <v>VIGENTE</v>
      </c>
      <c r="I800" t="s">
        <v>4317</v>
      </c>
      <c r="J800" t="s">
        <v>4855</v>
      </c>
      <c r="K800" t="str">
        <f t="shared" si="36"/>
        <v>MSV-163MS-535-545</v>
      </c>
      <c r="L800" t="str">
        <f>_xlfn.XLOOKUP(E800,LD_PROJETOS!A:A,LD_PROJETOS!H:H)</f>
        <v>TO</v>
      </c>
      <c r="M800" t="str">
        <f t="shared" si="37"/>
        <v/>
      </c>
      <c r="N800" t="str">
        <f t="shared" si="38"/>
        <v>C:\Users\luis.nunes\OneDrive - ATERPA\00.SERVIDOR\SALA TÉCNICA\00.PROJETOS\02.DOCUMENTOS\ANO 01\MSV-163MS-535-545\TO</v>
      </c>
      <c r="O800" t="s">
        <v>4780</v>
      </c>
    </row>
    <row r="801" spans="1:15" x14ac:dyDescent="0.3">
      <c r="A801" t="s">
        <v>799</v>
      </c>
      <c r="B801">
        <v>5875197</v>
      </c>
      <c r="C801" t="s">
        <v>5992</v>
      </c>
      <c r="D801" s="11">
        <v>45838</v>
      </c>
      <c r="E801" t="s">
        <v>3248</v>
      </c>
      <c r="F801" t="s">
        <v>2786</v>
      </c>
      <c r="G801" t="s">
        <v>2787</v>
      </c>
      <c r="H801" t="str">
        <f>IF(_xlfn.XLOOKUP(E801,LD_01[DOCUMENTO],LD_01[REVISÃO])=F801,"VIGENTE","OBSOLETO")</f>
        <v>VIGENTE</v>
      </c>
      <c r="I801" t="s">
        <v>4317</v>
      </c>
      <c r="J801" t="s">
        <v>4855</v>
      </c>
      <c r="K801" t="str">
        <f t="shared" si="36"/>
        <v>MSV-163MS-535-545</v>
      </c>
      <c r="L801" t="str">
        <f>_xlfn.XLOOKUP(E801,LD_PROJETOS!A:A,LD_PROJETOS!H:H)</f>
        <v>TO</v>
      </c>
      <c r="M801" t="str">
        <f t="shared" si="37"/>
        <v/>
      </c>
      <c r="N801" t="str">
        <f t="shared" si="38"/>
        <v>C:\Users\luis.nunes\OneDrive - ATERPA\00.SERVIDOR\SALA TÉCNICA\00.PROJETOS\02.DOCUMENTOS\ANO 01\MSV-163MS-535-545\TO</v>
      </c>
      <c r="O801" t="s">
        <v>4780</v>
      </c>
    </row>
    <row r="802" spans="1:15" x14ac:dyDescent="0.3">
      <c r="A802" t="s">
        <v>800</v>
      </c>
      <c r="B802">
        <v>847546</v>
      </c>
      <c r="C802" t="s">
        <v>5992</v>
      </c>
      <c r="D802" s="11">
        <v>45838</v>
      </c>
      <c r="E802" t="s">
        <v>3248</v>
      </c>
      <c r="F802" t="s">
        <v>2786</v>
      </c>
      <c r="G802" t="s">
        <v>2788</v>
      </c>
      <c r="H802" t="str">
        <f>IF(_xlfn.XLOOKUP(E802,LD_01[DOCUMENTO],LD_01[REVISÃO])=F802,"VIGENTE","OBSOLETO")</f>
        <v>VIGENTE</v>
      </c>
      <c r="I802" t="s">
        <v>4317</v>
      </c>
      <c r="J802" t="s">
        <v>4855</v>
      </c>
      <c r="K802" t="str">
        <f t="shared" si="36"/>
        <v>MSV-163MS-535-545</v>
      </c>
      <c r="L802" t="str">
        <f>_xlfn.XLOOKUP(E802,LD_PROJETOS!A:A,LD_PROJETOS!H:H)</f>
        <v>TO</v>
      </c>
      <c r="M802" t="str">
        <f t="shared" si="37"/>
        <v/>
      </c>
      <c r="N802" t="str">
        <f t="shared" si="38"/>
        <v>C:\Users\luis.nunes\OneDrive - ATERPA\00.SERVIDOR\SALA TÉCNICA\00.PROJETOS\02.DOCUMENTOS\ANO 01\MSV-163MS-535-545\TO</v>
      </c>
      <c r="O802" t="s">
        <v>4780</v>
      </c>
    </row>
    <row r="803" spans="1:15" x14ac:dyDescent="0.3">
      <c r="A803" t="s">
        <v>801</v>
      </c>
      <c r="B803">
        <v>5874854</v>
      </c>
      <c r="C803" t="s">
        <v>5992</v>
      </c>
      <c r="D803" s="11">
        <v>45838</v>
      </c>
      <c r="E803" t="s">
        <v>3249</v>
      </c>
      <c r="F803" t="s">
        <v>2786</v>
      </c>
      <c r="G803" t="s">
        <v>2787</v>
      </c>
      <c r="H803" t="str">
        <f>IF(_xlfn.XLOOKUP(E803,LD_01[DOCUMENTO],LD_01[REVISÃO])=F803,"VIGENTE","OBSOLETO")</f>
        <v>VIGENTE</v>
      </c>
      <c r="I803" t="s">
        <v>4317</v>
      </c>
      <c r="J803" t="s">
        <v>4855</v>
      </c>
      <c r="K803" t="str">
        <f t="shared" si="36"/>
        <v>MSV-163MS-535-545</v>
      </c>
      <c r="L803" t="str">
        <f>_xlfn.XLOOKUP(E803,LD_PROJETOS!A:A,LD_PROJETOS!H:H)</f>
        <v>TO</v>
      </c>
      <c r="M803" t="str">
        <f t="shared" si="37"/>
        <v/>
      </c>
      <c r="N803" t="str">
        <f t="shared" si="38"/>
        <v>C:\Users\luis.nunes\OneDrive - ATERPA\00.SERVIDOR\SALA TÉCNICA\00.PROJETOS\02.DOCUMENTOS\ANO 01\MSV-163MS-535-545\TO</v>
      </c>
      <c r="O803" t="s">
        <v>4780</v>
      </c>
    </row>
    <row r="804" spans="1:15" x14ac:dyDescent="0.3">
      <c r="A804" t="s">
        <v>802</v>
      </c>
      <c r="B804">
        <v>859957</v>
      </c>
      <c r="C804" t="s">
        <v>5992</v>
      </c>
      <c r="D804" s="11">
        <v>45838</v>
      </c>
      <c r="E804" t="s">
        <v>3249</v>
      </c>
      <c r="F804" t="s">
        <v>2786</v>
      </c>
      <c r="G804" t="s">
        <v>2788</v>
      </c>
      <c r="H804" t="str">
        <f>IF(_xlfn.XLOOKUP(E804,LD_01[DOCUMENTO],LD_01[REVISÃO])=F804,"VIGENTE","OBSOLETO")</f>
        <v>VIGENTE</v>
      </c>
      <c r="I804" t="s">
        <v>4317</v>
      </c>
      <c r="J804" t="s">
        <v>4855</v>
      </c>
      <c r="K804" t="str">
        <f t="shared" si="36"/>
        <v>MSV-163MS-535-545</v>
      </c>
      <c r="L804" t="str">
        <f>_xlfn.XLOOKUP(E804,LD_PROJETOS!A:A,LD_PROJETOS!H:H)</f>
        <v>TO</v>
      </c>
      <c r="M804" t="str">
        <f t="shared" si="37"/>
        <v/>
      </c>
      <c r="N804" t="str">
        <f t="shared" si="38"/>
        <v>C:\Users\luis.nunes\OneDrive - ATERPA\00.SERVIDOR\SALA TÉCNICA\00.PROJETOS\02.DOCUMENTOS\ANO 01\MSV-163MS-535-545\TO</v>
      </c>
      <c r="O804" t="s">
        <v>4780</v>
      </c>
    </row>
    <row r="805" spans="1:15" x14ac:dyDescent="0.3">
      <c r="A805" t="s">
        <v>803</v>
      </c>
      <c r="B805">
        <v>5879270</v>
      </c>
      <c r="C805" t="s">
        <v>5992</v>
      </c>
      <c r="D805" s="11">
        <v>45838</v>
      </c>
      <c r="E805" t="s">
        <v>3250</v>
      </c>
      <c r="F805" t="s">
        <v>2786</v>
      </c>
      <c r="G805" t="s">
        <v>2787</v>
      </c>
      <c r="H805" t="str">
        <f>IF(_xlfn.XLOOKUP(E805,LD_01[DOCUMENTO],LD_01[REVISÃO])=F805,"VIGENTE","OBSOLETO")</f>
        <v>VIGENTE</v>
      </c>
      <c r="I805" t="s">
        <v>4317</v>
      </c>
      <c r="J805" t="s">
        <v>4855</v>
      </c>
      <c r="K805" t="str">
        <f t="shared" si="36"/>
        <v>MSV-163MS-535-545</v>
      </c>
      <c r="L805" t="str">
        <f>_xlfn.XLOOKUP(E805,LD_PROJETOS!A:A,LD_PROJETOS!H:H)</f>
        <v>TO</v>
      </c>
      <c r="M805" t="str">
        <f t="shared" si="37"/>
        <v/>
      </c>
      <c r="N805" t="str">
        <f t="shared" si="38"/>
        <v>C:\Users\luis.nunes\OneDrive - ATERPA\00.SERVIDOR\SALA TÉCNICA\00.PROJETOS\02.DOCUMENTOS\ANO 01\MSV-163MS-535-545\TO</v>
      </c>
      <c r="O805" t="s">
        <v>4780</v>
      </c>
    </row>
    <row r="806" spans="1:15" x14ac:dyDescent="0.3">
      <c r="A806" t="s">
        <v>804</v>
      </c>
      <c r="B806">
        <v>920787</v>
      </c>
      <c r="C806" t="s">
        <v>5992</v>
      </c>
      <c r="D806" s="11">
        <v>45838</v>
      </c>
      <c r="E806" t="s">
        <v>3250</v>
      </c>
      <c r="F806" t="s">
        <v>2786</v>
      </c>
      <c r="G806" t="s">
        <v>2788</v>
      </c>
      <c r="H806" t="str">
        <f>IF(_xlfn.XLOOKUP(E806,LD_01[DOCUMENTO],LD_01[REVISÃO])=F806,"VIGENTE","OBSOLETO")</f>
        <v>VIGENTE</v>
      </c>
      <c r="I806" t="s">
        <v>4317</v>
      </c>
      <c r="J806" t="s">
        <v>4855</v>
      </c>
      <c r="K806" t="str">
        <f t="shared" si="36"/>
        <v>MSV-163MS-535-545</v>
      </c>
      <c r="L806" t="str">
        <f>_xlfn.XLOOKUP(E806,LD_PROJETOS!A:A,LD_PROJETOS!H:H)</f>
        <v>TO</v>
      </c>
      <c r="M806" t="str">
        <f t="shared" si="37"/>
        <v/>
      </c>
      <c r="N806" t="str">
        <f t="shared" si="38"/>
        <v>C:\Users\luis.nunes\OneDrive - ATERPA\00.SERVIDOR\SALA TÉCNICA\00.PROJETOS\02.DOCUMENTOS\ANO 01\MSV-163MS-535-545\TO</v>
      </c>
      <c r="O806" t="s">
        <v>4780</v>
      </c>
    </row>
    <row r="807" spans="1:15" x14ac:dyDescent="0.3">
      <c r="A807" t="s">
        <v>805</v>
      </c>
      <c r="B807">
        <v>5878057</v>
      </c>
      <c r="C807" t="s">
        <v>5992</v>
      </c>
      <c r="D807" s="11">
        <v>45838</v>
      </c>
      <c r="E807" t="s">
        <v>3251</v>
      </c>
      <c r="F807" t="s">
        <v>2786</v>
      </c>
      <c r="G807" t="s">
        <v>2787</v>
      </c>
      <c r="H807" t="str">
        <f>IF(_xlfn.XLOOKUP(E807,LD_01[DOCUMENTO],LD_01[REVISÃO])=F807,"VIGENTE","OBSOLETO")</f>
        <v>VIGENTE</v>
      </c>
      <c r="I807" t="s">
        <v>4317</v>
      </c>
      <c r="J807" t="s">
        <v>4855</v>
      </c>
      <c r="K807" t="str">
        <f t="shared" si="36"/>
        <v>MSV-163MS-535-545</v>
      </c>
      <c r="L807" t="str">
        <f>_xlfn.XLOOKUP(E807,LD_PROJETOS!A:A,LD_PROJETOS!H:H)</f>
        <v>TO</v>
      </c>
      <c r="M807" t="str">
        <f t="shared" si="37"/>
        <v/>
      </c>
      <c r="N807" t="str">
        <f t="shared" si="38"/>
        <v>C:\Users\luis.nunes\OneDrive - ATERPA\00.SERVIDOR\SALA TÉCNICA\00.PROJETOS\02.DOCUMENTOS\ANO 01\MSV-163MS-535-545\TO</v>
      </c>
      <c r="O807" t="s">
        <v>4780</v>
      </c>
    </row>
    <row r="808" spans="1:15" x14ac:dyDescent="0.3">
      <c r="A808" t="s">
        <v>806</v>
      </c>
      <c r="B808">
        <v>908533</v>
      </c>
      <c r="C808" t="s">
        <v>5992</v>
      </c>
      <c r="D808" s="11">
        <v>45838</v>
      </c>
      <c r="E808" t="s">
        <v>3251</v>
      </c>
      <c r="F808" t="s">
        <v>2786</v>
      </c>
      <c r="G808" t="s">
        <v>2788</v>
      </c>
      <c r="H808" t="str">
        <f>IF(_xlfn.XLOOKUP(E808,LD_01[DOCUMENTO],LD_01[REVISÃO])=F808,"VIGENTE","OBSOLETO")</f>
        <v>VIGENTE</v>
      </c>
      <c r="I808" t="s">
        <v>4317</v>
      </c>
      <c r="J808" t="s">
        <v>4855</v>
      </c>
      <c r="K808" t="str">
        <f t="shared" si="36"/>
        <v>MSV-163MS-535-545</v>
      </c>
      <c r="L808" t="str">
        <f>_xlfn.XLOOKUP(E808,LD_PROJETOS!A:A,LD_PROJETOS!H:H)</f>
        <v>TO</v>
      </c>
      <c r="M808" t="str">
        <f t="shared" si="37"/>
        <v/>
      </c>
      <c r="N808" t="str">
        <f t="shared" si="38"/>
        <v>C:\Users\luis.nunes\OneDrive - ATERPA\00.SERVIDOR\SALA TÉCNICA\00.PROJETOS\02.DOCUMENTOS\ANO 01\MSV-163MS-535-545\TO</v>
      </c>
      <c r="O808" t="s">
        <v>4780</v>
      </c>
    </row>
    <row r="809" spans="1:15" x14ac:dyDescent="0.3">
      <c r="A809" t="s">
        <v>807</v>
      </c>
      <c r="B809">
        <v>6131795</v>
      </c>
      <c r="C809" t="s">
        <v>5992</v>
      </c>
      <c r="D809" s="11">
        <v>45838</v>
      </c>
      <c r="E809" t="s">
        <v>3252</v>
      </c>
      <c r="F809" t="s">
        <v>2791</v>
      </c>
      <c r="G809" t="s">
        <v>2787</v>
      </c>
      <c r="H809" t="str">
        <f>IF(_xlfn.XLOOKUP(E809,LD_01[DOCUMENTO],LD_01[REVISÃO])=F809,"VIGENTE","OBSOLETO")</f>
        <v>VIGENTE</v>
      </c>
      <c r="I809" t="s">
        <v>4317</v>
      </c>
      <c r="J809" t="s">
        <v>4855</v>
      </c>
      <c r="K809" t="str">
        <f t="shared" si="36"/>
        <v>MSV-163MS-535-545</v>
      </c>
      <c r="L809" t="str">
        <f>_xlfn.XLOOKUP(E809,LD_PROJETOS!A:A,LD_PROJETOS!H:H)</f>
        <v>TO</v>
      </c>
      <c r="M809" t="str">
        <f t="shared" si="37"/>
        <v/>
      </c>
      <c r="N809" t="str">
        <f t="shared" si="38"/>
        <v>C:\Users\luis.nunes\OneDrive - ATERPA\00.SERVIDOR\SALA TÉCNICA\00.PROJETOS\02.DOCUMENTOS\ANO 01\MSV-163MS-535-545\TO</v>
      </c>
      <c r="O809" t="s">
        <v>4780</v>
      </c>
    </row>
    <row r="810" spans="1:15" x14ac:dyDescent="0.3">
      <c r="A810" t="s">
        <v>808</v>
      </c>
      <c r="B810">
        <v>692385</v>
      </c>
      <c r="C810" t="s">
        <v>5992</v>
      </c>
      <c r="D810" s="11">
        <v>45838</v>
      </c>
      <c r="E810" t="s">
        <v>3252</v>
      </c>
      <c r="F810" t="s">
        <v>2791</v>
      </c>
      <c r="G810" t="s">
        <v>2788</v>
      </c>
      <c r="H810" t="str">
        <f>IF(_xlfn.XLOOKUP(E810,LD_01[DOCUMENTO],LD_01[REVISÃO])=F810,"VIGENTE","OBSOLETO")</f>
        <v>VIGENTE</v>
      </c>
      <c r="I810" t="s">
        <v>4317</v>
      </c>
      <c r="J810" t="s">
        <v>4855</v>
      </c>
      <c r="K810" t="str">
        <f t="shared" si="36"/>
        <v>MSV-163MS-535-545</v>
      </c>
      <c r="L810" t="str">
        <f>_xlfn.XLOOKUP(E810,LD_PROJETOS!A:A,LD_PROJETOS!H:H)</f>
        <v>TO</v>
      </c>
      <c r="M810" t="str">
        <f t="shared" si="37"/>
        <v/>
      </c>
      <c r="N810" t="str">
        <f t="shared" si="38"/>
        <v>C:\Users\luis.nunes\OneDrive - ATERPA\00.SERVIDOR\SALA TÉCNICA\00.PROJETOS\02.DOCUMENTOS\ANO 01\MSV-163MS-535-545\TO</v>
      </c>
      <c r="O810" t="s">
        <v>4780</v>
      </c>
    </row>
    <row r="811" spans="1:15" x14ac:dyDescent="0.3">
      <c r="A811" t="s">
        <v>809</v>
      </c>
      <c r="B811">
        <v>5875536</v>
      </c>
      <c r="C811" t="s">
        <v>5992</v>
      </c>
      <c r="D811" s="11">
        <v>45838</v>
      </c>
      <c r="E811" t="s">
        <v>3253</v>
      </c>
      <c r="F811" t="s">
        <v>2786</v>
      </c>
      <c r="G811" t="s">
        <v>2787</v>
      </c>
      <c r="H811" t="str">
        <f>IF(_xlfn.XLOOKUP(E811,LD_01[DOCUMENTO],LD_01[REVISÃO])=F811,"VIGENTE","OBSOLETO")</f>
        <v>VIGENTE</v>
      </c>
      <c r="I811" t="s">
        <v>4317</v>
      </c>
      <c r="J811" t="s">
        <v>4855</v>
      </c>
      <c r="K811" t="str">
        <f t="shared" si="36"/>
        <v>MSV-163MS-535-545</v>
      </c>
      <c r="L811" t="str">
        <f>_xlfn.XLOOKUP(E811,LD_PROJETOS!A:A,LD_PROJETOS!H:H)</f>
        <v>TO</v>
      </c>
      <c r="M811" t="str">
        <f t="shared" si="37"/>
        <v/>
      </c>
      <c r="N811" t="str">
        <f t="shared" si="38"/>
        <v>C:\Users\luis.nunes\OneDrive - ATERPA\00.SERVIDOR\SALA TÉCNICA\00.PROJETOS\02.DOCUMENTOS\ANO 01\MSV-163MS-535-545\TO</v>
      </c>
      <c r="O811" t="s">
        <v>4780</v>
      </c>
    </row>
    <row r="812" spans="1:15" x14ac:dyDescent="0.3">
      <c r="A812" t="s">
        <v>810</v>
      </c>
      <c r="B812">
        <v>1041162</v>
      </c>
      <c r="C812" t="s">
        <v>5992</v>
      </c>
      <c r="D812" s="11">
        <v>45838</v>
      </c>
      <c r="E812" t="s">
        <v>3253</v>
      </c>
      <c r="F812" t="s">
        <v>2786</v>
      </c>
      <c r="G812" t="s">
        <v>2788</v>
      </c>
      <c r="H812" t="str">
        <f>IF(_xlfn.XLOOKUP(E812,LD_01[DOCUMENTO],LD_01[REVISÃO])=F812,"VIGENTE","OBSOLETO")</f>
        <v>VIGENTE</v>
      </c>
      <c r="I812" t="s">
        <v>4317</v>
      </c>
      <c r="J812" t="s">
        <v>4855</v>
      </c>
      <c r="K812" t="str">
        <f t="shared" si="36"/>
        <v>MSV-163MS-535-545</v>
      </c>
      <c r="L812" t="str">
        <f>_xlfn.XLOOKUP(E812,LD_PROJETOS!A:A,LD_PROJETOS!H:H)</f>
        <v>TO</v>
      </c>
      <c r="M812" t="str">
        <f t="shared" si="37"/>
        <v/>
      </c>
      <c r="N812" t="str">
        <f t="shared" si="38"/>
        <v>C:\Users\luis.nunes\OneDrive - ATERPA\00.SERVIDOR\SALA TÉCNICA\00.PROJETOS\02.DOCUMENTOS\ANO 01\MSV-163MS-535-545\TO</v>
      </c>
      <c r="O812" t="s">
        <v>4780</v>
      </c>
    </row>
    <row r="813" spans="1:15" x14ac:dyDescent="0.3">
      <c r="A813" t="s">
        <v>1126</v>
      </c>
      <c r="B813">
        <v>1379801</v>
      </c>
      <c r="C813" t="s">
        <v>5992</v>
      </c>
      <c r="D813" s="11">
        <v>45838</v>
      </c>
      <c r="E813" t="s">
        <v>3419</v>
      </c>
      <c r="F813" t="s">
        <v>2818</v>
      </c>
      <c r="G813" t="s">
        <v>2787</v>
      </c>
      <c r="H813" t="str">
        <f>IF(_xlfn.XLOOKUP(E813,LD_01[DOCUMENTO],LD_01[REVISÃO])=F813,"VIGENTE","OBSOLETO")</f>
        <v>VIGENTE</v>
      </c>
      <c r="I813" t="s">
        <v>4317</v>
      </c>
      <c r="J813" t="s">
        <v>4855</v>
      </c>
      <c r="K813" t="str">
        <f t="shared" si="36"/>
        <v>MSV-163MS-535-545</v>
      </c>
      <c r="L813" t="str">
        <f>_xlfn.XLOOKUP(E813,LD_PROJETOS!A:A,LD_PROJETOS!H:H)</f>
        <v>GG</v>
      </c>
      <c r="M813" t="str">
        <f t="shared" si="37"/>
        <v/>
      </c>
      <c r="N813" t="str">
        <f t="shared" si="38"/>
        <v>C:\Users\luis.nunes\OneDrive - ATERPA\00.SERVIDOR\SALA TÉCNICA\00.PROJETOS\02.DOCUMENTOS\ANO 01\MSV-163MS-535-545\GG</v>
      </c>
      <c r="O813" t="s">
        <v>4780</v>
      </c>
    </row>
    <row r="814" spans="1:15" x14ac:dyDescent="0.3">
      <c r="A814" t="s">
        <v>1127</v>
      </c>
      <c r="B814">
        <v>367919</v>
      </c>
      <c r="C814" t="s">
        <v>5992</v>
      </c>
      <c r="D814" s="11">
        <v>45838</v>
      </c>
      <c r="E814" t="s">
        <v>3419</v>
      </c>
      <c r="F814" t="s">
        <v>2818</v>
      </c>
      <c r="G814" t="s">
        <v>2788</v>
      </c>
      <c r="H814" t="str">
        <f>IF(_xlfn.XLOOKUP(E814,LD_01[DOCUMENTO],LD_01[REVISÃO])=F814,"VIGENTE","OBSOLETO")</f>
        <v>VIGENTE</v>
      </c>
      <c r="I814" t="s">
        <v>4317</v>
      </c>
      <c r="J814" t="s">
        <v>4855</v>
      </c>
      <c r="K814" t="str">
        <f t="shared" si="36"/>
        <v>MSV-163MS-535-545</v>
      </c>
      <c r="L814" t="str">
        <f>_xlfn.XLOOKUP(E814,LD_PROJETOS!A:A,LD_PROJETOS!H:H)</f>
        <v>GG</v>
      </c>
      <c r="M814" t="str">
        <f t="shared" si="37"/>
        <v/>
      </c>
      <c r="N814" t="str">
        <f t="shared" si="38"/>
        <v>C:\Users\luis.nunes\OneDrive - ATERPA\00.SERVIDOR\SALA TÉCNICA\00.PROJETOS\02.DOCUMENTOS\ANO 01\MSV-163MS-535-545\GG</v>
      </c>
      <c r="O814" t="s">
        <v>4780</v>
      </c>
    </row>
    <row r="815" spans="1:15" x14ac:dyDescent="0.3">
      <c r="A815" t="s">
        <v>1128</v>
      </c>
      <c r="B815">
        <v>1278671</v>
      </c>
      <c r="C815" t="s">
        <v>5992</v>
      </c>
      <c r="D815" s="11">
        <v>45838</v>
      </c>
      <c r="E815" t="s">
        <v>3420</v>
      </c>
      <c r="F815" t="s">
        <v>2791</v>
      </c>
      <c r="G815" t="s">
        <v>2787</v>
      </c>
      <c r="H815" t="str">
        <f>IF(_xlfn.XLOOKUP(E815,LD_01[DOCUMENTO],LD_01[REVISÃO])=F815,"VIGENTE","OBSOLETO")</f>
        <v>VIGENTE</v>
      </c>
      <c r="I815" t="s">
        <v>4317</v>
      </c>
      <c r="J815" t="s">
        <v>4855</v>
      </c>
      <c r="K815" t="str">
        <f t="shared" si="36"/>
        <v>MSV-163MS-535-545</v>
      </c>
      <c r="L815" t="str">
        <f>_xlfn.XLOOKUP(E815,LD_PROJETOS!A:A,LD_PROJETOS!H:H)</f>
        <v>GG</v>
      </c>
      <c r="M815" t="str">
        <f t="shared" si="37"/>
        <v/>
      </c>
      <c r="N815" t="str">
        <f t="shared" si="38"/>
        <v>C:\Users\luis.nunes\OneDrive - ATERPA\00.SERVIDOR\SALA TÉCNICA\00.PROJETOS\02.DOCUMENTOS\ANO 01\MSV-163MS-535-545\GG</v>
      </c>
      <c r="O815" t="s">
        <v>4780</v>
      </c>
    </row>
    <row r="816" spans="1:15" x14ac:dyDescent="0.3">
      <c r="A816" t="s">
        <v>1129</v>
      </c>
      <c r="B816">
        <v>485748</v>
      </c>
      <c r="C816" t="s">
        <v>5992</v>
      </c>
      <c r="D816" s="11">
        <v>45838</v>
      </c>
      <c r="E816" t="s">
        <v>3420</v>
      </c>
      <c r="F816" t="s">
        <v>2791</v>
      </c>
      <c r="G816" t="s">
        <v>2788</v>
      </c>
      <c r="H816" t="str">
        <f>IF(_xlfn.XLOOKUP(E816,LD_01[DOCUMENTO],LD_01[REVISÃO])=F816,"VIGENTE","OBSOLETO")</f>
        <v>VIGENTE</v>
      </c>
      <c r="I816" t="s">
        <v>4317</v>
      </c>
      <c r="J816" t="s">
        <v>4855</v>
      </c>
      <c r="K816" t="str">
        <f t="shared" si="36"/>
        <v>MSV-163MS-535-545</v>
      </c>
      <c r="L816" t="str">
        <f>_xlfn.XLOOKUP(E816,LD_PROJETOS!A:A,LD_PROJETOS!H:H)</f>
        <v>GG</v>
      </c>
      <c r="M816" t="str">
        <f t="shared" si="37"/>
        <v/>
      </c>
      <c r="N816" t="str">
        <f t="shared" si="38"/>
        <v>C:\Users\luis.nunes\OneDrive - ATERPA\00.SERVIDOR\SALA TÉCNICA\00.PROJETOS\02.DOCUMENTOS\ANO 01\MSV-163MS-535-545\GG</v>
      </c>
      <c r="O816" t="s">
        <v>4780</v>
      </c>
    </row>
    <row r="817" spans="1:15" x14ac:dyDescent="0.3">
      <c r="A817" t="s">
        <v>1130</v>
      </c>
      <c r="B817">
        <v>1420199</v>
      </c>
      <c r="C817" t="s">
        <v>5992</v>
      </c>
      <c r="D817" s="11">
        <v>45838</v>
      </c>
      <c r="E817" t="s">
        <v>3421</v>
      </c>
      <c r="F817" t="s">
        <v>2818</v>
      </c>
      <c r="G817" t="s">
        <v>2787</v>
      </c>
      <c r="H817" t="str">
        <f>IF(_xlfn.XLOOKUP(E817,LD_01[DOCUMENTO],LD_01[REVISÃO])=F817,"VIGENTE","OBSOLETO")</f>
        <v>VIGENTE</v>
      </c>
      <c r="I817" t="s">
        <v>4317</v>
      </c>
      <c r="J817" t="s">
        <v>4855</v>
      </c>
      <c r="K817" t="str">
        <f t="shared" si="36"/>
        <v>MSV-163MS-535-545</v>
      </c>
      <c r="L817" t="str">
        <f>_xlfn.XLOOKUP(E817,LD_PROJETOS!A:A,LD_PROJETOS!H:H)</f>
        <v>GG</v>
      </c>
      <c r="M817" t="str">
        <f t="shared" si="37"/>
        <v/>
      </c>
      <c r="N817" t="str">
        <f t="shared" si="38"/>
        <v>C:\Users\luis.nunes\OneDrive - ATERPA\00.SERVIDOR\SALA TÉCNICA\00.PROJETOS\02.DOCUMENTOS\ANO 01\MSV-163MS-535-545\GG</v>
      </c>
      <c r="O817" t="s">
        <v>4780</v>
      </c>
    </row>
    <row r="818" spans="1:15" x14ac:dyDescent="0.3">
      <c r="A818" t="s">
        <v>1131</v>
      </c>
      <c r="B818">
        <v>486725</v>
      </c>
      <c r="C818" t="s">
        <v>5992</v>
      </c>
      <c r="D818" s="11">
        <v>45838</v>
      </c>
      <c r="E818" t="s">
        <v>3421</v>
      </c>
      <c r="F818" t="s">
        <v>2818</v>
      </c>
      <c r="G818" t="s">
        <v>2788</v>
      </c>
      <c r="H818" t="str">
        <f>IF(_xlfn.XLOOKUP(E818,LD_01[DOCUMENTO],LD_01[REVISÃO])=F818,"VIGENTE","OBSOLETO")</f>
        <v>VIGENTE</v>
      </c>
      <c r="I818" t="s">
        <v>4317</v>
      </c>
      <c r="J818" t="s">
        <v>4855</v>
      </c>
      <c r="K818" t="str">
        <f t="shared" si="36"/>
        <v>MSV-163MS-535-545</v>
      </c>
      <c r="L818" t="str">
        <f>_xlfn.XLOOKUP(E818,LD_PROJETOS!A:A,LD_PROJETOS!H:H)</f>
        <v>GG</v>
      </c>
      <c r="M818" t="str">
        <f t="shared" si="37"/>
        <v/>
      </c>
      <c r="N818" t="str">
        <f t="shared" si="38"/>
        <v>C:\Users\luis.nunes\OneDrive - ATERPA\00.SERVIDOR\SALA TÉCNICA\00.PROJETOS\02.DOCUMENTOS\ANO 01\MSV-163MS-535-545\GG</v>
      </c>
      <c r="O818" t="s">
        <v>4780</v>
      </c>
    </row>
    <row r="819" spans="1:15" x14ac:dyDescent="0.3">
      <c r="A819" t="s">
        <v>1132</v>
      </c>
      <c r="B819">
        <v>1241311</v>
      </c>
      <c r="C819" t="s">
        <v>5992</v>
      </c>
      <c r="D819" s="11">
        <v>45838</v>
      </c>
      <c r="E819" t="s">
        <v>3422</v>
      </c>
      <c r="F819" t="s">
        <v>2818</v>
      </c>
      <c r="G819" t="s">
        <v>2787</v>
      </c>
      <c r="H819" t="str">
        <f>IF(_xlfn.XLOOKUP(E819,LD_01[DOCUMENTO],LD_01[REVISÃO])=F819,"VIGENTE","OBSOLETO")</f>
        <v>VIGENTE</v>
      </c>
      <c r="I819" t="s">
        <v>4317</v>
      </c>
      <c r="J819" t="s">
        <v>4855</v>
      </c>
      <c r="K819" t="str">
        <f t="shared" si="36"/>
        <v>MSV-163MS-535-545</v>
      </c>
      <c r="L819" t="str">
        <f>_xlfn.XLOOKUP(E819,LD_PROJETOS!A:A,LD_PROJETOS!H:H)</f>
        <v>GG</v>
      </c>
      <c r="M819" t="str">
        <f t="shared" si="37"/>
        <v/>
      </c>
      <c r="N819" t="str">
        <f t="shared" si="38"/>
        <v>C:\Users\luis.nunes\OneDrive - ATERPA\00.SERVIDOR\SALA TÉCNICA\00.PROJETOS\02.DOCUMENTOS\ANO 01\MSV-163MS-535-545\GG</v>
      </c>
      <c r="O819" t="s">
        <v>4780</v>
      </c>
    </row>
    <row r="820" spans="1:15" x14ac:dyDescent="0.3">
      <c r="A820" t="s">
        <v>1133</v>
      </c>
      <c r="B820">
        <v>541917</v>
      </c>
      <c r="C820" t="s">
        <v>5992</v>
      </c>
      <c r="D820" s="11">
        <v>45838</v>
      </c>
      <c r="E820" t="s">
        <v>3422</v>
      </c>
      <c r="F820" t="s">
        <v>2818</v>
      </c>
      <c r="G820" t="s">
        <v>2788</v>
      </c>
      <c r="H820" t="str">
        <f>IF(_xlfn.XLOOKUP(E820,LD_01[DOCUMENTO],LD_01[REVISÃO])=F820,"VIGENTE","OBSOLETO")</f>
        <v>VIGENTE</v>
      </c>
      <c r="I820" t="s">
        <v>4317</v>
      </c>
      <c r="J820" t="s">
        <v>4855</v>
      </c>
      <c r="K820" t="str">
        <f t="shared" si="36"/>
        <v>MSV-163MS-535-545</v>
      </c>
      <c r="L820" t="str">
        <f>_xlfn.XLOOKUP(E820,LD_PROJETOS!A:A,LD_PROJETOS!H:H)</f>
        <v>GG</v>
      </c>
      <c r="M820" t="str">
        <f t="shared" si="37"/>
        <v/>
      </c>
      <c r="N820" t="str">
        <f t="shared" si="38"/>
        <v>C:\Users\luis.nunes\OneDrive - ATERPA\00.SERVIDOR\SALA TÉCNICA\00.PROJETOS\02.DOCUMENTOS\ANO 01\MSV-163MS-535-545\GG</v>
      </c>
      <c r="O820" t="s">
        <v>4780</v>
      </c>
    </row>
    <row r="821" spans="1:15" x14ac:dyDescent="0.3">
      <c r="A821" t="s">
        <v>1134</v>
      </c>
      <c r="B821">
        <v>1302743</v>
      </c>
      <c r="C821" t="s">
        <v>5992</v>
      </c>
      <c r="D821" s="11">
        <v>45838</v>
      </c>
      <c r="E821" t="s">
        <v>3423</v>
      </c>
      <c r="F821" t="s">
        <v>2791</v>
      </c>
      <c r="G821" t="s">
        <v>2787</v>
      </c>
      <c r="H821" t="str">
        <f>IF(_xlfn.XLOOKUP(E821,LD_01[DOCUMENTO],LD_01[REVISÃO])=F821,"VIGENTE","OBSOLETO")</f>
        <v>VIGENTE</v>
      </c>
      <c r="I821" t="s">
        <v>4317</v>
      </c>
      <c r="J821" t="s">
        <v>4855</v>
      </c>
      <c r="K821" t="str">
        <f t="shared" si="36"/>
        <v>MSV-163MS-535-545</v>
      </c>
      <c r="L821" t="str">
        <f>_xlfn.XLOOKUP(E821,LD_PROJETOS!A:A,LD_PROJETOS!H:H)</f>
        <v>GG</v>
      </c>
      <c r="M821" t="str">
        <f t="shared" si="37"/>
        <v/>
      </c>
      <c r="N821" t="str">
        <f t="shared" si="38"/>
        <v>C:\Users\luis.nunes\OneDrive - ATERPA\00.SERVIDOR\SALA TÉCNICA\00.PROJETOS\02.DOCUMENTOS\ANO 01\MSV-163MS-535-545\GG</v>
      </c>
      <c r="O821" t="s">
        <v>4780</v>
      </c>
    </row>
    <row r="822" spans="1:15" x14ac:dyDescent="0.3">
      <c r="A822" t="s">
        <v>1135</v>
      </c>
      <c r="B822">
        <v>555787</v>
      </c>
      <c r="C822" t="s">
        <v>5992</v>
      </c>
      <c r="D822" s="11">
        <v>45838</v>
      </c>
      <c r="E822" t="s">
        <v>3423</v>
      </c>
      <c r="F822" t="s">
        <v>2791</v>
      </c>
      <c r="G822" t="s">
        <v>2788</v>
      </c>
      <c r="H822" t="str">
        <f>IF(_xlfn.XLOOKUP(E822,LD_01[DOCUMENTO],LD_01[REVISÃO])=F822,"VIGENTE","OBSOLETO")</f>
        <v>VIGENTE</v>
      </c>
      <c r="I822" t="s">
        <v>4317</v>
      </c>
      <c r="J822" t="s">
        <v>4855</v>
      </c>
      <c r="K822" t="str">
        <f t="shared" si="36"/>
        <v>MSV-163MS-535-545</v>
      </c>
      <c r="L822" t="str">
        <f>_xlfn.XLOOKUP(E822,LD_PROJETOS!A:A,LD_PROJETOS!H:H)</f>
        <v>GG</v>
      </c>
      <c r="M822" t="str">
        <f t="shared" si="37"/>
        <v/>
      </c>
      <c r="N822" t="str">
        <f t="shared" si="38"/>
        <v>C:\Users\luis.nunes\OneDrive - ATERPA\00.SERVIDOR\SALA TÉCNICA\00.PROJETOS\02.DOCUMENTOS\ANO 01\MSV-163MS-535-545\GG</v>
      </c>
      <c r="O822" t="s">
        <v>4780</v>
      </c>
    </row>
    <row r="823" spans="1:15" x14ac:dyDescent="0.3">
      <c r="A823" t="s">
        <v>1136</v>
      </c>
      <c r="B823">
        <v>1367261</v>
      </c>
      <c r="C823" t="s">
        <v>5992</v>
      </c>
      <c r="D823" s="11">
        <v>45838</v>
      </c>
      <c r="E823" t="s">
        <v>3424</v>
      </c>
      <c r="F823" t="s">
        <v>2818</v>
      </c>
      <c r="G823" t="s">
        <v>2787</v>
      </c>
      <c r="H823" t="str">
        <f>IF(_xlfn.XLOOKUP(E823,LD_01[DOCUMENTO],LD_01[REVISÃO])=F823,"VIGENTE","OBSOLETO")</f>
        <v>VIGENTE</v>
      </c>
      <c r="I823" t="s">
        <v>4317</v>
      </c>
      <c r="J823" t="s">
        <v>4855</v>
      </c>
      <c r="K823" t="str">
        <f t="shared" si="36"/>
        <v>MSV-163MS-535-545</v>
      </c>
      <c r="L823" t="str">
        <f>_xlfn.XLOOKUP(E823,LD_PROJETOS!A:A,LD_PROJETOS!H:H)</f>
        <v>GG</v>
      </c>
      <c r="M823" t="str">
        <f t="shared" si="37"/>
        <v/>
      </c>
      <c r="N823" t="str">
        <f t="shared" si="38"/>
        <v>C:\Users\luis.nunes\OneDrive - ATERPA\00.SERVIDOR\SALA TÉCNICA\00.PROJETOS\02.DOCUMENTOS\ANO 01\MSV-163MS-535-545\GG</v>
      </c>
      <c r="O823" t="s">
        <v>4780</v>
      </c>
    </row>
    <row r="824" spans="1:15" x14ac:dyDescent="0.3">
      <c r="A824" t="s">
        <v>1137</v>
      </c>
      <c r="B824">
        <v>566833</v>
      </c>
      <c r="C824" t="s">
        <v>5992</v>
      </c>
      <c r="D824" s="11">
        <v>45838</v>
      </c>
      <c r="E824" t="s">
        <v>3424</v>
      </c>
      <c r="F824" t="s">
        <v>2818</v>
      </c>
      <c r="G824" t="s">
        <v>2788</v>
      </c>
      <c r="H824" t="str">
        <f>IF(_xlfn.XLOOKUP(E824,LD_01[DOCUMENTO],LD_01[REVISÃO])=F824,"VIGENTE","OBSOLETO")</f>
        <v>VIGENTE</v>
      </c>
      <c r="I824" t="s">
        <v>4317</v>
      </c>
      <c r="J824" t="s">
        <v>4855</v>
      </c>
      <c r="K824" t="str">
        <f t="shared" si="36"/>
        <v>MSV-163MS-535-545</v>
      </c>
      <c r="L824" t="str">
        <f>_xlfn.XLOOKUP(E824,LD_PROJETOS!A:A,LD_PROJETOS!H:H)</f>
        <v>GG</v>
      </c>
      <c r="M824" t="str">
        <f t="shared" si="37"/>
        <v/>
      </c>
      <c r="N824" t="str">
        <f t="shared" si="38"/>
        <v>C:\Users\luis.nunes\OneDrive - ATERPA\00.SERVIDOR\SALA TÉCNICA\00.PROJETOS\02.DOCUMENTOS\ANO 01\MSV-163MS-535-545\GG</v>
      </c>
      <c r="O824" t="s">
        <v>4780</v>
      </c>
    </row>
    <row r="825" spans="1:15" x14ac:dyDescent="0.3">
      <c r="A825" t="s">
        <v>1138</v>
      </c>
      <c r="B825">
        <v>1244539</v>
      </c>
      <c r="C825" t="s">
        <v>5992</v>
      </c>
      <c r="D825" s="11">
        <v>45838</v>
      </c>
      <c r="E825" t="s">
        <v>3425</v>
      </c>
      <c r="F825" t="s">
        <v>2818</v>
      </c>
      <c r="G825" t="s">
        <v>2787</v>
      </c>
      <c r="H825" t="str">
        <f>IF(_xlfn.XLOOKUP(E825,LD_01[DOCUMENTO],LD_01[REVISÃO])=F825,"VIGENTE","OBSOLETO")</f>
        <v>VIGENTE</v>
      </c>
      <c r="I825" t="s">
        <v>4317</v>
      </c>
      <c r="J825" t="s">
        <v>4855</v>
      </c>
      <c r="K825" t="str">
        <f t="shared" si="36"/>
        <v>MSV-163MS-535-545</v>
      </c>
      <c r="L825" t="str">
        <f>_xlfn.XLOOKUP(E825,LD_PROJETOS!A:A,LD_PROJETOS!H:H)</f>
        <v>GG</v>
      </c>
      <c r="M825" t="str">
        <f t="shared" si="37"/>
        <v/>
      </c>
      <c r="N825" t="str">
        <f t="shared" si="38"/>
        <v>C:\Users\luis.nunes\OneDrive - ATERPA\00.SERVIDOR\SALA TÉCNICA\00.PROJETOS\02.DOCUMENTOS\ANO 01\MSV-163MS-535-545\GG</v>
      </c>
      <c r="O825" t="s">
        <v>4780</v>
      </c>
    </row>
    <row r="826" spans="1:15" x14ac:dyDescent="0.3">
      <c r="A826" t="s">
        <v>1139</v>
      </c>
      <c r="B826">
        <v>428949</v>
      </c>
      <c r="C826" t="s">
        <v>5992</v>
      </c>
      <c r="D826" s="11">
        <v>45838</v>
      </c>
      <c r="E826" t="s">
        <v>3425</v>
      </c>
      <c r="F826" t="s">
        <v>2818</v>
      </c>
      <c r="G826" t="s">
        <v>2788</v>
      </c>
      <c r="H826" t="str">
        <f>IF(_xlfn.XLOOKUP(E826,LD_01[DOCUMENTO],LD_01[REVISÃO])=F826,"VIGENTE","OBSOLETO")</f>
        <v>VIGENTE</v>
      </c>
      <c r="I826" t="s">
        <v>4317</v>
      </c>
      <c r="J826" t="s">
        <v>4855</v>
      </c>
      <c r="K826" t="str">
        <f t="shared" si="36"/>
        <v>MSV-163MS-535-545</v>
      </c>
      <c r="L826" t="str">
        <f>_xlfn.XLOOKUP(E826,LD_PROJETOS!A:A,LD_PROJETOS!H:H)</f>
        <v>GG</v>
      </c>
      <c r="M826" t="str">
        <f t="shared" si="37"/>
        <v/>
      </c>
      <c r="N826" t="str">
        <f t="shared" si="38"/>
        <v>C:\Users\luis.nunes\OneDrive - ATERPA\00.SERVIDOR\SALA TÉCNICA\00.PROJETOS\02.DOCUMENTOS\ANO 01\MSV-163MS-535-545\GG</v>
      </c>
      <c r="O826" t="s">
        <v>4780</v>
      </c>
    </row>
    <row r="827" spans="1:15" x14ac:dyDescent="0.3">
      <c r="A827" t="s">
        <v>1140</v>
      </c>
      <c r="B827">
        <v>1485362</v>
      </c>
      <c r="C827" t="s">
        <v>5992</v>
      </c>
      <c r="D827" s="11">
        <v>45838</v>
      </c>
      <c r="E827" t="s">
        <v>3426</v>
      </c>
      <c r="F827" t="s">
        <v>2818</v>
      </c>
      <c r="G827" t="s">
        <v>2787</v>
      </c>
      <c r="H827" t="str">
        <f>IF(_xlfn.XLOOKUP(E827,LD_01[DOCUMENTO],LD_01[REVISÃO])=F827,"VIGENTE","OBSOLETO")</f>
        <v>VIGENTE</v>
      </c>
      <c r="I827" t="s">
        <v>4317</v>
      </c>
      <c r="J827" t="s">
        <v>4855</v>
      </c>
      <c r="K827" t="str">
        <f t="shared" si="36"/>
        <v>MSV-163MS-535-545</v>
      </c>
      <c r="L827" t="str">
        <f>_xlfn.XLOOKUP(E827,LD_PROJETOS!A:A,LD_PROJETOS!H:H)</f>
        <v>GG</v>
      </c>
      <c r="M827" t="str">
        <f t="shared" si="37"/>
        <v/>
      </c>
      <c r="N827" t="str">
        <f t="shared" si="38"/>
        <v>C:\Users\luis.nunes\OneDrive - ATERPA\00.SERVIDOR\SALA TÉCNICA\00.PROJETOS\02.DOCUMENTOS\ANO 01\MSV-163MS-535-545\GG</v>
      </c>
      <c r="O827" t="s">
        <v>4780</v>
      </c>
    </row>
    <row r="828" spans="1:15" x14ac:dyDescent="0.3">
      <c r="A828" t="s">
        <v>1141</v>
      </c>
      <c r="B828">
        <v>589051</v>
      </c>
      <c r="C828" t="s">
        <v>5992</v>
      </c>
      <c r="D828" s="11">
        <v>45838</v>
      </c>
      <c r="E828" t="s">
        <v>3426</v>
      </c>
      <c r="F828" t="s">
        <v>2818</v>
      </c>
      <c r="G828" t="s">
        <v>2788</v>
      </c>
      <c r="H828" t="str">
        <f>IF(_xlfn.XLOOKUP(E828,LD_01[DOCUMENTO],LD_01[REVISÃO])=F828,"VIGENTE","OBSOLETO")</f>
        <v>VIGENTE</v>
      </c>
      <c r="I828" t="s">
        <v>4317</v>
      </c>
      <c r="J828" t="s">
        <v>4855</v>
      </c>
      <c r="K828" t="str">
        <f t="shared" si="36"/>
        <v>MSV-163MS-535-545</v>
      </c>
      <c r="L828" t="str">
        <f>_xlfn.XLOOKUP(E828,LD_PROJETOS!A:A,LD_PROJETOS!H:H)</f>
        <v>GG</v>
      </c>
      <c r="M828" t="str">
        <f t="shared" si="37"/>
        <v/>
      </c>
      <c r="N828" t="str">
        <f t="shared" si="38"/>
        <v>C:\Users\luis.nunes\OneDrive - ATERPA\00.SERVIDOR\SALA TÉCNICA\00.PROJETOS\02.DOCUMENTOS\ANO 01\MSV-163MS-535-545\GG</v>
      </c>
      <c r="O828" t="s">
        <v>4780</v>
      </c>
    </row>
    <row r="829" spans="1:15" x14ac:dyDescent="0.3">
      <c r="A829" t="s">
        <v>1142</v>
      </c>
      <c r="B829">
        <v>1301572</v>
      </c>
      <c r="C829" t="s">
        <v>5992</v>
      </c>
      <c r="D829" s="11">
        <v>45838</v>
      </c>
      <c r="E829" t="s">
        <v>3427</v>
      </c>
      <c r="F829" t="s">
        <v>2791</v>
      </c>
      <c r="G829" t="s">
        <v>2787</v>
      </c>
      <c r="H829" t="str">
        <f>IF(_xlfn.XLOOKUP(E829,LD_01[DOCUMENTO],LD_01[REVISÃO])=F829,"VIGENTE","OBSOLETO")</f>
        <v>VIGENTE</v>
      </c>
      <c r="I829" t="s">
        <v>4317</v>
      </c>
      <c r="J829" t="s">
        <v>4855</v>
      </c>
      <c r="K829" t="str">
        <f t="shared" si="36"/>
        <v>MSV-163MS-535-545</v>
      </c>
      <c r="L829" t="str">
        <f>_xlfn.XLOOKUP(E829,LD_PROJETOS!A:A,LD_PROJETOS!H:H)</f>
        <v>GG</v>
      </c>
      <c r="M829" t="str">
        <f t="shared" si="37"/>
        <v/>
      </c>
      <c r="N829" t="str">
        <f t="shared" si="38"/>
        <v>C:\Users\luis.nunes\OneDrive - ATERPA\00.SERVIDOR\SALA TÉCNICA\00.PROJETOS\02.DOCUMENTOS\ANO 01\MSV-163MS-535-545\GG</v>
      </c>
      <c r="O829" t="s">
        <v>4780</v>
      </c>
    </row>
    <row r="830" spans="1:15" x14ac:dyDescent="0.3">
      <c r="A830" t="s">
        <v>1143</v>
      </c>
      <c r="B830">
        <v>537306</v>
      </c>
      <c r="C830" t="s">
        <v>5992</v>
      </c>
      <c r="D830" s="11">
        <v>45838</v>
      </c>
      <c r="E830" t="s">
        <v>3427</v>
      </c>
      <c r="F830" t="s">
        <v>2791</v>
      </c>
      <c r="G830" t="s">
        <v>2788</v>
      </c>
      <c r="H830" t="str">
        <f>IF(_xlfn.XLOOKUP(E830,LD_01[DOCUMENTO],LD_01[REVISÃO])=F830,"VIGENTE","OBSOLETO")</f>
        <v>VIGENTE</v>
      </c>
      <c r="I830" t="s">
        <v>4317</v>
      </c>
      <c r="J830" t="s">
        <v>4855</v>
      </c>
      <c r="K830" t="str">
        <f t="shared" si="36"/>
        <v>MSV-163MS-535-545</v>
      </c>
      <c r="L830" t="str">
        <f>_xlfn.XLOOKUP(E830,LD_PROJETOS!A:A,LD_PROJETOS!H:H)</f>
        <v>GG</v>
      </c>
      <c r="M830" t="str">
        <f t="shared" si="37"/>
        <v/>
      </c>
      <c r="N830" t="str">
        <f t="shared" si="38"/>
        <v>C:\Users\luis.nunes\OneDrive - ATERPA\00.SERVIDOR\SALA TÉCNICA\00.PROJETOS\02.DOCUMENTOS\ANO 01\MSV-163MS-535-545\GG</v>
      </c>
      <c r="O830" t="s">
        <v>4780</v>
      </c>
    </row>
    <row r="831" spans="1:15" x14ac:dyDescent="0.3">
      <c r="A831" t="s">
        <v>1144</v>
      </c>
      <c r="B831">
        <v>1281133</v>
      </c>
      <c r="C831" t="s">
        <v>5992</v>
      </c>
      <c r="D831" s="11">
        <v>45838</v>
      </c>
      <c r="E831" t="s">
        <v>3428</v>
      </c>
      <c r="F831" t="s">
        <v>2818</v>
      </c>
      <c r="G831" t="s">
        <v>2787</v>
      </c>
      <c r="H831" t="str">
        <f>IF(_xlfn.XLOOKUP(E831,LD_01[DOCUMENTO],LD_01[REVISÃO])=F831,"VIGENTE","OBSOLETO")</f>
        <v>VIGENTE</v>
      </c>
      <c r="I831" t="s">
        <v>4317</v>
      </c>
      <c r="J831" t="s">
        <v>4855</v>
      </c>
      <c r="K831" t="str">
        <f t="shared" si="36"/>
        <v>MSV-163MS-535-545</v>
      </c>
      <c r="L831" t="str">
        <f>_xlfn.XLOOKUP(E831,LD_PROJETOS!A:A,LD_PROJETOS!H:H)</f>
        <v>GG</v>
      </c>
      <c r="M831" t="str">
        <f t="shared" si="37"/>
        <v/>
      </c>
      <c r="N831" t="str">
        <f t="shared" si="38"/>
        <v>C:\Users\luis.nunes\OneDrive - ATERPA\00.SERVIDOR\SALA TÉCNICA\00.PROJETOS\02.DOCUMENTOS\ANO 01\MSV-163MS-535-545\GG</v>
      </c>
      <c r="O831" t="s">
        <v>4780</v>
      </c>
    </row>
    <row r="832" spans="1:15" x14ac:dyDescent="0.3">
      <c r="A832" t="s">
        <v>1145</v>
      </c>
      <c r="B832">
        <v>384538</v>
      </c>
      <c r="C832" t="s">
        <v>5992</v>
      </c>
      <c r="D832" s="11">
        <v>45838</v>
      </c>
      <c r="E832" t="s">
        <v>3428</v>
      </c>
      <c r="F832" t="s">
        <v>2818</v>
      </c>
      <c r="G832" t="s">
        <v>2788</v>
      </c>
      <c r="H832" t="str">
        <f>IF(_xlfn.XLOOKUP(E832,LD_01[DOCUMENTO],LD_01[REVISÃO])=F832,"VIGENTE","OBSOLETO")</f>
        <v>VIGENTE</v>
      </c>
      <c r="I832" t="s">
        <v>4317</v>
      </c>
      <c r="J832" t="s">
        <v>4855</v>
      </c>
      <c r="K832" t="str">
        <f t="shared" si="36"/>
        <v>MSV-163MS-535-545</v>
      </c>
      <c r="L832" t="str">
        <f>_xlfn.XLOOKUP(E832,LD_PROJETOS!A:A,LD_PROJETOS!H:H)</f>
        <v>GG</v>
      </c>
      <c r="M832" t="str">
        <f t="shared" si="37"/>
        <v/>
      </c>
      <c r="N832" t="str">
        <f t="shared" si="38"/>
        <v>C:\Users\luis.nunes\OneDrive - ATERPA\00.SERVIDOR\SALA TÉCNICA\00.PROJETOS\02.DOCUMENTOS\ANO 01\MSV-163MS-535-545\GG</v>
      </c>
      <c r="O832" t="s">
        <v>4780</v>
      </c>
    </row>
    <row r="833" spans="1:15" x14ac:dyDescent="0.3">
      <c r="A833" t="s">
        <v>1146</v>
      </c>
      <c r="B833">
        <v>1409703</v>
      </c>
      <c r="C833" t="s">
        <v>5992</v>
      </c>
      <c r="D833" s="11">
        <v>45838</v>
      </c>
      <c r="E833" t="s">
        <v>3429</v>
      </c>
      <c r="F833" t="s">
        <v>2818</v>
      </c>
      <c r="G833" t="s">
        <v>2787</v>
      </c>
      <c r="H833" t="str">
        <f>IF(_xlfn.XLOOKUP(E833,LD_01[DOCUMENTO],LD_01[REVISÃO])=F833,"VIGENTE","OBSOLETO")</f>
        <v>VIGENTE</v>
      </c>
      <c r="I833" t="s">
        <v>4317</v>
      </c>
      <c r="J833" t="s">
        <v>4855</v>
      </c>
      <c r="K833" t="str">
        <f t="shared" ref="K833:K896" si="39">"MSV-163MS-"&amp;I833</f>
        <v>MSV-163MS-535-545</v>
      </c>
      <c r="L833" t="str">
        <f>_xlfn.XLOOKUP(E833,LD_PROJETOS!A:A,LD_PROJETOS!H:H)</f>
        <v>GG</v>
      </c>
      <c r="M833" t="str">
        <f t="shared" ref="M833:M896" si="40">IF(H833&lt;&gt;"OBSOLETO","",H833)</f>
        <v/>
      </c>
      <c r="N833" t="str">
        <f t="shared" ref="N833:N896" si="41">_xlfn.TEXTJOIN("\",TRUE,J833:M833)</f>
        <v>C:\Users\luis.nunes\OneDrive - ATERPA\00.SERVIDOR\SALA TÉCNICA\00.PROJETOS\02.DOCUMENTOS\ANO 01\MSV-163MS-535-545\GG</v>
      </c>
      <c r="O833" t="s">
        <v>4780</v>
      </c>
    </row>
    <row r="834" spans="1:15" x14ac:dyDescent="0.3">
      <c r="A834" t="s">
        <v>1147</v>
      </c>
      <c r="B834">
        <v>562246</v>
      </c>
      <c r="C834" t="s">
        <v>5992</v>
      </c>
      <c r="D834" s="11">
        <v>45838</v>
      </c>
      <c r="E834" t="s">
        <v>3429</v>
      </c>
      <c r="F834" t="s">
        <v>2818</v>
      </c>
      <c r="G834" t="s">
        <v>2788</v>
      </c>
      <c r="H834" t="str">
        <f>IF(_xlfn.XLOOKUP(E834,LD_01[DOCUMENTO],LD_01[REVISÃO])=F834,"VIGENTE","OBSOLETO")</f>
        <v>VIGENTE</v>
      </c>
      <c r="I834" t="s">
        <v>4317</v>
      </c>
      <c r="J834" t="s">
        <v>4855</v>
      </c>
      <c r="K834" t="str">
        <f t="shared" si="39"/>
        <v>MSV-163MS-535-545</v>
      </c>
      <c r="L834" t="str">
        <f>_xlfn.XLOOKUP(E834,LD_PROJETOS!A:A,LD_PROJETOS!H:H)</f>
        <v>GG</v>
      </c>
      <c r="M834" t="str">
        <f t="shared" si="40"/>
        <v/>
      </c>
      <c r="N834" t="str">
        <f t="shared" si="41"/>
        <v>C:\Users\luis.nunes\OneDrive - ATERPA\00.SERVIDOR\SALA TÉCNICA\00.PROJETOS\02.DOCUMENTOS\ANO 01\MSV-163MS-535-545\GG</v>
      </c>
      <c r="O834" t="s">
        <v>4780</v>
      </c>
    </row>
    <row r="835" spans="1:15" x14ac:dyDescent="0.3">
      <c r="A835" t="s">
        <v>1148</v>
      </c>
      <c r="B835">
        <v>1341842</v>
      </c>
      <c r="C835" t="s">
        <v>5992</v>
      </c>
      <c r="D835" s="11">
        <v>45838</v>
      </c>
      <c r="E835" t="s">
        <v>3430</v>
      </c>
      <c r="F835" t="s">
        <v>2818</v>
      </c>
      <c r="G835" t="s">
        <v>2787</v>
      </c>
      <c r="H835" t="str">
        <f>IF(_xlfn.XLOOKUP(E835,LD_01[DOCUMENTO],LD_01[REVISÃO])=F835,"VIGENTE","OBSOLETO")</f>
        <v>VIGENTE</v>
      </c>
      <c r="I835" t="s">
        <v>4317</v>
      </c>
      <c r="J835" t="s">
        <v>4855</v>
      </c>
      <c r="K835" t="str">
        <f t="shared" si="39"/>
        <v>MSV-163MS-535-545</v>
      </c>
      <c r="L835" t="str">
        <f>_xlfn.XLOOKUP(E835,LD_PROJETOS!A:A,LD_PROJETOS!H:H)</f>
        <v>GG</v>
      </c>
      <c r="M835" t="str">
        <f t="shared" si="40"/>
        <v/>
      </c>
      <c r="N835" t="str">
        <f t="shared" si="41"/>
        <v>C:\Users\luis.nunes\OneDrive - ATERPA\00.SERVIDOR\SALA TÉCNICA\00.PROJETOS\02.DOCUMENTOS\ANO 01\MSV-163MS-535-545\GG</v>
      </c>
      <c r="O835" t="s">
        <v>4780</v>
      </c>
    </row>
    <row r="836" spans="1:15" x14ac:dyDescent="0.3">
      <c r="A836" t="s">
        <v>1149</v>
      </c>
      <c r="B836">
        <v>382669</v>
      </c>
      <c r="C836" t="s">
        <v>5992</v>
      </c>
      <c r="D836" s="11">
        <v>45838</v>
      </c>
      <c r="E836" t="s">
        <v>3430</v>
      </c>
      <c r="F836" t="s">
        <v>2818</v>
      </c>
      <c r="G836" t="s">
        <v>2788</v>
      </c>
      <c r="H836" t="str">
        <f>IF(_xlfn.XLOOKUP(E836,LD_01[DOCUMENTO],LD_01[REVISÃO])=F836,"VIGENTE","OBSOLETO")</f>
        <v>VIGENTE</v>
      </c>
      <c r="I836" t="s">
        <v>4317</v>
      </c>
      <c r="J836" t="s">
        <v>4855</v>
      </c>
      <c r="K836" t="str">
        <f t="shared" si="39"/>
        <v>MSV-163MS-535-545</v>
      </c>
      <c r="L836" t="str">
        <f>_xlfn.XLOOKUP(E836,LD_PROJETOS!A:A,LD_PROJETOS!H:H)</f>
        <v>GG</v>
      </c>
      <c r="M836" t="str">
        <f t="shared" si="40"/>
        <v/>
      </c>
      <c r="N836" t="str">
        <f t="shared" si="41"/>
        <v>C:\Users\luis.nunes\OneDrive - ATERPA\00.SERVIDOR\SALA TÉCNICA\00.PROJETOS\02.DOCUMENTOS\ANO 01\MSV-163MS-535-545\GG</v>
      </c>
      <c r="O836" t="s">
        <v>4780</v>
      </c>
    </row>
    <row r="837" spans="1:15" x14ac:dyDescent="0.3">
      <c r="A837" t="s">
        <v>1150</v>
      </c>
      <c r="B837">
        <v>1465736</v>
      </c>
      <c r="C837" t="s">
        <v>5992</v>
      </c>
      <c r="D837" s="11">
        <v>45838</v>
      </c>
      <c r="E837" t="s">
        <v>3431</v>
      </c>
      <c r="F837" t="s">
        <v>2818</v>
      </c>
      <c r="G837" t="s">
        <v>2787</v>
      </c>
      <c r="H837" t="str">
        <f>IF(_xlfn.XLOOKUP(E837,LD_01[DOCUMENTO],LD_01[REVISÃO])=F837,"VIGENTE","OBSOLETO")</f>
        <v>VIGENTE</v>
      </c>
      <c r="I837" t="s">
        <v>4317</v>
      </c>
      <c r="J837" t="s">
        <v>4855</v>
      </c>
      <c r="K837" t="str">
        <f t="shared" si="39"/>
        <v>MSV-163MS-535-545</v>
      </c>
      <c r="L837" t="str">
        <f>_xlfn.XLOOKUP(E837,LD_PROJETOS!A:A,LD_PROJETOS!H:H)</f>
        <v>GG</v>
      </c>
      <c r="M837" t="str">
        <f t="shared" si="40"/>
        <v/>
      </c>
      <c r="N837" t="str">
        <f t="shared" si="41"/>
        <v>C:\Users\luis.nunes\OneDrive - ATERPA\00.SERVIDOR\SALA TÉCNICA\00.PROJETOS\02.DOCUMENTOS\ANO 01\MSV-163MS-535-545\GG</v>
      </c>
      <c r="O837" t="s">
        <v>4780</v>
      </c>
    </row>
    <row r="838" spans="1:15" x14ac:dyDescent="0.3">
      <c r="A838" t="s">
        <v>1151</v>
      </c>
      <c r="B838">
        <v>475536</v>
      </c>
      <c r="C838" t="s">
        <v>5992</v>
      </c>
      <c r="D838" s="11">
        <v>45838</v>
      </c>
      <c r="E838" t="s">
        <v>3431</v>
      </c>
      <c r="F838" t="s">
        <v>2818</v>
      </c>
      <c r="G838" t="s">
        <v>2788</v>
      </c>
      <c r="H838" t="str">
        <f>IF(_xlfn.XLOOKUP(E838,LD_01[DOCUMENTO],LD_01[REVISÃO])=F838,"VIGENTE","OBSOLETO")</f>
        <v>VIGENTE</v>
      </c>
      <c r="I838" t="s">
        <v>4317</v>
      </c>
      <c r="J838" t="s">
        <v>4855</v>
      </c>
      <c r="K838" t="str">
        <f t="shared" si="39"/>
        <v>MSV-163MS-535-545</v>
      </c>
      <c r="L838" t="str">
        <f>_xlfn.XLOOKUP(E838,LD_PROJETOS!A:A,LD_PROJETOS!H:H)</f>
        <v>GG</v>
      </c>
      <c r="M838" t="str">
        <f t="shared" si="40"/>
        <v/>
      </c>
      <c r="N838" t="str">
        <f t="shared" si="41"/>
        <v>C:\Users\luis.nunes\OneDrive - ATERPA\00.SERVIDOR\SALA TÉCNICA\00.PROJETOS\02.DOCUMENTOS\ANO 01\MSV-163MS-535-545\GG</v>
      </c>
      <c r="O838" t="s">
        <v>4780</v>
      </c>
    </row>
    <row r="839" spans="1:15" x14ac:dyDescent="0.3">
      <c r="A839" t="s">
        <v>1152</v>
      </c>
      <c r="B839">
        <v>1384021</v>
      </c>
      <c r="C839" t="s">
        <v>5992</v>
      </c>
      <c r="D839" s="11">
        <v>45838</v>
      </c>
      <c r="E839" t="s">
        <v>3432</v>
      </c>
      <c r="F839" t="s">
        <v>2818</v>
      </c>
      <c r="G839" t="s">
        <v>2787</v>
      </c>
      <c r="H839" t="str">
        <f>IF(_xlfn.XLOOKUP(E839,LD_01[DOCUMENTO],LD_01[REVISÃO])=F839,"VIGENTE","OBSOLETO")</f>
        <v>VIGENTE</v>
      </c>
      <c r="I839" t="s">
        <v>4317</v>
      </c>
      <c r="J839" t="s">
        <v>4855</v>
      </c>
      <c r="K839" t="str">
        <f t="shared" si="39"/>
        <v>MSV-163MS-535-545</v>
      </c>
      <c r="L839" t="str">
        <f>_xlfn.XLOOKUP(E839,LD_PROJETOS!A:A,LD_PROJETOS!H:H)</f>
        <v>GG</v>
      </c>
      <c r="M839" t="str">
        <f t="shared" si="40"/>
        <v/>
      </c>
      <c r="N839" t="str">
        <f t="shared" si="41"/>
        <v>C:\Users\luis.nunes\OneDrive - ATERPA\00.SERVIDOR\SALA TÉCNICA\00.PROJETOS\02.DOCUMENTOS\ANO 01\MSV-163MS-535-545\GG</v>
      </c>
      <c r="O839" t="s">
        <v>4780</v>
      </c>
    </row>
    <row r="840" spans="1:15" x14ac:dyDescent="0.3">
      <c r="A840" t="s">
        <v>1153</v>
      </c>
      <c r="B840">
        <v>406189</v>
      </c>
      <c r="C840" t="s">
        <v>5992</v>
      </c>
      <c r="D840" s="11">
        <v>45838</v>
      </c>
      <c r="E840" t="s">
        <v>3432</v>
      </c>
      <c r="F840" t="s">
        <v>2818</v>
      </c>
      <c r="G840" t="s">
        <v>2788</v>
      </c>
      <c r="H840" t="str">
        <f>IF(_xlfn.XLOOKUP(E840,LD_01[DOCUMENTO],LD_01[REVISÃO])=F840,"VIGENTE","OBSOLETO")</f>
        <v>VIGENTE</v>
      </c>
      <c r="I840" t="s">
        <v>4317</v>
      </c>
      <c r="J840" t="s">
        <v>4855</v>
      </c>
      <c r="K840" t="str">
        <f t="shared" si="39"/>
        <v>MSV-163MS-535-545</v>
      </c>
      <c r="L840" t="str">
        <f>_xlfn.XLOOKUP(E840,LD_PROJETOS!A:A,LD_PROJETOS!H:H)</f>
        <v>GG</v>
      </c>
      <c r="M840" t="str">
        <f t="shared" si="40"/>
        <v/>
      </c>
      <c r="N840" t="str">
        <f t="shared" si="41"/>
        <v>C:\Users\luis.nunes\OneDrive - ATERPA\00.SERVIDOR\SALA TÉCNICA\00.PROJETOS\02.DOCUMENTOS\ANO 01\MSV-163MS-535-545\GG</v>
      </c>
      <c r="O840" t="s">
        <v>4780</v>
      </c>
    </row>
    <row r="841" spans="1:15" x14ac:dyDescent="0.3">
      <c r="A841" t="s">
        <v>1154</v>
      </c>
      <c r="B841">
        <v>1392523</v>
      </c>
      <c r="C841" t="s">
        <v>5992</v>
      </c>
      <c r="D841" s="11">
        <v>45838</v>
      </c>
      <c r="E841" t="s">
        <v>3433</v>
      </c>
      <c r="F841" t="s">
        <v>2818</v>
      </c>
      <c r="G841" t="s">
        <v>2787</v>
      </c>
      <c r="H841" t="str">
        <f>IF(_xlfn.XLOOKUP(E841,LD_01[DOCUMENTO],LD_01[REVISÃO])=F841,"VIGENTE","OBSOLETO")</f>
        <v>VIGENTE</v>
      </c>
      <c r="I841" t="s">
        <v>4317</v>
      </c>
      <c r="J841" t="s">
        <v>4855</v>
      </c>
      <c r="K841" t="str">
        <f t="shared" si="39"/>
        <v>MSV-163MS-535-545</v>
      </c>
      <c r="L841" t="str">
        <f>_xlfn.XLOOKUP(E841,LD_PROJETOS!A:A,LD_PROJETOS!H:H)</f>
        <v>GG</v>
      </c>
      <c r="M841" t="str">
        <f t="shared" si="40"/>
        <v/>
      </c>
      <c r="N841" t="str">
        <f t="shared" si="41"/>
        <v>C:\Users\luis.nunes\OneDrive - ATERPA\00.SERVIDOR\SALA TÉCNICA\00.PROJETOS\02.DOCUMENTOS\ANO 01\MSV-163MS-535-545\GG</v>
      </c>
      <c r="O841" t="s">
        <v>4780</v>
      </c>
    </row>
    <row r="842" spans="1:15" x14ac:dyDescent="0.3">
      <c r="A842" t="s">
        <v>1155</v>
      </c>
      <c r="B842">
        <v>483111</v>
      </c>
      <c r="C842" t="s">
        <v>5992</v>
      </c>
      <c r="D842" s="11">
        <v>45838</v>
      </c>
      <c r="E842" t="s">
        <v>3433</v>
      </c>
      <c r="F842" t="s">
        <v>2818</v>
      </c>
      <c r="G842" t="s">
        <v>2788</v>
      </c>
      <c r="H842" t="str">
        <f>IF(_xlfn.XLOOKUP(E842,LD_01[DOCUMENTO],LD_01[REVISÃO])=F842,"VIGENTE","OBSOLETO")</f>
        <v>VIGENTE</v>
      </c>
      <c r="I842" t="s">
        <v>4317</v>
      </c>
      <c r="J842" t="s">
        <v>4855</v>
      </c>
      <c r="K842" t="str">
        <f t="shared" si="39"/>
        <v>MSV-163MS-535-545</v>
      </c>
      <c r="L842" t="str">
        <f>_xlfn.XLOOKUP(E842,LD_PROJETOS!A:A,LD_PROJETOS!H:H)</f>
        <v>GG</v>
      </c>
      <c r="M842" t="str">
        <f t="shared" si="40"/>
        <v/>
      </c>
      <c r="N842" t="str">
        <f t="shared" si="41"/>
        <v>C:\Users\luis.nunes\OneDrive - ATERPA\00.SERVIDOR\SALA TÉCNICA\00.PROJETOS\02.DOCUMENTOS\ANO 01\MSV-163MS-535-545\GG</v>
      </c>
      <c r="O842" t="s">
        <v>4780</v>
      </c>
    </row>
    <row r="843" spans="1:15" x14ac:dyDescent="0.3">
      <c r="A843" t="s">
        <v>1156</v>
      </c>
      <c r="B843">
        <v>1562076</v>
      </c>
      <c r="C843" t="s">
        <v>5992</v>
      </c>
      <c r="D843" s="11">
        <v>45838</v>
      </c>
      <c r="E843" t="s">
        <v>3434</v>
      </c>
      <c r="F843" t="s">
        <v>2791</v>
      </c>
      <c r="G843" t="s">
        <v>2787</v>
      </c>
      <c r="H843" t="str">
        <f>IF(_xlfn.XLOOKUP(E843,LD_01[DOCUMENTO],LD_01[REVISÃO])=F843,"VIGENTE","OBSOLETO")</f>
        <v>VIGENTE</v>
      </c>
      <c r="I843" t="s">
        <v>4317</v>
      </c>
      <c r="J843" t="s">
        <v>4855</v>
      </c>
      <c r="K843" t="str">
        <f t="shared" si="39"/>
        <v>MSV-163MS-535-545</v>
      </c>
      <c r="L843" t="str">
        <f>_xlfn.XLOOKUP(E843,LD_PROJETOS!A:A,LD_PROJETOS!H:H)</f>
        <v>GG</v>
      </c>
      <c r="M843" t="str">
        <f t="shared" si="40"/>
        <v/>
      </c>
      <c r="N843" t="str">
        <f t="shared" si="41"/>
        <v>C:\Users\luis.nunes\OneDrive - ATERPA\00.SERVIDOR\SALA TÉCNICA\00.PROJETOS\02.DOCUMENTOS\ANO 01\MSV-163MS-535-545\GG</v>
      </c>
      <c r="O843" t="s">
        <v>4780</v>
      </c>
    </row>
    <row r="844" spans="1:15" x14ac:dyDescent="0.3">
      <c r="A844" t="s">
        <v>1157</v>
      </c>
      <c r="B844">
        <v>747687</v>
      </c>
      <c r="C844" t="s">
        <v>5992</v>
      </c>
      <c r="D844" s="11">
        <v>45838</v>
      </c>
      <c r="E844" t="s">
        <v>3434</v>
      </c>
      <c r="F844" t="s">
        <v>2791</v>
      </c>
      <c r="G844" t="s">
        <v>2788</v>
      </c>
      <c r="H844" t="str">
        <f>IF(_xlfn.XLOOKUP(E844,LD_01[DOCUMENTO],LD_01[REVISÃO])=F844,"VIGENTE","OBSOLETO")</f>
        <v>VIGENTE</v>
      </c>
      <c r="I844" t="s">
        <v>4317</v>
      </c>
      <c r="J844" t="s">
        <v>4855</v>
      </c>
      <c r="K844" t="str">
        <f t="shared" si="39"/>
        <v>MSV-163MS-535-545</v>
      </c>
      <c r="L844" t="str">
        <f>_xlfn.XLOOKUP(E844,LD_PROJETOS!A:A,LD_PROJETOS!H:H)</f>
        <v>GG</v>
      </c>
      <c r="M844" t="str">
        <f t="shared" si="40"/>
        <v/>
      </c>
      <c r="N844" t="str">
        <f t="shared" si="41"/>
        <v>C:\Users\luis.nunes\OneDrive - ATERPA\00.SERVIDOR\SALA TÉCNICA\00.PROJETOS\02.DOCUMENTOS\ANO 01\MSV-163MS-535-545\GG</v>
      </c>
      <c r="O844" t="s">
        <v>4780</v>
      </c>
    </row>
    <row r="845" spans="1:15" x14ac:dyDescent="0.3">
      <c r="A845" t="s">
        <v>1158</v>
      </c>
      <c r="B845">
        <v>1417223</v>
      </c>
      <c r="C845" t="s">
        <v>5992</v>
      </c>
      <c r="D845" s="11">
        <v>45838</v>
      </c>
      <c r="E845" t="s">
        <v>3435</v>
      </c>
      <c r="F845" t="s">
        <v>2791</v>
      </c>
      <c r="G845" t="s">
        <v>2787</v>
      </c>
      <c r="H845" t="str">
        <f>IF(_xlfn.XLOOKUP(E845,LD_01[DOCUMENTO],LD_01[REVISÃO])=F845,"VIGENTE","OBSOLETO")</f>
        <v>VIGENTE</v>
      </c>
      <c r="I845" t="s">
        <v>4317</v>
      </c>
      <c r="J845" t="s">
        <v>4855</v>
      </c>
      <c r="K845" t="str">
        <f t="shared" si="39"/>
        <v>MSV-163MS-535-545</v>
      </c>
      <c r="L845" t="str">
        <f>_xlfn.XLOOKUP(E845,LD_PROJETOS!A:A,LD_PROJETOS!H:H)</f>
        <v>GG</v>
      </c>
      <c r="M845" t="str">
        <f t="shared" si="40"/>
        <v/>
      </c>
      <c r="N845" t="str">
        <f t="shared" si="41"/>
        <v>C:\Users\luis.nunes\OneDrive - ATERPA\00.SERVIDOR\SALA TÉCNICA\00.PROJETOS\02.DOCUMENTOS\ANO 01\MSV-163MS-535-545\GG</v>
      </c>
      <c r="O845" t="s">
        <v>4780</v>
      </c>
    </row>
    <row r="846" spans="1:15" x14ac:dyDescent="0.3">
      <c r="A846" t="s">
        <v>1159</v>
      </c>
      <c r="B846">
        <v>428147</v>
      </c>
      <c r="C846" t="s">
        <v>5992</v>
      </c>
      <c r="D846" s="11">
        <v>45838</v>
      </c>
      <c r="E846" t="s">
        <v>3435</v>
      </c>
      <c r="F846" t="s">
        <v>2791</v>
      </c>
      <c r="G846" t="s">
        <v>2788</v>
      </c>
      <c r="H846" t="str">
        <f>IF(_xlfn.XLOOKUP(E846,LD_01[DOCUMENTO],LD_01[REVISÃO])=F846,"VIGENTE","OBSOLETO")</f>
        <v>VIGENTE</v>
      </c>
      <c r="I846" t="s">
        <v>4317</v>
      </c>
      <c r="J846" t="s">
        <v>4855</v>
      </c>
      <c r="K846" t="str">
        <f t="shared" si="39"/>
        <v>MSV-163MS-535-545</v>
      </c>
      <c r="L846" t="str">
        <f>_xlfn.XLOOKUP(E846,LD_PROJETOS!A:A,LD_PROJETOS!H:H)</f>
        <v>GG</v>
      </c>
      <c r="M846" t="str">
        <f t="shared" si="40"/>
        <v/>
      </c>
      <c r="N846" t="str">
        <f t="shared" si="41"/>
        <v>C:\Users\luis.nunes\OneDrive - ATERPA\00.SERVIDOR\SALA TÉCNICA\00.PROJETOS\02.DOCUMENTOS\ANO 01\MSV-163MS-535-545\GG</v>
      </c>
      <c r="O846" t="s">
        <v>4780</v>
      </c>
    </row>
    <row r="847" spans="1:15" x14ac:dyDescent="0.3">
      <c r="A847" t="s">
        <v>1160</v>
      </c>
      <c r="B847">
        <v>2074369</v>
      </c>
      <c r="C847" t="s">
        <v>5992</v>
      </c>
      <c r="D847" s="11">
        <v>45838</v>
      </c>
      <c r="E847" t="s">
        <v>3436</v>
      </c>
      <c r="F847" t="s">
        <v>2818</v>
      </c>
      <c r="G847" t="s">
        <v>2787</v>
      </c>
      <c r="H847" t="str">
        <f>IF(_xlfn.XLOOKUP(E847,LD_01[DOCUMENTO],LD_01[REVISÃO])=F847,"VIGENTE","OBSOLETO")</f>
        <v>VIGENTE</v>
      </c>
      <c r="I847" t="s">
        <v>4317</v>
      </c>
      <c r="J847" t="s">
        <v>4855</v>
      </c>
      <c r="K847" t="str">
        <f t="shared" si="39"/>
        <v>MSV-163MS-535-545</v>
      </c>
      <c r="L847" t="str">
        <f>_xlfn.XLOOKUP(E847,LD_PROJETOS!A:A,LD_PROJETOS!H:H)</f>
        <v>GG</v>
      </c>
      <c r="M847" t="str">
        <f t="shared" si="40"/>
        <v/>
      </c>
      <c r="N847" t="str">
        <f t="shared" si="41"/>
        <v>C:\Users\luis.nunes\OneDrive - ATERPA\00.SERVIDOR\SALA TÉCNICA\00.PROJETOS\02.DOCUMENTOS\ANO 01\MSV-163MS-535-545\GG</v>
      </c>
      <c r="O847" t="s">
        <v>4780</v>
      </c>
    </row>
    <row r="848" spans="1:15" x14ac:dyDescent="0.3">
      <c r="A848" t="s">
        <v>1161</v>
      </c>
      <c r="B848">
        <v>1054150</v>
      </c>
      <c r="C848" t="s">
        <v>5992</v>
      </c>
      <c r="D848" s="11">
        <v>45838</v>
      </c>
      <c r="E848" t="s">
        <v>3436</v>
      </c>
      <c r="F848" t="s">
        <v>2818</v>
      </c>
      <c r="G848" t="s">
        <v>2788</v>
      </c>
      <c r="H848" t="str">
        <f>IF(_xlfn.XLOOKUP(E848,LD_01[DOCUMENTO],LD_01[REVISÃO])=F848,"VIGENTE","OBSOLETO")</f>
        <v>VIGENTE</v>
      </c>
      <c r="I848" t="s">
        <v>4317</v>
      </c>
      <c r="J848" t="s">
        <v>4855</v>
      </c>
      <c r="K848" t="str">
        <f t="shared" si="39"/>
        <v>MSV-163MS-535-545</v>
      </c>
      <c r="L848" t="str">
        <f>_xlfn.XLOOKUP(E848,LD_PROJETOS!A:A,LD_PROJETOS!H:H)</f>
        <v>GG</v>
      </c>
      <c r="M848" t="str">
        <f t="shared" si="40"/>
        <v/>
      </c>
      <c r="N848" t="str">
        <f t="shared" si="41"/>
        <v>C:\Users\luis.nunes\OneDrive - ATERPA\00.SERVIDOR\SALA TÉCNICA\00.PROJETOS\02.DOCUMENTOS\ANO 01\MSV-163MS-535-545\GG</v>
      </c>
      <c r="O848" t="s">
        <v>4780</v>
      </c>
    </row>
    <row r="849" spans="1:15" x14ac:dyDescent="0.3">
      <c r="A849" t="s">
        <v>1162</v>
      </c>
      <c r="B849">
        <v>1576392</v>
      </c>
      <c r="C849" t="s">
        <v>5992</v>
      </c>
      <c r="D849" s="11">
        <v>45838</v>
      </c>
      <c r="E849" t="s">
        <v>3437</v>
      </c>
      <c r="F849" t="s">
        <v>2818</v>
      </c>
      <c r="G849" t="s">
        <v>2787</v>
      </c>
      <c r="H849" t="str">
        <f>IF(_xlfn.XLOOKUP(E849,LD_01[DOCUMENTO],LD_01[REVISÃO])=F849,"VIGENTE","OBSOLETO")</f>
        <v>VIGENTE</v>
      </c>
      <c r="I849" t="s">
        <v>4317</v>
      </c>
      <c r="J849" t="s">
        <v>4855</v>
      </c>
      <c r="K849" t="str">
        <f t="shared" si="39"/>
        <v>MSV-163MS-535-545</v>
      </c>
      <c r="L849" t="str">
        <f>_xlfn.XLOOKUP(E849,LD_PROJETOS!A:A,LD_PROJETOS!H:H)</f>
        <v>GG</v>
      </c>
      <c r="M849" t="str">
        <f t="shared" si="40"/>
        <v/>
      </c>
      <c r="N849" t="str">
        <f t="shared" si="41"/>
        <v>C:\Users\luis.nunes\OneDrive - ATERPA\00.SERVIDOR\SALA TÉCNICA\00.PROJETOS\02.DOCUMENTOS\ANO 01\MSV-163MS-535-545\GG</v>
      </c>
      <c r="O849" t="s">
        <v>4780</v>
      </c>
    </row>
    <row r="850" spans="1:15" x14ac:dyDescent="0.3">
      <c r="A850" t="s">
        <v>1163</v>
      </c>
      <c r="B850">
        <v>865644</v>
      </c>
      <c r="C850" t="s">
        <v>5992</v>
      </c>
      <c r="D850" s="11">
        <v>45838</v>
      </c>
      <c r="E850" t="s">
        <v>3437</v>
      </c>
      <c r="F850" t="s">
        <v>2818</v>
      </c>
      <c r="G850" t="s">
        <v>2788</v>
      </c>
      <c r="H850" t="str">
        <f>IF(_xlfn.XLOOKUP(E850,LD_01[DOCUMENTO],LD_01[REVISÃO])=F850,"VIGENTE","OBSOLETO")</f>
        <v>VIGENTE</v>
      </c>
      <c r="I850" t="s">
        <v>4317</v>
      </c>
      <c r="J850" t="s">
        <v>4855</v>
      </c>
      <c r="K850" t="str">
        <f t="shared" si="39"/>
        <v>MSV-163MS-535-545</v>
      </c>
      <c r="L850" t="str">
        <f>_xlfn.XLOOKUP(E850,LD_PROJETOS!A:A,LD_PROJETOS!H:H)</f>
        <v>GG</v>
      </c>
      <c r="M850" t="str">
        <f t="shared" si="40"/>
        <v/>
      </c>
      <c r="N850" t="str">
        <f t="shared" si="41"/>
        <v>C:\Users\luis.nunes\OneDrive - ATERPA\00.SERVIDOR\SALA TÉCNICA\00.PROJETOS\02.DOCUMENTOS\ANO 01\MSV-163MS-535-545\GG</v>
      </c>
      <c r="O850" t="s">
        <v>4780</v>
      </c>
    </row>
    <row r="851" spans="1:15" x14ac:dyDescent="0.3">
      <c r="A851" t="s">
        <v>1164</v>
      </c>
      <c r="B851">
        <v>2201450</v>
      </c>
      <c r="C851" t="s">
        <v>5992</v>
      </c>
      <c r="D851" s="11">
        <v>45838</v>
      </c>
      <c r="E851" t="s">
        <v>3438</v>
      </c>
      <c r="F851" t="s">
        <v>2818</v>
      </c>
      <c r="G851" t="s">
        <v>2787</v>
      </c>
      <c r="H851" t="str">
        <f>IF(_xlfn.XLOOKUP(E851,LD_01[DOCUMENTO],LD_01[REVISÃO])=F851,"VIGENTE","OBSOLETO")</f>
        <v>VIGENTE</v>
      </c>
      <c r="I851" t="s">
        <v>4317</v>
      </c>
      <c r="J851" t="s">
        <v>4855</v>
      </c>
      <c r="K851" t="str">
        <f t="shared" si="39"/>
        <v>MSV-163MS-535-545</v>
      </c>
      <c r="L851" t="str">
        <f>_xlfn.XLOOKUP(E851,LD_PROJETOS!A:A,LD_PROJETOS!H:H)</f>
        <v>GG</v>
      </c>
      <c r="M851" t="str">
        <f t="shared" si="40"/>
        <v/>
      </c>
      <c r="N851" t="str">
        <f t="shared" si="41"/>
        <v>C:\Users\luis.nunes\OneDrive - ATERPA\00.SERVIDOR\SALA TÉCNICA\00.PROJETOS\02.DOCUMENTOS\ANO 01\MSV-163MS-535-545\GG</v>
      </c>
      <c r="O851" t="s">
        <v>4780</v>
      </c>
    </row>
    <row r="852" spans="1:15" x14ac:dyDescent="0.3">
      <c r="A852" t="s">
        <v>1165</v>
      </c>
      <c r="B852">
        <v>478712</v>
      </c>
      <c r="C852" t="s">
        <v>5992</v>
      </c>
      <c r="D852" s="11">
        <v>45838</v>
      </c>
      <c r="E852" t="s">
        <v>3438</v>
      </c>
      <c r="F852" t="s">
        <v>2818</v>
      </c>
      <c r="G852" t="s">
        <v>2788</v>
      </c>
      <c r="H852" t="str">
        <f>IF(_xlfn.XLOOKUP(E852,LD_01[DOCUMENTO],LD_01[REVISÃO])=F852,"VIGENTE","OBSOLETO")</f>
        <v>VIGENTE</v>
      </c>
      <c r="I852" t="s">
        <v>4317</v>
      </c>
      <c r="J852" t="s">
        <v>4855</v>
      </c>
      <c r="K852" t="str">
        <f t="shared" si="39"/>
        <v>MSV-163MS-535-545</v>
      </c>
      <c r="L852" t="str">
        <f>_xlfn.XLOOKUP(E852,LD_PROJETOS!A:A,LD_PROJETOS!H:H)</f>
        <v>GG</v>
      </c>
      <c r="M852" t="str">
        <f t="shared" si="40"/>
        <v/>
      </c>
      <c r="N852" t="str">
        <f t="shared" si="41"/>
        <v>C:\Users\luis.nunes\OneDrive - ATERPA\00.SERVIDOR\SALA TÉCNICA\00.PROJETOS\02.DOCUMENTOS\ANO 01\MSV-163MS-535-545\GG</v>
      </c>
      <c r="O852" t="s">
        <v>4780</v>
      </c>
    </row>
    <row r="853" spans="1:15" x14ac:dyDescent="0.3">
      <c r="A853" t="s">
        <v>1166</v>
      </c>
      <c r="B853">
        <v>20509386</v>
      </c>
      <c r="C853" t="s">
        <v>5992</v>
      </c>
      <c r="D853" s="11">
        <v>45838</v>
      </c>
      <c r="E853" t="s">
        <v>3439</v>
      </c>
      <c r="F853" t="s">
        <v>2818</v>
      </c>
      <c r="G853" t="s">
        <v>2787</v>
      </c>
      <c r="H853" t="str">
        <f>IF(_xlfn.XLOOKUP(E853,LD_01[DOCUMENTO],LD_01[REVISÃO])=F853,"VIGENTE","OBSOLETO")</f>
        <v>VIGENTE</v>
      </c>
      <c r="I853" t="s">
        <v>4317</v>
      </c>
      <c r="J853" t="s">
        <v>4855</v>
      </c>
      <c r="K853" t="str">
        <f t="shared" si="39"/>
        <v>MSV-163MS-535-545</v>
      </c>
      <c r="L853" t="str">
        <f>_xlfn.XLOOKUP(E853,LD_PROJETOS!A:A,LD_PROJETOS!H:H)</f>
        <v>GG</v>
      </c>
      <c r="M853" t="str">
        <f t="shared" si="40"/>
        <v/>
      </c>
      <c r="N853" t="str">
        <f t="shared" si="41"/>
        <v>C:\Users\luis.nunes\OneDrive - ATERPA\00.SERVIDOR\SALA TÉCNICA\00.PROJETOS\02.DOCUMENTOS\ANO 01\MSV-163MS-535-545\GG</v>
      </c>
      <c r="O853" t="s">
        <v>4780</v>
      </c>
    </row>
    <row r="854" spans="1:15" x14ac:dyDescent="0.3">
      <c r="A854" t="s">
        <v>1167</v>
      </c>
      <c r="B854">
        <v>542186</v>
      </c>
      <c r="C854" t="s">
        <v>5992</v>
      </c>
      <c r="D854" s="11">
        <v>45838</v>
      </c>
      <c r="E854" t="s">
        <v>3439</v>
      </c>
      <c r="F854" t="s">
        <v>2818</v>
      </c>
      <c r="G854" t="s">
        <v>2788</v>
      </c>
      <c r="H854" t="str">
        <f>IF(_xlfn.XLOOKUP(E854,LD_01[DOCUMENTO],LD_01[REVISÃO])=F854,"VIGENTE","OBSOLETO")</f>
        <v>VIGENTE</v>
      </c>
      <c r="I854" t="s">
        <v>4317</v>
      </c>
      <c r="J854" t="s">
        <v>4855</v>
      </c>
      <c r="K854" t="str">
        <f t="shared" si="39"/>
        <v>MSV-163MS-535-545</v>
      </c>
      <c r="L854" t="str">
        <f>_xlfn.XLOOKUP(E854,LD_PROJETOS!A:A,LD_PROJETOS!H:H)</f>
        <v>GG</v>
      </c>
      <c r="M854" t="str">
        <f t="shared" si="40"/>
        <v/>
      </c>
      <c r="N854" t="str">
        <f t="shared" si="41"/>
        <v>C:\Users\luis.nunes\OneDrive - ATERPA\00.SERVIDOR\SALA TÉCNICA\00.PROJETOS\02.DOCUMENTOS\ANO 01\MSV-163MS-535-545\GG</v>
      </c>
      <c r="O854" t="s">
        <v>4780</v>
      </c>
    </row>
    <row r="855" spans="1:15" x14ac:dyDescent="0.3">
      <c r="A855" t="s">
        <v>1168</v>
      </c>
      <c r="B855">
        <v>12287673</v>
      </c>
      <c r="C855" t="s">
        <v>5992</v>
      </c>
      <c r="D855" s="11">
        <v>45838</v>
      </c>
      <c r="E855" t="s">
        <v>3440</v>
      </c>
      <c r="F855" t="s">
        <v>2818</v>
      </c>
      <c r="G855" t="s">
        <v>2787</v>
      </c>
      <c r="H855" t="str">
        <f>IF(_xlfn.XLOOKUP(E855,LD_01[DOCUMENTO],LD_01[REVISÃO])=F855,"VIGENTE","OBSOLETO")</f>
        <v>VIGENTE</v>
      </c>
      <c r="I855" t="s">
        <v>4317</v>
      </c>
      <c r="J855" t="s">
        <v>4855</v>
      </c>
      <c r="K855" t="str">
        <f t="shared" si="39"/>
        <v>MSV-163MS-535-545</v>
      </c>
      <c r="L855" t="str">
        <f>_xlfn.XLOOKUP(E855,LD_PROJETOS!A:A,LD_PROJETOS!H:H)</f>
        <v>GG</v>
      </c>
      <c r="M855" t="str">
        <f t="shared" si="40"/>
        <v/>
      </c>
      <c r="N855" t="str">
        <f t="shared" si="41"/>
        <v>C:\Users\luis.nunes\OneDrive - ATERPA\00.SERVIDOR\SALA TÉCNICA\00.PROJETOS\02.DOCUMENTOS\ANO 01\MSV-163MS-535-545\GG</v>
      </c>
      <c r="O855" t="s">
        <v>4780</v>
      </c>
    </row>
    <row r="856" spans="1:15" x14ac:dyDescent="0.3">
      <c r="A856" t="s">
        <v>1169</v>
      </c>
      <c r="B856">
        <v>366320</v>
      </c>
      <c r="C856" t="s">
        <v>5992</v>
      </c>
      <c r="D856" s="11">
        <v>45838</v>
      </c>
      <c r="E856" t="s">
        <v>3440</v>
      </c>
      <c r="F856" t="s">
        <v>2818</v>
      </c>
      <c r="G856" t="s">
        <v>2788</v>
      </c>
      <c r="H856" t="str">
        <f>IF(_xlfn.XLOOKUP(E856,LD_01[DOCUMENTO],LD_01[REVISÃO])=F856,"VIGENTE","OBSOLETO")</f>
        <v>VIGENTE</v>
      </c>
      <c r="I856" t="s">
        <v>4317</v>
      </c>
      <c r="J856" t="s">
        <v>4855</v>
      </c>
      <c r="K856" t="str">
        <f t="shared" si="39"/>
        <v>MSV-163MS-535-545</v>
      </c>
      <c r="L856" t="str">
        <f>_xlfn.XLOOKUP(E856,LD_PROJETOS!A:A,LD_PROJETOS!H:H)</f>
        <v>GG</v>
      </c>
      <c r="M856" t="str">
        <f t="shared" si="40"/>
        <v/>
      </c>
      <c r="N856" t="str">
        <f t="shared" si="41"/>
        <v>C:\Users\luis.nunes\OneDrive - ATERPA\00.SERVIDOR\SALA TÉCNICA\00.PROJETOS\02.DOCUMENTOS\ANO 01\MSV-163MS-535-545\GG</v>
      </c>
      <c r="O856" t="s">
        <v>4780</v>
      </c>
    </row>
    <row r="857" spans="1:15" x14ac:dyDescent="0.3">
      <c r="A857" t="s">
        <v>1170</v>
      </c>
      <c r="B857">
        <v>19590407</v>
      </c>
      <c r="C857" t="s">
        <v>5992</v>
      </c>
      <c r="D857" s="11">
        <v>45838</v>
      </c>
      <c r="E857" t="s">
        <v>3441</v>
      </c>
      <c r="F857" t="s">
        <v>2797</v>
      </c>
      <c r="G857" t="s">
        <v>2787</v>
      </c>
      <c r="H857" t="str">
        <f>IF(_xlfn.XLOOKUP(E857,LD_01[DOCUMENTO],LD_01[REVISÃO])=F857,"VIGENTE","OBSOLETO")</f>
        <v>VIGENTE</v>
      </c>
      <c r="I857" t="s">
        <v>4317</v>
      </c>
      <c r="J857" t="s">
        <v>4855</v>
      </c>
      <c r="K857" t="str">
        <f t="shared" si="39"/>
        <v>MSV-163MS-535-545</v>
      </c>
      <c r="L857" t="str">
        <f>_xlfn.XLOOKUP(E857,LD_PROJETOS!A:A,LD_PROJETOS!H:H)</f>
        <v>GG</v>
      </c>
      <c r="M857" t="str">
        <f t="shared" si="40"/>
        <v/>
      </c>
      <c r="N857" t="str">
        <f t="shared" si="41"/>
        <v>C:\Users\luis.nunes\OneDrive - ATERPA\00.SERVIDOR\SALA TÉCNICA\00.PROJETOS\02.DOCUMENTOS\ANO 01\MSV-163MS-535-545\GG</v>
      </c>
      <c r="O857" t="s">
        <v>4780</v>
      </c>
    </row>
    <row r="858" spans="1:15" x14ac:dyDescent="0.3">
      <c r="A858" t="s">
        <v>1171</v>
      </c>
      <c r="B858">
        <v>815506</v>
      </c>
      <c r="C858" t="s">
        <v>5992</v>
      </c>
      <c r="D858" s="11">
        <v>45838</v>
      </c>
      <c r="E858" t="s">
        <v>3441</v>
      </c>
      <c r="F858" t="s">
        <v>2797</v>
      </c>
      <c r="G858" t="s">
        <v>2788</v>
      </c>
      <c r="H858" t="str">
        <f>IF(_xlfn.XLOOKUP(E858,LD_01[DOCUMENTO],LD_01[REVISÃO])=F858,"VIGENTE","OBSOLETO")</f>
        <v>VIGENTE</v>
      </c>
      <c r="I858" t="s">
        <v>4317</v>
      </c>
      <c r="J858" t="s">
        <v>4855</v>
      </c>
      <c r="K858" t="str">
        <f t="shared" si="39"/>
        <v>MSV-163MS-535-545</v>
      </c>
      <c r="L858" t="str">
        <f>_xlfn.XLOOKUP(E858,LD_PROJETOS!A:A,LD_PROJETOS!H:H)</f>
        <v>GG</v>
      </c>
      <c r="M858" t="str">
        <f t="shared" si="40"/>
        <v/>
      </c>
      <c r="N858" t="str">
        <f t="shared" si="41"/>
        <v>C:\Users\luis.nunes\OneDrive - ATERPA\00.SERVIDOR\SALA TÉCNICA\00.PROJETOS\02.DOCUMENTOS\ANO 01\MSV-163MS-535-545\GG</v>
      </c>
      <c r="O858" t="s">
        <v>4780</v>
      </c>
    </row>
    <row r="859" spans="1:15" x14ac:dyDescent="0.3">
      <c r="A859" t="s">
        <v>1172</v>
      </c>
      <c r="B859">
        <v>1677891</v>
      </c>
      <c r="C859" t="s">
        <v>5992</v>
      </c>
      <c r="D859" s="11">
        <v>45838</v>
      </c>
      <c r="E859" t="s">
        <v>3442</v>
      </c>
      <c r="F859" t="s">
        <v>2799</v>
      </c>
      <c r="G859" t="s">
        <v>2787</v>
      </c>
      <c r="H859" t="str">
        <f>IF(_xlfn.XLOOKUP(E859,LD_01[DOCUMENTO],LD_01[REVISÃO])=F859,"VIGENTE","OBSOLETO")</f>
        <v>VIGENTE</v>
      </c>
      <c r="I859" t="s">
        <v>4317</v>
      </c>
      <c r="J859" t="s">
        <v>4855</v>
      </c>
      <c r="K859" t="str">
        <f t="shared" si="39"/>
        <v>MSV-163MS-535-545</v>
      </c>
      <c r="L859" t="str">
        <f>_xlfn.XLOOKUP(E859,LD_PROJETOS!A:A,LD_PROJETOS!H:H)</f>
        <v>GG</v>
      </c>
      <c r="M859" t="str">
        <f t="shared" si="40"/>
        <v/>
      </c>
      <c r="N859" t="str">
        <f t="shared" si="41"/>
        <v>C:\Users\luis.nunes\OneDrive - ATERPA\00.SERVIDOR\SALA TÉCNICA\00.PROJETOS\02.DOCUMENTOS\ANO 01\MSV-163MS-535-545\GG</v>
      </c>
      <c r="O859" t="s">
        <v>4780</v>
      </c>
    </row>
    <row r="860" spans="1:15" x14ac:dyDescent="0.3">
      <c r="A860" t="s">
        <v>1173</v>
      </c>
      <c r="B860">
        <v>826919</v>
      </c>
      <c r="C860" t="s">
        <v>5992</v>
      </c>
      <c r="D860" s="11">
        <v>45838</v>
      </c>
      <c r="E860" t="s">
        <v>3442</v>
      </c>
      <c r="F860" t="s">
        <v>2799</v>
      </c>
      <c r="G860" t="s">
        <v>2788</v>
      </c>
      <c r="H860" t="str">
        <f>IF(_xlfn.XLOOKUP(E860,LD_01[DOCUMENTO],LD_01[REVISÃO])=F860,"VIGENTE","OBSOLETO")</f>
        <v>VIGENTE</v>
      </c>
      <c r="I860" t="s">
        <v>4317</v>
      </c>
      <c r="J860" t="s">
        <v>4855</v>
      </c>
      <c r="K860" t="str">
        <f t="shared" si="39"/>
        <v>MSV-163MS-535-545</v>
      </c>
      <c r="L860" t="str">
        <f>_xlfn.XLOOKUP(E860,LD_PROJETOS!A:A,LD_PROJETOS!H:H)</f>
        <v>GG</v>
      </c>
      <c r="M860" t="str">
        <f t="shared" si="40"/>
        <v/>
      </c>
      <c r="N860" t="str">
        <f t="shared" si="41"/>
        <v>C:\Users\luis.nunes\OneDrive - ATERPA\00.SERVIDOR\SALA TÉCNICA\00.PROJETOS\02.DOCUMENTOS\ANO 01\MSV-163MS-535-545\GG</v>
      </c>
      <c r="O860" t="s">
        <v>4780</v>
      </c>
    </row>
    <row r="861" spans="1:15" x14ac:dyDescent="0.3">
      <c r="A861" t="s">
        <v>1174</v>
      </c>
      <c r="B861">
        <v>1471750</v>
      </c>
      <c r="C861" t="s">
        <v>5992</v>
      </c>
      <c r="D861" s="11">
        <v>45838</v>
      </c>
      <c r="E861" t="s">
        <v>3443</v>
      </c>
      <c r="F861" t="s">
        <v>2799</v>
      </c>
      <c r="G861" t="s">
        <v>2787</v>
      </c>
      <c r="H861" t="str">
        <f>IF(_xlfn.XLOOKUP(E861,LD_01[DOCUMENTO],LD_01[REVISÃO])=F861,"VIGENTE","OBSOLETO")</f>
        <v>VIGENTE</v>
      </c>
      <c r="I861" t="s">
        <v>4317</v>
      </c>
      <c r="J861" t="s">
        <v>4855</v>
      </c>
      <c r="K861" t="str">
        <f t="shared" si="39"/>
        <v>MSV-163MS-535-545</v>
      </c>
      <c r="L861" t="str">
        <f>_xlfn.XLOOKUP(E861,LD_PROJETOS!A:A,LD_PROJETOS!H:H)</f>
        <v>GG</v>
      </c>
      <c r="M861" t="str">
        <f t="shared" si="40"/>
        <v/>
      </c>
      <c r="N861" t="str">
        <f t="shared" si="41"/>
        <v>C:\Users\luis.nunes\OneDrive - ATERPA\00.SERVIDOR\SALA TÉCNICA\00.PROJETOS\02.DOCUMENTOS\ANO 01\MSV-163MS-535-545\GG</v>
      </c>
      <c r="O861" t="s">
        <v>4780</v>
      </c>
    </row>
    <row r="862" spans="1:15" x14ac:dyDescent="0.3">
      <c r="A862" t="s">
        <v>1175</v>
      </c>
      <c r="B862">
        <v>621933</v>
      </c>
      <c r="C862" t="s">
        <v>5992</v>
      </c>
      <c r="D862" s="11">
        <v>45838</v>
      </c>
      <c r="E862" t="s">
        <v>3443</v>
      </c>
      <c r="F862" t="s">
        <v>2799</v>
      </c>
      <c r="G862" t="s">
        <v>2788</v>
      </c>
      <c r="H862" t="str">
        <f>IF(_xlfn.XLOOKUP(E862,LD_01[DOCUMENTO],LD_01[REVISÃO])=F862,"VIGENTE","OBSOLETO")</f>
        <v>VIGENTE</v>
      </c>
      <c r="I862" t="s">
        <v>4317</v>
      </c>
      <c r="J862" t="s">
        <v>4855</v>
      </c>
      <c r="K862" t="str">
        <f t="shared" si="39"/>
        <v>MSV-163MS-535-545</v>
      </c>
      <c r="L862" t="str">
        <f>_xlfn.XLOOKUP(E862,LD_PROJETOS!A:A,LD_PROJETOS!H:H)</f>
        <v>GG</v>
      </c>
      <c r="M862" t="str">
        <f t="shared" si="40"/>
        <v/>
      </c>
      <c r="N862" t="str">
        <f t="shared" si="41"/>
        <v>C:\Users\luis.nunes\OneDrive - ATERPA\00.SERVIDOR\SALA TÉCNICA\00.PROJETOS\02.DOCUMENTOS\ANO 01\MSV-163MS-535-545\GG</v>
      </c>
      <c r="O862" t="s">
        <v>4780</v>
      </c>
    </row>
    <row r="863" spans="1:15" x14ac:dyDescent="0.3">
      <c r="A863" t="s">
        <v>1176</v>
      </c>
      <c r="B863">
        <v>19477394</v>
      </c>
      <c r="C863" t="s">
        <v>5992</v>
      </c>
      <c r="D863" s="11">
        <v>45838</v>
      </c>
      <c r="E863" t="s">
        <v>3444</v>
      </c>
      <c r="F863" t="s">
        <v>2818</v>
      </c>
      <c r="G863" t="s">
        <v>2787</v>
      </c>
      <c r="H863" t="str">
        <f>IF(_xlfn.XLOOKUP(E863,LD_01[DOCUMENTO],LD_01[REVISÃO])=F863,"VIGENTE","OBSOLETO")</f>
        <v>VIGENTE</v>
      </c>
      <c r="I863" t="s">
        <v>4317</v>
      </c>
      <c r="J863" t="s">
        <v>4855</v>
      </c>
      <c r="K863" t="str">
        <f t="shared" si="39"/>
        <v>MSV-163MS-535-545</v>
      </c>
      <c r="L863" t="str">
        <f>_xlfn.XLOOKUP(E863,LD_PROJETOS!A:A,LD_PROJETOS!H:H)</f>
        <v>GG</v>
      </c>
      <c r="M863" t="str">
        <f t="shared" si="40"/>
        <v/>
      </c>
      <c r="N863" t="str">
        <f t="shared" si="41"/>
        <v>C:\Users\luis.nunes\OneDrive - ATERPA\00.SERVIDOR\SALA TÉCNICA\00.PROJETOS\02.DOCUMENTOS\ANO 01\MSV-163MS-535-545\GG</v>
      </c>
      <c r="O863" t="s">
        <v>4780</v>
      </c>
    </row>
    <row r="864" spans="1:15" x14ac:dyDescent="0.3">
      <c r="A864" t="s">
        <v>1177</v>
      </c>
      <c r="B864">
        <v>623045</v>
      </c>
      <c r="C864" t="s">
        <v>5992</v>
      </c>
      <c r="D864" s="11">
        <v>45838</v>
      </c>
      <c r="E864" t="s">
        <v>3444</v>
      </c>
      <c r="F864" t="s">
        <v>2818</v>
      </c>
      <c r="G864" t="s">
        <v>2788</v>
      </c>
      <c r="H864" t="str">
        <f>IF(_xlfn.XLOOKUP(E864,LD_01[DOCUMENTO],LD_01[REVISÃO])=F864,"VIGENTE","OBSOLETO")</f>
        <v>VIGENTE</v>
      </c>
      <c r="I864" t="s">
        <v>4317</v>
      </c>
      <c r="J864" t="s">
        <v>4855</v>
      </c>
      <c r="K864" t="str">
        <f t="shared" si="39"/>
        <v>MSV-163MS-535-545</v>
      </c>
      <c r="L864" t="str">
        <f>_xlfn.XLOOKUP(E864,LD_PROJETOS!A:A,LD_PROJETOS!H:H)</f>
        <v>GG</v>
      </c>
      <c r="M864" t="str">
        <f t="shared" si="40"/>
        <v/>
      </c>
      <c r="N864" t="str">
        <f t="shared" si="41"/>
        <v>C:\Users\luis.nunes\OneDrive - ATERPA\00.SERVIDOR\SALA TÉCNICA\00.PROJETOS\02.DOCUMENTOS\ANO 01\MSV-163MS-535-545\GG</v>
      </c>
      <c r="O864" t="s">
        <v>4780</v>
      </c>
    </row>
    <row r="865" spans="1:15" x14ac:dyDescent="0.3">
      <c r="A865" t="s">
        <v>1178</v>
      </c>
      <c r="B865">
        <v>9995790</v>
      </c>
      <c r="C865" t="s">
        <v>5992</v>
      </c>
      <c r="D865" s="11">
        <v>45838</v>
      </c>
      <c r="E865" t="s">
        <v>3445</v>
      </c>
      <c r="F865" t="s">
        <v>2799</v>
      </c>
      <c r="G865" t="s">
        <v>2787</v>
      </c>
      <c r="H865" t="str">
        <f>IF(_xlfn.XLOOKUP(E865,LD_01[DOCUMENTO],LD_01[REVISÃO])=F865,"VIGENTE","OBSOLETO")</f>
        <v>VIGENTE</v>
      </c>
      <c r="I865" t="s">
        <v>4317</v>
      </c>
      <c r="J865" t="s">
        <v>4855</v>
      </c>
      <c r="K865" t="str">
        <f t="shared" si="39"/>
        <v>MSV-163MS-535-545</v>
      </c>
      <c r="L865" t="str">
        <f>_xlfn.XLOOKUP(E865,LD_PROJETOS!A:A,LD_PROJETOS!H:H)</f>
        <v>GG</v>
      </c>
      <c r="M865" t="str">
        <f t="shared" si="40"/>
        <v/>
      </c>
      <c r="N865" t="str">
        <f t="shared" si="41"/>
        <v>C:\Users\luis.nunes\OneDrive - ATERPA\00.SERVIDOR\SALA TÉCNICA\00.PROJETOS\02.DOCUMENTOS\ANO 01\MSV-163MS-535-545\GG</v>
      </c>
      <c r="O865" t="s">
        <v>4780</v>
      </c>
    </row>
    <row r="866" spans="1:15" x14ac:dyDescent="0.3">
      <c r="A866" t="s">
        <v>1179</v>
      </c>
      <c r="B866">
        <v>520756</v>
      </c>
      <c r="C866" t="s">
        <v>5992</v>
      </c>
      <c r="D866" s="11">
        <v>45838</v>
      </c>
      <c r="E866" t="s">
        <v>3445</v>
      </c>
      <c r="F866" t="s">
        <v>2799</v>
      </c>
      <c r="G866" t="s">
        <v>2788</v>
      </c>
      <c r="H866" t="str">
        <f>IF(_xlfn.XLOOKUP(E866,LD_01[DOCUMENTO],LD_01[REVISÃO])=F866,"VIGENTE","OBSOLETO")</f>
        <v>VIGENTE</v>
      </c>
      <c r="I866" t="s">
        <v>4317</v>
      </c>
      <c r="J866" t="s">
        <v>4855</v>
      </c>
      <c r="K866" t="str">
        <f t="shared" si="39"/>
        <v>MSV-163MS-535-545</v>
      </c>
      <c r="L866" t="str">
        <f>_xlfn.XLOOKUP(E866,LD_PROJETOS!A:A,LD_PROJETOS!H:H)</f>
        <v>GG</v>
      </c>
      <c r="M866" t="str">
        <f t="shared" si="40"/>
        <v/>
      </c>
      <c r="N866" t="str">
        <f t="shared" si="41"/>
        <v>C:\Users\luis.nunes\OneDrive - ATERPA\00.SERVIDOR\SALA TÉCNICA\00.PROJETOS\02.DOCUMENTOS\ANO 01\MSV-163MS-535-545\GG</v>
      </c>
      <c r="O866" t="s">
        <v>4780</v>
      </c>
    </row>
    <row r="867" spans="1:15" x14ac:dyDescent="0.3">
      <c r="A867" t="s">
        <v>812</v>
      </c>
      <c r="B867">
        <v>1183105</v>
      </c>
      <c r="C867" t="s">
        <v>5992</v>
      </c>
      <c r="D867" s="11">
        <v>45838</v>
      </c>
      <c r="E867" t="s">
        <v>3255</v>
      </c>
      <c r="F867" t="s">
        <v>2795</v>
      </c>
      <c r="G867" t="s">
        <v>2787</v>
      </c>
      <c r="H867" t="str">
        <f>IF(_xlfn.XLOOKUP(E867,LD_01[DOCUMENTO],LD_01[REVISÃO])=F867,"VIGENTE","OBSOLETO")</f>
        <v>VIGENTE</v>
      </c>
      <c r="I867" t="s">
        <v>4317</v>
      </c>
      <c r="J867" t="s">
        <v>4855</v>
      </c>
      <c r="K867" t="str">
        <f t="shared" si="39"/>
        <v>MSV-163MS-535-545</v>
      </c>
      <c r="L867" t="str">
        <f>_xlfn.XLOOKUP(E867,LD_PROJETOS!A:A,LD_PROJETOS!H:H)</f>
        <v>GE</v>
      </c>
      <c r="M867" t="str">
        <f t="shared" si="40"/>
        <v/>
      </c>
      <c r="N867" t="str">
        <f t="shared" si="41"/>
        <v>C:\Users\luis.nunes\OneDrive - ATERPA\00.SERVIDOR\SALA TÉCNICA\00.PROJETOS\02.DOCUMENTOS\ANO 01\MSV-163MS-535-545\GE</v>
      </c>
      <c r="O867" t="s">
        <v>4780</v>
      </c>
    </row>
    <row r="868" spans="1:15" x14ac:dyDescent="0.3">
      <c r="A868" t="s">
        <v>813</v>
      </c>
      <c r="B868">
        <v>511046</v>
      </c>
      <c r="C868" t="s">
        <v>5992</v>
      </c>
      <c r="D868" s="11">
        <v>45838</v>
      </c>
      <c r="E868" t="s">
        <v>3255</v>
      </c>
      <c r="F868" t="s">
        <v>2795</v>
      </c>
      <c r="G868" t="s">
        <v>2788</v>
      </c>
      <c r="H868" t="str">
        <f>IF(_xlfn.XLOOKUP(E868,LD_01[DOCUMENTO],LD_01[REVISÃO])=F868,"VIGENTE","OBSOLETO")</f>
        <v>VIGENTE</v>
      </c>
      <c r="I868" t="s">
        <v>4317</v>
      </c>
      <c r="J868" t="s">
        <v>4855</v>
      </c>
      <c r="K868" t="str">
        <f t="shared" si="39"/>
        <v>MSV-163MS-535-545</v>
      </c>
      <c r="L868" t="str">
        <f>_xlfn.XLOOKUP(E868,LD_PROJETOS!A:A,LD_PROJETOS!H:H)</f>
        <v>GE</v>
      </c>
      <c r="M868" t="str">
        <f t="shared" si="40"/>
        <v/>
      </c>
      <c r="N868" t="str">
        <f t="shared" si="41"/>
        <v>C:\Users\luis.nunes\OneDrive - ATERPA\00.SERVIDOR\SALA TÉCNICA\00.PROJETOS\02.DOCUMENTOS\ANO 01\MSV-163MS-535-545\GE</v>
      </c>
      <c r="O868" t="s">
        <v>4780</v>
      </c>
    </row>
    <row r="869" spans="1:15" x14ac:dyDescent="0.3">
      <c r="A869" t="s">
        <v>814</v>
      </c>
      <c r="B869">
        <v>1205107</v>
      </c>
      <c r="C869" t="s">
        <v>5992</v>
      </c>
      <c r="D869" s="11">
        <v>45838</v>
      </c>
      <c r="E869" t="s">
        <v>3256</v>
      </c>
      <c r="F869" t="s">
        <v>2795</v>
      </c>
      <c r="G869" t="s">
        <v>2787</v>
      </c>
      <c r="H869" t="str">
        <f>IF(_xlfn.XLOOKUP(E869,LD_01[DOCUMENTO],LD_01[REVISÃO])=F869,"VIGENTE","OBSOLETO")</f>
        <v>VIGENTE</v>
      </c>
      <c r="I869" t="s">
        <v>4317</v>
      </c>
      <c r="J869" t="s">
        <v>4855</v>
      </c>
      <c r="K869" t="str">
        <f t="shared" si="39"/>
        <v>MSV-163MS-535-545</v>
      </c>
      <c r="L869" t="str">
        <f>_xlfn.XLOOKUP(E869,LD_PROJETOS!A:A,LD_PROJETOS!H:H)</f>
        <v>GE</v>
      </c>
      <c r="M869" t="str">
        <f t="shared" si="40"/>
        <v/>
      </c>
      <c r="N869" t="str">
        <f t="shared" si="41"/>
        <v>C:\Users\luis.nunes\OneDrive - ATERPA\00.SERVIDOR\SALA TÉCNICA\00.PROJETOS\02.DOCUMENTOS\ANO 01\MSV-163MS-535-545\GE</v>
      </c>
      <c r="O869" t="s">
        <v>4780</v>
      </c>
    </row>
    <row r="870" spans="1:15" x14ac:dyDescent="0.3">
      <c r="A870" t="s">
        <v>815</v>
      </c>
      <c r="B870">
        <v>587495</v>
      </c>
      <c r="C870" t="s">
        <v>5992</v>
      </c>
      <c r="D870" s="11">
        <v>45838</v>
      </c>
      <c r="E870" t="s">
        <v>3256</v>
      </c>
      <c r="F870" t="s">
        <v>2795</v>
      </c>
      <c r="G870" t="s">
        <v>2788</v>
      </c>
      <c r="H870" t="str">
        <f>IF(_xlfn.XLOOKUP(E870,LD_01[DOCUMENTO],LD_01[REVISÃO])=F870,"VIGENTE","OBSOLETO")</f>
        <v>VIGENTE</v>
      </c>
      <c r="I870" t="s">
        <v>4317</v>
      </c>
      <c r="J870" t="s">
        <v>4855</v>
      </c>
      <c r="K870" t="str">
        <f t="shared" si="39"/>
        <v>MSV-163MS-535-545</v>
      </c>
      <c r="L870" t="str">
        <f>_xlfn.XLOOKUP(E870,LD_PROJETOS!A:A,LD_PROJETOS!H:H)</f>
        <v>GE</v>
      </c>
      <c r="M870" t="str">
        <f t="shared" si="40"/>
        <v/>
      </c>
      <c r="N870" t="str">
        <f t="shared" si="41"/>
        <v>C:\Users\luis.nunes\OneDrive - ATERPA\00.SERVIDOR\SALA TÉCNICA\00.PROJETOS\02.DOCUMENTOS\ANO 01\MSV-163MS-535-545\GE</v>
      </c>
      <c r="O870" t="s">
        <v>4780</v>
      </c>
    </row>
    <row r="871" spans="1:15" x14ac:dyDescent="0.3">
      <c r="A871" t="s">
        <v>816</v>
      </c>
      <c r="B871">
        <v>1351890</v>
      </c>
      <c r="C871" t="s">
        <v>5992</v>
      </c>
      <c r="D871" s="11">
        <v>45838</v>
      </c>
      <c r="E871" t="s">
        <v>3257</v>
      </c>
      <c r="F871" t="s">
        <v>2825</v>
      </c>
      <c r="G871" t="s">
        <v>2787</v>
      </c>
      <c r="H871" t="str">
        <f>IF(_xlfn.XLOOKUP(E871,LD_01[DOCUMENTO],LD_01[REVISÃO])=F871,"VIGENTE","OBSOLETO")</f>
        <v>VIGENTE</v>
      </c>
      <c r="I871" t="s">
        <v>4317</v>
      </c>
      <c r="J871" t="s">
        <v>4855</v>
      </c>
      <c r="K871" t="str">
        <f t="shared" si="39"/>
        <v>MSV-163MS-535-545</v>
      </c>
      <c r="L871" t="str">
        <f>_xlfn.XLOOKUP(E871,LD_PROJETOS!A:A,LD_PROJETOS!H:H)</f>
        <v>GE</v>
      </c>
      <c r="M871" t="str">
        <f t="shared" si="40"/>
        <v/>
      </c>
      <c r="N871" t="str">
        <f t="shared" si="41"/>
        <v>C:\Users\luis.nunes\OneDrive - ATERPA\00.SERVIDOR\SALA TÉCNICA\00.PROJETOS\02.DOCUMENTOS\ANO 01\MSV-163MS-535-545\GE</v>
      </c>
      <c r="O871" t="s">
        <v>4780</v>
      </c>
    </row>
    <row r="872" spans="1:15" x14ac:dyDescent="0.3">
      <c r="A872" t="s">
        <v>817</v>
      </c>
      <c r="B872">
        <v>534849</v>
      </c>
      <c r="C872" t="s">
        <v>5992</v>
      </c>
      <c r="D872" s="11">
        <v>45838</v>
      </c>
      <c r="E872" t="s">
        <v>3257</v>
      </c>
      <c r="F872" t="s">
        <v>2825</v>
      </c>
      <c r="G872" t="s">
        <v>2788</v>
      </c>
      <c r="H872" t="str">
        <f>IF(_xlfn.XLOOKUP(E872,LD_01[DOCUMENTO],LD_01[REVISÃO])=F872,"VIGENTE","OBSOLETO")</f>
        <v>VIGENTE</v>
      </c>
      <c r="I872" t="s">
        <v>4317</v>
      </c>
      <c r="J872" t="s">
        <v>4855</v>
      </c>
      <c r="K872" t="str">
        <f t="shared" si="39"/>
        <v>MSV-163MS-535-545</v>
      </c>
      <c r="L872" t="str">
        <f>_xlfn.XLOOKUP(E872,LD_PROJETOS!A:A,LD_PROJETOS!H:H)</f>
        <v>GE</v>
      </c>
      <c r="M872" t="str">
        <f t="shared" si="40"/>
        <v/>
      </c>
      <c r="N872" t="str">
        <f t="shared" si="41"/>
        <v>C:\Users\luis.nunes\OneDrive - ATERPA\00.SERVIDOR\SALA TÉCNICA\00.PROJETOS\02.DOCUMENTOS\ANO 01\MSV-163MS-535-545\GE</v>
      </c>
      <c r="O872" t="s">
        <v>4780</v>
      </c>
    </row>
    <row r="873" spans="1:15" x14ac:dyDescent="0.3">
      <c r="A873" t="s">
        <v>818</v>
      </c>
      <c r="B873">
        <v>1158610</v>
      </c>
      <c r="C873" t="s">
        <v>5992</v>
      </c>
      <c r="D873" s="11">
        <v>45838</v>
      </c>
      <c r="E873" t="s">
        <v>3258</v>
      </c>
      <c r="F873" t="s">
        <v>2797</v>
      </c>
      <c r="G873" t="s">
        <v>2787</v>
      </c>
      <c r="H873" t="str">
        <f>IF(_xlfn.XLOOKUP(E873,LD_01[DOCUMENTO],LD_01[REVISÃO])=F873,"VIGENTE","OBSOLETO")</f>
        <v>VIGENTE</v>
      </c>
      <c r="I873" t="s">
        <v>4317</v>
      </c>
      <c r="J873" t="s">
        <v>4855</v>
      </c>
      <c r="K873" t="str">
        <f t="shared" si="39"/>
        <v>MSV-163MS-535-545</v>
      </c>
      <c r="L873" t="str">
        <f>_xlfn.XLOOKUP(E873,LD_PROJETOS!A:A,LD_PROJETOS!H:H)</f>
        <v>GE</v>
      </c>
      <c r="M873" t="str">
        <f t="shared" si="40"/>
        <v/>
      </c>
      <c r="N873" t="str">
        <f t="shared" si="41"/>
        <v>C:\Users\luis.nunes\OneDrive - ATERPA\00.SERVIDOR\SALA TÉCNICA\00.PROJETOS\02.DOCUMENTOS\ANO 01\MSV-163MS-535-545\GE</v>
      </c>
      <c r="O873" t="s">
        <v>4780</v>
      </c>
    </row>
    <row r="874" spans="1:15" x14ac:dyDescent="0.3">
      <c r="A874" t="s">
        <v>819</v>
      </c>
      <c r="B874">
        <v>551182</v>
      </c>
      <c r="C874" t="s">
        <v>5992</v>
      </c>
      <c r="D874" s="11">
        <v>45838</v>
      </c>
      <c r="E874" t="s">
        <v>3258</v>
      </c>
      <c r="F874" t="s">
        <v>2797</v>
      </c>
      <c r="G874" t="s">
        <v>2788</v>
      </c>
      <c r="H874" t="str">
        <f>IF(_xlfn.XLOOKUP(E874,LD_01[DOCUMENTO],LD_01[REVISÃO])=F874,"VIGENTE","OBSOLETO")</f>
        <v>VIGENTE</v>
      </c>
      <c r="I874" t="s">
        <v>4317</v>
      </c>
      <c r="J874" t="s">
        <v>4855</v>
      </c>
      <c r="K874" t="str">
        <f t="shared" si="39"/>
        <v>MSV-163MS-535-545</v>
      </c>
      <c r="L874" t="str">
        <f>_xlfn.XLOOKUP(E874,LD_PROJETOS!A:A,LD_PROJETOS!H:H)</f>
        <v>GE</v>
      </c>
      <c r="M874" t="str">
        <f t="shared" si="40"/>
        <v/>
      </c>
      <c r="N874" t="str">
        <f t="shared" si="41"/>
        <v>C:\Users\luis.nunes\OneDrive - ATERPA\00.SERVIDOR\SALA TÉCNICA\00.PROJETOS\02.DOCUMENTOS\ANO 01\MSV-163MS-535-545\GE</v>
      </c>
      <c r="O874" t="s">
        <v>4780</v>
      </c>
    </row>
    <row r="875" spans="1:15" x14ac:dyDescent="0.3">
      <c r="A875" t="s">
        <v>820</v>
      </c>
      <c r="B875">
        <v>1198815</v>
      </c>
      <c r="C875" t="s">
        <v>5992</v>
      </c>
      <c r="D875" s="11">
        <v>45838</v>
      </c>
      <c r="E875" t="s">
        <v>3259</v>
      </c>
      <c r="F875" t="s">
        <v>2799</v>
      </c>
      <c r="G875" t="s">
        <v>2787</v>
      </c>
      <c r="H875" t="str">
        <f>IF(_xlfn.XLOOKUP(E875,LD_01[DOCUMENTO],LD_01[REVISÃO])=F875,"VIGENTE","OBSOLETO")</f>
        <v>OBSOLETO</v>
      </c>
      <c r="I875" t="s">
        <v>4317</v>
      </c>
      <c r="J875" t="s">
        <v>4855</v>
      </c>
      <c r="K875" t="str">
        <f t="shared" si="39"/>
        <v>MSV-163MS-535-545</v>
      </c>
      <c r="L875" t="str">
        <f>_xlfn.XLOOKUP(E875,LD_PROJETOS!A:A,LD_PROJETOS!H:H)</f>
        <v>GE</v>
      </c>
      <c r="M875" t="str">
        <f t="shared" si="40"/>
        <v>OBSOLETO</v>
      </c>
      <c r="N875" t="str">
        <f t="shared" si="41"/>
        <v>C:\Users\luis.nunes\OneDrive - ATERPA\00.SERVIDOR\SALA TÉCNICA\00.PROJETOS\02.DOCUMENTOS\ANO 01\MSV-163MS-535-545\GE\OBSOLETO</v>
      </c>
      <c r="O875" t="s">
        <v>4780</v>
      </c>
    </row>
    <row r="876" spans="1:15" x14ac:dyDescent="0.3">
      <c r="A876" t="s">
        <v>821</v>
      </c>
      <c r="B876">
        <v>494136</v>
      </c>
      <c r="C876" t="s">
        <v>5992</v>
      </c>
      <c r="D876" s="11">
        <v>45838</v>
      </c>
      <c r="E876" t="s">
        <v>3259</v>
      </c>
      <c r="F876" t="s">
        <v>2799</v>
      </c>
      <c r="G876" t="s">
        <v>2788</v>
      </c>
      <c r="H876" t="str">
        <f>IF(_xlfn.XLOOKUP(E876,LD_01[DOCUMENTO],LD_01[REVISÃO])=F876,"VIGENTE","OBSOLETO")</f>
        <v>OBSOLETO</v>
      </c>
      <c r="I876" t="s">
        <v>4317</v>
      </c>
      <c r="J876" t="s">
        <v>4855</v>
      </c>
      <c r="K876" t="str">
        <f t="shared" si="39"/>
        <v>MSV-163MS-535-545</v>
      </c>
      <c r="L876" t="str">
        <f>_xlfn.XLOOKUP(E876,LD_PROJETOS!A:A,LD_PROJETOS!H:H)</f>
        <v>GE</v>
      </c>
      <c r="M876" t="str">
        <f t="shared" si="40"/>
        <v>OBSOLETO</v>
      </c>
      <c r="N876" t="str">
        <f t="shared" si="41"/>
        <v>C:\Users\luis.nunes\OneDrive - ATERPA\00.SERVIDOR\SALA TÉCNICA\00.PROJETOS\02.DOCUMENTOS\ANO 01\MSV-163MS-535-545\GE\OBSOLETO</v>
      </c>
      <c r="O876" t="s">
        <v>4780</v>
      </c>
    </row>
    <row r="877" spans="1:15" x14ac:dyDescent="0.3">
      <c r="A877" t="s">
        <v>822</v>
      </c>
      <c r="B877">
        <v>1303716</v>
      </c>
      <c r="C877" t="s">
        <v>5992</v>
      </c>
      <c r="D877" s="11">
        <v>45838</v>
      </c>
      <c r="E877" t="s">
        <v>3260</v>
      </c>
      <c r="F877" t="s">
        <v>2795</v>
      </c>
      <c r="G877" t="s">
        <v>2787</v>
      </c>
      <c r="H877" t="str">
        <f>IF(_xlfn.XLOOKUP(E877,LD_01[DOCUMENTO],LD_01[REVISÃO])=F877,"VIGENTE","OBSOLETO")</f>
        <v>OBSOLETO</v>
      </c>
      <c r="I877" t="s">
        <v>4317</v>
      </c>
      <c r="J877" t="s">
        <v>4855</v>
      </c>
      <c r="K877" t="str">
        <f t="shared" si="39"/>
        <v>MSV-163MS-535-545</v>
      </c>
      <c r="L877" t="str">
        <f>_xlfn.XLOOKUP(E877,LD_PROJETOS!A:A,LD_PROJETOS!H:H)</f>
        <v>GE</v>
      </c>
      <c r="M877" t="str">
        <f t="shared" si="40"/>
        <v>OBSOLETO</v>
      </c>
      <c r="N877" t="str">
        <f t="shared" si="41"/>
        <v>C:\Users\luis.nunes\OneDrive - ATERPA\00.SERVIDOR\SALA TÉCNICA\00.PROJETOS\02.DOCUMENTOS\ANO 01\MSV-163MS-535-545\GE\OBSOLETO</v>
      </c>
      <c r="O877" t="s">
        <v>4780</v>
      </c>
    </row>
    <row r="878" spans="1:15" x14ac:dyDescent="0.3">
      <c r="A878" t="s">
        <v>823</v>
      </c>
      <c r="B878">
        <v>592860</v>
      </c>
      <c r="C878" t="s">
        <v>5992</v>
      </c>
      <c r="D878" s="11">
        <v>45838</v>
      </c>
      <c r="E878" t="s">
        <v>3260</v>
      </c>
      <c r="F878" t="s">
        <v>2795</v>
      </c>
      <c r="G878" t="s">
        <v>2788</v>
      </c>
      <c r="H878" t="str">
        <f>IF(_xlfn.XLOOKUP(E878,LD_01[DOCUMENTO],LD_01[REVISÃO])=F878,"VIGENTE","OBSOLETO")</f>
        <v>OBSOLETO</v>
      </c>
      <c r="I878" t="s">
        <v>4317</v>
      </c>
      <c r="J878" t="s">
        <v>4855</v>
      </c>
      <c r="K878" t="str">
        <f t="shared" si="39"/>
        <v>MSV-163MS-535-545</v>
      </c>
      <c r="L878" t="str">
        <f>_xlfn.XLOOKUP(E878,LD_PROJETOS!A:A,LD_PROJETOS!H:H)</f>
        <v>GE</v>
      </c>
      <c r="M878" t="str">
        <f t="shared" si="40"/>
        <v>OBSOLETO</v>
      </c>
      <c r="N878" t="str">
        <f t="shared" si="41"/>
        <v>C:\Users\luis.nunes\OneDrive - ATERPA\00.SERVIDOR\SALA TÉCNICA\00.PROJETOS\02.DOCUMENTOS\ANO 01\MSV-163MS-535-545\GE\OBSOLETO</v>
      </c>
      <c r="O878" t="s">
        <v>4780</v>
      </c>
    </row>
    <row r="879" spans="1:15" x14ac:dyDescent="0.3">
      <c r="A879" t="s">
        <v>824</v>
      </c>
      <c r="B879">
        <v>1152043</v>
      </c>
      <c r="C879" t="s">
        <v>5992</v>
      </c>
      <c r="D879" s="11">
        <v>45838</v>
      </c>
      <c r="E879" t="s">
        <v>3261</v>
      </c>
      <c r="F879" t="s">
        <v>2825</v>
      </c>
      <c r="G879" t="s">
        <v>2787</v>
      </c>
      <c r="H879" t="str">
        <f>IF(_xlfn.XLOOKUP(E879,LD_01[DOCUMENTO],LD_01[REVISÃO])=F879,"VIGENTE","OBSOLETO")</f>
        <v>OBSOLETO</v>
      </c>
      <c r="I879" t="s">
        <v>4317</v>
      </c>
      <c r="J879" t="s">
        <v>4855</v>
      </c>
      <c r="K879" t="str">
        <f t="shared" si="39"/>
        <v>MSV-163MS-535-545</v>
      </c>
      <c r="L879" t="str">
        <f>_xlfn.XLOOKUP(E879,LD_PROJETOS!A:A,LD_PROJETOS!H:H)</f>
        <v>GE</v>
      </c>
      <c r="M879" t="str">
        <f t="shared" si="40"/>
        <v>OBSOLETO</v>
      </c>
      <c r="N879" t="str">
        <f t="shared" si="41"/>
        <v>C:\Users\luis.nunes\OneDrive - ATERPA\00.SERVIDOR\SALA TÉCNICA\00.PROJETOS\02.DOCUMENTOS\ANO 01\MSV-163MS-535-545\GE\OBSOLETO</v>
      </c>
      <c r="O879" t="s">
        <v>4780</v>
      </c>
    </row>
    <row r="880" spans="1:15" x14ac:dyDescent="0.3">
      <c r="A880" t="s">
        <v>825</v>
      </c>
      <c r="B880">
        <v>495897</v>
      </c>
      <c r="C880" t="s">
        <v>5992</v>
      </c>
      <c r="D880" s="11">
        <v>45838</v>
      </c>
      <c r="E880" t="s">
        <v>3261</v>
      </c>
      <c r="F880" t="s">
        <v>2825</v>
      </c>
      <c r="G880" t="s">
        <v>2788</v>
      </c>
      <c r="H880" t="str">
        <f>IF(_xlfn.XLOOKUP(E880,LD_01[DOCUMENTO],LD_01[REVISÃO])=F880,"VIGENTE","OBSOLETO")</f>
        <v>OBSOLETO</v>
      </c>
      <c r="I880" t="s">
        <v>4317</v>
      </c>
      <c r="J880" t="s">
        <v>4855</v>
      </c>
      <c r="K880" t="str">
        <f t="shared" si="39"/>
        <v>MSV-163MS-535-545</v>
      </c>
      <c r="L880" t="str">
        <f>_xlfn.XLOOKUP(E880,LD_PROJETOS!A:A,LD_PROJETOS!H:H)</f>
        <v>GE</v>
      </c>
      <c r="M880" t="str">
        <f t="shared" si="40"/>
        <v>OBSOLETO</v>
      </c>
      <c r="N880" t="str">
        <f t="shared" si="41"/>
        <v>C:\Users\luis.nunes\OneDrive - ATERPA\00.SERVIDOR\SALA TÉCNICA\00.PROJETOS\02.DOCUMENTOS\ANO 01\MSV-163MS-535-545\GE\OBSOLETO</v>
      </c>
      <c r="O880" t="s">
        <v>4780</v>
      </c>
    </row>
    <row r="881" spans="1:15" x14ac:dyDescent="0.3">
      <c r="A881" t="s">
        <v>826</v>
      </c>
      <c r="B881">
        <v>1300954</v>
      </c>
      <c r="C881" t="s">
        <v>5992</v>
      </c>
      <c r="D881" s="11">
        <v>45838</v>
      </c>
      <c r="E881" t="s">
        <v>3262</v>
      </c>
      <c r="F881" t="s">
        <v>2795</v>
      </c>
      <c r="G881" t="s">
        <v>2787</v>
      </c>
      <c r="H881" t="str">
        <f>IF(_xlfn.XLOOKUP(E881,LD_01[DOCUMENTO],LD_01[REVISÃO])=F881,"VIGENTE","OBSOLETO")</f>
        <v>VIGENTE</v>
      </c>
      <c r="I881" t="s">
        <v>4317</v>
      </c>
      <c r="J881" t="s">
        <v>4855</v>
      </c>
      <c r="K881" t="str">
        <f t="shared" si="39"/>
        <v>MSV-163MS-535-545</v>
      </c>
      <c r="L881" t="str">
        <f>_xlfn.XLOOKUP(E881,LD_PROJETOS!A:A,LD_PROJETOS!H:H)</f>
        <v>GE</v>
      </c>
      <c r="M881" t="str">
        <f t="shared" si="40"/>
        <v/>
      </c>
      <c r="N881" t="str">
        <f t="shared" si="41"/>
        <v>C:\Users\luis.nunes\OneDrive - ATERPA\00.SERVIDOR\SALA TÉCNICA\00.PROJETOS\02.DOCUMENTOS\ANO 01\MSV-163MS-535-545\GE</v>
      </c>
      <c r="O881" t="s">
        <v>4780</v>
      </c>
    </row>
    <row r="882" spans="1:15" x14ac:dyDescent="0.3">
      <c r="A882" t="s">
        <v>827</v>
      </c>
      <c r="B882">
        <v>627080</v>
      </c>
      <c r="C882" t="s">
        <v>5992</v>
      </c>
      <c r="D882" s="11">
        <v>45838</v>
      </c>
      <c r="E882" t="s">
        <v>3262</v>
      </c>
      <c r="F882" t="s">
        <v>2795</v>
      </c>
      <c r="G882" t="s">
        <v>2788</v>
      </c>
      <c r="H882" t="str">
        <f>IF(_xlfn.XLOOKUP(E882,LD_01[DOCUMENTO],LD_01[REVISÃO])=F882,"VIGENTE","OBSOLETO")</f>
        <v>VIGENTE</v>
      </c>
      <c r="I882" t="s">
        <v>4317</v>
      </c>
      <c r="J882" t="s">
        <v>4855</v>
      </c>
      <c r="K882" t="str">
        <f t="shared" si="39"/>
        <v>MSV-163MS-535-545</v>
      </c>
      <c r="L882" t="str">
        <f>_xlfn.XLOOKUP(E882,LD_PROJETOS!A:A,LD_PROJETOS!H:H)</f>
        <v>GE</v>
      </c>
      <c r="M882" t="str">
        <f t="shared" si="40"/>
        <v/>
      </c>
      <c r="N882" t="str">
        <f t="shared" si="41"/>
        <v>C:\Users\luis.nunes\OneDrive - ATERPA\00.SERVIDOR\SALA TÉCNICA\00.PROJETOS\02.DOCUMENTOS\ANO 01\MSV-163MS-535-545\GE</v>
      </c>
      <c r="O882" t="s">
        <v>4780</v>
      </c>
    </row>
    <row r="883" spans="1:15" x14ac:dyDescent="0.3">
      <c r="A883" t="s">
        <v>828</v>
      </c>
      <c r="B883">
        <v>1259812</v>
      </c>
      <c r="C883" t="s">
        <v>5992</v>
      </c>
      <c r="D883" s="11">
        <v>45838</v>
      </c>
      <c r="E883" t="s">
        <v>3263</v>
      </c>
      <c r="F883" t="s">
        <v>2797</v>
      </c>
      <c r="G883" t="s">
        <v>2787</v>
      </c>
      <c r="H883" t="str">
        <f>IF(_xlfn.XLOOKUP(E883,LD_01[DOCUMENTO],LD_01[REVISÃO])=F883,"VIGENTE","OBSOLETO")</f>
        <v>VIGENTE</v>
      </c>
      <c r="I883" t="s">
        <v>4317</v>
      </c>
      <c r="J883" t="s">
        <v>4855</v>
      </c>
      <c r="K883" t="str">
        <f t="shared" si="39"/>
        <v>MSV-163MS-535-545</v>
      </c>
      <c r="L883" t="str">
        <f>_xlfn.XLOOKUP(E883,LD_PROJETOS!A:A,LD_PROJETOS!H:H)</f>
        <v>GE</v>
      </c>
      <c r="M883" t="str">
        <f t="shared" si="40"/>
        <v/>
      </c>
      <c r="N883" t="str">
        <f t="shared" si="41"/>
        <v>C:\Users\luis.nunes\OneDrive - ATERPA\00.SERVIDOR\SALA TÉCNICA\00.PROJETOS\02.DOCUMENTOS\ANO 01\MSV-163MS-535-545\GE</v>
      </c>
      <c r="O883" t="s">
        <v>4780</v>
      </c>
    </row>
    <row r="884" spans="1:15" x14ac:dyDescent="0.3">
      <c r="A884" t="s">
        <v>829</v>
      </c>
      <c r="B884">
        <v>601728</v>
      </c>
      <c r="C884" t="s">
        <v>5992</v>
      </c>
      <c r="D884" s="11">
        <v>45838</v>
      </c>
      <c r="E884" t="s">
        <v>3263</v>
      </c>
      <c r="F884" t="s">
        <v>2797</v>
      </c>
      <c r="G884" t="s">
        <v>2788</v>
      </c>
      <c r="H884" t="str">
        <f>IF(_xlfn.XLOOKUP(E884,LD_01[DOCUMENTO],LD_01[REVISÃO])=F884,"VIGENTE","OBSOLETO")</f>
        <v>VIGENTE</v>
      </c>
      <c r="I884" t="s">
        <v>4317</v>
      </c>
      <c r="J884" t="s">
        <v>4855</v>
      </c>
      <c r="K884" t="str">
        <f t="shared" si="39"/>
        <v>MSV-163MS-535-545</v>
      </c>
      <c r="L884" t="str">
        <f>_xlfn.XLOOKUP(E884,LD_PROJETOS!A:A,LD_PROJETOS!H:H)</f>
        <v>GE</v>
      </c>
      <c r="M884" t="str">
        <f t="shared" si="40"/>
        <v/>
      </c>
      <c r="N884" t="str">
        <f t="shared" si="41"/>
        <v>C:\Users\luis.nunes\OneDrive - ATERPA\00.SERVIDOR\SALA TÉCNICA\00.PROJETOS\02.DOCUMENTOS\ANO 01\MSV-163MS-535-545\GE</v>
      </c>
      <c r="O884" t="s">
        <v>4780</v>
      </c>
    </row>
    <row r="885" spans="1:15" x14ac:dyDescent="0.3">
      <c r="A885" t="s">
        <v>830</v>
      </c>
      <c r="B885">
        <v>1262597</v>
      </c>
      <c r="C885" t="s">
        <v>5992</v>
      </c>
      <c r="D885" s="11">
        <v>45838</v>
      </c>
      <c r="E885" t="s">
        <v>3264</v>
      </c>
      <c r="F885" t="s">
        <v>2825</v>
      </c>
      <c r="G885" t="s">
        <v>2787</v>
      </c>
      <c r="H885" t="str">
        <f>IF(_xlfn.XLOOKUP(E885,LD_01[DOCUMENTO],LD_01[REVISÃO])=F885,"VIGENTE","OBSOLETO")</f>
        <v>VIGENTE</v>
      </c>
      <c r="I885" t="s">
        <v>4317</v>
      </c>
      <c r="J885" t="s">
        <v>4855</v>
      </c>
      <c r="K885" t="str">
        <f t="shared" si="39"/>
        <v>MSV-163MS-535-545</v>
      </c>
      <c r="L885" t="str">
        <f>_xlfn.XLOOKUP(E885,LD_PROJETOS!A:A,LD_PROJETOS!H:H)</f>
        <v>GE</v>
      </c>
      <c r="M885" t="str">
        <f t="shared" si="40"/>
        <v/>
      </c>
      <c r="N885" t="str">
        <f t="shared" si="41"/>
        <v>C:\Users\luis.nunes\OneDrive - ATERPA\00.SERVIDOR\SALA TÉCNICA\00.PROJETOS\02.DOCUMENTOS\ANO 01\MSV-163MS-535-545\GE</v>
      </c>
      <c r="O885" t="s">
        <v>4780</v>
      </c>
    </row>
    <row r="886" spans="1:15" x14ac:dyDescent="0.3">
      <c r="A886" t="s">
        <v>831</v>
      </c>
      <c r="B886">
        <v>461915</v>
      </c>
      <c r="C886" t="s">
        <v>5992</v>
      </c>
      <c r="D886" s="11">
        <v>45838</v>
      </c>
      <c r="E886" t="s">
        <v>3264</v>
      </c>
      <c r="F886" t="s">
        <v>2825</v>
      </c>
      <c r="G886" t="s">
        <v>2788</v>
      </c>
      <c r="H886" t="str">
        <f>IF(_xlfn.XLOOKUP(E886,LD_01[DOCUMENTO],LD_01[REVISÃO])=F886,"VIGENTE","OBSOLETO")</f>
        <v>VIGENTE</v>
      </c>
      <c r="I886" t="s">
        <v>4317</v>
      </c>
      <c r="J886" t="s">
        <v>4855</v>
      </c>
      <c r="K886" t="str">
        <f t="shared" si="39"/>
        <v>MSV-163MS-535-545</v>
      </c>
      <c r="L886" t="str">
        <f>_xlfn.XLOOKUP(E886,LD_PROJETOS!A:A,LD_PROJETOS!H:H)</f>
        <v>GE</v>
      </c>
      <c r="M886" t="str">
        <f t="shared" si="40"/>
        <v/>
      </c>
      <c r="N886" t="str">
        <f t="shared" si="41"/>
        <v>C:\Users\luis.nunes\OneDrive - ATERPA\00.SERVIDOR\SALA TÉCNICA\00.PROJETOS\02.DOCUMENTOS\ANO 01\MSV-163MS-535-545\GE</v>
      </c>
      <c r="O886" t="s">
        <v>4780</v>
      </c>
    </row>
    <row r="887" spans="1:15" x14ac:dyDescent="0.3">
      <c r="A887" t="s">
        <v>832</v>
      </c>
      <c r="B887">
        <v>1310083</v>
      </c>
      <c r="C887" t="s">
        <v>5992</v>
      </c>
      <c r="D887" s="11">
        <v>45838</v>
      </c>
      <c r="E887" t="s">
        <v>3265</v>
      </c>
      <c r="F887" t="s">
        <v>2795</v>
      </c>
      <c r="G887" t="s">
        <v>2787</v>
      </c>
      <c r="H887" t="str">
        <f>IF(_xlfn.XLOOKUP(E887,LD_01[DOCUMENTO],LD_01[REVISÃO])=F887,"VIGENTE","OBSOLETO")</f>
        <v>VIGENTE</v>
      </c>
      <c r="I887" t="s">
        <v>4317</v>
      </c>
      <c r="J887" t="s">
        <v>4855</v>
      </c>
      <c r="K887" t="str">
        <f t="shared" si="39"/>
        <v>MSV-163MS-535-545</v>
      </c>
      <c r="L887" t="str">
        <f>_xlfn.XLOOKUP(E887,LD_PROJETOS!A:A,LD_PROJETOS!H:H)</f>
        <v>GE</v>
      </c>
      <c r="M887" t="str">
        <f t="shared" si="40"/>
        <v/>
      </c>
      <c r="N887" t="str">
        <f t="shared" si="41"/>
        <v>C:\Users\luis.nunes\OneDrive - ATERPA\00.SERVIDOR\SALA TÉCNICA\00.PROJETOS\02.DOCUMENTOS\ANO 01\MSV-163MS-535-545\GE</v>
      </c>
      <c r="O887" t="s">
        <v>4780</v>
      </c>
    </row>
    <row r="888" spans="1:15" x14ac:dyDescent="0.3">
      <c r="A888" t="s">
        <v>833</v>
      </c>
      <c r="B888">
        <v>581937</v>
      </c>
      <c r="C888" t="s">
        <v>5992</v>
      </c>
      <c r="D888" s="11">
        <v>45838</v>
      </c>
      <c r="E888" t="s">
        <v>3265</v>
      </c>
      <c r="F888" t="s">
        <v>2795</v>
      </c>
      <c r="G888" t="s">
        <v>2788</v>
      </c>
      <c r="H888" t="str">
        <f>IF(_xlfn.XLOOKUP(E888,LD_01[DOCUMENTO],LD_01[REVISÃO])=F888,"VIGENTE","OBSOLETO")</f>
        <v>VIGENTE</v>
      </c>
      <c r="I888" t="s">
        <v>4317</v>
      </c>
      <c r="J888" t="s">
        <v>4855</v>
      </c>
      <c r="K888" t="str">
        <f t="shared" si="39"/>
        <v>MSV-163MS-535-545</v>
      </c>
      <c r="L888" t="str">
        <f>_xlfn.XLOOKUP(E888,LD_PROJETOS!A:A,LD_PROJETOS!H:H)</f>
        <v>GE</v>
      </c>
      <c r="M888" t="str">
        <f t="shared" si="40"/>
        <v/>
      </c>
      <c r="N888" t="str">
        <f t="shared" si="41"/>
        <v>C:\Users\luis.nunes\OneDrive - ATERPA\00.SERVIDOR\SALA TÉCNICA\00.PROJETOS\02.DOCUMENTOS\ANO 01\MSV-163MS-535-545\GE</v>
      </c>
      <c r="O888" t="s">
        <v>4780</v>
      </c>
    </row>
    <row r="889" spans="1:15" x14ac:dyDescent="0.3">
      <c r="A889" t="s">
        <v>834</v>
      </c>
      <c r="B889">
        <v>1207024</v>
      </c>
      <c r="C889" t="s">
        <v>5992</v>
      </c>
      <c r="D889" s="11">
        <v>45838</v>
      </c>
      <c r="E889" t="s">
        <v>3266</v>
      </c>
      <c r="F889" t="s">
        <v>2795</v>
      </c>
      <c r="G889" t="s">
        <v>2787</v>
      </c>
      <c r="H889" t="str">
        <f>IF(_xlfn.XLOOKUP(E889,LD_01[DOCUMENTO],LD_01[REVISÃO])=F889,"VIGENTE","OBSOLETO")</f>
        <v>VIGENTE</v>
      </c>
      <c r="I889" t="s">
        <v>4317</v>
      </c>
      <c r="J889" t="s">
        <v>4855</v>
      </c>
      <c r="K889" t="str">
        <f t="shared" si="39"/>
        <v>MSV-163MS-535-545</v>
      </c>
      <c r="L889" t="str">
        <f>_xlfn.XLOOKUP(E889,LD_PROJETOS!A:A,LD_PROJETOS!H:H)</f>
        <v>GE</v>
      </c>
      <c r="M889" t="str">
        <f t="shared" si="40"/>
        <v/>
      </c>
      <c r="N889" t="str">
        <f t="shared" si="41"/>
        <v>C:\Users\luis.nunes\OneDrive - ATERPA\00.SERVIDOR\SALA TÉCNICA\00.PROJETOS\02.DOCUMENTOS\ANO 01\MSV-163MS-535-545\GE</v>
      </c>
      <c r="O889" t="s">
        <v>4780</v>
      </c>
    </row>
    <row r="890" spans="1:15" x14ac:dyDescent="0.3">
      <c r="A890" t="s">
        <v>835</v>
      </c>
      <c r="B890">
        <v>470253</v>
      </c>
      <c r="C890" t="s">
        <v>5992</v>
      </c>
      <c r="D890" s="11">
        <v>45838</v>
      </c>
      <c r="E890" t="s">
        <v>3266</v>
      </c>
      <c r="F890" t="s">
        <v>2795</v>
      </c>
      <c r="G890" t="s">
        <v>2788</v>
      </c>
      <c r="H890" t="str">
        <f>IF(_xlfn.XLOOKUP(E890,LD_01[DOCUMENTO],LD_01[REVISÃO])=F890,"VIGENTE","OBSOLETO")</f>
        <v>VIGENTE</v>
      </c>
      <c r="I890" t="s">
        <v>4317</v>
      </c>
      <c r="J890" t="s">
        <v>4855</v>
      </c>
      <c r="K890" t="str">
        <f t="shared" si="39"/>
        <v>MSV-163MS-535-545</v>
      </c>
      <c r="L890" t="str">
        <f>_xlfn.XLOOKUP(E890,LD_PROJETOS!A:A,LD_PROJETOS!H:H)</f>
        <v>GE</v>
      </c>
      <c r="M890" t="str">
        <f t="shared" si="40"/>
        <v/>
      </c>
      <c r="N890" t="str">
        <f t="shared" si="41"/>
        <v>C:\Users\luis.nunes\OneDrive - ATERPA\00.SERVIDOR\SALA TÉCNICA\00.PROJETOS\02.DOCUMENTOS\ANO 01\MSV-163MS-535-545\GE</v>
      </c>
      <c r="O890" t="s">
        <v>4780</v>
      </c>
    </row>
    <row r="891" spans="1:15" x14ac:dyDescent="0.3">
      <c r="A891" t="s">
        <v>836</v>
      </c>
      <c r="B891">
        <v>1435800</v>
      </c>
      <c r="C891" t="s">
        <v>5992</v>
      </c>
      <c r="D891" s="11">
        <v>45838</v>
      </c>
      <c r="E891" t="s">
        <v>3267</v>
      </c>
      <c r="F891" t="s">
        <v>2799</v>
      </c>
      <c r="G891" t="s">
        <v>2787</v>
      </c>
      <c r="H891" t="str">
        <f>IF(_xlfn.XLOOKUP(E891,LD_01[DOCUMENTO],LD_01[REVISÃO])=F891,"VIGENTE","OBSOLETO")</f>
        <v>VIGENTE</v>
      </c>
      <c r="I891" t="s">
        <v>4317</v>
      </c>
      <c r="J891" t="s">
        <v>4855</v>
      </c>
      <c r="K891" t="str">
        <f t="shared" si="39"/>
        <v>MSV-163MS-535-545</v>
      </c>
      <c r="L891" t="str">
        <f>_xlfn.XLOOKUP(E891,LD_PROJETOS!A:A,LD_PROJETOS!H:H)</f>
        <v>GE</v>
      </c>
      <c r="M891" t="str">
        <f t="shared" si="40"/>
        <v/>
      </c>
      <c r="N891" t="str">
        <f t="shared" si="41"/>
        <v>C:\Users\luis.nunes\OneDrive - ATERPA\00.SERVIDOR\SALA TÉCNICA\00.PROJETOS\02.DOCUMENTOS\ANO 01\MSV-163MS-535-545\GE</v>
      </c>
      <c r="O891" t="s">
        <v>4780</v>
      </c>
    </row>
    <row r="892" spans="1:15" x14ac:dyDescent="0.3">
      <c r="A892" t="s">
        <v>837</v>
      </c>
      <c r="B892">
        <v>576852</v>
      </c>
      <c r="C892" t="s">
        <v>5992</v>
      </c>
      <c r="D892" s="11">
        <v>45838</v>
      </c>
      <c r="E892" t="s">
        <v>3267</v>
      </c>
      <c r="F892" t="s">
        <v>2799</v>
      </c>
      <c r="G892" t="s">
        <v>2788</v>
      </c>
      <c r="H892" t="str">
        <f>IF(_xlfn.XLOOKUP(E892,LD_01[DOCUMENTO],LD_01[REVISÃO])=F892,"VIGENTE","OBSOLETO")</f>
        <v>VIGENTE</v>
      </c>
      <c r="I892" t="s">
        <v>4317</v>
      </c>
      <c r="J892" t="s">
        <v>4855</v>
      </c>
      <c r="K892" t="str">
        <f t="shared" si="39"/>
        <v>MSV-163MS-535-545</v>
      </c>
      <c r="L892" t="str">
        <f>_xlfn.XLOOKUP(E892,LD_PROJETOS!A:A,LD_PROJETOS!H:H)</f>
        <v>GE</v>
      </c>
      <c r="M892" t="str">
        <f t="shared" si="40"/>
        <v/>
      </c>
      <c r="N892" t="str">
        <f t="shared" si="41"/>
        <v>C:\Users\luis.nunes\OneDrive - ATERPA\00.SERVIDOR\SALA TÉCNICA\00.PROJETOS\02.DOCUMENTOS\ANO 01\MSV-163MS-535-545\GE</v>
      </c>
      <c r="O892" t="s">
        <v>4780</v>
      </c>
    </row>
    <row r="893" spans="1:15" x14ac:dyDescent="0.3">
      <c r="A893" t="s">
        <v>838</v>
      </c>
      <c r="B893">
        <v>1328476</v>
      </c>
      <c r="C893" t="s">
        <v>5992</v>
      </c>
      <c r="D893" s="11">
        <v>45838</v>
      </c>
      <c r="E893" t="s">
        <v>3268</v>
      </c>
      <c r="F893" t="s">
        <v>2825</v>
      </c>
      <c r="G893" t="s">
        <v>2787</v>
      </c>
      <c r="H893" t="str">
        <f>IF(_xlfn.XLOOKUP(E893,LD_01[DOCUMENTO],LD_01[REVISÃO])=F893,"VIGENTE","OBSOLETO")</f>
        <v>VIGENTE</v>
      </c>
      <c r="I893" t="s">
        <v>4317</v>
      </c>
      <c r="J893" t="s">
        <v>4855</v>
      </c>
      <c r="K893" t="str">
        <f t="shared" si="39"/>
        <v>MSV-163MS-535-545</v>
      </c>
      <c r="L893" t="str">
        <f>_xlfn.XLOOKUP(E893,LD_PROJETOS!A:A,LD_PROJETOS!H:H)</f>
        <v>GE</v>
      </c>
      <c r="M893" t="str">
        <f t="shared" si="40"/>
        <v/>
      </c>
      <c r="N893" t="str">
        <f t="shared" si="41"/>
        <v>C:\Users\luis.nunes\OneDrive - ATERPA\00.SERVIDOR\SALA TÉCNICA\00.PROJETOS\02.DOCUMENTOS\ANO 01\MSV-163MS-535-545\GE</v>
      </c>
      <c r="O893" t="s">
        <v>4780</v>
      </c>
    </row>
    <row r="894" spans="1:15" x14ac:dyDescent="0.3">
      <c r="A894" t="s">
        <v>839</v>
      </c>
      <c r="B894">
        <v>517553</v>
      </c>
      <c r="C894" t="s">
        <v>5992</v>
      </c>
      <c r="D894" s="11">
        <v>45838</v>
      </c>
      <c r="E894" t="s">
        <v>3268</v>
      </c>
      <c r="F894" t="s">
        <v>2825</v>
      </c>
      <c r="G894" t="s">
        <v>2788</v>
      </c>
      <c r="H894" t="str">
        <f>IF(_xlfn.XLOOKUP(E894,LD_01[DOCUMENTO],LD_01[REVISÃO])=F894,"VIGENTE","OBSOLETO")</f>
        <v>VIGENTE</v>
      </c>
      <c r="I894" t="s">
        <v>4317</v>
      </c>
      <c r="J894" t="s">
        <v>4855</v>
      </c>
      <c r="K894" t="str">
        <f t="shared" si="39"/>
        <v>MSV-163MS-535-545</v>
      </c>
      <c r="L894" t="str">
        <f>_xlfn.XLOOKUP(E894,LD_PROJETOS!A:A,LD_PROJETOS!H:H)</f>
        <v>GE</v>
      </c>
      <c r="M894" t="str">
        <f t="shared" si="40"/>
        <v/>
      </c>
      <c r="N894" t="str">
        <f t="shared" si="41"/>
        <v>C:\Users\luis.nunes\OneDrive - ATERPA\00.SERVIDOR\SALA TÉCNICA\00.PROJETOS\02.DOCUMENTOS\ANO 01\MSV-163MS-535-545\GE</v>
      </c>
      <c r="O894" t="s">
        <v>4780</v>
      </c>
    </row>
    <row r="895" spans="1:15" x14ac:dyDescent="0.3">
      <c r="A895" t="s">
        <v>840</v>
      </c>
      <c r="B895">
        <v>1306900</v>
      </c>
      <c r="C895" t="s">
        <v>5992</v>
      </c>
      <c r="D895" s="11">
        <v>45838</v>
      </c>
      <c r="E895" t="s">
        <v>3269</v>
      </c>
      <c r="F895" t="s">
        <v>2797</v>
      </c>
      <c r="G895" t="s">
        <v>2787</v>
      </c>
      <c r="H895" t="str">
        <f>IF(_xlfn.XLOOKUP(E895,LD_01[DOCUMENTO],LD_01[REVISÃO])=F895,"VIGENTE","OBSOLETO")</f>
        <v>VIGENTE</v>
      </c>
      <c r="I895" t="s">
        <v>4317</v>
      </c>
      <c r="J895" t="s">
        <v>4855</v>
      </c>
      <c r="K895" t="str">
        <f t="shared" si="39"/>
        <v>MSV-163MS-535-545</v>
      </c>
      <c r="L895" t="str">
        <f>_xlfn.XLOOKUP(E895,LD_PROJETOS!A:A,LD_PROJETOS!H:H)</f>
        <v>GE</v>
      </c>
      <c r="M895" t="str">
        <f t="shared" si="40"/>
        <v/>
      </c>
      <c r="N895" t="str">
        <f t="shared" si="41"/>
        <v>C:\Users\luis.nunes\OneDrive - ATERPA\00.SERVIDOR\SALA TÉCNICA\00.PROJETOS\02.DOCUMENTOS\ANO 01\MSV-163MS-535-545\GE</v>
      </c>
      <c r="O895" t="s">
        <v>4780</v>
      </c>
    </row>
    <row r="896" spans="1:15" x14ac:dyDescent="0.3">
      <c r="A896" t="s">
        <v>841</v>
      </c>
      <c r="B896">
        <v>579372</v>
      </c>
      <c r="C896" t="s">
        <v>5992</v>
      </c>
      <c r="D896" s="11">
        <v>45838</v>
      </c>
      <c r="E896" t="s">
        <v>3269</v>
      </c>
      <c r="F896" t="s">
        <v>2797</v>
      </c>
      <c r="G896" t="s">
        <v>2788</v>
      </c>
      <c r="H896" t="str">
        <f>IF(_xlfn.XLOOKUP(E896,LD_01[DOCUMENTO],LD_01[REVISÃO])=F896,"VIGENTE","OBSOLETO")</f>
        <v>VIGENTE</v>
      </c>
      <c r="I896" t="s">
        <v>4317</v>
      </c>
      <c r="J896" t="s">
        <v>4855</v>
      </c>
      <c r="K896" t="str">
        <f t="shared" si="39"/>
        <v>MSV-163MS-535-545</v>
      </c>
      <c r="L896" t="str">
        <f>_xlfn.XLOOKUP(E896,LD_PROJETOS!A:A,LD_PROJETOS!H:H)</f>
        <v>GE</v>
      </c>
      <c r="M896" t="str">
        <f t="shared" si="40"/>
        <v/>
      </c>
      <c r="N896" t="str">
        <f t="shared" si="41"/>
        <v>C:\Users\luis.nunes\OneDrive - ATERPA\00.SERVIDOR\SALA TÉCNICA\00.PROJETOS\02.DOCUMENTOS\ANO 01\MSV-163MS-535-545\GE</v>
      </c>
      <c r="O896" t="s">
        <v>4780</v>
      </c>
    </row>
    <row r="897" spans="1:15" x14ac:dyDescent="0.3">
      <c r="A897" t="s">
        <v>842</v>
      </c>
      <c r="B897">
        <v>1480855</v>
      </c>
      <c r="C897" t="s">
        <v>5992</v>
      </c>
      <c r="D897" s="11">
        <v>45838</v>
      </c>
      <c r="E897" t="s">
        <v>3270</v>
      </c>
      <c r="F897" t="s">
        <v>2795</v>
      </c>
      <c r="G897" t="s">
        <v>2787</v>
      </c>
      <c r="H897" t="str">
        <f>IF(_xlfn.XLOOKUP(E897,LD_01[DOCUMENTO],LD_01[REVISÃO])=F897,"VIGENTE","OBSOLETO")</f>
        <v>VIGENTE</v>
      </c>
      <c r="I897" t="s">
        <v>4317</v>
      </c>
      <c r="J897" t="s">
        <v>4855</v>
      </c>
      <c r="K897" t="str">
        <f t="shared" ref="K897:K960" si="42">"MSV-163MS-"&amp;I897</f>
        <v>MSV-163MS-535-545</v>
      </c>
      <c r="L897" t="str">
        <f>_xlfn.XLOOKUP(E897,LD_PROJETOS!A:A,LD_PROJETOS!H:H)</f>
        <v>GE</v>
      </c>
      <c r="M897" t="str">
        <f t="shared" ref="M897:M960" si="43">IF(H897&lt;&gt;"OBSOLETO","",H897)</f>
        <v/>
      </c>
      <c r="N897" t="str">
        <f t="shared" ref="N897:N960" si="44">_xlfn.TEXTJOIN("\",TRUE,J897:M897)</f>
        <v>C:\Users\luis.nunes\OneDrive - ATERPA\00.SERVIDOR\SALA TÉCNICA\00.PROJETOS\02.DOCUMENTOS\ANO 01\MSV-163MS-535-545\GE</v>
      </c>
      <c r="O897" t="s">
        <v>4780</v>
      </c>
    </row>
    <row r="898" spans="1:15" x14ac:dyDescent="0.3">
      <c r="A898" t="s">
        <v>843</v>
      </c>
      <c r="B898">
        <v>640479</v>
      </c>
      <c r="C898" t="s">
        <v>5992</v>
      </c>
      <c r="D898" s="11">
        <v>45838</v>
      </c>
      <c r="E898" t="s">
        <v>3270</v>
      </c>
      <c r="F898" t="s">
        <v>2795</v>
      </c>
      <c r="G898" t="s">
        <v>2788</v>
      </c>
      <c r="H898" t="str">
        <f>IF(_xlfn.XLOOKUP(E898,LD_01[DOCUMENTO],LD_01[REVISÃO])=F898,"VIGENTE","OBSOLETO")</f>
        <v>VIGENTE</v>
      </c>
      <c r="I898" t="s">
        <v>4317</v>
      </c>
      <c r="J898" t="s">
        <v>4855</v>
      </c>
      <c r="K898" t="str">
        <f t="shared" si="42"/>
        <v>MSV-163MS-535-545</v>
      </c>
      <c r="L898" t="str">
        <f>_xlfn.XLOOKUP(E898,LD_PROJETOS!A:A,LD_PROJETOS!H:H)</f>
        <v>GE</v>
      </c>
      <c r="M898" t="str">
        <f t="shared" si="43"/>
        <v/>
      </c>
      <c r="N898" t="str">
        <f t="shared" si="44"/>
        <v>C:\Users\luis.nunes\OneDrive - ATERPA\00.SERVIDOR\SALA TÉCNICA\00.PROJETOS\02.DOCUMENTOS\ANO 01\MSV-163MS-535-545\GE</v>
      </c>
      <c r="O898" t="s">
        <v>4780</v>
      </c>
    </row>
    <row r="899" spans="1:15" x14ac:dyDescent="0.3">
      <c r="A899" t="s">
        <v>844</v>
      </c>
      <c r="B899">
        <v>1385165</v>
      </c>
      <c r="C899" t="s">
        <v>5992</v>
      </c>
      <c r="D899" s="11">
        <v>45838</v>
      </c>
      <c r="E899" t="s">
        <v>3271</v>
      </c>
      <c r="F899" t="s">
        <v>2795</v>
      </c>
      <c r="G899" t="s">
        <v>2787</v>
      </c>
      <c r="H899" t="str">
        <f>IF(_xlfn.XLOOKUP(E899,LD_01[DOCUMENTO],LD_01[REVISÃO])=F899,"VIGENTE","OBSOLETO")</f>
        <v>VIGENTE</v>
      </c>
      <c r="I899" t="s">
        <v>4317</v>
      </c>
      <c r="J899" t="s">
        <v>4855</v>
      </c>
      <c r="K899" t="str">
        <f t="shared" si="42"/>
        <v>MSV-163MS-535-545</v>
      </c>
      <c r="L899" t="str">
        <f>_xlfn.XLOOKUP(E899,LD_PROJETOS!A:A,LD_PROJETOS!H:H)</f>
        <v>GE</v>
      </c>
      <c r="M899" t="str">
        <f t="shared" si="43"/>
        <v/>
      </c>
      <c r="N899" t="str">
        <f t="shared" si="44"/>
        <v>C:\Users\luis.nunes\OneDrive - ATERPA\00.SERVIDOR\SALA TÉCNICA\00.PROJETOS\02.DOCUMENTOS\ANO 01\MSV-163MS-535-545\GE</v>
      </c>
      <c r="O899" t="s">
        <v>4780</v>
      </c>
    </row>
    <row r="900" spans="1:15" x14ac:dyDescent="0.3">
      <c r="A900" t="s">
        <v>845</v>
      </c>
      <c r="B900">
        <v>510028</v>
      </c>
      <c r="C900" t="s">
        <v>5992</v>
      </c>
      <c r="D900" s="11">
        <v>45838</v>
      </c>
      <c r="E900" t="s">
        <v>3271</v>
      </c>
      <c r="F900" t="s">
        <v>2795</v>
      </c>
      <c r="G900" t="s">
        <v>2788</v>
      </c>
      <c r="H900" t="str">
        <f>IF(_xlfn.XLOOKUP(E900,LD_01[DOCUMENTO],LD_01[REVISÃO])=F900,"VIGENTE","OBSOLETO")</f>
        <v>VIGENTE</v>
      </c>
      <c r="I900" t="s">
        <v>4317</v>
      </c>
      <c r="J900" t="s">
        <v>4855</v>
      </c>
      <c r="K900" t="str">
        <f t="shared" si="42"/>
        <v>MSV-163MS-535-545</v>
      </c>
      <c r="L900" t="str">
        <f>_xlfn.XLOOKUP(E900,LD_PROJETOS!A:A,LD_PROJETOS!H:H)</f>
        <v>GE</v>
      </c>
      <c r="M900" t="str">
        <f t="shared" si="43"/>
        <v/>
      </c>
      <c r="N900" t="str">
        <f t="shared" si="44"/>
        <v>C:\Users\luis.nunes\OneDrive - ATERPA\00.SERVIDOR\SALA TÉCNICA\00.PROJETOS\02.DOCUMENTOS\ANO 01\MSV-163MS-535-545\GE</v>
      </c>
      <c r="O900" t="s">
        <v>4780</v>
      </c>
    </row>
    <row r="901" spans="1:15" x14ac:dyDescent="0.3">
      <c r="A901" t="s">
        <v>846</v>
      </c>
      <c r="B901">
        <v>1521486</v>
      </c>
      <c r="C901" t="s">
        <v>5992</v>
      </c>
      <c r="D901" s="11">
        <v>45838</v>
      </c>
      <c r="E901" t="s">
        <v>3272</v>
      </c>
      <c r="F901" t="s">
        <v>2793</v>
      </c>
      <c r="G901" t="s">
        <v>2787</v>
      </c>
      <c r="H901" t="str">
        <f>IF(_xlfn.XLOOKUP(E901,LD_01[DOCUMENTO],LD_01[REVISÃO])=F901,"VIGENTE","OBSOLETO")</f>
        <v>VIGENTE</v>
      </c>
      <c r="I901" t="s">
        <v>4317</v>
      </c>
      <c r="J901" t="s">
        <v>4855</v>
      </c>
      <c r="K901" t="str">
        <f t="shared" si="42"/>
        <v>MSV-163MS-535-545</v>
      </c>
      <c r="L901" t="str">
        <f>_xlfn.XLOOKUP(E901,LD_PROJETOS!A:A,LD_PROJETOS!H:H)</f>
        <v>GE</v>
      </c>
      <c r="M901" t="str">
        <f t="shared" si="43"/>
        <v/>
      </c>
      <c r="N901" t="str">
        <f t="shared" si="44"/>
        <v>C:\Users\luis.nunes\OneDrive - ATERPA\00.SERVIDOR\SALA TÉCNICA\00.PROJETOS\02.DOCUMENTOS\ANO 01\MSV-163MS-535-545\GE</v>
      </c>
      <c r="O901" t="s">
        <v>4780</v>
      </c>
    </row>
    <row r="902" spans="1:15" x14ac:dyDescent="0.3">
      <c r="A902" t="s">
        <v>847</v>
      </c>
      <c r="B902">
        <v>633257</v>
      </c>
      <c r="C902" t="s">
        <v>5992</v>
      </c>
      <c r="D902" s="11">
        <v>45838</v>
      </c>
      <c r="E902" t="s">
        <v>3272</v>
      </c>
      <c r="F902" t="s">
        <v>2793</v>
      </c>
      <c r="G902" t="s">
        <v>2788</v>
      </c>
      <c r="H902" t="str">
        <f>IF(_xlfn.XLOOKUP(E902,LD_01[DOCUMENTO],LD_01[REVISÃO])=F902,"VIGENTE","OBSOLETO")</f>
        <v>VIGENTE</v>
      </c>
      <c r="I902" t="s">
        <v>4317</v>
      </c>
      <c r="J902" t="s">
        <v>4855</v>
      </c>
      <c r="K902" t="str">
        <f t="shared" si="42"/>
        <v>MSV-163MS-535-545</v>
      </c>
      <c r="L902" t="str">
        <f>_xlfn.XLOOKUP(E902,LD_PROJETOS!A:A,LD_PROJETOS!H:H)</f>
        <v>GE</v>
      </c>
      <c r="M902" t="str">
        <f t="shared" si="43"/>
        <v/>
      </c>
      <c r="N902" t="str">
        <f t="shared" si="44"/>
        <v>C:\Users\luis.nunes\OneDrive - ATERPA\00.SERVIDOR\SALA TÉCNICA\00.PROJETOS\02.DOCUMENTOS\ANO 01\MSV-163MS-535-545\GE</v>
      </c>
      <c r="O902" t="s">
        <v>4780</v>
      </c>
    </row>
    <row r="903" spans="1:15" x14ac:dyDescent="0.3">
      <c r="A903" t="s">
        <v>848</v>
      </c>
      <c r="B903">
        <v>1299629</v>
      </c>
      <c r="C903" t="s">
        <v>5992</v>
      </c>
      <c r="D903" s="11">
        <v>45838</v>
      </c>
      <c r="E903" t="s">
        <v>3273</v>
      </c>
      <c r="F903" t="s">
        <v>2793</v>
      </c>
      <c r="G903" t="s">
        <v>2787</v>
      </c>
      <c r="H903" t="str">
        <f>IF(_xlfn.XLOOKUP(E903,LD_01[DOCUMENTO],LD_01[REVISÃO])=F903,"VIGENTE","OBSOLETO")</f>
        <v>VIGENTE</v>
      </c>
      <c r="I903" t="s">
        <v>4317</v>
      </c>
      <c r="J903" t="s">
        <v>4855</v>
      </c>
      <c r="K903" t="str">
        <f t="shared" si="42"/>
        <v>MSV-163MS-535-545</v>
      </c>
      <c r="L903" t="str">
        <f>_xlfn.XLOOKUP(E903,LD_PROJETOS!A:A,LD_PROJETOS!H:H)</f>
        <v>GE</v>
      </c>
      <c r="M903" t="str">
        <f t="shared" si="43"/>
        <v/>
      </c>
      <c r="N903" t="str">
        <f t="shared" si="44"/>
        <v>C:\Users\luis.nunes\OneDrive - ATERPA\00.SERVIDOR\SALA TÉCNICA\00.PROJETOS\02.DOCUMENTOS\ANO 01\MSV-163MS-535-545\GE</v>
      </c>
      <c r="O903" t="s">
        <v>4780</v>
      </c>
    </row>
    <row r="904" spans="1:15" x14ac:dyDescent="0.3">
      <c r="A904" t="s">
        <v>849</v>
      </c>
      <c r="B904">
        <v>490886</v>
      </c>
      <c r="C904" t="s">
        <v>5992</v>
      </c>
      <c r="D904" s="11">
        <v>45838</v>
      </c>
      <c r="E904" t="s">
        <v>3273</v>
      </c>
      <c r="F904" t="s">
        <v>2793</v>
      </c>
      <c r="G904" t="s">
        <v>2788</v>
      </c>
      <c r="H904" t="str">
        <f>IF(_xlfn.XLOOKUP(E904,LD_01[DOCUMENTO],LD_01[REVISÃO])=F904,"VIGENTE","OBSOLETO")</f>
        <v>VIGENTE</v>
      </c>
      <c r="I904" t="s">
        <v>4317</v>
      </c>
      <c r="J904" t="s">
        <v>4855</v>
      </c>
      <c r="K904" t="str">
        <f t="shared" si="42"/>
        <v>MSV-163MS-535-545</v>
      </c>
      <c r="L904" t="str">
        <f>_xlfn.XLOOKUP(E904,LD_PROJETOS!A:A,LD_PROJETOS!H:H)</f>
        <v>GE</v>
      </c>
      <c r="M904" t="str">
        <f t="shared" si="43"/>
        <v/>
      </c>
      <c r="N904" t="str">
        <f t="shared" si="44"/>
        <v>C:\Users\luis.nunes\OneDrive - ATERPA\00.SERVIDOR\SALA TÉCNICA\00.PROJETOS\02.DOCUMENTOS\ANO 01\MSV-163MS-535-545\GE</v>
      </c>
      <c r="O904" t="s">
        <v>4780</v>
      </c>
    </row>
    <row r="905" spans="1:15" x14ac:dyDescent="0.3">
      <c r="A905" t="s">
        <v>850</v>
      </c>
      <c r="B905">
        <v>1475237</v>
      </c>
      <c r="C905" t="s">
        <v>5992</v>
      </c>
      <c r="D905" s="11">
        <v>45838</v>
      </c>
      <c r="E905" t="s">
        <v>3274</v>
      </c>
      <c r="F905" t="s">
        <v>2795</v>
      </c>
      <c r="G905" t="s">
        <v>2787</v>
      </c>
      <c r="H905" t="str">
        <f>IF(_xlfn.XLOOKUP(E905,LD_01[DOCUMENTO],LD_01[REVISÃO])=F905,"VIGENTE","OBSOLETO")</f>
        <v>VIGENTE</v>
      </c>
      <c r="I905" t="s">
        <v>4317</v>
      </c>
      <c r="J905" t="s">
        <v>4855</v>
      </c>
      <c r="K905" t="str">
        <f t="shared" si="42"/>
        <v>MSV-163MS-535-545</v>
      </c>
      <c r="L905" t="str">
        <f>_xlfn.XLOOKUP(E905,LD_PROJETOS!A:A,LD_PROJETOS!H:H)</f>
        <v>GE</v>
      </c>
      <c r="M905" t="str">
        <f t="shared" si="43"/>
        <v/>
      </c>
      <c r="N905" t="str">
        <f t="shared" si="44"/>
        <v>C:\Users\luis.nunes\OneDrive - ATERPA\00.SERVIDOR\SALA TÉCNICA\00.PROJETOS\02.DOCUMENTOS\ANO 01\MSV-163MS-535-545\GE</v>
      </c>
      <c r="O905" t="s">
        <v>4780</v>
      </c>
    </row>
    <row r="906" spans="1:15" x14ac:dyDescent="0.3">
      <c r="A906" t="s">
        <v>851</v>
      </c>
      <c r="B906">
        <v>589446</v>
      </c>
      <c r="C906" t="s">
        <v>5992</v>
      </c>
      <c r="D906" s="11">
        <v>45838</v>
      </c>
      <c r="E906" t="s">
        <v>3274</v>
      </c>
      <c r="F906" t="s">
        <v>2795</v>
      </c>
      <c r="G906" t="s">
        <v>2788</v>
      </c>
      <c r="H906" t="str">
        <f>IF(_xlfn.XLOOKUP(E906,LD_01[DOCUMENTO],LD_01[REVISÃO])=F906,"VIGENTE","OBSOLETO")</f>
        <v>VIGENTE</v>
      </c>
      <c r="I906" t="s">
        <v>4317</v>
      </c>
      <c r="J906" t="s">
        <v>4855</v>
      </c>
      <c r="K906" t="str">
        <f t="shared" si="42"/>
        <v>MSV-163MS-535-545</v>
      </c>
      <c r="L906" t="str">
        <f>_xlfn.XLOOKUP(E906,LD_PROJETOS!A:A,LD_PROJETOS!H:H)</f>
        <v>GE</v>
      </c>
      <c r="M906" t="str">
        <f t="shared" si="43"/>
        <v/>
      </c>
      <c r="N906" t="str">
        <f t="shared" si="44"/>
        <v>C:\Users\luis.nunes\OneDrive - ATERPA\00.SERVIDOR\SALA TÉCNICA\00.PROJETOS\02.DOCUMENTOS\ANO 01\MSV-163MS-535-545\GE</v>
      </c>
      <c r="O906" t="s">
        <v>4780</v>
      </c>
    </row>
    <row r="907" spans="1:15" x14ac:dyDescent="0.3">
      <c r="A907" t="s">
        <v>852</v>
      </c>
      <c r="B907">
        <v>808442</v>
      </c>
      <c r="C907" t="s">
        <v>5992</v>
      </c>
      <c r="D907" s="11">
        <v>45838</v>
      </c>
      <c r="E907" t="s">
        <v>3275</v>
      </c>
      <c r="F907" t="s">
        <v>2818</v>
      </c>
      <c r="G907" t="s">
        <v>2787</v>
      </c>
      <c r="H907" t="str">
        <f>IF(_xlfn.XLOOKUP(E907,LD_01[DOCUMENTO],LD_01[REVISÃO])=F907,"VIGENTE","OBSOLETO")</f>
        <v>VIGENTE</v>
      </c>
      <c r="I907" t="s">
        <v>4317</v>
      </c>
      <c r="J907" t="s">
        <v>4855</v>
      </c>
      <c r="K907" t="str">
        <f t="shared" si="42"/>
        <v>MSV-163MS-535-545</v>
      </c>
      <c r="L907" t="str">
        <f>_xlfn.XLOOKUP(E907,LD_PROJETOS!A:A,LD_PROJETOS!H:H)</f>
        <v>GE</v>
      </c>
      <c r="M907" t="str">
        <f t="shared" si="43"/>
        <v/>
      </c>
      <c r="N907" t="str">
        <f t="shared" si="44"/>
        <v>C:\Users\luis.nunes\OneDrive - ATERPA\00.SERVIDOR\SALA TÉCNICA\00.PROJETOS\02.DOCUMENTOS\ANO 01\MSV-163MS-535-545\GE</v>
      </c>
      <c r="O907" t="s">
        <v>4780</v>
      </c>
    </row>
    <row r="908" spans="1:15" x14ac:dyDescent="0.3">
      <c r="A908" t="s">
        <v>853</v>
      </c>
      <c r="B908">
        <v>247926</v>
      </c>
      <c r="C908" t="s">
        <v>5992</v>
      </c>
      <c r="D908" s="11">
        <v>45838</v>
      </c>
      <c r="E908" t="s">
        <v>3275</v>
      </c>
      <c r="F908" t="s">
        <v>2818</v>
      </c>
      <c r="G908" t="s">
        <v>2788</v>
      </c>
      <c r="H908" t="str">
        <f>IF(_xlfn.XLOOKUP(E908,LD_01[DOCUMENTO],LD_01[REVISÃO])=F908,"VIGENTE","OBSOLETO")</f>
        <v>VIGENTE</v>
      </c>
      <c r="I908" t="s">
        <v>4317</v>
      </c>
      <c r="J908" t="s">
        <v>4855</v>
      </c>
      <c r="K908" t="str">
        <f t="shared" si="42"/>
        <v>MSV-163MS-535-545</v>
      </c>
      <c r="L908" t="str">
        <f>_xlfn.XLOOKUP(E908,LD_PROJETOS!A:A,LD_PROJETOS!H:H)</f>
        <v>GE</v>
      </c>
      <c r="M908" t="str">
        <f t="shared" si="43"/>
        <v/>
      </c>
      <c r="N908" t="str">
        <f t="shared" si="44"/>
        <v>C:\Users\luis.nunes\OneDrive - ATERPA\00.SERVIDOR\SALA TÉCNICA\00.PROJETOS\02.DOCUMENTOS\ANO 01\MSV-163MS-535-545\GE</v>
      </c>
      <c r="O908" t="s">
        <v>4780</v>
      </c>
    </row>
    <row r="909" spans="1:15" x14ac:dyDescent="0.3">
      <c r="A909" t="s">
        <v>854</v>
      </c>
      <c r="B909">
        <v>804287</v>
      </c>
      <c r="C909" t="s">
        <v>5992</v>
      </c>
      <c r="D909" s="11">
        <v>45838</v>
      </c>
      <c r="E909" t="s">
        <v>3276</v>
      </c>
      <c r="F909" t="s">
        <v>2818</v>
      </c>
      <c r="G909" t="s">
        <v>2787</v>
      </c>
      <c r="H909" t="str">
        <f>IF(_xlfn.XLOOKUP(E909,LD_01[DOCUMENTO],LD_01[REVISÃO])=F909,"VIGENTE","OBSOLETO")</f>
        <v>VIGENTE</v>
      </c>
      <c r="I909" t="s">
        <v>4317</v>
      </c>
      <c r="J909" t="s">
        <v>4855</v>
      </c>
      <c r="K909" t="str">
        <f t="shared" si="42"/>
        <v>MSV-163MS-535-545</v>
      </c>
      <c r="L909" t="str">
        <f>_xlfn.XLOOKUP(E909,LD_PROJETOS!A:A,LD_PROJETOS!H:H)</f>
        <v>GE</v>
      </c>
      <c r="M909" t="str">
        <f t="shared" si="43"/>
        <v/>
      </c>
      <c r="N909" t="str">
        <f t="shared" si="44"/>
        <v>C:\Users\luis.nunes\OneDrive - ATERPA\00.SERVIDOR\SALA TÉCNICA\00.PROJETOS\02.DOCUMENTOS\ANO 01\MSV-163MS-535-545\GE</v>
      </c>
      <c r="O909" t="s">
        <v>4780</v>
      </c>
    </row>
    <row r="910" spans="1:15" x14ac:dyDescent="0.3">
      <c r="A910" t="s">
        <v>855</v>
      </c>
      <c r="B910">
        <v>247867</v>
      </c>
      <c r="C910" t="s">
        <v>5992</v>
      </c>
      <c r="D910" s="11">
        <v>45838</v>
      </c>
      <c r="E910" t="s">
        <v>3276</v>
      </c>
      <c r="F910" t="s">
        <v>2818</v>
      </c>
      <c r="G910" t="s">
        <v>2788</v>
      </c>
      <c r="H910" t="str">
        <f>IF(_xlfn.XLOOKUP(E910,LD_01[DOCUMENTO],LD_01[REVISÃO])=F910,"VIGENTE","OBSOLETO")</f>
        <v>VIGENTE</v>
      </c>
      <c r="I910" t="s">
        <v>4317</v>
      </c>
      <c r="J910" t="s">
        <v>4855</v>
      </c>
      <c r="K910" t="str">
        <f t="shared" si="42"/>
        <v>MSV-163MS-535-545</v>
      </c>
      <c r="L910" t="str">
        <f>_xlfn.XLOOKUP(E910,LD_PROJETOS!A:A,LD_PROJETOS!H:H)</f>
        <v>GE</v>
      </c>
      <c r="M910" t="str">
        <f t="shared" si="43"/>
        <v/>
      </c>
      <c r="N910" t="str">
        <f t="shared" si="44"/>
        <v>C:\Users\luis.nunes\OneDrive - ATERPA\00.SERVIDOR\SALA TÉCNICA\00.PROJETOS\02.DOCUMENTOS\ANO 01\MSV-163MS-535-545\GE</v>
      </c>
      <c r="O910" t="s">
        <v>4780</v>
      </c>
    </row>
    <row r="911" spans="1:15" x14ac:dyDescent="0.3">
      <c r="A911" t="s">
        <v>856</v>
      </c>
      <c r="B911">
        <v>789840</v>
      </c>
      <c r="C911" t="s">
        <v>5992</v>
      </c>
      <c r="D911" s="11">
        <v>45838</v>
      </c>
      <c r="E911" t="s">
        <v>3277</v>
      </c>
      <c r="F911" t="s">
        <v>2791</v>
      </c>
      <c r="G911" t="s">
        <v>2787</v>
      </c>
      <c r="H911" t="str">
        <f>IF(_xlfn.XLOOKUP(E911,LD_01[DOCUMENTO],LD_01[REVISÃO])=F911,"VIGENTE","OBSOLETO")</f>
        <v>VIGENTE</v>
      </c>
      <c r="I911" t="s">
        <v>4317</v>
      </c>
      <c r="J911" t="s">
        <v>4855</v>
      </c>
      <c r="K911" t="str">
        <f t="shared" si="42"/>
        <v>MSV-163MS-535-545</v>
      </c>
      <c r="L911" t="str">
        <f>_xlfn.XLOOKUP(E911,LD_PROJETOS!A:A,LD_PROJETOS!H:H)</f>
        <v>GE</v>
      </c>
      <c r="M911" t="str">
        <f t="shared" si="43"/>
        <v/>
      </c>
      <c r="N911" t="str">
        <f t="shared" si="44"/>
        <v>C:\Users\luis.nunes\OneDrive - ATERPA\00.SERVIDOR\SALA TÉCNICA\00.PROJETOS\02.DOCUMENTOS\ANO 01\MSV-163MS-535-545\GE</v>
      </c>
      <c r="O911" t="s">
        <v>4780</v>
      </c>
    </row>
    <row r="912" spans="1:15" x14ac:dyDescent="0.3">
      <c r="A912" t="s">
        <v>857</v>
      </c>
      <c r="B912">
        <v>232732</v>
      </c>
      <c r="C912" t="s">
        <v>5992</v>
      </c>
      <c r="D912" s="11">
        <v>45838</v>
      </c>
      <c r="E912" t="s">
        <v>3277</v>
      </c>
      <c r="F912" t="s">
        <v>2791</v>
      </c>
      <c r="G912" t="s">
        <v>2788</v>
      </c>
      <c r="H912" t="str">
        <f>IF(_xlfn.XLOOKUP(E912,LD_01[DOCUMENTO],LD_01[REVISÃO])=F912,"VIGENTE","OBSOLETO")</f>
        <v>VIGENTE</v>
      </c>
      <c r="I912" t="s">
        <v>4317</v>
      </c>
      <c r="J912" t="s">
        <v>4855</v>
      </c>
      <c r="K912" t="str">
        <f t="shared" si="42"/>
        <v>MSV-163MS-535-545</v>
      </c>
      <c r="L912" t="str">
        <f>_xlfn.XLOOKUP(E912,LD_PROJETOS!A:A,LD_PROJETOS!H:H)</f>
        <v>GE</v>
      </c>
      <c r="M912" t="str">
        <f t="shared" si="43"/>
        <v/>
      </c>
      <c r="N912" t="str">
        <f t="shared" si="44"/>
        <v>C:\Users\luis.nunes\OneDrive - ATERPA\00.SERVIDOR\SALA TÉCNICA\00.PROJETOS\02.DOCUMENTOS\ANO 01\MSV-163MS-535-545\GE</v>
      </c>
      <c r="O912" t="s">
        <v>4780</v>
      </c>
    </row>
    <row r="913" spans="1:15" x14ac:dyDescent="0.3">
      <c r="A913" t="s">
        <v>858</v>
      </c>
      <c r="B913">
        <v>838436</v>
      </c>
      <c r="C913" t="s">
        <v>5992</v>
      </c>
      <c r="D913" s="11">
        <v>45838</v>
      </c>
      <c r="E913" t="s">
        <v>3278</v>
      </c>
      <c r="F913" t="s">
        <v>2799</v>
      </c>
      <c r="G913" t="s">
        <v>2787</v>
      </c>
      <c r="H913" t="str">
        <f>IF(_xlfn.XLOOKUP(E913,LD_01[DOCUMENTO],LD_01[REVISÃO])=F913,"VIGENTE","OBSOLETO")</f>
        <v>VIGENTE</v>
      </c>
      <c r="I913" t="s">
        <v>4317</v>
      </c>
      <c r="J913" t="s">
        <v>4855</v>
      </c>
      <c r="K913" t="str">
        <f t="shared" si="42"/>
        <v>MSV-163MS-535-545</v>
      </c>
      <c r="L913" t="str">
        <f>_xlfn.XLOOKUP(E913,LD_PROJETOS!A:A,LD_PROJETOS!H:H)</f>
        <v>GE</v>
      </c>
      <c r="M913" t="str">
        <f t="shared" si="43"/>
        <v/>
      </c>
      <c r="N913" t="str">
        <f t="shared" si="44"/>
        <v>C:\Users\luis.nunes\OneDrive - ATERPA\00.SERVIDOR\SALA TÉCNICA\00.PROJETOS\02.DOCUMENTOS\ANO 01\MSV-163MS-535-545\GE</v>
      </c>
      <c r="O913" t="s">
        <v>4780</v>
      </c>
    </row>
    <row r="914" spans="1:15" x14ac:dyDescent="0.3">
      <c r="A914" t="s">
        <v>859</v>
      </c>
      <c r="B914">
        <v>252309</v>
      </c>
      <c r="C914" t="s">
        <v>5992</v>
      </c>
      <c r="D914" s="11">
        <v>45838</v>
      </c>
      <c r="E914" t="s">
        <v>3278</v>
      </c>
      <c r="F914" t="s">
        <v>2799</v>
      </c>
      <c r="G914" t="s">
        <v>2788</v>
      </c>
      <c r="H914" t="str">
        <f>IF(_xlfn.XLOOKUP(E914,LD_01[DOCUMENTO],LD_01[REVISÃO])=F914,"VIGENTE","OBSOLETO")</f>
        <v>VIGENTE</v>
      </c>
      <c r="I914" t="s">
        <v>4317</v>
      </c>
      <c r="J914" t="s">
        <v>4855</v>
      </c>
      <c r="K914" t="str">
        <f t="shared" si="42"/>
        <v>MSV-163MS-535-545</v>
      </c>
      <c r="L914" t="str">
        <f>_xlfn.XLOOKUP(E914,LD_PROJETOS!A:A,LD_PROJETOS!H:H)</f>
        <v>GE</v>
      </c>
      <c r="M914" t="str">
        <f t="shared" si="43"/>
        <v/>
      </c>
      <c r="N914" t="str">
        <f t="shared" si="44"/>
        <v>C:\Users\luis.nunes\OneDrive - ATERPA\00.SERVIDOR\SALA TÉCNICA\00.PROJETOS\02.DOCUMENTOS\ANO 01\MSV-163MS-535-545\GE</v>
      </c>
      <c r="O914" t="s">
        <v>4780</v>
      </c>
    </row>
    <row r="915" spans="1:15" x14ac:dyDescent="0.3">
      <c r="A915" t="s">
        <v>861</v>
      </c>
      <c r="B915">
        <v>604418</v>
      </c>
      <c r="C915" t="s">
        <v>5992</v>
      </c>
      <c r="D915" s="11">
        <v>45838</v>
      </c>
      <c r="E915" t="s">
        <v>3280</v>
      </c>
      <c r="F915" t="s">
        <v>2791</v>
      </c>
      <c r="G915" t="s">
        <v>2787</v>
      </c>
      <c r="H915" t="str">
        <f>IF(_xlfn.XLOOKUP(E915,LD_01[DOCUMENTO],LD_01[REVISÃO])=F915,"VIGENTE","OBSOLETO")</f>
        <v>VIGENTE</v>
      </c>
      <c r="I915" t="s">
        <v>4317</v>
      </c>
      <c r="J915" t="s">
        <v>4855</v>
      </c>
      <c r="K915" t="str">
        <f t="shared" si="42"/>
        <v>MSV-163MS-535-545</v>
      </c>
      <c r="L915" t="str">
        <f>_xlfn.XLOOKUP(E915,LD_PROJETOS!A:A,LD_PROJETOS!H:H)</f>
        <v>TE</v>
      </c>
      <c r="M915" t="str">
        <f t="shared" si="43"/>
        <v/>
      </c>
      <c r="N915" t="str">
        <f t="shared" si="44"/>
        <v>C:\Users\luis.nunes\OneDrive - ATERPA\00.SERVIDOR\SALA TÉCNICA\00.PROJETOS\02.DOCUMENTOS\ANO 01\MSV-163MS-535-545\TE</v>
      </c>
      <c r="O915" t="s">
        <v>4780</v>
      </c>
    </row>
    <row r="916" spans="1:15" x14ac:dyDescent="0.3">
      <c r="A916" t="s">
        <v>862</v>
      </c>
      <c r="B916">
        <v>302427</v>
      </c>
      <c r="C916" t="s">
        <v>5992</v>
      </c>
      <c r="D916" s="11">
        <v>45838</v>
      </c>
      <c r="E916" t="s">
        <v>3280</v>
      </c>
      <c r="F916" t="s">
        <v>2791</v>
      </c>
      <c r="G916" t="s">
        <v>2788</v>
      </c>
      <c r="H916" t="str">
        <f>IF(_xlfn.XLOOKUP(E916,LD_01[DOCUMENTO],LD_01[REVISÃO])=F916,"VIGENTE","OBSOLETO")</f>
        <v>VIGENTE</v>
      </c>
      <c r="I916" t="s">
        <v>4317</v>
      </c>
      <c r="J916" t="s">
        <v>4855</v>
      </c>
      <c r="K916" t="str">
        <f t="shared" si="42"/>
        <v>MSV-163MS-535-545</v>
      </c>
      <c r="L916" t="str">
        <f>_xlfn.XLOOKUP(E916,LD_PROJETOS!A:A,LD_PROJETOS!H:H)</f>
        <v>TE</v>
      </c>
      <c r="M916" t="str">
        <f t="shared" si="43"/>
        <v/>
      </c>
      <c r="N916" t="str">
        <f t="shared" si="44"/>
        <v>C:\Users\luis.nunes\OneDrive - ATERPA\00.SERVIDOR\SALA TÉCNICA\00.PROJETOS\02.DOCUMENTOS\ANO 01\MSV-163MS-535-545\TE</v>
      </c>
      <c r="O916" t="s">
        <v>4780</v>
      </c>
    </row>
    <row r="917" spans="1:15" x14ac:dyDescent="0.3">
      <c r="A917" t="s">
        <v>863</v>
      </c>
      <c r="B917">
        <v>537186</v>
      </c>
      <c r="C917" t="s">
        <v>5992</v>
      </c>
      <c r="D917" s="11">
        <v>45838</v>
      </c>
      <c r="E917" t="s">
        <v>3281</v>
      </c>
      <c r="F917" t="s">
        <v>2791</v>
      </c>
      <c r="G917" t="s">
        <v>2787</v>
      </c>
      <c r="H917" t="str">
        <f>IF(_xlfn.XLOOKUP(E917,LD_01[DOCUMENTO],LD_01[REVISÃO])=F917,"VIGENTE","OBSOLETO")</f>
        <v>VIGENTE</v>
      </c>
      <c r="I917" t="s">
        <v>4317</v>
      </c>
      <c r="J917" t="s">
        <v>4855</v>
      </c>
      <c r="K917" t="str">
        <f t="shared" si="42"/>
        <v>MSV-163MS-535-545</v>
      </c>
      <c r="L917" t="str">
        <f>_xlfn.XLOOKUP(E917,LD_PROJETOS!A:A,LD_PROJETOS!H:H)</f>
        <v>TE</v>
      </c>
      <c r="M917" t="str">
        <f t="shared" si="43"/>
        <v/>
      </c>
      <c r="N917" t="str">
        <f t="shared" si="44"/>
        <v>C:\Users\luis.nunes\OneDrive - ATERPA\00.SERVIDOR\SALA TÉCNICA\00.PROJETOS\02.DOCUMENTOS\ANO 01\MSV-163MS-535-545\TE</v>
      </c>
      <c r="O917" t="s">
        <v>4780</v>
      </c>
    </row>
    <row r="918" spans="1:15" x14ac:dyDescent="0.3">
      <c r="A918" t="s">
        <v>864</v>
      </c>
      <c r="B918">
        <v>301752</v>
      </c>
      <c r="C918" t="s">
        <v>5992</v>
      </c>
      <c r="D918" s="11">
        <v>45838</v>
      </c>
      <c r="E918" t="s">
        <v>3281</v>
      </c>
      <c r="F918" t="s">
        <v>2791</v>
      </c>
      <c r="G918" t="s">
        <v>2788</v>
      </c>
      <c r="H918" t="str">
        <f>IF(_xlfn.XLOOKUP(E918,LD_01[DOCUMENTO],LD_01[REVISÃO])=F918,"VIGENTE","OBSOLETO")</f>
        <v>VIGENTE</v>
      </c>
      <c r="I918" t="s">
        <v>4317</v>
      </c>
      <c r="J918" t="s">
        <v>4855</v>
      </c>
      <c r="K918" t="str">
        <f t="shared" si="42"/>
        <v>MSV-163MS-535-545</v>
      </c>
      <c r="L918" t="str">
        <f>_xlfn.XLOOKUP(E918,LD_PROJETOS!A:A,LD_PROJETOS!H:H)</f>
        <v>TE</v>
      </c>
      <c r="M918" t="str">
        <f t="shared" si="43"/>
        <v/>
      </c>
      <c r="N918" t="str">
        <f t="shared" si="44"/>
        <v>C:\Users\luis.nunes\OneDrive - ATERPA\00.SERVIDOR\SALA TÉCNICA\00.PROJETOS\02.DOCUMENTOS\ANO 01\MSV-163MS-535-545\TE</v>
      </c>
      <c r="O918" t="s">
        <v>4780</v>
      </c>
    </row>
    <row r="919" spans="1:15" x14ac:dyDescent="0.3">
      <c r="A919" t="s">
        <v>865</v>
      </c>
      <c r="B919">
        <v>537478</v>
      </c>
      <c r="C919" t="s">
        <v>5992</v>
      </c>
      <c r="D919" s="11">
        <v>45838</v>
      </c>
      <c r="E919" t="s">
        <v>3282</v>
      </c>
      <c r="F919" t="s">
        <v>2791</v>
      </c>
      <c r="G919" t="s">
        <v>2787</v>
      </c>
      <c r="H919" t="str">
        <f>IF(_xlfn.XLOOKUP(E919,LD_01[DOCUMENTO],LD_01[REVISÃO])=F919,"VIGENTE","OBSOLETO")</f>
        <v>VIGENTE</v>
      </c>
      <c r="I919" t="s">
        <v>4317</v>
      </c>
      <c r="J919" t="s">
        <v>4855</v>
      </c>
      <c r="K919" t="str">
        <f t="shared" si="42"/>
        <v>MSV-163MS-535-545</v>
      </c>
      <c r="L919" t="str">
        <f>_xlfn.XLOOKUP(E919,LD_PROJETOS!A:A,LD_PROJETOS!H:H)</f>
        <v>TE</v>
      </c>
      <c r="M919" t="str">
        <f t="shared" si="43"/>
        <v/>
      </c>
      <c r="N919" t="str">
        <f t="shared" si="44"/>
        <v>C:\Users\luis.nunes\OneDrive - ATERPA\00.SERVIDOR\SALA TÉCNICA\00.PROJETOS\02.DOCUMENTOS\ANO 01\MSV-163MS-535-545\TE</v>
      </c>
      <c r="O919" t="s">
        <v>4780</v>
      </c>
    </row>
    <row r="920" spans="1:15" x14ac:dyDescent="0.3">
      <c r="A920" t="s">
        <v>866</v>
      </c>
      <c r="B920">
        <v>302567</v>
      </c>
      <c r="C920" t="s">
        <v>5992</v>
      </c>
      <c r="D920" s="11">
        <v>45838</v>
      </c>
      <c r="E920" t="s">
        <v>3282</v>
      </c>
      <c r="F920" t="s">
        <v>2791</v>
      </c>
      <c r="G920" t="s">
        <v>2788</v>
      </c>
      <c r="H920" t="str">
        <f>IF(_xlfn.XLOOKUP(E920,LD_01[DOCUMENTO],LD_01[REVISÃO])=F920,"VIGENTE","OBSOLETO")</f>
        <v>VIGENTE</v>
      </c>
      <c r="I920" t="s">
        <v>4317</v>
      </c>
      <c r="J920" t="s">
        <v>4855</v>
      </c>
      <c r="K920" t="str">
        <f t="shared" si="42"/>
        <v>MSV-163MS-535-545</v>
      </c>
      <c r="L920" t="str">
        <f>_xlfn.XLOOKUP(E920,LD_PROJETOS!A:A,LD_PROJETOS!H:H)</f>
        <v>TE</v>
      </c>
      <c r="M920" t="str">
        <f t="shared" si="43"/>
        <v/>
      </c>
      <c r="N920" t="str">
        <f t="shared" si="44"/>
        <v>C:\Users\luis.nunes\OneDrive - ATERPA\00.SERVIDOR\SALA TÉCNICA\00.PROJETOS\02.DOCUMENTOS\ANO 01\MSV-163MS-535-545\TE</v>
      </c>
      <c r="O920" t="s">
        <v>4780</v>
      </c>
    </row>
    <row r="921" spans="1:15" x14ac:dyDescent="0.3">
      <c r="A921" t="s">
        <v>867</v>
      </c>
      <c r="B921">
        <v>537668</v>
      </c>
      <c r="C921" t="s">
        <v>5992</v>
      </c>
      <c r="D921" s="11">
        <v>45838</v>
      </c>
      <c r="E921" t="s">
        <v>3283</v>
      </c>
      <c r="F921" t="s">
        <v>2791</v>
      </c>
      <c r="G921" t="s">
        <v>2787</v>
      </c>
      <c r="H921" t="str">
        <f>IF(_xlfn.XLOOKUP(E921,LD_01[DOCUMENTO],LD_01[REVISÃO])=F921,"VIGENTE","OBSOLETO")</f>
        <v>VIGENTE</v>
      </c>
      <c r="I921" t="s">
        <v>4317</v>
      </c>
      <c r="J921" t="s">
        <v>4855</v>
      </c>
      <c r="K921" t="str">
        <f t="shared" si="42"/>
        <v>MSV-163MS-535-545</v>
      </c>
      <c r="L921" t="str">
        <f>_xlfn.XLOOKUP(E921,LD_PROJETOS!A:A,LD_PROJETOS!H:H)</f>
        <v>TE</v>
      </c>
      <c r="M921" t="str">
        <f t="shared" si="43"/>
        <v/>
      </c>
      <c r="N921" t="str">
        <f t="shared" si="44"/>
        <v>C:\Users\luis.nunes\OneDrive - ATERPA\00.SERVIDOR\SALA TÉCNICA\00.PROJETOS\02.DOCUMENTOS\ANO 01\MSV-163MS-535-545\TE</v>
      </c>
      <c r="O921" t="s">
        <v>4780</v>
      </c>
    </row>
    <row r="922" spans="1:15" x14ac:dyDescent="0.3">
      <c r="A922" t="s">
        <v>868</v>
      </c>
      <c r="B922">
        <v>302566</v>
      </c>
      <c r="C922" t="s">
        <v>5992</v>
      </c>
      <c r="D922" s="11">
        <v>45838</v>
      </c>
      <c r="E922" t="s">
        <v>3283</v>
      </c>
      <c r="F922" t="s">
        <v>2791</v>
      </c>
      <c r="G922" t="s">
        <v>2788</v>
      </c>
      <c r="H922" t="str">
        <f>IF(_xlfn.XLOOKUP(E922,LD_01[DOCUMENTO],LD_01[REVISÃO])=F922,"VIGENTE","OBSOLETO")</f>
        <v>VIGENTE</v>
      </c>
      <c r="I922" t="s">
        <v>4317</v>
      </c>
      <c r="J922" t="s">
        <v>4855</v>
      </c>
      <c r="K922" t="str">
        <f t="shared" si="42"/>
        <v>MSV-163MS-535-545</v>
      </c>
      <c r="L922" t="str">
        <f>_xlfn.XLOOKUP(E922,LD_PROJETOS!A:A,LD_PROJETOS!H:H)</f>
        <v>TE</v>
      </c>
      <c r="M922" t="str">
        <f t="shared" si="43"/>
        <v/>
      </c>
      <c r="N922" t="str">
        <f t="shared" si="44"/>
        <v>C:\Users\luis.nunes\OneDrive - ATERPA\00.SERVIDOR\SALA TÉCNICA\00.PROJETOS\02.DOCUMENTOS\ANO 01\MSV-163MS-535-545\TE</v>
      </c>
      <c r="O922" t="s">
        <v>4780</v>
      </c>
    </row>
    <row r="923" spans="1:15" x14ac:dyDescent="0.3">
      <c r="A923" t="s">
        <v>869</v>
      </c>
      <c r="B923">
        <v>537001</v>
      </c>
      <c r="C923" t="s">
        <v>5992</v>
      </c>
      <c r="D923" s="11">
        <v>45838</v>
      </c>
      <c r="E923" t="s">
        <v>3284</v>
      </c>
      <c r="F923" t="s">
        <v>2791</v>
      </c>
      <c r="G923" t="s">
        <v>2787</v>
      </c>
      <c r="H923" t="str">
        <f>IF(_xlfn.XLOOKUP(E923,LD_01[DOCUMENTO],LD_01[REVISÃO])=F923,"VIGENTE","OBSOLETO")</f>
        <v>VIGENTE</v>
      </c>
      <c r="I923" t="s">
        <v>4317</v>
      </c>
      <c r="J923" t="s">
        <v>4855</v>
      </c>
      <c r="K923" t="str">
        <f t="shared" si="42"/>
        <v>MSV-163MS-535-545</v>
      </c>
      <c r="L923" t="str">
        <f>_xlfn.XLOOKUP(E923,LD_PROJETOS!A:A,LD_PROJETOS!H:H)</f>
        <v>TE</v>
      </c>
      <c r="M923" t="str">
        <f t="shared" si="43"/>
        <v/>
      </c>
      <c r="N923" t="str">
        <f t="shared" si="44"/>
        <v>C:\Users\luis.nunes\OneDrive - ATERPA\00.SERVIDOR\SALA TÉCNICA\00.PROJETOS\02.DOCUMENTOS\ANO 01\MSV-163MS-535-545\TE</v>
      </c>
      <c r="O923" t="s">
        <v>4780</v>
      </c>
    </row>
    <row r="924" spans="1:15" x14ac:dyDescent="0.3">
      <c r="A924" t="s">
        <v>870</v>
      </c>
      <c r="B924">
        <v>301643</v>
      </c>
      <c r="C924" t="s">
        <v>5992</v>
      </c>
      <c r="D924" s="11">
        <v>45838</v>
      </c>
      <c r="E924" t="s">
        <v>3284</v>
      </c>
      <c r="F924" t="s">
        <v>2791</v>
      </c>
      <c r="G924" t="s">
        <v>2788</v>
      </c>
      <c r="H924" t="str">
        <f>IF(_xlfn.XLOOKUP(E924,LD_01[DOCUMENTO],LD_01[REVISÃO])=F924,"VIGENTE","OBSOLETO")</f>
        <v>VIGENTE</v>
      </c>
      <c r="I924" t="s">
        <v>4317</v>
      </c>
      <c r="J924" t="s">
        <v>4855</v>
      </c>
      <c r="K924" t="str">
        <f t="shared" si="42"/>
        <v>MSV-163MS-535-545</v>
      </c>
      <c r="L924" t="str">
        <f>_xlfn.XLOOKUP(E924,LD_PROJETOS!A:A,LD_PROJETOS!H:H)</f>
        <v>TE</v>
      </c>
      <c r="M924" t="str">
        <f t="shared" si="43"/>
        <v/>
      </c>
      <c r="N924" t="str">
        <f t="shared" si="44"/>
        <v>C:\Users\luis.nunes\OneDrive - ATERPA\00.SERVIDOR\SALA TÉCNICA\00.PROJETOS\02.DOCUMENTOS\ANO 01\MSV-163MS-535-545\TE</v>
      </c>
      <c r="O924" t="s">
        <v>4780</v>
      </c>
    </row>
    <row r="925" spans="1:15" x14ac:dyDescent="0.3">
      <c r="A925" t="s">
        <v>871</v>
      </c>
      <c r="B925">
        <v>537291</v>
      </c>
      <c r="C925" t="s">
        <v>5992</v>
      </c>
      <c r="D925" s="11">
        <v>45838</v>
      </c>
      <c r="E925" t="s">
        <v>3285</v>
      </c>
      <c r="F925" t="s">
        <v>2791</v>
      </c>
      <c r="G925" t="s">
        <v>2787</v>
      </c>
      <c r="H925" t="str">
        <f>IF(_xlfn.XLOOKUP(E925,LD_01[DOCUMENTO],LD_01[REVISÃO])=F925,"VIGENTE","OBSOLETO")</f>
        <v>VIGENTE</v>
      </c>
      <c r="I925" t="s">
        <v>4317</v>
      </c>
      <c r="J925" t="s">
        <v>4855</v>
      </c>
      <c r="K925" t="str">
        <f t="shared" si="42"/>
        <v>MSV-163MS-535-545</v>
      </c>
      <c r="L925" t="str">
        <f>_xlfn.XLOOKUP(E925,LD_PROJETOS!A:A,LD_PROJETOS!H:H)</f>
        <v>TE</v>
      </c>
      <c r="M925" t="str">
        <f t="shared" si="43"/>
        <v/>
      </c>
      <c r="N925" t="str">
        <f t="shared" si="44"/>
        <v>C:\Users\luis.nunes\OneDrive - ATERPA\00.SERVIDOR\SALA TÉCNICA\00.PROJETOS\02.DOCUMENTOS\ANO 01\MSV-163MS-535-545\TE</v>
      </c>
      <c r="O925" t="s">
        <v>4780</v>
      </c>
    </row>
    <row r="926" spans="1:15" x14ac:dyDescent="0.3">
      <c r="A926" t="s">
        <v>872</v>
      </c>
      <c r="B926">
        <v>302332</v>
      </c>
      <c r="C926" t="s">
        <v>5992</v>
      </c>
      <c r="D926" s="11">
        <v>45838</v>
      </c>
      <c r="E926" t="s">
        <v>3285</v>
      </c>
      <c r="F926" t="s">
        <v>2791</v>
      </c>
      <c r="G926" t="s">
        <v>2788</v>
      </c>
      <c r="H926" t="str">
        <f>IF(_xlfn.XLOOKUP(E926,LD_01[DOCUMENTO],LD_01[REVISÃO])=F926,"VIGENTE","OBSOLETO")</f>
        <v>VIGENTE</v>
      </c>
      <c r="I926" t="s">
        <v>4317</v>
      </c>
      <c r="J926" t="s">
        <v>4855</v>
      </c>
      <c r="K926" t="str">
        <f t="shared" si="42"/>
        <v>MSV-163MS-535-545</v>
      </c>
      <c r="L926" t="str">
        <f>_xlfn.XLOOKUP(E926,LD_PROJETOS!A:A,LD_PROJETOS!H:H)</f>
        <v>TE</v>
      </c>
      <c r="M926" t="str">
        <f t="shared" si="43"/>
        <v/>
      </c>
      <c r="N926" t="str">
        <f t="shared" si="44"/>
        <v>C:\Users\luis.nunes\OneDrive - ATERPA\00.SERVIDOR\SALA TÉCNICA\00.PROJETOS\02.DOCUMENTOS\ANO 01\MSV-163MS-535-545\TE</v>
      </c>
      <c r="O926" t="s">
        <v>4780</v>
      </c>
    </row>
    <row r="927" spans="1:15" x14ac:dyDescent="0.3">
      <c r="A927" t="s">
        <v>873</v>
      </c>
      <c r="B927">
        <v>460980</v>
      </c>
      <c r="C927" t="s">
        <v>5992</v>
      </c>
      <c r="D927" s="11">
        <v>45838</v>
      </c>
      <c r="E927" t="s">
        <v>3286</v>
      </c>
      <c r="F927" t="s">
        <v>2818</v>
      </c>
      <c r="G927" t="s">
        <v>2787</v>
      </c>
      <c r="H927" t="str">
        <f>IF(_xlfn.XLOOKUP(E927,LD_01[DOCUMENTO],LD_01[REVISÃO])=F927,"VIGENTE","OBSOLETO")</f>
        <v>VIGENTE</v>
      </c>
      <c r="I927" t="s">
        <v>4317</v>
      </c>
      <c r="J927" t="s">
        <v>4855</v>
      </c>
      <c r="K927" t="str">
        <f t="shared" si="42"/>
        <v>MSV-163MS-535-545</v>
      </c>
      <c r="L927" t="str">
        <f>_xlfn.XLOOKUP(E927,LD_PROJETOS!A:A,LD_PROJETOS!H:H)</f>
        <v>TE</v>
      </c>
      <c r="M927" t="str">
        <f t="shared" si="43"/>
        <v/>
      </c>
      <c r="N927" t="str">
        <f t="shared" si="44"/>
        <v>C:\Users\luis.nunes\OneDrive - ATERPA\00.SERVIDOR\SALA TÉCNICA\00.PROJETOS\02.DOCUMENTOS\ANO 01\MSV-163MS-535-545\TE</v>
      </c>
      <c r="O927" t="s">
        <v>4780</v>
      </c>
    </row>
    <row r="928" spans="1:15" x14ac:dyDescent="0.3">
      <c r="A928" t="s">
        <v>874</v>
      </c>
      <c r="B928">
        <v>303374</v>
      </c>
      <c r="C928" t="s">
        <v>5992</v>
      </c>
      <c r="D928" s="11">
        <v>45838</v>
      </c>
      <c r="E928" t="s">
        <v>3286</v>
      </c>
      <c r="F928" t="s">
        <v>2818</v>
      </c>
      <c r="G928" t="s">
        <v>2788</v>
      </c>
      <c r="H928" t="str">
        <f>IF(_xlfn.XLOOKUP(E928,LD_01[DOCUMENTO],LD_01[REVISÃO])=F928,"VIGENTE","OBSOLETO")</f>
        <v>VIGENTE</v>
      </c>
      <c r="I928" t="s">
        <v>4317</v>
      </c>
      <c r="J928" t="s">
        <v>4855</v>
      </c>
      <c r="K928" t="str">
        <f t="shared" si="42"/>
        <v>MSV-163MS-535-545</v>
      </c>
      <c r="L928" t="str">
        <f>_xlfn.XLOOKUP(E928,LD_PROJETOS!A:A,LD_PROJETOS!H:H)</f>
        <v>TE</v>
      </c>
      <c r="M928" t="str">
        <f t="shared" si="43"/>
        <v/>
      </c>
      <c r="N928" t="str">
        <f t="shared" si="44"/>
        <v>C:\Users\luis.nunes\OneDrive - ATERPA\00.SERVIDOR\SALA TÉCNICA\00.PROJETOS\02.DOCUMENTOS\ANO 01\MSV-163MS-535-545\TE</v>
      </c>
      <c r="O928" t="s">
        <v>4780</v>
      </c>
    </row>
    <row r="929" spans="1:15" x14ac:dyDescent="0.3">
      <c r="A929" t="s">
        <v>875</v>
      </c>
      <c r="B929">
        <v>447629</v>
      </c>
      <c r="C929" t="s">
        <v>5992</v>
      </c>
      <c r="D929" s="11">
        <v>45838</v>
      </c>
      <c r="E929" t="s">
        <v>3287</v>
      </c>
      <c r="F929" t="s">
        <v>2818</v>
      </c>
      <c r="G929" t="s">
        <v>2787</v>
      </c>
      <c r="H929" t="str">
        <f>IF(_xlfn.XLOOKUP(E929,LD_01[DOCUMENTO],LD_01[REVISÃO])=F929,"VIGENTE","OBSOLETO")</f>
        <v>VIGENTE</v>
      </c>
      <c r="I929" t="s">
        <v>4317</v>
      </c>
      <c r="J929" t="s">
        <v>4855</v>
      </c>
      <c r="K929" t="str">
        <f t="shared" si="42"/>
        <v>MSV-163MS-535-545</v>
      </c>
      <c r="L929" t="str">
        <f>_xlfn.XLOOKUP(E929,LD_PROJETOS!A:A,LD_PROJETOS!H:H)</f>
        <v>TE</v>
      </c>
      <c r="M929" t="str">
        <f t="shared" si="43"/>
        <v/>
      </c>
      <c r="N929" t="str">
        <f t="shared" si="44"/>
        <v>C:\Users\luis.nunes\OneDrive - ATERPA\00.SERVIDOR\SALA TÉCNICA\00.PROJETOS\02.DOCUMENTOS\ANO 01\MSV-163MS-535-545\TE</v>
      </c>
      <c r="O929" t="s">
        <v>4780</v>
      </c>
    </row>
    <row r="930" spans="1:15" x14ac:dyDescent="0.3">
      <c r="A930" t="s">
        <v>876</v>
      </c>
      <c r="B930">
        <v>303013</v>
      </c>
      <c r="C930" t="s">
        <v>5992</v>
      </c>
      <c r="D930" s="11">
        <v>45838</v>
      </c>
      <c r="E930" t="s">
        <v>3287</v>
      </c>
      <c r="F930" t="s">
        <v>2818</v>
      </c>
      <c r="G930" t="s">
        <v>2788</v>
      </c>
      <c r="H930" t="str">
        <f>IF(_xlfn.XLOOKUP(E930,LD_01[DOCUMENTO],LD_01[REVISÃO])=F930,"VIGENTE","OBSOLETO")</f>
        <v>VIGENTE</v>
      </c>
      <c r="I930" t="s">
        <v>4317</v>
      </c>
      <c r="J930" t="s">
        <v>4855</v>
      </c>
      <c r="K930" t="str">
        <f t="shared" si="42"/>
        <v>MSV-163MS-535-545</v>
      </c>
      <c r="L930" t="str">
        <f>_xlfn.XLOOKUP(E930,LD_PROJETOS!A:A,LD_PROJETOS!H:H)</f>
        <v>TE</v>
      </c>
      <c r="M930" t="str">
        <f t="shared" si="43"/>
        <v/>
      </c>
      <c r="N930" t="str">
        <f t="shared" si="44"/>
        <v>C:\Users\luis.nunes\OneDrive - ATERPA\00.SERVIDOR\SALA TÉCNICA\00.PROJETOS\02.DOCUMENTOS\ANO 01\MSV-163MS-535-545\TE</v>
      </c>
      <c r="O930" t="s">
        <v>4780</v>
      </c>
    </row>
    <row r="931" spans="1:15" x14ac:dyDescent="0.3">
      <c r="A931" t="s">
        <v>877</v>
      </c>
      <c r="B931">
        <v>447596</v>
      </c>
      <c r="C931" t="s">
        <v>5992</v>
      </c>
      <c r="D931" s="11">
        <v>45838</v>
      </c>
      <c r="E931" t="s">
        <v>3288</v>
      </c>
      <c r="F931" t="s">
        <v>2818</v>
      </c>
      <c r="G931" t="s">
        <v>2787</v>
      </c>
      <c r="H931" t="str">
        <f>IF(_xlfn.XLOOKUP(E931,LD_01[DOCUMENTO],LD_01[REVISÃO])=F931,"VIGENTE","OBSOLETO")</f>
        <v>VIGENTE</v>
      </c>
      <c r="I931" t="s">
        <v>4317</v>
      </c>
      <c r="J931" t="s">
        <v>4855</v>
      </c>
      <c r="K931" t="str">
        <f t="shared" si="42"/>
        <v>MSV-163MS-535-545</v>
      </c>
      <c r="L931" t="str">
        <f>_xlfn.XLOOKUP(E931,LD_PROJETOS!A:A,LD_PROJETOS!H:H)</f>
        <v>TE</v>
      </c>
      <c r="M931" t="str">
        <f t="shared" si="43"/>
        <v/>
      </c>
      <c r="N931" t="str">
        <f t="shared" si="44"/>
        <v>C:\Users\luis.nunes\OneDrive - ATERPA\00.SERVIDOR\SALA TÉCNICA\00.PROJETOS\02.DOCUMENTOS\ANO 01\MSV-163MS-535-545\TE</v>
      </c>
      <c r="O931" t="s">
        <v>4780</v>
      </c>
    </row>
    <row r="932" spans="1:15" x14ac:dyDescent="0.3">
      <c r="A932" t="s">
        <v>878</v>
      </c>
      <c r="B932">
        <v>302998</v>
      </c>
      <c r="C932" t="s">
        <v>5992</v>
      </c>
      <c r="D932" s="11">
        <v>45838</v>
      </c>
      <c r="E932" t="s">
        <v>3288</v>
      </c>
      <c r="F932" t="s">
        <v>2818</v>
      </c>
      <c r="G932" t="s">
        <v>2788</v>
      </c>
      <c r="H932" t="str">
        <f>IF(_xlfn.XLOOKUP(E932,LD_01[DOCUMENTO],LD_01[REVISÃO])=F932,"VIGENTE","OBSOLETO")</f>
        <v>VIGENTE</v>
      </c>
      <c r="I932" t="s">
        <v>4317</v>
      </c>
      <c r="J932" t="s">
        <v>4855</v>
      </c>
      <c r="K932" t="str">
        <f t="shared" si="42"/>
        <v>MSV-163MS-535-545</v>
      </c>
      <c r="L932" t="str">
        <f>_xlfn.XLOOKUP(E932,LD_PROJETOS!A:A,LD_PROJETOS!H:H)</f>
        <v>TE</v>
      </c>
      <c r="M932" t="str">
        <f t="shared" si="43"/>
        <v/>
      </c>
      <c r="N932" t="str">
        <f t="shared" si="44"/>
        <v>C:\Users\luis.nunes\OneDrive - ATERPA\00.SERVIDOR\SALA TÉCNICA\00.PROJETOS\02.DOCUMENTOS\ANO 01\MSV-163MS-535-545\TE</v>
      </c>
      <c r="O932" t="s">
        <v>4780</v>
      </c>
    </row>
    <row r="933" spans="1:15" x14ac:dyDescent="0.3">
      <c r="A933" t="s">
        <v>879</v>
      </c>
      <c r="B933">
        <v>447308</v>
      </c>
      <c r="C933" t="s">
        <v>5992</v>
      </c>
      <c r="D933" s="11">
        <v>45838</v>
      </c>
      <c r="E933" t="s">
        <v>3289</v>
      </c>
      <c r="F933" t="s">
        <v>2818</v>
      </c>
      <c r="G933" t="s">
        <v>2787</v>
      </c>
      <c r="H933" t="str">
        <f>IF(_xlfn.XLOOKUP(E933,LD_01[DOCUMENTO],LD_01[REVISÃO])=F933,"VIGENTE","OBSOLETO")</f>
        <v>VIGENTE</v>
      </c>
      <c r="I933" t="s">
        <v>4317</v>
      </c>
      <c r="J933" t="s">
        <v>4855</v>
      </c>
      <c r="K933" t="str">
        <f t="shared" si="42"/>
        <v>MSV-163MS-535-545</v>
      </c>
      <c r="L933" t="str">
        <f>_xlfn.XLOOKUP(E933,LD_PROJETOS!A:A,LD_PROJETOS!H:H)</f>
        <v>TE</v>
      </c>
      <c r="M933" t="str">
        <f t="shared" si="43"/>
        <v/>
      </c>
      <c r="N933" t="str">
        <f t="shared" si="44"/>
        <v>C:\Users\luis.nunes\OneDrive - ATERPA\00.SERVIDOR\SALA TÉCNICA\00.PROJETOS\02.DOCUMENTOS\ANO 01\MSV-163MS-535-545\TE</v>
      </c>
      <c r="O933" t="s">
        <v>4780</v>
      </c>
    </row>
    <row r="934" spans="1:15" x14ac:dyDescent="0.3">
      <c r="A934" t="s">
        <v>880</v>
      </c>
      <c r="B934">
        <v>302910</v>
      </c>
      <c r="C934" t="s">
        <v>5992</v>
      </c>
      <c r="D934" s="11">
        <v>45838</v>
      </c>
      <c r="E934" t="s">
        <v>3289</v>
      </c>
      <c r="F934" t="s">
        <v>2818</v>
      </c>
      <c r="G934" t="s">
        <v>2788</v>
      </c>
      <c r="H934" t="str">
        <f>IF(_xlfn.XLOOKUP(E934,LD_01[DOCUMENTO],LD_01[REVISÃO])=F934,"VIGENTE","OBSOLETO")</f>
        <v>VIGENTE</v>
      </c>
      <c r="I934" t="s">
        <v>4317</v>
      </c>
      <c r="J934" t="s">
        <v>4855</v>
      </c>
      <c r="K934" t="str">
        <f t="shared" si="42"/>
        <v>MSV-163MS-535-545</v>
      </c>
      <c r="L934" t="str">
        <f>_xlfn.XLOOKUP(E934,LD_PROJETOS!A:A,LD_PROJETOS!H:H)</f>
        <v>TE</v>
      </c>
      <c r="M934" t="str">
        <f t="shared" si="43"/>
        <v/>
      </c>
      <c r="N934" t="str">
        <f t="shared" si="44"/>
        <v>C:\Users\luis.nunes\OneDrive - ATERPA\00.SERVIDOR\SALA TÉCNICA\00.PROJETOS\02.DOCUMENTOS\ANO 01\MSV-163MS-535-545\TE</v>
      </c>
      <c r="O934" t="s">
        <v>4780</v>
      </c>
    </row>
    <row r="935" spans="1:15" x14ac:dyDescent="0.3">
      <c r="A935" t="s">
        <v>881</v>
      </c>
      <c r="B935">
        <v>447500</v>
      </c>
      <c r="C935" t="s">
        <v>5992</v>
      </c>
      <c r="D935" s="11">
        <v>45838</v>
      </c>
      <c r="E935" t="s">
        <v>3290</v>
      </c>
      <c r="F935" t="s">
        <v>2818</v>
      </c>
      <c r="G935" t="s">
        <v>2787</v>
      </c>
      <c r="H935" t="str">
        <f>IF(_xlfn.XLOOKUP(E935,LD_01[DOCUMENTO],LD_01[REVISÃO])=F935,"VIGENTE","OBSOLETO")</f>
        <v>VIGENTE</v>
      </c>
      <c r="I935" t="s">
        <v>4317</v>
      </c>
      <c r="J935" t="s">
        <v>4855</v>
      </c>
      <c r="K935" t="str">
        <f t="shared" si="42"/>
        <v>MSV-163MS-535-545</v>
      </c>
      <c r="L935" t="str">
        <f>_xlfn.XLOOKUP(E935,LD_PROJETOS!A:A,LD_PROJETOS!H:H)</f>
        <v>TE</v>
      </c>
      <c r="M935" t="str">
        <f t="shared" si="43"/>
        <v/>
      </c>
      <c r="N935" t="str">
        <f t="shared" si="44"/>
        <v>C:\Users\luis.nunes\OneDrive - ATERPA\00.SERVIDOR\SALA TÉCNICA\00.PROJETOS\02.DOCUMENTOS\ANO 01\MSV-163MS-535-545\TE</v>
      </c>
      <c r="O935" t="s">
        <v>4780</v>
      </c>
    </row>
    <row r="936" spans="1:15" x14ac:dyDescent="0.3">
      <c r="A936" t="s">
        <v>882</v>
      </c>
      <c r="B936">
        <v>302915</v>
      </c>
      <c r="C936" t="s">
        <v>5992</v>
      </c>
      <c r="D936" s="11">
        <v>45838</v>
      </c>
      <c r="E936" t="s">
        <v>3290</v>
      </c>
      <c r="F936" t="s">
        <v>2818</v>
      </c>
      <c r="G936" t="s">
        <v>2788</v>
      </c>
      <c r="H936" t="str">
        <f>IF(_xlfn.XLOOKUP(E936,LD_01[DOCUMENTO],LD_01[REVISÃO])=F936,"VIGENTE","OBSOLETO")</f>
        <v>VIGENTE</v>
      </c>
      <c r="I936" t="s">
        <v>4317</v>
      </c>
      <c r="J936" t="s">
        <v>4855</v>
      </c>
      <c r="K936" t="str">
        <f t="shared" si="42"/>
        <v>MSV-163MS-535-545</v>
      </c>
      <c r="L936" t="str">
        <f>_xlfn.XLOOKUP(E936,LD_PROJETOS!A:A,LD_PROJETOS!H:H)</f>
        <v>TE</v>
      </c>
      <c r="M936" t="str">
        <f t="shared" si="43"/>
        <v/>
      </c>
      <c r="N936" t="str">
        <f t="shared" si="44"/>
        <v>C:\Users\luis.nunes\OneDrive - ATERPA\00.SERVIDOR\SALA TÉCNICA\00.PROJETOS\02.DOCUMENTOS\ANO 01\MSV-163MS-535-545\TE</v>
      </c>
      <c r="O936" t="s">
        <v>4780</v>
      </c>
    </row>
    <row r="937" spans="1:15" x14ac:dyDescent="0.3">
      <c r="A937" t="s">
        <v>883</v>
      </c>
      <c r="B937">
        <v>447530</v>
      </c>
      <c r="C937" t="s">
        <v>5992</v>
      </c>
      <c r="D937" s="11">
        <v>45838</v>
      </c>
      <c r="E937" t="s">
        <v>3291</v>
      </c>
      <c r="F937" t="s">
        <v>2818</v>
      </c>
      <c r="G937" t="s">
        <v>2787</v>
      </c>
      <c r="H937" t="str">
        <f>IF(_xlfn.XLOOKUP(E937,LD_01[DOCUMENTO],LD_01[REVISÃO])=F937,"VIGENTE","OBSOLETO")</f>
        <v>VIGENTE</v>
      </c>
      <c r="I937" t="s">
        <v>4317</v>
      </c>
      <c r="J937" t="s">
        <v>4855</v>
      </c>
      <c r="K937" t="str">
        <f t="shared" si="42"/>
        <v>MSV-163MS-535-545</v>
      </c>
      <c r="L937" t="str">
        <f>_xlfn.XLOOKUP(E937,LD_PROJETOS!A:A,LD_PROJETOS!H:H)</f>
        <v>TE</v>
      </c>
      <c r="M937" t="str">
        <f t="shared" si="43"/>
        <v/>
      </c>
      <c r="N937" t="str">
        <f t="shared" si="44"/>
        <v>C:\Users\luis.nunes\OneDrive - ATERPA\00.SERVIDOR\SALA TÉCNICA\00.PROJETOS\02.DOCUMENTOS\ANO 01\MSV-163MS-535-545\TE</v>
      </c>
      <c r="O937" t="s">
        <v>4780</v>
      </c>
    </row>
    <row r="938" spans="1:15" x14ac:dyDescent="0.3">
      <c r="A938" t="s">
        <v>884</v>
      </c>
      <c r="B938">
        <v>303009</v>
      </c>
      <c r="C938" t="s">
        <v>5992</v>
      </c>
      <c r="D938" s="11">
        <v>45838</v>
      </c>
      <c r="E938" t="s">
        <v>3291</v>
      </c>
      <c r="F938" t="s">
        <v>2818</v>
      </c>
      <c r="G938" t="s">
        <v>2788</v>
      </c>
      <c r="H938" t="str">
        <f>IF(_xlfn.XLOOKUP(E938,LD_01[DOCUMENTO],LD_01[REVISÃO])=F938,"VIGENTE","OBSOLETO")</f>
        <v>VIGENTE</v>
      </c>
      <c r="I938" t="s">
        <v>4317</v>
      </c>
      <c r="J938" t="s">
        <v>4855</v>
      </c>
      <c r="K938" t="str">
        <f t="shared" si="42"/>
        <v>MSV-163MS-535-545</v>
      </c>
      <c r="L938" t="str">
        <f>_xlfn.XLOOKUP(E938,LD_PROJETOS!A:A,LD_PROJETOS!H:H)</f>
        <v>TE</v>
      </c>
      <c r="M938" t="str">
        <f t="shared" si="43"/>
        <v/>
      </c>
      <c r="N938" t="str">
        <f t="shared" si="44"/>
        <v>C:\Users\luis.nunes\OneDrive - ATERPA\00.SERVIDOR\SALA TÉCNICA\00.PROJETOS\02.DOCUMENTOS\ANO 01\MSV-163MS-535-545\TE</v>
      </c>
      <c r="O938" t="s">
        <v>4780</v>
      </c>
    </row>
    <row r="939" spans="1:15" x14ac:dyDescent="0.3">
      <c r="A939" t="s">
        <v>885</v>
      </c>
      <c r="B939">
        <v>447723</v>
      </c>
      <c r="C939" t="s">
        <v>5992</v>
      </c>
      <c r="D939" s="11">
        <v>45838</v>
      </c>
      <c r="E939" t="s">
        <v>3292</v>
      </c>
      <c r="F939" t="s">
        <v>2818</v>
      </c>
      <c r="G939" t="s">
        <v>2787</v>
      </c>
      <c r="H939" t="str">
        <f>IF(_xlfn.XLOOKUP(E939,LD_01[DOCUMENTO],LD_01[REVISÃO])=F939,"VIGENTE","OBSOLETO")</f>
        <v>VIGENTE</v>
      </c>
      <c r="I939" t="s">
        <v>4317</v>
      </c>
      <c r="J939" t="s">
        <v>4855</v>
      </c>
      <c r="K939" t="str">
        <f t="shared" si="42"/>
        <v>MSV-163MS-535-545</v>
      </c>
      <c r="L939" t="str">
        <f>_xlfn.XLOOKUP(E939,LD_PROJETOS!A:A,LD_PROJETOS!H:H)</f>
        <v>TE</v>
      </c>
      <c r="M939" t="str">
        <f t="shared" si="43"/>
        <v/>
      </c>
      <c r="N939" t="str">
        <f t="shared" si="44"/>
        <v>C:\Users\luis.nunes\OneDrive - ATERPA\00.SERVIDOR\SALA TÉCNICA\00.PROJETOS\02.DOCUMENTOS\ANO 01\MSV-163MS-535-545\TE</v>
      </c>
      <c r="O939" t="s">
        <v>4780</v>
      </c>
    </row>
    <row r="940" spans="1:15" x14ac:dyDescent="0.3">
      <c r="A940" t="s">
        <v>886</v>
      </c>
      <c r="B940">
        <v>303598</v>
      </c>
      <c r="C940" t="s">
        <v>5992</v>
      </c>
      <c r="D940" s="11">
        <v>45838</v>
      </c>
      <c r="E940" t="s">
        <v>3292</v>
      </c>
      <c r="F940" t="s">
        <v>2818</v>
      </c>
      <c r="G940" t="s">
        <v>2788</v>
      </c>
      <c r="H940" t="str">
        <f>IF(_xlfn.XLOOKUP(E940,LD_01[DOCUMENTO],LD_01[REVISÃO])=F940,"VIGENTE","OBSOLETO")</f>
        <v>VIGENTE</v>
      </c>
      <c r="I940" t="s">
        <v>4317</v>
      </c>
      <c r="J940" t="s">
        <v>4855</v>
      </c>
      <c r="K940" t="str">
        <f t="shared" si="42"/>
        <v>MSV-163MS-535-545</v>
      </c>
      <c r="L940" t="str">
        <f>_xlfn.XLOOKUP(E940,LD_PROJETOS!A:A,LD_PROJETOS!H:H)</f>
        <v>TE</v>
      </c>
      <c r="M940" t="str">
        <f t="shared" si="43"/>
        <v/>
      </c>
      <c r="N940" t="str">
        <f t="shared" si="44"/>
        <v>C:\Users\luis.nunes\OneDrive - ATERPA\00.SERVIDOR\SALA TÉCNICA\00.PROJETOS\02.DOCUMENTOS\ANO 01\MSV-163MS-535-545\TE</v>
      </c>
      <c r="O940" t="s">
        <v>4780</v>
      </c>
    </row>
    <row r="941" spans="1:15" x14ac:dyDescent="0.3">
      <c r="A941" t="s">
        <v>887</v>
      </c>
      <c r="B941">
        <v>447755</v>
      </c>
      <c r="C941" t="s">
        <v>5992</v>
      </c>
      <c r="D941" s="11">
        <v>45838</v>
      </c>
      <c r="E941" t="s">
        <v>3293</v>
      </c>
      <c r="F941" t="s">
        <v>2818</v>
      </c>
      <c r="G941" t="s">
        <v>2787</v>
      </c>
      <c r="H941" t="str">
        <f>IF(_xlfn.XLOOKUP(E941,LD_01[DOCUMENTO],LD_01[REVISÃO])=F941,"VIGENTE","OBSOLETO")</f>
        <v>VIGENTE</v>
      </c>
      <c r="I941" t="s">
        <v>4317</v>
      </c>
      <c r="J941" t="s">
        <v>4855</v>
      </c>
      <c r="K941" t="str">
        <f t="shared" si="42"/>
        <v>MSV-163MS-535-545</v>
      </c>
      <c r="L941" t="str">
        <f>_xlfn.XLOOKUP(E941,LD_PROJETOS!A:A,LD_PROJETOS!H:H)</f>
        <v>TE</v>
      </c>
      <c r="M941" t="str">
        <f t="shared" si="43"/>
        <v/>
      </c>
      <c r="N941" t="str">
        <f t="shared" si="44"/>
        <v>C:\Users\luis.nunes\OneDrive - ATERPA\00.SERVIDOR\SALA TÉCNICA\00.PROJETOS\02.DOCUMENTOS\ANO 01\MSV-163MS-535-545\TE</v>
      </c>
      <c r="O941" t="s">
        <v>4780</v>
      </c>
    </row>
    <row r="942" spans="1:15" x14ac:dyDescent="0.3">
      <c r="A942" t="s">
        <v>888</v>
      </c>
      <c r="B942">
        <v>303574</v>
      </c>
      <c r="C942" t="s">
        <v>5992</v>
      </c>
      <c r="D942" s="11">
        <v>45838</v>
      </c>
      <c r="E942" t="s">
        <v>3293</v>
      </c>
      <c r="F942" t="s">
        <v>2818</v>
      </c>
      <c r="G942" t="s">
        <v>2788</v>
      </c>
      <c r="H942" t="str">
        <f>IF(_xlfn.XLOOKUP(E942,LD_01[DOCUMENTO],LD_01[REVISÃO])=F942,"VIGENTE","OBSOLETO")</f>
        <v>VIGENTE</v>
      </c>
      <c r="I942" t="s">
        <v>4317</v>
      </c>
      <c r="J942" t="s">
        <v>4855</v>
      </c>
      <c r="K942" t="str">
        <f t="shared" si="42"/>
        <v>MSV-163MS-535-545</v>
      </c>
      <c r="L942" t="str">
        <f>_xlfn.XLOOKUP(E942,LD_PROJETOS!A:A,LD_PROJETOS!H:H)</f>
        <v>TE</v>
      </c>
      <c r="M942" t="str">
        <f t="shared" si="43"/>
        <v/>
      </c>
      <c r="N942" t="str">
        <f t="shared" si="44"/>
        <v>C:\Users\luis.nunes\OneDrive - ATERPA\00.SERVIDOR\SALA TÉCNICA\00.PROJETOS\02.DOCUMENTOS\ANO 01\MSV-163MS-535-545\TE</v>
      </c>
      <c r="O942" t="s">
        <v>4780</v>
      </c>
    </row>
    <row r="943" spans="1:15" x14ac:dyDescent="0.3">
      <c r="A943" t="s">
        <v>889</v>
      </c>
      <c r="B943">
        <v>447336</v>
      </c>
      <c r="C943" t="s">
        <v>5992</v>
      </c>
      <c r="D943" s="11">
        <v>45838</v>
      </c>
      <c r="E943" t="s">
        <v>3294</v>
      </c>
      <c r="F943" t="s">
        <v>2818</v>
      </c>
      <c r="G943" t="s">
        <v>2787</v>
      </c>
      <c r="H943" t="str">
        <f>IF(_xlfn.XLOOKUP(E943,LD_01[DOCUMENTO],LD_01[REVISÃO])=F943,"VIGENTE","OBSOLETO")</f>
        <v>VIGENTE</v>
      </c>
      <c r="I943" t="s">
        <v>4317</v>
      </c>
      <c r="J943" t="s">
        <v>4855</v>
      </c>
      <c r="K943" t="str">
        <f t="shared" si="42"/>
        <v>MSV-163MS-535-545</v>
      </c>
      <c r="L943" t="str">
        <f>_xlfn.XLOOKUP(E943,LD_PROJETOS!A:A,LD_PROJETOS!H:H)</f>
        <v>TE</v>
      </c>
      <c r="M943" t="str">
        <f t="shared" si="43"/>
        <v/>
      </c>
      <c r="N943" t="str">
        <f t="shared" si="44"/>
        <v>C:\Users\luis.nunes\OneDrive - ATERPA\00.SERVIDOR\SALA TÉCNICA\00.PROJETOS\02.DOCUMENTOS\ANO 01\MSV-163MS-535-545\TE</v>
      </c>
      <c r="O943" t="s">
        <v>4780</v>
      </c>
    </row>
    <row r="944" spans="1:15" x14ac:dyDescent="0.3">
      <c r="A944" t="s">
        <v>890</v>
      </c>
      <c r="B944">
        <v>324374</v>
      </c>
      <c r="C944" t="s">
        <v>5992</v>
      </c>
      <c r="D944" s="11">
        <v>45838</v>
      </c>
      <c r="E944" t="s">
        <v>3294</v>
      </c>
      <c r="F944" t="s">
        <v>2818</v>
      </c>
      <c r="G944" t="s">
        <v>2788</v>
      </c>
      <c r="H944" t="str">
        <f>IF(_xlfn.XLOOKUP(E944,LD_01[DOCUMENTO],LD_01[REVISÃO])=F944,"VIGENTE","OBSOLETO")</f>
        <v>VIGENTE</v>
      </c>
      <c r="I944" t="s">
        <v>4317</v>
      </c>
      <c r="J944" t="s">
        <v>4855</v>
      </c>
      <c r="K944" t="str">
        <f t="shared" si="42"/>
        <v>MSV-163MS-535-545</v>
      </c>
      <c r="L944" t="str">
        <f>_xlfn.XLOOKUP(E944,LD_PROJETOS!A:A,LD_PROJETOS!H:H)</f>
        <v>TE</v>
      </c>
      <c r="M944" t="str">
        <f t="shared" si="43"/>
        <v/>
      </c>
      <c r="N944" t="str">
        <f t="shared" si="44"/>
        <v>C:\Users\luis.nunes\OneDrive - ATERPA\00.SERVIDOR\SALA TÉCNICA\00.PROJETOS\02.DOCUMENTOS\ANO 01\MSV-163MS-535-545\TE</v>
      </c>
      <c r="O944" t="s">
        <v>4780</v>
      </c>
    </row>
    <row r="945" spans="1:15" x14ac:dyDescent="0.3">
      <c r="A945" t="s">
        <v>891</v>
      </c>
      <c r="B945">
        <v>447561</v>
      </c>
      <c r="C945" t="s">
        <v>5992</v>
      </c>
      <c r="D945" s="11">
        <v>45838</v>
      </c>
      <c r="E945" t="s">
        <v>3295</v>
      </c>
      <c r="F945" t="s">
        <v>2818</v>
      </c>
      <c r="G945" t="s">
        <v>2787</v>
      </c>
      <c r="H945" t="str">
        <f>IF(_xlfn.XLOOKUP(E945,LD_01[DOCUMENTO],LD_01[REVISÃO])=F945,"VIGENTE","OBSOLETO")</f>
        <v>VIGENTE</v>
      </c>
      <c r="I945" t="s">
        <v>4317</v>
      </c>
      <c r="J945" t="s">
        <v>4855</v>
      </c>
      <c r="K945" t="str">
        <f t="shared" si="42"/>
        <v>MSV-163MS-535-545</v>
      </c>
      <c r="L945" t="str">
        <f>_xlfn.XLOOKUP(E945,LD_PROJETOS!A:A,LD_PROJETOS!H:H)</f>
        <v>TE</v>
      </c>
      <c r="M945" t="str">
        <f t="shared" si="43"/>
        <v/>
      </c>
      <c r="N945" t="str">
        <f t="shared" si="44"/>
        <v>C:\Users\luis.nunes\OneDrive - ATERPA\00.SERVIDOR\SALA TÉCNICA\00.PROJETOS\02.DOCUMENTOS\ANO 01\MSV-163MS-535-545\TE</v>
      </c>
      <c r="O945" t="s">
        <v>4780</v>
      </c>
    </row>
    <row r="946" spans="1:15" x14ac:dyDescent="0.3">
      <c r="A946" t="s">
        <v>892</v>
      </c>
      <c r="B946">
        <v>325225</v>
      </c>
      <c r="C946" t="s">
        <v>5992</v>
      </c>
      <c r="D946" s="11">
        <v>45838</v>
      </c>
      <c r="E946" t="s">
        <v>3295</v>
      </c>
      <c r="F946" t="s">
        <v>2818</v>
      </c>
      <c r="G946" t="s">
        <v>2788</v>
      </c>
      <c r="H946" t="str">
        <f>IF(_xlfn.XLOOKUP(E946,LD_01[DOCUMENTO],LD_01[REVISÃO])=F946,"VIGENTE","OBSOLETO")</f>
        <v>VIGENTE</v>
      </c>
      <c r="I946" t="s">
        <v>4317</v>
      </c>
      <c r="J946" t="s">
        <v>4855</v>
      </c>
      <c r="K946" t="str">
        <f t="shared" si="42"/>
        <v>MSV-163MS-535-545</v>
      </c>
      <c r="L946" t="str">
        <f>_xlfn.XLOOKUP(E946,LD_PROJETOS!A:A,LD_PROJETOS!H:H)</f>
        <v>TE</v>
      </c>
      <c r="M946" t="str">
        <f t="shared" si="43"/>
        <v/>
      </c>
      <c r="N946" t="str">
        <f t="shared" si="44"/>
        <v>C:\Users\luis.nunes\OneDrive - ATERPA\00.SERVIDOR\SALA TÉCNICA\00.PROJETOS\02.DOCUMENTOS\ANO 01\MSV-163MS-535-545\TE</v>
      </c>
      <c r="O946" t="s">
        <v>4780</v>
      </c>
    </row>
    <row r="947" spans="1:15" x14ac:dyDescent="0.3">
      <c r="A947" t="s">
        <v>893</v>
      </c>
      <c r="B947">
        <v>447692</v>
      </c>
      <c r="C947" t="s">
        <v>5992</v>
      </c>
      <c r="D947" s="11">
        <v>45838</v>
      </c>
      <c r="E947" t="s">
        <v>3296</v>
      </c>
      <c r="F947" t="s">
        <v>2818</v>
      </c>
      <c r="G947" t="s">
        <v>2787</v>
      </c>
      <c r="H947" t="str">
        <f>IF(_xlfn.XLOOKUP(E947,LD_01[DOCUMENTO],LD_01[REVISÃO])=F947,"VIGENTE","OBSOLETO")</f>
        <v>VIGENTE</v>
      </c>
      <c r="I947" t="s">
        <v>4317</v>
      </c>
      <c r="J947" t="s">
        <v>4855</v>
      </c>
      <c r="K947" t="str">
        <f t="shared" si="42"/>
        <v>MSV-163MS-535-545</v>
      </c>
      <c r="L947" t="str">
        <f>_xlfn.XLOOKUP(E947,LD_PROJETOS!A:A,LD_PROJETOS!H:H)</f>
        <v>TE</v>
      </c>
      <c r="M947" t="str">
        <f t="shared" si="43"/>
        <v/>
      </c>
      <c r="N947" t="str">
        <f t="shared" si="44"/>
        <v>C:\Users\luis.nunes\OneDrive - ATERPA\00.SERVIDOR\SALA TÉCNICA\00.PROJETOS\02.DOCUMENTOS\ANO 01\MSV-163MS-535-545\TE</v>
      </c>
      <c r="O947" t="s">
        <v>4780</v>
      </c>
    </row>
    <row r="948" spans="1:15" x14ac:dyDescent="0.3">
      <c r="A948" t="s">
        <v>894</v>
      </c>
      <c r="B948">
        <v>339807</v>
      </c>
      <c r="C948" t="s">
        <v>5992</v>
      </c>
      <c r="D948" s="11">
        <v>45838</v>
      </c>
      <c r="E948" t="s">
        <v>3296</v>
      </c>
      <c r="F948" t="s">
        <v>2818</v>
      </c>
      <c r="G948" t="s">
        <v>2788</v>
      </c>
      <c r="H948" t="str">
        <f>IF(_xlfn.XLOOKUP(E948,LD_01[DOCUMENTO],LD_01[REVISÃO])=F948,"VIGENTE","OBSOLETO")</f>
        <v>VIGENTE</v>
      </c>
      <c r="I948" t="s">
        <v>4317</v>
      </c>
      <c r="J948" t="s">
        <v>4855</v>
      </c>
      <c r="K948" t="str">
        <f t="shared" si="42"/>
        <v>MSV-163MS-535-545</v>
      </c>
      <c r="L948" t="str">
        <f>_xlfn.XLOOKUP(E948,LD_PROJETOS!A:A,LD_PROJETOS!H:H)</f>
        <v>TE</v>
      </c>
      <c r="M948" t="str">
        <f t="shared" si="43"/>
        <v/>
      </c>
      <c r="N948" t="str">
        <f t="shared" si="44"/>
        <v>C:\Users\luis.nunes\OneDrive - ATERPA\00.SERVIDOR\SALA TÉCNICA\00.PROJETOS\02.DOCUMENTOS\ANO 01\MSV-163MS-535-545\TE</v>
      </c>
      <c r="O948" t="s">
        <v>4780</v>
      </c>
    </row>
    <row r="949" spans="1:15" x14ac:dyDescent="0.3">
      <c r="A949" t="s">
        <v>895</v>
      </c>
      <c r="B949">
        <v>447532</v>
      </c>
      <c r="C949" t="s">
        <v>5992</v>
      </c>
      <c r="D949" s="11">
        <v>45838</v>
      </c>
      <c r="E949" t="s">
        <v>3297</v>
      </c>
      <c r="F949" t="s">
        <v>2818</v>
      </c>
      <c r="G949" t="s">
        <v>2787</v>
      </c>
      <c r="H949" t="str">
        <f>IF(_xlfn.XLOOKUP(E949,LD_01[DOCUMENTO],LD_01[REVISÃO])=F949,"VIGENTE","OBSOLETO")</f>
        <v>VIGENTE</v>
      </c>
      <c r="I949" t="s">
        <v>4317</v>
      </c>
      <c r="J949" t="s">
        <v>4855</v>
      </c>
      <c r="K949" t="str">
        <f t="shared" si="42"/>
        <v>MSV-163MS-535-545</v>
      </c>
      <c r="L949" t="str">
        <f>_xlfn.XLOOKUP(E949,LD_PROJETOS!A:A,LD_PROJETOS!H:H)</f>
        <v>TE</v>
      </c>
      <c r="M949" t="str">
        <f t="shared" si="43"/>
        <v/>
      </c>
      <c r="N949" t="str">
        <f t="shared" si="44"/>
        <v>C:\Users\luis.nunes\OneDrive - ATERPA\00.SERVIDOR\SALA TÉCNICA\00.PROJETOS\02.DOCUMENTOS\ANO 01\MSV-163MS-535-545\TE</v>
      </c>
      <c r="O949" t="s">
        <v>4780</v>
      </c>
    </row>
    <row r="950" spans="1:15" x14ac:dyDescent="0.3">
      <c r="A950" t="s">
        <v>896</v>
      </c>
      <c r="B950">
        <v>339558</v>
      </c>
      <c r="C950" t="s">
        <v>5992</v>
      </c>
      <c r="D950" s="11">
        <v>45838</v>
      </c>
      <c r="E950" t="s">
        <v>3297</v>
      </c>
      <c r="F950" t="s">
        <v>2818</v>
      </c>
      <c r="G950" t="s">
        <v>2788</v>
      </c>
      <c r="H950" t="str">
        <f>IF(_xlfn.XLOOKUP(E950,LD_01[DOCUMENTO],LD_01[REVISÃO])=F950,"VIGENTE","OBSOLETO")</f>
        <v>VIGENTE</v>
      </c>
      <c r="I950" t="s">
        <v>4317</v>
      </c>
      <c r="J950" t="s">
        <v>4855</v>
      </c>
      <c r="K950" t="str">
        <f t="shared" si="42"/>
        <v>MSV-163MS-535-545</v>
      </c>
      <c r="L950" t="str">
        <f>_xlfn.XLOOKUP(E950,LD_PROJETOS!A:A,LD_PROJETOS!H:H)</f>
        <v>TE</v>
      </c>
      <c r="M950" t="str">
        <f t="shared" si="43"/>
        <v/>
      </c>
      <c r="N950" t="str">
        <f t="shared" si="44"/>
        <v>C:\Users\luis.nunes\OneDrive - ATERPA\00.SERVIDOR\SALA TÉCNICA\00.PROJETOS\02.DOCUMENTOS\ANO 01\MSV-163MS-535-545\TE</v>
      </c>
      <c r="O950" t="s">
        <v>4780</v>
      </c>
    </row>
    <row r="951" spans="1:15" x14ac:dyDescent="0.3">
      <c r="A951" t="s">
        <v>897</v>
      </c>
      <c r="B951">
        <v>437514</v>
      </c>
      <c r="C951" t="s">
        <v>5992</v>
      </c>
      <c r="D951" s="11">
        <v>45838</v>
      </c>
      <c r="E951" t="s">
        <v>3298</v>
      </c>
      <c r="F951" t="s">
        <v>2799</v>
      </c>
      <c r="G951" t="s">
        <v>2787</v>
      </c>
      <c r="H951" t="str">
        <f>IF(_xlfn.XLOOKUP(E951,LD_01[DOCUMENTO],LD_01[REVISÃO])=F951,"VIGENTE","OBSOLETO")</f>
        <v>VIGENTE</v>
      </c>
      <c r="I951" t="s">
        <v>4317</v>
      </c>
      <c r="J951" t="s">
        <v>4855</v>
      </c>
      <c r="K951" t="str">
        <f t="shared" si="42"/>
        <v>MSV-163MS-535-545</v>
      </c>
      <c r="L951" t="str">
        <f>_xlfn.XLOOKUP(E951,LD_PROJETOS!A:A,LD_PROJETOS!H:H)</f>
        <v>TE</v>
      </c>
      <c r="M951" t="str">
        <f t="shared" si="43"/>
        <v/>
      </c>
      <c r="N951" t="str">
        <f t="shared" si="44"/>
        <v>C:\Users\luis.nunes\OneDrive - ATERPA\00.SERVIDOR\SALA TÉCNICA\00.PROJETOS\02.DOCUMENTOS\ANO 01\MSV-163MS-535-545\TE</v>
      </c>
      <c r="O951" t="s">
        <v>4780</v>
      </c>
    </row>
    <row r="952" spans="1:15" x14ac:dyDescent="0.3">
      <c r="A952" t="s">
        <v>898</v>
      </c>
      <c r="B952">
        <v>303992</v>
      </c>
      <c r="C952" t="s">
        <v>5992</v>
      </c>
      <c r="D952" s="11">
        <v>45838</v>
      </c>
      <c r="E952" t="s">
        <v>3298</v>
      </c>
      <c r="F952" t="s">
        <v>2799</v>
      </c>
      <c r="G952" t="s">
        <v>2788</v>
      </c>
      <c r="H952" t="str">
        <f>IF(_xlfn.XLOOKUP(E952,LD_01[DOCUMENTO],LD_01[REVISÃO])=F952,"VIGENTE","OBSOLETO")</f>
        <v>VIGENTE</v>
      </c>
      <c r="I952" t="s">
        <v>4317</v>
      </c>
      <c r="J952" t="s">
        <v>4855</v>
      </c>
      <c r="K952" t="str">
        <f t="shared" si="42"/>
        <v>MSV-163MS-535-545</v>
      </c>
      <c r="L952" t="str">
        <f>_xlfn.XLOOKUP(E952,LD_PROJETOS!A:A,LD_PROJETOS!H:H)</f>
        <v>TE</v>
      </c>
      <c r="M952" t="str">
        <f t="shared" si="43"/>
        <v/>
      </c>
      <c r="N952" t="str">
        <f t="shared" si="44"/>
        <v>C:\Users\luis.nunes\OneDrive - ATERPA\00.SERVIDOR\SALA TÉCNICA\00.PROJETOS\02.DOCUMENTOS\ANO 01\MSV-163MS-535-545\TE</v>
      </c>
      <c r="O952" t="s">
        <v>4780</v>
      </c>
    </row>
    <row r="953" spans="1:15" x14ac:dyDescent="0.3">
      <c r="A953" t="s">
        <v>899</v>
      </c>
      <c r="B953">
        <v>437419</v>
      </c>
      <c r="C953" t="s">
        <v>5992</v>
      </c>
      <c r="D953" s="11">
        <v>45838</v>
      </c>
      <c r="E953" t="s">
        <v>3299</v>
      </c>
      <c r="F953" t="s">
        <v>2799</v>
      </c>
      <c r="G953" t="s">
        <v>2787</v>
      </c>
      <c r="H953" t="str">
        <f>IF(_xlfn.XLOOKUP(E953,LD_01[DOCUMENTO],LD_01[REVISÃO])=F953,"VIGENTE","OBSOLETO")</f>
        <v>VIGENTE</v>
      </c>
      <c r="I953" t="s">
        <v>4317</v>
      </c>
      <c r="J953" t="s">
        <v>4855</v>
      </c>
      <c r="K953" t="str">
        <f t="shared" si="42"/>
        <v>MSV-163MS-535-545</v>
      </c>
      <c r="L953" t="str">
        <f>_xlfn.XLOOKUP(E953,LD_PROJETOS!A:A,LD_PROJETOS!H:H)</f>
        <v>TE</v>
      </c>
      <c r="M953" t="str">
        <f t="shared" si="43"/>
        <v/>
      </c>
      <c r="N953" t="str">
        <f t="shared" si="44"/>
        <v>C:\Users\luis.nunes\OneDrive - ATERPA\00.SERVIDOR\SALA TÉCNICA\00.PROJETOS\02.DOCUMENTOS\ANO 01\MSV-163MS-535-545\TE</v>
      </c>
      <c r="O953" t="s">
        <v>4780</v>
      </c>
    </row>
    <row r="954" spans="1:15" x14ac:dyDescent="0.3">
      <c r="A954" t="s">
        <v>900</v>
      </c>
      <c r="B954">
        <v>303243</v>
      </c>
      <c r="C954" t="s">
        <v>5992</v>
      </c>
      <c r="D954" s="11">
        <v>45838</v>
      </c>
      <c r="E954" t="s">
        <v>3299</v>
      </c>
      <c r="F954" t="s">
        <v>2799</v>
      </c>
      <c r="G954" t="s">
        <v>2788</v>
      </c>
      <c r="H954" t="str">
        <f>IF(_xlfn.XLOOKUP(E954,LD_01[DOCUMENTO],LD_01[REVISÃO])=F954,"VIGENTE","OBSOLETO")</f>
        <v>VIGENTE</v>
      </c>
      <c r="I954" t="s">
        <v>4317</v>
      </c>
      <c r="J954" t="s">
        <v>4855</v>
      </c>
      <c r="K954" t="str">
        <f t="shared" si="42"/>
        <v>MSV-163MS-535-545</v>
      </c>
      <c r="L954" t="str">
        <f>_xlfn.XLOOKUP(E954,LD_PROJETOS!A:A,LD_PROJETOS!H:H)</f>
        <v>TE</v>
      </c>
      <c r="M954" t="str">
        <f t="shared" si="43"/>
        <v/>
      </c>
      <c r="N954" t="str">
        <f t="shared" si="44"/>
        <v>C:\Users\luis.nunes\OneDrive - ATERPA\00.SERVIDOR\SALA TÉCNICA\00.PROJETOS\02.DOCUMENTOS\ANO 01\MSV-163MS-535-545\TE</v>
      </c>
      <c r="O954" t="s">
        <v>4780</v>
      </c>
    </row>
    <row r="955" spans="1:15" x14ac:dyDescent="0.3">
      <c r="A955" t="s">
        <v>901</v>
      </c>
      <c r="B955">
        <v>437578</v>
      </c>
      <c r="C955" t="s">
        <v>5992</v>
      </c>
      <c r="D955" s="11">
        <v>45838</v>
      </c>
      <c r="E955" t="s">
        <v>3300</v>
      </c>
      <c r="F955" t="s">
        <v>2799</v>
      </c>
      <c r="G955" t="s">
        <v>2787</v>
      </c>
      <c r="H955" t="str">
        <f>IF(_xlfn.XLOOKUP(E955,LD_01[DOCUMENTO],LD_01[REVISÃO])=F955,"VIGENTE","OBSOLETO")</f>
        <v>VIGENTE</v>
      </c>
      <c r="I955" t="s">
        <v>4317</v>
      </c>
      <c r="J955" t="s">
        <v>4855</v>
      </c>
      <c r="K955" t="str">
        <f t="shared" si="42"/>
        <v>MSV-163MS-535-545</v>
      </c>
      <c r="L955" t="str">
        <f>_xlfn.XLOOKUP(E955,LD_PROJETOS!A:A,LD_PROJETOS!H:H)</f>
        <v>TE</v>
      </c>
      <c r="M955" t="str">
        <f t="shared" si="43"/>
        <v/>
      </c>
      <c r="N955" t="str">
        <f t="shared" si="44"/>
        <v>C:\Users\luis.nunes\OneDrive - ATERPA\00.SERVIDOR\SALA TÉCNICA\00.PROJETOS\02.DOCUMENTOS\ANO 01\MSV-163MS-535-545\TE</v>
      </c>
      <c r="O955" t="s">
        <v>4780</v>
      </c>
    </row>
    <row r="956" spans="1:15" x14ac:dyDescent="0.3">
      <c r="A956" t="s">
        <v>902</v>
      </c>
      <c r="B956">
        <v>304055</v>
      </c>
      <c r="C956" t="s">
        <v>5992</v>
      </c>
      <c r="D956" s="11">
        <v>45838</v>
      </c>
      <c r="E956" t="s">
        <v>3300</v>
      </c>
      <c r="F956" t="s">
        <v>2799</v>
      </c>
      <c r="G956" t="s">
        <v>2788</v>
      </c>
      <c r="H956" t="str">
        <f>IF(_xlfn.XLOOKUP(E956,LD_01[DOCUMENTO],LD_01[REVISÃO])=F956,"VIGENTE","OBSOLETO")</f>
        <v>VIGENTE</v>
      </c>
      <c r="I956" t="s">
        <v>4317</v>
      </c>
      <c r="J956" t="s">
        <v>4855</v>
      </c>
      <c r="K956" t="str">
        <f t="shared" si="42"/>
        <v>MSV-163MS-535-545</v>
      </c>
      <c r="L956" t="str">
        <f>_xlfn.XLOOKUP(E956,LD_PROJETOS!A:A,LD_PROJETOS!H:H)</f>
        <v>TE</v>
      </c>
      <c r="M956" t="str">
        <f t="shared" si="43"/>
        <v/>
      </c>
      <c r="N956" t="str">
        <f t="shared" si="44"/>
        <v>C:\Users\luis.nunes\OneDrive - ATERPA\00.SERVIDOR\SALA TÉCNICA\00.PROJETOS\02.DOCUMENTOS\ANO 01\MSV-163MS-535-545\TE</v>
      </c>
      <c r="O956" t="s">
        <v>4780</v>
      </c>
    </row>
    <row r="957" spans="1:15" x14ac:dyDescent="0.3">
      <c r="A957" t="s">
        <v>903</v>
      </c>
      <c r="B957">
        <v>437483</v>
      </c>
      <c r="C957" t="s">
        <v>5992</v>
      </c>
      <c r="D957" s="11">
        <v>45838</v>
      </c>
      <c r="E957" t="s">
        <v>3301</v>
      </c>
      <c r="F957" t="s">
        <v>2799</v>
      </c>
      <c r="G957" t="s">
        <v>2787</v>
      </c>
      <c r="H957" t="str">
        <f>IF(_xlfn.XLOOKUP(E957,LD_01[DOCUMENTO],LD_01[REVISÃO])=F957,"VIGENTE","OBSOLETO")</f>
        <v>VIGENTE</v>
      </c>
      <c r="I957" t="s">
        <v>4317</v>
      </c>
      <c r="J957" t="s">
        <v>4855</v>
      </c>
      <c r="K957" t="str">
        <f t="shared" si="42"/>
        <v>MSV-163MS-535-545</v>
      </c>
      <c r="L957" t="str">
        <f>_xlfn.XLOOKUP(E957,LD_PROJETOS!A:A,LD_PROJETOS!H:H)</f>
        <v>TE</v>
      </c>
      <c r="M957" t="str">
        <f t="shared" si="43"/>
        <v/>
      </c>
      <c r="N957" t="str">
        <f t="shared" si="44"/>
        <v>C:\Users\luis.nunes\OneDrive - ATERPA\00.SERVIDOR\SALA TÉCNICA\00.PROJETOS\02.DOCUMENTOS\ANO 01\MSV-163MS-535-545\TE</v>
      </c>
      <c r="O957" t="s">
        <v>4780</v>
      </c>
    </row>
    <row r="958" spans="1:15" x14ac:dyDescent="0.3">
      <c r="A958" t="s">
        <v>904</v>
      </c>
      <c r="B958">
        <v>303286</v>
      </c>
      <c r="C958" t="s">
        <v>5992</v>
      </c>
      <c r="D958" s="11">
        <v>45838</v>
      </c>
      <c r="E958" t="s">
        <v>3301</v>
      </c>
      <c r="F958" t="s">
        <v>2799</v>
      </c>
      <c r="G958" t="s">
        <v>2788</v>
      </c>
      <c r="H958" t="str">
        <f>IF(_xlfn.XLOOKUP(E958,LD_01[DOCUMENTO],LD_01[REVISÃO])=F958,"VIGENTE","OBSOLETO")</f>
        <v>VIGENTE</v>
      </c>
      <c r="I958" t="s">
        <v>4317</v>
      </c>
      <c r="J958" t="s">
        <v>4855</v>
      </c>
      <c r="K958" t="str">
        <f t="shared" si="42"/>
        <v>MSV-163MS-535-545</v>
      </c>
      <c r="L958" t="str">
        <f>_xlfn.XLOOKUP(E958,LD_PROJETOS!A:A,LD_PROJETOS!H:H)</f>
        <v>TE</v>
      </c>
      <c r="M958" t="str">
        <f t="shared" si="43"/>
        <v/>
      </c>
      <c r="N958" t="str">
        <f t="shared" si="44"/>
        <v>C:\Users\luis.nunes\OneDrive - ATERPA\00.SERVIDOR\SALA TÉCNICA\00.PROJETOS\02.DOCUMENTOS\ANO 01\MSV-163MS-535-545\TE</v>
      </c>
      <c r="O958" t="s">
        <v>4780</v>
      </c>
    </row>
    <row r="959" spans="1:15" x14ac:dyDescent="0.3">
      <c r="A959" t="s">
        <v>905</v>
      </c>
      <c r="B959">
        <v>437420</v>
      </c>
      <c r="C959" t="s">
        <v>5992</v>
      </c>
      <c r="D959" s="11">
        <v>45838</v>
      </c>
      <c r="E959" t="s">
        <v>3302</v>
      </c>
      <c r="F959" t="s">
        <v>2799</v>
      </c>
      <c r="G959" t="s">
        <v>2787</v>
      </c>
      <c r="H959" t="str">
        <f>IF(_xlfn.XLOOKUP(E959,LD_01[DOCUMENTO],LD_01[REVISÃO])=F959,"VIGENTE","OBSOLETO")</f>
        <v>VIGENTE</v>
      </c>
      <c r="I959" t="s">
        <v>4317</v>
      </c>
      <c r="J959" t="s">
        <v>4855</v>
      </c>
      <c r="K959" t="str">
        <f t="shared" si="42"/>
        <v>MSV-163MS-535-545</v>
      </c>
      <c r="L959" t="str">
        <f>_xlfn.XLOOKUP(E959,LD_PROJETOS!A:A,LD_PROJETOS!H:H)</f>
        <v>TE</v>
      </c>
      <c r="M959" t="str">
        <f t="shared" si="43"/>
        <v/>
      </c>
      <c r="N959" t="str">
        <f t="shared" si="44"/>
        <v>C:\Users\luis.nunes\OneDrive - ATERPA\00.SERVIDOR\SALA TÉCNICA\00.PROJETOS\02.DOCUMENTOS\ANO 01\MSV-163MS-535-545\TE</v>
      </c>
      <c r="O959" t="s">
        <v>4780</v>
      </c>
    </row>
    <row r="960" spans="1:15" x14ac:dyDescent="0.3">
      <c r="A960" t="s">
        <v>906</v>
      </c>
      <c r="B960">
        <v>303316</v>
      </c>
      <c r="C960" t="s">
        <v>5992</v>
      </c>
      <c r="D960" s="11">
        <v>45838</v>
      </c>
      <c r="E960" t="s">
        <v>3302</v>
      </c>
      <c r="F960" t="s">
        <v>2799</v>
      </c>
      <c r="G960" t="s">
        <v>2788</v>
      </c>
      <c r="H960" t="str">
        <f>IF(_xlfn.XLOOKUP(E960,LD_01[DOCUMENTO],LD_01[REVISÃO])=F960,"VIGENTE","OBSOLETO")</f>
        <v>VIGENTE</v>
      </c>
      <c r="I960" t="s">
        <v>4317</v>
      </c>
      <c r="J960" t="s">
        <v>4855</v>
      </c>
      <c r="K960" t="str">
        <f t="shared" si="42"/>
        <v>MSV-163MS-535-545</v>
      </c>
      <c r="L960" t="str">
        <f>_xlfn.XLOOKUP(E960,LD_PROJETOS!A:A,LD_PROJETOS!H:H)</f>
        <v>TE</v>
      </c>
      <c r="M960" t="str">
        <f t="shared" si="43"/>
        <v/>
      </c>
      <c r="N960" t="str">
        <f t="shared" si="44"/>
        <v>C:\Users\luis.nunes\OneDrive - ATERPA\00.SERVIDOR\SALA TÉCNICA\00.PROJETOS\02.DOCUMENTOS\ANO 01\MSV-163MS-535-545\TE</v>
      </c>
      <c r="O960" t="s">
        <v>4780</v>
      </c>
    </row>
    <row r="961" spans="1:15" x14ac:dyDescent="0.3">
      <c r="A961" t="s">
        <v>907</v>
      </c>
      <c r="B961">
        <v>437320</v>
      </c>
      <c r="C961" t="s">
        <v>5992</v>
      </c>
      <c r="D961" s="11">
        <v>45838</v>
      </c>
      <c r="E961" t="s">
        <v>3303</v>
      </c>
      <c r="F961" t="s">
        <v>2799</v>
      </c>
      <c r="G961" t="s">
        <v>2787</v>
      </c>
      <c r="H961" t="str">
        <f>IF(_xlfn.XLOOKUP(E961,LD_01[DOCUMENTO],LD_01[REVISÃO])=F961,"VIGENTE","OBSOLETO")</f>
        <v>VIGENTE</v>
      </c>
      <c r="I961" t="s">
        <v>4317</v>
      </c>
      <c r="J961" t="s">
        <v>4855</v>
      </c>
      <c r="K961" t="str">
        <f t="shared" ref="K961:K1024" si="45">"MSV-163MS-"&amp;I961</f>
        <v>MSV-163MS-535-545</v>
      </c>
      <c r="L961" t="str">
        <f>_xlfn.XLOOKUP(E961,LD_PROJETOS!A:A,LD_PROJETOS!H:H)</f>
        <v>TE</v>
      </c>
      <c r="M961" t="str">
        <f t="shared" ref="M961:M1024" si="46">IF(H961&lt;&gt;"OBSOLETO","",H961)</f>
        <v/>
      </c>
      <c r="N961" t="str">
        <f t="shared" ref="N961:N1024" si="47">_xlfn.TEXTJOIN("\",TRUE,J961:M961)</f>
        <v>C:\Users\luis.nunes\OneDrive - ATERPA\00.SERVIDOR\SALA TÉCNICA\00.PROJETOS\02.DOCUMENTOS\ANO 01\MSV-163MS-535-545\TE</v>
      </c>
      <c r="O961" t="s">
        <v>4780</v>
      </c>
    </row>
    <row r="962" spans="1:15" x14ac:dyDescent="0.3">
      <c r="A962" t="s">
        <v>908</v>
      </c>
      <c r="B962">
        <v>303346</v>
      </c>
      <c r="C962" t="s">
        <v>5992</v>
      </c>
      <c r="D962" s="11">
        <v>45838</v>
      </c>
      <c r="E962" t="s">
        <v>3303</v>
      </c>
      <c r="F962" t="s">
        <v>2799</v>
      </c>
      <c r="G962" t="s">
        <v>2788</v>
      </c>
      <c r="H962" t="str">
        <f>IF(_xlfn.XLOOKUP(E962,LD_01[DOCUMENTO],LD_01[REVISÃO])=F962,"VIGENTE","OBSOLETO")</f>
        <v>VIGENTE</v>
      </c>
      <c r="I962" t="s">
        <v>4317</v>
      </c>
      <c r="J962" t="s">
        <v>4855</v>
      </c>
      <c r="K962" t="str">
        <f t="shared" si="45"/>
        <v>MSV-163MS-535-545</v>
      </c>
      <c r="L962" t="str">
        <f>_xlfn.XLOOKUP(E962,LD_PROJETOS!A:A,LD_PROJETOS!H:H)</f>
        <v>TE</v>
      </c>
      <c r="M962" t="str">
        <f t="shared" si="46"/>
        <v/>
      </c>
      <c r="N962" t="str">
        <f t="shared" si="47"/>
        <v>C:\Users\luis.nunes\OneDrive - ATERPA\00.SERVIDOR\SALA TÉCNICA\00.PROJETOS\02.DOCUMENTOS\ANO 01\MSV-163MS-535-545\TE</v>
      </c>
      <c r="O962" t="s">
        <v>4780</v>
      </c>
    </row>
    <row r="963" spans="1:15" x14ac:dyDescent="0.3">
      <c r="A963" t="s">
        <v>909</v>
      </c>
      <c r="B963">
        <v>437260</v>
      </c>
      <c r="C963" t="s">
        <v>5992</v>
      </c>
      <c r="D963" s="11">
        <v>45838</v>
      </c>
      <c r="E963" t="s">
        <v>3304</v>
      </c>
      <c r="F963" t="s">
        <v>2799</v>
      </c>
      <c r="G963" t="s">
        <v>2787</v>
      </c>
      <c r="H963" t="str">
        <f>IF(_xlfn.XLOOKUP(E963,LD_01[DOCUMENTO],LD_01[REVISÃO])=F963,"VIGENTE","OBSOLETO")</f>
        <v>VIGENTE</v>
      </c>
      <c r="I963" t="s">
        <v>4317</v>
      </c>
      <c r="J963" t="s">
        <v>4855</v>
      </c>
      <c r="K963" t="str">
        <f t="shared" si="45"/>
        <v>MSV-163MS-535-545</v>
      </c>
      <c r="L963" t="str">
        <f>_xlfn.XLOOKUP(E963,LD_PROJETOS!A:A,LD_PROJETOS!H:H)</f>
        <v>TE</v>
      </c>
      <c r="M963" t="str">
        <f t="shared" si="46"/>
        <v/>
      </c>
      <c r="N963" t="str">
        <f t="shared" si="47"/>
        <v>C:\Users\luis.nunes\OneDrive - ATERPA\00.SERVIDOR\SALA TÉCNICA\00.PROJETOS\02.DOCUMENTOS\ANO 01\MSV-163MS-535-545\TE</v>
      </c>
      <c r="O963" t="s">
        <v>4780</v>
      </c>
    </row>
    <row r="964" spans="1:15" x14ac:dyDescent="0.3">
      <c r="A964" t="s">
        <v>910</v>
      </c>
      <c r="B964">
        <v>303352</v>
      </c>
      <c r="C964" t="s">
        <v>5992</v>
      </c>
      <c r="D964" s="11">
        <v>45838</v>
      </c>
      <c r="E964" t="s">
        <v>3304</v>
      </c>
      <c r="F964" t="s">
        <v>2799</v>
      </c>
      <c r="G964" t="s">
        <v>2788</v>
      </c>
      <c r="H964" t="str">
        <f>IF(_xlfn.XLOOKUP(E964,LD_01[DOCUMENTO],LD_01[REVISÃO])=F964,"VIGENTE","OBSOLETO")</f>
        <v>VIGENTE</v>
      </c>
      <c r="I964" t="s">
        <v>4317</v>
      </c>
      <c r="J964" t="s">
        <v>4855</v>
      </c>
      <c r="K964" t="str">
        <f t="shared" si="45"/>
        <v>MSV-163MS-535-545</v>
      </c>
      <c r="L964" t="str">
        <f>_xlfn.XLOOKUP(E964,LD_PROJETOS!A:A,LD_PROJETOS!H:H)</f>
        <v>TE</v>
      </c>
      <c r="M964" t="str">
        <f t="shared" si="46"/>
        <v/>
      </c>
      <c r="N964" t="str">
        <f t="shared" si="47"/>
        <v>C:\Users\luis.nunes\OneDrive - ATERPA\00.SERVIDOR\SALA TÉCNICA\00.PROJETOS\02.DOCUMENTOS\ANO 01\MSV-163MS-535-545\TE</v>
      </c>
      <c r="O964" t="s">
        <v>4780</v>
      </c>
    </row>
    <row r="965" spans="1:15" x14ac:dyDescent="0.3">
      <c r="A965" t="s">
        <v>911</v>
      </c>
      <c r="B965">
        <v>437261</v>
      </c>
      <c r="C965" t="s">
        <v>5992</v>
      </c>
      <c r="D965" s="11">
        <v>45838</v>
      </c>
      <c r="E965" t="s">
        <v>3305</v>
      </c>
      <c r="F965" t="s">
        <v>2799</v>
      </c>
      <c r="G965" t="s">
        <v>2787</v>
      </c>
      <c r="H965" t="str">
        <f>IF(_xlfn.XLOOKUP(E965,LD_01[DOCUMENTO],LD_01[REVISÃO])=F965,"VIGENTE","OBSOLETO")</f>
        <v>VIGENTE</v>
      </c>
      <c r="I965" t="s">
        <v>4317</v>
      </c>
      <c r="J965" t="s">
        <v>4855</v>
      </c>
      <c r="K965" t="str">
        <f t="shared" si="45"/>
        <v>MSV-163MS-535-545</v>
      </c>
      <c r="L965" t="str">
        <f>_xlfn.XLOOKUP(E965,LD_PROJETOS!A:A,LD_PROJETOS!H:H)</f>
        <v>TE</v>
      </c>
      <c r="M965" t="str">
        <f t="shared" si="46"/>
        <v/>
      </c>
      <c r="N965" t="str">
        <f t="shared" si="47"/>
        <v>C:\Users\luis.nunes\OneDrive - ATERPA\00.SERVIDOR\SALA TÉCNICA\00.PROJETOS\02.DOCUMENTOS\ANO 01\MSV-163MS-535-545\TE</v>
      </c>
      <c r="O965" t="s">
        <v>4780</v>
      </c>
    </row>
    <row r="966" spans="1:15" x14ac:dyDescent="0.3">
      <c r="A966" t="s">
        <v>912</v>
      </c>
      <c r="B966">
        <v>303325</v>
      </c>
      <c r="C966" t="s">
        <v>5992</v>
      </c>
      <c r="D966" s="11">
        <v>45838</v>
      </c>
      <c r="E966" t="s">
        <v>3305</v>
      </c>
      <c r="F966" t="s">
        <v>2799</v>
      </c>
      <c r="G966" t="s">
        <v>2788</v>
      </c>
      <c r="H966" t="str">
        <f>IF(_xlfn.XLOOKUP(E966,LD_01[DOCUMENTO],LD_01[REVISÃO])=F966,"VIGENTE","OBSOLETO")</f>
        <v>VIGENTE</v>
      </c>
      <c r="I966" t="s">
        <v>4317</v>
      </c>
      <c r="J966" t="s">
        <v>4855</v>
      </c>
      <c r="K966" t="str">
        <f t="shared" si="45"/>
        <v>MSV-163MS-535-545</v>
      </c>
      <c r="L966" t="str">
        <f>_xlfn.XLOOKUP(E966,LD_PROJETOS!A:A,LD_PROJETOS!H:H)</f>
        <v>TE</v>
      </c>
      <c r="M966" t="str">
        <f t="shared" si="46"/>
        <v/>
      </c>
      <c r="N966" t="str">
        <f t="shared" si="47"/>
        <v>C:\Users\luis.nunes\OneDrive - ATERPA\00.SERVIDOR\SALA TÉCNICA\00.PROJETOS\02.DOCUMENTOS\ANO 01\MSV-163MS-535-545\TE</v>
      </c>
      <c r="O966" t="s">
        <v>4780</v>
      </c>
    </row>
    <row r="967" spans="1:15" x14ac:dyDescent="0.3">
      <c r="A967" t="s">
        <v>913</v>
      </c>
      <c r="B967">
        <v>437196</v>
      </c>
      <c r="C967" t="s">
        <v>5992</v>
      </c>
      <c r="D967" s="11">
        <v>45838</v>
      </c>
      <c r="E967" t="s">
        <v>3306</v>
      </c>
      <c r="F967" t="s">
        <v>2799</v>
      </c>
      <c r="G967" t="s">
        <v>2787</v>
      </c>
      <c r="H967" t="str">
        <f>IF(_xlfn.XLOOKUP(E967,LD_01[DOCUMENTO],LD_01[REVISÃO])=F967,"VIGENTE","OBSOLETO")</f>
        <v>VIGENTE</v>
      </c>
      <c r="I967" t="s">
        <v>4317</v>
      </c>
      <c r="J967" t="s">
        <v>4855</v>
      </c>
      <c r="K967" t="str">
        <f t="shared" si="45"/>
        <v>MSV-163MS-535-545</v>
      </c>
      <c r="L967" t="str">
        <f>_xlfn.XLOOKUP(E967,LD_PROJETOS!A:A,LD_PROJETOS!H:H)</f>
        <v>TE</v>
      </c>
      <c r="M967" t="str">
        <f t="shared" si="46"/>
        <v/>
      </c>
      <c r="N967" t="str">
        <f t="shared" si="47"/>
        <v>C:\Users\luis.nunes\OneDrive - ATERPA\00.SERVIDOR\SALA TÉCNICA\00.PROJETOS\02.DOCUMENTOS\ANO 01\MSV-163MS-535-545\TE</v>
      </c>
      <c r="O967" t="s">
        <v>4780</v>
      </c>
    </row>
    <row r="968" spans="1:15" x14ac:dyDescent="0.3">
      <c r="A968" t="s">
        <v>914</v>
      </c>
      <c r="B968">
        <v>303213</v>
      </c>
      <c r="C968" t="s">
        <v>5992</v>
      </c>
      <c r="D968" s="11">
        <v>45838</v>
      </c>
      <c r="E968" t="s">
        <v>3306</v>
      </c>
      <c r="F968" t="s">
        <v>2799</v>
      </c>
      <c r="G968" t="s">
        <v>2788</v>
      </c>
      <c r="H968" t="str">
        <f>IF(_xlfn.XLOOKUP(E968,LD_01[DOCUMENTO],LD_01[REVISÃO])=F968,"VIGENTE","OBSOLETO")</f>
        <v>VIGENTE</v>
      </c>
      <c r="I968" t="s">
        <v>4317</v>
      </c>
      <c r="J968" t="s">
        <v>4855</v>
      </c>
      <c r="K968" t="str">
        <f t="shared" si="45"/>
        <v>MSV-163MS-535-545</v>
      </c>
      <c r="L968" t="str">
        <f>_xlfn.XLOOKUP(E968,LD_PROJETOS!A:A,LD_PROJETOS!H:H)</f>
        <v>TE</v>
      </c>
      <c r="M968" t="str">
        <f t="shared" si="46"/>
        <v/>
      </c>
      <c r="N968" t="str">
        <f t="shared" si="47"/>
        <v>C:\Users\luis.nunes\OneDrive - ATERPA\00.SERVIDOR\SALA TÉCNICA\00.PROJETOS\02.DOCUMENTOS\ANO 01\MSV-163MS-535-545\TE</v>
      </c>
      <c r="O968" t="s">
        <v>4780</v>
      </c>
    </row>
    <row r="969" spans="1:15" x14ac:dyDescent="0.3">
      <c r="A969" t="s">
        <v>915</v>
      </c>
      <c r="B969">
        <v>371246</v>
      </c>
      <c r="C969" t="s">
        <v>5992</v>
      </c>
      <c r="D969" s="11">
        <v>45838</v>
      </c>
      <c r="E969" t="s">
        <v>3307</v>
      </c>
      <c r="F969" t="s">
        <v>2799</v>
      </c>
      <c r="G969" t="s">
        <v>2787</v>
      </c>
      <c r="H969" t="str">
        <f>IF(_xlfn.XLOOKUP(E969,LD_01[DOCUMENTO],LD_01[REVISÃO])=F969,"VIGENTE","OBSOLETO")</f>
        <v>VIGENTE</v>
      </c>
      <c r="I969" t="s">
        <v>4317</v>
      </c>
      <c r="J969" t="s">
        <v>4855</v>
      </c>
      <c r="K969" t="str">
        <f t="shared" si="45"/>
        <v>MSV-163MS-535-545</v>
      </c>
      <c r="L969" t="str">
        <f>_xlfn.XLOOKUP(E969,LD_PROJETOS!A:A,LD_PROJETOS!H:H)</f>
        <v>TE</v>
      </c>
      <c r="M969" t="str">
        <f t="shared" si="46"/>
        <v/>
      </c>
      <c r="N969" t="str">
        <f t="shared" si="47"/>
        <v>C:\Users\luis.nunes\OneDrive - ATERPA\00.SERVIDOR\SALA TÉCNICA\00.PROJETOS\02.DOCUMENTOS\ANO 01\MSV-163MS-535-545\TE</v>
      </c>
      <c r="O969" t="s">
        <v>4780</v>
      </c>
    </row>
    <row r="970" spans="1:15" x14ac:dyDescent="0.3">
      <c r="A970" t="s">
        <v>916</v>
      </c>
      <c r="B970">
        <v>321017</v>
      </c>
      <c r="C970" t="s">
        <v>5992</v>
      </c>
      <c r="D970" s="11">
        <v>45838</v>
      </c>
      <c r="E970" t="s">
        <v>3307</v>
      </c>
      <c r="F970" t="s">
        <v>2799</v>
      </c>
      <c r="G970" t="s">
        <v>2788</v>
      </c>
      <c r="H970" t="str">
        <f>IF(_xlfn.XLOOKUP(E970,LD_01[DOCUMENTO],LD_01[REVISÃO])=F970,"VIGENTE","OBSOLETO")</f>
        <v>VIGENTE</v>
      </c>
      <c r="I970" t="s">
        <v>4317</v>
      </c>
      <c r="J970" t="s">
        <v>4855</v>
      </c>
      <c r="K970" t="str">
        <f t="shared" si="45"/>
        <v>MSV-163MS-535-545</v>
      </c>
      <c r="L970" t="str">
        <f>_xlfn.XLOOKUP(E970,LD_PROJETOS!A:A,LD_PROJETOS!H:H)</f>
        <v>TE</v>
      </c>
      <c r="M970" t="str">
        <f t="shared" si="46"/>
        <v/>
      </c>
      <c r="N970" t="str">
        <f t="shared" si="47"/>
        <v>C:\Users\luis.nunes\OneDrive - ATERPA\00.SERVIDOR\SALA TÉCNICA\00.PROJETOS\02.DOCUMENTOS\ANO 01\MSV-163MS-535-545\TE</v>
      </c>
      <c r="O970" t="s">
        <v>4780</v>
      </c>
    </row>
    <row r="971" spans="1:15" x14ac:dyDescent="0.3">
      <c r="A971" t="s">
        <v>917</v>
      </c>
      <c r="B971">
        <v>372691</v>
      </c>
      <c r="C971" t="s">
        <v>5992</v>
      </c>
      <c r="D971" s="11">
        <v>45838</v>
      </c>
      <c r="E971" t="s">
        <v>3308</v>
      </c>
      <c r="F971" t="s">
        <v>2799</v>
      </c>
      <c r="G971" t="s">
        <v>2787</v>
      </c>
      <c r="H971" t="str">
        <f>IF(_xlfn.XLOOKUP(E971,LD_01[DOCUMENTO],LD_01[REVISÃO])=F971,"VIGENTE","OBSOLETO")</f>
        <v>VIGENTE</v>
      </c>
      <c r="I971" t="s">
        <v>4317</v>
      </c>
      <c r="J971" t="s">
        <v>4855</v>
      </c>
      <c r="K971" t="str">
        <f t="shared" si="45"/>
        <v>MSV-163MS-535-545</v>
      </c>
      <c r="L971" t="str">
        <f>_xlfn.XLOOKUP(E971,LD_PROJETOS!A:A,LD_PROJETOS!H:H)</f>
        <v>TE</v>
      </c>
      <c r="M971" t="str">
        <f t="shared" si="46"/>
        <v/>
      </c>
      <c r="N971" t="str">
        <f t="shared" si="47"/>
        <v>C:\Users\luis.nunes\OneDrive - ATERPA\00.SERVIDOR\SALA TÉCNICA\00.PROJETOS\02.DOCUMENTOS\ANO 01\MSV-163MS-535-545\TE</v>
      </c>
      <c r="O971" t="s">
        <v>4780</v>
      </c>
    </row>
    <row r="972" spans="1:15" x14ac:dyDescent="0.3">
      <c r="A972" t="s">
        <v>918</v>
      </c>
      <c r="B972">
        <v>363426</v>
      </c>
      <c r="C972" t="s">
        <v>5992</v>
      </c>
      <c r="D972" s="11">
        <v>45838</v>
      </c>
      <c r="E972" t="s">
        <v>3308</v>
      </c>
      <c r="F972" t="s">
        <v>2799</v>
      </c>
      <c r="G972" t="s">
        <v>2788</v>
      </c>
      <c r="H972" t="str">
        <f>IF(_xlfn.XLOOKUP(E972,LD_01[DOCUMENTO],LD_01[REVISÃO])=F972,"VIGENTE","OBSOLETO")</f>
        <v>VIGENTE</v>
      </c>
      <c r="I972" t="s">
        <v>4317</v>
      </c>
      <c r="J972" t="s">
        <v>4855</v>
      </c>
      <c r="K972" t="str">
        <f t="shared" si="45"/>
        <v>MSV-163MS-535-545</v>
      </c>
      <c r="L972" t="str">
        <f>_xlfn.XLOOKUP(E972,LD_PROJETOS!A:A,LD_PROJETOS!H:H)</f>
        <v>TE</v>
      </c>
      <c r="M972" t="str">
        <f t="shared" si="46"/>
        <v/>
      </c>
      <c r="N972" t="str">
        <f t="shared" si="47"/>
        <v>C:\Users\luis.nunes\OneDrive - ATERPA\00.SERVIDOR\SALA TÉCNICA\00.PROJETOS\02.DOCUMENTOS\ANO 01\MSV-163MS-535-545\TE</v>
      </c>
      <c r="O972" t="s">
        <v>4780</v>
      </c>
    </row>
    <row r="973" spans="1:15" x14ac:dyDescent="0.3">
      <c r="A973" t="s">
        <v>919</v>
      </c>
      <c r="B973">
        <v>372275</v>
      </c>
      <c r="C973" t="s">
        <v>5992</v>
      </c>
      <c r="D973" s="11">
        <v>45838</v>
      </c>
      <c r="E973" t="s">
        <v>3309</v>
      </c>
      <c r="F973" t="s">
        <v>2799</v>
      </c>
      <c r="G973" t="s">
        <v>2787</v>
      </c>
      <c r="H973" t="str">
        <f>IF(_xlfn.XLOOKUP(E973,LD_01[DOCUMENTO],LD_01[REVISÃO])=F973,"VIGENTE","OBSOLETO")</f>
        <v>VIGENTE</v>
      </c>
      <c r="I973" t="s">
        <v>4317</v>
      </c>
      <c r="J973" t="s">
        <v>4855</v>
      </c>
      <c r="K973" t="str">
        <f t="shared" si="45"/>
        <v>MSV-163MS-535-545</v>
      </c>
      <c r="L973" t="str">
        <f>_xlfn.XLOOKUP(E973,LD_PROJETOS!A:A,LD_PROJETOS!H:H)</f>
        <v>TE</v>
      </c>
      <c r="M973" t="str">
        <f t="shared" si="46"/>
        <v/>
      </c>
      <c r="N973" t="str">
        <f t="shared" si="47"/>
        <v>C:\Users\luis.nunes\OneDrive - ATERPA\00.SERVIDOR\SALA TÉCNICA\00.PROJETOS\02.DOCUMENTOS\ANO 01\MSV-163MS-535-545\TE</v>
      </c>
      <c r="O973" t="s">
        <v>4780</v>
      </c>
    </row>
    <row r="974" spans="1:15" x14ac:dyDescent="0.3">
      <c r="A974" t="s">
        <v>920</v>
      </c>
      <c r="B974">
        <v>361559</v>
      </c>
      <c r="C974" t="s">
        <v>5992</v>
      </c>
      <c r="D974" s="11">
        <v>45838</v>
      </c>
      <c r="E974" t="s">
        <v>3309</v>
      </c>
      <c r="F974" t="s">
        <v>2799</v>
      </c>
      <c r="G974" t="s">
        <v>2788</v>
      </c>
      <c r="H974" t="str">
        <f>IF(_xlfn.XLOOKUP(E974,LD_01[DOCUMENTO],LD_01[REVISÃO])=F974,"VIGENTE","OBSOLETO")</f>
        <v>VIGENTE</v>
      </c>
      <c r="I974" t="s">
        <v>4317</v>
      </c>
      <c r="J974" t="s">
        <v>4855</v>
      </c>
      <c r="K974" t="str">
        <f t="shared" si="45"/>
        <v>MSV-163MS-535-545</v>
      </c>
      <c r="L974" t="str">
        <f>_xlfn.XLOOKUP(E974,LD_PROJETOS!A:A,LD_PROJETOS!H:H)</f>
        <v>TE</v>
      </c>
      <c r="M974" t="str">
        <f t="shared" si="46"/>
        <v/>
      </c>
      <c r="N974" t="str">
        <f t="shared" si="47"/>
        <v>C:\Users\luis.nunes\OneDrive - ATERPA\00.SERVIDOR\SALA TÉCNICA\00.PROJETOS\02.DOCUMENTOS\ANO 01\MSV-163MS-535-545\TE</v>
      </c>
      <c r="O974" t="s">
        <v>4780</v>
      </c>
    </row>
    <row r="975" spans="1:15" x14ac:dyDescent="0.3">
      <c r="A975" t="s">
        <v>921</v>
      </c>
      <c r="B975">
        <v>405243</v>
      </c>
      <c r="C975" t="s">
        <v>5992</v>
      </c>
      <c r="D975" s="11">
        <v>45838</v>
      </c>
      <c r="E975" t="s">
        <v>3310</v>
      </c>
      <c r="F975" t="s">
        <v>3311</v>
      </c>
      <c r="G975" t="s">
        <v>2787</v>
      </c>
      <c r="H975" t="str">
        <f>IF(_xlfn.XLOOKUP(E975,LD_01[DOCUMENTO],LD_01[REVISÃO])=F975,"VIGENTE","OBSOLETO")</f>
        <v>VIGENTE</v>
      </c>
      <c r="I975" t="s">
        <v>4317</v>
      </c>
      <c r="J975" t="s">
        <v>4855</v>
      </c>
      <c r="K975" t="str">
        <f t="shared" si="45"/>
        <v>MSV-163MS-535-545</v>
      </c>
      <c r="L975" t="str">
        <f>_xlfn.XLOOKUP(E975,LD_PROJETOS!A:A,LD_PROJETOS!H:H)</f>
        <v>TE</v>
      </c>
      <c r="M975" t="str">
        <f t="shared" si="46"/>
        <v/>
      </c>
      <c r="N975" t="str">
        <f t="shared" si="47"/>
        <v>C:\Users\luis.nunes\OneDrive - ATERPA\00.SERVIDOR\SALA TÉCNICA\00.PROJETOS\02.DOCUMENTOS\ANO 01\MSV-163MS-535-545\TE</v>
      </c>
      <c r="O975" t="s">
        <v>4780</v>
      </c>
    </row>
    <row r="976" spans="1:15" x14ac:dyDescent="0.3">
      <c r="A976" t="s">
        <v>922</v>
      </c>
      <c r="B976">
        <v>331262</v>
      </c>
      <c r="C976" t="s">
        <v>5992</v>
      </c>
      <c r="D976" s="11">
        <v>45838</v>
      </c>
      <c r="E976" t="s">
        <v>3310</v>
      </c>
      <c r="F976" t="s">
        <v>3311</v>
      </c>
      <c r="G976" t="s">
        <v>2788</v>
      </c>
      <c r="H976" t="str">
        <f>IF(_xlfn.XLOOKUP(E976,LD_01[DOCUMENTO],LD_01[REVISÃO])=F976,"VIGENTE","OBSOLETO")</f>
        <v>VIGENTE</v>
      </c>
      <c r="I976" t="s">
        <v>4317</v>
      </c>
      <c r="J976" t="s">
        <v>4855</v>
      </c>
      <c r="K976" t="str">
        <f t="shared" si="45"/>
        <v>MSV-163MS-535-545</v>
      </c>
      <c r="L976" t="str">
        <f>_xlfn.XLOOKUP(E976,LD_PROJETOS!A:A,LD_PROJETOS!H:H)</f>
        <v>TE</v>
      </c>
      <c r="M976" t="str">
        <f t="shared" si="46"/>
        <v/>
      </c>
      <c r="N976" t="str">
        <f t="shared" si="47"/>
        <v>C:\Users\luis.nunes\OneDrive - ATERPA\00.SERVIDOR\SALA TÉCNICA\00.PROJETOS\02.DOCUMENTOS\ANO 01\MSV-163MS-535-545\TE</v>
      </c>
      <c r="O976" t="s">
        <v>4780</v>
      </c>
    </row>
    <row r="977" spans="1:15" x14ac:dyDescent="0.3">
      <c r="A977" t="s">
        <v>923</v>
      </c>
      <c r="B977">
        <v>372146</v>
      </c>
      <c r="C977" t="s">
        <v>5992</v>
      </c>
      <c r="D977" s="11">
        <v>45838</v>
      </c>
      <c r="E977" t="s">
        <v>3312</v>
      </c>
      <c r="F977" t="s">
        <v>2799</v>
      </c>
      <c r="G977" t="s">
        <v>2787</v>
      </c>
      <c r="H977" t="str">
        <f>IF(_xlfn.XLOOKUP(E977,LD_01[DOCUMENTO],LD_01[REVISÃO])=F977,"VIGENTE","OBSOLETO")</f>
        <v>VIGENTE</v>
      </c>
      <c r="I977" t="s">
        <v>4317</v>
      </c>
      <c r="J977" t="s">
        <v>4855</v>
      </c>
      <c r="K977" t="str">
        <f t="shared" si="45"/>
        <v>MSV-163MS-535-545</v>
      </c>
      <c r="L977" t="str">
        <f>_xlfn.XLOOKUP(E977,LD_PROJETOS!A:A,LD_PROJETOS!H:H)</f>
        <v>TE</v>
      </c>
      <c r="M977" t="str">
        <f t="shared" si="46"/>
        <v/>
      </c>
      <c r="N977" t="str">
        <f t="shared" si="47"/>
        <v>C:\Users\luis.nunes\OneDrive - ATERPA\00.SERVIDOR\SALA TÉCNICA\00.PROJETOS\02.DOCUMENTOS\ANO 01\MSV-163MS-535-545\TE</v>
      </c>
      <c r="O977" t="s">
        <v>4780</v>
      </c>
    </row>
    <row r="978" spans="1:15" x14ac:dyDescent="0.3">
      <c r="A978" t="s">
        <v>924</v>
      </c>
      <c r="B978">
        <v>337956</v>
      </c>
      <c r="C978" t="s">
        <v>5992</v>
      </c>
      <c r="D978" s="11">
        <v>45838</v>
      </c>
      <c r="E978" t="s">
        <v>3312</v>
      </c>
      <c r="F978" t="s">
        <v>2799</v>
      </c>
      <c r="G978" t="s">
        <v>2788</v>
      </c>
      <c r="H978" t="str">
        <f>IF(_xlfn.XLOOKUP(E978,LD_01[DOCUMENTO],LD_01[REVISÃO])=F978,"VIGENTE","OBSOLETO")</f>
        <v>VIGENTE</v>
      </c>
      <c r="I978" t="s">
        <v>4317</v>
      </c>
      <c r="J978" t="s">
        <v>4855</v>
      </c>
      <c r="K978" t="str">
        <f t="shared" si="45"/>
        <v>MSV-163MS-535-545</v>
      </c>
      <c r="L978" t="str">
        <f>_xlfn.XLOOKUP(E978,LD_PROJETOS!A:A,LD_PROJETOS!H:H)</f>
        <v>TE</v>
      </c>
      <c r="M978" t="str">
        <f t="shared" si="46"/>
        <v/>
      </c>
      <c r="N978" t="str">
        <f t="shared" si="47"/>
        <v>C:\Users\luis.nunes\OneDrive - ATERPA\00.SERVIDOR\SALA TÉCNICA\00.PROJETOS\02.DOCUMENTOS\ANO 01\MSV-163MS-535-545\TE</v>
      </c>
      <c r="O978" t="s">
        <v>4780</v>
      </c>
    </row>
    <row r="979" spans="1:15" x14ac:dyDescent="0.3">
      <c r="A979" t="s">
        <v>925</v>
      </c>
      <c r="B979">
        <v>12740100</v>
      </c>
      <c r="C979" t="s">
        <v>5992</v>
      </c>
      <c r="D979" s="11">
        <v>45838</v>
      </c>
      <c r="E979" t="s">
        <v>3313</v>
      </c>
      <c r="F979" t="s">
        <v>2818</v>
      </c>
      <c r="G979" t="s">
        <v>2787</v>
      </c>
      <c r="H979" t="str">
        <f>IF(_xlfn.XLOOKUP(E979,LD_01[DOCUMENTO],LD_01[REVISÃO])=F979,"VIGENTE","OBSOLETO")</f>
        <v>VIGENTE</v>
      </c>
      <c r="I979" t="s">
        <v>4317</v>
      </c>
      <c r="J979" t="s">
        <v>4855</v>
      </c>
      <c r="K979" t="str">
        <f t="shared" si="45"/>
        <v>MSV-163MS-535-545</v>
      </c>
      <c r="L979" t="str">
        <f>_xlfn.XLOOKUP(E979,LD_PROJETOS!A:A,LD_PROJETOS!H:H)</f>
        <v>TE</v>
      </c>
      <c r="M979" t="str">
        <f t="shared" si="46"/>
        <v/>
      </c>
      <c r="N979" t="str">
        <f t="shared" si="47"/>
        <v>C:\Users\luis.nunes\OneDrive - ATERPA\00.SERVIDOR\SALA TÉCNICA\00.PROJETOS\02.DOCUMENTOS\ANO 01\MSV-163MS-535-545\TE</v>
      </c>
      <c r="O979" t="s">
        <v>4780</v>
      </c>
    </row>
    <row r="980" spans="1:15" x14ac:dyDescent="0.3">
      <c r="A980" t="s">
        <v>926</v>
      </c>
      <c r="B980">
        <v>793529</v>
      </c>
      <c r="C980" t="s">
        <v>5992</v>
      </c>
      <c r="D980" s="11">
        <v>45838</v>
      </c>
      <c r="E980" t="s">
        <v>3313</v>
      </c>
      <c r="F980" t="s">
        <v>2818</v>
      </c>
      <c r="G980" t="s">
        <v>2788</v>
      </c>
      <c r="H980" t="str">
        <f>IF(_xlfn.XLOOKUP(E980,LD_01[DOCUMENTO],LD_01[REVISÃO])=F980,"VIGENTE","OBSOLETO")</f>
        <v>VIGENTE</v>
      </c>
      <c r="I980" t="s">
        <v>4317</v>
      </c>
      <c r="J980" t="s">
        <v>4855</v>
      </c>
      <c r="K980" t="str">
        <f t="shared" si="45"/>
        <v>MSV-163MS-535-545</v>
      </c>
      <c r="L980" t="str">
        <f>_xlfn.XLOOKUP(E980,LD_PROJETOS!A:A,LD_PROJETOS!H:H)</f>
        <v>TE</v>
      </c>
      <c r="M980" t="str">
        <f t="shared" si="46"/>
        <v/>
      </c>
      <c r="N980" t="str">
        <f t="shared" si="47"/>
        <v>C:\Users\luis.nunes\OneDrive - ATERPA\00.SERVIDOR\SALA TÉCNICA\00.PROJETOS\02.DOCUMENTOS\ANO 01\MSV-163MS-535-545\TE</v>
      </c>
      <c r="O980" t="s">
        <v>4780</v>
      </c>
    </row>
    <row r="981" spans="1:15" x14ac:dyDescent="0.3">
      <c r="A981" t="s">
        <v>929</v>
      </c>
      <c r="B981">
        <v>47601022</v>
      </c>
      <c r="C981" t="s">
        <v>5992</v>
      </c>
      <c r="D981" s="11">
        <v>45838</v>
      </c>
      <c r="E981" t="s">
        <v>3316</v>
      </c>
      <c r="F981" t="s">
        <v>2786</v>
      </c>
      <c r="G981" t="s">
        <v>2788</v>
      </c>
      <c r="H981" t="str">
        <f>IF(_xlfn.XLOOKUP(E981,LD_01[DOCUMENTO],LD_01[REVISÃO])=F981,"VIGENTE","OBSOLETO")</f>
        <v>VIGENTE</v>
      </c>
      <c r="I981" t="s">
        <v>4317</v>
      </c>
      <c r="J981" t="s">
        <v>4855</v>
      </c>
      <c r="K981" t="str">
        <f t="shared" si="45"/>
        <v>MSV-163MS-535-545</v>
      </c>
      <c r="L981" t="str">
        <f>_xlfn.XLOOKUP(E981,LD_PROJETOS!A:A,LD_PROJETOS!H:H)</f>
        <v>DR</v>
      </c>
      <c r="M981" t="str">
        <f t="shared" si="46"/>
        <v/>
      </c>
      <c r="N981" t="str">
        <f t="shared" si="47"/>
        <v>C:\Users\luis.nunes\OneDrive - ATERPA\00.SERVIDOR\SALA TÉCNICA\00.PROJETOS\02.DOCUMENTOS\ANO 01\MSV-163MS-535-545\DR</v>
      </c>
      <c r="O981" t="s">
        <v>4780</v>
      </c>
    </row>
    <row r="982" spans="1:15" x14ac:dyDescent="0.3">
      <c r="A982" t="s">
        <v>930</v>
      </c>
      <c r="B982">
        <v>68951456</v>
      </c>
      <c r="C982" t="s">
        <v>5992</v>
      </c>
      <c r="D982" s="11">
        <v>45838</v>
      </c>
      <c r="E982" t="s">
        <v>3316</v>
      </c>
      <c r="F982" t="s">
        <v>2786</v>
      </c>
      <c r="G982" t="s">
        <v>2806</v>
      </c>
      <c r="H982" t="str">
        <f>IF(_xlfn.XLOOKUP(E982,LD_01[DOCUMENTO],LD_01[REVISÃO])=F982,"VIGENTE","OBSOLETO")</f>
        <v>VIGENTE</v>
      </c>
      <c r="I982" t="s">
        <v>4317</v>
      </c>
      <c r="J982" t="s">
        <v>4855</v>
      </c>
      <c r="K982" t="str">
        <f t="shared" si="45"/>
        <v>MSV-163MS-535-545</v>
      </c>
      <c r="L982" t="str">
        <f>_xlfn.XLOOKUP(E982,LD_PROJETOS!A:A,LD_PROJETOS!H:H)</f>
        <v>DR</v>
      </c>
      <c r="M982" t="str">
        <f t="shared" si="46"/>
        <v/>
      </c>
      <c r="N982" t="str">
        <f t="shared" si="47"/>
        <v>C:\Users\luis.nunes\OneDrive - ATERPA\00.SERVIDOR\SALA TÉCNICA\00.PROJETOS\02.DOCUMENTOS\ANO 01\MSV-163MS-535-545\DR</v>
      </c>
      <c r="O982" t="s">
        <v>4780</v>
      </c>
    </row>
    <row r="983" spans="1:15" x14ac:dyDescent="0.3">
      <c r="A983" t="s">
        <v>931</v>
      </c>
      <c r="B983">
        <v>1558570</v>
      </c>
      <c r="C983" t="s">
        <v>5992</v>
      </c>
      <c r="D983" s="11">
        <v>45838</v>
      </c>
      <c r="E983" t="s">
        <v>3317</v>
      </c>
      <c r="F983" t="s">
        <v>2825</v>
      </c>
      <c r="G983" t="s">
        <v>2787</v>
      </c>
      <c r="H983" t="str">
        <f>IF(_xlfn.XLOOKUP(E983,LD_01[DOCUMENTO],LD_01[REVISÃO])=F983,"VIGENTE","OBSOLETO")</f>
        <v>VIGENTE</v>
      </c>
      <c r="I983" t="s">
        <v>4317</v>
      </c>
      <c r="J983" t="s">
        <v>4855</v>
      </c>
      <c r="K983" t="str">
        <f t="shared" si="45"/>
        <v>MSV-163MS-535-545</v>
      </c>
      <c r="L983" t="str">
        <f>_xlfn.XLOOKUP(E983,LD_PROJETOS!A:A,LD_PROJETOS!H:H)</f>
        <v>DR</v>
      </c>
      <c r="M983" t="str">
        <f t="shared" si="46"/>
        <v/>
      </c>
      <c r="N983" t="str">
        <f t="shared" si="47"/>
        <v>C:\Users\luis.nunes\OneDrive - ATERPA\00.SERVIDOR\SALA TÉCNICA\00.PROJETOS\02.DOCUMENTOS\ANO 01\MSV-163MS-535-545\DR</v>
      </c>
      <c r="O983" t="s">
        <v>4780</v>
      </c>
    </row>
    <row r="984" spans="1:15" x14ac:dyDescent="0.3">
      <c r="A984" t="s">
        <v>932</v>
      </c>
      <c r="B984">
        <v>568549</v>
      </c>
      <c r="C984" t="s">
        <v>5992</v>
      </c>
      <c r="D984" s="11">
        <v>45838</v>
      </c>
      <c r="E984" t="s">
        <v>3317</v>
      </c>
      <c r="F984" t="s">
        <v>2825</v>
      </c>
      <c r="G984" t="s">
        <v>2788</v>
      </c>
      <c r="H984" t="str">
        <f>IF(_xlfn.XLOOKUP(E984,LD_01[DOCUMENTO],LD_01[REVISÃO])=F984,"VIGENTE","OBSOLETO")</f>
        <v>VIGENTE</v>
      </c>
      <c r="I984" t="s">
        <v>4317</v>
      </c>
      <c r="J984" t="s">
        <v>4855</v>
      </c>
      <c r="K984" t="str">
        <f t="shared" si="45"/>
        <v>MSV-163MS-535-545</v>
      </c>
      <c r="L984" t="str">
        <f>_xlfn.XLOOKUP(E984,LD_PROJETOS!A:A,LD_PROJETOS!H:H)</f>
        <v>DR</v>
      </c>
      <c r="M984" t="str">
        <f t="shared" si="46"/>
        <v/>
      </c>
      <c r="N984" t="str">
        <f t="shared" si="47"/>
        <v>C:\Users\luis.nunes\OneDrive - ATERPA\00.SERVIDOR\SALA TÉCNICA\00.PROJETOS\02.DOCUMENTOS\ANO 01\MSV-163MS-535-545\DR</v>
      </c>
      <c r="O984" t="s">
        <v>4780</v>
      </c>
    </row>
    <row r="985" spans="1:15" x14ac:dyDescent="0.3">
      <c r="A985" t="s">
        <v>933</v>
      </c>
      <c r="B985">
        <v>1651657</v>
      </c>
      <c r="C985" t="s">
        <v>5992</v>
      </c>
      <c r="D985" s="11">
        <v>45838</v>
      </c>
      <c r="E985" t="s">
        <v>3318</v>
      </c>
      <c r="F985" t="s">
        <v>2793</v>
      </c>
      <c r="G985" t="s">
        <v>2787</v>
      </c>
      <c r="H985" t="str">
        <f>IF(_xlfn.XLOOKUP(E985,LD_01[DOCUMENTO],LD_01[REVISÃO])=F985,"VIGENTE","OBSOLETO")</f>
        <v>VIGENTE</v>
      </c>
      <c r="I985" t="s">
        <v>4317</v>
      </c>
      <c r="J985" t="s">
        <v>4855</v>
      </c>
      <c r="K985" t="str">
        <f t="shared" si="45"/>
        <v>MSV-163MS-535-545</v>
      </c>
      <c r="L985" t="str">
        <f>_xlfn.XLOOKUP(E985,LD_PROJETOS!A:A,LD_PROJETOS!H:H)</f>
        <v>DR</v>
      </c>
      <c r="M985" t="str">
        <f t="shared" si="46"/>
        <v/>
      </c>
      <c r="N985" t="str">
        <f t="shared" si="47"/>
        <v>C:\Users\luis.nunes\OneDrive - ATERPA\00.SERVIDOR\SALA TÉCNICA\00.PROJETOS\02.DOCUMENTOS\ANO 01\MSV-163MS-535-545\DR</v>
      </c>
      <c r="O985" t="s">
        <v>4780</v>
      </c>
    </row>
    <row r="986" spans="1:15" x14ac:dyDescent="0.3">
      <c r="A986" t="s">
        <v>934</v>
      </c>
      <c r="B986">
        <v>666688</v>
      </c>
      <c r="C986" t="s">
        <v>5992</v>
      </c>
      <c r="D986" s="11">
        <v>45838</v>
      </c>
      <c r="E986" t="s">
        <v>3318</v>
      </c>
      <c r="F986" t="s">
        <v>2793</v>
      </c>
      <c r="G986" t="s">
        <v>2788</v>
      </c>
      <c r="H986" t="str">
        <f>IF(_xlfn.XLOOKUP(E986,LD_01[DOCUMENTO],LD_01[REVISÃO])=F986,"VIGENTE","OBSOLETO")</f>
        <v>VIGENTE</v>
      </c>
      <c r="I986" t="s">
        <v>4317</v>
      </c>
      <c r="J986" t="s">
        <v>4855</v>
      </c>
      <c r="K986" t="str">
        <f t="shared" si="45"/>
        <v>MSV-163MS-535-545</v>
      </c>
      <c r="L986" t="str">
        <f>_xlfn.XLOOKUP(E986,LD_PROJETOS!A:A,LD_PROJETOS!H:H)</f>
        <v>DR</v>
      </c>
      <c r="M986" t="str">
        <f t="shared" si="46"/>
        <v/>
      </c>
      <c r="N986" t="str">
        <f t="shared" si="47"/>
        <v>C:\Users\luis.nunes\OneDrive - ATERPA\00.SERVIDOR\SALA TÉCNICA\00.PROJETOS\02.DOCUMENTOS\ANO 01\MSV-163MS-535-545\DR</v>
      </c>
      <c r="O986" t="s">
        <v>4780</v>
      </c>
    </row>
    <row r="987" spans="1:15" x14ac:dyDescent="0.3">
      <c r="A987" t="s">
        <v>935</v>
      </c>
      <c r="B987">
        <v>1807993</v>
      </c>
      <c r="C987" t="s">
        <v>5992</v>
      </c>
      <c r="D987" s="11">
        <v>45838</v>
      </c>
      <c r="E987" t="s">
        <v>3319</v>
      </c>
      <c r="F987" t="s">
        <v>2825</v>
      </c>
      <c r="G987" t="s">
        <v>2787</v>
      </c>
      <c r="H987" t="str">
        <f>IF(_xlfn.XLOOKUP(E987,LD_01[DOCUMENTO],LD_01[REVISÃO])=F987,"VIGENTE","OBSOLETO")</f>
        <v>VIGENTE</v>
      </c>
      <c r="I987" t="s">
        <v>4317</v>
      </c>
      <c r="J987" t="s">
        <v>4855</v>
      </c>
      <c r="K987" t="str">
        <f t="shared" si="45"/>
        <v>MSV-163MS-535-545</v>
      </c>
      <c r="L987" t="str">
        <f>_xlfn.XLOOKUP(E987,LD_PROJETOS!A:A,LD_PROJETOS!H:H)</f>
        <v>DR</v>
      </c>
      <c r="M987" t="str">
        <f t="shared" si="46"/>
        <v/>
      </c>
      <c r="N987" t="str">
        <f t="shared" si="47"/>
        <v>C:\Users\luis.nunes\OneDrive - ATERPA\00.SERVIDOR\SALA TÉCNICA\00.PROJETOS\02.DOCUMENTOS\ANO 01\MSV-163MS-535-545\DR</v>
      </c>
      <c r="O987" t="s">
        <v>4780</v>
      </c>
    </row>
    <row r="988" spans="1:15" x14ac:dyDescent="0.3">
      <c r="A988" t="s">
        <v>936</v>
      </c>
      <c r="B988">
        <v>538891</v>
      </c>
      <c r="C988" t="s">
        <v>5992</v>
      </c>
      <c r="D988" s="11">
        <v>45838</v>
      </c>
      <c r="E988" t="s">
        <v>3319</v>
      </c>
      <c r="F988" t="s">
        <v>2825</v>
      </c>
      <c r="G988" t="s">
        <v>2788</v>
      </c>
      <c r="H988" t="str">
        <f>IF(_xlfn.XLOOKUP(E988,LD_01[DOCUMENTO],LD_01[REVISÃO])=F988,"VIGENTE","OBSOLETO")</f>
        <v>VIGENTE</v>
      </c>
      <c r="I988" t="s">
        <v>4317</v>
      </c>
      <c r="J988" t="s">
        <v>4855</v>
      </c>
      <c r="K988" t="str">
        <f t="shared" si="45"/>
        <v>MSV-163MS-535-545</v>
      </c>
      <c r="L988" t="str">
        <f>_xlfn.XLOOKUP(E988,LD_PROJETOS!A:A,LD_PROJETOS!H:H)</f>
        <v>DR</v>
      </c>
      <c r="M988" t="str">
        <f t="shared" si="46"/>
        <v/>
      </c>
      <c r="N988" t="str">
        <f t="shared" si="47"/>
        <v>C:\Users\luis.nunes\OneDrive - ATERPA\00.SERVIDOR\SALA TÉCNICA\00.PROJETOS\02.DOCUMENTOS\ANO 01\MSV-163MS-535-545\DR</v>
      </c>
      <c r="O988" t="s">
        <v>4780</v>
      </c>
    </row>
    <row r="989" spans="1:15" x14ac:dyDescent="0.3">
      <c r="A989" t="s">
        <v>937</v>
      </c>
      <c r="B989">
        <v>1565472</v>
      </c>
      <c r="C989" t="s">
        <v>5992</v>
      </c>
      <c r="D989" s="11">
        <v>45838</v>
      </c>
      <c r="E989" t="s">
        <v>3320</v>
      </c>
      <c r="F989" t="s">
        <v>2797</v>
      </c>
      <c r="G989" t="s">
        <v>2787</v>
      </c>
      <c r="H989" t="str">
        <f>IF(_xlfn.XLOOKUP(E989,LD_01[DOCUMENTO],LD_01[REVISÃO])=F989,"VIGENTE","OBSOLETO")</f>
        <v>VIGENTE</v>
      </c>
      <c r="I989" t="s">
        <v>4317</v>
      </c>
      <c r="J989" t="s">
        <v>4855</v>
      </c>
      <c r="K989" t="str">
        <f t="shared" si="45"/>
        <v>MSV-163MS-535-545</v>
      </c>
      <c r="L989" t="str">
        <f>_xlfn.XLOOKUP(E989,LD_PROJETOS!A:A,LD_PROJETOS!H:H)</f>
        <v>DR</v>
      </c>
      <c r="M989" t="str">
        <f t="shared" si="46"/>
        <v/>
      </c>
      <c r="N989" t="str">
        <f t="shared" si="47"/>
        <v>C:\Users\luis.nunes\OneDrive - ATERPA\00.SERVIDOR\SALA TÉCNICA\00.PROJETOS\02.DOCUMENTOS\ANO 01\MSV-163MS-535-545\DR</v>
      </c>
      <c r="O989" t="s">
        <v>4780</v>
      </c>
    </row>
    <row r="990" spans="1:15" x14ac:dyDescent="0.3">
      <c r="A990" t="s">
        <v>938</v>
      </c>
      <c r="B990">
        <v>636095</v>
      </c>
      <c r="C990" t="s">
        <v>5992</v>
      </c>
      <c r="D990" s="11">
        <v>45838</v>
      </c>
      <c r="E990" t="s">
        <v>3320</v>
      </c>
      <c r="F990" t="s">
        <v>2797</v>
      </c>
      <c r="G990" t="s">
        <v>2788</v>
      </c>
      <c r="H990" t="str">
        <f>IF(_xlfn.XLOOKUP(E990,LD_01[DOCUMENTO],LD_01[REVISÃO])=F990,"VIGENTE","OBSOLETO")</f>
        <v>VIGENTE</v>
      </c>
      <c r="I990" t="s">
        <v>4317</v>
      </c>
      <c r="J990" t="s">
        <v>4855</v>
      </c>
      <c r="K990" t="str">
        <f t="shared" si="45"/>
        <v>MSV-163MS-535-545</v>
      </c>
      <c r="L990" t="str">
        <f>_xlfn.XLOOKUP(E990,LD_PROJETOS!A:A,LD_PROJETOS!H:H)</f>
        <v>DR</v>
      </c>
      <c r="M990" t="str">
        <f t="shared" si="46"/>
        <v/>
      </c>
      <c r="N990" t="str">
        <f t="shared" si="47"/>
        <v>C:\Users\luis.nunes\OneDrive - ATERPA\00.SERVIDOR\SALA TÉCNICA\00.PROJETOS\02.DOCUMENTOS\ANO 01\MSV-163MS-535-545\DR</v>
      </c>
      <c r="O990" t="s">
        <v>4780</v>
      </c>
    </row>
    <row r="991" spans="1:15" x14ac:dyDescent="0.3">
      <c r="A991" t="s">
        <v>939</v>
      </c>
      <c r="B991">
        <v>1764129</v>
      </c>
      <c r="C991" t="s">
        <v>5992</v>
      </c>
      <c r="D991" s="11">
        <v>45838</v>
      </c>
      <c r="E991" t="s">
        <v>3321</v>
      </c>
      <c r="F991" t="s">
        <v>2793</v>
      </c>
      <c r="G991" t="s">
        <v>2787</v>
      </c>
      <c r="H991" t="str">
        <f>IF(_xlfn.XLOOKUP(E991,LD_01[DOCUMENTO],LD_01[REVISÃO])=F991,"VIGENTE","OBSOLETO")</f>
        <v>OBSOLETO</v>
      </c>
      <c r="I991" t="s">
        <v>4317</v>
      </c>
      <c r="J991" t="s">
        <v>4855</v>
      </c>
      <c r="K991" t="str">
        <f t="shared" si="45"/>
        <v>MSV-163MS-535-545</v>
      </c>
      <c r="L991" t="str">
        <f>_xlfn.XLOOKUP(E991,LD_PROJETOS!A:A,LD_PROJETOS!H:H)</f>
        <v>DR</v>
      </c>
      <c r="M991" t="str">
        <f t="shared" si="46"/>
        <v>OBSOLETO</v>
      </c>
      <c r="N991" t="str">
        <f t="shared" si="47"/>
        <v>C:\Users\luis.nunes\OneDrive - ATERPA\00.SERVIDOR\SALA TÉCNICA\00.PROJETOS\02.DOCUMENTOS\ANO 01\MSV-163MS-535-545\DR\OBSOLETO</v>
      </c>
      <c r="O991" t="s">
        <v>4780</v>
      </c>
    </row>
    <row r="992" spans="1:15" x14ac:dyDescent="0.3">
      <c r="A992" t="s">
        <v>940</v>
      </c>
      <c r="B992">
        <v>484666</v>
      </c>
      <c r="C992" t="s">
        <v>5992</v>
      </c>
      <c r="D992" s="11">
        <v>45838</v>
      </c>
      <c r="E992" t="s">
        <v>3321</v>
      </c>
      <c r="F992" t="s">
        <v>2793</v>
      </c>
      <c r="G992" t="s">
        <v>2788</v>
      </c>
      <c r="H992" t="str">
        <f>IF(_xlfn.XLOOKUP(E992,LD_01[DOCUMENTO],LD_01[REVISÃO])=F992,"VIGENTE","OBSOLETO")</f>
        <v>OBSOLETO</v>
      </c>
      <c r="I992" t="s">
        <v>4317</v>
      </c>
      <c r="J992" t="s">
        <v>4855</v>
      </c>
      <c r="K992" t="str">
        <f t="shared" si="45"/>
        <v>MSV-163MS-535-545</v>
      </c>
      <c r="L992" t="str">
        <f>_xlfn.XLOOKUP(E992,LD_PROJETOS!A:A,LD_PROJETOS!H:H)</f>
        <v>DR</v>
      </c>
      <c r="M992" t="str">
        <f t="shared" si="46"/>
        <v>OBSOLETO</v>
      </c>
      <c r="N992" t="str">
        <f t="shared" si="47"/>
        <v>C:\Users\luis.nunes\OneDrive - ATERPA\00.SERVIDOR\SALA TÉCNICA\00.PROJETOS\02.DOCUMENTOS\ANO 01\MSV-163MS-535-545\DR\OBSOLETO</v>
      </c>
      <c r="O992" t="s">
        <v>4780</v>
      </c>
    </row>
    <row r="993" spans="1:15" x14ac:dyDescent="0.3">
      <c r="A993" t="s">
        <v>941</v>
      </c>
      <c r="B993">
        <v>1777667</v>
      </c>
      <c r="C993" t="s">
        <v>5992</v>
      </c>
      <c r="D993" s="11">
        <v>45838</v>
      </c>
      <c r="E993" t="s">
        <v>3322</v>
      </c>
      <c r="F993" t="s">
        <v>2793</v>
      </c>
      <c r="G993" t="s">
        <v>2787</v>
      </c>
      <c r="H993" t="str">
        <f>IF(_xlfn.XLOOKUP(E993,LD_01[DOCUMENTO],LD_01[REVISÃO])=F993,"VIGENTE","OBSOLETO")</f>
        <v>OBSOLETO</v>
      </c>
      <c r="I993" t="s">
        <v>4317</v>
      </c>
      <c r="J993" t="s">
        <v>4855</v>
      </c>
      <c r="K993" t="str">
        <f t="shared" si="45"/>
        <v>MSV-163MS-535-545</v>
      </c>
      <c r="L993" t="str">
        <f>_xlfn.XLOOKUP(E993,LD_PROJETOS!A:A,LD_PROJETOS!H:H)</f>
        <v>DR</v>
      </c>
      <c r="M993" t="str">
        <f t="shared" si="46"/>
        <v>OBSOLETO</v>
      </c>
      <c r="N993" t="str">
        <f t="shared" si="47"/>
        <v>C:\Users\luis.nunes\OneDrive - ATERPA\00.SERVIDOR\SALA TÉCNICA\00.PROJETOS\02.DOCUMENTOS\ANO 01\MSV-163MS-535-545\DR\OBSOLETO</v>
      </c>
      <c r="O993" t="s">
        <v>4780</v>
      </c>
    </row>
    <row r="994" spans="1:15" x14ac:dyDescent="0.3">
      <c r="A994" t="s">
        <v>942</v>
      </c>
      <c r="B994">
        <v>601204</v>
      </c>
      <c r="C994" t="s">
        <v>5992</v>
      </c>
      <c r="D994" s="11">
        <v>45838</v>
      </c>
      <c r="E994" t="s">
        <v>3322</v>
      </c>
      <c r="F994" t="s">
        <v>2793</v>
      </c>
      <c r="G994" t="s">
        <v>2788</v>
      </c>
      <c r="H994" t="str">
        <f>IF(_xlfn.XLOOKUP(E994,LD_01[DOCUMENTO],LD_01[REVISÃO])=F994,"VIGENTE","OBSOLETO")</f>
        <v>OBSOLETO</v>
      </c>
      <c r="I994" t="s">
        <v>4317</v>
      </c>
      <c r="J994" t="s">
        <v>4855</v>
      </c>
      <c r="K994" t="str">
        <f t="shared" si="45"/>
        <v>MSV-163MS-535-545</v>
      </c>
      <c r="L994" t="str">
        <f>_xlfn.XLOOKUP(E994,LD_PROJETOS!A:A,LD_PROJETOS!H:H)</f>
        <v>DR</v>
      </c>
      <c r="M994" t="str">
        <f t="shared" si="46"/>
        <v>OBSOLETO</v>
      </c>
      <c r="N994" t="str">
        <f t="shared" si="47"/>
        <v>C:\Users\luis.nunes\OneDrive - ATERPA\00.SERVIDOR\SALA TÉCNICA\00.PROJETOS\02.DOCUMENTOS\ANO 01\MSV-163MS-535-545\DR\OBSOLETO</v>
      </c>
      <c r="O994" t="s">
        <v>4780</v>
      </c>
    </row>
    <row r="995" spans="1:15" x14ac:dyDescent="0.3">
      <c r="A995" t="s">
        <v>943</v>
      </c>
      <c r="B995">
        <v>1581411</v>
      </c>
      <c r="C995" t="s">
        <v>5992</v>
      </c>
      <c r="D995" s="11">
        <v>45838</v>
      </c>
      <c r="E995" t="s">
        <v>3323</v>
      </c>
      <c r="F995" t="s">
        <v>2795</v>
      </c>
      <c r="G995" t="s">
        <v>2787</v>
      </c>
      <c r="H995" t="str">
        <f>IF(_xlfn.XLOOKUP(E995,LD_01[DOCUMENTO],LD_01[REVISÃO])=F995,"VIGENTE","OBSOLETO")</f>
        <v>OBSOLETO</v>
      </c>
      <c r="I995" t="s">
        <v>4317</v>
      </c>
      <c r="J995" t="s">
        <v>4855</v>
      </c>
      <c r="K995" t="str">
        <f t="shared" si="45"/>
        <v>MSV-163MS-535-545</v>
      </c>
      <c r="L995" t="str">
        <f>_xlfn.XLOOKUP(E995,LD_PROJETOS!A:A,LD_PROJETOS!H:H)</f>
        <v>DR</v>
      </c>
      <c r="M995" t="str">
        <f t="shared" si="46"/>
        <v>OBSOLETO</v>
      </c>
      <c r="N995" t="str">
        <f t="shared" si="47"/>
        <v>C:\Users\luis.nunes\OneDrive - ATERPA\00.SERVIDOR\SALA TÉCNICA\00.PROJETOS\02.DOCUMENTOS\ANO 01\MSV-163MS-535-545\DR\OBSOLETO</v>
      </c>
      <c r="O995" t="s">
        <v>4780</v>
      </c>
    </row>
    <row r="996" spans="1:15" x14ac:dyDescent="0.3">
      <c r="A996" t="s">
        <v>944</v>
      </c>
      <c r="B996">
        <v>491320</v>
      </c>
      <c r="C996" t="s">
        <v>5992</v>
      </c>
      <c r="D996" s="11">
        <v>45838</v>
      </c>
      <c r="E996" t="s">
        <v>3323</v>
      </c>
      <c r="F996" t="s">
        <v>2795</v>
      </c>
      <c r="G996" t="s">
        <v>2788</v>
      </c>
      <c r="H996" t="str">
        <f>IF(_xlfn.XLOOKUP(E996,LD_01[DOCUMENTO],LD_01[REVISÃO])=F996,"VIGENTE","OBSOLETO")</f>
        <v>OBSOLETO</v>
      </c>
      <c r="I996" t="s">
        <v>4317</v>
      </c>
      <c r="J996" t="s">
        <v>4855</v>
      </c>
      <c r="K996" t="str">
        <f t="shared" si="45"/>
        <v>MSV-163MS-535-545</v>
      </c>
      <c r="L996" t="str">
        <f>_xlfn.XLOOKUP(E996,LD_PROJETOS!A:A,LD_PROJETOS!H:H)</f>
        <v>DR</v>
      </c>
      <c r="M996" t="str">
        <f t="shared" si="46"/>
        <v>OBSOLETO</v>
      </c>
      <c r="N996" t="str">
        <f t="shared" si="47"/>
        <v>C:\Users\luis.nunes\OneDrive - ATERPA\00.SERVIDOR\SALA TÉCNICA\00.PROJETOS\02.DOCUMENTOS\ANO 01\MSV-163MS-535-545\DR\OBSOLETO</v>
      </c>
      <c r="O996" t="s">
        <v>4780</v>
      </c>
    </row>
    <row r="997" spans="1:15" x14ac:dyDescent="0.3">
      <c r="A997" t="s">
        <v>945</v>
      </c>
      <c r="B997">
        <v>1733216</v>
      </c>
      <c r="C997" t="s">
        <v>5992</v>
      </c>
      <c r="D997" s="11">
        <v>45838</v>
      </c>
      <c r="E997" t="s">
        <v>3324</v>
      </c>
      <c r="F997" t="s">
        <v>2793</v>
      </c>
      <c r="G997" t="s">
        <v>2787</v>
      </c>
      <c r="H997" t="str">
        <f>IF(_xlfn.XLOOKUP(E997,LD_01[DOCUMENTO],LD_01[REVISÃO])=F997,"VIGENTE","OBSOLETO")</f>
        <v>VIGENTE</v>
      </c>
      <c r="I997" t="s">
        <v>4317</v>
      </c>
      <c r="J997" t="s">
        <v>4855</v>
      </c>
      <c r="K997" t="str">
        <f t="shared" si="45"/>
        <v>MSV-163MS-535-545</v>
      </c>
      <c r="L997" t="str">
        <f>_xlfn.XLOOKUP(E997,LD_PROJETOS!A:A,LD_PROJETOS!H:H)</f>
        <v>DR</v>
      </c>
      <c r="M997" t="str">
        <f t="shared" si="46"/>
        <v/>
      </c>
      <c r="N997" t="str">
        <f t="shared" si="47"/>
        <v>C:\Users\luis.nunes\OneDrive - ATERPA\00.SERVIDOR\SALA TÉCNICA\00.PROJETOS\02.DOCUMENTOS\ANO 01\MSV-163MS-535-545\DR</v>
      </c>
      <c r="O997" t="s">
        <v>4780</v>
      </c>
    </row>
    <row r="998" spans="1:15" x14ac:dyDescent="0.3">
      <c r="A998" t="s">
        <v>946</v>
      </c>
      <c r="B998">
        <v>662095</v>
      </c>
      <c r="C998" t="s">
        <v>5992</v>
      </c>
      <c r="D998" s="11">
        <v>45838</v>
      </c>
      <c r="E998" t="s">
        <v>3324</v>
      </c>
      <c r="F998" t="s">
        <v>2793</v>
      </c>
      <c r="G998" t="s">
        <v>2788</v>
      </c>
      <c r="H998" t="str">
        <f>IF(_xlfn.XLOOKUP(E998,LD_01[DOCUMENTO],LD_01[REVISÃO])=F998,"VIGENTE","OBSOLETO")</f>
        <v>VIGENTE</v>
      </c>
      <c r="I998" t="s">
        <v>4317</v>
      </c>
      <c r="J998" t="s">
        <v>4855</v>
      </c>
      <c r="K998" t="str">
        <f t="shared" si="45"/>
        <v>MSV-163MS-535-545</v>
      </c>
      <c r="L998" t="str">
        <f>_xlfn.XLOOKUP(E998,LD_PROJETOS!A:A,LD_PROJETOS!H:H)</f>
        <v>DR</v>
      </c>
      <c r="M998" t="str">
        <f t="shared" si="46"/>
        <v/>
      </c>
      <c r="N998" t="str">
        <f t="shared" si="47"/>
        <v>C:\Users\luis.nunes\OneDrive - ATERPA\00.SERVIDOR\SALA TÉCNICA\00.PROJETOS\02.DOCUMENTOS\ANO 01\MSV-163MS-535-545\DR</v>
      </c>
      <c r="O998" t="s">
        <v>4780</v>
      </c>
    </row>
    <row r="999" spans="1:15" x14ac:dyDescent="0.3">
      <c r="A999" t="s">
        <v>947</v>
      </c>
      <c r="B999">
        <v>1698203</v>
      </c>
      <c r="C999" t="s">
        <v>5992</v>
      </c>
      <c r="D999" s="11">
        <v>45838</v>
      </c>
      <c r="E999" t="s">
        <v>3325</v>
      </c>
      <c r="F999" t="s">
        <v>2863</v>
      </c>
      <c r="G999" t="s">
        <v>2787</v>
      </c>
      <c r="H999" t="str">
        <f>IF(_xlfn.XLOOKUP(E999,LD_01[DOCUMENTO],LD_01[REVISÃO])=F999,"VIGENTE","OBSOLETO")</f>
        <v>VIGENTE</v>
      </c>
      <c r="I999" t="s">
        <v>4317</v>
      </c>
      <c r="J999" t="s">
        <v>4855</v>
      </c>
      <c r="K999" t="str">
        <f t="shared" si="45"/>
        <v>MSV-163MS-535-545</v>
      </c>
      <c r="L999" t="str">
        <f>_xlfn.XLOOKUP(E999,LD_PROJETOS!A:A,LD_PROJETOS!H:H)</f>
        <v>DR</v>
      </c>
      <c r="M999" t="str">
        <f t="shared" si="46"/>
        <v/>
      </c>
      <c r="N999" t="str">
        <f t="shared" si="47"/>
        <v>C:\Users\luis.nunes\OneDrive - ATERPA\00.SERVIDOR\SALA TÉCNICA\00.PROJETOS\02.DOCUMENTOS\ANO 01\MSV-163MS-535-545\DR</v>
      </c>
      <c r="O999" t="s">
        <v>4780</v>
      </c>
    </row>
    <row r="1000" spans="1:15" x14ac:dyDescent="0.3">
      <c r="A1000" t="s">
        <v>948</v>
      </c>
      <c r="B1000">
        <v>708055</v>
      </c>
      <c r="C1000" t="s">
        <v>5992</v>
      </c>
      <c r="D1000" s="11">
        <v>45838</v>
      </c>
      <c r="E1000" t="s">
        <v>3325</v>
      </c>
      <c r="F1000" t="s">
        <v>2863</v>
      </c>
      <c r="G1000" t="s">
        <v>2788</v>
      </c>
      <c r="H1000" t="str">
        <f>IF(_xlfn.XLOOKUP(E1000,LD_01[DOCUMENTO],LD_01[REVISÃO])=F1000,"VIGENTE","OBSOLETO")</f>
        <v>VIGENTE</v>
      </c>
      <c r="I1000" t="s">
        <v>4317</v>
      </c>
      <c r="J1000" t="s">
        <v>4855</v>
      </c>
      <c r="K1000" t="str">
        <f t="shared" si="45"/>
        <v>MSV-163MS-535-545</v>
      </c>
      <c r="L1000" t="str">
        <f>_xlfn.XLOOKUP(E1000,LD_PROJETOS!A:A,LD_PROJETOS!H:H)</f>
        <v>DR</v>
      </c>
      <c r="M1000" t="str">
        <f t="shared" si="46"/>
        <v/>
      </c>
      <c r="N1000" t="str">
        <f t="shared" si="47"/>
        <v>C:\Users\luis.nunes\OneDrive - ATERPA\00.SERVIDOR\SALA TÉCNICA\00.PROJETOS\02.DOCUMENTOS\ANO 01\MSV-163MS-535-545\DR</v>
      </c>
      <c r="O1000" t="s">
        <v>4780</v>
      </c>
    </row>
    <row r="1001" spans="1:15" x14ac:dyDescent="0.3">
      <c r="A1001" t="s">
        <v>949</v>
      </c>
      <c r="B1001">
        <v>1134437</v>
      </c>
      <c r="C1001" t="s">
        <v>5992</v>
      </c>
      <c r="D1001" s="11">
        <v>45838</v>
      </c>
      <c r="E1001" t="s">
        <v>3326</v>
      </c>
      <c r="F1001" t="s">
        <v>2797</v>
      </c>
      <c r="G1001" t="s">
        <v>2787</v>
      </c>
      <c r="H1001" t="str">
        <f>IF(_xlfn.XLOOKUP(E1001,LD_01[DOCUMENTO],LD_01[REVISÃO])=F1001,"VIGENTE","OBSOLETO")</f>
        <v>VIGENTE</v>
      </c>
      <c r="I1001" t="s">
        <v>4317</v>
      </c>
      <c r="J1001" t="s">
        <v>4855</v>
      </c>
      <c r="K1001" t="str">
        <f t="shared" si="45"/>
        <v>MSV-163MS-535-545</v>
      </c>
      <c r="L1001" t="str">
        <f>_xlfn.XLOOKUP(E1001,LD_PROJETOS!A:A,LD_PROJETOS!H:H)</f>
        <v>DR</v>
      </c>
      <c r="M1001" t="str">
        <f t="shared" si="46"/>
        <v/>
      </c>
      <c r="N1001" t="str">
        <f t="shared" si="47"/>
        <v>C:\Users\luis.nunes\OneDrive - ATERPA\00.SERVIDOR\SALA TÉCNICA\00.PROJETOS\02.DOCUMENTOS\ANO 01\MSV-163MS-535-545\DR</v>
      </c>
      <c r="O1001" t="s">
        <v>4780</v>
      </c>
    </row>
    <row r="1002" spans="1:15" x14ac:dyDescent="0.3">
      <c r="A1002" t="s">
        <v>950</v>
      </c>
      <c r="B1002">
        <v>581505</v>
      </c>
      <c r="C1002" t="s">
        <v>5992</v>
      </c>
      <c r="D1002" s="11">
        <v>45838</v>
      </c>
      <c r="E1002" t="s">
        <v>3326</v>
      </c>
      <c r="F1002" t="s">
        <v>2797</v>
      </c>
      <c r="G1002" t="s">
        <v>2788</v>
      </c>
      <c r="H1002" t="str">
        <f>IF(_xlfn.XLOOKUP(E1002,LD_01[DOCUMENTO],LD_01[REVISÃO])=F1002,"VIGENTE","OBSOLETO")</f>
        <v>VIGENTE</v>
      </c>
      <c r="I1002" t="s">
        <v>4317</v>
      </c>
      <c r="J1002" t="s">
        <v>4855</v>
      </c>
      <c r="K1002" t="str">
        <f t="shared" si="45"/>
        <v>MSV-163MS-535-545</v>
      </c>
      <c r="L1002" t="str">
        <f>_xlfn.XLOOKUP(E1002,LD_PROJETOS!A:A,LD_PROJETOS!H:H)</f>
        <v>DR</v>
      </c>
      <c r="M1002" t="str">
        <f t="shared" si="46"/>
        <v/>
      </c>
      <c r="N1002" t="str">
        <f t="shared" si="47"/>
        <v>C:\Users\luis.nunes\OneDrive - ATERPA\00.SERVIDOR\SALA TÉCNICA\00.PROJETOS\02.DOCUMENTOS\ANO 01\MSV-163MS-535-545\DR</v>
      </c>
      <c r="O1002" t="s">
        <v>4780</v>
      </c>
    </row>
    <row r="1003" spans="1:15" x14ac:dyDescent="0.3">
      <c r="A1003" t="s">
        <v>951</v>
      </c>
      <c r="B1003">
        <v>1287326</v>
      </c>
      <c r="C1003" t="s">
        <v>5992</v>
      </c>
      <c r="D1003" s="11">
        <v>45838</v>
      </c>
      <c r="E1003" t="s">
        <v>3327</v>
      </c>
      <c r="F1003" t="s">
        <v>2863</v>
      </c>
      <c r="G1003" t="s">
        <v>2787</v>
      </c>
      <c r="H1003" t="str">
        <f>IF(_xlfn.XLOOKUP(E1003,LD_01[DOCUMENTO],LD_01[REVISÃO])=F1003,"VIGENTE","OBSOLETO")</f>
        <v>VIGENTE</v>
      </c>
      <c r="I1003" t="s">
        <v>4317</v>
      </c>
      <c r="J1003" t="s">
        <v>4855</v>
      </c>
      <c r="K1003" t="str">
        <f t="shared" si="45"/>
        <v>MSV-163MS-535-545</v>
      </c>
      <c r="L1003" t="str">
        <f>_xlfn.XLOOKUP(E1003,LD_PROJETOS!A:A,LD_PROJETOS!H:H)</f>
        <v>DR</v>
      </c>
      <c r="M1003" t="str">
        <f t="shared" si="46"/>
        <v/>
      </c>
      <c r="N1003" t="str">
        <f t="shared" si="47"/>
        <v>C:\Users\luis.nunes\OneDrive - ATERPA\00.SERVIDOR\SALA TÉCNICA\00.PROJETOS\02.DOCUMENTOS\ANO 01\MSV-163MS-535-545\DR</v>
      </c>
      <c r="O1003" t="s">
        <v>4780</v>
      </c>
    </row>
    <row r="1004" spans="1:15" x14ac:dyDescent="0.3">
      <c r="A1004" t="s">
        <v>952</v>
      </c>
      <c r="B1004">
        <v>589612</v>
      </c>
      <c r="C1004" t="s">
        <v>5992</v>
      </c>
      <c r="D1004" s="11">
        <v>45838</v>
      </c>
      <c r="E1004" t="s">
        <v>3327</v>
      </c>
      <c r="F1004" t="s">
        <v>2863</v>
      </c>
      <c r="G1004" t="s">
        <v>2788</v>
      </c>
      <c r="H1004" t="str">
        <f>IF(_xlfn.XLOOKUP(E1004,LD_01[DOCUMENTO],LD_01[REVISÃO])=F1004,"VIGENTE","OBSOLETO")</f>
        <v>VIGENTE</v>
      </c>
      <c r="I1004" t="s">
        <v>4317</v>
      </c>
      <c r="J1004" t="s">
        <v>4855</v>
      </c>
      <c r="K1004" t="str">
        <f t="shared" si="45"/>
        <v>MSV-163MS-535-545</v>
      </c>
      <c r="L1004" t="str">
        <f>_xlfn.XLOOKUP(E1004,LD_PROJETOS!A:A,LD_PROJETOS!H:H)</f>
        <v>DR</v>
      </c>
      <c r="M1004" t="str">
        <f t="shared" si="46"/>
        <v/>
      </c>
      <c r="N1004" t="str">
        <f t="shared" si="47"/>
        <v>C:\Users\luis.nunes\OneDrive - ATERPA\00.SERVIDOR\SALA TÉCNICA\00.PROJETOS\02.DOCUMENTOS\ANO 01\MSV-163MS-535-545\DR</v>
      </c>
      <c r="O1004" t="s">
        <v>4780</v>
      </c>
    </row>
    <row r="1005" spans="1:15" x14ac:dyDescent="0.3">
      <c r="A1005" t="s">
        <v>953</v>
      </c>
      <c r="B1005">
        <v>1138967</v>
      </c>
      <c r="C1005" t="s">
        <v>5992</v>
      </c>
      <c r="D1005" s="11">
        <v>45838</v>
      </c>
      <c r="E1005" t="s">
        <v>3328</v>
      </c>
      <c r="F1005" t="s">
        <v>2795</v>
      </c>
      <c r="G1005" t="s">
        <v>2787</v>
      </c>
      <c r="H1005" t="str">
        <f>IF(_xlfn.XLOOKUP(E1005,LD_01[DOCUMENTO],LD_01[REVISÃO])=F1005,"VIGENTE","OBSOLETO")</f>
        <v>VIGENTE</v>
      </c>
      <c r="I1005" t="s">
        <v>4317</v>
      </c>
      <c r="J1005" t="s">
        <v>4855</v>
      </c>
      <c r="K1005" t="str">
        <f t="shared" si="45"/>
        <v>MSV-163MS-535-545</v>
      </c>
      <c r="L1005" t="str">
        <f>_xlfn.XLOOKUP(E1005,LD_PROJETOS!A:A,LD_PROJETOS!H:H)</f>
        <v>DR</v>
      </c>
      <c r="M1005" t="str">
        <f t="shared" si="46"/>
        <v/>
      </c>
      <c r="N1005" t="str">
        <f t="shared" si="47"/>
        <v>C:\Users\luis.nunes\OneDrive - ATERPA\00.SERVIDOR\SALA TÉCNICA\00.PROJETOS\02.DOCUMENTOS\ANO 01\MSV-163MS-535-545\DR</v>
      </c>
      <c r="O1005" t="s">
        <v>4780</v>
      </c>
    </row>
    <row r="1006" spans="1:15" x14ac:dyDescent="0.3">
      <c r="A1006" t="s">
        <v>954</v>
      </c>
      <c r="B1006">
        <v>473390</v>
      </c>
      <c r="C1006" t="s">
        <v>5992</v>
      </c>
      <c r="D1006" s="11">
        <v>45838</v>
      </c>
      <c r="E1006" t="s">
        <v>3328</v>
      </c>
      <c r="F1006" t="s">
        <v>2795</v>
      </c>
      <c r="G1006" t="s">
        <v>2788</v>
      </c>
      <c r="H1006" t="str">
        <f>IF(_xlfn.XLOOKUP(E1006,LD_01[DOCUMENTO],LD_01[REVISÃO])=F1006,"VIGENTE","OBSOLETO")</f>
        <v>VIGENTE</v>
      </c>
      <c r="I1006" t="s">
        <v>4317</v>
      </c>
      <c r="J1006" t="s">
        <v>4855</v>
      </c>
      <c r="K1006" t="str">
        <f t="shared" si="45"/>
        <v>MSV-163MS-535-545</v>
      </c>
      <c r="L1006" t="str">
        <f>_xlfn.XLOOKUP(E1006,LD_PROJETOS!A:A,LD_PROJETOS!H:H)</f>
        <v>DR</v>
      </c>
      <c r="M1006" t="str">
        <f t="shared" si="46"/>
        <v/>
      </c>
      <c r="N1006" t="str">
        <f t="shared" si="47"/>
        <v>C:\Users\luis.nunes\OneDrive - ATERPA\00.SERVIDOR\SALA TÉCNICA\00.PROJETOS\02.DOCUMENTOS\ANO 01\MSV-163MS-535-545\DR</v>
      </c>
      <c r="O1006" t="s">
        <v>4780</v>
      </c>
    </row>
    <row r="1007" spans="1:15" x14ac:dyDescent="0.3">
      <c r="A1007" t="s">
        <v>955</v>
      </c>
      <c r="B1007">
        <v>1298533</v>
      </c>
      <c r="C1007" t="s">
        <v>5992</v>
      </c>
      <c r="D1007" s="11">
        <v>45838</v>
      </c>
      <c r="E1007" t="s">
        <v>3329</v>
      </c>
      <c r="F1007" t="s">
        <v>2797</v>
      </c>
      <c r="G1007" t="s">
        <v>2787</v>
      </c>
      <c r="H1007" t="str">
        <f>IF(_xlfn.XLOOKUP(E1007,LD_01[DOCUMENTO],LD_01[REVISÃO])=F1007,"VIGENTE","OBSOLETO")</f>
        <v>VIGENTE</v>
      </c>
      <c r="I1007" t="s">
        <v>4317</v>
      </c>
      <c r="J1007" t="s">
        <v>4855</v>
      </c>
      <c r="K1007" t="str">
        <f t="shared" si="45"/>
        <v>MSV-163MS-535-545</v>
      </c>
      <c r="L1007" t="str">
        <f>_xlfn.XLOOKUP(E1007,LD_PROJETOS!A:A,LD_PROJETOS!H:H)</f>
        <v>DR</v>
      </c>
      <c r="M1007" t="str">
        <f t="shared" si="46"/>
        <v/>
      </c>
      <c r="N1007" t="str">
        <f t="shared" si="47"/>
        <v>C:\Users\luis.nunes\OneDrive - ATERPA\00.SERVIDOR\SALA TÉCNICA\00.PROJETOS\02.DOCUMENTOS\ANO 01\MSV-163MS-535-545\DR</v>
      </c>
      <c r="O1007" t="s">
        <v>4780</v>
      </c>
    </row>
    <row r="1008" spans="1:15" x14ac:dyDescent="0.3">
      <c r="A1008" t="s">
        <v>956</v>
      </c>
      <c r="B1008">
        <v>671497</v>
      </c>
      <c r="C1008" t="s">
        <v>5992</v>
      </c>
      <c r="D1008" s="11">
        <v>45838</v>
      </c>
      <c r="E1008" t="s">
        <v>3329</v>
      </c>
      <c r="F1008" t="s">
        <v>2797</v>
      </c>
      <c r="G1008" t="s">
        <v>2788</v>
      </c>
      <c r="H1008" t="str">
        <f>IF(_xlfn.XLOOKUP(E1008,LD_01[DOCUMENTO],LD_01[REVISÃO])=F1008,"VIGENTE","OBSOLETO")</f>
        <v>VIGENTE</v>
      </c>
      <c r="I1008" t="s">
        <v>4317</v>
      </c>
      <c r="J1008" t="s">
        <v>4855</v>
      </c>
      <c r="K1008" t="str">
        <f t="shared" si="45"/>
        <v>MSV-163MS-535-545</v>
      </c>
      <c r="L1008" t="str">
        <f>_xlfn.XLOOKUP(E1008,LD_PROJETOS!A:A,LD_PROJETOS!H:H)</f>
        <v>DR</v>
      </c>
      <c r="M1008" t="str">
        <f t="shared" si="46"/>
        <v/>
      </c>
      <c r="N1008" t="str">
        <f t="shared" si="47"/>
        <v>C:\Users\luis.nunes\OneDrive - ATERPA\00.SERVIDOR\SALA TÉCNICA\00.PROJETOS\02.DOCUMENTOS\ANO 01\MSV-163MS-535-545\DR</v>
      </c>
      <c r="O1008" t="s">
        <v>4780</v>
      </c>
    </row>
    <row r="1009" spans="1:15" x14ac:dyDescent="0.3">
      <c r="A1009" t="s">
        <v>5409</v>
      </c>
      <c r="B1009">
        <v>1237851</v>
      </c>
      <c r="C1009" t="s">
        <v>5992</v>
      </c>
      <c r="D1009" s="11">
        <v>45838</v>
      </c>
      <c r="E1009" t="s">
        <v>3330</v>
      </c>
      <c r="F1009" t="s">
        <v>2795</v>
      </c>
      <c r="G1009" t="s">
        <v>2787</v>
      </c>
      <c r="H1009" t="str">
        <f>IF(_xlfn.XLOOKUP(E1009,LD_01[DOCUMENTO],LD_01[REVISÃO])=F1009,"VIGENTE","OBSOLETO")</f>
        <v>VIGENTE</v>
      </c>
      <c r="I1009" t="s">
        <v>4317</v>
      </c>
      <c r="J1009" t="s">
        <v>4855</v>
      </c>
      <c r="K1009" t="str">
        <f t="shared" si="45"/>
        <v>MSV-163MS-535-545</v>
      </c>
      <c r="L1009" t="str">
        <f>_xlfn.XLOOKUP(E1009,LD_PROJETOS!A:A,LD_PROJETOS!H:H)</f>
        <v>DR</v>
      </c>
      <c r="M1009" t="str">
        <f t="shared" si="46"/>
        <v/>
      </c>
      <c r="N1009" t="str">
        <f t="shared" si="47"/>
        <v>C:\Users\luis.nunes\OneDrive - ATERPA\00.SERVIDOR\SALA TÉCNICA\00.PROJETOS\02.DOCUMENTOS\ANO 01\MSV-163MS-535-545\DR</v>
      </c>
      <c r="O1009" t="s">
        <v>4780</v>
      </c>
    </row>
    <row r="1010" spans="1:15" x14ac:dyDescent="0.3">
      <c r="A1010" t="s">
        <v>5410</v>
      </c>
      <c r="B1010">
        <v>514768</v>
      </c>
      <c r="C1010" t="s">
        <v>5992</v>
      </c>
      <c r="D1010" s="11">
        <v>45838</v>
      </c>
      <c r="E1010" t="s">
        <v>3330</v>
      </c>
      <c r="F1010" t="s">
        <v>2795</v>
      </c>
      <c r="G1010" t="s">
        <v>2788</v>
      </c>
      <c r="H1010" t="str">
        <f>IF(_xlfn.XLOOKUP(E1010,LD_01[DOCUMENTO],LD_01[REVISÃO])=F1010,"VIGENTE","OBSOLETO")</f>
        <v>VIGENTE</v>
      </c>
      <c r="I1010" t="s">
        <v>4317</v>
      </c>
      <c r="J1010" t="s">
        <v>4855</v>
      </c>
      <c r="K1010" t="str">
        <f t="shared" si="45"/>
        <v>MSV-163MS-535-545</v>
      </c>
      <c r="L1010" t="str">
        <f>_xlfn.XLOOKUP(E1010,LD_PROJETOS!A:A,LD_PROJETOS!H:H)</f>
        <v>DR</v>
      </c>
      <c r="M1010" t="str">
        <f t="shared" si="46"/>
        <v/>
      </c>
      <c r="N1010" t="str">
        <f t="shared" si="47"/>
        <v>C:\Users\luis.nunes\OneDrive - ATERPA\00.SERVIDOR\SALA TÉCNICA\00.PROJETOS\02.DOCUMENTOS\ANO 01\MSV-163MS-535-545\DR</v>
      </c>
      <c r="O1010" t="s">
        <v>4780</v>
      </c>
    </row>
    <row r="1011" spans="1:15" x14ac:dyDescent="0.3">
      <c r="A1011" t="s">
        <v>957</v>
      </c>
      <c r="B1011">
        <v>1336236</v>
      </c>
      <c r="C1011" t="s">
        <v>5992</v>
      </c>
      <c r="D1011" s="11">
        <v>45838</v>
      </c>
      <c r="E1011" t="s">
        <v>3331</v>
      </c>
      <c r="F1011" t="s">
        <v>2797</v>
      </c>
      <c r="G1011" t="s">
        <v>2787</v>
      </c>
      <c r="H1011" t="str">
        <f>IF(_xlfn.XLOOKUP(E1011,LD_01[DOCUMENTO],LD_01[REVISÃO])=F1011,"VIGENTE","OBSOLETO")</f>
        <v>VIGENTE</v>
      </c>
      <c r="I1011" t="s">
        <v>4317</v>
      </c>
      <c r="J1011" t="s">
        <v>4855</v>
      </c>
      <c r="K1011" t="str">
        <f t="shared" si="45"/>
        <v>MSV-163MS-535-545</v>
      </c>
      <c r="L1011" t="str">
        <f>_xlfn.XLOOKUP(E1011,LD_PROJETOS!A:A,LD_PROJETOS!H:H)</f>
        <v>DR</v>
      </c>
      <c r="M1011" t="str">
        <f t="shared" si="46"/>
        <v/>
      </c>
      <c r="N1011" t="str">
        <f t="shared" si="47"/>
        <v>C:\Users\luis.nunes\OneDrive - ATERPA\00.SERVIDOR\SALA TÉCNICA\00.PROJETOS\02.DOCUMENTOS\ANO 01\MSV-163MS-535-545\DR</v>
      </c>
      <c r="O1011" t="s">
        <v>4780</v>
      </c>
    </row>
    <row r="1012" spans="1:15" x14ac:dyDescent="0.3">
      <c r="A1012" t="s">
        <v>958</v>
      </c>
      <c r="B1012">
        <v>670037</v>
      </c>
      <c r="C1012" t="s">
        <v>5992</v>
      </c>
      <c r="D1012" s="11">
        <v>45838</v>
      </c>
      <c r="E1012" t="s">
        <v>3331</v>
      </c>
      <c r="F1012" t="s">
        <v>2797</v>
      </c>
      <c r="G1012" t="s">
        <v>2788</v>
      </c>
      <c r="H1012" t="str">
        <f>IF(_xlfn.XLOOKUP(E1012,LD_01[DOCUMENTO],LD_01[REVISÃO])=F1012,"VIGENTE","OBSOLETO")</f>
        <v>VIGENTE</v>
      </c>
      <c r="I1012" t="s">
        <v>4317</v>
      </c>
      <c r="J1012" t="s">
        <v>4855</v>
      </c>
      <c r="K1012" t="str">
        <f t="shared" si="45"/>
        <v>MSV-163MS-535-545</v>
      </c>
      <c r="L1012" t="str">
        <f>_xlfn.XLOOKUP(E1012,LD_PROJETOS!A:A,LD_PROJETOS!H:H)</f>
        <v>DR</v>
      </c>
      <c r="M1012" t="str">
        <f t="shared" si="46"/>
        <v/>
      </c>
      <c r="N1012" t="str">
        <f t="shared" si="47"/>
        <v>C:\Users\luis.nunes\OneDrive - ATERPA\00.SERVIDOR\SALA TÉCNICA\00.PROJETOS\02.DOCUMENTOS\ANO 01\MSV-163MS-535-545\DR</v>
      </c>
      <c r="O1012" t="s">
        <v>4780</v>
      </c>
    </row>
    <row r="1013" spans="1:15" x14ac:dyDescent="0.3">
      <c r="A1013" t="s">
        <v>959</v>
      </c>
      <c r="B1013">
        <v>1465234</v>
      </c>
      <c r="C1013" t="s">
        <v>5992</v>
      </c>
      <c r="D1013" s="11">
        <v>45838</v>
      </c>
      <c r="E1013" t="s">
        <v>3332</v>
      </c>
      <c r="F1013" t="s">
        <v>2793</v>
      </c>
      <c r="G1013" t="s">
        <v>2787</v>
      </c>
      <c r="H1013" t="str">
        <f>IF(_xlfn.XLOOKUP(E1013,LD_01[DOCUMENTO],LD_01[REVISÃO])=F1013,"VIGENTE","OBSOLETO")</f>
        <v>VIGENTE</v>
      </c>
      <c r="I1013" t="s">
        <v>4317</v>
      </c>
      <c r="J1013" t="s">
        <v>4855</v>
      </c>
      <c r="K1013" t="str">
        <f t="shared" si="45"/>
        <v>MSV-163MS-535-545</v>
      </c>
      <c r="L1013" t="str">
        <f>_xlfn.XLOOKUP(E1013,LD_PROJETOS!A:A,LD_PROJETOS!H:H)</f>
        <v>DR</v>
      </c>
      <c r="M1013" t="str">
        <f t="shared" si="46"/>
        <v/>
      </c>
      <c r="N1013" t="str">
        <f t="shared" si="47"/>
        <v>C:\Users\luis.nunes\OneDrive - ATERPA\00.SERVIDOR\SALA TÉCNICA\00.PROJETOS\02.DOCUMENTOS\ANO 01\MSV-163MS-535-545\DR</v>
      </c>
      <c r="O1013" t="s">
        <v>4780</v>
      </c>
    </row>
    <row r="1014" spans="1:15" x14ac:dyDescent="0.3">
      <c r="A1014" t="s">
        <v>960</v>
      </c>
      <c r="B1014">
        <v>658575</v>
      </c>
      <c r="C1014" t="s">
        <v>5992</v>
      </c>
      <c r="D1014" s="11">
        <v>45838</v>
      </c>
      <c r="E1014" t="s">
        <v>3332</v>
      </c>
      <c r="F1014" t="s">
        <v>2793</v>
      </c>
      <c r="G1014" t="s">
        <v>2788</v>
      </c>
      <c r="H1014" t="str">
        <f>IF(_xlfn.XLOOKUP(E1014,LD_01[DOCUMENTO],LD_01[REVISÃO])=F1014,"VIGENTE","OBSOLETO")</f>
        <v>VIGENTE</v>
      </c>
      <c r="I1014" t="s">
        <v>4317</v>
      </c>
      <c r="J1014" t="s">
        <v>4855</v>
      </c>
      <c r="K1014" t="str">
        <f t="shared" si="45"/>
        <v>MSV-163MS-535-545</v>
      </c>
      <c r="L1014" t="str">
        <f>_xlfn.XLOOKUP(E1014,LD_PROJETOS!A:A,LD_PROJETOS!H:H)</f>
        <v>DR</v>
      </c>
      <c r="M1014" t="str">
        <f t="shared" si="46"/>
        <v/>
      </c>
      <c r="N1014" t="str">
        <f t="shared" si="47"/>
        <v>C:\Users\luis.nunes\OneDrive - ATERPA\00.SERVIDOR\SALA TÉCNICA\00.PROJETOS\02.DOCUMENTOS\ANO 01\MSV-163MS-535-545\DR</v>
      </c>
      <c r="O1014" t="s">
        <v>4780</v>
      </c>
    </row>
    <row r="1015" spans="1:15" x14ac:dyDescent="0.3">
      <c r="A1015" t="s">
        <v>961</v>
      </c>
      <c r="B1015">
        <v>1267858</v>
      </c>
      <c r="C1015" t="s">
        <v>5992</v>
      </c>
      <c r="D1015" s="11">
        <v>45838</v>
      </c>
      <c r="E1015" t="s">
        <v>3333</v>
      </c>
      <c r="F1015" t="s">
        <v>2825</v>
      </c>
      <c r="G1015" t="s">
        <v>2787</v>
      </c>
      <c r="H1015" t="str">
        <f>IF(_xlfn.XLOOKUP(E1015,LD_01[DOCUMENTO],LD_01[REVISÃO])=F1015,"VIGENTE","OBSOLETO")</f>
        <v>OBSOLETO</v>
      </c>
      <c r="I1015" t="s">
        <v>4317</v>
      </c>
      <c r="J1015" t="s">
        <v>4855</v>
      </c>
      <c r="K1015" t="str">
        <f t="shared" si="45"/>
        <v>MSV-163MS-535-545</v>
      </c>
      <c r="L1015" t="str">
        <f>_xlfn.XLOOKUP(E1015,LD_PROJETOS!A:A,LD_PROJETOS!H:H)</f>
        <v>DR</v>
      </c>
      <c r="M1015" t="str">
        <f t="shared" si="46"/>
        <v>OBSOLETO</v>
      </c>
      <c r="N1015" t="str">
        <f t="shared" si="47"/>
        <v>C:\Users\luis.nunes\OneDrive - ATERPA\00.SERVIDOR\SALA TÉCNICA\00.PROJETOS\02.DOCUMENTOS\ANO 01\MSV-163MS-535-545\DR\OBSOLETO</v>
      </c>
      <c r="O1015" t="s">
        <v>4780</v>
      </c>
    </row>
    <row r="1016" spans="1:15" x14ac:dyDescent="0.3">
      <c r="A1016" t="s">
        <v>962</v>
      </c>
      <c r="B1016">
        <v>524036</v>
      </c>
      <c r="C1016" t="s">
        <v>5992</v>
      </c>
      <c r="D1016" s="11">
        <v>45838</v>
      </c>
      <c r="E1016" t="s">
        <v>3333</v>
      </c>
      <c r="F1016" t="s">
        <v>2825</v>
      </c>
      <c r="G1016" t="s">
        <v>2788</v>
      </c>
      <c r="H1016" t="str">
        <f>IF(_xlfn.XLOOKUP(E1016,LD_01[DOCUMENTO],LD_01[REVISÃO])=F1016,"VIGENTE","OBSOLETO")</f>
        <v>OBSOLETO</v>
      </c>
      <c r="I1016" t="s">
        <v>4317</v>
      </c>
      <c r="J1016" t="s">
        <v>4855</v>
      </c>
      <c r="K1016" t="str">
        <f t="shared" si="45"/>
        <v>MSV-163MS-535-545</v>
      </c>
      <c r="L1016" t="str">
        <f>_xlfn.XLOOKUP(E1016,LD_PROJETOS!A:A,LD_PROJETOS!H:H)</f>
        <v>DR</v>
      </c>
      <c r="M1016" t="str">
        <f t="shared" si="46"/>
        <v>OBSOLETO</v>
      </c>
      <c r="N1016" t="str">
        <f t="shared" si="47"/>
        <v>C:\Users\luis.nunes\OneDrive - ATERPA\00.SERVIDOR\SALA TÉCNICA\00.PROJETOS\02.DOCUMENTOS\ANO 01\MSV-163MS-535-545\DR\OBSOLETO</v>
      </c>
      <c r="O1016" t="s">
        <v>4780</v>
      </c>
    </row>
    <row r="1017" spans="1:15" x14ac:dyDescent="0.3">
      <c r="A1017" t="s">
        <v>963</v>
      </c>
      <c r="B1017">
        <v>2316717</v>
      </c>
      <c r="C1017" t="s">
        <v>5992</v>
      </c>
      <c r="D1017" s="11">
        <v>45838</v>
      </c>
      <c r="E1017" t="s">
        <v>3334</v>
      </c>
      <c r="F1017" t="s">
        <v>2825</v>
      </c>
      <c r="G1017" t="s">
        <v>2787</v>
      </c>
      <c r="H1017" t="str">
        <f>IF(_xlfn.XLOOKUP(E1017,LD_01[DOCUMENTO],LD_01[REVISÃO])=F1017,"VIGENTE","OBSOLETO")</f>
        <v>VIGENTE</v>
      </c>
      <c r="I1017" t="s">
        <v>4317</v>
      </c>
      <c r="J1017" t="s">
        <v>4855</v>
      </c>
      <c r="K1017" t="str">
        <f t="shared" si="45"/>
        <v>MSV-163MS-535-545</v>
      </c>
      <c r="L1017" t="str">
        <f>_xlfn.XLOOKUP(E1017,LD_PROJETOS!A:A,LD_PROJETOS!H:H)</f>
        <v>DR</v>
      </c>
      <c r="M1017" t="str">
        <f t="shared" si="46"/>
        <v/>
      </c>
      <c r="N1017" t="str">
        <f t="shared" si="47"/>
        <v>C:\Users\luis.nunes\OneDrive - ATERPA\00.SERVIDOR\SALA TÉCNICA\00.PROJETOS\02.DOCUMENTOS\ANO 01\MSV-163MS-535-545\DR</v>
      </c>
      <c r="O1017" t="s">
        <v>4780</v>
      </c>
    </row>
    <row r="1018" spans="1:15" x14ac:dyDescent="0.3">
      <c r="A1018" t="s">
        <v>964</v>
      </c>
      <c r="B1018">
        <v>965080</v>
      </c>
      <c r="C1018" t="s">
        <v>5992</v>
      </c>
      <c r="D1018" s="11">
        <v>45838</v>
      </c>
      <c r="E1018" t="s">
        <v>3334</v>
      </c>
      <c r="F1018" t="s">
        <v>2825</v>
      </c>
      <c r="G1018" t="s">
        <v>2788</v>
      </c>
      <c r="H1018" t="str">
        <f>IF(_xlfn.XLOOKUP(E1018,LD_01[DOCUMENTO],LD_01[REVISÃO])=F1018,"VIGENTE","OBSOLETO")</f>
        <v>VIGENTE</v>
      </c>
      <c r="I1018" t="s">
        <v>4317</v>
      </c>
      <c r="J1018" t="s">
        <v>4855</v>
      </c>
      <c r="K1018" t="str">
        <f t="shared" si="45"/>
        <v>MSV-163MS-535-545</v>
      </c>
      <c r="L1018" t="str">
        <f>_xlfn.XLOOKUP(E1018,LD_PROJETOS!A:A,LD_PROJETOS!H:H)</f>
        <v>DR</v>
      </c>
      <c r="M1018" t="str">
        <f t="shared" si="46"/>
        <v/>
      </c>
      <c r="N1018" t="str">
        <f t="shared" si="47"/>
        <v>C:\Users\luis.nunes\OneDrive - ATERPA\00.SERVIDOR\SALA TÉCNICA\00.PROJETOS\02.DOCUMENTOS\ANO 01\MSV-163MS-535-545\DR</v>
      </c>
      <c r="O1018" t="s">
        <v>4780</v>
      </c>
    </row>
    <row r="1019" spans="1:15" x14ac:dyDescent="0.3">
      <c r="A1019" t="s">
        <v>965</v>
      </c>
      <c r="B1019">
        <v>1483495</v>
      </c>
      <c r="C1019" t="s">
        <v>5992</v>
      </c>
      <c r="D1019" s="11">
        <v>45838</v>
      </c>
      <c r="E1019" t="s">
        <v>3335</v>
      </c>
      <c r="F1019" t="s">
        <v>2795</v>
      </c>
      <c r="G1019" t="s">
        <v>2787</v>
      </c>
      <c r="H1019" t="str">
        <f>IF(_xlfn.XLOOKUP(E1019,LD_01[DOCUMENTO],LD_01[REVISÃO])=F1019,"VIGENTE","OBSOLETO")</f>
        <v>VIGENTE</v>
      </c>
      <c r="I1019" t="s">
        <v>4317</v>
      </c>
      <c r="J1019" t="s">
        <v>4855</v>
      </c>
      <c r="K1019" t="str">
        <f t="shared" si="45"/>
        <v>MSV-163MS-535-545</v>
      </c>
      <c r="L1019" t="str">
        <f>_xlfn.XLOOKUP(E1019,LD_PROJETOS!A:A,LD_PROJETOS!H:H)</f>
        <v>DR</v>
      </c>
      <c r="M1019" t="str">
        <f t="shared" si="46"/>
        <v/>
      </c>
      <c r="N1019" t="str">
        <f t="shared" si="47"/>
        <v>C:\Users\luis.nunes\OneDrive - ATERPA\00.SERVIDOR\SALA TÉCNICA\00.PROJETOS\02.DOCUMENTOS\ANO 01\MSV-163MS-535-545\DR</v>
      </c>
      <c r="O1019" t="s">
        <v>4780</v>
      </c>
    </row>
    <row r="1020" spans="1:15" x14ac:dyDescent="0.3">
      <c r="A1020" t="s">
        <v>966</v>
      </c>
      <c r="B1020">
        <v>635658</v>
      </c>
      <c r="C1020" t="s">
        <v>5992</v>
      </c>
      <c r="D1020" s="11">
        <v>45838</v>
      </c>
      <c r="E1020" t="s">
        <v>3335</v>
      </c>
      <c r="F1020" t="s">
        <v>2795</v>
      </c>
      <c r="G1020" t="s">
        <v>2788</v>
      </c>
      <c r="H1020" t="str">
        <f>IF(_xlfn.XLOOKUP(E1020,LD_01[DOCUMENTO],LD_01[REVISÃO])=F1020,"VIGENTE","OBSOLETO")</f>
        <v>VIGENTE</v>
      </c>
      <c r="I1020" t="s">
        <v>4317</v>
      </c>
      <c r="J1020" t="s">
        <v>4855</v>
      </c>
      <c r="K1020" t="str">
        <f t="shared" si="45"/>
        <v>MSV-163MS-535-545</v>
      </c>
      <c r="L1020" t="str">
        <f>_xlfn.XLOOKUP(E1020,LD_PROJETOS!A:A,LD_PROJETOS!H:H)</f>
        <v>DR</v>
      </c>
      <c r="M1020" t="str">
        <f t="shared" si="46"/>
        <v/>
      </c>
      <c r="N1020" t="str">
        <f t="shared" si="47"/>
        <v>C:\Users\luis.nunes\OneDrive - ATERPA\00.SERVIDOR\SALA TÉCNICA\00.PROJETOS\02.DOCUMENTOS\ANO 01\MSV-163MS-535-545\DR</v>
      </c>
      <c r="O1020" t="s">
        <v>4780</v>
      </c>
    </row>
    <row r="1021" spans="1:15" x14ac:dyDescent="0.3">
      <c r="A1021" t="s">
        <v>967</v>
      </c>
      <c r="B1021">
        <v>1355032</v>
      </c>
      <c r="C1021" t="s">
        <v>5992</v>
      </c>
      <c r="D1021" s="11">
        <v>45838</v>
      </c>
      <c r="E1021" t="s">
        <v>3336</v>
      </c>
      <c r="F1021" t="s">
        <v>2825</v>
      </c>
      <c r="G1021" t="s">
        <v>2787</v>
      </c>
      <c r="H1021" t="str">
        <f>IF(_xlfn.XLOOKUP(E1021,LD_01[DOCUMENTO],LD_01[REVISÃO])=F1021,"VIGENTE","OBSOLETO")</f>
        <v>VIGENTE</v>
      </c>
      <c r="I1021" t="s">
        <v>4317</v>
      </c>
      <c r="J1021" t="s">
        <v>4855</v>
      </c>
      <c r="K1021" t="str">
        <f t="shared" si="45"/>
        <v>MSV-163MS-535-545</v>
      </c>
      <c r="L1021" t="str">
        <f>_xlfn.XLOOKUP(E1021,LD_PROJETOS!A:A,LD_PROJETOS!H:H)</f>
        <v>DR</v>
      </c>
      <c r="M1021" t="str">
        <f t="shared" si="46"/>
        <v/>
      </c>
      <c r="N1021" t="str">
        <f t="shared" si="47"/>
        <v>C:\Users\luis.nunes\OneDrive - ATERPA\00.SERVIDOR\SALA TÉCNICA\00.PROJETOS\02.DOCUMENTOS\ANO 01\MSV-163MS-535-545\DR</v>
      </c>
      <c r="O1021" t="s">
        <v>4780</v>
      </c>
    </row>
    <row r="1022" spans="1:15" x14ac:dyDescent="0.3">
      <c r="A1022" t="s">
        <v>968</v>
      </c>
      <c r="B1022">
        <v>587252</v>
      </c>
      <c r="C1022" t="s">
        <v>5992</v>
      </c>
      <c r="D1022" s="11">
        <v>45838</v>
      </c>
      <c r="E1022" t="s">
        <v>3336</v>
      </c>
      <c r="F1022" t="s">
        <v>2825</v>
      </c>
      <c r="G1022" t="s">
        <v>2788</v>
      </c>
      <c r="H1022" t="str">
        <f>IF(_xlfn.XLOOKUP(E1022,LD_01[DOCUMENTO],LD_01[REVISÃO])=F1022,"VIGENTE","OBSOLETO")</f>
        <v>VIGENTE</v>
      </c>
      <c r="I1022" t="s">
        <v>4317</v>
      </c>
      <c r="J1022" t="s">
        <v>4855</v>
      </c>
      <c r="K1022" t="str">
        <f t="shared" si="45"/>
        <v>MSV-163MS-535-545</v>
      </c>
      <c r="L1022" t="str">
        <f>_xlfn.XLOOKUP(E1022,LD_PROJETOS!A:A,LD_PROJETOS!H:H)</f>
        <v>DR</v>
      </c>
      <c r="M1022" t="str">
        <f t="shared" si="46"/>
        <v/>
      </c>
      <c r="N1022" t="str">
        <f t="shared" si="47"/>
        <v>C:\Users\luis.nunes\OneDrive - ATERPA\00.SERVIDOR\SALA TÉCNICA\00.PROJETOS\02.DOCUMENTOS\ANO 01\MSV-163MS-535-545\DR</v>
      </c>
      <c r="O1022" t="s">
        <v>4780</v>
      </c>
    </row>
    <row r="1023" spans="1:15" x14ac:dyDescent="0.3">
      <c r="A1023" t="s">
        <v>969</v>
      </c>
      <c r="B1023">
        <v>1152682</v>
      </c>
      <c r="C1023" t="s">
        <v>5992</v>
      </c>
      <c r="D1023" s="11">
        <v>45838</v>
      </c>
      <c r="E1023" t="s">
        <v>3337</v>
      </c>
      <c r="F1023" t="s">
        <v>2825</v>
      </c>
      <c r="G1023" t="s">
        <v>2787</v>
      </c>
      <c r="H1023" t="str">
        <f>IF(_xlfn.XLOOKUP(E1023,LD_01[DOCUMENTO],LD_01[REVISÃO])=F1023,"VIGENTE","OBSOLETO")</f>
        <v>OBSOLETO</v>
      </c>
      <c r="I1023" t="s">
        <v>4317</v>
      </c>
      <c r="J1023" t="s">
        <v>4855</v>
      </c>
      <c r="K1023" t="str">
        <f t="shared" si="45"/>
        <v>MSV-163MS-535-545</v>
      </c>
      <c r="L1023" t="str">
        <f>_xlfn.XLOOKUP(E1023,LD_PROJETOS!A:A,LD_PROJETOS!H:H)</f>
        <v>DR</v>
      </c>
      <c r="M1023" t="str">
        <f t="shared" si="46"/>
        <v>OBSOLETO</v>
      </c>
      <c r="N1023" t="str">
        <f t="shared" si="47"/>
        <v>C:\Users\luis.nunes\OneDrive - ATERPA\00.SERVIDOR\SALA TÉCNICA\00.PROJETOS\02.DOCUMENTOS\ANO 01\MSV-163MS-535-545\DR\OBSOLETO</v>
      </c>
      <c r="O1023" t="s">
        <v>4780</v>
      </c>
    </row>
    <row r="1024" spans="1:15" x14ac:dyDescent="0.3">
      <c r="A1024" t="s">
        <v>970</v>
      </c>
      <c r="B1024">
        <v>294107</v>
      </c>
      <c r="C1024" t="s">
        <v>5992</v>
      </c>
      <c r="D1024" s="11">
        <v>45838</v>
      </c>
      <c r="E1024" t="s">
        <v>3337</v>
      </c>
      <c r="F1024" t="s">
        <v>2825</v>
      </c>
      <c r="G1024" t="s">
        <v>2788</v>
      </c>
      <c r="H1024" t="str">
        <f>IF(_xlfn.XLOOKUP(E1024,LD_01[DOCUMENTO],LD_01[REVISÃO])=F1024,"VIGENTE","OBSOLETO")</f>
        <v>OBSOLETO</v>
      </c>
      <c r="I1024" t="s">
        <v>4317</v>
      </c>
      <c r="J1024" t="s">
        <v>4855</v>
      </c>
      <c r="K1024" t="str">
        <f t="shared" si="45"/>
        <v>MSV-163MS-535-545</v>
      </c>
      <c r="L1024" t="str">
        <f>_xlfn.XLOOKUP(E1024,LD_PROJETOS!A:A,LD_PROJETOS!H:H)</f>
        <v>DR</v>
      </c>
      <c r="M1024" t="str">
        <f t="shared" si="46"/>
        <v>OBSOLETO</v>
      </c>
      <c r="N1024" t="str">
        <f t="shared" si="47"/>
        <v>C:\Users\luis.nunes\OneDrive - ATERPA\00.SERVIDOR\SALA TÉCNICA\00.PROJETOS\02.DOCUMENTOS\ANO 01\MSV-163MS-535-545\DR\OBSOLETO</v>
      </c>
      <c r="O1024" t="s">
        <v>4780</v>
      </c>
    </row>
    <row r="1025" spans="1:15" x14ac:dyDescent="0.3">
      <c r="A1025" t="s">
        <v>971</v>
      </c>
      <c r="B1025">
        <v>4472622</v>
      </c>
      <c r="C1025" t="s">
        <v>5992</v>
      </c>
      <c r="D1025" s="11">
        <v>45838</v>
      </c>
      <c r="E1025" t="s">
        <v>3338</v>
      </c>
      <c r="F1025" t="s">
        <v>2795</v>
      </c>
      <c r="G1025" t="s">
        <v>2787</v>
      </c>
      <c r="H1025" t="str">
        <f>IF(_xlfn.XLOOKUP(E1025,LD_01[DOCUMENTO],LD_01[REVISÃO])=F1025,"VIGENTE","OBSOLETO")</f>
        <v>VIGENTE</v>
      </c>
      <c r="I1025" t="s">
        <v>4317</v>
      </c>
      <c r="J1025" t="s">
        <v>4855</v>
      </c>
      <c r="K1025" t="str">
        <f t="shared" ref="K1025:K1088" si="48">"MSV-163MS-"&amp;I1025</f>
        <v>MSV-163MS-535-545</v>
      </c>
      <c r="L1025" t="str">
        <f>_xlfn.XLOOKUP(E1025,LD_PROJETOS!A:A,LD_PROJETOS!H:H)</f>
        <v>DR</v>
      </c>
      <c r="M1025" t="str">
        <f t="shared" ref="M1025:M1088" si="49">IF(H1025&lt;&gt;"OBSOLETO","",H1025)</f>
        <v/>
      </c>
      <c r="N1025" t="str">
        <f t="shared" ref="N1025:N1088" si="50">_xlfn.TEXTJOIN("\",TRUE,J1025:M1025)</f>
        <v>C:\Users\luis.nunes\OneDrive - ATERPA\00.SERVIDOR\SALA TÉCNICA\00.PROJETOS\02.DOCUMENTOS\ANO 01\MSV-163MS-535-545\DR</v>
      </c>
      <c r="O1025" t="s">
        <v>4780</v>
      </c>
    </row>
    <row r="1026" spans="1:15" x14ac:dyDescent="0.3">
      <c r="A1026" t="s">
        <v>972</v>
      </c>
      <c r="B1026">
        <v>346756</v>
      </c>
      <c r="C1026" t="s">
        <v>5992</v>
      </c>
      <c r="D1026" s="11">
        <v>45838</v>
      </c>
      <c r="E1026" t="s">
        <v>3338</v>
      </c>
      <c r="F1026" t="s">
        <v>2795</v>
      </c>
      <c r="G1026" t="s">
        <v>2788</v>
      </c>
      <c r="H1026" t="str">
        <f>IF(_xlfn.XLOOKUP(E1026,LD_01[DOCUMENTO],LD_01[REVISÃO])=F1026,"VIGENTE","OBSOLETO")</f>
        <v>VIGENTE</v>
      </c>
      <c r="I1026" t="s">
        <v>4317</v>
      </c>
      <c r="J1026" t="s">
        <v>4855</v>
      </c>
      <c r="K1026" t="str">
        <f t="shared" si="48"/>
        <v>MSV-163MS-535-545</v>
      </c>
      <c r="L1026" t="str">
        <f>_xlfn.XLOOKUP(E1026,LD_PROJETOS!A:A,LD_PROJETOS!H:H)</f>
        <v>DR</v>
      </c>
      <c r="M1026" t="str">
        <f t="shared" si="49"/>
        <v/>
      </c>
      <c r="N1026" t="str">
        <f t="shared" si="50"/>
        <v>C:\Users\luis.nunes\OneDrive - ATERPA\00.SERVIDOR\SALA TÉCNICA\00.PROJETOS\02.DOCUMENTOS\ANO 01\MSV-163MS-535-545\DR</v>
      </c>
      <c r="O1026" t="s">
        <v>4780</v>
      </c>
    </row>
    <row r="1027" spans="1:15" x14ac:dyDescent="0.3">
      <c r="A1027" t="s">
        <v>973</v>
      </c>
      <c r="B1027">
        <v>1417863</v>
      </c>
      <c r="C1027" t="s">
        <v>5992</v>
      </c>
      <c r="D1027" s="11">
        <v>45838</v>
      </c>
      <c r="E1027" t="s">
        <v>3339</v>
      </c>
      <c r="F1027" t="s">
        <v>2825</v>
      </c>
      <c r="G1027" t="s">
        <v>2787</v>
      </c>
      <c r="H1027" t="str">
        <f>IF(_xlfn.XLOOKUP(E1027,LD_01[DOCUMENTO],LD_01[REVISÃO])=F1027,"VIGENTE","OBSOLETO")</f>
        <v>VIGENTE</v>
      </c>
      <c r="I1027" t="s">
        <v>4317</v>
      </c>
      <c r="J1027" t="s">
        <v>4855</v>
      </c>
      <c r="K1027" t="str">
        <f t="shared" si="48"/>
        <v>MSV-163MS-535-545</v>
      </c>
      <c r="L1027" t="str">
        <f>_xlfn.XLOOKUP(E1027,LD_PROJETOS!A:A,LD_PROJETOS!H:H)</f>
        <v>DR</v>
      </c>
      <c r="M1027" t="str">
        <f t="shared" si="49"/>
        <v/>
      </c>
      <c r="N1027" t="str">
        <f t="shared" si="50"/>
        <v>C:\Users\luis.nunes\OneDrive - ATERPA\00.SERVIDOR\SALA TÉCNICA\00.PROJETOS\02.DOCUMENTOS\ANO 01\MSV-163MS-535-545\DR</v>
      </c>
      <c r="O1027" t="s">
        <v>4780</v>
      </c>
    </row>
    <row r="1028" spans="1:15" x14ac:dyDescent="0.3">
      <c r="A1028" t="s">
        <v>974</v>
      </c>
      <c r="B1028">
        <v>581401</v>
      </c>
      <c r="C1028" t="s">
        <v>5992</v>
      </c>
      <c r="D1028" s="11">
        <v>45838</v>
      </c>
      <c r="E1028" t="s">
        <v>3339</v>
      </c>
      <c r="F1028" t="s">
        <v>2825</v>
      </c>
      <c r="G1028" t="s">
        <v>2788</v>
      </c>
      <c r="H1028" t="str">
        <f>IF(_xlfn.XLOOKUP(E1028,LD_01[DOCUMENTO],LD_01[REVISÃO])=F1028,"VIGENTE","OBSOLETO")</f>
        <v>VIGENTE</v>
      </c>
      <c r="I1028" t="s">
        <v>4317</v>
      </c>
      <c r="J1028" t="s">
        <v>4855</v>
      </c>
      <c r="K1028" t="str">
        <f t="shared" si="48"/>
        <v>MSV-163MS-535-545</v>
      </c>
      <c r="L1028" t="str">
        <f>_xlfn.XLOOKUP(E1028,LD_PROJETOS!A:A,LD_PROJETOS!H:H)</f>
        <v>DR</v>
      </c>
      <c r="M1028" t="str">
        <f t="shared" si="49"/>
        <v/>
      </c>
      <c r="N1028" t="str">
        <f t="shared" si="50"/>
        <v>C:\Users\luis.nunes\OneDrive - ATERPA\00.SERVIDOR\SALA TÉCNICA\00.PROJETOS\02.DOCUMENTOS\ANO 01\MSV-163MS-535-545\DR</v>
      </c>
      <c r="O1028" t="s">
        <v>4780</v>
      </c>
    </row>
    <row r="1029" spans="1:15" x14ac:dyDescent="0.3">
      <c r="A1029" t="s">
        <v>975</v>
      </c>
      <c r="B1029">
        <v>4569656</v>
      </c>
      <c r="C1029" t="s">
        <v>5992</v>
      </c>
      <c r="D1029" s="11">
        <v>45838</v>
      </c>
      <c r="E1029" t="s">
        <v>3340</v>
      </c>
      <c r="F1029" t="s">
        <v>2825</v>
      </c>
      <c r="G1029" t="s">
        <v>2787</v>
      </c>
      <c r="H1029" t="str">
        <f>IF(_xlfn.XLOOKUP(E1029,LD_01[DOCUMENTO],LD_01[REVISÃO])=F1029,"VIGENTE","OBSOLETO")</f>
        <v>VIGENTE</v>
      </c>
      <c r="I1029" t="s">
        <v>4317</v>
      </c>
      <c r="J1029" t="s">
        <v>4855</v>
      </c>
      <c r="K1029" t="str">
        <f t="shared" si="48"/>
        <v>MSV-163MS-535-545</v>
      </c>
      <c r="L1029" t="str">
        <f>_xlfn.XLOOKUP(E1029,LD_PROJETOS!A:A,LD_PROJETOS!H:H)</f>
        <v>DR</v>
      </c>
      <c r="M1029" t="str">
        <f t="shared" si="49"/>
        <v/>
      </c>
      <c r="N1029" t="str">
        <f t="shared" si="50"/>
        <v>C:\Users\luis.nunes\OneDrive - ATERPA\00.SERVIDOR\SALA TÉCNICA\00.PROJETOS\02.DOCUMENTOS\ANO 01\MSV-163MS-535-545\DR</v>
      </c>
      <c r="O1029" t="s">
        <v>4780</v>
      </c>
    </row>
    <row r="1030" spans="1:15" x14ac:dyDescent="0.3">
      <c r="A1030" t="s">
        <v>976</v>
      </c>
      <c r="B1030">
        <v>442309</v>
      </c>
      <c r="C1030" t="s">
        <v>5992</v>
      </c>
      <c r="D1030" s="11">
        <v>45838</v>
      </c>
      <c r="E1030" t="s">
        <v>3340</v>
      </c>
      <c r="F1030" t="s">
        <v>2825</v>
      </c>
      <c r="G1030" t="s">
        <v>2788</v>
      </c>
      <c r="H1030" t="str">
        <f>IF(_xlfn.XLOOKUP(E1030,LD_01[DOCUMENTO],LD_01[REVISÃO])=F1030,"VIGENTE","OBSOLETO")</f>
        <v>VIGENTE</v>
      </c>
      <c r="I1030" t="s">
        <v>4317</v>
      </c>
      <c r="J1030" t="s">
        <v>4855</v>
      </c>
      <c r="K1030" t="str">
        <f t="shared" si="48"/>
        <v>MSV-163MS-535-545</v>
      </c>
      <c r="L1030" t="str">
        <f>_xlfn.XLOOKUP(E1030,LD_PROJETOS!A:A,LD_PROJETOS!H:H)</f>
        <v>DR</v>
      </c>
      <c r="M1030" t="str">
        <f t="shared" si="49"/>
        <v/>
      </c>
      <c r="N1030" t="str">
        <f t="shared" si="50"/>
        <v>C:\Users\luis.nunes\OneDrive - ATERPA\00.SERVIDOR\SALA TÉCNICA\00.PROJETOS\02.DOCUMENTOS\ANO 01\MSV-163MS-535-545\DR</v>
      </c>
      <c r="O1030" t="s">
        <v>4780</v>
      </c>
    </row>
    <row r="1031" spans="1:15" x14ac:dyDescent="0.3">
      <c r="A1031" t="s">
        <v>977</v>
      </c>
      <c r="B1031">
        <v>993900</v>
      </c>
      <c r="C1031" t="s">
        <v>5992</v>
      </c>
      <c r="D1031" s="11">
        <v>45838</v>
      </c>
      <c r="E1031" t="s">
        <v>3341</v>
      </c>
      <c r="F1031" t="s">
        <v>2795</v>
      </c>
      <c r="G1031" t="s">
        <v>2787</v>
      </c>
      <c r="H1031" t="str">
        <f>IF(_xlfn.XLOOKUP(E1031,LD_01[DOCUMENTO],LD_01[REVISÃO])=F1031,"VIGENTE","OBSOLETO")</f>
        <v>VIGENTE</v>
      </c>
      <c r="I1031" t="s">
        <v>4317</v>
      </c>
      <c r="J1031" t="s">
        <v>4855</v>
      </c>
      <c r="K1031" t="str">
        <f t="shared" si="48"/>
        <v>MSV-163MS-535-545</v>
      </c>
      <c r="L1031" t="str">
        <f>_xlfn.XLOOKUP(E1031,LD_PROJETOS!A:A,LD_PROJETOS!H:H)</f>
        <v>DR</v>
      </c>
      <c r="M1031" t="str">
        <f t="shared" si="49"/>
        <v/>
      </c>
      <c r="N1031" t="str">
        <f t="shared" si="50"/>
        <v>C:\Users\luis.nunes\OneDrive - ATERPA\00.SERVIDOR\SALA TÉCNICA\00.PROJETOS\02.DOCUMENTOS\ANO 01\MSV-163MS-535-545\DR</v>
      </c>
      <c r="O1031" t="s">
        <v>4780</v>
      </c>
    </row>
    <row r="1032" spans="1:15" x14ac:dyDescent="0.3">
      <c r="A1032" t="s">
        <v>978</v>
      </c>
      <c r="B1032">
        <v>467658</v>
      </c>
      <c r="C1032" t="s">
        <v>5992</v>
      </c>
      <c r="D1032" s="11">
        <v>45838</v>
      </c>
      <c r="E1032" t="s">
        <v>3341</v>
      </c>
      <c r="F1032" t="s">
        <v>2795</v>
      </c>
      <c r="G1032" t="s">
        <v>2788</v>
      </c>
      <c r="H1032" t="str">
        <f>IF(_xlfn.XLOOKUP(E1032,LD_01[DOCUMENTO],LD_01[REVISÃO])=F1032,"VIGENTE","OBSOLETO")</f>
        <v>VIGENTE</v>
      </c>
      <c r="I1032" t="s">
        <v>4317</v>
      </c>
      <c r="J1032" t="s">
        <v>4855</v>
      </c>
      <c r="K1032" t="str">
        <f t="shared" si="48"/>
        <v>MSV-163MS-535-545</v>
      </c>
      <c r="L1032" t="str">
        <f>_xlfn.XLOOKUP(E1032,LD_PROJETOS!A:A,LD_PROJETOS!H:H)</f>
        <v>DR</v>
      </c>
      <c r="M1032" t="str">
        <f t="shared" si="49"/>
        <v/>
      </c>
      <c r="N1032" t="str">
        <f t="shared" si="50"/>
        <v>C:\Users\luis.nunes\OneDrive - ATERPA\00.SERVIDOR\SALA TÉCNICA\00.PROJETOS\02.DOCUMENTOS\ANO 01\MSV-163MS-535-545\DR</v>
      </c>
      <c r="O1032" t="s">
        <v>4780</v>
      </c>
    </row>
    <row r="1033" spans="1:15" x14ac:dyDescent="0.3">
      <c r="A1033" t="s">
        <v>979</v>
      </c>
      <c r="B1033">
        <v>917141</v>
      </c>
      <c r="C1033" t="s">
        <v>5992</v>
      </c>
      <c r="D1033" s="11">
        <v>45838</v>
      </c>
      <c r="E1033" t="s">
        <v>3342</v>
      </c>
      <c r="F1033" t="s">
        <v>2791</v>
      </c>
      <c r="G1033" t="s">
        <v>2787</v>
      </c>
      <c r="H1033" t="str">
        <f>IF(_xlfn.XLOOKUP(E1033,LD_01[DOCUMENTO],LD_01[REVISÃO])=F1033,"VIGENTE","OBSOLETO")</f>
        <v>VIGENTE</v>
      </c>
      <c r="I1033" t="s">
        <v>4317</v>
      </c>
      <c r="J1033" t="s">
        <v>4855</v>
      </c>
      <c r="K1033" t="str">
        <f t="shared" si="48"/>
        <v>MSV-163MS-535-545</v>
      </c>
      <c r="L1033" t="str">
        <f>_xlfn.XLOOKUP(E1033,LD_PROJETOS!A:A,LD_PROJETOS!H:H)</f>
        <v>DR</v>
      </c>
      <c r="M1033" t="str">
        <f t="shared" si="49"/>
        <v/>
      </c>
      <c r="N1033" t="str">
        <f t="shared" si="50"/>
        <v>C:\Users\luis.nunes\OneDrive - ATERPA\00.SERVIDOR\SALA TÉCNICA\00.PROJETOS\02.DOCUMENTOS\ANO 01\MSV-163MS-535-545\DR</v>
      </c>
      <c r="O1033" t="s">
        <v>4780</v>
      </c>
    </row>
    <row r="1034" spans="1:15" x14ac:dyDescent="0.3">
      <c r="A1034" t="s">
        <v>980</v>
      </c>
      <c r="B1034">
        <v>272836</v>
      </c>
      <c r="C1034" t="s">
        <v>5992</v>
      </c>
      <c r="D1034" s="11">
        <v>45838</v>
      </c>
      <c r="E1034" t="s">
        <v>3342</v>
      </c>
      <c r="F1034" t="s">
        <v>2791</v>
      </c>
      <c r="G1034" t="s">
        <v>2788</v>
      </c>
      <c r="H1034" t="str">
        <f>IF(_xlfn.XLOOKUP(E1034,LD_01[DOCUMENTO],LD_01[REVISÃO])=F1034,"VIGENTE","OBSOLETO")</f>
        <v>VIGENTE</v>
      </c>
      <c r="I1034" t="s">
        <v>4317</v>
      </c>
      <c r="J1034" t="s">
        <v>4855</v>
      </c>
      <c r="K1034" t="str">
        <f t="shared" si="48"/>
        <v>MSV-163MS-535-545</v>
      </c>
      <c r="L1034" t="str">
        <f>_xlfn.XLOOKUP(E1034,LD_PROJETOS!A:A,LD_PROJETOS!H:H)</f>
        <v>DR</v>
      </c>
      <c r="M1034" t="str">
        <f t="shared" si="49"/>
        <v/>
      </c>
      <c r="N1034" t="str">
        <f t="shared" si="50"/>
        <v>C:\Users\luis.nunes\OneDrive - ATERPA\00.SERVIDOR\SALA TÉCNICA\00.PROJETOS\02.DOCUMENTOS\ANO 01\MSV-163MS-535-545\DR</v>
      </c>
      <c r="O1034" t="s">
        <v>4780</v>
      </c>
    </row>
    <row r="1035" spans="1:15" x14ac:dyDescent="0.3">
      <c r="A1035" t="s">
        <v>981</v>
      </c>
      <c r="B1035">
        <v>965322</v>
      </c>
      <c r="C1035" t="s">
        <v>5992</v>
      </c>
      <c r="D1035" s="11">
        <v>45838</v>
      </c>
      <c r="E1035" t="s">
        <v>3343</v>
      </c>
      <c r="F1035" t="s">
        <v>2791</v>
      </c>
      <c r="G1035" t="s">
        <v>2787</v>
      </c>
      <c r="H1035" t="str">
        <f>IF(_xlfn.XLOOKUP(E1035,LD_01[DOCUMENTO],LD_01[REVISÃO])=F1035,"VIGENTE","OBSOLETO")</f>
        <v>VIGENTE</v>
      </c>
      <c r="I1035" t="s">
        <v>4317</v>
      </c>
      <c r="J1035" t="s">
        <v>4855</v>
      </c>
      <c r="K1035" t="str">
        <f t="shared" si="48"/>
        <v>MSV-163MS-535-545</v>
      </c>
      <c r="L1035" t="str">
        <f>_xlfn.XLOOKUP(E1035,LD_PROJETOS!A:A,LD_PROJETOS!H:H)</f>
        <v>DR</v>
      </c>
      <c r="M1035" t="str">
        <f t="shared" si="49"/>
        <v/>
      </c>
      <c r="N1035" t="str">
        <f t="shared" si="50"/>
        <v>C:\Users\luis.nunes\OneDrive - ATERPA\00.SERVIDOR\SALA TÉCNICA\00.PROJETOS\02.DOCUMENTOS\ANO 01\MSV-163MS-535-545\DR</v>
      </c>
      <c r="O1035" t="s">
        <v>4780</v>
      </c>
    </row>
    <row r="1036" spans="1:15" x14ac:dyDescent="0.3">
      <c r="A1036" t="s">
        <v>982</v>
      </c>
      <c r="B1036">
        <v>268815</v>
      </c>
      <c r="C1036" t="s">
        <v>5992</v>
      </c>
      <c r="D1036" s="11">
        <v>45838</v>
      </c>
      <c r="E1036" t="s">
        <v>3343</v>
      </c>
      <c r="F1036" t="s">
        <v>2791</v>
      </c>
      <c r="G1036" t="s">
        <v>2788</v>
      </c>
      <c r="H1036" t="str">
        <f>IF(_xlfn.XLOOKUP(E1036,LD_01[DOCUMENTO],LD_01[REVISÃO])=F1036,"VIGENTE","OBSOLETO")</f>
        <v>VIGENTE</v>
      </c>
      <c r="I1036" t="s">
        <v>4317</v>
      </c>
      <c r="J1036" t="s">
        <v>4855</v>
      </c>
      <c r="K1036" t="str">
        <f t="shared" si="48"/>
        <v>MSV-163MS-535-545</v>
      </c>
      <c r="L1036" t="str">
        <f>_xlfn.XLOOKUP(E1036,LD_PROJETOS!A:A,LD_PROJETOS!H:H)</f>
        <v>DR</v>
      </c>
      <c r="M1036" t="str">
        <f t="shared" si="49"/>
        <v/>
      </c>
      <c r="N1036" t="str">
        <f t="shared" si="50"/>
        <v>C:\Users\luis.nunes\OneDrive - ATERPA\00.SERVIDOR\SALA TÉCNICA\00.PROJETOS\02.DOCUMENTOS\ANO 01\MSV-163MS-535-545\DR</v>
      </c>
      <c r="O1036" t="s">
        <v>4780</v>
      </c>
    </row>
    <row r="1037" spans="1:15" x14ac:dyDescent="0.3">
      <c r="A1037" t="s">
        <v>983</v>
      </c>
      <c r="B1037">
        <v>980004</v>
      </c>
      <c r="C1037" t="s">
        <v>5992</v>
      </c>
      <c r="D1037" s="11">
        <v>45838</v>
      </c>
      <c r="E1037" t="s">
        <v>3344</v>
      </c>
      <c r="F1037" t="s">
        <v>2791</v>
      </c>
      <c r="G1037" t="s">
        <v>2787</v>
      </c>
      <c r="H1037" t="str">
        <f>IF(_xlfn.XLOOKUP(E1037,LD_01[DOCUMENTO],LD_01[REVISÃO])=F1037,"VIGENTE","OBSOLETO")</f>
        <v>VIGENTE</v>
      </c>
      <c r="I1037" t="s">
        <v>4317</v>
      </c>
      <c r="J1037" t="s">
        <v>4855</v>
      </c>
      <c r="K1037" t="str">
        <f t="shared" si="48"/>
        <v>MSV-163MS-535-545</v>
      </c>
      <c r="L1037" t="str">
        <f>_xlfn.XLOOKUP(E1037,LD_PROJETOS!A:A,LD_PROJETOS!H:H)</f>
        <v>DR</v>
      </c>
      <c r="M1037" t="str">
        <f t="shared" si="49"/>
        <v/>
      </c>
      <c r="N1037" t="str">
        <f t="shared" si="50"/>
        <v>C:\Users\luis.nunes\OneDrive - ATERPA\00.SERVIDOR\SALA TÉCNICA\00.PROJETOS\02.DOCUMENTOS\ANO 01\MSV-163MS-535-545\DR</v>
      </c>
      <c r="O1037" t="s">
        <v>4780</v>
      </c>
    </row>
    <row r="1038" spans="1:15" x14ac:dyDescent="0.3">
      <c r="A1038" t="s">
        <v>984</v>
      </c>
      <c r="B1038">
        <v>271780</v>
      </c>
      <c r="C1038" t="s">
        <v>5992</v>
      </c>
      <c r="D1038" s="11">
        <v>45838</v>
      </c>
      <c r="E1038" t="s">
        <v>3344</v>
      </c>
      <c r="F1038" t="s">
        <v>2791</v>
      </c>
      <c r="G1038" t="s">
        <v>2788</v>
      </c>
      <c r="H1038" t="str">
        <f>IF(_xlfn.XLOOKUP(E1038,LD_01[DOCUMENTO],LD_01[REVISÃO])=F1038,"VIGENTE","OBSOLETO")</f>
        <v>VIGENTE</v>
      </c>
      <c r="I1038" t="s">
        <v>4317</v>
      </c>
      <c r="J1038" t="s">
        <v>4855</v>
      </c>
      <c r="K1038" t="str">
        <f t="shared" si="48"/>
        <v>MSV-163MS-535-545</v>
      </c>
      <c r="L1038" t="str">
        <f>_xlfn.XLOOKUP(E1038,LD_PROJETOS!A:A,LD_PROJETOS!H:H)</f>
        <v>DR</v>
      </c>
      <c r="M1038" t="str">
        <f t="shared" si="49"/>
        <v/>
      </c>
      <c r="N1038" t="str">
        <f t="shared" si="50"/>
        <v>C:\Users\luis.nunes\OneDrive - ATERPA\00.SERVIDOR\SALA TÉCNICA\00.PROJETOS\02.DOCUMENTOS\ANO 01\MSV-163MS-535-545\DR</v>
      </c>
      <c r="O1038" t="s">
        <v>4780</v>
      </c>
    </row>
    <row r="1039" spans="1:15" x14ac:dyDescent="0.3">
      <c r="A1039" t="s">
        <v>985</v>
      </c>
      <c r="B1039">
        <v>915868</v>
      </c>
      <c r="C1039" t="s">
        <v>5992</v>
      </c>
      <c r="D1039" s="11">
        <v>45838</v>
      </c>
      <c r="E1039" t="s">
        <v>3345</v>
      </c>
      <c r="F1039" t="s">
        <v>2791</v>
      </c>
      <c r="G1039" t="s">
        <v>2787</v>
      </c>
      <c r="H1039" t="str">
        <f>IF(_xlfn.XLOOKUP(E1039,LD_01[DOCUMENTO],LD_01[REVISÃO])=F1039,"VIGENTE","OBSOLETO")</f>
        <v>VIGENTE</v>
      </c>
      <c r="I1039" t="s">
        <v>4317</v>
      </c>
      <c r="J1039" t="s">
        <v>4855</v>
      </c>
      <c r="K1039" t="str">
        <f t="shared" si="48"/>
        <v>MSV-163MS-535-545</v>
      </c>
      <c r="L1039" t="str">
        <f>_xlfn.XLOOKUP(E1039,LD_PROJETOS!A:A,LD_PROJETOS!H:H)</f>
        <v>DR</v>
      </c>
      <c r="M1039" t="str">
        <f t="shared" si="49"/>
        <v/>
      </c>
      <c r="N1039" t="str">
        <f t="shared" si="50"/>
        <v>C:\Users\luis.nunes\OneDrive - ATERPA\00.SERVIDOR\SALA TÉCNICA\00.PROJETOS\02.DOCUMENTOS\ANO 01\MSV-163MS-535-545\DR</v>
      </c>
      <c r="O1039" t="s">
        <v>4780</v>
      </c>
    </row>
    <row r="1040" spans="1:15" x14ac:dyDescent="0.3">
      <c r="A1040" t="s">
        <v>986</v>
      </c>
      <c r="B1040">
        <v>271168</v>
      </c>
      <c r="C1040" t="s">
        <v>5992</v>
      </c>
      <c r="D1040" s="11">
        <v>45838</v>
      </c>
      <c r="E1040" t="s">
        <v>3345</v>
      </c>
      <c r="F1040" t="s">
        <v>2791</v>
      </c>
      <c r="G1040" t="s">
        <v>2788</v>
      </c>
      <c r="H1040" t="str">
        <f>IF(_xlfn.XLOOKUP(E1040,LD_01[DOCUMENTO],LD_01[REVISÃO])=F1040,"VIGENTE","OBSOLETO")</f>
        <v>VIGENTE</v>
      </c>
      <c r="I1040" t="s">
        <v>4317</v>
      </c>
      <c r="J1040" t="s">
        <v>4855</v>
      </c>
      <c r="K1040" t="str">
        <f t="shared" si="48"/>
        <v>MSV-163MS-535-545</v>
      </c>
      <c r="L1040" t="str">
        <f>_xlfn.XLOOKUP(E1040,LD_PROJETOS!A:A,LD_PROJETOS!H:H)</f>
        <v>DR</v>
      </c>
      <c r="M1040" t="str">
        <f t="shared" si="49"/>
        <v/>
      </c>
      <c r="N1040" t="str">
        <f t="shared" si="50"/>
        <v>C:\Users\luis.nunes\OneDrive - ATERPA\00.SERVIDOR\SALA TÉCNICA\00.PROJETOS\02.DOCUMENTOS\ANO 01\MSV-163MS-535-545\DR</v>
      </c>
      <c r="O1040" t="s">
        <v>4780</v>
      </c>
    </row>
    <row r="1041" spans="1:15" x14ac:dyDescent="0.3">
      <c r="A1041" t="s">
        <v>987</v>
      </c>
      <c r="B1041">
        <v>924562</v>
      </c>
      <c r="C1041" t="s">
        <v>5992</v>
      </c>
      <c r="D1041" s="11">
        <v>45838</v>
      </c>
      <c r="E1041" t="s">
        <v>3346</v>
      </c>
      <c r="F1041" t="s">
        <v>2791</v>
      </c>
      <c r="G1041" t="s">
        <v>2787</v>
      </c>
      <c r="H1041" t="str">
        <f>IF(_xlfn.XLOOKUP(E1041,LD_01[DOCUMENTO],LD_01[REVISÃO])=F1041,"VIGENTE","OBSOLETO")</f>
        <v>VIGENTE</v>
      </c>
      <c r="I1041" t="s">
        <v>4317</v>
      </c>
      <c r="J1041" t="s">
        <v>4855</v>
      </c>
      <c r="K1041" t="str">
        <f t="shared" si="48"/>
        <v>MSV-163MS-535-545</v>
      </c>
      <c r="L1041" t="str">
        <f>_xlfn.XLOOKUP(E1041,LD_PROJETOS!A:A,LD_PROJETOS!H:H)</f>
        <v>DR</v>
      </c>
      <c r="M1041" t="str">
        <f t="shared" si="49"/>
        <v/>
      </c>
      <c r="N1041" t="str">
        <f t="shared" si="50"/>
        <v>C:\Users\luis.nunes\OneDrive - ATERPA\00.SERVIDOR\SALA TÉCNICA\00.PROJETOS\02.DOCUMENTOS\ANO 01\MSV-163MS-535-545\DR</v>
      </c>
      <c r="O1041" t="s">
        <v>4780</v>
      </c>
    </row>
    <row r="1042" spans="1:15" x14ac:dyDescent="0.3">
      <c r="A1042" t="s">
        <v>988</v>
      </c>
      <c r="B1042">
        <v>304985</v>
      </c>
      <c r="C1042" t="s">
        <v>5992</v>
      </c>
      <c r="D1042" s="11">
        <v>45838</v>
      </c>
      <c r="E1042" t="s">
        <v>3346</v>
      </c>
      <c r="F1042" t="s">
        <v>2791</v>
      </c>
      <c r="G1042" t="s">
        <v>2788</v>
      </c>
      <c r="H1042" t="str">
        <f>IF(_xlfn.XLOOKUP(E1042,LD_01[DOCUMENTO],LD_01[REVISÃO])=F1042,"VIGENTE","OBSOLETO")</f>
        <v>VIGENTE</v>
      </c>
      <c r="I1042" t="s">
        <v>4317</v>
      </c>
      <c r="J1042" t="s">
        <v>4855</v>
      </c>
      <c r="K1042" t="str">
        <f t="shared" si="48"/>
        <v>MSV-163MS-535-545</v>
      </c>
      <c r="L1042" t="str">
        <f>_xlfn.XLOOKUP(E1042,LD_PROJETOS!A:A,LD_PROJETOS!H:H)</f>
        <v>DR</v>
      </c>
      <c r="M1042" t="str">
        <f t="shared" si="49"/>
        <v/>
      </c>
      <c r="N1042" t="str">
        <f t="shared" si="50"/>
        <v>C:\Users\luis.nunes\OneDrive - ATERPA\00.SERVIDOR\SALA TÉCNICA\00.PROJETOS\02.DOCUMENTOS\ANO 01\MSV-163MS-535-545\DR</v>
      </c>
      <c r="O1042" t="s">
        <v>4780</v>
      </c>
    </row>
    <row r="1043" spans="1:15" x14ac:dyDescent="0.3">
      <c r="A1043" t="s">
        <v>989</v>
      </c>
      <c r="B1043">
        <v>976137</v>
      </c>
      <c r="C1043" t="s">
        <v>5992</v>
      </c>
      <c r="D1043" s="11">
        <v>45838</v>
      </c>
      <c r="E1043" t="s">
        <v>3347</v>
      </c>
      <c r="F1043" t="s">
        <v>2791</v>
      </c>
      <c r="G1043" t="s">
        <v>2787</v>
      </c>
      <c r="H1043" t="str">
        <f>IF(_xlfn.XLOOKUP(E1043,LD_01[DOCUMENTO],LD_01[REVISÃO])=F1043,"VIGENTE","OBSOLETO")</f>
        <v>VIGENTE</v>
      </c>
      <c r="I1043" t="s">
        <v>4317</v>
      </c>
      <c r="J1043" t="s">
        <v>4855</v>
      </c>
      <c r="K1043" t="str">
        <f t="shared" si="48"/>
        <v>MSV-163MS-535-545</v>
      </c>
      <c r="L1043" t="str">
        <f>_xlfn.XLOOKUP(E1043,LD_PROJETOS!A:A,LD_PROJETOS!H:H)</f>
        <v>DR</v>
      </c>
      <c r="M1043" t="str">
        <f t="shared" si="49"/>
        <v/>
      </c>
      <c r="N1043" t="str">
        <f t="shared" si="50"/>
        <v>C:\Users\luis.nunes\OneDrive - ATERPA\00.SERVIDOR\SALA TÉCNICA\00.PROJETOS\02.DOCUMENTOS\ANO 01\MSV-163MS-535-545\DR</v>
      </c>
      <c r="O1043" t="s">
        <v>4780</v>
      </c>
    </row>
    <row r="1044" spans="1:15" x14ac:dyDescent="0.3">
      <c r="A1044" t="s">
        <v>990</v>
      </c>
      <c r="B1044">
        <v>269972</v>
      </c>
      <c r="C1044" t="s">
        <v>5992</v>
      </c>
      <c r="D1044" s="11">
        <v>45838</v>
      </c>
      <c r="E1044" t="s">
        <v>3347</v>
      </c>
      <c r="F1044" t="s">
        <v>2791</v>
      </c>
      <c r="G1044" t="s">
        <v>2788</v>
      </c>
      <c r="H1044" t="str">
        <f>IF(_xlfn.XLOOKUP(E1044,LD_01[DOCUMENTO],LD_01[REVISÃO])=F1044,"VIGENTE","OBSOLETO")</f>
        <v>VIGENTE</v>
      </c>
      <c r="I1044" t="s">
        <v>4317</v>
      </c>
      <c r="J1044" t="s">
        <v>4855</v>
      </c>
      <c r="K1044" t="str">
        <f t="shared" si="48"/>
        <v>MSV-163MS-535-545</v>
      </c>
      <c r="L1044" t="str">
        <f>_xlfn.XLOOKUP(E1044,LD_PROJETOS!A:A,LD_PROJETOS!H:H)</f>
        <v>DR</v>
      </c>
      <c r="M1044" t="str">
        <f t="shared" si="49"/>
        <v/>
      </c>
      <c r="N1044" t="str">
        <f t="shared" si="50"/>
        <v>C:\Users\luis.nunes\OneDrive - ATERPA\00.SERVIDOR\SALA TÉCNICA\00.PROJETOS\02.DOCUMENTOS\ANO 01\MSV-163MS-535-545\DR</v>
      </c>
      <c r="O1044" t="s">
        <v>4780</v>
      </c>
    </row>
    <row r="1045" spans="1:15" x14ac:dyDescent="0.3">
      <c r="A1045" t="s">
        <v>991</v>
      </c>
      <c r="B1045">
        <v>966871</v>
      </c>
      <c r="C1045" t="s">
        <v>5992</v>
      </c>
      <c r="D1045" s="11">
        <v>45838</v>
      </c>
      <c r="E1045" t="s">
        <v>3348</v>
      </c>
      <c r="F1045" t="s">
        <v>2791</v>
      </c>
      <c r="G1045" t="s">
        <v>2787</v>
      </c>
      <c r="H1045" t="str">
        <f>IF(_xlfn.XLOOKUP(E1045,LD_01[DOCUMENTO],LD_01[REVISÃO])=F1045,"VIGENTE","OBSOLETO")</f>
        <v>VIGENTE</v>
      </c>
      <c r="I1045" t="s">
        <v>4317</v>
      </c>
      <c r="J1045" t="s">
        <v>4855</v>
      </c>
      <c r="K1045" t="str">
        <f t="shared" si="48"/>
        <v>MSV-163MS-535-545</v>
      </c>
      <c r="L1045" t="str">
        <f>_xlfn.XLOOKUP(E1045,LD_PROJETOS!A:A,LD_PROJETOS!H:H)</f>
        <v>DR</v>
      </c>
      <c r="M1045" t="str">
        <f t="shared" si="49"/>
        <v/>
      </c>
      <c r="N1045" t="str">
        <f t="shared" si="50"/>
        <v>C:\Users\luis.nunes\OneDrive - ATERPA\00.SERVIDOR\SALA TÉCNICA\00.PROJETOS\02.DOCUMENTOS\ANO 01\MSV-163MS-535-545\DR</v>
      </c>
      <c r="O1045" t="s">
        <v>4780</v>
      </c>
    </row>
    <row r="1046" spans="1:15" x14ac:dyDescent="0.3">
      <c r="A1046" t="s">
        <v>992</v>
      </c>
      <c r="B1046">
        <v>301863</v>
      </c>
      <c r="C1046" t="s">
        <v>5992</v>
      </c>
      <c r="D1046" s="11">
        <v>45838</v>
      </c>
      <c r="E1046" t="s">
        <v>3348</v>
      </c>
      <c r="F1046" t="s">
        <v>2791</v>
      </c>
      <c r="G1046" t="s">
        <v>2788</v>
      </c>
      <c r="H1046" t="str">
        <f>IF(_xlfn.XLOOKUP(E1046,LD_01[DOCUMENTO],LD_01[REVISÃO])=F1046,"VIGENTE","OBSOLETO")</f>
        <v>VIGENTE</v>
      </c>
      <c r="I1046" t="s">
        <v>4317</v>
      </c>
      <c r="J1046" t="s">
        <v>4855</v>
      </c>
      <c r="K1046" t="str">
        <f t="shared" si="48"/>
        <v>MSV-163MS-535-545</v>
      </c>
      <c r="L1046" t="str">
        <f>_xlfn.XLOOKUP(E1046,LD_PROJETOS!A:A,LD_PROJETOS!H:H)</f>
        <v>DR</v>
      </c>
      <c r="M1046" t="str">
        <f t="shared" si="49"/>
        <v/>
      </c>
      <c r="N1046" t="str">
        <f t="shared" si="50"/>
        <v>C:\Users\luis.nunes\OneDrive - ATERPA\00.SERVIDOR\SALA TÉCNICA\00.PROJETOS\02.DOCUMENTOS\ANO 01\MSV-163MS-535-545\DR</v>
      </c>
      <c r="O1046" t="s">
        <v>4780</v>
      </c>
    </row>
    <row r="1047" spans="1:15" x14ac:dyDescent="0.3">
      <c r="A1047" t="s">
        <v>993</v>
      </c>
      <c r="B1047">
        <v>925870</v>
      </c>
      <c r="C1047" t="s">
        <v>5992</v>
      </c>
      <c r="D1047" s="11">
        <v>45838</v>
      </c>
      <c r="E1047" t="s">
        <v>3349</v>
      </c>
      <c r="F1047" t="s">
        <v>2791</v>
      </c>
      <c r="G1047" t="s">
        <v>2787</v>
      </c>
      <c r="H1047" t="str">
        <f>IF(_xlfn.XLOOKUP(E1047,LD_01[DOCUMENTO],LD_01[REVISÃO])=F1047,"VIGENTE","OBSOLETO")</f>
        <v>VIGENTE</v>
      </c>
      <c r="I1047" t="s">
        <v>4317</v>
      </c>
      <c r="J1047" t="s">
        <v>4855</v>
      </c>
      <c r="K1047" t="str">
        <f t="shared" si="48"/>
        <v>MSV-163MS-535-545</v>
      </c>
      <c r="L1047" t="str">
        <f>_xlfn.XLOOKUP(E1047,LD_PROJETOS!A:A,LD_PROJETOS!H:H)</f>
        <v>DR</v>
      </c>
      <c r="M1047" t="str">
        <f t="shared" si="49"/>
        <v/>
      </c>
      <c r="N1047" t="str">
        <f t="shared" si="50"/>
        <v>C:\Users\luis.nunes\OneDrive - ATERPA\00.SERVIDOR\SALA TÉCNICA\00.PROJETOS\02.DOCUMENTOS\ANO 01\MSV-163MS-535-545\DR</v>
      </c>
      <c r="O1047" t="s">
        <v>4780</v>
      </c>
    </row>
    <row r="1048" spans="1:15" x14ac:dyDescent="0.3">
      <c r="A1048" t="s">
        <v>994</v>
      </c>
      <c r="B1048">
        <v>287328</v>
      </c>
      <c r="C1048" t="s">
        <v>5992</v>
      </c>
      <c r="D1048" s="11">
        <v>45838</v>
      </c>
      <c r="E1048" t="s">
        <v>3349</v>
      </c>
      <c r="F1048" t="s">
        <v>2791</v>
      </c>
      <c r="G1048" t="s">
        <v>2788</v>
      </c>
      <c r="H1048" t="str">
        <f>IF(_xlfn.XLOOKUP(E1048,LD_01[DOCUMENTO],LD_01[REVISÃO])=F1048,"VIGENTE","OBSOLETO")</f>
        <v>VIGENTE</v>
      </c>
      <c r="I1048" t="s">
        <v>4317</v>
      </c>
      <c r="J1048" t="s">
        <v>4855</v>
      </c>
      <c r="K1048" t="str">
        <f t="shared" si="48"/>
        <v>MSV-163MS-535-545</v>
      </c>
      <c r="L1048" t="str">
        <f>_xlfn.XLOOKUP(E1048,LD_PROJETOS!A:A,LD_PROJETOS!H:H)</f>
        <v>DR</v>
      </c>
      <c r="M1048" t="str">
        <f t="shared" si="49"/>
        <v/>
      </c>
      <c r="N1048" t="str">
        <f t="shared" si="50"/>
        <v>C:\Users\luis.nunes\OneDrive - ATERPA\00.SERVIDOR\SALA TÉCNICA\00.PROJETOS\02.DOCUMENTOS\ANO 01\MSV-163MS-535-545\DR</v>
      </c>
      <c r="O1048" t="s">
        <v>4780</v>
      </c>
    </row>
    <row r="1049" spans="1:15" x14ac:dyDescent="0.3">
      <c r="A1049" t="s">
        <v>995</v>
      </c>
      <c r="B1049">
        <v>938921</v>
      </c>
      <c r="C1049" t="s">
        <v>5992</v>
      </c>
      <c r="D1049" s="11">
        <v>45838</v>
      </c>
      <c r="E1049" t="s">
        <v>3350</v>
      </c>
      <c r="F1049" t="s">
        <v>2791</v>
      </c>
      <c r="G1049" t="s">
        <v>2787</v>
      </c>
      <c r="H1049" t="str">
        <f>IF(_xlfn.XLOOKUP(E1049,LD_01[DOCUMENTO],LD_01[REVISÃO])=F1049,"VIGENTE","OBSOLETO")</f>
        <v>VIGENTE</v>
      </c>
      <c r="I1049" t="s">
        <v>4317</v>
      </c>
      <c r="J1049" t="s">
        <v>4855</v>
      </c>
      <c r="K1049" t="str">
        <f t="shared" si="48"/>
        <v>MSV-163MS-535-545</v>
      </c>
      <c r="L1049" t="str">
        <f>_xlfn.XLOOKUP(E1049,LD_PROJETOS!A:A,LD_PROJETOS!H:H)</f>
        <v>DR</v>
      </c>
      <c r="M1049" t="str">
        <f t="shared" si="49"/>
        <v/>
      </c>
      <c r="N1049" t="str">
        <f t="shared" si="50"/>
        <v>C:\Users\luis.nunes\OneDrive - ATERPA\00.SERVIDOR\SALA TÉCNICA\00.PROJETOS\02.DOCUMENTOS\ANO 01\MSV-163MS-535-545\DR</v>
      </c>
      <c r="O1049" t="s">
        <v>4780</v>
      </c>
    </row>
    <row r="1050" spans="1:15" x14ac:dyDescent="0.3">
      <c r="A1050" t="s">
        <v>996</v>
      </c>
      <c r="B1050">
        <v>263687</v>
      </c>
      <c r="C1050" t="s">
        <v>5992</v>
      </c>
      <c r="D1050" s="11">
        <v>45838</v>
      </c>
      <c r="E1050" t="s">
        <v>3350</v>
      </c>
      <c r="F1050" t="s">
        <v>2791</v>
      </c>
      <c r="G1050" t="s">
        <v>2788</v>
      </c>
      <c r="H1050" t="str">
        <f>IF(_xlfn.XLOOKUP(E1050,LD_01[DOCUMENTO],LD_01[REVISÃO])=F1050,"VIGENTE","OBSOLETO")</f>
        <v>VIGENTE</v>
      </c>
      <c r="I1050" t="s">
        <v>4317</v>
      </c>
      <c r="J1050" t="s">
        <v>4855</v>
      </c>
      <c r="K1050" t="str">
        <f t="shared" si="48"/>
        <v>MSV-163MS-535-545</v>
      </c>
      <c r="L1050" t="str">
        <f>_xlfn.XLOOKUP(E1050,LD_PROJETOS!A:A,LD_PROJETOS!H:H)</f>
        <v>DR</v>
      </c>
      <c r="M1050" t="str">
        <f t="shared" si="49"/>
        <v/>
      </c>
      <c r="N1050" t="str">
        <f t="shared" si="50"/>
        <v>C:\Users\luis.nunes\OneDrive - ATERPA\00.SERVIDOR\SALA TÉCNICA\00.PROJETOS\02.DOCUMENTOS\ANO 01\MSV-163MS-535-545\DR</v>
      </c>
      <c r="O1050" t="s">
        <v>4780</v>
      </c>
    </row>
    <row r="1051" spans="1:15" x14ac:dyDescent="0.3">
      <c r="A1051" t="s">
        <v>997</v>
      </c>
      <c r="B1051">
        <v>922676</v>
      </c>
      <c r="C1051" t="s">
        <v>5992</v>
      </c>
      <c r="D1051" s="11">
        <v>45838</v>
      </c>
      <c r="E1051" t="s">
        <v>3351</v>
      </c>
      <c r="F1051" t="s">
        <v>2791</v>
      </c>
      <c r="G1051" t="s">
        <v>2787</v>
      </c>
      <c r="H1051" t="str">
        <f>IF(_xlfn.XLOOKUP(E1051,LD_01[DOCUMENTO],LD_01[REVISÃO])=F1051,"VIGENTE","OBSOLETO")</f>
        <v>VIGENTE</v>
      </c>
      <c r="I1051" t="s">
        <v>4317</v>
      </c>
      <c r="J1051" t="s">
        <v>4855</v>
      </c>
      <c r="K1051" t="str">
        <f t="shared" si="48"/>
        <v>MSV-163MS-535-545</v>
      </c>
      <c r="L1051" t="str">
        <f>_xlfn.XLOOKUP(E1051,LD_PROJETOS!A:A,LD_PROJETOS!H:H)</f>
        <v>DR</v>
      </c>
      <c r="M1051" t="str">
        <f t="shared" si="49"/>
        <v/>
      </c>
      <c r="N1051" t="str">
        <f t="shared" si="50"/>
        <v>C:\Users\luis.nunes\OneDrive - ATERPA\00.SERVIDOR\SALA TÉCNICA\00.PROJETOS\02.DOCUMENTOS\ANO 01\MSV-163MS-535-545\DR</v>
      </c>
      <c r="O1051" t="s">
        <v>4780</v>
      </c>
    </row>
    <row r="1052" spans="1:15" x14ac:dyDescent="0.3">
      <c r="A1052" t="s">
        <v>998</v>
      </c>
      <c r="B1052">
        <v>259850</v>
      </c>
      <c r="C1052" t="s">
        <v>5992</v>
      </c>
      <c r="D1052" s="11">
        <v>45838</v>
      </c>
      <c r="E1052" t="s">
        <v>3351</v>
      </c>
      <c r="F1052" t="s">
        <v>2791</v>
      </c>
      <c r="G1052" t="s">
        <v>2788</v>
      </c>
      <c r="H1052" t="str">
        <f>IF(_xlfn.XLOOKUP(E1052,LD_01[DOCUMENTO],LD_01[REVISÃO])=F1052,"VIGENTE","OBSOLETO")</f>
        <v>VIGENTE</v>
      </c>
      <c r="I1052" t="s">
        <v>4317</v>
      </c>
      <c r="J1052" t="s">
        <v>4855</v>
      </c>
      <c r="K1052" t="str">
        <f t="shared" si="48"/>
        <v>MSV-163MS-535-545</v>
      </c>
      <c r="L1052" t="str">
        <f>_xlfn.XLOOKUP(E1052,LD_PROJETOS!A:A,LD_PROJETOS!H:H)</f>
        <v>DR</v>
      </c>
      <c r="M1052" t="str">
        <f t="shared" si="49"/>
        <v/>
      </c>
      <c r="N1052" t="str">
        <f t="shared" si="50"/>
        <v>C:\Users\luis.nunes\OneDrive - ATERPA\00.SERVIDOR\SALA TÉCNICA\00.PROJETOS\02.DOCUMENTOS\ANO 01\MSV-163MS-535-545\DR</v>
      </c>
      <c r="O1052" t="s">
        <v>4780</v>
      </c>
    </row>
    <row r="1053" spans="1:15" x14ac:dyDescent="0.3">
      <c r="A1053" t="s">
        <v>999</v>
      </c>
      <c r="B1053">
        <v>935480</v>
      </c>
      <c r="C1053" t="s">
        <v>5992</v>
      </c>
      <c r="D1053" s="11">
        <v>45838</v>
      </c>
      <c r="E1053" t="s">
        <v>3352</v>
      </c>
      <c r="F1053" t="s">
        <v>2791</v>
      </c>
      <c r="G1053" t="s">
        <v>2787</v>
      </c>
      <c r="H1053" t="str">
        <f>IF(_xlfn.XLOOKUP(E1053,LD_01[DOCUMENTO],LD_01[REVISÃO])=F1053,"VIGENTE","OBSOLETO")</f>
        <v>VIGENTE</v>
      </c>
      <c r="I1053" t="s">
        <v>4317</v>
      </c>
      <c r="J1053" t="s">
        <v>4855</v>
      </c>
      <c r="K1053" t="str">
        <f t="shared" si="48"/>
        <v>MSV-163MS-535-545</v>
      </c>
      <c r="L1053" t="str">
        <f>_xlfn.XLOOKUP(E1053,LD_PROJETOS!A:A,LD_PROJETOS!H:H)</f>
        <v>DR</v>
      </c>
      <c r="M1053" t="str">
        <f t="shared" si="49"/>
        <v/>
      </c>
      <c r="N1053" t="str">
        <f t="shared" si="50"/>
        <v>C:\Users\luis.nunes\OneDrive - ATERPA\00.SERVIDOR\SALA TÉCNICA\00.PROJETOS\02.DOCUMENTOS\ANO 01\MSV-163MS-535-545\DR</v>
      </c>
      <c r="O1053" t="s">
        <v>4780</v>
      </c>
    </row>
    <row r="1054" spans="1:15" x14ac:dyDescent="0.3">
      <c r="A1054" t="s">
        <v>1000</v>
      </c>
      <c r="B1054">
        <v>313403</v>
      </c>
      <c r="C1054" t="s">
        <v>5992</v>
      </c>
      <c r="D1054" s="11">
        <v>45838</v>
      </c>
      <c r="E1054" t="s">
        <v>3352</v>
      </c>
      <c r="F1054" t="s">
        <v>2791</v>
      </c>
      <c r="G1054" t="s">
        <v>2788</v>
      </c>
      <c r="H1054" t="str">
        <f>IF(_xlfn.XLOOKUP(E1054,LD_01[DOCUMENTO],LD_01[REVISÃO])=F1054,"VIGENTE","OBSOLETO")</f>
        <v>VIGENTE</v>
      </c>
      <c r="I1054" t="s">
        <v>4317</v>
      </c>
      <c r="J1054" t="s">
        <v>4855</v>
      </c>
      <c r="K1054" t="str">
        <f t="shared" si="48"/>
        <v>MSV-163MS-535-545</v>
      </c>
      <c r="L1054" t="str">
        <f>_xlfn.XLOOKUP(E1054,LD_PROJETOS!A:A,LD_PROJETOS!H:H)</f>
        <v>DR</v>
      </c>
      <c r="M1054" t="str">
        <f t="shared" si="49"/>
        <v/>
      </c>
      <c r="N1054" t="str">
        <f t="shared" si="50"/>
        <v>C:\Users\luis.nunes\OneDrive - ATERPA\00.SERVIDOR\SALA TÉCNICA\00.PROJETOS\02.DOCUMENTOS\ANO 01\MSV-163MS-535-545\DR</v>
      </c>
      <c r="O1054" t="s">
        <v>4780</v>
      </c>
    </row>
    <row r="1055" spans="1:15" x14ac:dyDescent="0.3">
      <c r="A1055" t="s">
        <v>1001</v>
      </c>
      <c r="B1055">
        <v>945130</v>
      </c>
      <c r="C1055" t="s">
        <v>5992</v>
      </c>
      <c r="D1055" s="11">
        <v>45838</v>
      </c>
      <c r="E1055" t="s">
        <v>3353</v>
      </c>
      <c r="F1055" t="s">
        <v>2791</v>
      </c>
      <c r="G1055" t="s">
        <v>2787</v>
      </c>
      <c r="H1055" t="str">
        <f>IF(_xlfn.XLOOKUP(E1055,LD_01[DOCUMENTO],LD_01[REVISÃO])=F1055,"VIGENTE","OBSOLETO")</f>
        <v>VIGENTE</v>
      </c>
      <c r="I1055" t="s">
        <v>4317</v>
      </c>
      <c r="J1055" t="s">
        <v>4855</v>
      </c>
      <c r="K1055" t="str">
        <f t="shared" si="48"/>
        <v>MSV-163MS-535-545</v>
      </c>
      <c r="L1055" t="str">
        <f>_xlfn.XLOOKUP(E1055,LD_PROJETOS!A:A,LD_PROJETOS!H:H)</f>
        <v>DR</v>
      </c>
      <c r="M1055" t="str">
        <f t="shared" si="49"/>
        <v/>
      </c>
      <c r="N1055" t="str">
        <f t="shared" si="50"/>
        <v>C:\Users\luis.nunes\OneDrive - ATERPA\00.SERVIDOR\SALA TÉCNICA\00.PROJETOS\02.DOCUMENTOS\ANO 01\MSV-163MS-535-545\DR</v>
      </c>
      <c r="O1055" t="s">
        <v>4780</v>
      </c>
    </row>
    <row r="1056" spans="1:15" x14ac:dyDescent="0.3">
      <c r="A1056" t="s">
        <v>1002</v>
      </c>
      <c r="B1056">
        <v>264626</v>
      </c>
      <c r="C1056" t="s">
        <v>5992</v>
      </c>
      <c r="D1056" s="11">
        <v>45838</v>
      </c>
      <c r="E1056" t="s">
        <v>3353</v>
      </c>
      <c r="F1056" t="s">
        <v>2791</v>
      </c>
      <c r="G1056" t="s">
        <v>2788</v>
      </c>
      <c r="H1056" t="str">
        <f>IF(_xlfn.XLOOKUP(E1056,LD_01[DOCUMENTO],LD_01[REVISÃO])=F1056,"VIGENTE","OBSOLETO")</f>
        <v>VIGENTE</v>
      </c>
      <c r="I1056" t="s">
        <v>4317</v>
      </c>
      <c r="J1056" t="s">
        <v>4855</v>
      </c>
      <c r="K1056" t="str">
        <f t="shared" si="48"/>
        <v>MSV-163MS-535-545</v>
      </c>
      <c r="L1056" t="str">
        <f>_xlfn.XLOOKUP(E1056,LD_PROJETOS!A:A,LD_PROJETOS!H:H)</f>
        <v>DR</v>
      </c>
      <c r="M1056" t="str">
        <f t="shared" si="49"/>
        <v/>
      </c>
      <c r="N1056" t="str">
        <f t="shared" si="50"/>
        <v>C:\Users\luis.nunes\OneDrive - ATERPA\00.SERVIDOR\SALA TÉCNICA\00.PROJETOS\02.DOCUMENTOS\ANO 01\MSV-163MS-535-545\DR</v>
      </c>
      <c r="O1056" t="s">
        <v>4780</v>
      </c>
    </row>
    <row r="1057" spans="1:15" x14ac:dyDescent="0.3">
      <c r="A1057" t="s">
        <v>1003</v>
      </c>
      <c r="B1057">
        <v>952773</v>
      </c>
      <c r="C1057" t="s">
        <v>5992</v>
      </c>
      <c r="D1057" s="11">
        <v>45838</v>
      </c>
      <c r="E1057" t="s">
        <v>3354</v>
      </c>
      <c r="F1057" t="s">
        <v>2791</v>
      </c>
      <c r="G1057" t="s">
        <v>2787</v>
      </c>
      <c r="H1057" t="str">
        <f>IF(_xlfn.XLOOKUP(E1057,LD_01[DOCUMENTO],LD_01[REVISÃO])=F1057,"VIGENTE","OBSOLETO")</f>
        <v>VIGENTE</v>
      </c>
      <c r="I1057" t="s">
        <v>4317</v>
      </c>
      <c r="J1057" t="s">
        <v>4855</v>
      </c>
      <c r="K1057" t="str">
        <f t="shared" si="48"/>
        <v>MSV-163MS-535-545</v>
      </c>
      <c r="L1057" t="str">
        <f>_xlfn.XLOOKUP(E1057,LD_PROJETOS!A:A,LD_PROJETOS!H:H)</f>
        <v>DR</v>
      </c>
      <c r="M1057" t="str">
        <f t="shared" si="49"/>
        <v/>
      </c>
      <c r="N1057" t="str">
        <f t="shared" si="50"/>
        <v>C:\Users\luis.nunes\OneDrive - ATERPA\00.SERVIDOR\SALA TÉCNICA\00.PROJETOS\02.DOCUMENTOS\ANO 01\MSV-163MS-535-545\DR</v>
      </c>
      <c r="O1057" t="s">
        <v>4780</v>
      </c>
    </row>
    <row r="1058" spans="1:15" x14ac:dyDescent="0.3">
      <c r="A1058" t="s">
        <v>1004</v>
      </c>
      <c r="B1058">
        <v>315768</v>
      </c>
      <c r="C1058" t="s">
        <v>5992</v>
      </c>
      <c r="D1058" s="11">
        <v>45838</v>
      </c>
      <c r="E1058" t="s">
        <v>3354</v>
      </c>
      <c r="F1058" t="s">
        <v>2791</v>
      </c>
      <c r="G1058" t="s">
        <v>2788</v>
      </c>
      <c r="H1058" t="str">
        <f>IF(_xlfn.XLOOKUP(E1058,LD_01[DOCUMENTO],LD_01[REVISÃO])=F1058,"VIGENTE","OBSOLETO")</f>
        <v>VIGENTE</v>
      </c>
      <c r="I1058" t="s">
        <v>4317</v>
      </c>
      <c r="J1058" t="s">
        <v>4855</v>
      </c>
      <c r="K1058" t="str">
        <f t="shared" si="48"/>
        <v>MSV-163MS-535-545</v>
      </c>
      <c r="L1058" t="str">
        <f>_xlfn.XLOOKUP(E1058,LD_PROJETOS!A:A,LD_PROJETOS!H:H)</f>
        <v>DR</v>
      </c>
      <c r="M1058" t="str">
        <f t="shared" si="49"/>
        <v/>
      </c>
      <c r="N1058" t="str">
        <f t="shared" si="50"/>
        <v>C:\Users\luis.nunes\OneDrive - ATERPA\00.SERVIDOR\SALA TÉCNICA\00.PROJETOS\02.DOCUMENTOS\ANO 01\MSV-163MS-535-545\DR</v>
      </c>
      <c r="O1058" t="s">
        <v>4780</v>
      </c>
    </row>
    <row r="1059" spans="1:15" x14ac:dyDescent="0.3">
      <c r="A1059" t="s">
        <v>1005</v>
      </c>
      <c r="B1059">
        <v>970552</v>
      </c>
      <c r="C1059" t="s">
        <v>5992</v>
      </c>
      <c r="D1059" s="11">
        <v>45838</v>
      </c>
      <c r="E1059" t="s">
        <v>3355</v>
      </c>
      <c r="F1059" t="s">
        <v>2791</v>
      </c>
      <c r="G1059" t="s">
        <v>2787</v>
      </c>
      <c r="H1059" t="str">
        <f>IF(_xlfn.XLOOKUP(E1059,LD_01[DOCUMENTO],LD_01[REVISÃO])=F1059,"VIGENTE","OBSOLETO")</f>
        <v>VIGENTE</v>
      </c>
      <c r="I1059" t="s">
        <v>4317</v>
      </c>
      <c r="J1059" t="s">
        <v>4855</v>
      </c>
      <c r="K1059" t="str">
        <f t="shared" si="48"/>
        <v>MSV-163MS-535-545</v>
      </c>
      <c r="L1059" t="str">
        <f>_xlfn.XLOOKUP(E1059,LD_PROJETOS!A:A,LD_PROJETOS!H:H)</f>
        <v>DR</v>
      </c>
      <c r="M1059" t="str">
        <f t="shared" si="49"/>
        <v/>
      </c>
      <c r="N1059" t="str">
        <f t="shared" si="50"/>
        <v>C:\Users\luis.nunes\OneDrive - ATERPA\00.SERVIDOR\SALA TÉCNICA\00.PROJETOS\02.DOCUMENTOS\ANO 01\MSV-163MS-535-545\DR</v>
      </c>
      <c r="O1059" t="s">
        <v>4780</v>
      </c>
    </row>
    <row r="1060" spans="1:15" x14ac:dyDescent="0.3">
      <c r="A1060" t="s">
        <v>1006</v>
      </c>
      <c r="B1060">
        <v>272060</v>
      </c>
      <c r="C1060" t="s">
        <v>5992</v>
      </c>
      <c r="D1060" s="11">
        <v>45838</v>
      </c>
      <c r="E1060" t="s">
        <v>3355</v>
      </c>
      <c r="F1060" t="s">
        <v>2791</v>
      </c>
      <c r="G1060" t="s">
        <v>2788</v>
      </c>
      <c r="H1060" t="str">
        <f>IF(_xlfn.XLOOKUP(E1060,LD_01[DOCUMENTO],LD_01[REVISÃO])=F1060,"VIGENTE","OBSOLETO")</f>
        <v>VIGENTE</v>
      </c>
      <c r="I1060" t="s">
        <v>4317</v>
      </c>
      <c r="J1060" t="s">
        <v>4855</v>
      </c>
      <c r="K1060" t="str">
        <f t="shared" si="48"/>
        <v>MSV-163MS-535-545</v>
      </c>
      <c r="L1060" t="str">
        <f>_xlfn.XLOOKUP(E1060,LD_PROJETOS!A:A,LD_PROJETOS!H:H)</f>
        <v>DR</v>
      </c>
      <c r="M1060" t="str">
        <f t="shared" si="49"/>
        <v/>
      </c>
      <c r="N1060" t="str">
        <f t="shared" si="50"/>
        <v>C:\Users\luis.nunes\OneDrive - ATERPA\00.SERVIDOR\SALA TÉCNICA\00.PROJETOS\02.DOCUMENTOS\ANO 01\MSV-163MS-535-545\DR</v>
      </c>
      <c r="O1060" t="s">
        <v>4780</v>
      </c>
    </row>
    <row r="1061" spans="1:15" x14ac:dyDescent="0.3">
      <c r="A1061" t="s">
        <v>1007</v>
      </c>
      <c r="B1061">
        <v>948877</v>
      </c>
      <c r="C1061" t="s">
        <v>5992</v>
      </c>
      <c r="D1061" s="11">
        <v>45838</v>
      </c>
      <c r="E1061" t="s">
        <v>3356</v>
      </c>
      <c r="F1061" t="s">
        <v>2791</v>
      </c>
      <c r="G1061" t="s">
        <v>2787</v>
      </c>
      <c r="H1061" t="str">
        <f>IF(_xlfn.XLOOKUP(E1061,LD_01[DOCUMENTO],LD_01[REVISÃO])=F1061,"VIGENTE","OBSOLETO")</f>
        <v>VIGENTE</v>
      </c>
      <c r="I1061" t="s">
        <v>4317</v>
      </c>
      <c r="J1061" t="s">
        <v>4855</v>
      </c>
      <c r="K1061" t="str">
        <f t="shared" si="48"/>
        <v>MSV-163MS-535-545</v>
      </c>
      <c r="L1061" t="str">
        <f>_xlfn.XLOOKUP(E1061,LD_PROJETOS!A:A,LD_PROJETOS!H:H)</f>
        <v>DR</v>
      </c>
      <c r="M1061" t="str">
        <f t="shared" si="49"/>
        <v/>
      </c>
      <c r="N1061" t="str">
        <f t="shared" si="50"/>
        <v>C:\Users\luis.nunes\OneDrive - ATERPA\00.SERVIDOR\SALA TÉCNICA\00.PROJETOS\02.DOCUMENTOS\ANO 01\MSV-163MS-535-545\DR</v>
      </c>
      <c r="O1061" t="s">
        <v>4780</v>
      </c>
    </row>
    <row r="1062" spans="1:15" x14ac:dyDescent="0.3">
      <c r="A1062" t="s">
        <v>1008</v>
      </c>
      <c r="B1062">
        <v>265743</v>
      </c>
      <c r="C1062" t="s">
        <v>5992</v>
      </c>
      <c r="D1062" s="11">
        <v>45838</v>
      </c>
      <c r="E1062" t="s">
        <v>3356</v>
      </c>
      <c r="F1062" t="s">
        <v>2791</v>
      </c>
      <c r="G1062" t="s">
        <v>2788</v>
      </c>
      <c r="H1062" t="str">
        <f>IF(_xlfn.XLOOKUP(E1062,LD_01[DOCUMENTO],LD_01[REVISÃO])=F1062,"VIGENTE","OBSOLETO")</f>
        <v>VIGENTE</v>
      </c>
      <c r="I1062" t="s">
        <v>4317</v>
      </c>
      <c r="J1062" t="s">
        <v>4855</v>
      </c>
      <c r="K1062" t="str">
        <f t="shared" si="48"/>
        <v>MSV-163MS-535-545</v>
      </c>
      <c r="L1062" t="str">
        <f>_xlfn.XLOOKUP(E1062,LD_PROJETOS!A:A,LD_PROJETOS!H:H)</f>
        <v>DR</v>
      </c>
      <c r="M1062" t="str">
        <f t="shared" si="49"/>
        <v/>
      </c>
      <c r="N1062" t="str">
        <f t="shared" si="50"/>
        <v>C:\Users\luis.nunes\OneDrive - ATERPA\00.SERVIDOR\SALA TÉCNICA\00.PROJETOS\02.DOCUMENTOS\ANO 01\MSV-163MS-535-545\DR</v>
      </c>
      <c r="O1062" t="s">
        <v>4780</v>
      </c>
    </row>
    <row r="1063" spans="1:15" x14ac:dyDescent="0.3">
      <c r="A1063" t="s">
        <v>1009</v>
      </c>
      <c r="B1063">
        <v>1071026</v>
      </c>
      <c r="C1063" t="s">
        <v>5992</v>
      </c>
      <c r="D1063" s="11">
        <v>45838</v>
      </c>
      <c r="E1063" t="s">
        <v>3357</v>
      </c>
      <c r="F1063" t="s">
        <v>2786</v>
      </c>
      <c r="G1063" t="s">
        <v>2787</v>
      </c>
      <c r="H1063" t="str">
        <f>IF(_xlfn.XLOOKUP(E1063,LD_01[DOCUMENTO],LD_01[REVISÃO])=F1063,"VIGENTE","OBSOLETO")</f>
        <v>VIGENTE</v>
      </c>
      <c r="I1063" t="s">
        <v>4317</v>
      </c>
      <c r="J1063" t="s">
        <v>4855</v>
      </c>
      <c r="K1063" t="str">
        <f t="shared" si="48"/>
        <v>MSV-163MS-535-545</v>
      </c>
      <c r="L1063" t="str">
        <f>_xlfn.XLOOKUP(E1063,LD_PROJETOS!A:A,LD_PROJETOS!H:H)</f>
        <v>DR</v>
      </c>
      <c r="M1063" t="str">
        <f t="shared" si="49"/>
        <v/>
      </c>
      <c r="N1063" t="str">
        <f t="shared" si="50"/>
        <v>C:\Users\luis.nunes\OneDrive - ATERPA\00.SERVIDOR\SALA TÉCNICA\00.PROJETOS\02.DOCUMENTOS\ANO 01\MSV-163MS-535-545\DR</v>
      </c>
      <c r="O1063" t="s">
        <v>4780</v>
      </c>
    </row>
    <row r="1064" spans="1:15" x14ac:dyDescent="0.3">
      <c r="A1064" t="s">
        <v>1010</v>
      </c>
      <c r="B1064">
        <v>604450</v>
      </c>
      <c r="C1064" t="s">
        <v>5992</v>
      </c>
      <c r="D1064" s="11">
        <v>45838</v>
      </c>
      <c r="E1064" t="s">
        <v>3357</v>
      </c>
      <c r="F1064" t="s">
        <v>2786</v>
      </c>
      <c r="G1064" t="s">
        <v>2788</v>
      </c>
      <c r="H1064" t="str">
        <f>IF(_xlfn.XLOOKUP(E1064,LD_01[DOCUMENTO],LD_01[REVISÃO])=F1064,"VIGENTE","OBSOLETO")</f>
        <v>VIGENTE</v>
      </c>
      <c r="I1064" t="s">
        <v>4317</v>
      </c>
      <c r="J1064" t="s">
        <v>4855</v>
      </c>
      <c r="K1064" t="str">
        <f t="shared" si="48"/>
        <v>MSV-163MS-535-545</v>
      </c>
      <c r="L1064" t="str">
        <f>_xlfn.XLOOKUP(E1064,LD_PROJETOS!A:A,LD_PROJETOS!H:H)</f>
        <v>DR</v>
      </c>
      <c r="M1064" t="str">
        <f t="shared" si="49"/>
        <v/>
      </c>
      <c r="N1064" t="str">
        <f t="shared" si="50"/>
        <v>C:\Users\luis.nunes\OneDrive - ATERPA\00.SERVIDOR\SALA TÉCNICA\00.PROJETOS\02.DOCUMENTOS\ANO 01\MSV-163MS-535-545\DR</v>
      </c>
      <c r="O1064" t="s">
        <v>4780</v>
      </c>
    </row>
    <row r="1065" spans="1:15" x14ac:dyDescent="0.3">
      <c r="A1065" t="s">
        <v>1011</v>
      </c>
      <c r="B1065">
        <v>1875401</v>
      </c>
      <c r="C1065" t="s">
        <v>5992</v>
      </c>
      <c r="D1065" s="11">
        <v>45838</v>
      </c>
      <c r="E1065" t="s">
        <v>3358</v>
      </c>
      <c r="F1065" t="s">
        <v>2818</v>
      </c>
      <c r="G1065" t="s">
        <v>2787</v>
      </c>
      <c r="H1065" t="str">
        <f>IF(_xlfn.XLOOKUP(E1065,LD_01[DOCUMENTO],LD_01[REVISÃO])=F1065,"VIGENTE","OBSOLETO")</f>
        <v>OBSOLETO</v>
      </c>
      <c r="I1065" t="s">
        <v>4317</v>
      </c>
      <c r="J1065" t="s">
        <v>4855</v>
      </c>
      <c r="K1065" t="str">
        <f t="shared" si="48"/>
        <v>MSV-163MS-535-545</v>
      </c>
      <c r="L1065" t="str">
        <f>_xlfn.XLOOKUP(E1065,LD_PROJETOS!A:A,LD_PROJETOS!H:H)</f>
        <v>DR</v>
      </c>
      <c r="M1065" t="str">
        <f t="shared" si="49"/>
        <v>OBSOLETO</v>
      </c>
      <c r="N1065" t="str">
        <f t="shared" si="50"/>
        <v>C:\Users\luis.nunes\OneDrive - ATERPA\00.SERVIDOR\SALA TÉCNICA\00.PROJETOS\02.DOCUMENTOS\ANO 01\MSV-163MS-535-545\DR\OBSOLETO</v>
      </c>
      <c r="O1065" t="s">
        <v>4780</v>
      </c>
    </row>
    <row r="1066" spans="1:15" x14ac:dyDescent="0.3">
      <c r="A1066" t="s">
        <v>1012</v>
      </c>
      <c r="B1066">
        <v>616897</v>
      </c>
      <c r="C1066" t="s">
        <v>5992</v>
      </c>
      <c r="D1066" s="11">
        <v>45838</v>
      </c>
      <c r="E1066" t="s">
        <v>3358</v>
      </c>
      <c r="F1066" t="s">
        <v>2818</v>
      </c>
      <c r="G1066" t="s">
        <v>2788</v>
      </c>
      <c r="H1066" t="str">
        <f>IF(_xlfn.XLOOKUP(E1066,LD_01[DOCUMENTO],LD_01[REVISÃO])=F1066,"VIGENTE","OBSOLETO")</f>
        <v>OBSOLETO</v>
      </c>
      <c r="I1066" t="s">
        <v>4317</v>
      </c>
      <c r="J1066" t="s">
        <v>4855</v>
      </c>
      <c r="K1066" t="str">
        <f t="shared" si="48"/>
        <v>MSV-163MS-535-545</v>
      </c>
      <c r="L1066" t="str">
        <f>_xlfn.XLOOKUP(E1066,LD_PROJETOS!A:A,LD_PROJETOS!H:H)</f>
        <v>DR</v>
      </c>
      <c r="M1066" t="str">
        <f t="shared" si="49"/>
        <v>OBSOLETO</v>
      </c>
      <c r="N1066" t="str">
        <f t="shared" si="50"/>
        <v>C:\Users\luis.nunes\OneDrive - ATERPA\00.SERVIDOR\SALA TÉCNICA\00.PROJETOS\02.DOCUMENTOS\ANO 01\MSV-163MS-535-545\DR\OBSOLETO</v>
      </c>
      <c r="O1066" t="s">
        <v>4780</v>
      </c>
    </row>
    <row r="1067" spans="1:15" x14ac:dyDescent="0.3">
      <c r="A1067" t="s">
        <v>1013</v>
      </c>
      <c r="B1067">
        <v>3867089</v>
      </c>
      <c r="C1067" t="s">
        <v>5992</v>
      </c>
      <c r="D1067" s="11">
        <v>45838</v>
      </c>
      <c r="E1067" t="s">
        <v>3359</v>
      </c>
      <c r="F1067" t="s">
        <v>2786</v>
      </c>
      <c r="G1067" t="s">
        <v>2787</v>
      </c>
      <c r="H1067" t="str">
        <f>IF(_xlfn.XLOOKUP(E1067,LD_01[DOCUMENTO],LD_01[REVISÃO])=F1067,"VIGENTE","OBSOLETO")</f>
        <v>OBSOLETO</v>
      </c>
      <c r="I1067" t="s">
        <v>4317</v>
      </c>
      <c r="J1067" t="s">
        <v>4855</v>
      </c>
      <c r="K1067" t="str">
        <f t="shared" si="48"/>
        <v>MSV-163MS-535-545</v>
      </c>
      <c r="L1067" t="str">
        <f>_xlfn.XLOOKUP(E1067,LD_PROJETOS!A:A,LD_PROJETOS!H:H)</f>
        <v>DR</v>
      </c>
      <c r="M1067" t="str">
        <f t="shared" si="49"/>
        <v>OBSOLETO</v>
      </c>
      <c r="N1067" t="str">
        <f t="shared" si="50"/>
        <v>C:\Users\luis.nunes\OneDrive - ATERPA\00.SERVIDOR\SALA TÉCNICA\00.PROJETOS\02.DOCUMENTOS\ANO 01\MSV-163MS-535-545\DR\OBSOLETO</v>
      </c>
      <c r="O1067" t="s">
        <v>4780</v>
      </c>
    </row>
    <row r="1068" spans="1:15" x14ac:dyDescent="0.3">
      <c r="A1068" t="s">
        <v>1014</v>
      </c>
      <c r="B1068">
        <v>1043974</v>
      </c>
      <c r="C1068" t="s">
        <v>5992</v>
      </c>
      <c r="D1068" s="11">
        <v>45838</v>
      </c>
      <c r="E1068" t="s">
        <v>3359</v>
      </c>
      <c r="F1068" t="s">
        <v>2786</v>
      </c>
      <c r="G1068" t="s">
        <v>2788</v>
      </c>
      <c r="H1068" t="str">
        <f>IF(_xlfn.XLOOKUP(E1068,LD_01[DOCUMENTO],LD_01[REVISÃO])=F1068,"VIGENTE","OBSOLETO")</f>
        <v>OBSOLETO</v>
      </c>
      <c r="I1068" t="s">
        <v>4317</v>
      </c>
      <c r="J1068" t="s">
        <v>4855</v>
      </c>
      <c r="K1068" t="str">
        <f t="shared" si="48"/>
        <v>MSV-163MS-535-545</v>
      </c>
      <c r="L1068" t="str">
        <f>_xlfn.XLOOKUP(E1068,LD_PROJETOS!A:A,LD_PROJETOS!H:H)</f>
        <v>DR</v>
      </c>
      <c r="M1068" t="str">
        <f t="shared" si="49"/>
        <v>OBSOLETO</v>
      </c>
      <c r="N1068" t="str">
        <f t="shared" si="50"/>
        <v>C:\Users\luis.nunes\OneDrive - ATERPA\00.SERVIDOR\SALA TÉCNICA\00.PROJETOS\02.DOCUMENTOS\ANO 01\MSV-163MS-535-545\DR\OBSOLETO</v>
      </c>
      <c r="O1068" t="s">
        <v>4780</v>
      </c>
    </row>
    <row r="1069" spans="1:15" x14ac:dyDescent="0.3">
      <c r="A1069" t="s">
        <v>1015</v>
      </c>
      <c r="B1069">
        <v>1069888</v>
      </c>
      <c r="C1069" t="s">
        <v>5992</v>
      </c>
      <c r="D1069" s="11">
        <v>45838</v>
      </c>
      <c r="E1069" t="s">
        <v>3360</v>
      </c>
      <c r="F1069" t="s">
        <v>2786</v>
      </c>
      <c r="G1069" t="s">
        <v>2787</v>
      </c>
      <c r="H1069" t="str">
        <f>IF(_xlfn.XLOOKUP(E1069,LD_01[DOCUMENTO],LD_01[REVISÃO])=F1069,"VIGENTE","OBSOLETO")</f>
        <v>VIGENTE</v>
      </c>
      <c r="I1069" t="s">
        <v>4317</v>
      </c>
      <c r="J1069" t="s">
        <v>4855</v>
      </c>
      <c r="K1069" t="str">
        <f t="shared" si="48"/>
        <v>MSV-163MS-535-545</v>
      </c>
      <c r="L1069" t="str">
        <f>_xlfn.XLOOKUP(E1069,LD_PROJETOS!A:A,LD_PROJETOS!H:H)</f>
        <v>DR</v>
      </c>
      <c r="M1069" t="str">
        <f t="shared" si="49"/>
        <v/>
      </c>
      <c r="N1069" t="str">
        <f t="shared" si="50"/>
        <v>C:\Users\luis.nunes\OneDrive - ATERPA\00.SERVIDOR\SALA TÉCNICA\00.PROJETOS\02.DOCUMENTOS\ANO 01\MSV-163MS-535-545\DR</v>
      </c>
      <c r="O1069" t="s">
        <v>4780</v>
      </c>
    </row>
    <row r="1070" spans="1:15" x14ac:dyDescent="0.3">
      <c r="A1070" t="s">
        <v>1016</v>
      </c>
      <c r="B1070">
        <v>344499</v>
      </c>
      <c r="C1070" t="s">
        <v>5992</v>
      </c>
      <c r="D1070" s="11">
        <v>45838</v>
      </c>
      <c r="E1070" t="s">
        <v>3360</v>
      </c>
      <c r="F1070" t="s">
        <v>2786</v>
      </c>
      <c r="G1070" t="s">
        <v>2788</v>
      </c>
      <c r="H1070" t="str">
        <f>IF(_xlfn.XLOOKUP(E1070,LD_01[DOCUMENTO],LD_01[REVISÃO])=F1070,"VIGENTE","OBSOLETO")</f>
        <v>VIGENTE</v>
      </c>
      <c r="I1070" t="s">
        <v>4317</v>
      </c>
      <c r="J1070" t="s">
        <v>4855</v>
      </c>
      <c r="K1070" t="str">
        <f t="shared" si="48"/>
        <v>MSV-163MS-535-545</v>
      </c>
      <c r="L1070" t="str">
        <f>_xlfn.XLOOKUP(E1070,LD_PROJETOS!A:A,LD_PROJETOS!H:H)</f>
        <v>DR</v>
      </c>
      <c r="M1070" t="str">
        <f t="shared" si="49"/>
        <v/>
      </c>
      <c r="N1070" t="str">
        <f t="shared" si="50"/>
        <v>C:\Users\luis.nunes\OneDrive - ATERPA\00.SERVIDOR\SALA TÉCNICA\00.PROJETOS\02.DOCUMENTOS\ANO 01\MSV-163MS-535-545\DR</v>
      </c>
      <c r="O1070" t="s">
        <v>4780</v>
      </c>
    </row>
    <row r="1071" spans="1:15" x14ac:dyDescent="0.3">
      <c r="A1071" t="s">
        <v>1017</v>
      </c>
      <c r="B1071">
        <v>1085957</v>
      </c>
      <c r="C1071" t="s">
        <v>5992</v>
      </c>
      <c r="D1071" s="11">
        <v>45838</v>
      </c>
      <c r="E1071" t="s">
        <v>3361</v>
      </c>
      <c r="F1071" t="s">
        <v>2786</v>
      </c>
      <c r="G1071" t="s">
        <v>2787</v>
      </c>
      <c r="H1071" t="str">
        <f>IF(_xlfn.XLOOKUP(E1071,LD_01[DOCUMENTO],LD_01[REVISÃO])=F1071,"VIGENTE","OBSOLETO")</f>
        <v>VIGENTE</v>
      </c>
      <c r="I1071" t="s">
        <v>4317</v>
      </c>
      <c r="J1071" t="s">
        <v>4855</v>
      </c>
      <c r="K1071" t="str">
        <f t="shared" si="48"/>
        <v>MSV-163MS-535-545</v>
      </c>
      <c r="L1071" t="str">
        <f>_xlfn.XLOOKUP(E1071,LD_PROJETOS!A:A,LD_PROJETOS!H:H)</f>
        <v>DR</v>
      </c>
      <c r="M1071" t="str">
        <f t="shared" si="49"/>
        <v/>
      </c>
      <c r="N1071" t="str">
        <f t="shared" si="50"/>
        <v>C:\Users\luis.nunes\OneDrive - ATERPA\00.SERVIDOR\SALA TÉCNICA\00.PROJETOS\02.DOCUMENTOS\ANO 01\MSV-163MS-535-545\DR</v>
      </c>
      <c r="O1071" t="s">
        <v>4780</v>
      </c>
    </row>
    <row r="1072" spans="1:15" x14ac:dyDescent="0.3">
      <c r="A1072" t="s">
        <v>1018</v>
      </c>
      <c r="B1072">
        <v>525653</v>
      </c>
      <c r="C1072" t="s">
        <v>5992</v>
      </c>
      <c r="D1072" s="11">
        <v>45838</v>
      </c>
      <c r="E1072" t="s">
        <v>3361</v>
      </c>
      <c r="F1072" t="s">
        <v>2786</v>
      </c>
      <c r="G1072" t="s">
        <v>2788</v>
      </c>
      <c r="H1072" t="str">
        <f>IF(_xlfn.XLOOKUP(E1072,LD_01[DOCUMENTO],LD_01[REVISÃO])=F1072,"VIGENTE","OBSOLETO")</f>
        <v>VIGENTE</v>
      </c>
      <c r="I1072" t="s">
        <v>4317</v>
      </c>
      <c r="J1072" t="s">
        <v>4855</v>
      </c>
      <c r="K1072" t="str">
        <f t="shared" si="48"/>
        <v>MSV-163MS-535-545</v>
      </c>
      <c r="L1072" t="str">
        <f>_xlfn.XLOOKUP(E1072,LD_PROJETOS!A:A,LD_PROJETOS!H:H)</f>
        <v>DR</v>
      </c>
      <c r="M1072" t="str">
        <f t="shared" si="49"/>
        <v/>
      </c>
      <c r="N1072" t="str">
        <f t="shared" si="50"/>
        <v>C:\Users\luis.nunes\OneDrive - ATERPA\00.SERVIDOR\SALA TÉCNICA\00.PROJETOS\02.DOCUMENTOS\ANO 01\MSV-163MS-535-545\DR</v>
      </c>
      <c r="O1072" t="s">
        <v>4780</v>
      </c>
    </row>
    <row r="1073" spans="1:15" x14ac:dyDescent="0.3">
      <c r="A1073" t="s">
        <v>1053</v>
      </c>
      <c r="B1073">
        <v>1277700</v>
      </c>
      <c r="C1073" t="s">
        <v>5992</v>
      </c>
      <c r="D1073" s="11">
        <v>45838</v>
      </c>
      <c r="E1073" t="s">
        <v>3380</v>
      </c>
      <c r="F1073" t="s">
        <v>2799</v>
      </c>
      <c r="G1073" t="s">
        <v>2787</v>
      </c>
      <c r="H1073" t="str">
        <f>IF(_xlfn.XLOOKUP(E1073,LD_01[DOCUMENTO],LD_01[REVISÃO])=F1073,"VIGENTE","OBSOLETO")</f>
        <v>OBSOLETO</v>
      </c>
      <c r="I1073" t="s">
        <v>4317</v>
      </c>
      <c r="J1073" t="s">
        <v>4855</v>
      </c>
      <c r="K1073" t="str">
        <f t="shared" si="48"/>
        <v>MSV-163MS-535-545</v>
      </c>
      <c r="L1073" t="str">
        <f>_xlfn.XLOOKUP(E1073,LD_PROJETOS!A:A,LD_PROJETOS!H:H)</f>
        <v>PV</v>
      </c>
      <c r="M1073" t="str">
        <f t="shared" si="49"/>
        <v>OBSOLETO</v>
      </c>
      <c r="N1073" t="str">
        <f t="shared" si="50"/>
        <v>C:\Users\luis.nunes\OneDrive - ATERPA\00.SERVIDOR\SALA TÉCNICA\00.PROJETOS\02.DOCUMENTOS\ANO 01\MSV-163MS-535-545\PV\OBSOLETO</v>
      </c>
      <c r="O1073" t="s">
        <v>4780</v>
      </c>
    </row>
    <row r="1074" spans="1:15" x14ac:dyDescent="0.3">
      <c r="A1074" t="s">
        <v>1054</v>
      </c>
      <c r="B1074">
        <v>584688</v>
      </c>
      <c r="C1074" t="s">
        <v>5992</v>
      </c>
      <c r="D1074" s="11">
        <v>45838</v>
      </c>
      <c r="E1074" t="s">
        <v>3380</v>
      </c>
      <c r="F1074" t="s">
        <v>2799</v>
      </c>
      <c r="G1074" t="s">
        <v>2788</v>
      </c>
      <c r="H1074" t="str">
        <f>IF(_xlfn.XLOOKUP(E1074,LD_01[DOCUMENTO],LD_01[REVISÃO])=F1074,"VIGENTE","OBSOLETO")</f>
        <v>OBSOLETO</v>
      </c>
      <c r="I1074" t="s">
        <v>4317</v>
      </c>
      <c r="J1074" t="s">
        <v>4855</v>
      </c>
      <c r="K1074" t="str">
        <f t="shared" si="48"/>
        <v>MSV-163MS-535-545</v>
      </c>
      <c r="L1074" t="str">
        <f>_xlfn.XLOOKUP(E1074,LD_PROJETOS!A:A,LD_PROJETOS!H:H)</f>
        <v>PV</v>
      </c>
      <c r="M1074" t="str">
        <f t="shared" si="49"/>
        <v>OBSOLETO</v>
      </c>
      <c r="N1074" t="str">
        <f t="shared" si="50"/>
        <v>C:\Users\luis.nunes\OneDrive - ATERPA\00.SERVIDOR\SALA TÉCNICA\00.PROJETOS\02.DOCUMENTOS\ANO 01\MSV-163MS-535-545\PV\OBSOLETO</v>
      </c>
      <c r="O1074" t="s">
        <v>4780</v>
      </c>
    </row>
    <row r="1075" spans="1:15" x14ac:dyDescent="0.3">
      <c r="A1075" t="s">
        <v>1055</v>
      </c>
      <c r="B1075">
        <v>1210967</v>
      </c>
      <c r="C1075" t="s">
        <v>5992</v>
      </c>
      <c r="D1075" s="11">
        <v>45838</v>
      </c>
      <c r="E1075" t="s">
        <v>3381</v>
      </c>
      <c r="F1075" t="s">
        <v>2818</v>
      </c>
      <c r="G1075" t="s">
        <v>2787</v>
      </c>
      <c r="H1075" t="str">
        <f>IF(_xlfn.XLOOKUP(E1075,LD_01[DOCUMENTO],LD_01[REVISÃO])=F1075,"VIGENTE","OBSOLETO")</f>
        <v>OBSOLETO</v>
      </c>
      <c r="I1075" t="s">
        <v>4317</v>
      </c>
      <c r="J1075" t="s">
        <v>4855</v>
      </c>
      <c r="K1075" t="str">
        <f t="shared" si="48"/>
        <v>MSV-163MS-535-545</v>
      </c>
      <c r="L1075" t="str">
        <f>_xlfn.XLOOKUP(E1075,LD_PROJETOS!A:A,LD_PROJETOS!H:H)</f>
        <v>PV</v>
      </c>
      <c r="M1075" t="str">
        <f t="shared" si="49"/>
        <v>OBSOLETO</v>
      </c>
      <c r="N1075" t="str">
        <f t="shared" si="50"/>
        <v>C:\Users\luis.nunes\OneDrive - ATERPA\00.SERVIDOR\SALA TÉCNICA\00.PROJETOS\02.DOCUMENTOS\ANO 01\MSV-163MS-535-545\PV\OBSOLETO</v>
      </c>
      <c r="O1075" t="s">
        <v>4780</v>
      </c>
    </row>
    <row r="1076" spans="1:15" x14ac:dyDescent="0.3">
      <c r="A1076" t="s">
        <v>1056</v>
      </c>
      <c r="B1076">
        <v>690913</v>
      </c>
      <c r="C1076" t="s">
        <v>5992</v>
      </c>
      <c r="D1076" s="11">
        <v>45838</v>
      </c>
      <c r="E1076" t="s">
        <v>3381</v>
      </c>
      <c r="F1076" t="s">
        <v>2818</v>
      </c>
      <c r="G1076" t="s">
        <v>2788</v>
      </c>
      <c r="H1076" t="str">
        <f>IF(_xlfn.XLOOKUP(E1076,LD_01[DOCUMENTO],LD_01[REVISÃO])=F1076,"VIGENTE","OBSOLETO")</f>
        <v>OBSOLETO</v>
      </c>
      <c r="I1076" t="s">
        <v>4317</v>
      </c>
      <c r="J1076" t="s">
        <v>4855</v>
      </c>
      <c r="K1076" t="str">
        <f t="shared" si="48"/>
        <v>MSV-163MS-535-545</v>
      </c>
      <c r="L1076" t="str">
        <f>_xlfn.XLOOKUP(E1076,LD_PROJETOS!A:A,LD_PROJETOS!H:H)</f>
        <v>PV</v>
      </c>
      <c r="M1076" t="str">
        <f t="shared" si="49"/>
        <v>OBSOLETO</v>
      </c>
      <c r="N1076" t="str">
        <f t="shared" si="50"/>
        <v>C:\Users\luis.nunes\OneDrive - ATERPA\00.SERVIDOR\SALA TÉCNICA\00.PROJETOS\02.DOCUMENTOS\ANO 01\MSV-163MS-535-545\PV\OBSOLETO</v>
      </c>
      <c r="O1076" t="s">
        <v>4780</v>
      </c>
    </row>
    <row r="1077" spans="1:15" x14ac:dyDescent="0.3">
      <c r="A1077" t="s">
        <v>1057</v>
      </c>
      <c r="B1077">
        <v>1395874</v>
      </c>
      <c r="C1077" t="s">
        <v>5992</v>
      </c>
      <c r="D1077" s="11">
        <v>45838</v>
      </c>
      <c r="E1077" t="s">
        <v>3382</v>
      </c>
      <c r="F1077" t="s">
        <v>2818</v>
      </c>
      <c r="G1077" t="s">
        <v>2787</v>
      </c>
      <c r="H1077" t="str">
        <f>IF(_xlfn.XLOOKUP(E1077,LD_01[DOCUMENTO],LD_01[REVISÃO])=F1077,"VIGENTE","OBSOLETO")</f>
        <v>OBSOLETO</v>
      </c>
      <c r="I1077" t="s">
        <v>4317</v>
      </c>
      <c r="J1077" t="s">
        <v>4855</v>
      </c>
      <c r="K1077" t="str">
        <f t="shared" si="48"/>
        <v>MSV-163MS-535-545</v>
      </c>
      <c r="L1077" t="str">
        <f>_xlfn.XLOOKUP(E1077,LD_PROJETOS!A:A,LD_PROJETOS!H:H)</f>
        <v>PV</v>
      </c>
      <c r="M1077" t="str">
        <f t="shared" si="49"/>
        <v>OBSOLETO</v>
      </c>
      <c r="N1077" t="str">
        <f t="shared" si="50"/>
        <v>C:\Users\luis.nunes\OneDrive - ATERPA\00.SERVIDOR\SALA TÉCNICA\00.PROJETOS\02.DOCUMENTOS\ANO 01\MSV-163MS-535-545\PV\OBSOLETO</v>
      </c>
      <c r="O1077" t="s">
        <v>4780</v>
      </c>
    </row>
    <row r="1078" spans="1:15" x14ac:dyDescent="0.3">
      <c r="A1078" t="s">
        <v>1058</v>
      </c>
      <c r="B1078">
        <v>662455</v>
      </c>
      <c r="C1078" t="s">
        <v>5992</v>
      </c>
      <c r="D1078" s="11">
        <v>45838</v>
      </c>
      <c r="E1078" t="s">
        <v>3382</v>
      </c>
      <c r="F1078" t="s">
        <v>2818</v>
      </c>
      <c r="G1078" t="s">
        <v>2788</v>
      </c>
      <c r="H1078" t="str">
        <f>IF(_xlfn.XLOOKUP(E1078,LD_01[DOCUMENTO],LD_01[REVISÃO])=F1078,"VIGENTE","OBSOLETO")</f>
        <v>OBSOLETO</v>
      </c>
      <c r="I1078" t="s">
        <v>4317</v>
      </c>
      <c r="J1078" t="s">
        <v>4855</v>
      </c>
      <c r="K1078" t="str">
        <f t="shared" si="48"/>
        <v>MSV-163MS-535-545</v>
      </c>
      <c r="L1078" t="str">
        <f>_xlfn.XLOOKUP(E1078,LD_PROJETOS!A:A,LD_PROJETOS!H:H)</f>
        <v>PV</v>
      </c>
      <c r="M1078" t="str">
        <f t="shared" si="49"/>
        <v>OBSOLETO</v>
      </c>
      <c r="N1078" t="str">
        <f t="shared" si="50"/>
        <v>C:\Users\luis.nunes\OneDrive - ATERPA\00.SERVIDOR\SALA TÉCNICA\00.PROJETOS\02.DOCUMENTOS\ANO 01\MSV-163MS-535-545\PV\OBSOLETO</v>
      </c>
      <c r="O1078" t="s">
        <v>4780</v>
      </c>
    </row>
    <row r="1079" spans="1:15" x14ac:dyDescent="0.3">
      <c r="A1079" t="s">
        <v>1059</v>
      </c>
      <c r="B1079">
        <v>1154625</v>
      </c>
      <c r="C1079" t="s">
        <v>5992</v>
      </c>
      <c r="D1079" s="11">
        <v>45838</v>
      </c>
      <c r="E1079" t="s">
        <v>3383</v>
      </c>
      <c r="F1079" t="s">
        <v>2818</v>
      </c>
      <c r="G1079" t="s">
        <v>2787</v>
      </c>
      <c r="H1079" t="str">
        <f>IF(_xlfn.XLOOKUP(E1079,LD_01[DOCUMENTO],LD_01[REVISÃO])=F1079,"VIGENTE","OBSOLETO")</f>
        <v>VIGENTE</v>
      </c>
      <c r="I1079" t="s">
        <v>4317</v>
      </c>
      <c r="J1079" t="s">
        <v>4855</v>
      </c>
      <c r="K1079" t="str">
        <f t="shared" si="48"/>
        <v>MSV-163MS-535-545</v>
      </c>
      <c r="L1079" t="str">
        <f>_xlfn.XLOOKUP(E1079,LD_PROJETOS!A:A,LD_PROJETOS!H:H)</f>
        <v>PV</v>
      </c>
      <c r="M1079" t="str">
        <f t="shared" si="49"/>
        <v/>
      </c>
      <c r="N1079" t="str">
        <f t="shared" si="50"/>
        <v>C:\Users\luis.nunes\OneDrive - ATERPA\00.SERVIDOR\SALA TÉCNICA\00.PROJETOS\02.DOCUMENTOS\ANO 01\MSV-163MS-535-545\PV</v>
      </c>
      <c r="O1079" t="s">
        <v>4780</v>
      </c>
    </row>
    <row r="1080" spans="1:15" x14ac:dyDescent="0.3">
      <c r="A1080" t="s">
        <v>1060</v>
      </c>
      <c r="B1080">
        <v>676767</v>
      </c>
      <c r="C1080" t="s">
        <v>5992</v>
      </c>
      <c r="D1080" s="11">
        <v>45838</v>
      </c>
      <c r="E1080" t="s">
        <v>3383</v>
      </c>
      <c r="F1080" t="s">
        <v>2818</v>
      </c>
      <c r="G1080" t="s">
        <v>2788</v>
      </c>
      <c r="H1080" t="str">
        <f>IF(_xlfn.XLOOKUP(E1080,LD_01[DOCUMENTO],LD_01[REVISÃO])=F1080,"VIGENTE","OBSOLETO")</f>
        <v>VIGENTE</v>
      </c>
      <c r="I1080" t="s">
        <v>4317</v>
      </c>
      <c r="J1080" t="s">
        <v>4855</v>
      </c>
      <c r="K1080" t="str">
        <f t="shared" si="48"/>
        <v>MSV-163MS-535-545</v>
      </c>
      <c r="L1080" t="str">
        <f>_xlfn.XLOOKUP(E1080,LD_PROJETOS!A:A,LD_PROJETOS!H:H)</f>
        <v>PV</v>
      </c>
      <c r="M1080" t="str">
        <f t="shared" si="49"/>
        <v/>
      </c>
      <c r="N1080" t="str">
        <f t="shared" si="50"/>
        <v>C:\Users\luis.nunes\OneDrive - ATERPA\00.SERVIDOR\SALA TÉCNICA\00.PROJETOS\02.DOCUMENTOS\ANO 01\MSV-163MS-535-545\PV</v>
      </c>
      <c r="O1080" t="s">
        <v>4780</v>
      </c>
    </row>
    <row r="1081" spans="1:15" x14ac:dyDescent="0.3">
      <c r="A1081" t="s">
        <v>1061</v>
      </c>
      <c r="B1081">
        <v>1348009</v>
      </c>
      <c r="C1081" t="s">
        <v>5992</v>
      </c>
      <c r="D1081" s="11">
        <v>45838</v>
      </c>
      <c r="E1081" t="s">
        <v>3384</v>
      </c>
      <c r="F1081" t="s">
        <v>2818</v>
      </c>
      <c r="G1081" t="s">
        <v>2787</v>
      </c>
      <c r="H1081" t="str">
        <f>IF(_xlfn.XLOOKUP(E1081,LD_01[DOCUMENTO],LD_01[REVISÃO])=F1081,"VIGENTE","OBSOLETO")</f>
        <v>VIGENTE</v>
      </c>
      <c r="I1081" t="s">
        <v>4317</v>
      </c>
      <c r="J1081" t="s">
        <v>4855</v>
      </c>
      <c r="K1081" t="str">
        <f t="shared" si="48"/>
        <v>MSV-163MS-535-545</v>
      </c>
      <c r="L1081" t="str">
        <f>_xlfn.XLOOKUP(E1081,LD_PROJETOS!A:A,LD_PROJETOS!H:H)</f>
        <v>PV</v>
      </c>
      <c r="M1081" t="str">
        <f t="shared" si="49"/>
        <v/>
      </c>
      <c r="N1081" t="str">
        <f t="shared" si="50"/>
        <v>C:\Users\luis.nunes\OneDrive - ATERPA\00.SERVIDOR\SALA TÉCNICA\00.PROJETOS\02.DOCUMENTOS\ANO 01\MSV-163MS-535-545\PV</v>
      </c>
      <c r="O1081" t="s">
        <v>4780</v>
      </c>
    </row>
    <row r="1082" spans="1:15" x14ac:dyDescent="0.3">
      <c r="A1082" t="s">
        <v>1062</v>
      </c>
      <c r="B1082">
        <v>623579</v>
      </c>
      <c r="C1082" t="s">
        <v>5992</v>
      </c>
      <c r="D1082" s="11">
        <v>45838</v>
      </c>
      <c r="E1082" t="s">
        <v>3384</v>
      </c>
      <c r="F1082" t="s">
        <v>2818</v>
      </c>
      <c r="G1082" t="s">
        <v>2788</v>
      </c>
      <c r="H1082" t="str">
        <f>IF(_xlfn.XLOOKUP(E1082,LD_01[DOCUMENTO],LD_01[REVISÃO])=F1082,"VIGENTE","OBSOLETO")</f>
        <v>VIGENTE</v>
      </c>
      <c r="I1082" t="s">
        <v>4317</v>
      </c>
      <c r="J1082" t="s">
        <v>4855</v>
      </c>
      <c r="K1082" t="str">
        <f t="shared" si="48"/>
        <v>MSV-163MS-535-545</v>
      </c>
      <c r="L1082" t="str">
        <f>_xlfn.XLOOKUP(E1082,LD_PROJETOS!A:A,LD_PROJETOS!H:H)</f>
        <v>PV</v>
      </c>
      <c r="M1082" t="str">
        <f t="shared" si="49"/>
        <v/>
      </c>
      <c r="N1082" t="str">
        <f t="shared" si="50"/>
        <v>C:\Users\luis.nunes\OneDrive - ATERPA\00.SERVIDOR\SALA TÉCNICA\00.PROJETOS\02.DOCUMENTOS\ANO 01\MSV-163MS-535-545\PV</v>
      </c>
      <c r="O1082" t="s">
        <v>4780</v>
      </c>
    </row>
    <row r="1083" spans="1:15" x14ac:dyDescent="0.3">
      <c r="A1083" t="s">
        <v>1063</v>
      </c>
      <c r="B1083">
        <v>1318077</v>
      </c>
      <c r="C1083" t="s">
        <v>5992</v>
      </c>
      <c r="D1083" s="11">
        <v>45838</v>
      </c>
      <c r="E1083" t="s">
        <v>3385</v>
      </c>
      <c r="F1083" t="s">
        <v>2818</v>
      </c>
      <c r="G1083" t="s">
        <v>2787</v>
      </c>
      <c r="H1083" t="str">
        <f>IF(_xlfn.XLOOKUP(E1083,LD_01[DOCUMENTO],LD_01[REVISÃO])=F1083,"VIGENTE","OBSOLETO")</f>
        <v>VIGENTE</v>
      </c>
      <c r="I1083" t="s">
        <v>4317</v>
      </c>
      <c r="J1083" t="s">
        <v>4855</v>
      </c>
      <c r="K1083" t="str">
        <f t="shared" si="48"/>
        <v>MSV-163MS-535-545</v>
      </c>
      <c r="L1083" t="str">
        <f>_xlfn.XLOOKUP(E1083,LD_PROJETOS!A:A,LD_PROJETOS!H:H)</f>
        <v>PV</v>
      </c>
      <c r="M1083" t="str">
        <f t="shared" si="49"/>
        <v/>
      </c>
      <c r="N1083" t="str">
        <f t="shared" si="50"/>
        <v>C:\Users\luis.nunes\OneDrive - ATERPA\00.SERVIDOR\SALA TÉCNICA\00.PROJETOS\02.DOCUMENTOS\ANO 01\MSV-163MS-535-545\PV</v>
      </c>
      <c r="O1083" t="s">
        <v>4780</v>
      </c>
    </row>
    <row r="1084" spans="1:15" x14ac:dyDescent="0.3">
      <c r="A1084" t="s">
        <v>1064</v>
      </c>
      <c r="B1084">
        <v>723042</v>
      </c>
      <c r="C1084" t="s">
        <v>5992</v>
      </c>
      <c r="D1084" s="11">
        <v>45838</v>
      </c>
      <c r="E1084" t="s">
        <v>3385</v>
      </c>
      <c r="F1084" t="s">
        <v>2818</v>
      </c>
      <c r="G1084" t="s">
        <v>2788</v>
      </c>
      <c r="H1084" t="str">
        <f>IF(_xlfn.XLOOKUP(E1084,LD_01[DOCUMENTO],LD_01[REVISÃO])=F1084,"VIGENTE","OBSOLETO")</f>
        <v>VIGENTE</v>
      </c>
      <c r="I1084" t="s">
        <v>4317</v>
      </c>
      <c r="J1084" t="s">
        <v>4855</v>
      </c>
      <c r="K1084" t="str">
        <f t="shared" si="48"/>
        <v>MSV-163MS-535-545</v>
      </c>
      <c r="L1084" t="str">
        <f>_xlfn.XLOOKUP(E1084,LD_PROJETOS!A:A,LD_PROJETOS!H:H)</f>
        <v>PV</v>
      </c>
      <c r="M1084" t="str">
        <f t="shared" si="49"/>
        <v/>
      </c>
      <c r="N1084" t="str">
        <f t="shared" si="50"/>
        <v>C:\Users\luis.nunes\OneDrive - ATERPA\00.SERVIDOR\SALA TÉCNICA\00.PROJETOS\02.DOCUMENTOS\ANO 01\MSV-163MS-535-545\PV</v>
      </c>
      <c r="O1084" t="s">
        <v>4780</v>
      </c>
    </row>
    <row r="1085" spans="1:15" x14ac:dyDescent="0.3">
      <c r="A1085" t="s">
        <v>1065</v>
      </c>
      <c r="B1085">
        <v>1284657</v>
      </c>
      <c r="C1085" t="s">
        <v>5992</v>
      </c>
      <c r="D1085" s="11">
        <v>45838</v>
      </c>
      <c r="E1085" t="s">
        <v>3386</v>
      </c>
      <c r="F1085" t="s">
        <v>2818</v>
      </c>
      <c r="G1085" t="s">
        <v>2787</v>
      </c>
      <c r="H1085" t="str">
        <f>IF(_xlfn.XLOOKUP(E1085,LD_01[DOCUMENTO],LD_01[REVISÃO])=F1085,"VIGENTE","OBSOLETO")</f>
        <v>VIGENTE</v>
      </c>
      <c r="I1085" t="s">
        <v>4317</v>
      </c>
      <c r="J1085" t="s">
        <v>4855</v>
      </c>
      <c r="K1085" t="str">
        <f t="shared" si="48"/>
        <v>MSV-163MS-535-545</v>
      </c>
      <c r="L1085" t="str">
        <f>_xlfn.XLOOKUP(E1085,LD_PROJETOS!A:A,LD_PROJETOS!H:H)</f>
        <v>PV</v>
      </c>
      <c r="M1085" t="str">
        <f t="shared" si="49"/>
        <v/>
      </c>
      <c r="N1085" t="str">
        <f t="shared" si="50"/>
        <v>C:\Users\luis.nunes\OneDrive - ATERPA\00.SERVIDOR\SALA TÉCNICA\00.PROJETOS\02.DOCUMENTOS\ANO 01\MSV-163MS-535-545\PV</v>
      </c>
      <c r="O1085" t="s">
        <v>4780</v>
      </c>
    </row>
    <row r="1086" spans="1:15" x14ac:dyDescent="0.3">
      <c r="A1086" t="s">
        <v>1066</v>
      </c>
      <c r="B1086">
        <v>620125</v>
      </c>
      <c r="C1086" t="s">
        <v>5992</v>
      </c>
      <c r="D1086" s="11">
        <v>45838</v>
      </c>
      <c r="E1086" t="s">
        <v>3386</v>
      </c>
      <c r="F1086" t="s">
        <v>2818</v>
      </c>
      <c r="G1086" t="s">
        <v>2788</v>
      </c>
      <c r="H1086" t="str">
        <f>IF(_xlfn.XLOOKUP(E1086,LD_01[DOCUMENTO],LD_01[REVISÃO])=F1086,"VIGENTE","OBSOLETO")</f>
        <v>VIGENTE</v>
      </c>
      <c r="I1086" t="s">
        <v>4317</v>
      </c>
      <c r="J1086" t="s">
        <v>4855</v>
      </c>
      <c r="K1086" t="str">
        <f t="shared" si="48"/>
        <v>MSV-163MS-535-545</v>
      </c>
      <c r="L1086" t="str">
        <f>_xlfn.XLOOKUP(E1086,LD_PROJETOS!A:A,LD_PROJETOS!H:H)</f>
        <v>PV</v>
      </c>
      <c r="M1086" t="str">
        <f t="shared" si="49"/>
        <v/>
      </c>
      <c r="N1086" t="str">
        <f t="shared" si="50"/>
        <v>C:\Users\luis.nunes\OneDrive - ATERPA\00.SERVIDOR\SALA TÉCNICA\00.PROJETOS\02.DOCUMENTOS\ANO 01\MSV-163MS-535-545\PV</v>
      </c>
      <c r="O1086" t="s">
        <v>4780</v>
      </c>
    </row>
    <row r="1087" spans="1:15" x14ac:dyDescent="0.3">
      <c r="A1087" t="s">
        <v>1067</v>
      </c>
      <c r="B1087">
        <v>1638183</v>
      </c>
      <c r="C1087" t="s">
        <v>5992</v>
      </c>
      <c r="D1087" s="11">
        <v>45838</v>
      </c>
      <c r="E1087" t="s">
        <v>3387</v>
      </c>
      <c r="F1087" t="s">
        <v>2818</v>
      </c>
      <c r="G1087" t="s">
        <v>2787</v>
      </c>
      <c r="H1087" t="str">
        <f>IF(_xlfn.XLOOKUP(E1087,LD_01[DOCUMENTO],LD_01[REVISÃO])=F1087,"VIGENTE","OBSOLETO")</f>
        <v>VIGENTE</v>
      </c>
      <c r="I1087" t="s">
        <v>4317</v>
      </c>
      <c r="J1087" t="s">
        <v>4855</v>
      </c>
      <c r="K1087" t="str">
        <f t="shared" si="48"/>
        <v>MSV-163MS-535-545</v>
      </c>
      <c r="L1087" t="str">
        <f>_xlfn.XLOOKUP(E1087,LD_PROJETOS!A:A,LD_PROJETOS!H:H)</f>
        <v>PV</v>
      </c>
      <c r="M1087" t="str">
        <f t="shared" si="49"/>
        <v/>
      </c>
      <c r="N1087" t="str">
        <f t="shared" si="50"/>
        <v>C:\Users\luis.nunes\OneDrive - ATERPA\00.SERVIDOR\SALA TÉCNICA\00.PROJETOS\02.DOCUMENTOS\ANO 01\MSV-163MS-535-545\PV</v>
      </c>
      <c r="O1087" t="s">
        <v>4780</v>
      </c>
    </row>
    <row r="1088" spans="1:15" x14ac:dyDescent="0.3">
      <c r="A1088" t="s">
        <v>1068</v>
      </c>
      <c r="B1088">
        <v>774990</v>
      </c>
      <c r="C1088" t="s">
        <v>5992</v>
      </c>
      <c r="D1088" s="11">
        <v>45838</v>
      </c>
      <c r="E1088" t="s">
        <v>3387</v>
      </c>
      <c r="F1088" t="s">
        <v>2818</v>
      </c>
      <c r="G1088" t="s">
        <v>2788</v>
      </c>
      <c r="H1088" t="str">
        <f>IF(_xlfn.XLOOKUP(E1088,LD_01[DOCUMENTO],LD_01[REVISÃO])=F1088,"VIGENTE","OBSOLETO")</f>
        <v>VIGENTE</v>
      </c>
      <c r="I1088" t="s">
        <v>4317</v>
      </c>
      <c r="J1088" t="s">
        <v>4855</v>
      </c>
      <c r="K1088" t="str">
        <f t="shared" si="48"/>
        <v>MSV-163MS-535-545</v>
      </c>
      <c r="L1088" t="str">
        <f>_xlfn.XLOOKUP(E1088,LD_PROJETOS!A:A,LD_PROJETOS!H:H)</f>
        <v>PV</v>
      </c>
      <c r="M1088" t="str">
        <f t="shared" si="49"/>
        <v/>
      </c>
      <c r="N1088" t="str">
        <f t="shared" si="50"/>
        <v>C:\Users\luis.nunes\OneDrive - ATERPA\00.SERVIDOR\SALA TÉCNICA\00.PROJETOS\02.DOCUMENTOS\ANO 01\MSV-163MS-535-545\PV</v>
      </c>
      <c r="O1088" t="s">
        <v>4780</v>
      </c>
    </row>
    <row r="1089" spans="1:15" x14ac:dyDescent="0.3">
      <c r="A1089" t="s">
        <v>1069</v>
      </c>
      <c r="B1089">
        <v>1336471</v>
      </c>
      <c r="C1089" t="s">
        <v>5992</v>
      </c>
      <c r="D1089" s="11">
        <v>45838</v>
      </c>
      <c r="E1089" t="s">
        <v>3388</v>
      </c>
      <c r="F1089" t="s">
        <v>2818</v>
      </c>
      <c r="G1089" t="s">
        <v>2787</v>
      </c>
      <c r="H1089" t="str">
        <f>IF(_xlfn.XLOOKUP(E1089,LD_01[DOCUMENTO],LD_01[REVISÃO])=F1089,"VIGENTE","OBSOLETO")</f>
        <v>VIGENTE</v>
      </c>
      <c r="I1089" t="s">
        <v>4317</v>
      </c>
      <c r="J1089" t="s">
        <v>4855</v>
      </c>
      <c r="K1089" t="str">
        <f t="shared" ref="K1089:K1152" si="51">"MSV-163MS-"&amp;I1089</f>
        <v>MSV-163MS-535-545</v>
      </c>
      <c r="L1089" t="str">
        <f>_xlfn.XLOOKUP(E1089,LD_PROJETOS!A:A,LD_PROJETOS!H:H)</f>
        <v>PV</v>
      </c>
      <c r="M1089" t="str">
        <f t="shared" ref="M1089:M1152" si="52">IF(H1089&lt;&gt;"OBSOLETO","",H1089)</f>
        <v/>
      </c>
      <c r="N1089" t="str">
        <f t="shared" ref="N1089:N1152" si="53">_xlfn.TEXTJOIN("\",TRUE,J1089:M1089)</f>
        <v>C:\Users\luis.nunes\OneDrive - ATERPA\00.SERVIDOR\SALA TÉCNICA\00.PROJETOS\02.DOCUMENTOS\ANO 01\MSV-163MS-535-545\PV</v>
      </c>
      <c r="O1089" t="s">
        <v>4780</v>
      </c>
    </row>
    <row r="1090" spans="1:15" x14ac:dyDescent="0.3">
      <c r="A1090" t="s">
        <v>1070</v>
      </c>
      <c r="B1090">
        <v>741975</v>
      </c>
      <c r="C1090" t="s">
        <v>5992</v>
      </c>
      <c r="D1090" s="11">
        <v>45838</v>
      </c>
      <c r="E1090" t="s">
        <v>3388</v>
      </c>
      <c r="F1090" t="s">
        <v>2818</v>
      </c>
      <c r="G1090" t="s">
        <v>2788</v>
      </c>
      <c r="H1090" t="str">
        <f>IF(_xlfn.XLOOKUP(E1090,LD_01[DOCUMENTO],LD_01[REVISÃO])=F1090,"VIGENTE","OBSOLETO")</f>
        <v>VIGENTE</v>
      </c>
      <c r="I1090" t="s">
        <v>4317</v>
      </c>
      <c r="J1090" t="s">
        <v>4855</v>
      </c>
      <c r="K1090" t="str">
        <f t="shared" si="51"/>
        <v>MSV-163MS-535-545</v>
      </c>
      <c r="L1090" t="str">
        <f>_xlfn.XLOOKUP(E1090,LD_PROJETOS!A:A,LD_PROJETOS!H:H)</f>
        <v>PV</v>
      </c>
      <c r="M1090" t="str">
        <f t="shared" si="52"/>
        <v/>
      </c>
      <c r="N1090" t="str">
        <f t="shared" si="53"/>
        <v>C:\Users\luis.nunes\OneDrive - ATERPA\00.SERVIDOR\SALA TÉCNICA\00.PROJETOS\02.DOCUMENTOS\ANO 01\MSV-163MS-535-545\PV</v>
      </c>
      <c r="O1090" t="s">
        <v>4780</v>
      </c>
    </row>
    <row r="1091" spans="1:15" x14ac:dyDescent="0.3">
      <c r="A1091" t="s">
        <v>1071</v>
      </c>
      <c r="B1091">
        <v>1294783</v>
      </c>
      <c r="C1091" t="s">
        <v>5992</v>
      </c>
      <c r="D1091" s="11">
        <v>45838</v>
      </c>
      <c r="E1091" t="s">
        <v>3389</v>
      </c>
      <c r="F1091" t="s">
        <v>2818</v>
      </c>
      <c r="G1091" t="s">
        <v>2787</v>
      </c>
      <c r="H1091" t="str">
        <f>IF(_xlfn.XLOOKUP(E1091,LD_01[DOCUMENTO],LD_01[REVISÃO])=F1091,"VIGENTE","OBSOLETO")</f>
        <v>VIGENTE</v>
      </c>
      <c r="I1091" t="s">
        <v>4317</v>
      </c>
      <c r="J1091" t="s">
        <v>4855</v>
      </c>
      <c r="K1091" t="str">
        <f t="shared" si="51"/>
        <v>MSV-163MS-535-545</v>
      </c>
      <c r="L1091" t="str">
        <f>_xlfn.XLOOKUP(E1091,LD_PROJETOS!A:A,LD_PROJETOS!H:H)</f>
        <v>PV</v>
      </c>
      <c r="M1091" t="str">
        <f t="shared" si="52"/>
        <v/>
      </c>
      <c r="N1091" t="str">
        <f t="shared" si="53"/>
        <v>C:\Users\luis.nunes\OneDrive - ATERPA\00.SERVIDOR\SALA TÉCNICA\00.PROJETOS\02.DOCUMENTOS\ANO 01\MSV-163MS-535-545\PV</v>
      </c>
      <c r="O1091" t="s">
        <v>4780</v>
      </c>
    </row>
    <row r="1092" spans="1:15" x14ac:dyDescent="0.3">
      <c r="A1092" t="s">
        <v>1072</v>
      </c>
      <c r="B1092">
        <v>595044</v>
      </c>
      <c r="C1092" t="s">
        <v>5992</v>
      </c>
      <c r="D1092" s="11">
        <v>45838</v>
      </c>
      <c r="E1092" t="s">
        <v>3389</v>
      </c>
      <c r="F1092" t="s">
        <v>2818</v>
      </c>
      <c r="G1092" t="s">
        <v>2788</v>
      </c>
      <c r="H1092" t="str">
        <f>IF(_xlfn.XLOOKUP(E1092,LD_01[DOCUMENTO],LD_01[REVISÃO])=F1092,"VIGENTE","OBSOLETO")</f>
        <v>VIGENTE</v>
      </c>
      <c r="I1092" t="s">
        <v>4317</v>
      </c>
      <c r="J1092" t="s">
        <v>4855</v>
      </c>
      <c r="K1092" t="str">
        <f t="shared" si="51"/>
        <v>MSV-163MS-535-545</v>
      </c>
      <c r="L1092" t="str">
        <f>_xlfn.XLOOKUP(E1092,LD_PROJETOS!A:A,LD_PROJETOS!H:H)</f>
        <v>PV</v>
      </c>
      <c r="M1092" t="str">
        <f t="shared" si="52"/>
        <v/>
      </c>
      <c r="N1092" t="str">
        <f t="shared" si="53"/>
        <v>C:\Users\luis.nunes\OneDrive - ATERPA\00.SERVIDOR\SALA TÉCNICA\00.PROJETOS\02.DOCUMENTOS\ANO 01\MSV-163MS-535-545\PV</v>
      </c>
      <c r="O1092" t="s">
        <v>4780</v>
      </c>
    </row>
    <row r="1093" spans="1:15" x14ac:dyDescent="0.3">
      <c r="A1093" t="s">
        <v>1073</v>
      </c>
      <c r="B1093">
        <v>1373496</v>
      </c>
      <c r="C1093" t="s">
        <v>5992</v>
      </c>
      <c r="D1093" s="11">
        <v>45838</v>
      </c>
      <c r="E1093" t="s">
        <v>3390</v>
      </c>
      <c r="F1093" t="s">
        <v>2818</v>
      </c>
      <c r="G1093" t="s">
        <v>2787</v>
      </c>
      <c r="H1093" t="str">
        <f>IF(_xlfn.XLOOKUP(E1093,LD_01[DOCUMENTO],LD_01[REVISÃO])=F1093,"VIGENTE","OBSOLETO")</f>
        <v>VIGENTE</v>
      </c>
      <c r="I1093" t="s">
        <v>4317</v>
      </c>
      <c r="J1093" t="s">
        <v>4855</v>
      </c>
      <c r="K1093" t="str">
        <f t="shared" si="51"/>
        <v>MSV-163MS-535-545</v>
      </c>
      <c r="L1093" t="str">
        <f>_xlfn.XLOOKUP(E1093,LD_PROJETOS!A:A,LD_PROJETOS!H:H)</f>
        <v>PV</v>
      </c>
      <c r="M1093" t="str">
        <f t="shared" si="52"/>
        <v/>
      </c>
      <c r="N1093" t="str">
        <f t="shared" si="53"/>
        <v>C:\Users\luis.nunes\OneDrive - ATERPA\00.SERVIDOR\SALA TÉCNICA\00.PROJETOS\02.DOCUMENTOS\ANO 01\MSV-163MS-535-545\PV</v>
      </c>
      <c r="O1093" t="s">
        <v>4780</v>
      </c>
    </row>
    <row r="1094" spans="1:15" x14ac:dyDescent="0.3">
      <c r="A1094" t="s">
        <v>1074</v>
      </c>
      <c r="B1094">
        <v>691933</v>
      </c>
      <c r="C1094" t="s">
        <v>5992</v>
      </c>
      <c r="D1094" s="11">
        <v>45838</v>
      </c>
      <c r="E1094" t="s">
        <v>3390</v>
      </c>
      <c r="F1094" t="s">
        <v>2818</v>
      </c>
      <c r="G1094" t="s">
        <v>2788</v>
      </c>
      <c r="H1094" t="str">
        <f>IF(_xlfn.XLOOKUP(E1094,LD_01[DOCUMENTO],LD_01[REVISÃO])=F1094,"VIGENTE","OBSOLETO")</f>
        <v>VIGENTE</v>
      </c>
      <c r="I1094" t="s">
        <v>4317</v>
      </c>
      <c r="J1094" t="s">
        <v>4855</v>
      </c>
      <c r="K1094" t="str">
        <f t="shared" si="51"/>
        <v>MSV-163MS-535-545</v>
      </c>
      <c r="L1094" t="str">
        <f>_xlfn.XLOOKUP(E1094,LD_PROJETOS!A:A,LD_PROJETOS!H:H)</f>
        <v>PV</v>
      </c>
      <c r="M1094" t="str">
        <f t="shared" si="52"/>
        <v/>
      </c>
      <c r="N1094" t="str">
        <f t="shared" si="53"/>
        <v>C:\Users\luis.nunes\OneDrive - ATERPA\00.SERVIDOR\SALA TÉCNICA\00.PROJETOS\02.DOCUMENTOS\ANO 01\MSV-163MS-535-545\PV</v>
      </c>
      <c r="O1094" t="s">
        <v>4780</v>
      </c>
    </row>
    <row r="1095" spans="1:15" x14ac:dyDescent="0.3">
      <c r="A1095" t="s">
        <v>1075</v>
      </c>
      <c r="B1095">
        <v>1233132</v>
      </c>
      <c r="C1095" t="s">
        <v>5992</v>
      </c>
      <c r="D1095" s="11">
        <v>45838</v>
      </c>
      <c r="E1095" t="s">
        <v>3391</v>
      </c>
      <c r="F1095" t="s">
        <v>2818</v>
      </c>
      <c r="G1095" t="s">
        <v>2787</v>
      </c>
      <c r="H1095" t="str">
        <f>IF(_xlfn.XLOOKUP(E1095,LD_01[DOCUMENTO],LD_01[REVISÃO])=F1095,"VIGENTE","OBSOLETO")</f>
        <v>VIGENTE</v>
      </c>
      <c r="I1095" t="s">
        <v>4317</v>
      </c>
      <c r="J1095" t="s">
        <v>4855</v>
      </c>
      <c r="K1095" t="str">
        <f t="shared" si="51"/>
        <v>MSV-163MS-535-545</v>
      </c>
      <c r="L1095" t="str">
        <f>_xlfn.XLOOKUP(E1095,LD_PROJETOS!A:A,LD_PROJETOS!H:H)</f>
        <v>PV</v>
      </c>
      <c r="M1095" t="str">
        <f t="shared" si="52"/>
        <v/>
      </c>
      <c r="N1095" t="str">
        <f t="shared" si="53"/>
        <v>C:\Users\luis.nunes\OneDrive - ATERPA\00.SERVIDOR\SALA TÉCNICA\00.PROJETOS\02.DOCUMENTOS\ANO 01\MSV-163MS-535-545\PV</v>
      </c>
      <c r="O1095" t="s">
        <v>4780</v>
      </c>
    </row>
    <row r="1096" spans="1:15" x14ac:dyDescent="0.3">
      <c r="A1096" t="s">
        <v>1076</v>
      </c>
      <c r="B1096">
        <v>585885</v>
      </c>
      <c r="C1096" t="s">
        <v>5992</v>
      </c>
      <c r="D1096" s="11">
        <v>45838</v>
      </c>
      <c r="E1096" t="s">
        <v>3391</v>
      </c>
      <c r="F1096" t="s">
        <v>2818</v>
      </c>
      <c r="G1096" t="s">
        <v>2788</v>
      </c>
      <c r="H1096" t="str">
        <f>IF(_xlfn.XLOOKUP(E1096,LD_01[DOCUMENTO],LD_01[REVISÃO])=F1096,"VIGENTE","OBSOLETO")</f>
        <v>VIGENTE</v>
      </c>
      <c r="I1096" t="s">
        <v>4317</v>
      </c>
      <c r="J1096" t="s">
        <v>4855</v>
      </c>
      <c r="K1096" t="str">
        <f t="shared" si="51"/>
        <v>MSV-163MS-535-545</v>
      </c>
      <c r="L1096" t="str">
        <f>_xlfn.XLOOKUP(E1096,LD_PROJETOS!A:A,LD_PROJETOS!H:H)</f>
        <v>PV</v>
      </c>
      <c r="M1096" t="str">
        <f t="shared" si="52"/>
        <v/>
      </c>
      <c r="N1096" t="str">
        <f t="shared" si="53"/>
        <v>C:\Users\luis.nunes\OneDrive - ATERPA\00.SERVIDOR\SALA TÉCNICA\00.PROJETOS\02.DOCUMENTOS\ANO 01\MSV-163MS-535-545\PV</v>
      </c>
      <c r="O1096" t="s">
        <v>4780</v>
      </c>
    </row>
    <row r="1097" spans="1:15" x14ac:dyDescent="0.3">
      <c r="A1097" t="s">
        <v>1077</v>
      </c>
      <c r="B1097">
        <v>1400273</v>
      </c>
      <c r="C1097" t="s">
        <v>5992</v>
      </c>
      <c r="D1097" s="11">
        <v>45838</v>
      </c>
      <c r="E1097" t="s">
        <v>3392</v>
      </c>
      <c r="F1097" t="s">
        <v>2818</v>
      </c>
      <c r="G1097" t="s">
        <v>2787</v>
      </c>
      <c r="H1097" t="str">
        <f>IF(_xlfn.XLOOKUP(E1097,LD_01[DOCUMENTO],LD_01[REVISÃO])=F1097,"VIGENTE","OBSOLETO")</f>
        <v>VIGENTE</v>
      </c>
      <c r="I1097" t="s">
        <v>4317</v>
      </c>
      <c r="J1097" t="s">
        <v>4855</v>
      </c>
      <c r="K1097" t="str">
        <f t="shared" si="51"/>
        <v>MSV-163MS-535-545</v>
      </c>
      <c r="L1097" t="str">
        <f>_xlfn.XLOOKUP(E1097,LD_PROJETOS!A:A,LD_PROJETOS!H:H)</f>
        <v>PV</v>
      </c>
      <c r="M1097" t="str">
        <f t="shared" si="52"/>
        <v/>
      </c>
      <c r="N1097" t="str">
        <f t="shared" si="53"/>
        <v>C:\Users\luis.nunes\OneDrive - ATERPA\00.SERVIDOR\SALA TÉCNICA\00.PROJETOS\02.DOCUMENTOS\ANO 01\MSV-163MS-535-545\PV</v>
      </c>
      <c r="O1097" t="s">
        <v>4780</v>
      </c>
    </row>
    <row r="1098" spans="1:15" x14ac:dyDescent="0.3">
      <c r="A1098" t="s">
        <v>1078</v>
      </c>
      <c r="B1098">
        <v>706849</v>
      </c>
      <c r="C1098" t="s">
        <v>5992</v>
      </c>
      <c r="D1098" s="11">
        <v>45838</v>
      </c>
      <c r="E1098" t="s">
        <v>3392</v>
      </c>
      <c r="F1098" t="s">
        <v>2818</v>
      </c>
      <c r="G1098" t="s">
        <v>2788</v>
      </c>
      <c r="H1098" t="str">
        <f>IF(_xlfn.XLOOKUP(E1098,LD_01[DOCUMENTO],LD_01[REVISÃO])=F1098,"VIGENTE","OBSOLETO")</f>
        <v>VIGENTE</v>
      </c>
      <c r="I1098" t="s">
        <v>4317</v>
      </c>
      <c r="J1098" t="s">
        <v>4855</v>
      </c>
      <c r="K1098" t="str">
        <f t="shared" si="51"/>
        <v>MSV-163MS-535-545</v>
      </c>
      <c r="L1098" t="str">
        <f>_xlfn.XLOOKUP(E1098,LD_PROJETOS!A:A,LD_PROJETOS!H:H)</f>
        <v>PV</v>
      </c>
      <c r="M1098" t="str">
        <f t="shared" si="52"/>
        <v/>
      </c>
      <c r="N1098" t="str">
        <f t="shared" si="53"/>
        <v>C:\Users\luis.nunes\OneDrive - ATERPA\00.SERVIDOR\SALA TÉCNICA\00.PROJETOS\02.DOCUMENTOS\ANO 01\MSV-163MS-535-545\PV</v>
      </c>
      <c r="O1098" t="s">
        <v>4780</v>
      </c>
    </row>
    <row r="1099" spans="1:15" x14ac:dyDescent="0.3">
      <c r="A1099" t="s">
        <v>1079</v>
      </c>
      <c r="B1099">
        <v>1274572</v>
      </c>
      <c r="C1099" t="s">
        <v>5992</v>
      </c>
      <c r="D1099" s="11">
        <v>45838</v>
      </c>
      <c r="E1099" t="s">
        <v>3393</v>
      </c>
      <c r="F1099" t="s">
        <v>2818</v>
      </c>
      <c r="G1099" t="s">
        <v>2787</v>
      </c>
      <c r="H1099" t="str">
        <f>IF(_xlfn.XLOOKUP(E1099,LD_01[DOCUMENTO],LD_01[REVISÃO])=F1099,"VIGENTE","OBSOLETO")</f>
        <v>VIGENTE</v>
      </c>
      <c r="I1099" t="s">
        <v>4317</v>
      </c>
      <c r="J1099" t="s">
        <v>4855</v>
      </c>
      <c r="K1099" t="str">
        <f t="shared" si="51"/>
        <v>MSV-163MS-535-545</v>
      </c>
      <c r="L1099" t="str">
        <f>_xlfn.XLOOKUP(E1099,LD_PROJETOS!A:A,LD_PROJETOS!H:H)</f>
        <v>PV</v>
      </c>
      <c r="M1099" t="str">
        <f t="shared" si="52"/>
        <v/>
      </c>
      <c r="N1099" t="str">
        <f t="shared" si="53"/>
        <v>C:\Users\luis.nunes\OneDrive - ATERPA\00.SERVIDOR\SALA TÉCNICA\00.PROJETOS\02.DOCUMENTOS\ANO 01\MSV-163MS-535-545\PV</v>
      </c>
      <c r="O1099" t="s">
        <v>4780</v>
      </c>
    </row>
    <row r="1100" spans="1:15" x14ac:dyDescent="0.3">
      <c r="A1100" t="s">
        <v>1080</v>
      </c>
      <c r="B1100">
        <v>617648</v>
      </c>
      <c r="C1100" t="s">
        <v>5992</v>
      </c>
      <c r="D1100" s="11">
        <v>45838</v>
      </c>
      <c r="E1100" t="s">
        <v>3393</v>
      </c>
      <c r="F1100" t="s">
        <v>2818</v>
      </c>
      <c r="G1100" t="s">
        <v>2788</v>
      </c>
      <c r="H1100" t="str">
        <f>IF(_xlfn.XLOOKUP(E1100,LD_01[DOCUMENTO],LD_01[REVISÃO])=F1100,"VIGENTE","OBSOLETO")</f>
        <v>VIGENTE</v>
      </c>
      <c r="I1100" t="s">
        <v>4317</v>
      </c>
      <c r="J1100" t="s">
        <v>4855</v>
      </c>
      <c r="K1100" t="str">
        <f t="shared" si="51"/>
        <v>MSV-163MS-535-545</v>
      </c>
      <c r="L1100" t="str">
        <f>_xlfn.XLOOKUP(E1100,LD_PROJETOS!A:A,LD_PROJETOS!H:H)</f>
        <v>PV</v>
      </c>
      <c r="M1100" t="str">
        <f t="shared" si="52"/>
        <v/>
      </c>
      <c r="N1100" t="str">
        <f t="shared" si="53"/>
        <v>C:\Users\luis.nunes\OneDrive - ATERPA\00.SERVIDOR\SALA TÉCNICA\00.PROJETOS\02.DOCUMENTOS\ANO 01\MSV-163MS-535-545\PV</v>
      </c>
      <c r="O1100" t="s">
        <v>4780</v>
      </c>
    </row>
    <row r="1101" spans="1:15" x14ac:dyDescent="0.3">
      <c r="A1101" t="s">
        <v>1081</v>
      </c>
      <c r="B1101">
        <v>1276083</v>
      </c>
      <c r="C1101" t="s">
        <v>5992</v>
      </c>
      <c r="D1101" s="11">
        <v>45838</v>
      </c>
      <c r="E1101" t="s">
        <v>3394</v>
      </c>
      <c r="F1101" t="s">
        <v>2818</v>
      </c>
      <c r="G1101" t="s">
        <v>2787</v>
      </c>
      <c r="H1101" t="str">
        <f>IF(_xlfn.XLOOKUP(E1101,LD_01[DOCUMENTO],LD_01[REVISÃO])=F1101,"VIGENTE","OBSOLETO")</f>
        <v>VIGENTE</v>
      </c>
      <c r="I1101" t="s">
        <v>4317</v>
      </c>
      <c r="J1101" t="s">
        <v>4855</v>
      </c>
      <c r="K1101" t="str">
        <f t="shared" si="51"/>
        <v>MSV-163MS-535-545</v>
      </c>
      <c r="L1101" t="str">
        <f>_xlfn.XLOOKUP(E1101,LD_PROJETOS!A:A,LD_PROJETOS!H:H)</f>
        <v>PV</v>
      </c>
      <c r="M1101" t="str">
        <f t="shared" si="52"/>
        <v/>
      </c>
      <c r="N1101" t="str">
        <f t="shared" si="53"/>
        <v>C:\Users\luis.nunes\OneDrive - ATERPA\00.SERVIDOR\SALA TÉCNICA\00.PROJETOS\02.DOCUMENTOS\ANO 01\MSV-163MS-535-545\PV</v>
      </c>
      <c r="O1101" t="s">
        <v>4780</v>
      </c>
    </row>
    <row r="1102" spans="1:15" x14ac:dyDescent="0.3">
      <c r="A1102" t="s">
        <v>1082</v>
      </c>
      <c r="B1102">
        <v>702010</v>
      </c>
      <c r="C1102" t="s">
        <v>5992</v>
      </c>
      <c r="D1102" s="11">
        <v>45838</v>
      </c>
      <c r="E1102" t="s">
        <v>3394</v>
      </c>
      <c r="F1102" t="s">
        <v>2818</v>
      </c>
      <c r="G1102" t="s">
        <v>2788</v>
      </c>
      <c r="H1102" t="str">
        <f>IF(_xlfn.XLOOKUP(E1102,LD_01[DOCUMENTO],LD_01[REVISÃO])=F1102,"VIGENTE","OBSOLETO")</f>
        <v>VIGENTE</v>
      </c>
      <c r="I1102" t="s">
        <v>4317</v>
      </c>
      <c r="J1102" t="s">
        <v>4855</v>
      </c>
      <c r="K1102" t="str">
        <f t="shared" si="51"/>
        <v>MSV-163MS-535-545</v>
      </c>
      <c r="L1102" t="str">
        <f>_xlfn.XLOOKUP(E1102,LD_PROJETOS!A:A,LD_PROJETOS!H:H)</f>
        <v>PV</v>
      </c>
      <c r="M1102" t="str">
        <f t="shared" si="52"/>
        <v/>
      </c>
      <c r="N1102" t="str">
        <f t="shared" si="53"/>
        <v>C:\Users\luis.nunes\OneDrive - ATERPA\00.SERVIDOR\SALA TÉCNICA\00.PROJETOS\02.DOCUMENTOS\ANO 01\MSV-163MS-535-545\PV</v>
      </c>
      <c r="O1102" t="s">
        <v>4780</v>
      </c>
    </row>
    <row r="1103" spans="1:15" x14ac:dyDescent="0.3">
      <c r="A1103" t="s">
        <v>1083</v>
      </c>
      <c r="B1103">
        <v>1632392</v>
      </c>
      <c r="C1103" t="s">
        <v>5992</v>
      </c>
      <c r="D1103" s="11">
        <v>45838</v>
      </c>
      <c r="E1103" t="s">
        <v>3395</v>
      </c>
      <c r="F1103" t="s">
        <v>2818</v>
      </c>
      <c r="G1103" t="s">
        <v>2787</v>
      </c>
      <c r="H1103" t="str">
        <f>IF(_xlfn.XLOOKUP(E1103,LD_01[DOCUMENTO],LD_01[REVISÃO])=F1103,"VIGENTE","OBSOLETO")</f>
        <v>VIGENTE</v>
      </c>
      <c r="I1103" t="s">
        <v>4317</v>
      </c>
      <c r="J1103" t="s">
        <v>4855</v>
      </c>
      <c r="K1103" t="str">
        <f t="shared" si="51"/>
        <v>MSV-163MS-535-545</v>
      </c>
      <c r="L1103" t="str">
        <f>_xlfn.XLOOKUP(E1103,LD_PROJETOS!A:A,LD_PROJETOS!H:H)</f>
        <v>PV</v>
      </c>
      <c r="M1103" t="str">
        <f t="shared" si="52"/>
        <v/>
      </c>
      <c r="N1103" t="str">
        <f t="shared" si="53"/>
        <v>C:\Users\luis.nunes\OneDrive - ATERPA\00.SERVIDOR\SALA TÉCNICA\00.PROJETOS\02.DOCUMENTOS\ANO 01\MSV-163MS-535-545\PV</v>
      </c>
      <c r="O1103" t="s">
        <v>4780</v>
      </c>
    </row>
    <row r="1104" spans="1:15" x14ac:dyDescent="0.3">
      <c r="A1104" t="s">
        <v>1084</v>
      </c>
      <c r="B1104">
        <v>800632</v>
      </c>
      <c r="C1104" t="s">
        <v>5992</v>
      </c>
      <c r="D1104" s="11">
        <v>45838</v>
      </c>
      <c r="E1104" t="s">
        <v>3395</v>
      </c>
      <c r="F1104" t="s">
        <v>2818</v>
      </c>
      <c r="G1104" t="s">
        <v>2788</v>
      </c>
      <c r="H1104" t="str">
        <f>IF(_xlfn.XLOOKUP(E1104,LD_01[DOCUMENTO],LD_01[REVISÃO])=F1104,"VIGENTE","OBSOLETO")</f>
        <v>VIGENTE</v>
      </c>
      <c r="I1104" t="s">
        <v>4317</v>
      </c>
      <c r="J1104" t="s">
        <v>4855</v>
      </c>
      <c r="K1104" t="str">
        <f t="shared" si="51"/>
        <v>MSV-163MS-535-545</v>
      </c>
      <c r="L1104" t="str">
        <f>_xlfn.XLOOKUP(E1104,LD_PROJETOS!A:A,LD_PROJETOS!H:H)</f>
        <v>PV</v>
      </c>
      <c r="M1104" t="str">
        <f t="shared" si="52"/>
        <v/>
      </c>
      <c r="N1104" t="str">
        <f t="shared" si="53"/>
        <v>C:\Users\luis.nunes\OneDrive - ATERPA\00.SERVIDOR\SALA TÉCNICA\00.PROJETOS\02.DOCUMENTOS\ANO 01\MSV-163MS-535-545\PV</v>
      </c>
      <c r="O1104" t="s">
        <v>4780</v>
      </c>
    </row>
    <row r="1105" spans="1:15" x14ac:dyDescent="0.3">
      <c r="A1105" t="s">
        <v>1085</v>
      </c>
      <c r="B1105">
        <v>1390858</v>
      </c>
      <c r="C1105" t="s">
        <v>5992</v>
      </c>
      <c r="D1105" s="11">
        <v>45838</v>
      </c>
      <c r="E1105" t="s">
        <v>3396</v>
      </c>
      <c r="F1105" t="s">
        <v>2818</v>
      </c>
      <c r="G1105" t="s">
        <v>2787</v>
      </c>
      <c r="H1105" t="str">
        <f>IF(_xlfn.XLOOKUP(E1105,LD_01[DOCUMENTO],LD_01[REVISÃO])=F1105,"VIGENTE","OBSOLETO")</f>
        <v>VIGENTE</v>
      </c>
      <c r="I1105" t="s">
        <v>4317</v>
      </c>
      <c r="J1105" t="s">
        <v>4855</v>
      </c>
      <c r="K1105" t="str">
        <f t="shared" si="51"/>
        <v>MSV-163MS-535-545</v>
      </c>
      <c r="L1105" t="str">
        <f>_xlfn.XLOOKUP(E1105,LD_PROJETOS!A:A,LD_PROJETOS!H:H)</f>
        <v>PV</v>
      </c>
      <c r="M1105" t="str">
        <f t="shared" si="52"/>
        <v/>
      </c>
      <c r="N1105" t="str">
        <f t="shared" si="53"/>
        <v>C:\Users\luis.nunes\OneDrive - ATERPA\00.SERVIDOR\SALA TÉCNICA\00.PROJETOS\02.DOCUMENTOS\ANO 01\MSV-163MS-535-545\PV</v>
      </c>
      <c r="O1105" t="s">
        <v>4780</v>
      </c>
    </row>
    <row r="1106" spans="1:15" x14ac:dyDescent="0.3">
      <c r="A1106" t="s">
        <v>1086</v>
      </c>
      <c r="B1106">
        <v>649644</v>
      </c>
      <c r="C1106" t="s">
        <v>5992</v>
      </c>
      <c r="D1106" s="11">
        <v>45838</v>
      </c>
      <c r="E1106" t="s">
        <v>3396</v>
      </c>
      <c r="F1106" t="s">
        <v>2818</v>
      </c>
      <c r="G1106" t="s">
        <v>2788</v>
      </c>
      <c r="H1106" t="str">
        <f>IF(_xlfn.XLOOKUP(E1106,LD_01[DOCUMENTO],LD_01[REVISÃO])=F1106,"VIGENTE","OBSOLETO")</f>
        <v>VIGENTE</v>
      </c>
      <c r="I1106" t="s">
        <v>4317</v>
      </c>
      <c r="J1106" t="s">
        <v>4855</v>
      </c>
      <c r="K1106" t="str">
        <f t="shared" si="51"/>
        <v>MSV-163MS-535-545</v>
      </c>
      <c r="L1106" t="str">
        <f>_xlfn.XLOOKUP(E1106,LD_PROJETOS!A:A,LD_PROJETOS!H:H)</f>
        <v>PV</v>
      </c>
      <c r="M1106" t="str">
        <f t="shared" si="52"/>
        <v/>
      </c>
      <c r="N1106" t="str">
        <f t="shared" si="53"/>
        <v>C:\Users\luis.nunes\OneDrive - ATERPA\00.SERVIDOR\SALA TÉCNICA\00.PROJETOS\02.DOCUMENTOS\ANO 01\MSV-163MS-535-545\PV</v>
      </c>
      <c r="O1106" t="s">
        <v>4780</v>
      </c>
    </row>
    <row r="1107" spans="1:15" x14ac:dyDescent="0.3">
      <c r="A1107" t="s">
        <v>1087</v>
      </c>
      <c r="B1107">
        <v>2014737</v>
      </c>
      <c r="C1107" t="s">
        <v>5992</v>
      </c>
      <c r="D1107" s="11">
        <v>45838</v>
      </c>
      <c r="E1107" t="s">
        <v>3397</v>
      </c>
      <c r="F1107" t="s">
        <v>2799</v>
      </c>
      <c r="G1107" t="s">
        <v>2787</v>
      </c>
      <c r="H1107" t="str">
        <f>IF(_xlfn.XLOOKUP(E1107,LD_01[DOCUMENTO],LD_01[REVISÃO])=F1107,"VIGENTE","OBSOLETO")</f>
        <v>VIGENTE</v>
      </c>
      <c r="I1107" t="s">
        <v>4317</v>
      </c>
      <c r="J1107" t="s">
        <v>4855</v>
      </c>
      <c r="K1107" t="str">
        <f t="shared" si="51"/>
        <v>MSV-163MS-535-545</v>
      </c>
      <c r="L1107" t="str">
        <f>_xlfn.XLOOKUP(E1107,LD_PROJETOS!A:A,LD_PROJETOS!H:H)</f>
        <v>PV</v>
      </c>
      <c r="M1107" t="str">
        <f t="shared" si="52"/>
        <v/>
      </c>
      <c r="N1107" t="str">
        <f t="shared" si="53"/>
        <v>C:\Users\luis.nunes\OneDrive - ATERPA\00.SERVIDOR\SALA TÉCNICA\00.PROJETOS\02.DOCUMENTOS\ANO 01\MSV-163MS-535-545\PV</v>
      </c>
      <c r="O1107" t="s">
        <v>4780</v>
      </c>
    </row>
    <row r="1108" spans="1:15" x14ac:dyDescent="0.3">
      <c r="A1108" t="s">
        <v>1088</v>
      </c>
      <c r="B1108">
        <v>830206</v>
      </c>
      <c r="C1108" t="s">
        <v>5992</v>
      </c>
      <c r="D1108" s="11">
        <v>45838</v>
      </c>
      <c r="E1108" t="s">
        <v>3397</v>
      </c>
      <c r="F1108" t="s">
        <v>2799</v>
      </c>
      <c r="G1108" t="s">
        <v>2788</v>
      </c>
      <c r="H1108" t="str">
        <f>IF(_xlfn.XLOOKUP(E1108,LD_01[DOCUMENTO],LD_01[REVISÃO])=F1108,"VIGENTE","OBSOLETO")</f>
        <v>VIGENTE</v>
      </c>
      <c r="I1108" t="s">
        <v>4317</v>
      </c>
      <c r="J1108" t="s">
        <v>4855</v>
      </c>
      <c r="K1108" t="str">
        <f t="shared" si="51"/>
        <v>MSV-163MS-535-545</v>
      </c>
      <c r="L1108" t="str">
        <f>_xlfn.XLOOKUP(E1108,LD_PROJETOS!A:A,LD_PROJETOS!H:H)</f>
        <v>PV</v>
      </c>
      <c r="M1108" t="str">
        <f t="shared" si="52"/>
        <v/>
      </c>
      <c r="N1108" t="str">
        <f t="shared" si="53"/>
        <v>C:\Users\luis.nunes\OneDrive - ATERPA\00.SERVIDOR\SALA TÉCNICA\00.PROJETOS\02.DOCUMENTOS\ANO 01\MSV-163MS-535-545\PV</v>
      </c>
      <c r="O1108" t="s">
        <v>4780</v>
      </c>
    </row>
    <row r="1109" spans="1:15" x14ac:dyDescent="0.3">
      <c r="A1109" t="s">
        <v>1089</v>
      </c>
      <c r="B1109">
        <v>1507276</v>
      </c>
      <c r="C1109" t="s">
        <v>5992</v>
      </c>
      <c r="D1109" s="11">
        <v>45838</v>
      </c>
      <c r="E1109" t="s">
        <v>3398</v>
      </c>
      <c r="F1109" t="s">
        <v>2799</v>
      </c>
      <c r="G1109" t="s">
        <v>2787</v>
      </c>
      <c r="H1109" t="str">
        <f>IF(_xlfn.XLOOKUP(E1109,LD_01[DOCUMENTO],LD_01[REVISÃO])=F1109,"VIGENTE","OBSOLETO")</f>
        <v>VIGENTE</v>
      </c>
      <c r="I1109" t="s">
        <v>4317</v>
      </c>
      <c r="J1109" t="s">
        <v>4855</v>
      </c>
      <c r="K1109" t="str">
        <f t="shared" si="51"/>
        <v>MSV-163MS-535-545</v>
      </c>
      <c r="L1109" t="str">
        <f>_xlfn.XLOOKUP(E1109,LD_PROJETOS!A:A,LD_PROJETOS!H:H)</f>
        <v>PV</v>
      </c>
      <c r="M1109" t="str">
        <f t="shared" si="52"/>
        <v/>
      </c>
      <c r="N1109" t="str">
        <f t="shared" si="53"/>
        <v>C:\Users\luis.nunes\OneDrive - ATERPA\00.SERVIDOR\SALA TÉCNICA\00.PROJETOS\02.DOCUMENTOS\ANO 01\MSV-163MS-535-545\PV</v>
      </c>
      <c r="O1109" t="s">
        <v>4780</v>
      </c>
    </row>
    <row r="1110" spans="1:15" x14ac:dyDescent="0.3">
      <c r="A1110" t="s">
        <v>1090</v>
      </c>
      <c r="B1110">
        <v>640210</v>
      </c>
      <c r="C1110" t="s">
        <v>5992</v>
      </c>
      <c r="D1110" s="11">
        <v>45838</v>
      </c>
      <c r="E1110" t="s">
        <v>3398</v>
      </c>
      <c r="F1110" t="s">
        <v>2799</v>
      </c>
      <c r="G1110" t="s">
        <v>2788</v>
      </c>
      <c r="H1110" t="str">
        <f>IF(_xlfn.XLOOKUP(E1110,LD_01[DOCUMENTO],LD_01[REVISÃO])=F1110,"VIGENTE","OBSOLETO")</f>
        <v>VIGENTE</v>
      </c>
      <c r="I1110" t="s">
        <v>4317</v>
      </c>
      <c r="J1110" t="s">
        <v>4855</v>
      </c>
      <c r="K1110" t="str">
        <f t="shared" si="51"/>
        <v>MSV-163MS-535-545</v>
      </c>
      <c r="L1110" t="str">
        <f>_xlfn.XLOOKUP(E1110,LD_PROJETOS!A:A,LD_PROJETOS!H:H)</f>
        <v>PV</v>
      </c>
      <c r="M1110" t="str">
        <f t="shared" si="52"/>
        <v/>
      </c>
      <c r="N1110" t="str">
        <f t="shared" si="53"/>
        <v>C:\Users\luis.nunes\OneDrive - ATERPA\00.SERVIDOR\SALA TÉCNICA\00.PROJETOS\02.DOCUMENTOS\ANO 01\MSV-163MS-535-545\PV</v>
      </c>
      <c r="O1110" t="s">
        <v>4780</v>
      </c>
    </row>
    <row r="1111" spans="1:15" x14ac:dyDescent="0.3">
      <c r="A1111" t="s">
        <v>1091</v>
      </c>
      <c r="B1111">
        <v>1442405</v>
      </c>
      <c r="C1111" t="s">
        <v>5992</v>
      </c>
      <c r="D1111" s="11">
        <v>45838</v>
      </c>
      <c r="E1111" t="s">
        <v>3399</v>
      </c>
      <c r="F1111" t="s">
        <v>2818</v>
      </c>
      <c r="G1111" t="s">
        <v>2787</v>
      </c>
      <c r="H1111" t="str">
        <f>IF(_xlfn.XLOOKUP(E1111,LD_01[DOCUMENTO],LD_01[REVISÃO])=F1111,"VIGENTE","OBSOLETO")</f>
        <v>VIGENTE</v>
      </c>
      <c r="I1111" t="s">
        <v>4317</v>
      </c>
      <c r="J1111" t="s">
        <v>4855</v>
      </c>
      <c r="K1111" t="str">
        <f t="shared" si="51"/>
        <v>MSV-163MS-535-545</v>
      </c>
      <c r="L1111" t="str">
        <f>_xlfn.XLOOKUP(E1111,LD_PROJETOS!A:A,LD_PROJETOS!H:H)</f>
        <v>PV</v>
      </c>
      <c r="M1111" t="str">
        <f t="shared" si="52"/>
        <v/>
      </c>
      <c r="N1111" t="str">
        <f t="shared" si="53"/>
        <v>C:\Users\luis.nunes\OneDrive - ATERPA\00.SERVIDOR\SALA TÉCNICA\00.PROJETOS\02.DOCUMENTOS\ANO 01\MSV-163MS-535-545\PV</v>
      </c>
      <c r="O1111" t="s">
        <v>4780</v>
      </c>
    </row>
    <row r="1112" spans="1:15" x14ac:dyDescent="0.3">
      <c r="A1112" t="s">
        <v>1092</v>
      </c>
      <c r="B1112">
        <v>719208</v>
      </c>
      <c r="C1112" t="s">
        <v>5992</v>
      </c>
      <c r="D1112" s="11">
        <v>45838</v>
      </c>
      <c r="E1112" t="s">
        <v>3399</v>
      </c>
      <c r="F1112" t="s">
        <v>2818</v>
      </c>
      <c r="G1112" t="s">
        <v>2788</v>
      </c>
      <c r="H1112" t="str">
        <f>IF(_xlfn.XLOOKUP(E1112,LD_01[DOCUMENTO],LD_01[REVISÃO])=F1112,"VIGENTE","OBSOLETO")</f>
        <v>VIGENTE</v>
      </c>
      <c r="I1112" t="s">
        <v>4317</v>
      </c>
      <c r="J1112" t="s">
        <v>4855</v>
      </c>
      <c r="K1112" t="str">
        <f t="shared" si="51"/>
        <v>MSV-163MS-535-545</v>
      </c>
      <c r="L1112" t="str">
        <f>_xlfn.XLOOKUP(E1112,LD_PROJETOS!A:A,LD_PROJETOS!H:H)</f>
        <v>PV</v>
      </c>
      <c r="M1112" t="str">
        <f t="shared" si="52"/>
        <v/>
      </c>
      <c r="N1112" t="str">
        <f t="shared" si="53"/>
        <v>C:\Users\luis.nunes\OneDrive - ATERPA\00.SERVIDOR\SALA TÉCNICA\00.PROJETOS\02.DOCUMENTOS\ANO 01\MSV-163MS-535-545\PV</v>
      </c>
      <c r="O1112" t="s">
        <v>4780</v>
      </c>
    </row>
    <row r="1113" spans="1:15" x14ac:dyDescent="0.3">
      <c r="A1113" t="s">
        <v>1093</v>
      </c>
      <c r="B1113">
        <v>4422840</v>
      </c>
      <c r="C1113" t="s">
        <v>5992</v>
      </c>
      <c r="D1113" s="11">
        <v>45838</v>
      </c>
      <c r="E1113" t="s">
        <v>3400</v>
      </c>
      <c r="F1113" t="s">
        <v>2797</v>
      </c>
      <c r="G1113" t="s">
        <v>2787</v>
      </c>
      <c r="H1113" t="str">
        <f>IF(_xlfn.XLOOKUP(E1113,LD_01[DOCUMENTO],LD_01[REVISÃO])=F1113,"VIGENTE","OBSOLETO")</f>
        <v>OBSOLETO</v>
      </c>
      <c r="I1113" t="s">
        <v>4317</v>
      </c>
      <c r="J1113" t="s">
        <v>4855</v>
      </c>
      <c r="K1113" t="str">
        <f t="shared" si="51"/>
        <v>MSV-163MS-535-545</v>
      </c>
      <c r="L1113" t="str">
        <f>_xlfn.XLOOKUP(E1113,LD_PROJETOS!A:A,LD_PROJETOS!H:H)</f>
        <v>PV</v>
      </c>
      <c r="M1113" t="str">
        <f t="shared" si="52"/>
        <v>OBSOLETO</v>
      </c>
      <c r="N1113" t="str">
        <f t="shared" si="53"/>
        <v>C:\Users\luis.nunes\OneDrive - ATERPA\00.SERVIDOR\SALA TÉCNICA\00.PROJETOS\02.DOCUMENTOS\ANO 01\MSV-163MS-535-545\PV\OBSOLETO</v>
      </c>
      <c r="O1113" t="s">
        <v>4780</v>
      </c>
    </row>
    <row r="1114" spans="1:15" x14ac:dyDescent="0.3">
      <c r="A1114" t="s">
        <v>1094</v>
      </c>
      <c r="B1114">
        <v>1602084</v>
      </c>
      <c r="C1114" t="s">
        <v>5992</v>
      </c>
      <c r="D1114" s="11">
        <v>45838</v>
      </c>
      <c r="E1114" t="s">
        <v>3400</v>
      </c>
      <c r="F1114" t="s">
        <v>2797</v>
      </c>
      <c r="G1114" t="s">
        <v>2788</v>
      </c>
      <c r="H1114" t="str">
        <f>IF(_xlfn.XLOOKUP(E1114,LD_01[DOCUMENTO],LD_01[REVISÃO])=F1114,"VIGENTE","OBSOLETO")</f>
        <v>OBSOLETO</v>
      </c>
      <c r="I1114" t="s">
        <v>4317</v>
      </c>
      <c r="J1114" t="s">
        <v>4855</v>
      </c>
      <c r="K1114" t="str">
        <f t="shared" si="51"/>
        <v>MSV-163MS-535-545</v>
      </c>
      <c r="L1114" t="str">
        <f>_xlfn.XLOOKUP(E1114,LD_PROJETOS!A:A,LD_PROJETOS!H:H)</f>
        <v>PV</v>
      </c>
      <c r="M1114" t="str">
        <f t="shared" si="52"/>
        <v>OBSOLETO</v>
      </c>
      <c r="N1114" t="str">
        <f t="shared" si="53"/>
        <v>C:\Users\luis.nunes\OneDrive - ATERPA\00.SERVIDOR\SALA TÉCNICA\00.PROJETOS\02.DOCUMENTOS\ANO 01\MSV-163MS-535-545\PV\OBSOLETO</v>
      </c>
      <c r="O1114" t="s">
        <v>4780</v>
      </c>
    </row>
    <row r="1115" spans="1:15" x14ac:dyDescent="0.3">
      <c r="A1115" t="s">
        <v>1095</v>
      </c>
      <c r="B1115">
        <v>4549966</v>
      </c>
      <c r="C1115" t="s">
        <v>5992</v>
      </c>
      <c r="D1115" s="11">
        <v>45838</v>
      </c>
      <c r="E1115" t="s">
        <v>3401</v>
      </c>
      <c r="F1115" t="s">
        <v>2797</v>
      </c>
      <c r="G1115" t="s">
        <v>2787</v>
      </c>
      <c r="H1115" t="str">
        <f>IF(_xlfn.XLOOKUP(E1115,LD_01[DOCUMENTO],LD_01[REVISÃO])=F1115,"VIGENTE","OBSOLETO")</f>
        <v>OBSOLETO</v>
      </c>
      <c r="I1115" t="s">
        <v>4317</v>
      </c>
      <c r="J1115" t="s">
        <v>4855</v>
      </c>
      <c r="K1115" t="str">
        <f t="shared" si="51"/>
        <v>MSV-163MS-535-545</v>
      </c>
      <c r="L1115" t="str">
        <f>_xlfn.XLOOKUP(E1115,LD_PROJETOS!A:A,LD_PROJETOS!H:H)</f>
        <v>PV</v>
      </c>
      <c r="M1115" t="str">
        <f t="shared" si="52"/>
        <v>OBSOLETO</v>
      </c>
      <c r="N1115" t="str">
        <f t="shared" si="53"/>
        <v>C:\Users\luis.nunes\OneDrive - ATERPA\00.SERVIDOR\SALA TÉCNICA\00.PROJETOS\02.DOCUMENTOS\ANO 01\MSV-163MS-535-545\PV\OBSOLETO</v>
      </c>
      <c r="O1115" t="s">
        <v>4780</v>
      </c>
    </row>
    <row r="1116" spans="1:15" x14ac:dyDescent="0.3">
      <c r="A1116" t="s">
        <v>1096</v>
      </c>
      <c r="B1116">
        <v>1559260</v>
      </c>
      <c r="C1116" t="s">
        <v>5992</v>
      </c>
      <c r="D1116" s="11">
        <v>45838</v>
      </c>
      <c r="E1116" t="s">
        <v>3401</v>
      </c>
      <c r="F1116" t="s">
        <v>2797</v>
      </c>
      <c r="G1116" t="s">
        <v>2788</v>
      </c>
      <c r="H1116" t="str">
        <f>IF(_xlfn.XLOOKUP(E1116,LD_01[DOCUMENTO],LD_01[REVISÃO])=F1116,"VIGENTE","OBSOLETO")</f>
        <v>OBSOLETO</v>
      </c>
      <c r="I1116" t="s">
        <v>4317</v>
      </c>
      <c r="J1116" t="s">
        <v>4855</v>
      </c>
      <c r="K1116" t="str">
        <f t="shared" si="51"/>
        <v>MSV-163MS-535-545</v>
      </c>
      <c r="L1116" t="str">
        <f>_xlfn.XLOOKUP(E1116,LD_PROJETOS!A:A,LD_PROJETOS!H:H)</f>
        <v>PV</v>
      </c>
      <c r="M1116" t="str">
        <f t="shared" si="52"/>
        <v>OBSOLETO</v>
      </c>
      <c r="N1116" t="str">
        <f t="shared" si="53"/>
        <v>C:\Users\luis.nunes\OneDrive - ATERPA\00.SERVIDOR\SALA TÉCNICA\00.PROJETOS\02.DOCUMENTOS\ANO 01\MSV-163MS-535-545\PV\OBSOLETO</v>
      </c>
      <c r="O1116" t="s">
        <v>4780</v>
      </c>
    </row>
    <row r="1117" spans="1:15" x14ac:dyDescent="0.3">
      <c r="A1117" t="s">
        <v>1097</v>
      </c>
      <c r="B1117">
        <v>4579565</v>
      </c>
      <c r="C1117" t="s">
        <v>5992</v>
      </c>
      <c r="D1117" s="11">
        <v>45838</v>
      </c>
      <c r="E1117" t="s">
        <v>3402</v>
      </c>
      <c r="F1117" t="s">
        <v>2797</v>
      </c>
      <c r="G1117" t="s">
        <v>2787</v>
      </c>
      <c r="H1117" t="str">
        <f>IF(_xlfn.XLOOKUP(E1117,LD_01[DOCUMENTO],LD_01[REVISÃO])=F1117,"VIGENTE","OBSOLETO")</f>
        <v>OBSOLETO</v>
      </c>
      <c r="I1117" t="s">
        <v>4317</v>
      </c>
      <c r="J1117" t="s">
        <v>4855</v>
      </c>
      <c r="K1117" t="str">
        <f t="shared" si="51"/>
        <v>MSV-163MS-535-545</v>
      </c>
      <c r="L1117" t="str">
        <f>_xlfn.XLOOKUP(E1117,LD_PROJETOS!A:A,LD_PROJETOS!H:H)</f>
        <v>PV</v>
      </c>
      <c r="M1117" t="str">
        <f t="shared" si="52"/>
        <v>OBSOLETO</v>
      </c>
      <c r="N1117" t="str">
        <f t="shared" si="53"/>
        <v>C:\Users\luis.nunes\OneDrive - ATERPA\00.SERVIDOR\SALA TÉCNICA\00.PROJETOS\02.DOCUMENTOS\ANO 01\MSV-163MS-535-545\PV\OBSOLETO</v>
      </c>
      <c r="O1117" t="s">
        <v>4780</v>
      </c>
    </row>
    <row r="1118" spans="1:15" x14ac:dyDescent="0.3">
      <c r="A1118" t="s">
        <v>1098</v>
      </c>
      <c r="B1118">
        <v>1877691</v>
      </c>
      <c r="C1118" t="s">
        <v>5992</v>
      </c>
      <c r="D1118" s="11">
        <v>45838</v>
      </c>
      <c r="E1118" t="s">
        <v>3402</v>
      </c>
      <c r="F1118" t="s">
        <v>2797</v>
      </c>
      <c r="G1118" t="s">
        <v>2788</v>
      </c>
      <c r="H1118" t="str">
        <f>IF(_xlfn.XLOOKUP(E1118,LD_01[DOCUMENTO],LD_01[REVISÃO])=F1118,"VIGENTE","OBSOLETO")</f>
        <v>OBSOLETO</v>
      </c>
      <c r="I1118" t="s">
        <v>4317</v>
      </c>
      <c r="J1118" t="s">
        <v>4855</v>
      </c>
      <c r="K1118" t="str">
        <f t="shared" si="51"/>
        <v>MSV-163MS-535-545</v>
      </c>
      <c r="L1118" t="str">
        <f>_xlfn.XLOOKUP(E1118,LD_PROJETOS!A:A,LD_PROJETOS!H:H)</f>
        <v>PV</v>
      </c>
      <c r="M1118" t="str">
        <f t="shared" si="52"/>
        <v>OBSOLETO</v>
      </c>
      <c r="N1118" t="str">
        <f t="shared" si="53"/>
        <v>C:\Users\luis.nunes\OneDrive - ATERPA\00.SERVIDOR\SALA TÉCNICA\00.PROJETOS\02.DOCUMENTOS\ANO 01\MSV-163MS-535-545\PV\OBSOLETO</v>
      </c>
      <c r="O1118" t="s">
        <v>4780</v>
      </c>
    </row>
    <row r="1119" spans="1:15" x14ac:dyDescent="0.3">
      <c r="A1119" t="s">
        <v>1021</v>
      </c>
      <c r="B1119">
        <v>3696212</v>
      </c>
      <c r="C1119" t="s">
        <v>5992</v>
      </c>
      <c r="D1119" s="11">
        <v>45838</v>
      </c>
      <c r="E1119" t="s">
        <v>3364</v>
      </c>
      <c r="F1119" t="s">
        <v>2797</v>
      </c>
      <c r="G1119" t="s">
        <v>2787</v>
      </c>
      <c r="H1119" t="str">
        <f>IF(_xlfn.XLOOKUP(E1119,LD_01[DOCUMENTO],LD_01[REVISÃO])=F1119,"VIGENTE","OBSOLETO")</f>
        <v>VIGENTE</v>
      </c>
      <c r="I1119" t="s">
        <v>4317</v>
      </c>
      <c r="J1119" t="s">
        <v>4855</v>
      </c>
      <c r="K1119" t="str">
        <f t="shared" si="51"/>
        <v>MSV-163MS-535-545</v>
      </c>
      <c r="L1119" t="str">
        <f>_xlfn.XLOOKUP(E1119,LD_PROJETOS!A:A,LD_PROJETOS!H:H)</f>
        <v>SI</v>
      </c>
      <c r="M1119" t="str">
        <f t="shared" si="52"/>
        <v/>
      </c>
      <c r="N1119" t="str">
        <f t="shared" si="53"/>
        <v>C:\Users\luis.nunes\OneDrive - ATERPA\00.SERVIDOR\SALA TÉCNICA\00.PROJETOS\02.DOCUMENTOS\ANO 01\MSV-163MS-535-545\SI</v>
      </c>
      <c r="O1119" t="s">
        <v>4780</v>
      </c>
    </row>
    <row r="1120" spans="1:15" x14ac:dyDescent="0.3">
      <c r="A1120" t="s">
        <v>1022</v>
      </c>
      <c r="B1120">
        <v>1103161</v>
      </c>
      <c r="C1120" t="s">
        <v>5992</v>
      </c>
      <c r="D1120" s="11">
        <v>45838</v>
      </c>
      <c r="E1120" t="s">
        <v>3364</v>
      </c>
      <c r="F1120" t="s">
        <v>2797</v>
      </c>
      <c r="G1120" t="s">
        <v>2788</v>
      </c>
      <c r="H1120" t="str">
        <f>IF(_xlfn.XLOOKUP(E1120,LD_01[DOCUMENTO],LD_01[REVISÃO])=F1120,"VIGENTE","OBSOLETO")</f>
        <v>VIGENTE</v>
      </c>
      <c r="I1120" t="s">
        <v>4317</v>
      </c>
      <c r="J1120" t="s">
        <v>4855</v>
      </c>
      <c r="K1120" t="str">
        <f t="shared" si="51"/>
        <v>MSV-163MS-535-545</v>
      </c>
      <c r="L1120" t="str">
        <f>_xlfn.XLOOKUP(E1120,LD_PROJETOS!A:A,LD_PROJETOS!H:H)</f>
        <v>SI</v>
      </c>
      <c r="M1120" t="str">
        <f t="shared" si="52"/>
        <v/>
      </c>
      <c r="N1120" t="str">
        <f t="shared" si="53"/>
        <v>C:\Users\luis.nunes\OneDrive - ATERPA\00.SERVIDOR\SALA TÉCNICA\00.PROJETOS\02.DOCUMENTOS\ANO 01\MSV-163MS-535-545\SI</v>
      </c>
      <c r="O1120" t="s">
        <v>4780</v>
      </c>
    </row>
    <row r="1121" spans="1:15" x14ac:dyDescent="0.3">
      <c r="A1121" t="s">
        <v>1023</v>
      </c>
      <c r="B1121">
        <v>3704864</v>
      </c>
      <c r="C1121" t="s">
        <v>5992</v>
      </c>
      <c r="D1121" s="11">
        <v>45838</v>
      </c>
      <c r="E1121" t="s">
        <v>3365</v>
      </c>
      <c r="F1121" t="s">
        <v>2795</v>
      </c>
      <c r="G1121" t="s">
        <v>2787</v>
      </c>
      <c r="H1121" t="str">
        <f>IF(_xlfn.XLOOKUP(E1121,LD_01[DOCUMENTO],LD_01[REVISÃO])=F1121,"VIGENTE","OBSOLETO")</f>
        <v>VIGENTE</v>
      </c>
      <c r="I1121" t="s">
        <v>4317</v>
      </c>
      <c r="J1121" t="s">
        <v>4855</v>
      </c>
      <c r="K1121" t="str">
        <f t="shared" si="51"/>
        <v>MSV-163MS-535-545</v>
      </c>
      <c r="L1121" t="str">
        <f>_xlfn.XLOOKUP(E1121,LD_PROJETOS!A:A,LD_PROJETOS!H:H)</f>
        <v>SI</v>
      </c>
      <c r="M1121" t="str">
        <f t="shared" si="52"/>
        <v/>
      </c>
      <c r="N1121" t="str">
        <f t="shared" si="53"/>
        <v>C:\Users\luis.nunes\OneDrive - ATERPA\00.SERVIDOR\SALA TÉCNICA\00.PROJETOS\02.DOCUMENTOS\ANO 01\MSV-163MS-535-545\SI</v>
      </c>
      <c r="O1121" t="s">
        <v>4780</v>
      </c>
    </row>
    <row r="1122" spans="1:15" x14ac:dyDescent="0.3">
      <c r="A1122" t="s">
        <v>1024</v>
      </c>
      <c r="B1122">
        <v>921405</v>
      </c>
      <c r="C1122" t="s">
        <v>5992</v>
      </c>
      <c r="D1122" s="11">
        <v>45838</v>
      </c>
      <c r="E1122" t="s">
        <v>3365</v>
      </c>
      <c r="F1122" t="s">
        <v>2795</v>
      </c>
      <c r="G1122" t="s">
        <v>2788</v>
      </c>
      <c r="H1122" t="str">
        <f>IF(_xlfn.XLOOKUP(E1122,LD_01[DOCUMENTO],LD_01[REVISÃO])=F1122,"VIGENTE","OBSOLETO")</f>
        <v>VIGENTE</v>
      </c>
      <c r="I1122" t="s">
        <v>4317</v>
      </c>
      <c r="J1122" t="s">
        <v>4855</v>
      </c>
      <c r="K1122" t="str">
        <f t="shared" si="51"/>
        <v>MSV-163MS-535-545</v>
      </c>
      <c r="L1122" t="str">
        <f>_xlfn.XLOOKUP(E1122,LD_PROJETOS!A:A,LD_PROJETOS!H:H)</f>
        <v>SI</v>
      </c>
      <c r="M1122" t="str">
        <f t="shared" si="52"/>
        <v/>
      </c>
      <c r="N1122" t="str">
        <f t="shared" si="53"/>
        <v>C:\Users\luis.nunes\OneDrive - ATERPA\00.SERVIDOR\SALA TÉCNICA\00.PROJETOS\02.DOCUMENTOS\ANO 01\MSV-163MS-535-545\SI</v>
      </c>
      <c r="O1122" t="s">
        <v>4780</v>
      </c>
    </row>
    <row r="1123" spans="1:15" x14ac:dyDescent="0.3">
      <c r="A1123" t="s">
        <v>1025</v>
      </c>
      <c r="B1123">
        <v>3282047</v>
      </c>
      <c r="C1123" t="s">
        <v>5992</v>
      </c>
      <c r="D1123" s="11">
        <v>45838</v>
      </c>
      <c r="E1123" t="s">
        <v>3366</v>
      </c>
      <c r="F1123" t="s">
        <v>2797</v>
      </c>
      <c r="G1123" t="s">
        <v>2787</v>
      </c>
      <c r="H1123" t="str">
        <f>IF(_xlfn.XLOOKUP(E1123,LD_01[DOCUMENTO],LD_01[REVISÃO])=F1123,"VIGENTE","OBSOLETO")</f>
        <v>VIGENTE</v>
      </c>
      <c r="I1123" t="s">
        <v>4317</v>
      </c>
      <c r="J1123" t="s">
        <v>4855</v>
      </c>
      <c r="K1123" t="str">
        <f t="shared" si="51"/>
        <v>MSV-163MS-535-545</v>
      </c>
      <c r="L1123" t="str">
        <f>_xlfn.XLOOKUP(E1123,LD_PROJETOS!A:A,LD_PROJETOS!H:H)</f>
        <v>SI</v>
      </c>
      <c r="M1123" t="str">
        <f t="shared" si="52"/>
        <v/>
      </c>
      <c r="N1123" t="str">
        <f t="shared" si="53"/>
        <v>C:\Users\luis.nunes\OneDrive - ATERPA\00.SERVIDOR\SALA TÉCNICA\00.PROJETOS\02.DOCUMENTOS\ANO 01\MSV-163MS-535-545\SI</v>
      </c>
      <c r="O1123" t="s">
        <v>4780</v>
      </c>
    </row>
    <row r="1124" spans="1:15" x14ac:dyDescent="0.3">
      <c r="A1124" t="s">
        <v>1026</v>
      </c>
      <c r="B1124">
        <v>1031722</v>
      </c>
      <c r="C1124" t="s">
        <v>5992</v>
      </c>
      <c r="D1124" s="11">
        <v>45838</v>
      </c>
      <c r="E1124" t="s">
        <v>3366</v>
      </c>
      <c r="F1124" t="s">
        <v>2797</v>
      </c>
      <c r="G1124" t="s">
        <v>2788</v>
      </c>
      <c r="H1124" t="str">
        <f>IF(_xlfn.XLOOKUP(E1124,LD_01[DOCUMENTO],LD_01[REVISÃO])=F1124,"VIGENTE","OBSOLETO")</f>
        <v>VIGENTE</v>
      </c>
      <c r="I1124" t="s">
        <v>4317</v>
      </c>
      <c r="J1124" t="s">
        <v>4855</v>
      </c>
      <c r="K1124" t="str">
        <f t="shared" si="51"/>
        <v>MSV-163MS-535-545</v>
      </c>
      <c r="L1124" t="str">
        <f>_xlfn.XLOOKUP(E1124,LD_PROJETOS!A:A,LD_PROJETOS!H:H)</f>
        <v>SI</v>
      </c>
      <c r="M1124" t="str">
        <f t="shared" si="52"/>
        <v/>
      </c>
      <c r="N1124" t="str">
        <f t="shared" si="53"/>
        <v>C:\Users\luis.nunes\OneDrive - ATERPA\00.SERVIDOR\SALA TÉCNICA\00.PROJETOS\02.DOCUMENTOS\ANO 01\MSV-163MS-535-545\SI</v>
      </c>
      <c r="O1124" t="s">
        <v>4780</v>
      </c>
    </row>
    <row r="1125" spans="1:15" x14ac:dyDescent="0.3">
      <c r="A1125" t="s">
        <v>1027</v>
      </c>
      <c r="B1125">
        <v>3881549</v>
      </c>
      <c r="C1125" t="s">
        <v>5992</v>
      </c>
      <c r="D1125" s="11">
        <v>45838</v>
      </c>
      <c r="E1125" t="s">
        <v>3367</v>
      </c>
      <c r="F1125" t="s">
        <v>2797</v>
      </c>
      <c r="G1125" t="s">
        <v>2787</v>
      </c>
      <c r="H1125" t="str">
        <f>IF(_xlfn.XLOOKUP(E1125,LD_01[DOCUMENTO],LD_01[REVISÃO])=F1125,"VIGENTE","OBSOLETO")</f>
        <v>VIGENTE</v>
      </c>
      <c r="I1125" t="s">
        <v>4317</v>
      </c>
      <c r="J1125" t="s">
        <v>4855</v>
      </c>
      <c r="K1125" t="str">
        <f t="shared" si="51"/>
        <v>MSV-163MS-535-545</v>
      </c>
      <c r="L1125" t="str">
        <f>_xlfn.XLOOKUP(E1125,LD_PROJETOS!A:A,LD_PROJETOS!H:H)</f>
        <v>SI</v>
      </c>
      <c r="M1125" t="str">
        <f t="shared" si="52"/>
        <v/>
      </c>
      <c r="N1125" t="str">
        <f t="shared" si="53"/>
        <v>C:\Users\luis.nunes\OneDrive - ATERPA\00.SERVIDOR\SALA TÉCNICA\00.PROJETOS\02.DOCUMENTOS\ANO 01\MSV-163MS-535-545\SI</v>
      </c>
      <c r="O1125" t="s">
        <v>4780</v>
      </c>
    </row>
    <row r="1126" spans="1:15" x14ac:dyDescent="0.3">
      <c r="A1126" t="s">
        <v>1028</v>
      </c>
      <c r="B1126">
        <v>1246061</v>
      </c>
      <c r="C1126" t="s">
        <v>5992</v>
      </c>
      <c r="D1126" s="11">
        <v>45838</v>
      </c>
      <c r="E1126" t="s">
        <v>3367</v>
      </c>
      <c r="F1126" t="s">
        <v>2797</v>
      </c>
      <c r="G1126" t="s">
        <v>2788</v>
      </c>
      <c r="H1126" t="str">
        <f>IF(_xlfn.XLOOKUP(E1126,LD_01[DOCUMENTO],LD_01[REVISÃO])=F1126,"VIGENTE","OBSOLETO")</f>
        <v>VIGENTE</v>
      </c>
      <c r="I1126" t="s">
        <v>4317</v>
      </c>
      <c r="J1126" t="s">
        <v>4855</v>
      </c>
      <c r="K1126" t="str">
        <f t="shared" si="51"/>
        <v>MSV-163MS-535-545</v>
      </c>
      <c r="L1126" t="str">
        <f>_xlfn.XLOOKUP(E1126,LD_PROJETOS!A:A,LD_PROJETOS!H:H)</f>
        <v>SI</v>
      </c>
      <c r="M1126" t="str">
        <f t="shared" si="52"/>
        <v/>
      </c>
      <c r="N1126" t="str">
        <f t="shared" si="53"/>
        <v>C:\Users\luis.nunes\OneDrive - ATERPA\00.SERVIDOR\SALA TÉCNICA\00.PROJETOS\02.DOCUMENTOS\ANO 01\MSV-163MS-535-545\SI</v>
      </c>
      <c r="O1126" t="s">
        <v>4780</v>
      </c>
    </row>
    <row r="1127" spans="1:15" x14ac:dyDescent="0.3">
      <c r="A1127" t="s">
        <v>1029</v>
      </c>
      <c r="B1127">
        <v>3350496</v>
      </c>
      <c r="C1127" t="s">
        <v>5992</v>
      </c>
      <c r="D1127" s="11">
        <v>45838</v>
      </c>
      <c r="E1127" t="s">
        <v>3368</v>
      </c>
      <c r="F1127" t="s">
        <v>2797</v>
      </c>
      <c r="G1127" t="s">
        <v>2787</v>
      </c>
      <c r="H1127" t="str">
        <f>IF(_xlfn.XLOOKUP(E1127,LD_01[DOCUMENTO],LD_01[REVISÃO])=F1127,"VIGENTE","OBSOLETO")</f>
        <v>VIGENTE</v>
      </c>
      <c r="I1127" t="s">
        <v>4317</v>
      </c>
      <c r="J1127" t="s">
        <v>4855</v>
      </c>
      <c r="K1127" t="str">
        <f t="shared" si="51"/>
        <v>MSV-163MS-535-545</v>
      </c>
      <c r="L1127" t="str">
        <f>_xlfn.XLOOKUP(E1127,LD_PROJETOS!A:A,LD_PROJETOS!H:H)</f>
        <v>SI</v>
      </c>
      <c r="M1127" t="str">
        <f t="shared" si="52"/>
        <v/>
      </c>
      <c r="N1127" t="str">
        <f t="shared" si="53"/>
        <v>C:\Users\luis.nunes\OneDrive - ATERPA\00.SERVIDOR\SALA TÉCNICA\00.PROJETOS\02.DOCUMENTOS\ANO 01\MSV-163MS-535-545\SI</v>
      </c>
      <c r="O1127" t="s">
        <v>4780</v>
      </c>
    </row>
    <row r="1128" spans="1:15" x14ac:dyDescent="0.3">
      <c r="A1128" t="s">
        <v>1030</v>
      </c>
      <c r="B1128">
        <v>1236330</v>
      </c>
      <c r="C1128" t="s">
        <v>5992</v>
      </c>
      <c r="D1128" s="11">
        <v>45838</v>
      </c>
      <c r="E1128" t="s">
        <v>3368</v>
      </c>
      <c r="F1128" t="s">
        <v>2797</v>
      </c>
      <c r="G1128" t="s">
        <v>2788</v>
      </c>
      <c r="H1128" t="str">
        <f>IF(_xlfn.XLOOKUP(E1128,LD_01[DOCUMENTO],LD_01[REVISÃO])=F1128,"VIGENTE","OBSOLETO")</f>
        <v>VIGENTE</v>
      </c>
      <c r="I1128" t="s">
        <v>4317</v>
      </c>
      <c r="J1128" t="s">
        <v>4855</v>
      </c>
      <c r="K1128" t="str">
        <f t="shared" si="51"/>
        <v>MSV-163MS-535-545</v>
      </c>
      <c r="L1128" t="str">
        <f>_xlfn.XLOOKUP(E1128,LD_PROJETOS!A:A,LD_PROJETOS!H:H)</f>
        <v>SI</v>
      </c>
      <c r="M1128" t="str">
        <f t="shared" si="52"/>
        <v/>
      </c>
      <c r="N1128" t="str">
        <f t="shared" si="53"/>
        <v>C:\Users\luis.nunes\OneDrive - ATERPA\00.SERVIDOR\SALA TÉCNICA\00.PROJETOS\02.DOCUMENTOS\ANO 01\MSV-163MS-535-545\SI</v>
      </c>
      <c r="O1128" t="s">
        <v>4780</v>
      </c>
    </row>
    <row r="1129" spans="1:15" x14ac:dyDescent="0.3">
      <c r="A1129" t="s">
        <v>1031</v>
      </c>
      <c r="B1129">
        <v>3426796</v>
      </c>
      <c r="C1129" t="s">
        <v>5992</v>
      </c>
      <c r="D1129" s="11">
        <v>45838</v>
      </c>
      <c r="E1129" t="s">
        <v>3369</v>
      </c>
      <c r="F1129" t="s">
        <v>2797</v>
      </c>
      <c r="G1129" t="s">
        <v>2787</v>
      </c>
      <c r="H1129" t="str">
        <f>IF(_xlfn.XLOOKUP(E1129,LD_01[DOCUMENTO],LD_01[REVISÃO])=F1129,"VIGENTE","OBSOLETO")</f>
        <v>OBSOLETO</v>
      </c>
      <c r="I1129" t="s">
        <v>4317</v>
      </c>
      <c r="J1129" t="s">
        <v>4855</v>
      </c>
      <c r="K1129" t="str">
        <f t="shared" si="51"/>
        <v>MSV-163MS-535-545</v>
      </c>
      <c r="L1129" t="str">
        <f>_xlfn.XLOOKUP(E1129,LD_PROJETOS!A:A,LD_PROJETOS!H:H)</f>
        <v>SI</v>
      </c>
      <c r="M1129" t="str">
        <f t="shared" si="52"/>
        <v>OBSOLETO</v>
      </c>
      <c r="N1129" t="str">
        <f t="shared" si="53"/>
        <v>C:\Users\luis.nunes\OneDrive - ATERPA\00.SERVIDOR\SALA TÉCNICA\00.PROJETOS\02.DOCUMENTOS\ANO 01\MSV-163MS-535-545\SI\OBSOLETO</v>
      </c>
      <c r="O1129" t="s">
        <v>4780</v>
      </c>
    </row>
    <row r="1130" spans="1:15" x14ac:dyDescent="0.3">
      <c r="A1130" t="s">
        <v>1032</v>
      </c>
      <c r="B1130">
        <v>1136586</v>
      </c>
      <c r="C1130" t="s">
        <v>5992</v>
      </c>
      <c r="D1130" s="11">
        <v>45838</v>
      </c>
      <c r="E1130" t="s">
        <v>3369</v>
      </c>
      <c r="F1130" t="s">
        <v>2797</v>
      </c>
      <c r="G1130" t="s">
        <v>2788</v>
      </c>
      <c r="H1130" t="str">
        <f>IF(_xlfn.XLOOKUP(E1130,LD_01[DOCUMENTO],LD_01[REVISÃO])=F1130,"VIGENTE","OBSOLETO")</f>
        <v>OBSOLETO</v>
      </c>
      <c r="I1130" t="s">
        <v>4317</v>
      </c>
      <c r="J1130" t="s">
        <v>4855</v>
      </c>
      <c r="K1130" t="str">
        <f t="shared" si="51"/>
        <v>MSV-163MS-535-545</v>
      </c>
      <c r="L1130" t="str">
        <f>_xlfn.XLOOKUP(E1130,LD_PROJETOS!A:A,LD_PROJETOS!H:H)</f>
        <v>SI</v>
      </c>
      <c r="M1130" t="str">
        <f t="shared" si="52"/>
        <v>OBSOLETO</v>
      </c>
      <c r="N1130" t="str">
        <f t="shared" si="53"/>
        <v>C:\Users\luis.nunes\OneDrive - ATERPA\00.SERVIDOR\SALA TÉCNICA\00.PROJETOS\02.DOCUMENTOS\ANO 01\MSV-163MS-535-545\SI\OBSOLETO</v>
      </c>
      <c r="O1130" t="s">
        <v>4780</v>
      </c>
    </row>
    <row r="1131" spans="1:15" x14ac:dyDescent="0.3">
      <c r="A1131" t="s">
        <v>1033</v>
      </c>
      <c r="B1131">
        <v>3110879</v>
      </c>
      <c r="C1131" t="s">
        <v>5992</v>
      </c>
      <c r="D1131" s="11">
        <v>45838</v>
      </c>
      <c r="E1131" t="s">
        <v>3370</v>
      </c>
      <c r="F1131" t="s">
        <v>2797</v>
      </c>
      <c r="G1131" t="s">
        <v>2787</v>
      </c>
      <c r="H1131" t="str">
        <f>IF(_xlfn.XLOOKUP(E1131,LD_01[DOCUMENTO],LD_01[REVISÃO])=F1131,"VIGENTE","OBSOLETO")</f>
        <v>VIGENTE</v>
      </c>
      <c r="I1131" t="s">
        <v>4317</v>
      </c>
      <c r="J1131" t="s">
        <v>4855</v>
      </c>
      <c r="K1131" t="str">
        <f t="shared" si="51"/>
        <v>MSV-163MS-535-545</v>
      </c>
      <c r="L1131" t="str">
        <f>_xlfn.XLOOKUP(E1131,LD_PROJETOS!A:A,LD_PROJETOS!H:H)</f>
        <v>SI</v>
      </c>
      <c r="M1131" t="str">
        <f t="shared" si="52"/>
        <v/>
      </c>
      <c r="N1131" t="str">
        <f t="shared" si="53"/>
        <v>C:\Users\luis.nunes\OneDrive - ATERPA\00.SERVIDOR\SALA TÉCNICA\00.PROJETOS\02.DOCUMENTOS\ANO 01\MSV-163MS-535-545\SI</v>
      </c>
      <c r="O1131" t="s">
        <v>4780</v>
      </c>
    </row>
    <row r="1132" spans="1:15" x14ac:dyDescent="0.3">
      <c r="A1132" t="s">
        <v>1034</v>
      </c>
      <c r="B1132">
        <v>764797</v>
      </c>
      <c r="C1132" t="s">
        <v>5992</v>
      </c>
      <c r="D1132" s="11">
        <v>45838</v>
      </c>
      <c r="E1132" t="s">
        <v>3370</v>
      </c>
      <c r="F1132" t="s">
        <v>2797</v>
      </c>
      <c r="G1132" t="s">
        <v>2788</v>
      </c>
      <c r="H1132" t="str">
        <f>IF(_xlfn.XLOOKUP(E1132,LD_01[DOCUMENTO],LD_01[REVISÃO])=F1132,"VIGENTE","OBSOLETO")</f>
        <v>VIGENTE</v>
      </c>
      <c r="I1132" t="s">
        <v>4317</v>
      </c>
      <c r="J1132" t="s">
        <v>4855</v>
      </c>
      <c r="K1132" t="str">
        <f t="shared" si="51"/>
        <v>MSV-163MS-535-545</v>
      </c>
      <c r="L1132" t="str">
        <f>_xlfn.XLOOKUP(E1132,LD_PROJETOS!A:A,LD_PROJETOS!H:H)</f>
        <v>SI</v>
      </c>
      <c r="M1132" t="str">
        <f t="shared" si="52"/>
        <v/>
      </c>
      <c r="N1132" t="str">
        <f t="shared" si="53"/>
        <v>C:\Users\luis.nunes\OneDrive - ATERPA\00.SERVIDOR\SALA TÉCNICA\00.PROJETOS\02.DOCUMENTOS\ANO 01\MSV-163MS-535-545\SI</v>
      </c>
      <c r="O1132" t="s">
        <v>4780</v>
      </c>
    </row>
    <row r="1133" spans="1:15" x14ac:dyDescent="0.3">
      <c r="A1133" t="s">
        <v>1035</v>
      </c>
      <c r="B1133">
        <v>3813879</v>
      </c>
      <c r="C1133" t="s">
        <v>5992</v>
      </c>
      <c r="D1133" s="11">
        <v>45838</v>
      </c>
      <c r="E1133" t="s">
        <v>3371</v>
      </c>
      <c r="F1133" t="s">
        <v>2797</v>
      </c>
      <c r="G1133" t="s">
        <v>2787</v>
      </c>
      <c r="H1133" t="str">
        <f>IF(_xlfn.XLOOKUP(E1133,LD_01[DOCUMENTO],LD_01[REVISÃO])=F1133,"VIGENTE","OBSOLETO")</f>
        <v>VIGENTE</v>
      </c>
      <c r="I1133" t="s">
        <v>4317</v>
      </c>
      <c r="J1133" t="s">
        <v>4855</v>
      </c>
      <c r="K1133" t="str">
        <f t="shared" si="51"/>
        <v>MSV-163MS-535-545</v>
      </c>
      <c r="L1133" t="str">
        <f>_xlfn.XLOOKUP(E1133,LD_PROJETOS!A:A,LD_PROJETOS!H:H)</f>
        <v>SI</v>
      </c>
      <c r="M1133" t="str">
        <f t="shared" si="52"/>
        <v/>
      </c>
      <c r="N1133" t="str">
        <f t="shared" si="53"/>
        <v>C:\Users\luis.nunes\OneDrive - ATERPA\00.SERVIDOR\SALA TÉCNICA\00.PROJETOS\02.DOCUMENTOS\ANO 01\MSV-163MS-535-545\SI</v>
      </c>
      <c r="O1133" t="s">
        <v>4780</v>
      </c>
    </row>
    <row r="1134" spans="1:15" x14ac:dyDescent="0.3">
      <c r="A1134" t="s">
        <v>1036</v>
      </c>
      <c r="B1134">
        <v>934636</v>
      </c>
      <c r="C1134" t="s">
        <v>5992</v>
      </c>
      <c r="D1134" s="11">
        <v>45838</v>
      </c>
      <c r="E1134" t="s">
        <v>3371</v>
      </c>
      <c r="F1134" t="s">
        <v>2797</v>
      </c>
      <c r="G1134" t="s">
        <v>2788</v>
      </c>
      <c r="H1134" t="str">
        <f>IF(_xlfn.XLOOKUP(E1134,LD_01[DOCUMENTO],LD_01[REVISÃO])=F1134,"VIGENTE","OBSOLETO")</f>
        <v>VIGENTE</v>
      </c>
      <c r="I1134" t="s">
        <v>4317</v>
      </c>
      <c r="J1134" t="s">
        <v>4855</v>
      </c>
      <c r="K1134" t="str">
        <f t="shared" si="51"/>
        <v>MSV-163MS-535-545</v>
      </c>
      <c r="L1134" t="str">
        <f>_xlfn.XLOOKUP(E1134,LD_PROJETOS!A:A,LD_PROJETOS!H:H)</f>
        <v>SI</v>
      </c>
      <c r="M1134" t="str">
        <f t="shared" si="52"/>
        <v/>
      </c>
      <c r="N1134" t="str">
        <f t="shared" si="53"/>
        <v>C:\Users\luis.nunes\OneDrive - ATERPA\00.SERVIDOR\SALA TÉCNICA\00.PROJETOS\02.DOCUMENTOS\ANO 01\MSV-163MS-535-545\SI</v>
      </c>
      <c r="O1134" t="s">
        <v>4780</v>
      </c>
    </row>
    <row r="1135" spans="1:15" x14ac:dyDescent="0.3">
      <c r="A1135" t="s">
        <v>1037</v>
      </c>
      <c r="B1135">
        <v>3654166</v>
      </c>
      <c r="C1135" t="s">
        <v>5992</v>
      </c>
      <c r="D1135" s="11">
        <v>45838</v>
      </c>
      <c r="E1135" t="s">
        <v>3372</v>
      </c>
      <c r="F1135" t="s">
        <v>2797</v>
      </c>
      <c r="G1135" t="s">
        <v>2787</v>
      </c>
      <c r="H1135" t="str">
        <f>IF(_xlfn.XLOOKUP(E1135,LD_01[DOCUMENTO],LD_01[REVISÃO])=F1135,"VIGENTE","OBSOLETO")</f>
        <v>VIGENTE</v>
      </c>
      <c r="I1135" t="s">
        <v>4317</v>
      </c>
      <c r="J1135" t="s">
        <v>4855</v>
      </c>
      <c r="K1135" t="str">
        <f t="shared" si="51"/>
        <v>MSV-163MS-535-545</v>
      </c>
      <c r="L1135" t="str">
        <f>_xlfn.XLOOKUP(E1135,LD_PROJETOS!A:A,LD_PROJETOS!H:H)</f>
        <v>SI</v>
      </c>
      <c r="M1135" t="str">
        <f t="shared" si="52"/>
        <v/>
      </c>
      <c r="N1135" t="str">
        <f t="shared" si="53"/>
        <v>C:\Users\luis.nunes\OneDrive - ATERPA\00.SERVIDOR\SALA TÉCNICA\00.PROJETOS\02.DOCUMENTOS\ANO 01\MSV-163MS-535-545\SI</v>
      </c>
      <c r="O1135" t="s">
        <v>4780</v>
      </c>
    </row>
    <row r="1136" spans="1:15" x14ac:dyDescent="0.3">
      <c r="A1136" t="s">
        <v>1038</v>
      </c>
      <c r="B1136">
        <v>902384</v>
      </c>
      <c r="C1136" t="s">
        <v>5992</v>
      </c>
      <c r="D1136" s="11">
        <v>45838</v>
      </c>
      <c r="E1136" t="s">
        <v>3372</v>
      </c>
      <c r="F1136" t="s">
        <v>2797</v>
      </c>
      <c r="G1136" t="s">
        <v>2788</v>
      </c>
      <c r="H1136" t="str">
        <f>IF(_xlfn.XLOOKUP(E1136,LD_01[DOCUMENTO],LD_01[REVISÃO])=F1136,"VIGENTE","OBSOLETO")</f>
        <v>VIGENTE</v>
      </c>
      <c r="I1136" t="s">
        <v>4317</v>
      </c>
      <c r="J1136" t="s">
        <v>4855</v>
      </c>
      <c r="K1136" t="str">
        <f t="shared" si="51"/>
        <v>MSV-163MS-535-545</v>
      </c>
      <c r="L1136" t="str">
        <f>_xlfn.XLOOKUP(E1136,LD_PROJETOS!A:A,LD_PROJETOS!H:H)</f>
        <v>SI</v>
      </c>
      <c r="M1136" t="str">
        <f t="shared" si="52"/>
        <v/>
      </c>
      <c r="N1136" t="str">
        <f t="shared" si="53"/>
        <v>C:\Users\luis.nunes\OneDrive - ATERPA\00.SERVIDOR\SALA TÉCNICA\00.PROJETOS\02.DOCUMENTOS\ANO 01\MSV-163MS-535-545\SI</v>
      </c>
      <c r="O1136" t="s">
        <v>4780</v>
      </c>
    </row>
    <row r="1137" spans="1:15" x14ac:dyDescent="0.3">
      <c r="A1137" t="s">
        <v>1039</v>
      </c>
      <c r="B1137">
        <v>4652959</v>
      </c>
      <c r="C1137" t="s">
        <v>5992</v>
      </c>
      <c r="D1137" s="11">
        <v>45838</v>
      </c>
      <c r="E1137" t="s">
        <v>3373</v>
      </c>
      <c r="F1137" t="s">
        <v>2797</v>
      </c>
      <c r="G1137" t="s">
        <v>2787</v>
      </c>
      <c r="H1137" t="str">
        <f>IF(_xlfn.XLOOKUP(E1137,LD_01[DOCUMENTO],LD_01[REVISÃO])=F1137,"VIGENTE","OBSOLETO")</f>
        <v>VIGENTE</v>
      </c>
      <c r="I1137" t="s">
        <v>4317</v>
      </c>
      <c r="J1137" t="s">
        <v>4855</v>
      </c>
      <c r="K1137" t="str">
        <f t="shared" si="51"/>
        <v>MSV-163MS-535-545</v>
      </c>
      <c r="L1137" t="str">
        <f>_xlfn.XLOOKUP(E1137,LD_PROJETOS!A:A,LD_PROJETOS!H:H)</f>
        <v>SI</v>
      </c>
      <c r="M1137" t="str">
        <f t="shared" si="52"/>
        <v/>
      </c>
      <c r="N1137" t="str">
        <f t="shared" si="53"/>
        <v>C:\Users\luis.nunes\OneDrive - ATERPA\00.SERVIDOR\SALA TÉCNICA\00.PROJETOS\02.DOCUMENTOS\ANO 01\MSV-163MS-535-545\SI</v>
      </c>
      <c r="O1137" t="s">
        <v>4780</v>
      </c>
    </row>
    <row r="1138" spans="1:15" x14ac:dyDescent="0.3">
      <c r="A1138" t="s">
        <v>1040</v>
      </c>
      <c r="B1138">
        <v>1020407</v>
      </c>
      <c r="C1138" t="s">
        <v>5992</v>
      </c>
      <c r="D1138" s="11">
        <v>45838</v>
      </c>
      <c r="E1138" t="s">
        <v>3373</v>
      </c>
      <c r="F1138" t="s">
        <v>2797</v>
      </c>
      <c r="G1138" t="s">
        <v>2788</v>
      </c>
      <c r="H1138" t="str">
        <f>IF(_xlfn.XLOOKUP(E1138,LD_01[DOCUMENTO],LD_01[REVISÃO])=F1138,"VIGENTE","OBSOLETO")</f>
        <v>VIGENTE</v>
      </c>
      <c r="I1138" t="s">
        <v>4317</v>
      </c>
      <c r="J1138" t="s">
        <v>4855</v>
      </c>
      <c r="K1138" t="str">
        <f t="shared" si="51"/>
        <v>MSV-163MS-535-545</v>
      </c>
      <c r="L1138" t="str">
        <f>_xlfn.XLOOKUP(E1138,LD_PROJETOS!A:A,LD_PROJETOS!H:H)</f>
        <v>SI</v>
      </c>
      <c r="M1138" t="str">
        <f t="shared" si="52"/>
        <v/>
      </c>
      <c r="N1138" t="str">
        <f t="shared" si="53"/>
        <v>C:\Users\luis.nunes\OneDrive - ATERPA\00.SERVIDOR\SALA TÉCNICA\00.PROJETOS\02.DOCUMENTOS\ANO 01\MSV-163MS-535-545\SI</v>
      </c>
      <c r="O1138" t="s">
        <v>4780</v>
      </c>
    </row>
    <row r="1139" spans="1:15" x14ac:dyDescent="0.3">
      <c r="A1139" t="s">
        <v>1041</v>
      </c>
      <c r="B1139">
        <v>1617106</v>
      </c>
      <c r="C1139" t="s">
        <v>5992</v>
      </c>
      <c r="D1139" s="11">
        <v>45838</v>
      </c>
      <c r="E1139" t="s">
        <v>3374</v>
      </c>
      <c r="F1139" t="s">
        <v>2791</v>
      </c>
      <c r="G1139" t="s">
        <v>2787</v>
      </c>
      <c r="H1139" t="str">
        <f>IF(_xlfn.XLOOKUP(E1139,LD_01[DOCUMENTO],LD_01[REVISÃO])=F1139,"VIGENTE","OBSOLETO")</f>
        <v>VIGENTE</v>
      </c>
      <c r="I1139" t="s">
        <v>4317</v>
      </c>
      <c r="J1139" t="s">
        <v>4855</v>
      </c>
      <c r="K1139" t="str">
        <f t="shared" si="51"/>
        <v>MSV-163MS-535-545</v>
      </c>
      <c r="L1139" t="str">
        <f>_xlfn.XLOOKUP(E1139,LD_PROJETOS!A:A,LD_PROJETOS!H:H)</f>
        <v>SI</v>
      </c>
      <c r="M1139" t="str">
        <f t="shared" si="52"/>
        <v/>
      </c>
      <c r="N1139" t="str">
        <f t="shared" si="53"/>
        <v>C:\Users\luis.nunes\OneDrive - ATERPA\00.SERVIDOR\SALA TÉCNICA\00.PROJETOS\02.DOCUMENTOS\ANO 01\MSV-163MS-535-545\SI</v>
      </c>
      <c r="O1139" t="s">
        <v>4780</v>
      </c>
    </row>
    <row r="1140" spans="1:15" x14ac:dyDescent="0.3">
      <c r="A1140" t="s">
        <v>1042</v>
      </c>
      <c r="B1140">
        <v>289698</v>
      </c>
      <c r="C1140" t="s">
        <v>5992</v>
      </c>
      <c r="D1140" s="11">
        <v>45838</v>
      </c>
      <c r="E1140" t="s">
        <v>3374</v>
      </c>
      <c r="F1140" t="s">
        <v>2791</v>
      </c>
      <c r="G1140" t="s">
        <v>2788</v>
      </c>
      <c r="H1140" t="str">
        <f>IF(_xlfn.XLOOKUP(E1140,LD_01[DOCUMENTO],LD_01[REVISÃO])=F1140,"VIGENTE","OBSOLETO")</f>
        <v>VIGENTE</v>
      </c>
      <c r="I1140" t="s">
        <v>4317</v>
      </c>
      <c r="J1140" t="s">
        <v>4855</v>
      </c>
      <c r="K1140" t="str">
        <f t="shared" si="51"/>
        <v>MSV-163MS-535-545</v>
      </c>
      <c r="L1140" t="str">
        <f>_xlfn.XLOOKUP(E1140,LD_PROJETOS!A:A,LD_PROJETOS!H:H)</f>
        <v>SI</v>
      </c>
      <c r="M1140" t="str">
        <f t="shared" si="52"/>
        <v/>
      </c>
      <c r="N1140" t="str">
        <f t="shared" si="53"/>
        <v>C:\Users\luis.nunes\OneDrive - ATERPA\00.SERVIDOR\SALA TÉCNICA\00.PROJETOS\02.DOCUMENTOS\ANO 01\MSV-163MS-535-545\SI</v>
      </c>
      <c r="O1140" t="s">
        <v>4780</v>
      </c>
    </row>
    <row r="1141" spans="1:15" x14ac:dyDescent="0.3">
      <c r="A1141" t="s">
        <v>1043</v>
      </c>
      <c r="B1141">
        <v>2445788</v>
      </c>
      <c r="C1141" t="s">
        <v>5992</v>
      </c>
      <c r="D1141" s="11">
        <v>45838</v>
      </c>
      <c r="E1141" t="s">
        <v>3375</v>
      </c>
      <c r="F1141" t="s">
        <v>2818</v>
      </c>
      <c r="G1141" t="s">
        <v>2787</v>
      </c>
      <c r="H1141" t="str">
        <f>IF(_xlfn.XLOOKUP(E1141,LD_01[DOCUMENTO],LD_01[REVISÃO])=F1141,"VIGENTE","OBSOLETO")</f>
        <v>VIGENTE</v>
      </c>
      <c r="I1141" t="s">
        <v>4317</v>
      </c>
      <c r="J1141" t="s">
        <v>4855</v>
      </c>
      <c r="K1141" t="str">
        <f t="shared" si="51"/>
        <v>MSV-163MS-535-545</v>
      </c>
      <c r="L1141" t="str">
        <f>_xlfn.XLOOKUP(E1141,LD_PROJETOS!A:A,LD_PROJETOS!H:H)</f>
        <v>SI</v>
      </c>
      <c r="M1141" t="str">
        <f t="shared" si="52"/>
        <v/>
      </c>
      <c r="N1141" t="str">
        <f t="shared" si="53"/>
        <v>C:\Users\luis.nunes\OneDrive - ATERPA\00.SERVIDOR\SALA TÉCNICA\00.PROJETOS\02.DOCUMENTOS\ANO 01\MSV-163MS-535-545\SI</v>
      </c>
      <c r="O1141" t="s">
        <v>4780</v>
      </c>
    </row>
    <row r="1142" spans="1:15" x14ac:dyDescent="0.3">
      <c r="A1142" t="s">
        <v>1044</v>
      </c>
      <c r="B1142">
        <v>863034</v>
      </c>
      <c r="C1142" t="s">
        <v>5992</v>
      </c>
      <c r="D1142" s="11">
        <v>45838</v>
      </c>
      <c r="E1142" t="s">
        <v>3375</v>
      </c>
      <c r="F1142" t="s">
        <v>2818</v>
      </c>
      <c r="G1142" t="s">
        <v>2788</v>
      </c>
      <c r="H1142" t="str">
        <f>IF(_xlfn.XLOOKUP(E1142,LD_01[DOCUMENTO],LD_01[REVISÃO])=F1142,"VIGENTE","OBSOLETO")</f>
        <v>VIGENTE</v>
      </c>
      <c r="I1142" t="s">
        <v>4317</v>
      </c>
      <c r="J1142" t="s">
        <v>4855</v>
      </c>
      <c r="K1142" t="str">
        <f t="shared" si="51"/>
        <v>MSV-163MS-535-545</v>
      </c>
      <c r="L1142" t="str">
        <f>_xlfn.XLOOKUP(E1142,LD_PROJETOS!A:A,LD_PROJETOS!H:H)</f>
        <v>SI</v>
      </c>
      <c r="M1142" t="str">
        <f t="shared" si="52"/>
        <v/>
      </c>
      <c r="N1142" t="str">
        <f t="shared" si="53"/>
        <v>C:\Users\luis.nunes\OneDrive - ATERPA\00.SERVIDOR\SALA TÉCNICA\00.PROJETOS\02.DOCUMENTOS\ANO 01\MSV-163MS-535-545\SI</v>
      </c>
      <c r="O1142" t="s">
        <v>4780</v>
      </c>
    </row>
    <row r="1143" spans="1:15" x14ac:dyDescent="0.3">
      <c r="A1143" t="s">
        <v>1045</v>
      </c>
      <c r="B1143">
        <v>1981105</v>
      </c>
      <c r="C1143" t="s">
        <v>5992</v>
      </c>
      <c r="D1143" s="11">
        <v>45838</v>
      </c>
      <c r="E1143" t="s">
        <v>3376</v>
      </c>
      <c r="F1143" t="s">
        <v>2791</v>
      </c>
      <c r="G1143" t="s">
        <v>2787</v>
      </c>
      <c r="H1143" t="str">
        <f>IF(_xlfn.XLOOKUP(E1143,LD_01[DOCUMENTO],LD_01[REVISÃO])=F1143,"VIGENTE","OBSOLETO")</f>
        <v>VIGENTE</v>
      </c>
      <c r="I1143" t="s">
        <v>4317</v>
      </c>
      <c r="J1143" t="s">
        <v>4855</v>
      </c>
      <c r="K1143" t="str">
        <f t="shared" si="51"/>
        <v>MSV-163MS-535-545</v>
      </c>
      <c r="L1143" t="str">
        <f>_xlfn.XLOOKUP(E1143,LD_PROJETOS!A:A,LD_PROJETOS!H:H)</f>
        <v>SI</v>
      </c>
      <c r="M1143" t="str">
        <f t="shared" si="52"/>
        <v/>
      </c>
      <c r="N1143" t="str">
        <f t="shared" si="53"/>
        <v>C:\Users\luis.nunes\OneDrive - ATERPA\00.SERVIDOR\SALA TÉCNICA\00.PROJETOS\02.DOCUMENTOS\ANO 01\MSV-163MS-535-545\SI</v>
      </c>
      <c r="O1143" t="s">
        <v>4780</v>
      </c>
    </row>
    <row r="1144" spans="1:15" x14ac:dyDescent="0.3">
      <c r="A1144" t="s">
        <v>1046</v>
      </c>
      <c r="B1144">
        <v>419960</v>
      </c>
      <c r="C1144" t="s">
        <v>5992</v>
      </c>
      <c r="D1144" s="11">
        <v>45838</v>
      </c>
      <c r="E1144" t="s">
        <v>3376</v>
      </c>
      <c r="F1144" t="s">
        <v>2791</v>
      </c>
      <c r="G1144" t="s">
        <v>2788</v>
      </c>
      <c r="H1144" t="str">
        <f>IF(_xlfn.XLOOKUP(E1144,LD_01[DOCUMENTO],LD_01[REVISÃO])=F1144,"VIGENTE","OBSOLETO")</f>
        <v>VIGENTE</v>
      </c>
      <c r="I1144" t="s">
        <v>4317</v>
      </c>
      <c r="J1144" t="s">
        <v>4855</v>
      </c>
      <c r="K1144" t="str">
        <f t="shared" si="51"/>
        <v>MSV-163MS-535-545</v>
      </c>
      <c r="L1144" t="str">
        <f>_xlfn.XLOOKUP(E1144,LD_PROJETOS!A:A,LD_PROJETOS!H:H)</f>
        <v>SI</v>
      </c>
      <c r="M1144" t="str">
        <f t="shared" si="52"/>
        <v/>
      </c>
      <c r="N1144" t="str">
        <f t="shared" si="53"/>
        <v>C:\Users\luis.nunes\OneDrive - ATERPA\00.SERVIDOR\SALA TÉCNICA\00.PROJETOS\02.DOCUMENTOS\ANO 01\MSV-163MS-535-545\SI</v>
      </c>
      <c r="O1144" t="s">
        <v>4780</v>
      </c>
    </row>
    <row r="1145" spans="1:15" x14ac:dyDescent="0.3">
      <c r="A1145" t="s">
        <v>1047</v>
      </c>
      <c r="B1145">
        <v>2121078</v>
      </c>
      <c r="C1145" t="s">
        <v>5992</v>
      </c>
      <c r="D1145" s="11">
        <v>45838</v>
      </c>
      <c r="E1145" t="s">
        <v>3377</v>
      </c>
      <c r="F1145" t="s">
        <v>2791</v>
      </c>
      <c r="G1145" t="s">
        <v>2787</v>
      </c>
      <c r="H1145" t="str">
        <f>IF(_xlfn.XLOOKUP(E1145,LD_01[DOCUMENTO],LD_01[REVISÃO])=F1145,"VIGENTE","OBSOLETO")</f>
        <v>VIGENTE</v>
      </c>
      <c r="I1145" t="s">
        <v>4317</v>
      </c>
      <c r="J1145" t="s">
        <v>4855</v>
      </c>
      <c r="K1145" t="str">
        <f t="shared" si="51"/>
        <v>MSV-163MS-535-545</v>
      </c>
      <c r="L1145" t="str">
        <f>_xlfn.XLOOKUP(E1145,LD_PROJETOS!A:A,LD_PROJETOS!H:H)</f>
        <v>OC</v>
      </c>
      <c r="M1145" t="str">
        <f t="shared" si="52"/>
        <v/>
      </c>
      <c r="N1145" t="str">
        <f t="shared" si="53"/>
        <v>C:\Users\luis.nunes\OneDrive - ATERPA\00.SERVIDOR\SALA TÉCNICA\00.PROJETOS\02.DOCUMENTOS\ANO 01\MSV-163MS-535-545\OC</v>
      </c>
      <c r="O1145" t="s">
        <v>4780</v>
      </c>
    </row>
    <row r="1146" spans="1:15" x14ac:dyDescent="0.3">
      <c r="A1146" t="s">
        <v>1048</v>
      </c>
      <c r="B1146">
        <v>909620</v>
      </c>
      <c r="C1146" t="s">
        <v>5992</v>
      </c>
      <c r="D1146" s="11">
        <v>45838</v>
      </c>
      <c r="E1146" t="s">
        <v>3377</v>
      </c>
      <c r="F1146" t="s">
        <v>2791</v>
      </c>
      <c r="G1146" t="s">
        <v>2788</v>
      </c>
      <c r="H1146" t="str">
        <f>IF(_xlfn.XLOOKUP(E1146,LD_01[DOCUMENTO],LD_01[REVISÃO])=F1146,"VIGENTE","OBSOLETO")</f>
        <v>VIGENTE</v>
      </c>
      <c r="I1146" t="s">
        <v>4317</v>
      </c>
      <c r="J1146" t="s">
        <v>4855</v>
      </c>
      <c r="K1146" t="str">
        <f t="shared" si="51"/>
        <v>MSV-163MS-535-545</v>
      </c>
      <c r="L1146" t="str">
        <f>_xlfn.XLOOKUP(E1146,LD_PROJETOS!A:A,LD_PROJETOS!H:H)</f>
        <v>OC</v>
      </c>
      <c r="M1146" t="str">
        <f t="shared" si="52"/>
        <v/>
      </c>
      <c r="N1146" t="str">
        <f t="shared" si="53"/>
        <v>C:\Users\luis.nunes\OneDrive - ATERPA\00.SERVIDOR\SALA TÉCNICA\00.PROJETOS\02.DOCUMENTOS\ANO 01\MSV-163MS-535-545\OC</v>
      </c>
      <c r="O1146" t="s">
        <v>4780</v>
      </c>
    </row>
    <row r="1147" spans="1:15" x14ac:dyDescent="0.3">
      <c r="A1147" t="s">
        <v>1049</v>
      </c>
      <c r="B1147">
        <v>2178057</v>
      </c>
      <c r="C1147" t="s">
        <v>5992</v>
      </c>
      <c r="D1147" s="11">
        <v>45838</v>
      </c>
      <c r="E1147" t="s">
        <v>3378</v>
      </c>
      <c r="F1147" t="s">
        <v>2786</v>
      </c>
      <c r="G1147" t="s">
        <v>2787</v>
      </c>
      <c r="H1147" t="str">
        <f>IF(_xlfn.XLOOKUP(E1147,LD_01[DOCUMENTO],LD_01[REVISÃO])=F1147,"VIGENTE","OBSOLETO")</f>
        <v>VIGENTE</v>
      </c>
      <c r="I1147" t="s">
        <v>4317</v>
      </c>
      <c r="J1147" t="s">
        <v>4855</v>
      </c>
      <c r="K1147" t="str">
        <f t="shared" si="51"/>
        <v>MSV-163MS-535-545</v>
      </c>
      <c r="L1147" t="str">
        <f>_xlfn.XLOOKUP(E1147,LD_PROJETOS!A:A,LD_PROJETOS!H:H)</f>
        <v>OC</v>
      </c>
      <c r="M1147" t="str">
        <f t="shared" si="52"/>
        <v/>
      </c>
      <c r="N1147" t="str">
        <f t="shared" si="53"/>
        <v>C:\Users\luis.nunes\OneDrive - ATERPA\00.SERVIDOR\SALA TÉCNICA\00.PROJETOS\02.DOCUMENTOS\ANO 01\MSV-163MS-535-545\OC</v>
      </c>
      <c r="O1147" t="s">
        <v>4780</v>
      </c>
    </row>
    <row r="1148" spans="1:15" x14ac:dyDescent="0.3">
      <c r="A1148" t="s">
        <v>1050</v>
      </c>
      <c r="B1148">
        <v>734172</v>
      </c>
      <c r="C1148" t="s">
        <v>5992</v>
      </c>
      <c r="D1148" s="11">
        <v>45838</v>
      </c>
      <c r="E1148" t="s">
        <v>3378</v>
      </c>
      <c r="F1148" t="s">
        <v>2786</v>
      </c>
      <c r="G1148" t="s">
        <v>2788</v>
      </c>
      <c r="H1148" t="str">
        <f>IF(_xlfn.XLOOKUP(E1148,LD_01[DOCUMENTO],LD_01[REVISÃO])=F1148,"VIGENTE","OBSOLETO")</f>
        <v>VIGENTE</v>
      </c>
      <c r="I1148" t="s">
        <v>4317</v>
      </c>
      <c r="J1148" t="s">
        <v>4855</v>
      </c>
      <c r="K1148" t="str">
        <f t="shared" si="51"/>
        <v>MSV-163MS-535-545</v>
      </c>
      <c r="L1148" t="str">
        <f>_xlfn.XLOOKUP(E1148,LD_PROJETOS!A:A,LD_PROJETOS!H:H)</f>
        <v>OC</v>
      </c>
      <c r="M1148" t="str">
        <f t="shared" si="52"/>
        <v/>
      </c>
      <c r="N1148" t="str">
        <f t="shared" si="53"/>
        <v>C:\Users\luis.nunes\OneDrive - ATERPA\00.SERVIDOR\SALA TÉCNICA\00.PROJETOS\02.DOCUMENTOS\ANO 01\MSV-163MS-535-545\OC</v>
      </c>
      <c r="O1148" t="s">
        <v>4780</v>
      </c>
    </row>
    <row r="1149" spans="1:15" x14ac:dyDescent="0.3">
      <c r="A1149" t="s">
        <v>1051</v>
      </c>
      <c r="B1149">
        <v>3994567</v>
      </c>
      <c r="C1149" t="s">
        <v>5992</v>
      </c>
      <c r="D1149" s="11">
        <v>45838</v>
      </c>
      <c r="E1149" t="s">
        <v>3379</v>
      </c>
      <c r="F1149" t="s">
        <v>2786</v>
      </c>
      <c r="G1149" t="s">
        <v>2787</v>
      </c>
      <c r="H1149" t="str">
        <f>IF(_xlfn.XLOOKUP(E1149,LD_01[DOCUMENTO],LD_01[REVISÃO])=F1149,"VIGENTE","OBSOLETO")</f>
        <v>OBSOLETO</v>
      </c>
      <c r="I1149" t="s">
        <v>4317</v>
      </c>
      <c r="J1149" t="s">
        <v>4855</v>
      </c>
      <c r="K1149" t="str">
        <f t="shared" si="51"/>
        <v>MSV-163MS-535-545</v>
      </c>
      <c r="L1149" t="str">
        <f>_xlfn.XLOOKUP(E1149,LD_PROJETOS!A:A,LD_PROJETOS!H:H)</f>
        <v>OC</v>
      </c>
      <c r="M1149" t="str">
        <f t="shared" si="52"/>
        <v>OBSOLETO</v>
      </c>
      <c r="N1149" t="str">
        <f t="shared" si="53"/>
        <v>C:\Users\luis.nunes\OneDrive - ATERPA\00.SERVIDOR\SALA TÉCNICA\00.PROJETOS\02.DOCUMENTOS\ANO 01\MSV-163MS-535-545\OC\OBSOLETO</v>
      </c>
      <c r="O1149" t="s">
        <v>4780</v>
      </c>
    </row>
    <row r="1150" spans="1:15" x14ac:dyDescent="0.3">
      <c r="A1150" t="s">
        <v>1052</v>
      </c>
      <c r="B1150">
        <v>1083916</v>
      </c>
      <c r="C1150" t="s">
        <v>5992</v>
      </c>
      <c r="D1150" s="11">
        <v>45838</v>
      </c>
      <c r="E1150" t="s">
        <v>3379</v>
      </c>
      <c r="F1150" t="s">
        <v>2786</v>
      </c>
      <c r="G1150" t="s">
        <v>2788</v>
      </c>
      <c r="H1150" t="str">
        <f>IF(_xlfn.XLOOKUP(E1150,LD_01[DOCUMENTO],LD_01[REVISÃO])=F1150,"VIGENTE","OBSOLETO")</f>
        <v>OBSOLETO</v>
      </c>
      <c r="I1150" t="s">
        <v>4317</v>
      </c>
      <c r="J1150" t="s">
        <v>4855</v>
      </c>
      <c r="K1150" t="str">
        <f t="shared" si="51"/>
        <v>MSV-163MS-535-545</v>
      </c>
      <c r="L1150" t="str">
        <f>_xlfn.XLOOKUP(E1150,LD_PROJETOS!A:A,LD_PROJETOS!H:H)</f>
        <v>OC</v>
      </c>
      <c r="M1150" t="str">
        <f t="shared" si="52"/>
        <v>OBSOLETO</v>
      </c>
      <c r="N1150" t="str">
        <f t="shared" si="53"/>
        <v>C:\Users\luis.nunes\OneDrive - ATERPA\00.SERVIDOR\SALA TÉCNICA\00.PROJETOS\02.DOCUMENTOS\ANO 01\MSV-163MS-535-545\OC\OBSOLETO</v>
      </c>
      <c r="O1150" t="s">
        <v>4780</v>
      </c>
    </row>
    <row r="1151" spans="1:15" x14ac:dyDescent="0.3">
      <c r="A1151" t="s">
        <v>1107</v>
      </c>
      <c r="B1151">
        <v>6014645</v>
      </c>
      <c r="C1151" t="s">
        <v>5992</v>
      </c>
      <c r="D1151" s="11">
        <v>45838</v>
      </c>
      <c r="E1151" t="s">
        <v>3408</v>
      </c>
      <c r="F1151" t="s">
        <v>2791</v>
      </c>
      <c r="G1151" t="s">
        <v>2787</v>
      </c>
      <c r="H1151" t="str">
        <f>IF(_xlfn.XLOOKUP(E1151,LD_01[DOCUMENTO],LD_01[REVISÃO])=F1151,"VIGENTE","OBSOLETO")</f>
        <v>VIGENTE</v>
      </c>
      <c r="I1151" t="s">
        <v>4317</v>
      </c>
      <c r="J1151" t="s">
        <v>4855</v>
      </c>
      <c r="K1151" t="str">
        <f t="shared" si="51"/>
        <v>MSV-163MS-535-545</v>
      </c>
      <c r="L1151" t="str">
        <f>_xlfn.XLOOKUP(E1151,LD_PROJETOS!A:A,LD_PROJETOS!H:H)</f>
        <v>EL</v>
      </c>
      <c r="M1151" t="str">
        <f t="shared" si="52"/>
        <v/>
      </c>
      <c r="N1151" t="str">
        <f t="shared" si="53"/>
        <v>C:\Users\luis.nunes\OneDrive - ATERPA\00.SERVIDOR\SALA TÉCNICA\00.PROJETOS\02.DOCUMENTOS\ANO 01\MSV-163MS-535-545\EL</v>
      </c>
      <c r="O1151" t="s">
        <v>4780</v>
      </c>
    </row>
    <row r="1152" spans="1:15" x14ac:dyDescent="0.3">
      <c r="A1152" t="s">
        <v>1108</v>
      </c>
      <c r="B1152">
        <v>343932</v>
      </c>
      <c r="C1152" t="s">
        <v>5992</v>
      </c>
      <c r="D1152" s="11">
        <v>45838</v>
      </c>
      <c r="E1152" t="s">
        <v>3408</v>
      </c>
      <c r="F1152" t="s">
        <v>2791</v>
      </c>
      <c r="G1152" t="s">
        <v>2788</v>
      </c>
      <c r="H1152" t="str">
        <f>IF(_xlfn.XLOOKUP(E1152,LD_01[DOCUMENTO],LD_01[REVISÃO])=F1152,"VIGENTE","OBSOLETO")</f>
        <v>VIGENTE</v>
      </c>
      <c r="I1152" t="s">
        <v>4317</v>
      </c>
      <c r="J1152" t="s">
        <v>4855</v>
      </c>
      <c r="K1152" t="str">
        <f t="shared" si="51"/>
        <v>MSV-163MS-535-545</v>
      </c>
      <c r="L1152" t="str">
        <f>_xlfn.XLOOKUP(E1152,LD_PROJETOS!A:A,LD_PROJETOS!H:H)</f>
        <v>EL</v>
      </c>
      <c r="M1152" t="str">
        <f t="shared" si="52"/>
        <v/>
      </c>
      <c r="N1152" t="str">
        <f t="shared" si="53"/>
        <v>C:\Users\luis.nunes\OneDrive - ATERPA\00.SERVIDOR\SALA TÉCNICA\00.PROJETOS\02.DOCUMENTOS\ANO 01\MSV-163MS-535-545\EL</v>
      </c>
      <c r="O1152" t="s">
        <v>4780</v>
      </c>
    </row>
    <row r="1153" spans="1:15" x14ac:dyDescent="0.3">
      <c r="A1153" t="s">
        <v>1109</v>
      </c>
      <c r="B1153">
        <v>5521637</v>
      </c>
      <c r="C1153" t="s">
        <v>5992</v>
      </c>
      <c r="D1153" s="11">
        <v>45838</v>
      </c>
      <c r="E1153" t="s">
        <v>3409</v>
      </c>
      <c r="F1153" t="s">
        <v>2818</v>
      </c>
      <c r="G1153" t="s">
        <v>2787</v>
      </c>
      <c r="H1153" t="str">
        <f>IF(_xlfn.XLOOKUP(E1153,LD_01[DOCUMENTO],LD_01[REVISÃO])=F1153,"VIGENTE","OBSOLETO")</f>
        <v>OBSOLETO</v>
      </c>
      <c r="I1153" t="s">
        <v>4317</v>
      </c>
      <c r="J1153" t="s">
        <v>4855</v>
      </c>
      <c r="K1153" t="str">
        <f t="shared" ref="K1153:K1216" si="54">"MSV-163MS-"&amp;I1153</f>
        <v>MSV-163MS-535-545</v>
      </c>
      <c r="L1153" t="str">
        <f>_xlfn.XLOOKUP(E1153,LD_PROJETOS!A:A,LD_PROJETOS!H:H)</f>
        <v>EL</v>
      </c>
      <c r="M1153" t="str">
        <f t="shared" ref="M1153:M1216" si="55">IF(H1153&lt;&gt;"OBSOLETO","",H1153)</f>
        <v>OBSOLETO</v>
      </c>
      <c r="N1153" t="str">
        <f t="shared" ref="N1153:N1216" si="56">_xlfn.TEXTJOIN("\",TRUE,J1153:M1153)</f>
        <v>C:\Users\luis.nunes\OneDrive - ATERPA\00.SERVIDOR\SALA TÉCNICA\00.PROJETOS\02.DOCUMENTOS\ANO 01\MSV-163MS-535-545\EL\OBSOLETO</v>
      </c>
      <c r="O1153" t="s">
        <v>4780</v>
      </c>
    </row>
    <row r="1154" spans="1:15" x14ac:dyDescent="0.3">
      <c r="A1154" t="s">
        <v>1110</v>
      </c>
      <c r="B1154">
        <v>398952</v>
      </c>
      <c r="C1154" t="s">
        <v>5992</v>
      </c>
      <c r="D1154" s="11">
        <v>45838</v>
      </c>
      <c r="E1154" t="s">
        <v>3409</v>
      </c>
      <c r="F1154" t="s">
        <v>2818</v>
      </c>
      <c r="G1154" t="s">
        <v>2788</v>
      </c>
      <c r="H1154" t="str">
        <f>IF(_xlfn.XLOOKUP(E1154,LD_01[DOCUMENTO],LD_01[REVISÃO])=F1154,"VIGENTE","OBSOLETO")</f>
        <v>OBSOLETO</v>
      </c>
      <c r="I1154" t="s">
        <v>4317</v>
      </c>
      <c r="J1154" t="s">
        <v>4855</v>
      </c>
      <c r="K1154" t="str">
        <f t="shared" si="54"/>
        <v>MSV-163MS-535-545</v>
      </c>
      <c r="L1154" t="str">
        <f>_xlfn.XLOOKUP(E1154,LD_PROJETOS!A:A,LD_PROJETOS!H:H)</f>
        <v>EL</v>
      </c>
      <c r="M1154" t="str">
        <f t="shared" si="55"/>
        <v>OBSOLETO</v>
      </c>
      <c r="N1154" t="str">
        <f t="shared" si="56"/>
        <v>C:\Users\luis.nunes\OneDrive - ATERPA\00.SERVIDOR\SALA TÉCNICA\00.PROJETOS\02.DOCUMENTOS\ANO 01\MSV-163MS-535-545\EL\OBSOLETO</v>
      </c>
      <c r="O1154" t="s">
        <v>4780</v>
      </c>
    </row>
    <row r="1155" spans="1:15" x14ac:dyDescent="0.3">
      <c r="A1155" t="s">
        <v>1111</v>
      </c>
      <c r="B1155">
        <v>3222876</v>
      </c>
      <c r="C1155" t="s">
        <v>5992</v>
      </c>
      <c r="D1155" s="11">
        <v>45838</v>
      </c>
      <c r="E1155" t="s">
        <v>3410</v>
      </c>
      <c r="F1155" t="s">
        <v>2795</v>
      </c>
      <c r="G1155" t="s">
        <v>2787</v>
      </c>
      <c r="H1155" t="str">
        <f>IF(_xlfn.XLOOKUP(E1155,LD_01[DOCUMENTO],LD_01[REVISÃO])=F1155,"VIGENTE","OBSOLETO")</f>
        <v>VIGENTE</v>
      </c>
      <c r="I1155" t="s">
        <v>4317</v>
      </c>
      <c r="J1155" t="s">
        <v>4855</v>
      </c>
      <c r="K1155" t="str">
        <f t="shared" si="54"/>
        <v>MSV-163MS-535-545</v>
      </c>
      <c r="L1155" t="str">
        <f>_xlfn.XLOOKUP(E1155,LD_PROJETOS!A:A,LD_PROJETOS!H:H)</f>
        <v>EL</v>
      </c>
      <c r="M1155" t="str">
        <f t="shared" si="55"/>
        <v/>
      </c>
      <c r="N1155" t="str">
        <f t="shared" si="56"/>
        <v>C:\Users\luis.nunes\OneDrive - ATERPA\00.SERVIDOR\SALA TÉCNICA\00.PROJETOS\02.DOCUMENTOS\ANO 01\MSV-163MS-535-545\EL</v>
      </c>
      <c r="O1155" t="s">
        <v>4780</v>
      </c>
    </row>
    <row r="1156" spans="1:15" x14ac:dyDescent="0.3">
      <c r="A1156" t="s">
        <v>1112</v>
      </c>
      <c r="B1156">
        <v>556882</v>
      </c>
      <c r="C1156" t="s">
        <v>5992</v>
      </c>
      <c r="D1156" s="11">
        <v>45838</v>
      </c>
      <c r="E1156" t="s">
        <v>3410</v>
      </c>
      <c r="F1156" t="s">
        <v>2795</v>
      </c>
      <c r="G1156" t="s">
        <v>2788</v>
      </c>
      <c r="H1156" t="str">
        <f>IF(_xlfn.XLOOKUP(E1156,LD_01[DOCUMENTO],LD_01[REVISÃO])=F1156,"VIGENTE","OBSOLETO")</f>
        <v>VIGENTE</v>
      </c>
      <c r="I1156" t="s">
        <v>4317</v>
      </c>
      <c r="J1156" t="s">
        <v>4855</v>
      </c>
      <c r="K1156" t="str">
        <f t="shared" si="54"/>
        <v>MSV-163MS-535-545</v>
      </c>
      <c r="L1156" t="str">
        <f>_xlfn.XLOOKUP(E1156,LD_PROJETOS!A:A,LD_PROJETOS!H:H)</f>
        <v>EL</v>
      </c>
      <c r="M1156" t="str">
        <f t="shared" si="55"/>
        <v/>
      </c>
      <c r="N1156" t="str">
        <f t="shared" si="56"/>
        <v>C:\Users\luis.nunes\OneDrive - ATERPA\00.SERVIDOR\SALA TÉCNICA\00.PROJETOS\02.DOCUMENTOS\ANO 01\MSV-163MS-535-545\EL</v>
      </c>
      <c r="O1156" t="s">
        <v>4780</v>
      </c>
    </row>
    <row r="1157" spans="1:15" x14ac:dyDescent="0.3">
      <c r="A1157" t="s">
        <v>1113</v>
      </c>
      <c r="B1157">
        <v>2799465</v>
      </c>
      <c r="C1157" t="s">
        <v>5992</v>
      </c>
      <c r="D1157" s="11">
        <v>45838</v>
      </c>
      <c r="E1157" t="s">
        <v>3411</v>
      </c>
      <c r="F1157" t="s">
        <v>2795</v>
      </c>
      <c r="G1157" t="s">
        <v>2787</v>
      </c>
      <c r="H1157" t="str">
        <f>IF(_xlfn.XLOOKUP(E1157,LD_01[DOCUMENTO],LD_01[REVISÃO])=F1157,"VIGENTE","OBSOLETO")</f>
        <v>VIGENTE</v>
      </c>
      <c r="I1157" t="s">
        <v>4317</v>
      </c>
      <c r="J1157" t="s">
        <v>4855</v>
      </c>
      <c r="K1157" t="str">
        <f t="shared" si="54"/>
        <v>MSV-163MS-535-545</v>
      </c>
      <c r="L1157" t="str">
        <f>_xlfn.XLOOKUP(E1157,LD_PROJETOS!A:A,LD_PROJETOS!H:H)</f>
        <v>EL</v>
      </c>
      <c r="M1157" t="str">
        <f t="shared" si="55"/>
        <v/>
      </c>
      <c r="N1157" t="str">
        <f t="shared" si="56"/>
        <v>C:\Users\luis.nunes\OneDrive - ATERPA\00.SERVIDOR\SALA TÉCNICA\00.PROJETOS\02.DOCUMENTOS\ANO 01\MSV-163MS-535-545\EL</v>
      </c>
      <c r="O1157" t="s">
        <v>4780</v>
      </c>
    </row>
    <row r="1158" spans="1:15" x14ac:dyDescent="0.3">
      <c r="A1158" t="s">
        <v>1114</v>
      </c>
      <c r="B1158">
        <v>537126</v>
      </c>
      <c r="C1158" t="s">
        <v>5992</v>
      </c>
      <c r="D1158" s="11">
        <v>45838</v>
      </c>
      <c r="E1158" t="s">
        <v>3411</v>
      </c>
      <c r="F1158" t="s">
        <v>2795</v>
      </c>
      <c r="G1158" t="s">
        <v>2788</v>
      </c>
      <c r="H1158" t="str">
        <f>IF(_xlfn.XLOOKUP(E1158,LD_01[DOCUMENTO],LD_01[REVISÃO])=F1158,"VIGENTE","OBSOLETO")</f>
        <v>VIGENTE</v>
      </c>
      <c r="I1158" t="s">
        <v>4317</v>
      </c>
      <c r="J1158" t="s">
        <v>4855</v>
      </c>
      <c r="K1158" t="str">
        <f t="shared" si="54"/>
        <v>MSV-163MS-535-545</v>
      </c>
      <c r="L1158" t="str">
        <f>_xlfn.XLOOKUP(E1158,LD_PROJETOS!A:A,LD_PROJETOS!H:H)</f>
        <v>EL</v>
      </c>
      <c r="M1158" t="str">
        <f t="shared" si="55"/>
        <v/>
      </c>
      <c r="N1158" t="str">
        <f t="shared" si="56"/>
        <v>C:\Users\luis.nunes\OneDrive - ATERPA\00.SERVIDOR\SALA TÉCNICA\00.PROJETOS\02.DOCUMENTOS\ANO 01\MSV-163MS-535-545\EL</v>
      </c>
      <c r="O1158" t="s">
        <v>4780</v>
      </c>
    </row>
    <row r="1159" spans="1:15" x14ac:dyDescent="0.3">
      <c r="A1159" t="s">
        <v>1115</v>
      </c>
      <c r="B1159">
        <v>5742645</v>
      </c>
      <c r="C1159" t="s">
        <v>5992</v>
      </c>
      <c r="D1159" s="11">
        <v>45838</v>
      </c>
      <c r="E1159" t="s">
        <v>3412</v>
      </c>
      <c r="F1159" t="s">
        <v>2818</v>
      </c>
      <c r="G1159" t="s">
        <v>2787</v>
      </c>
      <c r="H1159" t="str">
        <f>IF(_xlfn.XLOOKUP(E1159,LD_01[DOCUMENTO],LD_01[REVISÃO])=F1159,"VIGENTE","OBSOLETO")</f>
        <v>VIGENTE</v>
      </c>
      <c r="I1159" t="s">
        <v>4317</v>
      </c>
      <c r="J1159" t="s">
        <v>4855</v>
      </c>
      <c r="K1159" t="str">
        <f t="shared" si="54"/>
        <v>MSV-163MS-535-545</v>
      </c>
      <c r="L1159" t="str">
        <f>_xlfn.XLOOKUP(E1159,LD_PROJETOS!A:A,LD_PROJETOS!H:H)</f>
        <v>EL</v>
      </c>
      <c r="M1159" t="str">
        <f t="shared" si="55"/>
        <v/>
      </c>
      <c r="N1159" t="str">
        <f t="shared" si="56"/>
        <v>C:\Users\luis.nunes\OneDrive - ATERPA\00.SERVIDOR\SALA TÉCNICA\00.PROJETOS\02.DOCUMENTOS\ANO 01\MSV-163MS-535-545\EL</v>
      </c>
      <c r="O1159" t="s">
        <v>4780</v>
      </c>
    </row>
    <row r="1160" spans="1:15" x14ac:dyDescent="0.3">
      <c r="A1160" t="s">
        <v>1116</v>
      </c>
      <c r="B1160">
        <v>354622</v>
      </c>
      <c r="C1160" t="s">
        <v>5992</v>
      </c>
      <c r="D1160" s="11">
        <v>45838</v>
      </c>
      <c r="E1160" t="s">
        <v>3412</v>
      </c>
      <c r="F1160" t="s">
        <v>2818</v>
      </c>
      <c r="G1160" t="s">
        <v>2788</v>
      </c>
      <c r="H1160" t="str">
        <f>IF(_xlfn.XLOOKUP(E1160,LD_01[DOCUMENTO],LD_01[REVISÃO])=F1160,"VIGENTE","OBSOLETO")</f>
        <v>VIGENTE</v>
      </c>
      <c r="I1160" t="s">
        <v>4317</v>
      </c>
      <c r="J1160" t="s">
        <v>4855</v>
      </c>
      <c r="K1160" t="str">
        <f t="shared" si="54"/>
        <v>MSV-163MS-535-545</v>
      </c>
      <c r="L1160" t="str">
        <f>_xlfn.XLOOKUP(E1160,LD_PROJETOS!A:A,LD_PROJETOS!H:H)</f>
        <v>EL</v>
      </c>
      <c r="M1160" t="str">
        <f t="shared" si="55"/>
        <v/>
      </c>
      <c r="N1160" t="str">
        <f t="shared" si="56"/>
        <v>C:\Users\luis.nunes\OneDrive - ATERPA\00.SERVIDOR\SALA TÉCNICA\00.PROJETOS\02.DOCUMENTOS\ANO 01\MSV-163MS-535-545\EL</v>
      </c>
      <c r="O1160" t="s">
        <v>4780</v>
      </c>
    </row>
    <row r="1161" spans="1:15" x14ac:dyDescent="0.3">
      <c r="A1161" t="s">
        <v>1117</v>
      </c>
      <c r="B1161">
        <v>5478000</v>
      </c>
      <c r="C1161" t="s">
        <v>5992</v>
      </c>
      <c r="D1161" s="11">
        <v>45838</v>
      </c>
      <c r="E1161" t="s">
        <v>3413</v>
      </c>
      <c r="F1161" t="s">
        <v>2818</v>
      </c>
      <c r="G1161" t="s">
        <v>2787</v>
      </c>
      <c r="H1161" t="str">
        <f>IF(_xlfn.XLOOKUP(E1161,LD_01[DOCUMENTO],LD_01[REVISÃO])=F1161,"VIGENTE","OBSOLETO")</f>
        <v>OBSOLETO</v>
      </c>
      <c r="I1161" t="s">
        <v>4317</v>
      </c>
      <c r="J1161" t="s">
        <v>4855</v>
      </c>
      <c r="K1161" t="str">
        <f t="shared" si="54"/>
        <v>MSV-163MS-535-545</v>
      </c>
      <c r="L1161" t="str">
        <f>_xlfn.XLOOKUP(E1161,LD_PROJETOS!A:A,LD_PROJETOS!H:H)</f>
        <v>EL</v>
      </c>
      <c r="M1161" t="str">
        <f t="shared" si="55"/>
        <v>OBSOLETO</v>
      </c>
      <c r="N1161" t="str">
        <f t="shared" si="56"/>
        <v>C:\Users\luis.nunes\OneDrive - ATERPA\00.SERVIDOR\SALA TÉCNICA\00.PROJETOS\02.DOCUMENTOS\ANO 01\MSV-163MS-535-545\EL\OBSOLETO</v>
      </c>
      <c r="O1161" t="s">
        <v>4780</v>
      </c>
    </row>
    <row r="1162" spans="1:15" x14ac:dyDescent="0.3">
      <c r="A1162" t="s">
        <v>1118</v>
      </c>
      <c r="B1162">
        <v>398190</v>
      </c>
      <c r="C1162" t="s">
        <v>5992</v>
      </c>
      <c r="D1162" s="11">
        <v>45838</v>
      </c>
      <c r="E1162" t="s">
        <v>3413</v>
      </c>
      <c r="F1162" t="s">
        <v>2818</v>
      </c>
      <c r="G1162" t="s">
        <v>2788</v>
      </c>
      <c r="H1162" t="str">
        <f>IF(_xlfn.XLOOKUP(E1162,LD_01[DOCUMENTO],LD_01[REVISÃO])=F1162,"VIGENTE","OBSOLETO")</f>
        <v>OBSOLETO</v>
      </c>
      <c r="I1162" t="s">
        <v>4317</v>
      </c>
      <c r="J1162" t="s">
        <v>4855</v>
      </c>
      <c r="K1162" t="str">
        <f t="shared" si="54"/>
        <v>MSV-163MS-535-545</v>
      </c>
      <c r="L1162" t="str">
        <f>_xlfn.XLOOKUP(E1162,LD_PROJETOS!A:A,LD_PROJETOS!H:H)</f>
        <v>EL</v>
      </c>
      <c r="M1162" t="str">
        <f t="shared" si="55"/>
        <v>OBSOLETO</v>
      </c>
      <c r="N1162" t="str">
        <f t="shared" si="56"/>
        <v>C:\Users\luis.nunes\OneDrive - ATERPA\00.SERVIDOR\SALA TÉCNICA\00.PROJETOS\02.DOCUMENTOS\ANO 01\MSV-163MS-535-545\EL\OBSOLETO</v>
      </c>
      <c r="O1162" t="s">
        <v>4780</v>
      </c>
    </row>
    <row r="1163" spans="1:15" x14ac:dyDescent="0.3">
      <c r="A1163" t="s">
        <v>1119</v>
      </c>
      <c r="B1163">
        <v>3158333</v>
      </c>
      <c r="C1163" t="s">
        <v>5992</v>
      </c>
      <c r="D1163" s="11">
        <v>45838</v>
      </c>
      <c r="E1163" t="s">
        <v>3414</v>
      </c>
      <c r="F1163" t="s">
        <v>2797</v>
      </c>
      <c r="G1163" t="s">
        <v>2787</v>
      </c>
      <c r="H1163" t="str">
        <f>IF(_xlfn.XLOOKUP(E1163,LD_01[DOCUMENTO],LD_01[REVISÃO])=F1163,"VIGENTE","OBSOLETO")</f>
        <v>OBSOLETO</v>
      </c>
      <c r="I1163" t="s">
        <v>4317</v>
      </c>
      <c r="J1163" t="s">
        <v>4855</v>
      </c>
      <c r="K1163" t="str">
        <f t="shared" si="54"/>
        <v>MSV-163MS-535-545</v>
      </c>
      <c r="L1163" t="str">
        <f>_xlfn.XLOOKUP(E1163,LD_PROJETOS!A:A,LD_PROJETOS!H:H)</f>
        <v>EL</v>
      </c>
      <c r="M1163" t="str">
        <f t="shared" si="55"/>
        <v>OBSOLETO</v>
      </c>
      <c r="N1163" t="str">
        <f t="shared" si="56"/>
        <v>C:\Users\luis.nunes\OneDrive - ATERPA\00.SERVIDOR\SALA TÉCNICA\00.PROJETOS\02.DOCUMENTOS\ANO 01\MSV-163MS-535-545\EL\OBSOLETO</v>
      </c>
      <c r="O1163" t="s">
        <v>4780</v>
      </c>
    </row>
    <row r="1164" spans="1:15" x14ac:dyDescent="0.3">
      <c r="A1164" t="s">
        <v>1120</v>
      </c>
      <c r="B1164">
        <v>515518</v>
      </c>
      <c r="C1164" t="s">
        <v>5992</v>
      </c>
      <c r="D1164" s="11">
        <v>45838</v>
      </c>
      <c r="E1164" t="s">
        <v>3414</v>
      </c>
      <c r="F1164" t="s">
        <v>2797</v>
      </c>
      <c r="G1164" t="s">
        <v>2788</v>
      </c>
      <c r="H1164" t="str">
        <f>IF(_xlfn.XLOOKUP(E1164,LD_01[DOCUMENTO],LD_01[REVISÃO])=F1164,"VIGENTE","OBSOLETO")</f>
        <v>OBSOLETO</v>
      </c>
      <c r="I1164" t="s">
        <v>4317</v>
      </c>
      <c r="J1164" t="s">
        <v>4855</v>
      </c>
      <c r="K1164" t="str">
        <f t="shared" si="54"/>
        <v>MSV-163MS-535-545</v>
      </c>
      <c r="L1164" t="str">
        <f>_xlfn.XLOOKUP(E1164,LD_PROJETOS!A:A,LD_PROJETOS!H:H)</f>
        <v>EL</v>
      </c>
      <c r="M1164" t="str">
        <f t="shared" si="55"/>
        <v>OBSOLETO</v>
      </c>
      <c r="N1164" t="str">
        <f t="shared" si="56"/>
        <v>C:\Users\luis.nunes\OneDrive - ATERPA\00.SERVIDOR\SALA TÉCNICA\00.PROJETOS\02.DOCUMENTOS\ANO 01\MSV-163MS-535-545\EL\OBSOLETO</v>
      </c>
      <c r="O1164" t="s">
        <v>4780</v>
      </c>
    </row>
    <row r="1165" spans="1:15" x14ac:dyDescent="0.3">
      <c r="A1165" t="s">
        <v>1121</v>
      </c>
      <c r="B1165">
        <v>905141</v>
      </c>
      <c r="C1165" t="s">
        <v>5992</v>
      </c>
      <c r="D1165" s="11">
        <v>45838</v>
      </c>
      <c r="E1165" t="s">
        <v>3415</v>
      </c>
      <c r="F1165" t="s">
        <v>2818</v>
      </c>
      <c r="G1165" t="s">
        <v>2787</v>
      </c>
      <c r="H1165" t="str">
        <f>IF(_xlfn.XLOOKUP(E1165,LD_01[DOCUMENTO],LD_01[REVISÃO])=F1165,"VIGENTE","OBSOLETO")</f>
        <v>OBSOLETO</v>
      </c>
      <c r="I1165" t="s">
        <v>4317</v>
      </c>
      <c r="J1165" t="s">
        <v>4855</v>
      </c>
      <c r="K1165" t="str">
        <f t="shared" si="54"/>
        <v>MSV-163MS-535-545</v>
      </c>
      <c r="L1165" t="str">
        <f>_xlfn.XLOOKUP(E1165,LD_PROJETOS!A:A,LD_PROJETOS!H:H)</f>
        <v>EL</v>
      </c>
      <c r="M1165" t="str">
        <f t="shared" si="55"/>
        <v>OBSOLETO</v>
      </c>
      <c r="N1165" t="str">
        <f t="shared" si="56"/>
        <v>C:\Users\luis.nunes\OneDrive - ATERPA\00.SERVIDOR\SALA TÉCNICA\00.PROJETOS\02.DOCUMENTOS\ANO 01\MSV-163MS-535-545\EL\OBSOLETO</v>
      </c>
      <c r="O1165" t="s">
        <v>4780</v>
      </c>
    </row>
    <row r="1166" spans="1:15" x14ac:dyDescent="0.3">
      <c r="A1166" t="s">
        <v>1122</v>
      </c>
      <c r="B1166">
        <v>363346</v>
      </c>
      <c r="C1166" t="s">
        <v>5992</v>
      </c>
      <c r="D1166" s="11">
        <v>45838</v>
      </c>
      <c r="E1166" t="s">
        <v>3415</v>
      </c>
      <c r="F1166" t="s">
        <v>2818</v>
      </c>
      <c r="G1166" t="s">
        <v>2788</v>
      </c>
      <c r="H1166" t="str">
        <f>IF(_xlfn.XLOOKUP(E1166,LD_01[DOCUMENTO],LD_01[REVISÃO])=F1166,"VIGENTE","OBSOLETO")</f>
        <v>OBSOLETO</v>
      </c>
      <c r="I1166" t="s">
        <v>4317</v>
      </c>
      <c r="J1166" t="s">
        <v>4855</v>
      </c>
      <c r="K1166" t="str">
        <f t="shared" si="54"/>
        <v>MSV-163MS-535-545</v>
      </c>
      <c r="L1166" t="str">
        <f>_xlfn.XLOOKUP(E1166,LD_PROJETOS!A:A,LD_PROJETOS!H:H)</f>
        <v>EL</v>
      </c>
      <c r="M1166" t="str">
        <f t="shared" si="55"/>
        <v>OBSOLETO</v>
      </c>
      <c r="N1166" t="str">
        <f t="shared" si="56"/>
        <v>C:\Users\luis.nunes\OneDrive - ATERPA\00.SERVIDOR\SALA TÉCNICA\00.PROJETOS\02.DOCUMENTOS\ANO 01\MSV-163MS-535-545\EL\OBSOLETO</v>
      </c>
      <c r="O1166" t="s">
        <v>4780</v>
      </c>
    </row>
    <row r="1167" spans="1:15" x14ac:dyDescent="0.3">
      <c r="A1167" t="s">
        <v>1189</v>
      </c>
      <c r="B1167">
        <v>1793102</v>
      </c>
      <c r="C1167" t="s">
        <v>5992</v>
      </c>
      <c r="D1167" s="11">
        <v>45838</v>
      </c>
      <c r="E1167" t="s">
        <v>3455</v>
      </c>
      <c r="F1167" t="s">
        <v>2799</v>
      </c>
      <c r="G1167" t="s">
        <v>2787</v>
      </c>
      <c r="H1167" t="str">
        <f>IF(_xlfn.XLOOKUP(E1167,LD_01[DOCUMENTO],LD_01[REVISÃO])=F1167,"VIGENTE","OBSOLETO")</f>
        <v>VIGENTE</v>
      </c>
      <c r="I1167" t="s">
        <v>4317</v>
      </c>
      <c r="J1167" t="s">
        <v>4855</v>
      </c>
      <c r="K1167" t="str">
        <f t="shared" si="54"/>
        <v>MSV-163MS-535-545</v>
      </c>
      <c r="L1167" t="str">
        <f>_xlfn.XLOOKUP(E1167,LD_PROJETOS!A:A,LD_PROJETOS!H:H)</f>
        <v>IN</v>
      </c>
      <c r="M1167" t="str">
        <f t="shared" si="55"/>
        <v/>
      </c>
      <c r="N1167" t="str">
        <f t="shared" si="56"/>
        <v>C:\Users\luis.nunes\OneDrive - ATERPA\00.SERVIDOR\SALA TÉCNICA\00.PROJETOS\02.DOCUMENTOS\ANO 01\MSV-163MS-535-545\IN</v>
      </c>
      <c r="O1167" t="s">
        <v>4780</v>
      </c>
    </row>
    <row r="1168" spans="1:15" x14ac:dyDescent="0.3">
      <c r="A1168" t="s">
        <v>1190</v>
      </c>
      <c r="B1168">
        <v>598935</v>
      </c>
      <c r="C1168" t="s">
        <v>5992</v>
      </c>
      <c r="D1168" s="11">
        <v>45838</v>
      </c>
      <c r="E1168" t="s">
        <v>3455</v>
      </c>
      <c r="F1168" t="s">
        <v>2799</v>
      </c>
      <c r="G1168" t="s">
        <v>2788</v>
      </c>
      <c r="H1168" t="str">
        <f>IF(_xlfn.XLOOKUP(E1168,LD_01[DOCUMENTO],LD_01[REVISÃO])=F1168,"VIGENTE","OBSOLETO")</f>
        <v>VIGENTE</v>
      </c>
      <c r="I1168" t="s">
        <v>4317</v>
      </c>
      <c r="J1168" t="s">
        <v>4855</v>
      </c>
      <c r="K1168" t="str">
        <f t="shared" si="54"/>
        <v>MSV-163MS-535-545</v>
      </c>
      <c r="L1168" t="str">
        <f>_xlfn.XLOOKUP(E1168,LD_PROJETOS!A:A,LD_PROJETOS!H:H)</f>
        <v>IN</v>
      </c>
      <c r="M1168" t="str">
        <f t="shared" si="55"/>
        <v/>
      </c>
      <c r="N1168" t="str">
        <f t="shared" si="56"/>
        <v>C:\Users\luis.nunes\OneDrive - ATERPA\00.SERVIDOR\SALA TÉCNICA\00.PROJETOS\02.DOCUMENTOS\ANO 01\MSV-163MS-535-545\IN</v>
      </c>
      <c r="O1168" t="s">
        <v>4780</v>
      </c>
    </row>
    <row r="1169" spans="1:15" x14ac:dyDescent="0.3">
      <c r="A1169" t="s">
        <v>1191</v>
      </c>
      <c r="B1169">
        <v>2257157</v>
      </c>
      <c r="C1169" t="s">
        <v>5992</v>
      </c>
      <c r="D1169" s="11">
        <v>45838</v>
      </c>
      <c r="E1169" t="s">
        <v>3456</v>
      </c>
      <c r="F1169" t="s">
        <v>2799</v>
      </c>
      <c r="G1169" t="s">
        <v>2787</v>
      </c>
      <c r="H1169" t="str">
        <f>IF(_xlfn.XLOOKUP(E1169,LD_01[DOCUMENTO],LD_01[REVISÃO])=F1169,"VIGENTE","OBSOLETO")</f>
        <v>VIGENTE</v>
      </c>
      <c r="I1169" t="s">
        <v>4317</v>
      </c>
      <c r="J1169" t="s">
        <v>4855</v>
      </c>
      <c r="K1169" t="str">
        <f t="shared" si="54"/>
        <v>MSV-163MS-535-545</v>
      </c>
      <c r="L1169" t="str">
        <f>_xlfn.XLOOKUP(E1169,LD_PROJETOS!A:A,LD_PROJETOS!H:H)</f>
        <v>IN</v>
      </c>
      <c r="M1169" t="str">
        <f t="shared" si="55"/>
        <v/>
      </c>
      <c r="N1169" t="str">
        <f t="shared" si="56"/>
        <v>C:\Users\luis.nunes\OneDrive - ATERPA\00.SERVIDOR\SALA TÉCNICA\00.PROJETOS\02.DOCUMENTOS\ANO 01\MSV-163MS-535-545\IN</v>
      </c>
      <c r="O1169" t="s">
        <v>4780</v>
      </c>
    </row>
    <row r="1170" spans="1:15" x14ac:dyDescent="0.3">
      <c r="A1170" t="s">
        <v>1192</v>
      </c>
      <c r="B1170">
        <v>598149</v>
      </c>
      <c r="C1170" t="s">
        <v>5992</v>
      </c>
      <c r="D1170" s="11">
        <v>45838</v>
      </c>
      <c r="E1170" t="s">
        <v>3456</v>
      </c>
      <c r="F1170" t="s">
        <v>2799</v>
      </c>
      <c r="G1170" t="s">
        <v>2788</v>
      </c>
      <c r="H1170" t="str">
        <f>IF(_xlfn.XLOOKUP(E1170,LD_01[DOCUMENTO],LD_01[REVISÃO])=F1170,"VIGENTE","OBSOLETO")</f>
        <v>VIGENTE</v>
      </c>
      <c r="I1170" t="s">
        <v>4317</v>
      </c>
      <c r="J1170" t="s">
        <v>4855</v>
      </c>
      <c r="K1170" t="str">
        <f t="shared" si="54"/>
        <v>MSV-163MS-535-545</v>
      </c>
      <c r="L1170" t="str">
        <f>_xlfn.XLOOKUP(E1170,LD_PROJETOS!A:A,LD_PROJETOS!H:H)</f>
        <v>IN</v>
      </c>
      <c r="M1170" t="str">
        <f t="shared" si="55"/>
        <v/>
      </c>
      <c r="N1170" t="str">
        <f t="shared" si="56"/>
        <v>C:\Users\luis.nunes\OneDrive - ATERPA\00.SERVIDOR\SALA TÉCNICA\00.PROJETOS\02.DOCUMENTOS\ANO 01\MSV-163MS-535-545\IN</v>
      </c>
      <c r="O1170" t="s">
        <v>4780</v>
      </c>
    </row>
    <row r="1171" spans="1:15" x14ac:dyDescent="0.3">
      <c r="A1171" t="s">
        <v>1193</v>
      </c>
      <c r="B1171">
        <v>2215141</v>
      </c>
      <c r="C1171" t="s">
        <v>5992</v>
      </c>
      <c r="D1171" s="11">
        <v>45838</v>
      </c>
      <c r="E1171" t="s">
        <v>3457</v>
      </c>
      <c r="F1171" t="s">
        <v>2799</v>
      </c>
      <c r="G1171" t="s">
        <v>2787</v>
      </c>
      <c r="H1171" t="str">
        <f>IF(_xlfn.XLOOKUP(E1171,LD_01[DOCUMENTO],LD_01[REVISÃO])=F1171,"VIGENTE","OBSOLETO")</f>
        <v>VIGENTE</v>
      </c>
      <c r="I1171" t="s">
        <v>4317</v>
      </c>
      <c r="J1171" t="s">
        <v>4855</v>
      </c>
      <c r="K1171" t="str">
        <f t="shared" si="54"/>
        <v>MSV-163MS-535-545</v>
      </c>
      <c r="L1171" t="str">
        <f>_xlfn.XLOOKUP(E1171,LD_PROJETOS!A:A,LD_PROJETOS!H:H)</f>
        <v>IN</v>
      </c>
      <c r="M1171" t="str">
        <f t="shared" si="55"/>
        <v/>
      </c>
      <c r="N1171" t="str">
        <f t="shared" si="56"/>
        <v>C:\Users\luis.nunes\OneDrive - ATERPA\00.SERVIDOR\SALA TÉCNICA\00.PROJETOS\02.DOCUMENTOS\ANO 01\MSV-163MS-535-545\IN</v>
      </c>
      <c r="O1171" t="s">
        <v>4780</v>
      </c>
    </row>
    <row r="1172" spans="1:15" x14ac:dyDescent="0.3">
      <c r="A1172" t="s">
        <v>1194</v>
      </c>
      <c r="B1172">
        <v>677919</v>
      </c>
      <c r="C1172" t="s">
        <v>5992</v>
      </c>
      <c r="D1172" s="11">
        <v>45838</v>
      </c>
      <c r="E1172" t="s">
        <v>3457</v>
      </c>
      <c r="F1172" t="s">
        <v>2799</v>
      </c>
      <c r="G1172" t="s">
        <v>2788</v>
      </c>
      <c r="H1172" t="str">
        <f>IF(_xlfn.XLOOKUP(E1172,LD_01[DOCUMENTO],LD_01[REVISÃO])=F1172,"VIGENTE","OBSOLETO")</f>
        <v>VIGENTE</v>
      </c>
      <c r="I1172" t="s">
        <v>4317</v>
      </c>
      <c r="J1172" t="s">
        <v>4855</v>
      </c>
      <c r="K1172" t="str">
        <f t="shared" si="54"/>
        <v>MSV-163MS-535-545</v>
      </c>
      <c r="L1172" t="str">
        <f>_xlfn.XLOOKUP(E1172,LD_PROJETOS!A:A,LD_PROJETOS!H:H)</f>
        <v>IN</v>
      </c>
      <c r="M1172" t="str">
        <f t="shared" si="55"/>
        <v/>
      </c>
      <c r="N1172" t="str">
        <f t="shared" si="56"/>
        <v>C:\Users\luis.nunes\OneDrive - ATERPA\00.SERVIDOR\SALA TÉCNICA\00.PROJETOS\02.DOCUMENTOS\ANO 01\MSV-163MS-535-545\IN</v>
      </c>
      <c r="O1172" t="s">
        <v>4780</v>
      </c>
    </row>
    <row r="1173" spans="1:15" x14ac:dyDescent="0.3">
      <c r="A1173" t="s">
        <v>1195</v>
      </c>
      <c r="B1173">
        <v>2464467</v>
      </c>
      <c r="C1173" t="s">
        <v>5992</v>
      </c>
      <c r="D1173" s="11">
        <v>45838</v>
      </c>
      <c r="E1173" t="s">
        <v>3458</v>
      </c>
      <c r="F1173" t="s">
        <v>2797</v>
      </c>
      <c r="G1173" t="s">
        <v>2787</v>
      </c>
      <c r="H1173" t="str">
        <f>IF(_xlfn.XLOOKUP(E1173,LD_01[DOCUMENTO],LD_01[REVISÃO])=F1173,"VIGENTE","OBSOLETO")</f>
        <v>VIGENTE</v>
      </c>
      <c r="I1173" t="s">
        <v>4317</v>
      </c>
      <c r="J1173" t="s">
        <v>4855</v>
      </c>
      <c r="K1173" t="str">
        <f t="shared" si="54"/>
        <v>MSV-163MS-535-545</v>
      </c>
      <c r="L1173" t="str">
        <f>_xlfn.XLOOKUP(E1173,LD_PROJETOS!A:A,LD_PROJETOS!H:H)</f>
        <v>IN</v>
      </c>
      <c r="M1173" t="str">
        <f t="shared" si="55"/>
        <v/>
      </c>
      <c r="N1173" t="str">
        <f t="shared" si="56"/>
        <v>C:\Users\luis.nunes\OneDrive - ATERPA\00.SERVIDOR\SALA TÉCNICA\00.PROJETOS\02.DOCUMENTOS\ANO 01\MSV-163MS-535-545\IN</v>
      </c>
      <c r="O1173" t="s">
        <v>4780</v>
      </c>
    </row>
    <row r="1174" spans="1:15" x14ac:dyDescent="0.3">
      <c r="A1174" t="s">
        <v>1196</v>
      </c>
      <c r="B1174">
        <v>1275673</v>
      </c>
      <c r="C1174" t="s">
        <v>5992</v>
      </c>
      <c r="D1174" s="11">
        <v>45838</v>
      </c>
      <c r="E1174" t="s">
        <v>3458</v>
      </c>
      <c r="F1174" t="s">
        <v>2797</v>
      </c>
      <c r="G1174" t="s">
        <v>2788</v>
      </c>
      <c r="H1174" t="str">
        <f>IF(_xlfn.XLOOKUP(E1174,LD_01[DOCUMENTO],LD_01[REVISÃO])=F1174,"VIGENTE","OBSOLETO")</f>
        <v>VIGENTE</v>
      </c>
      <c r="I1174" t="s">
        <v>4317</v>
      </c>
      <c r="J1174" t="s">
        <v>4855</v>
      </c>
      <c r="K1174" t="str">
        <f t="shared" si="54"/>
        <v>MSV-163MS-535-545</v>
      </c>
      <c r="L1174" t="str">
        <f>_xlfn.XLOOKUP(E1174,LD_PROJETOS!A:A,LD_PROJETOS!H:H)</f>
        <v>IN</v>
      </c>
      <c r="M1174" t="str">
        <f t="shared" si="55"/>
        <v/>
      </c>
      <c r="N1174" t="str">
        <f t="shared" si="56"/>
        <v>C:\Users\luis.nunes\OneDrive - ATERPA\00.SERVIDOR\SALA TÉCNICA\00.PROJETOS\02.DOCUMENTOS\ANO 01\MSV-163MS-535-545\IN</v>
      </c>
      <c r="O1174" t="s">
        <v>4780</v>
      </c>
    </row>
    <row r="1175" spans="1:15" x14ac:dyDescent="0.3">
      <c r="A1175" t="s">
        <v>1197</v>
      </c>
      <c r="B1175">
        <v>2216126</v>
      </c>
      <c r="C1175" t="s">
        <v>5992</v>
      </c>
      <c r="D1175" s="11">
        <v>45838</v>
      </c>
      <c r="E1175" t="s">
        <v>3459</v>
      </c>
      <c r="F1175" t="s">
        <v>2797</v>
      </c>
      <c r="G1175" t="s">
        <v>2787</v>
      </c>
      <c r="H1175" t="str">
        <f>IF(_xlfn.XLOOKUP(E1175,LD_01[DOCUMENTO],LD_01[REVISÃO])=F1175,"VIGENTE","OBSOLETO")</f>
        <v>VIGENTE</v>
      </c>
      <c r="I1175" t="s">
        <v>4317</v>
      </c>
      <c r="J1175" t="s">
        <v>4855</v>
      </c>
      <c r="K1175" t="str">
        <f t="shared" si="54"/>
        <v>MSV-163MS-535-545</v>
      </c>
      <c r="L1175" t="str">
        <f>_xlfn.XLOOKUP(E1175,LD_PROJETOS!A:A,LD_PROJETOS!H:H)</f>
        <v>IN</v>
      </c>
      <c r="M1175" t="str">
        <f t="shared" si="55"/>
        <v/>
      </c>
      <c r="N1175" t="str">
        <f t="shared" si="56"/>
        <v>C:\Users\luis.nunes\OneDrive - ATERPA\00.SERVIDOR\SALA TÉCNICA\00.PROJETOS\02.DOCUMENTOS\ANO 01\MSV-163MS-535-545\IN</v>
      </c>
      <c r="O1175" t="s">
        <v>4780</v>
      </c>
    </row>
    <row r="1176" spans="1:15" x14ac:dyDescent="0.3">
      <c r="A1176" t="s">
        <v>1198</v>
      </c>
      <c r="B1176">
        <v>923608</v>
      </c>
      <c r="C1176" t="s">
        <v>5992</v>
      </c>
      <c r="D1176" s="11">
        <v>45838</v>
      </c>
      <c r="E1176" t="s">
        <v>3459</v>
      </c>
      <c r="F1176" t="s">
        <v>2797</v>
      </c>
      <c r="G1176" t="s">
        <v>2788</v>
      </c>
      <c r="H1176" t="str">
        <f>IF(_xlfn.XLOOKUP(E1176,LD_01[DOCUMENTO],LD_01[REVISÃO])=F1176,"VIGENTE","OBSOLETO")</f>
        <v>VIGENTE</v>
      </c>
      <c r="I1176" t="s">
        <v>4317</v>
      </c>
      <c r="J1176" t="s">
        <v>4855</v>
      </c>
      <c r="K1176" t="str">
        <f t="shared" si="54"/>
        <v>MSV-163MS-535-545</v>
      </c>
      <c r="L1176" t="str">
        <f>_xlfn.XLOOKUP(E1176,LD_PROJETOS!A:A,LD_PROJETOS!H:H)</f>
        <v>IN</v>
      </c>
      <c r="M1176" t="str">
        <f t="shared" si="55"/>
        <v/>
      </c>
      <c r="N1176" t="str">
        <f t="shared" si="56"/>
        <v>C:\Users\luis.nunes\OneDrive - ATERPA\00.SERVIDOR\SALA TÉCNICA\00.PROJETOS\02.DOCUMENTOS\ANO 01\MSV-163MS-535-545\IN</v>
      </c>
      <c r="O1176" t="s">
        <v>4780</v>
      </c>
    </row>
    <row r="1177" spans="1:15" x14ac:dyDescent="0.3">
      <c r="A1177" t="s">
        <v>1199</v>
      </c>
      <c r="B1177">
        <v>2141146</v>
      </c>
      <c r="C1177" t="s">
        <v>5992</v>
      </c>
      <c r="D1177" s="11">
        <v>45838</v>
      </c>
      <c r="E1177" t="s">
        <v>3460</v>
      </c>
      <c r="F1177" t="s">
        <v>2799</v>
      </c>
      <c r="G1177" t="s">
        <v>2787</v>
      </c>
      <c r="H1177" t="str">
        <f>IF(_xlfn.XLOOKUP(E1177,LD_01[DOCUMENTO],LD_01[REVISÃO])=F1177,"VIGENTE","OBSOLETO")</f>
        <v>VIGENTE</v>
      </c>
      <c r="I1177" t="s">
        <v>4317</v>
      </c>
      <c r="J1177" t="s">
        <v>4855</v>
      </c>
      <c r="K1177" t="str">
        <f t="shared" si="54"/>
        <v>MSV-163MS-535-545</v>
      </c>
      <c r="L1177" t="str">
        <f>_xlfn.XLOOKUP(E1177,LD_PROJETOS!A:A,LD_PROJETOS!H:H)</f>
        <v>IN</v>
      </c>
      <c r="M1177" t="str">
        <f t="shared" si="55"/>
        <v/>
      </c>
      <c r="N1177" t="str">
        <f t="shared" si="56"/>
        <v>C:\Users\luis.nunes\OneDrive - ATERPA\00.SERVIDOR\SALA TÉCNICA\00.PROJETOS\02.DOCUMENTOS\ANO 01\MSV-163MS-535-545\IN</v>
      </c>
      <c r="O1177" t="s">
        <v>4780</v>
      </c>
    </row>
    <row r="1178" spans="1:15" x14ac:dyDescent="0.3">
      <c r="A1178" t="s">
        <v>1200</v>
      </c>
      <c r="B1178">
        <v>585917</v>
      </c>
      <c r="C1178" t="s">
        <v>5992</v>
      </c>
      <c r="D1178" s="11">
        <v>45838</v>
      </c>
      <c r="E1178" t="s">
        <v>3460</v>
      </c>
      <c r="F1178" t="s">
        <v>2799</v>
      </c>
      <c r="G1178" t="s">
        <v>2788</v>
      </c>
      <c r="H1178" t="str">
        <f>IF(_xlfn.XLOOKUP(E1178,LD_01[DOCUMENTO],LD_01[REVISÃO])=F1178,"VIGENTE","OBSOLETO")</f>
        <v>VIGENTE</v>
      </c>
      <c r="I1178" t="s">
        <v>4317</v>
      </c>
      <c r="J1178" t="s">
        <v>4855</v>
      </c>
      <c r="K1178" t="str">
        <f t="shared" si="54"/>
        <v>MSV-163MS-535-545</v>
      </c>
      <c r="L1178" t="str">
        <f>_xlfn.XLOOKUP(E1178,LD_PROJETOS!A:A,LD_PROJETOS!H:H)</f>
        <v>IN</v>
      </c>
      <c r="M1178" t="str">
        <f t="shared" si="55"/>
        <v/>
      </c>
      <c r="N1178" t="str">
        <f t="shared" si="56"/>
        <v>C:\Users\luis.nunes\OneDrive - ATERPA\00.SERVIDOR\SALA TÉCNICA\00.PROJETOS\02.DOCUMENTOS\ANO 01\MSV-163MS-535-545\IN</v>
      </c>
      <c r="O1178" t="s">
        <v>4780</v>
      </c>
    </row>
    <row r="1179" spans="1:15" x14ac:dyDescent="0.3">
      <c r="A1179" t="s">
        <v>1201</v>
      </c>
      <c r="B1179">
        <v>2432982</v>
      </c>
      <c r="C1179" t="s">
        <v>5992</v>
      </c>
      <c r="D1179" s="11">
        <v>45838</v>
      </c>
      <c r="E1179" t="s">
        <v>3461</v>
      </c>
      <c r="F1179" t="s">
        <v>2799</v>
      </c>
      <c r="G1179" t="s">
        <v>2787</v>
      </c>
      <c r="H1179" t="str">
        <f>IF(_xlfn.XLOOKUP(E1179,LD_01[DOCUMENTO],LD_01[REVISÃO])=F1179,"VIGENTE","OBSOLETO")</f>
        <v>VIGENTE</v>
      </c>
      <c r="I1179" t="s">
        <v>4317</v>
      </c>
      <c r="J1179" t="s">
        <v>4855</v>
      </c>
      <c r="K1179" t="str">
        <f t="shared" si="54"/>
        <v>MSV-163MS-535-545</v>
      </c>
      <c r="L1179" t="str">
        <f>_xlfn.XLOOKUP(E1179,LD_PROJETOS!A:A,LD_PROJETOS!H:H)</f>
        <v>IN</v>
      </c>
      <c r="M1179" t="str">
        <f t="shared" si="55"/>
        <v/>
      </c>
      <c r="N1179" t="str">
        <f t="shared" si="56"/>
        <v>C:\Users\luis.nunes\OneDrive - ATERPA\00.SERVIDOR\SALA TÉCNICA\00.PROJETOS\02.DOCUMENTOS\ANO 01\MSV-163MS-535-545\IN</v>
      </c>
      <c r="O1179" t="s">
        <v>4780</v>
      </c>
    </row>
    <row r="1180" spans="1:15" x14ac:dyDescent="0.3">
      <c r="A1180" t="s">
        <v>1202</v>
      </c>
      <c r="B1180">
        <v>598501</v>
      </c>
      <c r="C1180" t="s">
        <v>5992</v>
      </c>
      <c r="D1180" s="11">
        <v>45838</v>
      </c>
      <c r="E1180" t="s">
        <v>3461</v>
      </c>
      <c r="F1180" t="s">
        <v>2799</v>
      </c>
      <c r="G1180" t="s">
        <v>2788</v>
      </c>
      <c r="H1180" t="str">
        <f>IF(_xlfn.XLOOKUP(E1180,LD_01[DOCUMENTO],LD_01[REVISÃO])=F1180,"VIGENTE","OBSOLETO")</f>
        <v>VIGENTE</v>
      </c>
      <c r="I1180" t="s">
        <v>4317</v>
      </c>
      <c r="J1180" t="s">
        <v>4855</v>
      </c>
      <c r="K1180" t="str">
        <f t="shared" si="54"/>
        <v>MSV-163MS-535-545</v>
      </c>
      <c r="L1180" t="str">
        <f>_xlfn.XLOOKUP(E1180,LD_PROJETOS!A:A,LD_PROJETOS!H:H)</f>
        <v>IN</v>
      </c>
      <c r="M1180" t="str">
        <f t="shared" si="55"/>
        <v/>
      </c>
      <c r="N1180" t="str">
        <f t="shared" si="56"/>
        <v>C:\Users\luis.nunes\OneDrive - ATERPA\00.SERVIDOR\SALA TÉCNICA\00.PROJETOS\02.DOCUMENTOS\ANO 01\MSV-163MS-535-545\IN</v>
      </c>
      <c r="O1180" t="s">
        <v>4780</v>
      </c>
    </row>
    <row r="1181" spans="1:15" x14ac:dyDescent="0.3">
      <c r="A1181" t="s">
        <v>1203</v>
      </c>
      <c r="B1181">
        <v>2439026</v>
      </c>
      <c r="C1181" t="s">
        <v>5992</v>
      </c>
      <c r="D1181" s="11">
        <v>45838</v>
      </c>
      <c r="E1181" t="s">
        <v>3462</v>
      </c>
      <c r="F1181" t="s">
        <v>2797</v>
      </c>
      <c r="G1181" t="s">
        <v>2787</v>
      </c>
      <c r="H1181" t="str">
        <f>IF(_xlfn.XLOOKUP(E1181,LD_01[DOCUMENTO],LD_01[REVISÃO])=F1181,"VIGENTE","OBSOLETO")</f>
        <v>VIGENTE</v>
      </c>
      <c r="I1181" t="s">
        <v>4317</v>
      </c>
      <c r="J1181" t="s">
        <v>4855</v>
      </c>
      <c r="K1181" t="str">
        <f t="shared" si="54"/>
        <v>MSV-163MS-535-545</v>
      </c>
      <c r="L1181" t="str">
        <f>_xlfn.XLOOKUP(E1181,LD_PROJETOS!A:A,LD_PROJETOS!H:H)</f>
        <v>IN</v>
      </c>
      <c r="M1181" t="str">
        <f t="shared" si="55"/>
        <v/>
      </c>
      <c r="N1181" t="str">
        <f t="shared" si="56"/>
        <v>C:\Users\luis.nunes\OneDrive - ATERPA\00.SERVIDOR\SALA TÉCNICA\00.PROJETOS\02.DOCUMENTOS\ANO 01\MSV-163MS-535-545\IN</v>
      </c>
      <c r="O1181" t="s">
        <v>4780</v>
      </c>
    </row>
    <row r="1182" spans="1:15" x14ac:dyDescent="0.3">
      <c r="A1182" t="s">
        <v>1204</v>
      </c>
      <c r="B1182">
        <v>826245</v>
      </c>
      <c r="C1182" t="s">
        <v>5992</v>
      </c>
      <c r="D1182" s="11">
        <v>45838</v>
      </c>
      <c r="E1182" t="s">
        <v>3462</v>
      </c>
      <c r="F1182" t="s">
        <v>2797</v>
      </c>
      <c r="G1182" t="s">
        <v>2788</v>
      </c>
      <c r="H1182" t="str">
        <f>IF(_xlfn.XLOOKUP(E1182,LD_01[DOCUMENTO],LD_01[REVISÃO])=F1182,"VIGENTE","OBSOLETO")</f>
        <v>VIGENTE</v>
      </c>
      <c r="I1182" t="s">
        <v>4317</v>
      </c>
      <c r="J1182" t="s">
        <v>4855</v>
      </c>
      <c r="K1182" t="str">
        <f t="shared" si="54"/>
        <v>MSV-163MS-535-545</v>
      </c>
      <c r="L1182" t="str">
        <f>_xlfn.XLOOKUP(E1182,LD_PROJETOS!A:A,LD_PROJETOS!H:H)</f>
        <v>IN</v>
      </c>
      <c r="M1182" t="str">
        <f t="shared" si="55"/>
        <v/>
      </c>
      <c r="N1182" t="str">
        <f t="shared" si="56"/>
        <v>C:\Users\luis.nunes\OneDrive - ATERPA\00.SERVIDOR\SALA TÉCNICA\00.PROJETOS\02.DOCUMENTOS\ANO 01\MSV-163MS-535-545\IN</v>
      </c>
      <c r="O1182" t="s">
        <v>4780</v>
      </c>
    </row>
    <row r="1183" spans="1:15" x14ac:dyDescent="0.3">
      <c r="A1183" t="s">
        <v>1205</v>
      </c>
      <c r="B1183">
        <v>2158249</v>
      </c>
      <c r="C1183" t="s">
        <v>5992</v>
      </c>
      <c r="D1183" s="11">
        <v>45838</v>
      </c>
      <c r="E1183" t="s">
        <v>3463</v>
      </c>
      <c r="F1183" t="s">
        <v>2799</v>
      </c>
      <c r="G1183" t="s">
        <v>2787</v>
      </c>
      <c r="H1183" t="str">
        <f>IF(_xlfn.XLOOKUP(E1183,LD_01[DOCUMENTO],LD_01[REVISÃO])=F1183,"VIGENTE","OBSOLETO")</f>
        <v>VIGENTE</v>
      </c>
      <c r="I1183" t="s">
        <v>4317</v>
      </c>
      <c r="J1183" t="s">
        <v>4855</v>
      </c>
      <c r="K1183" t="str">
        <f t="shared" si="54"/>
        <v>MSV-163MS-535-545</v>
      </c>
      <c r="L1183" t="str">
        <f>_xlfn.XLOOKUP(E1183,LD_PROJETOS!A:A,LD_PROJETOS!H:H)</f>
        <v>IN</v>
      </c>
      <c r="M1183" t="str">
        <f t="shared" si="55"/>
        <v/>
      </c>
      <c r="N1183" t="str">
        <f t="shared" si="56"/>
        <v>C:\Users\luis.nunes\OneDrive - ATERPA\00.SERVIDOR\SALA TÉCNICA\00.PROJETOS\02.DOCUMENTOS\ANO 01\MSV-163MS-535-545\IN</v>
      </c>
      <c r="O1183" t="s">
        <v>4780</v>
      </c>
    </row>
    <row r="1184" spans="1:15" x14ac:dyDescent="0.3">
      <c r="A1184" t="s">
        <v>1206</v>
      </c>
      <c r="B1184">
        <v>676281</v>
      </c>
      <c r="C1184" t="s">
        <v>5992</v>
      </c>
      <c r="D1184" s="11">
        <v>45838</v>
      </c>
      <c r="E1184" t="s">
        <v>3463</v>
      </c>
      <c r="F1184" t="s">
        <v>2799</v>
      </c>
      <c r="G1184" t="s">
        <v>2788</v>
      </c>
      <c r="H1184" t="str">
        <f>IF(_xlfn.XLOOKUP(E1184,LD_01[DOCUMENTO],LD_01[REVISÃO])=F1184,"VIGENTE","OBSOLETO")</f>
        <v>VIGENTE</v>
      </c>
      <c r="I1184" t="s">
        <v>4317</v>
      </c>
      <c r="J1184" t="s">
        <v>4855</v>
      </c>
      <c r="K1184" t="str">
        <f t="shared" si="54"/>
        <v>MSV-163MS-535-545</v>
      </c>
      <c r="L1184" t="str">
        <f>_xlfn.XLOOKUP(E1184,LD_PROJETOS!A:A,LD_PROJETOS!H:H)</f>
        <v>IN</v>
      </c>
      <c r="M1184" t="str">
        <f t="shared" si="55"/>
        <v/>
      </c>
      <c r="N1184" t="str">
        <f t="shared" si="56"/>
        <v>C:\Users\luis.nunes\OneDrive - ATERPA\00.SERVIDOR\SALA TÉCNICA\00.PROJETOS\02.DOCUMENTOS\ANO 01\MSV-163MS-535-545\IN</v>
      </c>
      <c r="O1184" t="s">
        <v>4780</v>
      </c>
    </row>
    <row r="1185" spans="1:15" x14ac:dyDescent="0.3">
      <c r="A1185" t="s">
        <v>1207</v>
      </c>
      <c r="B1185">
        <v>2119696</v>
      </c>
      <c r="C1185" t="s">
        <v>5992</v>
      </c>
      <c r="D1185" s="11">
        <v>45838</v>
      </c>
      <c r="E1185" t="s">
        <v>3464</v>
      </c>
      <c r="F1185" t="s">
        <v>2799</v>
      </c>
      <c r="G1185" t="s">
        <v>2787</v>
      </c>
      <c r="H1185" t="str">
        <f>IF(_xlfn.XLOOKUP(E1185,LD_01[DOCUMENTO],LD_01[REVISÃO])=F1185,"VIGENTE","OBSOLETO")</f>
        <v>VIGENTE</v>
      </c>
      <c r="I1185" t="s">
        <v>4317</v>
      </c>
      <c r="J1185" t="s">
        <v>4855</v>
      </c>
      <c r="K1185" t="str">
        <f t="shared" si="54"/>
        <v>MSV-163MS-535-545</v>
      </c>
      <c r="L1185" t="str">
        <f>_xlfn.XLOOKUP(E1185,LD_PROJETOS!A:A,LD_PROJETOS!H:H)</f>
        <v>IN</v>
      </c>
      <c r="M1185" t="str">
        <f t="shared" si="55"/>
        <v/>
      </c>
      <c r="N1185" t="str">
        <f t="shared" si="56"/>
        <v>C:\Users\luis.nunes\OneDrive - ATERPA\00.SERVIDOR\SALA TÉCNICA\00.PROJETOS\02.DOCUMENTOS\ANO 01\MSV-163MS-535-545\IN</v>
      </c>
      <c r="O1185" t="s">
        <v>4780</v>
      </c>
    </row>
    <row r="1186" spans="1:15" x14ac:dyDescent="0.3">
      <c r="A1186" t="s">
        <v>1208</v>
      </c>
      <c r="B1186">
        <v>601107</v>
      </c>
      <c r="C1186" t="s">
        <v>5992</v>
      </c>
      <c r="D1186" s="11">
        <v>45838</v>
      </c>
      <c r="E1186" t="s">
        <v>3464</v>
      </c>
      <c r="F1186" t="s">
        <v>2799</v>
      </c>
      <c r="G1186" t="s">
        <v>2788</v>
      </c>
      <c r="H1186" t="str">
        <f>IF(_xlfn.XLOOKUP(E1186,LD_01[DOCUMENTO],LD_01[REVISÃO])=F1186,"VIGENTE","OBSOLETO")</f>
        <v>VIGENTE</v>
      </c>
      <c r="I1186" t="s">
        <v>4317</v>
      </c>
      <c r="J1186" t="s">
        <v>4855</v>
      </c>
      <c r="K1186" t="str">
        <f t="shared" si="54"/>
        <v>MSV-163MS-535-545</v>
      </c>
      <c r="L1186" t="str">
        <f>_xlfn.XLOOKUP(E1186,LD_PROJETOS!A:A,LD_PROJETOS!H:H)</f>
        <v>IN</v>
      </c>
      <c r="M1186" t="str">
        <f t="shared" si="55"/>
        <v/>
      </c>
      <c r="N1186" t="str">
        <f t="shared" si="56"/>
        <v>C:\Users\luis.nunes\OneDrive - ATERPA\00.SERVIDOR\SALA TÉCNICA\00.PROJETOS\02.DOCUMENTOS\ANO 01\MSV-163MS-535-545\IN</v>
      </c>
      <c r="O1186" t="s">
        <v>4780</v>
      </c>
    </row>
    <row r="1187" spans="1:15" x14ac:dyDescent="0.3">
      <c r="A1187" t="s">
        <v>1281</v>
      </c>
      <c r="B1187">
        <v>1694438</v>
      </c>
      <c r="C1187" t="s">
        <v>5992</v>
      </c>
      <c r="D1187" s="11">
        <v>45838</v>
      </c>
      <c r="E1187" t="s">
        <v>3503</v>
      </c>
      <c r="F1187" t="s">
        <v>2797</v>
      </c>
      <c r="G1187" t="s">
        <v>2787</v>
      </c>
      <c r="H1187" t="str">
        <f>IF(_xlfn.XLOOKUP(E1187,LD_01[DOCUMENTO],LD_01[REVISÃO])=F1187,"VIGENTE","OBSOLETO")</f>
        <v>VIGENTE</v>
      </c>
      <c r="I1187" t="s">
        <v>4317</v>
      </c>
      <c r="J1187" t="s">
        <v>4855</v>
      </c>
      <c r="K1187" t="str">
        <f t="shared" si="54"/>
        <v>MSV-163MS-535-545</v>
      </c>
      <c r="L1187" t="str">
        <f>_xlfn.XLOOKUP(E1187,LD_PROJETOS!A:A,LD_PROJETOS!H:H)</f>
        <v>PA</v>
      </c>
      <c r="M1187" t="str">
        <f t="shared" si="55"/>
        <v/>
      </c>
      <c r="N1187" t="str">
        <f t="shared" si="56"/>
        <v>C:\Users\luis.nunes\OneDrive - ATERPA\00.SERVIDOR\SALA TÉCNICA\00.PROJETOS\02.DOCUMENTOS\ANO 01\MSV-163MS-535-545\PA</v>
      </c>
      <c r="O1187" t="s">
        <v>4780</v>
      </c>
    </row>
    <row r="1188" spans="1:15" x14ac:dyDescent="0.3">
      <c r="A1188" t="s">
        <v>1282</v>
      </c>
      <c r="B1188">
        <v>604234</v>
      </c>
      <c r="C1188" t="s">
        <v>5992</v>
      </c>
      <c r="D1188" s="11">
        <v>45838</v>
      </c>
      <c r="E1188" t="s">
        <v>3503</v>
      </c>
      <c r="F1188" t="s">
        <v>2797</v>
      </c>
      <c r="G1188" t="s">
        <v>2788</v>
      </c>
      <c r="H1188" t="str">
        <f>IF(_xlfn.XLOOKUP(E1188,LD_01[DOCUMENTO],LD_01[REVISÃO])=F1188,"VIGENTE","OBSOLETO")</f>
        <v>VIGENTE</v>
      </c>
      <c r="I1188" t="s">
        <v>4317</v>
      </c>
      <c r="J1188" t="s">
        <v>4855</v>
      </c>
      <c r="K1188" t="str">
        <f t="shared" si="54"/>
        <v>MSV-163MS-535-545</v>
      </c>
      <c r="L1188" t="str">
        <f>_xlfn.XLOOKUP(E1188,LD_PROJETOS!A:A,LD_PROJETOS!H:H)</f>
        <v>PA</v>
      </c>
      <c r="M1188" t="str">
        <f t="shared" si="55"/>
        <v/>
      </c>
      <c r="N1188" t="str">
        <f t="shared" si="56"/>
        <v>C:\Users\luis.nunes\OneDrive - ATERPA\00.SERVIDOR\SALA TÉCNICA\00.PROJETOS\02.DOCUMENTOS\ANO 01\MSV-163MS-535-545\PA</v>
      </c>
      <c r="O1188" t="s">
        <v>4780</v>
      </c>
    </row>
    <row r="1189" spans="1:15" x14ac:dyDescent="0.3">
      <c r="A1189" t="s">
        <v>1283</v>
      </c>
      <c r="B1189">
        <v>1860237</v>
      </c>
      <c r="C1189" t="s">
        <v>5992</v>
      </c>
      <c r="D1189" s="11">
        <v>45838</v>
      </c>
      <c r="E1189" t="s">
        <v>3504</v>
      </c>
      <c r="F1189" t="s">
        <v>2797</v>
      </c>
      <c r="G1189" t="s">
        <v>2787</v>
      </c>
      <c r="H1189" t="str">
        <f>IF(_xlfn.XLOOKUP(E1189,LD_01[DOCUMENTO],LD_01[REVISÃO])=F1189,"VIGENTE","OBSOLETO")</f>
        <v>VIGENTE</v>
      </c>
      <c r="I1189" t="s">
        <v>4317</v>
      </c>
      <c r="J1189" t="s">
        <v>4855</v>
      </c>
      <c r="K1189" t="str">
        <f t="shared" si="54"/>
        <v>MSV-163MS-535-545</v>
      </c>
      <c r="L1189" t="str">
        <f>_xlfn.XLOOKUP(E1189,LD_PROJETOS!A:A,LD_PROJETOS!H:H)</f>
        <v>PA</v>
      </c>
      <c r="M1189" t="str">
        <f t="shared" si="55"/>
        <v/>
      </c>
      <c r="N1189" t="str">
        <f t="shared" si="56"/>
        <v>C:\Users\luis.nunes\OneDrive - ATERPA\00.SERVIDOR\SALA TÉCNICA\00.PROJETOS\02.DOCUMENTOS\ANO 01\MSV-163MS-535-545\PA</v>
      </c>
      <c r="O1189" t="s">
        <v>4780</v>
      </c>
    </row>
    <row r="1190" spans="1:15" x14ac:dyDescent="0.3">
      <c r="A1190" t="s">
        <v>1284</v>
      </c>
      <c r="B1190">
        <v>846056</v>
      </c>
      <c r="C1190" t="s">
        <v>5992</v>
      </c>
      <c r="D1190" s="11">
        <v>45838</v>
      </c>
      <c r="E1190" t="s">
        <v>3504</v>
      </c>
      <c r="F1190" t="s">
        <v>2797</v>
      </c>
      <c r="G1190" t="s">
        <v>2788</v>
      </c>
      <c r="H1190" t="str">
        <f>IF(_xlfn.XLOOKUP(E1190,LD_01[DOCUMENTO],LD_01[REVISÃO])=F1190,"VIGENTE","OBSOLETO")</f>
        <v>VIGENTE</v>
      </c>
      <c r="I1190" t="s">
        <v>4317</v>
      </c>
      <c r="J1190" t="s">
        <v>4855</v>
      </c>
      <c r="K1190" t="str">
        <f t="shared" si="54"/>
        <v>MSV-163MS-535-545</v>
      </c>
      <c r="L1190" t="str">
        <f>_xlfn.XLOOKUP(E1190,LD_PROJETOS!A:A,LD_PROJETOS!H:H)</f>
        <v>PA</v>
      </c>
      <c r="M1190" t="str">
        <f t="shared" si="55"/>
        <v/>
      </c>
      <c r="N1190" t="str">
        <f t="shared" si="56"/>
        <v>C:\Users\luis.nunes\OneDrive - ATERPA\00.SERVIDOR\SALA TÉCNICA\00.PROJETOS\02.DOCUMENTOS\ANO 01\MSV-163MS-535-545\PA</v>
      </c>
      <c r="O1190" t="s">
        <v>4780</v>
      </c>
    </row>
    <row r="1191" spans="1:15" x14ac:dyDescent="0.3">
      <c r="A1191" t="s">
        <v>1285</v>
      </c>
      <c r="B1191">
        <v>1941623</v>
      </c>
      <c r="C1191" t="s">
        <v>5992</v>
      </c>
      <c r="D1191" s="11">
        <v>45838</v>
      </c>
      <c r="E1191" t="s">
        <v>3505</v>
      </c>
      <c r="F1191" t="s">
        <v>2797</v>
      </c>
      <c r="G1191" t="s">
        <v>2787</v>
      </c>
      <c r="H1191" t="str">
        <f>IF(_xlfn.XLOOKUP(E1191,LD_01[DOCUMENTO],LD_01[REVISÃO])=F1191,"VIGENTE","OBSOLETO")</f>
        <v>VIGENTE</v>
      </c>
      <c r="I1191" t="s">
        <v>4317</v>
      </c>
      <c r="J1191" t="s">
        <v>4855</v>
      </c>
      <c r="K1191" t="str">
        <f t="shared" si="54"/>
        <v>MSV-163MS-535-545</v>
      </c>
      <c r="L1191" t="str">
        <f>_xlfn.XLOOKUP(E1191,LD_PROJETOS!A:A,LD_PROJETOS!H:H)</f>
        <v>PA</v>
      </c>
      <c r="M1191" t="str">
        <f t="shared" si="55"/>
        <v/>
      </c>
      <c r="N1191" t="str">
        <f t="shared" si="56"/>
        <v>C:\Users\luis.nunes\OneDrive - ATERPA\00.SERVIDOR\SALA TÉCNICA\00.PROJETOS\02.DOCUMENTOS\ANO 01\MSV-163MS-535-545\PA</v>
      </c>
      <c r="O1191" t="s">
        <v>4780</v>
      </c>
    </row>
    <row r="1192" spans="1:15" x14ac:dyDescent="0.3">
      <c r="A1192" t="s">
        <v>1286</v>
      </c>
      <c r="B1192">
        <v>868125</v>
      </c>
      <c r="C1192" t="s">
        <v>5992</v>
      </c>
      <c r="D1192" s="11">
        <v>45838</v>
      </c>
      <c r="E1192" t="s">
        <v>3505</v>
      </c>
      <c r="F1192" t="s">
        <v>2797</v>
      </c>
      <c r="G1192" t="s">
        <v>2788</v>
      </c>
      <c r="H1192" t="str">
        <f>IF(_xlfn.XLOOKUP(E1192,LD_01[DOCUMENTO],LD_01[REVISÃO])=F1192,"VIGENTE","OBSOLETO")</f>
        <v>VIGENTE</v>
      </c>
      <c r="I1192" t="s">
        <v>4317</v>
      </c>
      <c r="J1192" t="s">
        <v>4855</v>
      </c>
      <c r="K1192" t="str">
        <f t="shared" si="54"/>
        <v>MSV-163MS-535-545</v>
      </c>
      <c r="L1192" t="str">
        <f>_xlfn.XLOOKUP(E1192,LD_PROJETOS!A:A,LD_PROJETOS!H:H)</f>
        <v>PA</v>
      </c>
      <c r="M1192" t="str">
        <f t="shared" si="55"/>
        <v/>
      </c>
      <c r="N1192" t="str">
        <f t="shared" si="56"/>
        <v>C:\Users\luis.nunes\OneDrive - ATERPA\00.SERVIDOR\SALA TÉCNICA\00.PROJETOS\02.DOCUMENTOS\ANO 01\MSV-163MS-535-545\PA</v>
      </c>
      <c r="O1192" t="s">
        <v>4780</v>
      </c>
    </row>
    <row r="1193" spans="1:15" x14ac:dyDescent="0.3">
      <c r="A1193" t="s">
        <v>1287</v>
      </c>
      <c r="B1193">
        <v>1802614</v>
      </c>
      <c r="C1193" t="s">
        <v>5992</v>
      </c>
      <c r="D1193" s="11">
        <v>45838</v>
      </c>
      <c r="E1193" t="s">
        <v>3506</v>
      </c>
      <c r="F1193" t="s">
        <v>2797</v>
      </c>
      <c r="G1193" t="s">
        <v>2787</v>
      </c>
      <c r="H1193" t="str">
        <f>IF(_xlfn.XLOOKUP(E1193,LD_01[DOCUMENTO],LD_01[REVISÃO])=F1193,"VIGENTE","OBSOLETO")</f>
        <v>VIGENTE</v>
      </c>
      <c r="I1193" t="s">
        <v>4317</v>
      </c>
      <c r="J1193" t="s">
        <v>4855</v>
      </c>
      <c r="K1193" t="str">
        <f t="shared" si="54"/>
        <v>MSV-163MS-535-545</v>
      </c>
      <c r="L1193" t="str">
        <f>_xlfn.XLOOKUP(E1193,LD_PROJETOS!A:A,LD_PROJETOS!H:H)</f>
        <v>PA</v>
      </c>
      <c r="M1193" t="str">
        <f t="shared" si="55"/>
        <v/>
      </c>
      <c r="N1193" t="str">
        <f t="shared" si="56"/>
        <v>C:\Users\luis.nunes\OneDrive - ATERPA\00.SERVIDOR\SALA TÉCNICA\00.PROJETOS\02.DOCUMENTOS\ANO 01\MSV-163MS-535-545\PA</v>
      </c>
      <c r="O1193" t="s">
        <v>4780</v>
      </c>
    </row>
    <row r="1194" spans="1:15" x14ac:dyDescent="0.3">
      <c r="A1194" t="s">
        <v>1288</v>
      </c>
      <c r="B1194">
        <v>989929</v>
      </c>
      <c r="C1194" t="s">
        <v>5992</v>
      </c>
      <c r="D1194" s="11">
        <v>45838</v>
      </c>
      <c r="E1194" t="s">
        <v>3506</v>
      </c>
      <c r="F1194" t="s">
        <v>2797</v>
      </c>
      <c r="G1194" t="s">
        <v>2788</v>
      </c>
      <c r="H1194" t="str">
        <f>IF(_xlfn.XLOOKUP(E1194,LD_01[DOCUMENTO],LD_01[REVISÃO])=F1194,"VIGENTE","OBSOLETO")</f>
        <v>VIGENTE</v>
      </c>
      <c r="I1194" t="s">
        <v>4317</v>
      </c>
      <c r="J1194" t="s">
        <v>4855</v>
      </c>
      <c r="K1194" t="str">
        <f t="shared" si="54"/>
        <v>MSV-163MS-535-545</v>
      </c>
      <c r="L1194" t="str">
        <f>_xlfn.XLOOKUP(E1194,LD_PROJETOS!A:A,LD_PROJETOS!H:H)</f>
        <v>PA</v>
      </c>
      <c r="M1194" t="str">
        <f t="shared" si="55"/>
        <v/>
      </c>
      <c r="N1194" t="str">
        <f t="shared" si="56"/>
        <v>C:\Users\luis.nunes\OneDrive - ATERPA\00.SERVIDOR\SALA TÉCNICA\00.PROJETOS\02.DOCUMENTOS\ANO 01\MSV-163MS-535-545\PA</v>
      </c>
      <c r="O1194" t="s">
        <v>4780</v>
      </c>
    </row>
    <row r="1195" spans="1:15" x14ac:dyDescent="0.3">
      <c r="A1195" t="s">
        <v>1289</v>
      </c>
      <c r="B1195">
        <v>1849385</v>
      </c>
      <c r="C1195" t="s">
        <v>5992</v>
      </c>
      <c r="D1195" s="11">
        <v>45838</v>
      </c>
      <c r="E1195" t="s">
        <v>3507</v>
      </c>
      <c r="F1195" t="s">
        <v>2797</v>
      </c>
      <c r="G1195" t="s">
        <v>2787</v>
      </c>
      <c r="H1195" t="str">
        <f>IF(_xlfn.XLOOKUP(E1195,LD_01[DOCUMENTO],LD_01[REVISÃO])=F1195,"VIGENTE","OBSOLETO")</f>
        <v>VIGENTE</v>
      </c>
      <c r="I1195" t="s">
        <v>4317</v>
      </c>
      <c r="J1195" t="s">
        <v>4855</v>
      </c>
      <c r="K1195" t="str">
        <f t="shared" si="54"/>
        <v>MSV-163MS-535-545</v>
      </c>
      <c r="L1195" t="str">
        <f>_xlfn.XLOOKUP(E1195,LD_PROJETOS!A:A,LD_PROJETOS!H:H)</f>
        <v>PA</v>
      </c>
      <c r="M1195" t="str">
        <f t="shared" si="55"/>
        <v/>
      </c>
      <c r="N1195" t="str">
        <f t="shared" si="56"/>
        <v>C:\Users\luis.nunes\OneDrive - ATERPA\00.SERVIDOR\SALA TÉCNICA\00.PROJETOS\02.DOCUMENTOS\ANO 01\MSV-163MS-535-545\PA</v>
      </c>
      <c r="O1195" t="s">
        <v>4780</v>
      </c>
    </row>
    <row r="1196" spans="1:15" x14ac:dyDescent="0.3">
      <c r="A1196" t="s">
        <v>1290</v>
      </c>
      <c r="B1196">
        <v>978666</v>
      </c>
      <c r="C1196" t="s">
        <v>5992</v>
      </c>
      <c r="D1196" s="11">
        <v>45838</v>
      </c>
      <c r="E1196" t="s">
        <v>3507</v>
      </c>
      <c r="F1196" t="s">
        <v>2797</v>
      </c>
      <c r="G1196" t="s">
        <v>2788</v>
      </c>
      <c r="H1196" t="str">
        <f>IF(_xlfn.XLOOKUP(E1196,LD_01[DOCUMENTO],LD_01[REVISÃO])=F1196,"VIGENTE","OBSOLETO")</f>
        <v>VIGENTE</v>
      </c>
      <c r="I1196" t="s">
        <v>4317</v>
      </c>
      <c r="J1196" t="s">
        <v>4855</v>
      </c>
      <c r="K1196" t="str">
        <f t="shared" si="54"/>
        <v>MSV-163MS-535-545</v>
      </c>
      <c r="L1196" t="str">
        <f>_xlfn.XLOOKUP(E1196,LD_PROJETOS!A:A,LD_PROJETOS!H:H)</f>
        <v>PA</v>
      </c>
      <c r="M1196" t="str">
        <f t="shared" si="55"/>
        <v/>
      </c>
      <c r="N1196" t="str">
        <f t="shared" si="56"/>
        <v>C:\Users\luis.nunes\OneDrive - ATERPA\00.SERVIDOR\SALA TÉCNICA\00.PROJETOS\02.DOCUMENTOS\ANO 01\MSV-163MS-535-545\PA</v>
      </c>
      <c r="O1196" t="s">
        <v>4780</v>
      </c>
    </row>
    <row r="1197" spans="1:15" x14ac:dyDescent="0.3">
      <c r="A1197" t="s">
        <v>1291</v>
      </c>
      <c r="B1197">
        <v>1974574</v>
      </c>
      <c r="C1197" t="s">
        <v>5992</v>
      </c>
      <c r="D1197" s="11">
        <v>45838</v>
      </c>
      <c r="E1197" t="s">
        <v>3508</v>
      </c>
      <c r="F1197" t="s">
        <v>2797</v>
      </c>
      <c r="G1197" t="s">
        <v>2787</v>
      </c>
      <c r="H1197" t="str">
        <f>IF(_xlfn.XLOOKUP(E1197,LD_01[DOCUMENTO],LD_01[REVISÃO])=F1197,"VIGENTE","OBSOLETO")</f>
        <v>VIGENTE</v>
      </c>
      <c r="I1197" t="s">
        <v>4317</v>
      </c>
      <c r="J1197" t="s">
        <v>4855</v>
      </c>
      <c r="K1197" t="str">
        <f t="shared" si="54"/>
        <v>MSV-163MS-535-545</v>
      </c>
      <c r="L1197" t="str">
        <f>_xlfn.XLOOKUP(E1197,LD_PROJETOS!A:A,LD_PROJETOS!H:H)</f>
        <v>PA</v>
      </c>
      <c r="M1197" t="str">
        <f t="shared" si="55"/>
        <v/>
      </c>
      <c r="N1197" t="str">
        <f t="shared" si="56"/>
        <v>C:\Users\luis.nunes\OneDrive - ATERPA\00.SERVIDOR\SALA TÉCNICA\00.PROJETOS\02.DOCUMENTOS\ANO 01\MSV-163MS-535-545\PA</v>
      </c>
      <c r="O1197" t="s">
        <v>4780</v>
      </c>
    </row>
    <row r="1198" spans="1:15" x14ac:dyDescent="0.3">
      <c r="A1198" t="s">
        <v>1292</v>
      </c>
      <c r="B1198">
        <v>1093329</v>
      </c>
      <c r="C1198" t="s">
        <v>5992</v>
      </c>
      <c r="D1198" s="11">
        <v>45838</v>
      </c>
      <c r="E1198" t="s">
        <v>3508</v>
      </c>
      <c r="F1198" t="s">
        <v>2797</v>
      </c>
      <c r="G1198" t="s">
        <v>2788</v>
      </c>
      <c r="H1198" t="str">
        <f>IF(_xlfn.XLOOKUP(E1198,LD_01[DOCUMENTO],LD_01[REVISÃO])=F1198,"VIGENTE","OBSOLETO")</f>
        <v>VIGENTE</v>
      </c>
      <c r="I1198" t="s">
        <v>4317</v>
      </c>
      <c r="J1198" t="s">
        <v>4855</v>
      </c>
      <c r="K1198" t="str">
        <f t="shared" si="54"/>
        <v>MSV-163MS-535-545</v>
      </c>
      <c r="L1198" t="str">
        <f>_xlfn.XLOOKUP(E1198,LD_PROJETOS!A:A,LD_PROJETOS!H:H)</f>
        <v>PA</v>
      </c>
      <c r="M1198" t="str">
        <f t="shared" si="55"/>
        <v/>
      </c>
      <c r="N1198" t="str">
        <f t="shared" si="56"/>
        <v>C:\Users\luis.nunes\OneDrive - ATERPA\00.SERVIDOR\SALA TÉCNICA\00.PROJETOS\02.DOCUMENTOS\ANO 01\MSV-163MS-535-545\PA</v>
      </c>
      <c r="O1198" t="s">
        <v>4780</v>
      </c>
    </row>
    <row r="1199" spans="1:15" x14ac:dyDescent="0.3">
      <c r="A1199" t="s">
        <v>1293</v>
      </c>
      <c r="B1199">
        <v>2165852</v>
      </c>
      <c r="C1199" t="s">
        <v>5992</v>
      </c>
      <c r="D1199" s="11">
        <v>45838</v>
      </c>
      <c r="E1199" t="s">
        <v>3509</v>
      </c>
      <c r="F1199" t="s">
        <v>2797</v>
      </c>
      <c r="G1199" t="s">
        <v>2787</v>
      </c>
      <c r="H1199" t="str">
        <f>IF(_xlfn.XLOOKUP(E1199,LD_01[DOCUMENTO],LD_01[REVISÃO])=F1199,"VIGENTE","OBSOLETO")</f>
        <v>VIGENTE</v>
      </c>
      <c r="I1199" t="s">
        <v>4317</v>
      </c>
      <c r="J1199" t="s">
        <v>4855</v>
      </c>
      <c r="K1199" t="str">
        <f t="shared" si="54"/>
        <v>MSV-163MS-535-545</v>
      </c>
      <c r="L1199" t="str">
        <f>_xlfn.XLOOKUP(E1199,LD_PROJETOS!A:A,LD_PROJETOS!H:H)</f>
        <v>PA</v>
      </c>
      <c r="M1199" t="str">
        <f t="shared" si="55"/>
        <v/>
      </c>
      <c r="N1199" t="str">
        <f t="shared" si="56"/>
        <v>C:\Users\luis.nunes\OneDrive - ATERPA\00.SERVIDOR\SALA TÉCNICA\00.PROJETOS\02.DOCUMENTOS\ANO 01\MSV-163MS-535-545\PA</v>
      </c>
      <c r="O1199" t="s">
        <v>4780</v>
      </c>
    </row>
    <row r="1200" spans="1:15" x14ac:dyDescent="0.3">
      <c r="A1200" t="s">
        <v>1294</v>
      </c>
      <c r="B1200">
        <v>1241088</v>
      </c>
      <c r="C1200" t="s">
        <v>5992</v>
      </c>
      <c r="D1200" s="11">
        <v>45838</v>
      </c>
      <c r="E1200" t="s">
        <v>3509</v>
      </c>
      <c r="F1200" t="s">
        <v>2797</v>
      </c>
      <c r="G1200" t="s">
        <v>2788</v>
      </c>
      <c r="H1200" t="str">
        <f>IF(_xlfn.XLOOKUP(E1200,LD_01[DOCUMENTO],LD_01[REVISÃO])=F1200,"VIGENTE","OBSOLETO")</f>
        <v>VIGENTE</v>
      </c>
      <c r="I1200" t="s">
        <v>4317</v>
      </c>
      <c r="J1200" t="s">
        <v>4855</v>
      </c>
      <c r="K1200" t="str">
        <f t="shared" si="54"/>
        <v>MSV-163MS-535-545</v>
      </c>
      <c r="L1200" t="str">
        <f>_xlfn.XLOOKUP(E1200,LD_PROJETOS!A:A,LD_PROJETOS!H:H)</f>
        <v>PA</v>
      </c>
      <c r="M1200" t="str">
        <f t="shared" si="55"/>
        <v/>
      </c>
      <c r="N1200" t="str">
        <f t="shared" si="56"/>
        <v>C:\Users\luis.nunes\OneDrive - ATERPA\00.SERVIDOR\SALA TÉCNICA\00.PROJETOS\02.DOCUMENTOS\ANO 01\MSV-163MS-535-545\PA</v>
      </c>
      <c r="O1200" t="s">
        <v>4780</v>
      </c>
    </row>
    <row r="1201" spans="1:15" x14ac:dyDescent="0.3">
      <c r="A1201" t="s">
        <v>1295</v>
      </c>
      <c r="B1201">
        <v>2117897</v>
      </c>
      <c r="C1201" t="s">
        <v>5992</v>
      </c>
      <c r="D1201" s="11">
        <v>45838</v>
      </c>
      <c r="E1201" t="s">
        <v>3510</v>
      </c>
      <c r="F1201" t="s">
        <v>2797</v>
      </c>
      <c r="G1201" t="s">
        <v>2787</v>
      </c>
      <c r="H1201" t="str">
        <f>IF(_xlfn.XLOOKUP(E1201,LD_01[DOCUMENTO],LD_01[REVISÃO])=F1201,"VIGENTE","OBSOLETO")</f>
        <v>VIGENTE</v>
      </c>
      <c r="I1201" t="s">
        <v>4317</v>
      </c>
      <c r="J1201" t="s">
        <v>4855</v>
      </c>
      <c r="K1201" t="str">
        <f t="shared" si="54"/>
        <v>MSV-163MS-535-545</v>
      </c>
      <c r="L1201" t="str">
        <f>_xlfn.XLOOKUP(E1201,LD_PROJETOS!A:A,LD_PROJETOS!H:H)</f>
        <v>PA</v>
      </c>
      <c r="M1201" t="str">
        <f t="shared" si="55"/>
        <v/>
      </c>
      <c r="N1201" t="str">
        <f t="shared" si="56"/>
        <v>C:\Users\luis.nunes\OneDrive - ATERPA\00.SERVIDOR\SALA TÉCNICA\00.PROJETOS\02.DOCUMENTOS\ANO 01\MSV-163MS-535-545\PA</v>
      </c>
      <c r="O1201" t="s">
        <v>4780</v>
      </c>
    </row>
    <row r="1202" spans="1:15" x14ac:dyDescent="0.3">
      <c r="A1202" t="s">
        <v>1296</v>
      </c>
      <c r="B1202">
        <v>1031363</v>
      </c>
      <c r="C1202" t="s">
        <v>5992</v>
      </c>
      <c r="D1202" s="11">
        <v>45838</v>
      </c>
      <c r="E1202" t="s">
        <v>3510</v>
      </c>
      <c r="F1202" t="s">
        <v>2797</v>
      </c>
      <c r="G1202" t="s">
        <v>2788</v>
      </c>
      <c r="H1202" t="str">
        <f>IF(_xlfn.XLOOKUP(E1202,LD_01[DOCUMENTO],LD_01[REVISÃO])=F1202,"VIGENTE","OBSOLETO")</f>
        <v>VIGENTE</v>
      </c>
      <c r="I1202" t="s">
        <v>4317</v>
      </c>
      <c r="J1202" t="s">
        <v>4855</v>
      </c>
      <c r="K1202" t="str">
        <f t="shared" si="54"/>
        <v>MSV-163MS-535-545</v>
      </c>
      <c r="L1202" t="str">
        <f>_xlfn.XLOOKUP(E1202,LD_PROJETOS!A:A,LD_PROJETOS!H:H)</f>
        <v>PA</v>
      </c>
      <c r="M1202" t="str">
        <f t="shared" si="55"/>
        <v/>
      </c>
      <c r="N1202" t="str">
        <f t="shared" si="56"/>
        <v>C:\Users\luis.nunes\OneDrive - ATERPA\00.SERVIDOR\SALA TÉCNICA\00.PROJETOS\02.DOCUMENTOS\ANO 01\MSV-163MS-535-545\PA</v>
      </c>
      <c r="O1202" t="s">
        <v>4780</v>
      </c>
    </row>
    <row r="1203" spans="1:15" x14ac:dyDescent="0.3">
      <c r="A1203" t="s">
        <v>1297</v>
      </c>
      <c r="B1203">
        <v>2073557</v>
      </c>
      <c r="C1203" t="s">
        <v>5992</v>
      </c>
      <c r="D1203" s="11">
        <v>45838</v>
      </c>
      <c r="E1203" t="s">
        <v>3511</v>
      </c>
      <c r="F1203" t="s">
        <v>2797</v>
      </c>
      <c r="G1203" t="s">
        <v>2787</v>
      </c>
      <c r="H1203" t="str">
        <f>IF(_xlfn.XLOOKUP(E1203,LD_01[DOCUMENTO],LD_01[REVISÃO])=F1203,"VIGENTE","OBSOLETO")</f>
        <v>VIGENTE</v>
      </c>
      <c r="I1203" t="s">
        <v>4317</v>
      </c>
      <c r="J1203" t="s">
        <v>4855</v>
      </c>
      <c r="K1203" t="str">
        <f t="shared" si="54"/>
        <v>MSV-163MS-535-545</v>
      </c>
      <c r="L1203" t="str">
        <f>_xlfn.XLOOKUP(E1203,LD_PROJETOS!A:A,LD_PROJETOS!H:H)</f>
        <v>PA</v>
      </c>
      <c r="M1203" t="str">
        <f t="shared" si="55"/>
        <v/>
      </c>
      <c r="N1203" t="str">
        <f t="shared" si="56"/>
        <v>C:\Users\luis.nunes\OneDrive - ATERPA\00.SERVIDOR\SALA TÉCNICA\00.PROJETOS\02.DOCUMENTOS\ANO 01\MSV-163MS-535-545\PA</v>
      </c>
      <c r="O1203" t="s">
        <v>4780</v>
      </c>
    </row>
    <row r="1204" spans="1:15" x14ac:dyDescent="0.3">
      <c r="A1204" t="s">
        <v>1298</v>
      </c>
      <c r="B1204">
        <v>542754</v>
      </c>
      <c r="C1204" t="s">
        <v>5992</v>
      </c>
      <c r="D1204" s="11">
        <v>45838</v>
      </c>
      <c r="E1204" t="s">
        <v>3511</v>
      </c>
      <c r="F1204" t="s">
        <v>2797</v>
      </c>
      <c r="G1204" t="s">
        <v>2788</v>
      </c>
      <c r="H1204" t="str">
        <f>IF(_xlfn.XLOOKUP(E1204,LD_01[DOCUMENTO],LD_01[REVISÃO])=F1204,"VIGENTE","OBSOLETO")</f>
        <v>VIGENTE</v>
      </c>
      <c r="I1204" t="s">
        <v>4317</v>
      </c>
      <c r="J1204" t="s">
        <v>4855</v>
      </c>
      <c r="K1204" t="str">
        <f t="shared" si="54"/>
        <v>MSV-163MS-535-545</v>
      </c>
      <c r="L1204" t="str">
        <f>_xlfn.XLOOKUP(E1204,LD_PROJETOS!A:A,LD_PROJETOS!H:H)</f>
        <v>PA</v>
      </c>
      <c r="M1204" t="str">
        <f t="shared" si="55"/>
        <v/>
      </c>
      <c r="N1204" t="str">
        <f t="shared" si="56"/>
        <v>C:\Users\luis.nunes\OneDrive - ATERPA\00.SERVIDOR\SALA TÉCNICA\00.PROJETOS\02.DOCUMENTOS\ANO 01\MSV-163MS-535-545\PA</v>
      </c>
      <c r="O1204" t="s">
        <v>4780</v>
      </c>
    </row>
    <row r="1205" spans="1:15" x14ac:dyDescent="0.3">
      <c r="A1205" t="s">
        <v>1299</v>
      </c>
      <c r="B1205">
        <v>2019419</v>
      </c>
      <c r="C1205" t="s">
        <v>5992</v>
      </c>
      <c r="D1205" s="11">
        <v>45838</v>
      </c>
      <c r="E1205" t="s">
        <v>3512</v>
      </c>
      <c r="F1205" t="s">
        <v>2797</v>
      </c>
      <c r="G1205" t="s">
        <v>2787</v>
      </c>
      <c r="H1205" t="str">
        <f>IF(_xlfn.XLOOKUP(E1205,LD_01[DOCUMENTO],LD_01[REVISÃO])=F1205,"VIGENTE","OBSOLETO")</f>
        <v>VIGENTE</v>
      </c>
      <c r="I1205" t="s">
        <v>4317</v>
      </c>
      <c r="J1205" t="s">
        <v>4855</v>
      </c>
      <c r="K1205" t="str">
        <f t="shared" si="54"/>
        <v>MSV-163MS-535-545</v>
      </c>
      <c r="L1205" t="str">
        <f>_xlfn.XLOOKUP(E1205,LD_PROJETOS!A:A,LD_PROJETOS!H:H)</f>
        <v>PA</v>
      </c>
      <c r="M1205" t="str">
        <f t="shared" si="55"/>
        <v/>
      </c>
      <c r="N1205" t="str">
        <f t="shared" si="56"/>
        <v>C:\Users\luis.nunes\OneDrive - ATERPA\00.SERVIDOR\SALA TÉCNICA\00.PROJETOS\02.DOCUMENTOS\ANO 01\MSV-163MS-535-545\PA</v>
      </c>
      <c r="O1205" t="s">
        <v>4780</v>
      </c>
    </row>
    <row r="1206" spans="1:15" x14ac:dyDescent="0.3">
      <c r="A1206" t="s">
        <v>1300</v>
      </c>
      <c r="B1206">
        <v>544943</v>
      </c>
      <c r="C1206" t="s">
        <v>5992</v>
      </c>
      <c r="D1206" s="11">
        <v>45838</v>
      </c>
      <c r="E1206" t="s">
        <v>3512</v>
      </c>
      <c r="F1206" t="s">
        <v>2797</v>
      </c>
      <c r="G1206" t="s">
        <v>2788</v>
      </c>
      <c r="H1206" t="str">
        <f>IF(_xlfn.XLOOKUP(E1206,LD_01[DOCUMENTO],LD_01[REVISÃO])=F1206,"VIGENTE","OBSOLETO")</f>
        <v>VIGENTE</v>
      </c>
      <c r="I1206" t="s">
        <v>4317</v>
      </c>
      <c r="J1206" t="s">
        <v>4855</v>
      </c>
      <c r="K1206" t="str">
        <f t="shared" si="54"/>
        <v>MSV-163MS-535-545</v>
      </c>
      <c r="L1206" t="str">
        <f>_xlfn.XLOOKUP(E1206,LD_PROJETOS!A:A,LD_PROJETOS!H:H)</f>
        <v>PA</v>
      </c>
      <c r="M1206" t="str">
        <f t="shared" si="55"/>
        <v/>
      </c>
      <c r="N1206" t="str">
        <f t="shared" si="56"/>
        <v>C:\Users\luis.nunes\OneDrive - ATERPA\00.SERVIDOR\SALA TÉCNICA\00.PROJETOS\02.DOCUMENTOS\ANO 01\MSV-163MS-535-545\PA</v>
      </c>
      <c r="O1206" t="s">
        <v>4780</v>
      </c>
    </row>
    <row r="1207" spans="1:15" x14ac:dyDescent="0.3">
      <c r="A1207" t="s">
        <v>1301</v>
      </c>
      <c r="B1207">
        <v>12702162</v>
      </c>
      <c r="C1207" t="s">
        <v>5992</v>
      </c>
      <c r="D1207" s="11">
        <v>45838</v>
      </c>
      <c r="E1207" t="s">
        <v>3513</v>
      </c>
      <c r="F1207" t="s">
        <v>2786</v>
      </c>
      <c r="G1207" t="s">
        <v>2787</v>
      </c>
      <c r="H1207" t="str">
        <f>IF(_xlfn.XLOOKUP(E1207,LD_01[DOCUMENTO],LD_01[REVISÃO])=F1207,"VIGENTE","OBSOLETO")</f>
        <v>VIGENTE</v>
      </c>
      <c r="I1207" t="s">
        <v>4317</v>
      </c>
      <c r="J1207" t="s">
        <v>4855</v>
      </c>
      <c r="K1207" t="str">
        <f t="shared" si="54"/>
        <v>MSV-163MS-535-545</v>
      </c>
      <c r="L1207" t="str">
        <f>_xlfn.XLOOKUP(E1207,LD_PROJETOS!A:A,LD_PROJETOS!H:H)</f>
        <v>PA</v>
      </c>
      <c r="M1207" t="str">
        <f t="shared" si="55"/>
        <v/>
      </c>
      <c r="N1207" t="str">
        <f t="shared" si="56"/>
        <v>C:\Users\luis.nunes\OneDrive - ATERPA\00.SERVIDOR\SALA TÉCNICA\00.PROJETOS\02.DOCUMENTOS\ANO 01\MSV-163MS-535-545\PA</v>
      </c>
      <c r="O1207" t="s">
        <v>4780</v>
      </c>
    </row>
    <row r="1208" spans="1:15" x14ac:dyDescent="0.3">
      <c r="A1208" t="s">
        <v>1302</v>
      </c>
      <c r="B1208">
        <v>211826</v>
      </c>
      <c r="C1208" t="s">
        <v>5992</v>
      </c>
      <c r="D1208" s="11">
        <v>45838</v>
      </c>
      <c r="E1208" t="s">
        <v>3513</v>
      </c>
      <c r="F1208" t="s">
        <v>2786</v>
      </c>
      <c r="G1208" t="s">
        <v>2788</v>
      </c>
      <c r="H1208" t="str">
        <f>IF(_xlfn.XLOOKUP(E1208,LD_01[DOCUMENTO],LD_01[REVISÃO])=F1208,"VIGENTE","OBSOLETO")</f>
        <v>VIGENTE</v>
      </c>
      <c r="I1208" t="s">
        <v>4317</v>
      </c>
      <c r="J1208" t="s">
        <v>4855</v>
      </c>
      <c r="K1208" t="str">
        <f t="shared" si="54"/>
        <v>MSV-163MS-535-545</v>
      </c>
      <c r="L1208" t="str">
        <f>_xlfn.XLOOKUP(E1208,LD_PROJETOS!A:A,LD_PROJETOS!H:H)</f>
        <v>PA</v>
      </c>
      <c r="M1208" t="str">
        <f t="shared" si="55"/>
        <v/>
      </c>
      <c r="N1208" t="str">
        <f t="shared" si="56"/>
        <v>C:\Users\luis.nunes\OneDrive - ATERPA\00.SERVIDOR\SALA TÉCNICA\00.PROJETOS\02.DOCUMENTOS\ANO 01\MSV-163MS-535-545\PA</v>
      </c>
      <c r="O1208" t="s">
        <v>4780</v>
      </c>
    </row>
    <row r="1209" spans="1:15" x14ac:dyDescent="0.3">
      <c r="A1209" t="s">
        <v>1303</v>
      </c>
      <c r="B1209">
        <v>12522141</v>
      </c>
      <c r="C1209" t="s">
        <v>5992</v>
      </c>
      <c r="D1209" s="11">
        <v>45838</v>
      </c>
      <c r="E1209" t="s">
        <v>3514</v>
      </c>
      <c r="F1209" t="s">
        <v>2786</v>
      </c>
      <c r="G1209" t="s">
        <v>2787</v>
      </c>
      <c r="H1209" t="str">
        <f>IF(_xlfn.XLOOKUP(E1209,LD_01[DOCUMENTO],LD_01[REVISÃO])=F1209,"VIGENTE","OBSOLETO")</f>
        <v>VIGENTE</v>
      </c>
      <c r="I1209" t="s">
        <v>4317</v>
      </c>
      <c r="J1209" t="s">
        <v>4855</v>
      </c>
      <c r="K1209" t="str">
        <f t="shared" si="54"/>
        <v>MSV-163MS-535-545</v>
      </c>
      <c r="L1209" t="str">
        <f>_xlfn.XLOOKUP(E1209,LD_PROJETOS!A:A,LD_PROJETOS!H:H)</f>
        <v>PA</v>
      </c>
      <c r="M1209" t="str">
        <f t="shared" si="55"/>
        <v/>
      </c>
      <c r="N1209" t="str">
        <f t="shared" si="56"/>
        <v>C:\Users\luis.nunes\OneDrive - ATERPA\00.SERVIDOR\SALA TÉCNICA\00.PROJETOS\02.DOCUMENTOS\ANO 01\MSV-163MS-535-545\PA</v>
      </c>
      <c r="O1209" t="s">
        <v>4780</v>
      </c>
    </row>
    <row r="1210" spans="1:15" x14ac:dyDescent="0.3">
      <c r="A1210" t="s">
        <v>1304</v>
      </c>
      <c r="B1210">
        <v>222128</v>
      </c>
      <c r="C1210" t="s">
        <v>5992</v>
      </c>
      <c r="D1210" s="11">
        <v>45838</v>
      </c>
      <c r="E1210" t="s">
        <v>3514</v>
      </c>
      <c r="F1210" t="s">
        <v>2786</v>
      </c>
      <c r="G1210" t="s">
        <v>2788</v>
      </c>
      <c r="H1210" t="str">
        <f>IF(_xlfn.XLOOKUP(E1210,LD_01[DOCUMENTO],LD_01[REVISÃO])=F1210,"VIGENTE","OBSOLETO")</f>
        <v>VIGENTE</v>
      </c>
      <c r="I1210" t="s">
        <v>4317</v>
      </c>
      <c r="J1210" t="s">
        <v>4855</v>
      </c>
      <c r="K1210" t="str">
        <f t="shared" si="54"/>
        <v>MSV-163MS-535-545</v>
      </c>
      <c r="L1210" t="str">
        <f>_xlfn.XLOOKUP(E1210,LD_PROJETOS!A:A,LD_PROJETOS!H:H)</f>
        <v>PA</v>
      </c>
      <c r="M1210" t="str">
        <f t="shared" si="55"/>
        <v/>
      </c>
      <c r="N1210" t="str">
        <f t="shared" si="56"/>
        <v>C:\Users\luis.nunes\OneDrive - ATERPA\00.SERVIDOR\SALA TÉCNICA\00.PROJETOS\02.DOCUMENTOS\ANO 01\MSV-163MS-535-545\PA</v>
      </c>
      <c r="O1210" t="s">
        <v>4780</v>
      </c>
    </row>
    <row r="1211" spans="1:15" x14ac:dyDescent="0.3">
      <c r="A1211" t="s">
        <v>1232</v>
      </c>
      <c r="B1211">
        <v>1643773</v>
      </c>
      <c r="C1211" t="s">
        <v>5992</v>
      </c>
      <c r="D1211" s="11">
        <v>45838</v>
      </c>
      <c r="E1211" t="s">
        <v>3478</v>
      </c>
      <c r="F1211" t="s">
        <v>2818</v>
      </c>
      <c r="G1211" t="s">
        <v>2787</v>
      </c>
      <c r="H1211" t="str">
        <f>IF(_xlfn.XLOOKUP(E1211,LD_01[DOCUMENTO],LD_01[REVISÃO])=F1211,"VIGENTE","OBSOLETO")</f>
        <v>VIGENTE</v>
      </c>
      <c r="I1211" t="s">
        <v>4317</v>
      </c>
      <c r="J1211" t="s">
        <v>4855</v>
      </c>
      <c r="K1211" t="str">
        <f t="shared" si="54"/>
        <v>MSV-163MS-535-545</v>
      </c>
      <c r="L1211" t="str">
        <f>_xlfn.XLOOKUP(E1211,LD_PROJETOS!A:A,LD_PROJETOS!H:H)</f>
        <v>DV</v>
      </c>
      <c r="M1211" t="str">
        <f t="shared" si="55"/>
        <v/>
      </c>
      <c r="N1211" t="str">
        <f t="shared" si="56"/>
        <v>C:\Users\luis.nunes\OneDrive - ATERPA\00.SERVIDOR\SALA TÉCNICA\00.PROJETOS\02.DOCUMENTOS\ANO 01\MSV-163MS-535-545\DV</v>
      </c>
      <c r="O1211" t="s">
        <v>4780</v>
      </c>
    </row>
    <row r="1212" spans="1:15" x14ac:dyDescent="0.3">
      <c r="A1212" t="s">
        <v>1233</v>
      </c>
      <c r="B1212">
        <v>579351</v>
      </c>
      <c r="C1212" t="s">
        <v>5992</v>
      </c>
      <c r="D1212" s="11">
        <v>45838</v>
      </c>
      <c r="E1212" t="s">
        <v>3478</v>
      </c>
      <c r="F1212" t="s">
        <v>2818</v>
      </c>
      <c r="G1212" t="s">
        <v>2788</v>
      </c>
      <c r="H1212" t="str">
        <f>IF(_xlfn.XLOOKUP(E1212,LD_01[DOCUMENTO],LD_01[REVISÃO])=F1212,"VIGENTE","OBSOLETO")</f>
        <v>VIGENTE</v>
      </c>
      <c r="I1212" t="s">
        <v>4317</v>
      </c>
      <c r="J1212" t="s">
        <v>4855</v>
      </c>
      <c r="K1212" t="str">
        <f t="shared" si="54"/>
        <v>MSV-163MS-535-545</v>
      </c>
      <c r="L1212" t="str">
        <f>_xlfn.XLOOKUP(E1212,LD_PROJETOS!A:A,LD_PROJETOS!H:H)</f>
        <v>DV</v>
      </c>
      <c r="M1212" t="str">
        <f t="shared" si="55"/>
        <v/>
      </c>
      <c r="N1212" t="str">
        <f t="shared" si="56"/>
        <v>C:\Users\luis.nunes\OneDrive - ATERPA\00.SERVIDOR\SALA TÉCNICA\00.PROJETOS\02.DOCUMENTOS\ANO 01\MSV-163MS-535-545\DV</v>
      </c>
      <c r="O1212" t="s">
        <v>4780</v>
      </c>
    </row>
    <row r="1213" spans="1:15" x14ac:dyDescent="0.3">
      <c r="A1213" t="s">
        <v>1234</v>
      </c>
      <c r="B1213">
        <v>1624762</v>
      </c>
      <c r="C1213" t="s">
        <v>5992</v>
      </c>
      <c r="D1213" s="11">
        <v>45838</v>
      </c>
      <c r="E1213" t="s">
        <v>3479</v>
      </c>
      <c r="F1213" t="s">
        <v>2818</v>
      </c>
      <c r="G1213" t="s">
        <v>2787</v>
      </c>
      <c r="H1213" t="str">
        <f>IF(_xlfn.XLOOKUP(E1213,LD_01[DOCUMENTO],LD_01[REVISÃO])=F1213,"VIGENTE","OBSOLETO")</f>
        <v>VIGENTE</v>
      </c>
      <c r="I1213" t="s">
        <v>4317</v>
      </c>
      <c r="J1213" t="s">
        <v>4855</v>
      </c>
      <c r="K1213" t="str">
        <f t="shared" si="54"/>
        <v>MSV-163MS-535-545</v>
      </c>
      <c r="L1213" t="str">
        <f>_xlfn.XLOOKUP(E1213,LD_PROJETOS!A:A,LD_PROJETOS!H:H)</f>
        <v>DV</v>
      </c>
      <c r="M1213" t="str">
        <f t="shared" si="55"/>
        <v/>
      </c>
      <c r="N1213" t="str">
        <f t="shared" si="56"/>
        <v>C:\Users\luis.nunes\OneDrive - ATERPA\00.SERVIDOR\SALA TÉCNICA\00.PROJETOS\02.DOCUMENTOS\ANO 01\MSV-163MS-535-545\DV</v>
      </c>
      <c r="O1213" t="s">
        <v>4780</v>
      </c>
    </row>
    <row r="1214" spans="1:15" x14ac:dyDescent="0.3">
      <c r="A1214" t="s">
        <v>1235</v>
      </c>
      <c r="B1214">
        <v>538079</v>
      </c>
      <c r="C1214" t="s">
        <v>5992</v>
      </c>
      <c r="D1214" s="11">
        <v>45838</v>
      </c>
      <c r="E1214" t="s">
        <v>3479</v>
      </c>
      <c r="F1214" t="s">
        <v>2818</v>
      </c>
      <c r="G1214" t="s">
        <v>2788</v>
      </c>
      <c r="H1214" t="str">
        <f>IF(_xlfn.XLOOKUP(E1214,LD_01[DOCUMENTO],LD_01[REVISÃO])=F1214,"VIGENTE","OBSOLETO")</f>
        <v>VIGENTE</v>
      </c>
      <c r="I1214" t="s">
        <v>4317</v>
      </c>
      <c r="J1214" t="s">
        <v>4855</v>
      </c>
      <c r="K1214" t="str">
        <f t="shared" si="54"/>
        <v>MSV-163MS-535-545</v>
      </c>
      <c r="L1214" t="str">
        <f>_xlfn.XLOOKUP(E1214,LD_PROJETOS!A:A,LD_PROJETOS!H:H)</f>
        <v>DV</v>
      </c>
      <c r="M1214" t="str">
        <f t="shared" si="55"/>
        <v/>
      </c>
      <c r="N1214" t="str">
        <f t="shared" si="56"/>
        <v>C:\Users\luis.nunes\OneDrive - ATERPA\00.SERVIDOR\SALA TÉCNICA\00.PROJETOS\02.DOCUMENTOS\ANO 01\MSV-163MS-535-545\DV</v>
      </c>
      <c r="O1214" t="s">
        <v>4780</v>
      </c>
    </row>
    <row r="1215" spans="1:15" x14ac:dyDescent="0.3">
      <c r="A1215" t="s">
        <v>1236</v>
      </c>
      <c r="B1215">
        <v>1980568</v>
      </c>
      <c r="C1215" t="s">
        <v>5992</v>
      </c>
      <c r="D1215" s="11">
        <v>45838</v>
      </c>
      <c r="E1215" t="s">
        <v>3480</v>
      </c>
      <c r="F1215" t="s">
        <v>2791</v>
      </c>
      <c r="G1215" t="s">
        <v>2787</v>
      </c>
      <c r="H1215" t="str">
        <f>IF(_xlfn.XLOOKUP(E1215,LD_01[DOCUMENTO],LD_01[REVISÃO])=F1215,"VIGENTE","OBSOLETO")</f>
        <v>VIGENTE</v>
      </c>
      <c r="I1215" t="s">
        <v>4317</v>
      </c>
      <c r="J1215" t="s">
        <v>4855</v>
      </c>
      <c r="K1215" t="str">
        <f t="shared" si="54"/>
        <v>MSV-163MS-535-545</v>
      </c>
      <c r="L1215" t="str">
        <f>_xlfn.XLOOKUP(E1215,LD_PROJETOS!A:A,LD_PROJETOS!H:H)</f>
        <v>DV</v>
      </c>
      <c r="M1215" t="str">
        <f t="shared" si="55"/>
        <v/>
      </c>
      <c r="N1215" t="str">
        <f t="shared" si="56"/>
        <v>C:\Users\luis.nunes\OneDrive - ATERPA\00.SERVIDOR\SALA TÉCNICA\00.PROJETOS\02.DOCUMENTOS\ANO 01\MSV-163MS-535-545\DV</v>
      </c>
      <c r="O1215" t="s">
        <v>4780</v>
      </c>
    </row>
    <row r="1216" spans="1:15" x14ac:dyDescent="0.3">
      <c r="A1216" t="s">
        <v>1237</v>
      </c>
      <c r="B1216">
        <v>702428</v>
      </c>
      <c r="C1216" t="s">
        <v>5992</v>
      </c>
      <c r="D1216" s="11">
        <v>45838</v>
      </c>
      <c r="E1216" t="s">
        <v>3480</v>
      </c>
      <c r="F1216" t="s">
        <v>2791</v>
      </c>
      <c r="G1216" t="s">
        <v>2788</v>
      </c>
      <c r="H1216" t="str">
        <f>IF(_xlfn.XLOOKUP(E1216,LD_01[DOCUMENTO],LD_01[REVISÃO])=F1216,"VIGENTE","OBSOLETO")</f>
        <v>VIGENTE</v>
      </c>
      <c r="I1216" t="s">
        <v>4317</v>
      </c>
      <c r="J1216" t="s">
        <v>4855</v>
      </c>
      <c r="K1216" t="str">
        <f t="shared" si="54"/>
        <v>MSV-163MS-535-545</v>
      </c>
      <c r="L1216" t="str">
        <f>_xlfn.XLOOKUP(E1216,LD_PROJETOS!A:A,LD_PROJETOS!H:H)</f>
        <v>DV</v>
      </c>
      <c r="M1216" t="str">
        <f t="shared" si="55"/>
        <v/>
      </c>
      <c r="N1216" t="str">
        <f t="shared" si="56"/>
        <v>C:\Users\luis.nunes\OneDrive - ATERPA\00.SERVIDOR\SALA TÉCNICA\00.PROJETOS\02.DOCUMENTOS\ANO 01\MSV-163MS-535-545\DV</v>
      </c>
      <c r="O1216" t="s">
        <v>4780</v>
      </c>
    </row>
    <row r="1217" spans="1:15" x14ac:dyDescent="0.3">
      <c r="A1217" t="s">
        <v>1238</v>
      </c>
      <c r="B1217">
        <v>1641634</v>
      </c>
      <c r="C1217" t="s">
        <v>5992</v>
      </c>
      <c r="D1217" s="11">
        <v>45838</v>
      </c>
      <c r="E1217" t="s">
        <v>3481</v>
      </c>
      <c r="F1217" t="s">
        <v>2791</v>
      </c>
      <c r="G1217" t="s">
        <v>2787</v>
      </c>
      <c r="H1217" t="str">
        <f>IF(_xlfn.XLOOKUP(E1217,LD_01[DOCUMENTO],LD_01[REVISÃO])=F1217,"VIGENTE","OBSOLETO")</f>
        <v>VIGENTE</v>
      </c>
      <c r="I1217" t="s">
        <v>4317</v>
      </c>
      <c r="J1217" t="s">
        <v>4855</v>
      </c>
      <c r="K1217" t="str">
        <f t="shared" ref="K1217:K1280" si="57">"MSV-163MS-"&amp;I1217</f>
        <v>MSV-163MS-535-545</v>
      </c>
      <c r="L1217" t="str">
        <f>_xlfn.XLOOKUP(E1217,LD_PROJETOS!A:A,LD_PROJETOS!H:H)</f>
        <v>DV</v>
      </c>
      <c r="M1217" t="str">
        <f t="shared" ref="M1217:M1280" si="58">IF(H1217&lt;&gt;"OBSOLETO","",H1217)</f>
        <v/>
      </c>
      <c r="N1217" t="str">
        <f t="shared" ref="N1217:N1280" si="59">_xlfn.TEXTJOIN("\",TRUE,J1217:M1217)</f>
        <v>C:\Users\luis.nunes\OneDrive - ATERPA\00.SERVIDOR\SALA TÉCNICA\00.PROJETOS\02.DOCUMENTOS\ANO 01\MSV-163MS-535-545\DV</v>
      </c>
      <c r="O1217" t="s">
        <v>4780</v>
      </c>
    </row>
    <row r="1218" spans="1:15" x14ac:dyDescent="0.3">
      <c r="A1218" t="s">
        <v>1239</v>
      </c>
      <c r="B1218">
        <v>551224</v>
      </c>
      <c r="C1218" t="s">
        <v>5992</v>
      </c>
      <c r="D1218" s="11">
        <v>45838</v>
      </c>
      <c r="E1218" t="s">
        <v>3481</v>
      </c>
      <c r="F1218" t="s">
        <v>2791</v>
      </c>
      <c r="G1218" t="s">
        <v>2788</v>
      </c>
      <c r="H1218" t="str">
        <f>IF(_xlfn.XLOOKUP(E1218,LD_01[DOCUMENTO],LD_01[REVISÃO])=F1218,"VIGENTE","OBSOLETO")</f>
        <v>VIGENTE</v>
      </c>
      <c r="I1218" t="s">
        <v>4317</v>
      </c>
      <c r="J1218" t="s">
        <v>4855</v>
      </c>
      <c r="K1218" t="str">
        <f t="shared" si="57"/>
        <v>MSV-163MS-535-545</v>
      </c>
      <c r="L1218" t="str">
        <f>_xlfn.XLOOKUP(E1218,LD_PROJETOS!A:A,LD_PROJETOS!H:H)</f>
        <v>DV</v>
      </c>
      <c r="M1218" t="str">
        <f t="shared" si="58"/>
        <v/>
      </c>
      <c r="N1218" t="str">
        <f t="shared" si="59"/>
        <v>C:\Users\luis.nunes\OneDrive - ATERPA\00.SERVIDOR\SALA TÉCNICA\00.PROJETOS\02.DOCUMENTOS\ANO 01\MSV-163MS-535-545\DV</v>
      </c>
      <c r="O1218" t="s">
        <v>4780</v>
      </c>
    </row>
    <row r="1219" spans="1:15" x14ac:dyDescent="0.3">
      <c r="A1219" t="s">
        <v>1240</v>
      </c>
      <c r="B1219">
        <v>1846525</v>
      </c>
      <c r="C1219" t="s">
        <v>5992</v>
      </c>
      <c r="D1219" s="11">
        <v>45838</v>
      </c>
      <c r="E1219" t="s">
        <v>3482</v>
      </c>
      <c r="F1219" t="s">
        <v>2791</v>
      </c>
      <c r="G1219" t="s">
        <v>2787</v>
      </c>
      <c r="H1219" t="str">
        <f>IF(_xlfn.XLOOKUP(E1219,LD_01[DOCUMENTO],LD_01[REVISÃO])=F1219,"VIGENTE","OBSOLETO")</f>
        <v>VIGENTE</v>
      </c>
      <c r="I1219" t="s">
        <v>4317</v>
      </c>
      <c r="J1219" t="s">
        <v>4855</v>
      </c>
      <c r="K1219" t="str">
        <f t="shared" si="57"/>
        <v>MSV-163MS-535-545</v>
      </c>
      <c r="L1219" t="str">
        <f>_xlfn.XLOOKUP(E1219,LD_PROJETOS!A:A,LD_PROJETOS!H:H)</f>
        <v>DV</v>
      </c>
      <c r="M1219" t="str">
        <f t="shared" si="58"/>
        <v/>
      </c>
      <c r="N1219" t="str">
        <f t="shared" si="59"/>
        <v>C:\Users\luis.nunes\OneDrive - ATERPA\00.SERVIDOR\SALA TÉCNICA\00.PROJETOS\02.DOCUMENTOS\ANO 01\MSV-163MS-535-545\DV</v>
      </c>
      <c r="O1219" t="s">
        <v>4780</v>
      </c>
    </row>
    <row r="1220" spans="1:15" x14ac:dyDescent="0.3">
      <c r="A1220" t="s">
        <v>1241</v>
      </c>
      <c r="B1220">
        <v>569149</v>
      </c>
      <c r="C1220" t="s">
        <v>5992</v>
      </c>
      <c r="D1220" s="11">
        <v>45838</v>
      </c>
      <c r="E1220" t="s">
        <v>3482</v>
      </c>
      <c r="F1220" t="s">
        <v>2791</v>
      </c>
      <c r="G1220" t="s">
        <v>2788</v>
      </c>
      <c r="H1220" t="str">
        <f>IF(_xlfn.XLOOKUP(E1220,LD_01[DOCUMENTO],LD_01[REVISÃO])=F1220,"VIGENTE","OBSOLETO")</f>
        <v>VIGENTE</v>
      </c>
      <c r="I1220" t="s">
        <v>4317</v>
      </c>
      <c r="J1220" t="s">
        <v>4855</v>
      </c>
      <c r="K1220" t="str">
        <f t="shared" si="57"/>
        <v>MSV-163MS-535-545</v>
      </c>
      <c r="L1220" t="str">
        <f>_xlfn.XLOOKUP(E1220,LD_PROJETOS!A:A,LD_PROJETOS!H:H)</f>
        <v>DV</v>
      </c>
      <c r="M1220" t="str">
        <f t="shared" si="58"/>
        <v/>
      </c>
      <c r="N1220" t="str">
        <f t="shared" si="59"/>
        <v>C:\Users\luis.nunes\OneDrive - ATERPA\00.SERVIDOR\SALA TÉCNICA\00.PROJETOS\02.DOCUMENTOS\ANO 01\MSV-163MS-535-545\DV</v>
      </c>
      <c r="O1220" t="s">
        <v>4780</v>
      </c>
    </row>
    <row r="1221" spans="1:15" x14ac:dyDescent="0.3">
      <c r="A1221" t="s">
        <v>1242</v>
      </c>
      <c r="B1221">
        <v>1692631</v>
      </c>
      <c r="C1221" t="s">
        <v>5992</v>
      </c>
      <c r="D1221" s="11">
        <v>45838</v>
      </c>
      <c r="E1221" t="s">
        <v>3483</v>
      </c>
      <c r="F1221" t="s">
        <v>2791</v>
      </c>
      <c r="G1221" t="s">
        <v>2787</v>
      </c>
      <c r="H1221" t="str">
        <f>IF(_xlfn.XLOOKUP(E1221,LD_01[DOCUMENTO],LD_01[REVISÃO])=F1221,"VIGENTE","OBSOLETO")</f>
        <v>VIGENTE</v>
      </c>
      <c r="I1221" t="s">
        <v>4317</v>
      </c>
      <c r="J1221" t="s">
        <v>4855</v>
      </c>
      <c r="K1221" t="str">
        <f t="shared" si="57"/>
        <v>MSV-163MS-535-545</v>
      </c>
      <c r="L1221" t="str">
        <f>_xlfn.XLOOKUP(E1221,LD_PROJETOS!A:A,LD_PROJETOS!H:H)</f>
        <v>DV</v>
      </c>
      <c r="M1221" t="str">
        <f t="shared" si="58"/>
        <v/>
      </c>
      <c r="N1221" t="str">
        <f t="shared" si="59"/>
        <v>C:\Users\luis.nunes\OneDrive - ATERPA\00.SERVIDOR\SALA TÉCNICA\00.PROJETOS\02.DOCUMENTOS\ANO 01\MSV-163MS-535-545\DV</v>
      </c>
      <c r="O1221" t="s">
        <v>4780</v>
      </c>
    </row>
    <row r="1222" spans="1:15" x14ac:dyDescent="0.3">
      <c r="A1222" t="s">
        <v>1243</v>
      </c>
      <c r="B1222">
        <v>550023</v>
      </c>
      <c r="C1222" t="s">
        <v>5992</v>
      </c>
      <c r="D1222" s="11">
        <v>45838</v>
      </c>
      <c r="E1222" t="s">
        <v>3483</v>
      </c>
      <c r="F1222" t="s">
        <v>2791</v>
      </c>
      <c r="G1222" t="s">
        <v>2788</v>
      </c>
      <c r="H1222" t="str">
        <f>IF(_xlfn.XLOOKUP(E1222,LD_01[DOCUMENTO],LD_01[REVISÃO])=F1222,"VIGENTE","OBSOLETO")</f>
        <v>VIGENTE</v>
      </c>
      <c r="I1222" t="s">
        <v>4317</v>
      </c>
      <c r="J1222" t="s">
        <v>4855</v>
      </c>
      <c r="K1222" t="str">
        <f t="shared" si="57"/>
        <v>MSV-163MS-535-545</v>
      </c>
      <c r="L1222" t="str">
        <f>_xlfn.XLOOKUP(E1222,LD_PROJETOS!A:A,LD_PROJETOS!H:H)</f>
        <v>DV</v>
      </c>
      <c r="M1222" t="str">
        <f t="shared" si="58"/>
        <v/>
      </c>
      <c r="N1222" t="str">
        <f t="shared" si="59"/>
        <v>C:\Users\luis.nunes\OneDrive - ATERPA\00.SERVIDOR\SALA TÉCNICA\00.PROJETOS\02.DOCUMENTOS\ANO 01\MSV-163MS-535-545\DV</v>
      </c>
      <c r="O1222" t="s">
        <v>4780</v>
      </c>
    </row>
    <row r="1223" spans="1:15" x14ac:dyDescent="0.3">
      <c r="A1223" t="s">
        <v>1244</v>
      </c>
      <c r="B1223">
        <v>1785974</v>
      </c>
      <c r="C1223" t="s">
        <v>5992</v>
      </c>
      <c r="D1223" s="11">
        <v>45838</v>
      </c>
      <c r="E1223" t="s">
        <v>3484</v>
      </c>
      <c r="F1223" t="s">
        <v>2791</v>
      </c>
      <c r="G1223" t="s">
        <v>2787</v>
      </c>
      <c r="H1223" t="str">
        <f>IF(_xlfn.XLOOKUP(E1223,LD_01[DOCUMENTO],LD_01[REVISÃO])=F1223,"VIGENTE","OBSOLETO")</f>
        <v>VIGENTE</v>
      </c>
      <c r="I1223" t="s">
        <v>4317</v>
      </c>
      <c r="J1223" t="s">
        <v>4855</v>
      </c>
      <c r="K1223" t="str">
        <f t="shared" si="57"/>
        <v>MSV-163MS-535-545</v>
      </c>
      <c r="L1223" t="str">
        <f>_xlfn.XLOOKUP(E1223,LD_PROJETOS!A:A,LD_PROJETOS!H:H)</f>
        <v>DV</v>
      </c>
      <c r="M1223" t="str">
        <f t="shared" si="58"/>
        <v/>
      </c>
      <c r="N1223" t="str">
        <f t="shared" si="59"/>
        <v>C:\Users\luis.nunes\OneDrive - ATERPA\00.SERVIDOR\SALA TÉCNICA\00.PROJETOS\02.DOCUMENTOS\ANO 01\MSV-163MS-535-545\DV</v>
      </c>
      <c r="O1223" t="s">
        <v>4780</v>
      </c>
    </row>
    <row r="1224" spans="1:15" x14ac:dyDescent="0.3">
      <c r="A1224" t="s">
        <v>1245</v>
      </c>
      <c r="B1224">
        <v>539563</v>
      </c>
      <c r="C1224" t="s">
        <v>5992</v>
      </c>
      <c r="D1224" s="11">
        <v>45838</v>
      </c>
      <c r="E1224" t="s">
        <v>3484</v>
      </c>
      <c r="F1224" t="s">
        <v>2791</v>
      </c>
      <c r="G1224" t="s">
        <v>2788</v>
      </c>
      <c r="H1224" t="str">
        <f>IF(_xlfn.XLOOKUP(E1224,LD_01[DOCUMENTO],LD_01[REVISÃO])=F1224,"VIGENTE","OBSOLETO")</f>
        <v>VIGENTE</v>
      </c>
      <c r="I1224" t="s">
        <v>4317</v>
      </c>
      <c r="J1224" t="s">
        <v>4855</v>
      </c>
      <c r="K1224" t="str">
        <f t="shared" si="57"/>
        <v>MSV-163MS-535-545</v>
      </c>
      <c r="L1224" t="str">
        <f>_xlfn.XLOOKUP(E1224,LD_PROJETOS!A:A,LD_PROJETOS!H:H)</f>
        <v>DV</v>
      </c>
      <c r="M1224" t="str">
        <f t="shared" si="58"/>
        <v/>
      </c>
      <c r="N1224" t="str">
        <f t="shared" si="59"/>
        <v>C:\Users\luis.nunes\OneDrive - ATERPA\00.SERVIDOR\SALA TÉCNICA\00.PROJETOS\02.DOCUMENTOS\ANO 01\MSV-163MS-535-545\DV</v>
      </c>
      <c r="O1224" t="s">
        <v>4780</v>
      </c>
    </row>
    <row r="1225" spans="1:15" x14ac:dyDescent="0.3">
      <c r="A1225" t="s">
        <v>1246</v>
      </c>
      <c r="B1225">
        <v>1786233</v>
      </c>
      <c r="C1225" t="s">
        <v>5992</v>
      </c>
      <c r="D1225" s="11">
        <v>45838</v>
      </c>
      <c r="E1225" t="s">
        <v>3485</v>
      </c>
      <c r="F1225" t="s">
        <v>2791</v>
      </c>
      <c r="G1225" t="s">
        <v>2787</v>
      </c>
      <c r="H1225" t="str">
        <f>IF(_xlfn.XLOOKUP(E1225,LD_01[DOCUMENTO],LD_01[REVISÃO])=F1225,"VIGENTE","OBSOLETO")</f>
        <v>VIGENTE</v>
      </c>
      <c r="I1225" t="s">
        <v>4317</v>
      </c>
      <c r="J1225" t="s">
        <v>4855</v>
      </c>
      <c r="K1225" t="str">
        <f t="shared" si="57"/>
        <v>MSV-163MS-535-545</v>
      </c>
      <c r="L1225" t="str">
        <f>_xlfn.XLOOKUP(E1225,LD_PROJETOS!A:A,LD_PROJETOS!H:H)</f>
        <v>DV</v>
      </c>
      <c r="M1225" t="str">
        <f t="shared" si="58"/>
        <v/>
      </c>
      <c r="N1225" t="str">
        <f t="shared" si="59"/>
        <v>C:\Users\luis.nunes\OneDrive - ATERPA\00.SERVIDOR\SALA TÉCNICA\00.PROJETOS\02.DOCUMENTOS\ANO 01\MSV-163MS-535-545\DV</v>
      </c>
      <c r="O1225" t="s">
        <v>4780</v>
      </c>
    </row>
    <row r="1226" spans="1:15" x14ac:dyDescent="0.3">
      <c r="A1226" t="s">
        <v>1247</v>
      </c>
      <c r="B1226">
        <v>451183</v>
      </c>
      <c r="C1226" t="s">
        <v>5992</v>
      </c>
      <c r="D1226" s="11">
        <v>45838</v>
      </c>
      <c r="E1226" t="s">
        <v>3485</v>
      </c>
      <c r="F1226" t="s">
        <v>2791</v>
      </c>
      <c r="G1226" t="s">
        <v>2788</v>
      </c>
      <c r="H1226" t="str">
        <f>IF(_xlfn.XLOOKUP(E1226,LD_01[DOCUMENTO],LD_01[REVISÃO])=F1226,"VIGENTE","OBSOLETO")</f>
        <v>VIGENTE</v>
      </c>
      <c r="I1226" t="s">
        <v>4317</v>
      </c>
      <c r="J1226" t="s">
        <v>4855</v>
      </c>
      <c r="K1226" t="str">
        <f t="shared" si="57"/>
        <v>MSV-163MS-535-545</v>
      </c>
      <c r="L1226" t="str">
        <f>_xlfn.XLOOKUP(E1226,LD_PROJETOS!A:A,LD_PROJETOS!H:H)</f>
        <v>DV</v>
      </c>
      <c r="M1226" t="str">
        <f t="shared" si="58"/>
        <v/>
      </c>
      <c r="N1226" t="str">
        <f t="shared" si="59"/>
        <v>C:\Users\luis.nunes\OneDrive - ATERPA\00.SERVIDOR\SALA TÉCNICA\00.PROJETOS\02.DOCUMENTOS\ANO 01\MSV-163MS-535-545\DV</v>
      </c>
      <c r="O1226" t="s">
        <v>4780</v>
      </c>
    </row>
    <row r="1227" spans="1:15" x14ac:dyDescent="0.3">
      <c r="A1227" t="s">
        <v>1248</v>
      </c>
      <c r="B1227">
        <v>2204754</v>
      </c>
      <c r="C1227" t="s">
        <v>5992</v>
      </c>
      <c r="D1227" s="11">
        <v>45838</v>
      </c>
      <c r="E1227" t="s">
        <v>3486</v>
      </c>
      <c r="F1227" t="s">
        <v>2818</v>
      </c>
      <c r="G1227" t="s">
        <v>2787</v>
      </c>
      <c r="H1227" t="str">
        <f>IF(_xlfn.XLOOKUP(E1227,LD_01[DOCUMENTO],LD_01[REVISÃO])=F1227,"VIGENTE","OBSOLETO")</f>
        <v>VIGENTE</v>
      </c>
      <c r="I1227" t="s">
        <v>4317</v>
      </c>
      <c r="J1227" t="s">
        <v>4855</v>
      </c>
      <c r="K1227" t="str">
        <f t="shared" si="57"/>
        <v>MSV-163MS-535-545</v>
      </c>
      <c r="L1227" t="str">
        <f>_xlfn.XLOOKUP(E1227,LD_PROJETOS!A:A,LD_PROJETOS!H:H)</f>
        <v>DV</v>
      </c>
      <c r="M1227" t="str">
        <f t="shared" si="58"/>
        <v/>
      </c>
      <c r="N1227" t="str">
        <f t="shared" si="59"/>
        <v>C:\Users\luis.nunes\OneDrive - ATERPA\00.SERVIDOR\SALA TÉCNICA\00.PROJETOS\02.DOCUMENTOS\ANO 01\MSV-163MS-535-545\DV</v>
      </c>
      <c r="O1227" t="s">
        <v>4780</v>
      </c>
    </row>
    <row r="1228" spans="1:15" x14ac:dyDescent="0.3">
      <c r="A1228" t="s">
        <v>1249</v>
      </c>
      <c r="B1228">
        <v>644270</v>
      </c>
      <c r="C1228" t="s">
        <v>5992</v>
      </c>
      <c r="D1228" s="11">
        <v>45838</v>
      </c>
      <c r="E1228" t="s">
        <v>3486</v>
      </c>
      <c r="F1228" t="s">
        <v>2818</v>
      </c>
      <c r="G1228" t="s">
        <v>2788</v>
      </c>
      <c r="H1228" t="str">
        <f>IF(_xlfn.XLOOKUP(E1228,LD_01[DOCUMENTO],LD_01[REVISÃO])=F1228,"VIGENTE","OBSOLETO")</f>
        <v>VIGENTE</v>
      </c>
      <c r="I1228" t="s">
        <v>4317</v>
      </c>
      <c r="J1228" t="s">
        <v>4855</v>
      </c>
      <c r="K1228" t="str">
        <f t="shared" si="57"/>
        <v>MSV-163MS-535-545</v>
      </c>
      <c r="L1228" t="str">
        <f>_xlfn.XLOOKUP(E1228,LD_PROJETOS!A:A,LD_PROJETOS!H:H)</f>
        <v>DV</v>
      </c>
      <c r="M1228" t="str">
        <f t="shared" si="58"/>
        <v/>
      </c>
      <c r="N1228" t="str">
        <f t="shared" si="59"/>
        <v>C:\Users\luis.nunes\OneDrive - ATERPA\00.SERVIDOR\SALA TÉCNICA\00.PROJETOS\02.DOCUMENTOS\ANO 01\MSV-163MS-535-545\DV</v>
      </c>
      <c r="O1228" t="s">
        <v>4780</v>
      </c>
    </row>
    <row r="1229" spans="1:15" x14ac:dyDescent="0.3">
      <c r="A1229" t="s">
        <v>1250</v>
      </c>
      <c r="B1229">
        <v>2601096</v>
      </c>
      <c r="C1229" t="s">
        <v>5992</v>
      </c>
      <c r="D1229" s="11">
        <v>45838</v>
      </c>
      <c r="E1229" t="s">
        <v>3487</v>
      </c>
      <c r="F1229" t="s">
        <v>2818</v>
      </c>
      <c r="G1229" t="s">
        <v>2787</v>
      </c>
      <c r="H1229" t="str">
        <f>IF(_xlfn.XLOOKUP(E1229,LD_01[DOCUMENTO],LD_01[REVISÃO])=F1229,"VIGENTE","OBSOLETO")</f>
        <v>VIGENTE</v>
      </c>
      <c r="I1229" t="s">
        <v>4317</v>
      </c>
      <c r="J1229" t="s">
        <v>4855</v>
      </c>
      <c r="K1229" t="str">
        <f t="shared" si="57"/>
        <v>MSV-163MS-535-545</v>
      </c>
      <c r="L1229" t="str">
        <f>_xlfn.XLOOKUP(E1229,LD_PROJETOS!A:A,LD_PROJETOS!H:H)</f>
        <v>DV</v>
      </c>
      <c r="M1229" t="str">
        <f t="shared" si="58"/>
        <v/>
      </c>
      <c r="N1229" t="str">
        <f t="shared" si="59"/>
        <v>C:\Users\luis.nunes\OneDrive - ATERPA\00.SERVIDOR\SALA TÉCNICA\00.PROJETOS\02.DOCUMENTOS\ANO 01\MSV-163MS-535-545\DV</v>
      </c>
      <c r="O1229" t="s">
        <v>4780</v>
      </c>
    </row>
    <row r="1230" spans="1:15" x14ac:dyDescent="0.3">
      <c r="A1230" t="s">
        <v>1251</v>
      </c>
      <c r="B1230">
        <v>731894</v>
      </c>
      <c r="C1230" t="s">
        <v>5992</v>
      </c>
      <c r="D1230" s="11">
        <v>45838</v>
      </c>
      <c r="E1230" t="s">
        <v>3487</v>
      </c>
      <c r="F1230" t="s">
        <v>2818</v>
      </c>
      <c r="G1230" t="s">
        <v>2788</v>
      </c>
      <c r="H1230" t="str">
        <f>IF(_xlfn.XLOOKUP(E1230,LD_01[DOCUMENTO],LD_01[REVISÃO])=F1230,"VIGENTE","OBSOLETO")</f>
        <v>VIGENTE</v>
      </c>
      <c r="I1230" t="s">
        <v>4317</v>
      </c>
      <c r="J1230" t="s">
        <v>4855</v>
      </c>
      <c r="K1230" t="str">
        <f t="shared" si="57"/>
        <v>MSV-163MS-535-545</v>
      </c>
      <c r="L1230" t="str">
        <f>_xlfn.XLOOKUP(E1230,LD_PROJETOS!A:A,LD_PROJETOS!H:H)</f>
        <v>DV</v>
      </c>
      <c r="M1230" t="str">
        <f t="shared" si="58"/>
        <v/>
      </c>
      <c r="N1230" t="str">
        <f t="shared" si="59"/>
        <v>C:\Users\luis.nunes\OneDrive - ATERPA\00.SERVIDOR\SALA TÉCNICA\00.PROJETOS\02.DOCUMENTOS\ANO 01\MSV-163MS-535-545\DV</v>
      </c>
      <c r="O1230" t="s">
        <v>4780</v>
      </c>
    </row>
    <row r="1231" spans="1:15" x14ac:dyDescent="0.3">
      <c r="A1231" t="s">
        <v>1252</v>
      </c>
      <c r="B1231">
        <v>1803190</v>
      </c>
      <c r="C1231" t="s">
        <v>5992</v>
      </c>
      <c r="D1231" s="11">
        <v>45838</v>
      </c>
      <c r="E1231" t="s">
        <v>3488</v>
      </c>
      <c r="F1231" t="s">
        <v>2791</v>
      </c>
      <c r="G1231" t="s">
        <v>2787</v>
      </c>
      <c r="H1231" t="str">
        <f>IF(_xlfn.XLOOKUP(E1231,LD_01[DOCUMENTO],LD_01[REVISÃO])=F1231,"VIGENTE","OBSOLETO")</f>
        <v>VIGENTE</v>
      </c>
      <c r="I1231" t="s">
        <v>4317</v>
      </c>
      <c r="J1231" t="s">
        <v>4855</v>
      </c>
      <c r="K1231" t="str">
        <f t="shared" si="57"/>
        <v>MSV-163MS-535-545</v>
      </c>
      <c r="L1231" t="str">
        <f>_xlfn.XLOOKUP(E1231,LD_PROJETOS!A:A,LD_PROJETOS!H:H)</f>
        <v>DV</v>
      </c>
      <c r="M1231" t="str">
        <f t="shared" si="58"/>
        <v/>
      </c>
      <c r="N1231" t="str">
        <f t="shared" si="59"/>
        <v>C:\Users\luis.nunes\OneDrive - ATERPA\00.SERVIDOR\SALA TÉCNICA\00.PROJETOS\02.DOCUMENTOS\ANO 01\MSV-163MS-535-545\DV</v>
      </c>
      <c r="O1231" t="s">
        <v>4780</v>
      </c>
    </row>
    <row r="1232" spans="1:15" x14ac:dyDescent="0.3">
      <c r="A1232" t="s">
        <v>1253</v>
      </c>
      <c r="B1232">
        <v>641767</v>
      </c>
      <c r="C1232" t="s">
        <v>5992</v>
      </c>
      <c r="D1232" s="11">
        <v>45838</v>
      </c>
      <c r="E1232" t="s">
        <v>3488</v>
      </c>
      <c r="F1232" t="s">
        <v>2791</v>
      </c>
      <c r="G1232" t="s">
        <v>2788</v>
      </c>
      <c r="H1232" t="str">
        <f>IF(_xlfn.XLOOKUP(E1232,LD_01[DOCUMENTO],LD_01[REVISÃO])=F1232,"VIGENTE","OBSOLETO")</f>
        <v>VIGENTE</v>
      </c>
      <c r="I1232" t="s">
        <v>4317</v>
      </c>
      <c r="J1232" t="s">
        <v>4855</v>
      </c>
      <c r="K1232" t="str">
        <f t="shared" si="57"/>
        <v>MSV-163MS-535-545</v>
      </c>
      <c r="L1232" t="str">
        <f>_xlfn.XLOOKUP(E1232,LD_PROJETOS!A:A,LD_PROJETOS!H:H)</f>
        <v>DV</v>
      </c>
      <c r="M1232" t="str">
        <f t="shared" si="58"/>
        <v/>
      </c>
      <c r="N1232" t="str">
        <f t="shared" si="59"/>
        <v>C:\Users\luis.nunes\OneDrive - ATERPA\00.SERVIDOR\SALA TÉCNICA\00.PROJETOS\02.DOCUMENTOS\ANO 01\MSV-163MS-535-545\DV</v>
      </c>
      <c r="O1232" t="s">
        <v>4780</v>
      </c>
    </row>
    <row r="1233" spans="1:15" x14ac:dyDescent="0.3">
      <c r="A1233" t="s">
        <v>1254</v>
      </c>
      <c r="B1233">
        <v>1750562</v>
      </c>
      <c r="C1233" t="s">
        <v>5992</v>
      </c>
      <c r="D1233" s="11">
        <v>45838</v>
      </c>
      <c r="E1233" t="s">
        <v>3489</v>
      </c>
      <c r="F1233" t="s">
        <v>2791</v>
      </c>
      <c r="G1233" t="s">
        <v>2787</v>
      </c>
      <c r="H1233" t="str">
        <f>IF(_xlfn.XLOOKUP(E1233,LD_01[DOCUMENTO],LD_01[REVISÃO])=F1233,"VIGENTE","OBSOLETO")</f>
        <v>VIGENTE</v>
      </c>
      <c r="I1233" t="s">
        <v>4317</v>
      </c>
      <c r="J1233" t="s">
        <v>4855</v>
      </c>
      <c r="K1233" t="str">
        <f t="shared" si="57"/>
        <v>MSV-163MS-535-545</v>
      </c>
      <c r="L1233" t="str">
        <f>_xlfn.XLOOKUP(E1233,LD_PROJETOS!A:A,LD_PROJETOS!H:H)</f>
        <v>DV</v>
      </c>
      <c r="M1233" t="str">
        <f t="shared" si="58"/>
        <v/>
      </c>
      <c r="N1233" t="str">
        <f t="shared" si="59"/>
        <v>C:\Users\luis.nunes\OneDrive - ATERPA\00.SERVIDOR\SALA TÉCNICA\00.PROJETOS\02.DOCUMENTOS\ANO 01\MSV-163MS-535-545\DV</v>
      </c>
      <c r="O1233" t="s">
        <v>4780</v>
      </c>
    </row>
    <row r="1234" spans="1:15" x14ac:dyDescent="0.3">
      <c r="A1234" t="s">
        <v>1255</v>
      </c>
      <c r="B1234">
        <v>655409</v>
      </c>
      <c r="C1234" t="s">
        <v>5992</v>
      </c>
      <c r="D1234" s="11">
        <v>45838</v>
      </c>
      <c r="E1234" t="s">
        <v>3489</v>
      </c>
      <c r="F1234" t="s">
        <v>2791</v>
      </c>
      <c r="G1234" t="s">
        <v>2788</v>
      </c>
      <c r="H1234" t="str">
        <f>IF(_xlfn.XLOOKUP(E1234,LD_01[DOCUMENTO],LD_01[REVISÃO])=F1234,"VIGENTE","OBSOLETO")</f>
        <v>VIGENTE</v>
      </c>
      <c r="I1234" t="s">
        <v>4317</v>
      </c>
      <c r="J1234" t="s">
        <v>4855</v>
      </c>
      <c r="K1234" t="str">
        <f t="shared" si="57"/>
        <v>MSV-163MS-535-545</v>
      </c>
      <c r="L1234" t="str">
        <f>_xlfn.XLOOKUP(E1234,LD_PROJETOS!A:A,LD_PROJETOS!H:H)</f>
        <v>DV</v>
      </c>
      <c r="M1234" t="str">
        <f t="shared" si="58"/>
        <v/>
      </c>
      <c r="N1234" t="str">
        <f t="shared" si="59"/>
        <v>C:\Users\luis.nunes\OneDrive - ATERPA\00.SERVIDOR\SALA TÉCNICA\00.PROJETOS\02.DOCUMENTOS\ANO 01\MSV-163MS-535-545\DV</v>
      </c>
      <c r="O1234" t="s">
        <v>4780</v>
      </c>
    </row>
    <row r="1235" spans="1:15" x14ac:dyDescent="0.3">
      <c r="A1235" t="s">
        <v>1256</v>
      </c>
      <c r="B1235">
        <v>1778838</v>
      </c>
      <c r="C1235" t="s">
        <v>5992</v>
      </c>
      <c r="D1235" s="11">
        <v>45838</v>
      </c>
      <c r="E1235" t="s">
        <v>3490</v>
      </c>
      <c r="F1235" t="s">
        <v>2791</v>
      </c>
      <c r="G1235" t="s">
        <v>2787</v>
      </c>
      <c r="H1235" t="str">
        <f>IF(_xlfn.XLOOKUP(E1235,LD_01[DOCUMENTO],LD_01[REVISÃO])=F1235,"VIGENTE","OBSOLETO")</f>
        <v>VIGENTE</v>
      </c>
      <c r="I1235" t="s">
        <v>4317</v>
      </c>
      <c r="J1235" t="s">
        <v>4855</v>
      </c>
      <c r="K1235" t="str">
        <f t="shared" si="57"/>
        <v>MSV-163MS-535-545</v>
      </c>
      <c r="L1235" t="str">
        <f>_xlfn.XLOOKUP(E1235,LD_PROJETOS!A:A,LD_PROJETOS!H:H)</f>
        <v>DV</v>
      </c>
      <c r="M1235" t="str">
        <f t="shared" si="58"/>
        <v/>
      </c>
      <c r="N1235" t="str">
        <f t="shared" si="59"/>
        <v>C:\Users\luis.nunes\OneDrive - ATERPA\00.SERVIDOR\SALA TÉCNICA\00.PROJETOS\02.DOCUMENTOS\ANO 01\MSV-163MS-535-545\DV</v>
      </c>
      <c r="O1235" t="s">
        <v>4780</v>
      </c>
    </row>
    <row r="1236" spans="1:15" x14ac:dyDescent="0.3">
      <c r="A1236" t="s">
        <v>1257</v>
      </c>
      <c r="B1236">
        <v>611207</v>
      </c>
      <c r="C1236" t="s">
        <v>5992</v>
      </c>
      <c r="D1236" s="11">
        <v>45838</v>
      </c>
      <c r="E1236" t="s">
        <v>3490</v>
      </c>
      <c r="F1236" t="s">
        <v>2791</v>
      </c>
      <c r="G1236" t="s">
        <v>2788</v>
      </c>
      <c r="H1236" t="str">
        <f>IF(_xlfn.XLOOKUP(E1236,LD_01[DOCUMENTO],LD_01[REVISÃO])=F1236,"VIGENTE","OBSOLETO")</f>
        <v>VIGENTE</v>
      </c>
      <c r="I1236" t="s">
        <v>4317</v>
      </c>
      <c r="J1236" t="s">
        <v>4855</v>
      </c>
      <c r="K1236" t="str">
        <f t="shared" si="57"/>
        <v>MSV-163MS-535-545</v>
      </c>
      <c r="L1236" t="str">
        <f>_xlfn.XLOOKUP(E1236,LD_PROJETOS!A:A,LD_PROJETOS!H:H)</f>
        <v>DV</v>
      </c>
      <c r="M1236" t="str">
        <f t="shared" si="58"/>
        <v/>
      </c>
      <c r="N1236" t="str">
        <f t="shared" si="59"/>
        <v>C:\Users\luis.nunes\OneDrive - ATERPA\00.SERVIDOR\SALA TÉCNICA\00.PROJETOS\02.DOCUMENTOS\ANO 01\MSV-163MS-535-545\DV</v>
      </c>
      <c r="O1236" t="s">
        <v>4780</v>
      </c>
    </row>
    <row r="1237" spans="1:15" x14ac:dyDescent="0.3">
      <c r="A1237" t="s">
        <v>1258</v>
      </c>
      <c r="B1237">
        <v>2021292</v>
      </c>
      <c r="C1237" t="s">
        <v>5992</v>
      </c>
      <c r="D1237" s="11">
        <v>45838</v>
      </c>
      <c r="E1237" t="s">
        <v>3491</v>
      </c>
      <c r="F1237" t="s">
        <v>2791</v>
      </c>
      <c r="G1237" t="s">
        <v>2787</v>
      </c>
      <c r="H1237" t="str">
        <f>IF(_xlfn.XLOOKUP(E1237,LD_01[DOCUMENTO],LD_01[REVISÃO])=F1237,"VIGENTE","OBSOLETO")</f>
        <v>VIGENTE</v>
      </c>
      <c r="I1237" t="s">
        <v>4317</v>
      </c>
      <c r="J1237" t="s">
        <v>4855</v>
      </c>
      <c r="K1237" t="str">
        <f t="shared" si="57"/>
        <v>MSV-163MS-535-545</v>
      </c>
      <c r="L1237" t="str">
        <f>_xlfn.XLOOKUP(E1237,LD_PROJETOS!A:A,LD_PROJETOS!H:H)</f>
        <v>DV</v>
      </c>
      <c r="M1237" t="str">
        <f t="shared" si="58"/>
        <v/>
      </c>
      <c r="N1237" t="str">
        <f t="shared" si="59"/>
        <v>C:\Users\luis.nunes\OneDrive - ATERPA\00.SERVIDOR\SALA TÉCNICA\00.PROJETOS\02.DOCUMENTOS\ANO 01\MSV-163MS-535-545\DV</v>
      </c>
      <c r="O1237" t="s">
        <v>4780</v>
      </c>
    </row>
    <row r="1238" spans="1:15" x14ac:dyDescent="0.3">
      <c r="A1238" t="s">
        <v>1259</v>
      </c>
      <c r="B1238">
        <v>749104</v>
      </c>
      <c r="C1238" t="s">
        <v>5992</v>
      </c>
      <c r="D1238" s="11">
        <v>45838</v>
      </c>
      <c r="E1238" t="s">
        <v>3491</v>
      </c>
      <c r="F1238" t="s">
        <v>2791</v>
      </c>
      <c r="G1238" t="s">
        <v>2788</v>
      </c>
      <c r="H1238" t="str">
        <f>IF(_xlfn.XLOOKUP(E1238,LD_01[DOCUMENTO],LD_01[REVISÃO])=F1238,"VIGENTE","OBSOLETO")</f>
        <v>VIGENTE</v>
      </c>
      <c r="I1238" t="s">
        <v>4317</v>
      </c>
      <c r="J1238" t="s">
        <v>4855</v>
      </c>
      <c r="K1238" t="str">
        <f t="shared" si="57"/>
        <v>MSV-163MS-535-545</v>
      </c>
      <c r="L1238" t="str">
        <f>_xlfn.XLOOKUP(E1238,LD_PROJETOS!A:A,LD_PROJETOS!H:H)</f>
        <v>DV</v>
      </c>
      <c r="M1238" t="str">
        <f t="shared" si="58"/>
        <v/>
      </c>
      <c r="N1238" t="str">
        <f t="shared" si="59"/>
        <v>C:\Users\luis.nunes\OneDrive - ATERPA\00.SERVIDOR\SALA TÉCNICA\00.PROJETOS\02.DOCUMENTOS\ANO 01\MSV-163MS-535-545\DV</v>
      </c>
      <c r="O1238" t="s">
        <v>4780</v>
      </c>
    </row>
    <row r="1239" spans="1:15" x14ac:dyDescent="0.3">
      <c r="A1239" t="s">
        <v>1260</v>
      </c>
      <c r="B1239">
        <v>1675637</v>
      </c>
      <c r="C1239" t="s">
        <v>5992</v>
      </c>
      <c r="D1239" s="11">
        <v>45838</v>
      </c>
      <c r="E1239" t="s">
        <v>3492</v>
      </c>
      <c r="F1239" t="s">
        <v>2791</v>
      </c>
      <c r="G1239" t="s">
        <v>2787</v>
      </c>
      <c r="H1239" t="str">
        <f>IF(_xlfn.XLOOKUP(E1239,LD_01[DOCUMENTO],LD_01[REVISÃO])=F1239,"VIGENTE","OBSOLETO")</f>
        <v>VIGENTE</v>
      </c>
      <c r="I1239" t="s">
        <v>4317</v>
      </c>
      <c r="J1239" t="s">
        <v>4855</v>
      </c>
      <c r="K1239" t="str">
        <f t="shared" si="57"/>
        <v>MSV-163MS-535-545</v>
      </c>
      <c r="L1239" t="str">
        <f>_xlfn.XLOOKUP(E1239,LD_PROJETOS!A:A,LD_PROJETOS!H:H)</f>
        <v>DV</v>
      </c>
      <c r="M1239" t="str">
        <f t="shared" si="58"/>
        <v/>
      </c>
      <c r="N1239" t="str">
        <f t="shared" si="59"/>
        <v>C:\Users\luis.nunes\OneDrive - ATERPA\00.SERVIDOR\SALA TÉCNICA\00.PROJETOS\02.DOCUMENTOS\ANO 01\MSV-163MS-535-545\DV</v>
      </c>
      <c r="O1239" t="s">
        <v>4780</v>
      </c>
    </row>
    <row r="1240" spans="1:15" x14ac:dyDescent="0.3">
      <c r="A1240" t="s">
        <v>1261</v>
      </c>
      <c r="B1240">
        <v>534738</v>
      </c>
      <c r="C1240" t="s">
        <v>5992</v>
      </c>
      <c r="D1240" s="11">
        <v>45838</v>
      </c>
      <c r="E1240" t="s">
        <v>3492</v>
      </c>
      <c r="F1240" t="s">
        <v>2791</v>
      </c>
      <c r="G1240" t="s">
        <v>2788</v>
      </c>
      <c r="H1240" t="str">
        <f>IF(_xlfn.XLOOKUP(E1240,LD_01[DOCUMENTO],LD_01[REVISÃO])=F1240,"VIGENTE","OBSOLETO")</f>
        <v>VIGENTE</v>
      </c>
      <c r="I1240" t="s">
        <v>4317</v>
      </c>
      <c r="J1240" t="s">
        <v>4855</v>
      </c>
      <c r="K1240" t="str">
        <f t="shared" si="57"/>
        <v>MSV-163MS-535-545</v>
      </c>
      <c r="L1240" t="str">
        <f>_xlfn.XLOOKUP(E1240,LD_PROJETOS!A:A,LD_PROJETOS!H:H)</f>
        <v>DV</v>
      </c>
      <c r="M1240" t="str">
        <f t="shared" si="58"/>
        <v/>
      </c>
      <c r="N1240" t="str">
        <f t="shared" si="59"/>
        <v>C:\Users\luis.nunes\OneDrive - ATERPA\00.SERVIDOR\SALA TÉCNICA\00.PROJETOS\02.DOCUMENTOS\ANO 01\MSV-163MS-535-545\DV</v>
      </c>
      <c r="O1240" t="s">
        <v>4780</v>
      </c>
    </row>
    <row r="1241" spans="1:15" x14ac:dyDescent="0.3">
      <c r="A1241" t="s">
        <v>1262</v>
      </c>
      <c r="B1241">
        <v>1624531</v>
      </c>
      <c r="C1241" t="s">
        <v>5992</v>
      </c>
      <c r="D1241" s="11">
        <v>45838</v>
      </c>
      <c r="E1241" t="s">
        <v>3493</v>
      </c>
      <c r="F1241" t="s">
        <v>2791</v>
      </c>
      <c r="G1241" t="s">
        <v>2787</v>
      </c>
      <c r="H1241" t="str">
        <f>IF(_xlfn.XLOOKUP(E1241,LD_01[DOCUMENTO],LD_01[REVISÃO])=F1241,"VIGENTE","OBSOLETO")</f>
        <v>VIGENTE</v>
      </c>
      <c r="I1241" t="s">
        <v>4317</v>
      </c>
      <c r="J1241" t="s">
        <v>4855</v>
      </c>
      <c r="K1241" t="str">
        <f t="shared" si="57"/>
        <v>MSV-163MS-535-545</v>
      </c>
      <c r="L1241" t="str">
        <f>_xlfn.XLOOKUP(E1241,LD_PROJETOS!A:A,LD_PROJETOS!H:H)</f>
        <v>DV</v>
      </c>
      <c r="M1241" t="str">
        <f t="shared" si="58"/>
        <v/>
      </c>
      <c r="N1241" t="str">
        <f t="shared" si="59"/>
        <v>C:\Users\luis.nunes\OneDrive - ATERPA\00.SERVIDOR\SALA TÉCNICA\00.PROJETOS\02.DOCUMENTOS\ANO 01\MSV-163MS-535-545\DV</v>
      </c>
      <c r="O1241" t="s">
        <v>4780</v>
      </c>
    </row>
    <row r="1242" spans="1:15" x14ac:dyDescent="0.3">
      <c r="A1242" t="s">
        <v>1263</v>
      </c>
      <c r="B1242">
        <v>584430</v>
      </c>
      <c r="C1242" t="s">
        <v>5992</v>
      </c>
      <c r="D1242" s="11">
        <v>45838</v>
      </c>
      <c r="E1242" t="s">
        <v>3493</v>
      </c>
      <c r="F1242" t="s">
        <v>2791</v>
      </c>
      <c r="G1242" t="s">
        <v>2788</v>
      </c>
      <c r="H1242" t="str">
        <f>IF(_xlfn.XLOOKUP(E1242,LD_01[DOCUMENTO],LD_01[REVISÃO])=F1242,"VIGENTE","OBSOLETO")</f>
        <v>VIGENTE</v>
      </c>
      <c r="I1242" t="s">
        <v>4317</v>
      </c>
      <c r="J1242" t="s">
        <v>4855</v>
      </c>
      <c r="K1242" t="str">
        <f t="shared" si="57"/>
        <v>MSV-163MS-535-545</v>
      </c>
      <c r="L1242" t="str">
        <f>_xlfn.XLOOKUP(E1242,LD_PROJETOS!A:A,LD_PROJETOS!H:H)</f>
        <v>DV</v>
      </c>
      <c r="M1242" t="str">
        <f t="shared" si="58"/>
        <v/>
      </c>
      <c r="N1242" t="str">
        <f t="shared" si="59"/>
        <v>C:\Users\luis.nunes\OneDrive - ATERPA\00.SERVIDOR\SALA TÉCNICA\00.PROJETOS\02.DOCUMENTOS\ANO 01\MSV-163MS-535-545\DV</v>
      </c>
      <c r="O1242" t="s">
        <v>4780</v>
      </c>
    </row>
    <row r="1243" spans="1:15" x14ac:dyDescent="0.3">
      <c r="A1243" t="s">
        <v>1264</v>
      </c>
      <c r="B1243">
        <v>1577814</v>
      </c>
      <c r="C1243" t="s">
        <v>5992</v>
      </c>
      <c r="D1243" s="11">
        <v>45838</v>
      </c>
      <c r="E1243" t="s">
        <v>3494</v>
      </c>
      <c r="F1243" t="s">
        <v>2791</v>
      </c>
      <c r="G1243" t="s">
        <v>2787</v>
      </c>
      <c r="H1243" t="str">
        <f>IF(_xlfn.XLOOKUP(E1243,LD_01[DOCUMENTO],LD_01[REVISÃO])=F1243,"VIGENTE","OBSOLETO")</f>
        <v>VIGENTE</v>
      </c>
      <c r="I1243" t="s">
        <v>4317</v>
      </c>
      <c r="J1243" t="s">
        <v>4855</v>
      </c>
      <c r="K1243" t="str">
        <f t="shared" si="57"/>
        <v>MSV-163MS-535-545</v>
      </c>
      <c r="L1243" t="str">
        <f>_xlfn.XLOOKUP(E1243,LD_PROJETOS!A:A,LD_PROJETOS!H:H)</f>
        <v>DV</v>
      </c>
      <c r="M1243" t="str">
        <f t="shared" si="58"/>
        <v/>
      </c>
      <c r="N1243" t="str">
        <f t="shared" si="59"/>
        <v>C:\Users\luis.nunes\OneDrive - ATERPA\00.SERVIDOR\SALA TÉCNICA\00.PROJETOS\02.DOCUMENTOS\ANO 01\MSV-163MS-535-545\DV</v>
      </c>
      <c r="O1243" t="s">
        <v>4780</v>
      </c>
    </row>
    <row r="1244" spans="1:15" x14ac:dyDescent="0.3">
      <c r="A1244" t="s">
        <v>1265</v>
      </c>
      <c r="B1244">
        <v>609643</v>
      </c>
      <c r="C1244" t="s">
        <v>5992</v>
      </c>
      <c r="D1244" s="11">
        <v>45838</v>
      </c>
      <c r="E1244" t="s">
        <v>3494</v>
      </c>
      <c r="F1244" t="s">
        <v>2791</v>
      </c>
      <c r="G1244" t="s">
        <v>2788</v>
      </c>
      <c r="H1244" t="str">
        <f>IF(_xlfn.XLOOKUP(E1244,LD_01[DOCUMENTO],LD_01[REVISÃO])=F1244,"VIGENTE","OBSOLETO")</f>
        <v>VIGENTE</v>
      </c>
      <c r="I1244" t="s">
        <v>4317</v>
      </c>
      <c r="J1244" t="s">
        <v>4855</v>
      </c>
      <c r="K1244" t="str">
        <f t="shared" si="57"/>
        <v>MSV-163MS-535-545</v>
      </c>
      <c r="L1244" t="str">
        <f>_xlfn.XLOOKUP(E1244,LD_PROJETOS!A:A,LD_PROJETOS!H:H)</f>
        <v>DV</v>
      </c>
      <c r="M1244" t="str">
        <f t="shared" si="58"/>
        <v/>
      </c>
      <c r="N1244" t="str">
        <f t="shared" si="59"/>
        <v>C:\Users\luis.nunes\OneDrive - ATERPA\00.SERVIDOR\SALA TÉCNICA\00.PROJETOS\02.DOCUMENTOS\ANO 01\MSV-163MS-535-545\DV</v>
      </c>
      <c r="O1244" t="s">
        <v>4780</v>
      </c>
    </row>
    <row r="1245" spans="1:15" x14ac:dyDescent="0.3">
      <c r="A1245" t="s">
        <v>1266</v>
      </c>
      <c r="B1245">
        <v>1613491</v>
      </c>
      <c r="C1245" t="s">
        <v>5992</v>
      </c>
      <c r="D1245" s="11">
        <v>45838</v>
      </c>
      <c r="E1245" t="s">
        <v>3495</v>
      </c>
      <c r="F1245" t="s">
        <v>2791</v>
      </c>
      <c r="G1245" t="s">
        <v>2787</v>
      </c>
      <c r="H1245" t="str">
        <f>IF(_xlfn.XLOOKUP(E1245,LD_01[DOCUMENTO],LD_01[REVISÃO])=F1245,"VIGENTE","OBSOLETO")</f>
        <v>VIGENTE</v>
      </c>
      <c r="I1245" t="s">
        <v>4317</v>
      </c>
      <c r="J1245" t="s">
        <v>4855</v>
      </c>
      <c r="K1245" t="str">
        <f t="shared" si="57"/>
        <v>MSV-163MS-535-545</v>
      </c>
      <c r="L1245" t="str">
        <f>_xlfn.XLOOKUP(E1245,LD_PROJETOS!A:A,LD_PROJETOS!H:H)</f>
        <v>DV</v>
      </c>
      <c r="M1245" t="str">
        <f t="shared" si="58"/>
        <v/>
      </c>
      <c r="N1245" t="str">
        <f t="shared" si="59"/>
        <v>C:\Users\luis.nunes\OneDrive - ATERPA\00.SERVIDOR\SALA TÉCNICA\00.PROJETOS\02.DOCUMENTOS\ANO 01\MSV-163MS-535-545\DV</v>
      </c>
      <c r="O1245" t="s">
        <v>4780</v>
      </c>
    </row>
    <row r="1246" spans="1:15" x14ac:dyDescent="0.3">
      <c r="A1246" t="s">
        <v>1267</v>
      </c>
      <c r="B1246">
        <v>532579</v>
      </c>
      <c r="C1246" t="s">
        <v>5992</v>
      </c>
      <c r="D1246" s="11">
        <v>45838</v>
      </c>
      <c r="E1246" t="s">
        <v>3495</v>
      </c>
      <c r="F1246" t="s">
        <v>2791</v>
      </c>
      <c r="G1246" t="s">
        <v>2788</v>
      </c>
      <c r="H1246" t="str">
        <f>IF(_xlfn.XLOOKUP(E1246,LD_01[DOCUMENTO],LD_01[REVISÃO])=F1246,"VIGENTE","OBSOLETO")</f>
        <v>VIGENTE</v>
      </c>
      <c r="I1246" t="s">
        <v>4317</v>
      </c>
      <c r="J1246" t="s">
        <v>4855</v>
      </c>
      <c r="K1246" t="str">
        <f t="shared" si="57"/>
        <v>MSV-163MS-535-545</v>
      </c>
      <c r="L1246" t="str">
        <f>_xlfn.XLOOKUP(E1246,LD_PROJETOS!A:A,LD_PROJETOS!H:H)</f>
        <v>DV</v>
      </c>
      <c r="M1246" t="str">
        <f t="shared" si="58"/>
        <v/>
      </c>
      <c r="N1246" t="str">
        <f t="shared" si="59"/>
        <v>C:\Users\luis.nunes\OneDrive - ATERPA\00.SERVIDOR\SALA TÉCNICA\00.PROJETOS\02.DOCUMENTOS\ANO 01\MSV-163MS-535-545\DV</v>
      </c>
      <c r="O1246" t="s">
        <v>4780</v>
      </c>
    </row>
    <row r="1247" spans="1:15" x14ac:dyDescent="0.3">
      <c r="A1247" t="s">
        <v>1268</v>
      </c>
      <c r="B1247">
        <v>1682754</v>
      </c>
      <c r="C1247" t="s">
        <v>5992</v>
      </c>
      <c r="D1247" s="11">
        <v>45838</v>
      </c>
      <c r="E1247" t="s">
        <v>3496</v>
      </c>
      <c r="F1247" t="s">
        <v>2791</v>
      </c>
      <c r="G1247" t="s">
        <v>2787</v>
      </c>
      <c r="H1247" t="str">
        <f>IF(_xlfn.XLOOKUP(E1247,LD_01[DOCUMENTO],LD_01[REVISÃO])=F1247,"VIGENTE","OBSOLETO")</f>
        <v>VIGENTE</v>
      </c>
      <c r="I1247" t="s">
        <v>4317</v>
      </c>
      <c r="J1247" t="s">
        <v>4855</v>
      </c>
      <c r="K1247" t="str">
        <f t="shared" si="57"/>
        <v>MSV-163MS-535-545</v>
      </c>
      <c r="L1247" t="str">
        <f>_xlfn.XLOOKUP(E1247,LD_PROJETOS!A:A,LD_PROJETOS!H:H)</f>
        <v>DV</v>
      </c>
      <c r="M1247" t="str">
        <f t="shared" si="58"/>
        <v/>
      </c>
      <c r="N1247" t="str">
        <f t="shared" si="59"/>
        <v>C:\Users\luis.nunes\OneDrive - ATERPA\00.SERVIDOR\SALA TÉCNICA\00.PROJETOS\02.DOCUMENTOS\ANO 01\MSV-163MS-535-545\DV</v>
      </c>
      <c r="O1247" t="s">
        <v>4780</v>
      </c>
    </row>
    <row r="1248" spans="1:15" x14ac:dyDescent="0.3">
      <c r="A1248" t="s">
        <v>1269</v>
      </c>
      <c r="B1248">
        <v>527204</v>
      </c>
      <c r="C1248" t="s">
        <v>5992</v>
      </c>
      <c r="D1248" s="11">
        <v>45838</v>
      </c>
      <c r="E1248" t="s">
        <v>3496</v>
      </c>
      <c r="F1248" t="s">
        <v>2791</v>
      </c>
      <c r="G1248" t="s">
        <v>2788</v>
      </c>
      <c r="H1248" t="str">
        <f>IF(_xlfn.XLOOKUP(E1248,LD_01[DOCUMENTO],LD_01[REVISÃO])=F1248,"VIGENTE","OBSOLETO")</f>
        <v>VIGENTE</v>
      </c>
      <c r="I1248" t="s">
        <v>4317</v>
      </c>
      <c r="J1248" t="s">
        <v>4855</v>
      </c>
      <c r="K1248" t="str">
        <f t="shared" si="57"/>
        <v>MSV-163MS-535-545</v>
      </c>
      <c r="L1248" t="str">
        <f>_xlfn.XLOOKUP(E1248,LD_PROJETOS!A:A,LD_PROJETOS!H:H)</f>
        <v>DV</v>
      </c>
      <c r="M1248" t="str">
        <f t="shared" si="58"/>
        <v/>
      </c>
      <c r="N1248" t="str">
        <f t="shared" si="59"/>
        <v>C:\Users\luis.nunes\OneDrive - ATERPA\00.SERVIDOR\SALA TÉCNICA\00.PROJETOS\02.DOCUMENTOS\ANO 01\MSV-163MS-535-545\DV</v>
      </c>
      <c r="O1248" t="s">
        <v>4780</v>
      </c>
    </row>
    <row r="1249" spans="1:15" x14ac:dyDescent="0.3">
      <c r="A1249" t="s">
        <v>1270</v>
      </c>
      <c r="B1249">
        <v>1912810</v>
      </c>
      <c r="C1249" t="s">
        <v>5992</v>
      </c>
      <c r="D1249" s="11">
        <v>45838</v>
      </c>
      <c r="E1249" t="s">
        <v>3497</v>
      </c>
      <c r="F1249" t="s">
        <v>2786</v>
      </c>
      <c r="G1249" t="s">
        <v>2787</v>
      </c>
      <c r="H1249" t="str">
        <f>IF(_xlfn.XLOOKUP(E1249,LD_01[DOCUMENTO],LD_01[REVISÃO])=F1249,"VIGENTE","OBSOLETO")</f>
        <v>VIGENTE</v>
      </c>
      <c r="I1249" t="s">
        <v>4317</v>
      </c>
      <c r="J1249" t="s">
        <v>4855</v>
      </c>
      <c r="K1249" t="str">
        <f t="shared" si="57"/>
        <v>MSV-163MS-535-545</v>
      </c>
      <c r="L1249" t="str">
        <f>_xlfn.XLOOKUP(E1249,LD_PROJETOS!A:A,LD_PROJETOS!H:H)</f>
        <v>DV</v>
      </c>
      <c r="M1249" t="str">
        <f t="shared" si="58"/>
        <v/>
      </c>
      <c r="N1249" t="str">
        <f t="shared" si="59"/>
        <v>C:\Users\luis.nunes\OneDrive - ATERPA\00.SERVIDOR\SALA TÉCNICA\00.PROJETOS\02.DOCUMENTOS\ANO 01\MSV-163MS-535-545\DV</v>
      </c>
      <c r="O1249" t="s">
        <v>4780</v>
      </c>
    </row>
    <row r="1250" spans="1:15" x14ac:dyDescent="0.3">
      <c r="A1250" t="s">
        <v>1271</v>
      </c>
      <c r="B1250">
        <v>545895</v>
      </c>
      <c r="C1250" t="s">
        <v>5992</v>
      </c>
      <c r="D1250" s="11">
        <v>45838</v>
      </c>
      <c r="E1250" t="s">
        <v>3497</v>
      </c>
      <c r="F1250" t="s">
        <v>2786</v>
      </c>
      <c r="G1250" t="s">
        <v>2788</v>
      </c>
      <c r="H1250" t="str">
        <f>IF(_xlfn.XLOOKUP(E1250,LD_01[DOCUMENTO],LD_01[REVISÃO])=F1250,"VIGENTE","OBSOLETO")</f>
        <v>VIGENTE</v>
      </c>
      <c r="I1250" t="s">
        <v>4317</v>
      </c>
      <c r="J1250" t="s">
        <v>4855</v>
      </c>
      <c r="K1250" t="str">
        <f t="shared" si="57"/>
        <v>MSV-163MS-535-545</v>
      </c>
      <c r="L1250" t="str">
        <f>_xlfn.XLOOKUP(E1250,LD_PROJETOS!A:A,LD_PROJETOS!H:H)</f>
        <v>DV</v>
      </c>
      <c r="M1250" t="str">
        <f t="shared" si="58"/>
        <v/>
      </c>
      <c r="N1250" t="str">
        <f t="shared" si="59"/>
        <v>C:\Users\luis.nunes\OneDrive - ATERPA\00.SERVIDOR\SALA TÉCNICA\00.PROJETOS\02.DOCUMENTOS\ANO 01\MSV-163MS-535-545\DV</v>
      </c>
      <c r="O1250" t="s">
        <v>4780</v>
      </c>
    </row>
    <row r="1251" spans="1:15" x14ac:dyDescent="0.3">
      <c r="A1251" t="s">
        <v>1272</v>
      </c>
      <c r="B1251">
        <v>2256745</v>
      </c>
      <c r="C1251" t="s">
        <v>5992</v>
      </c>
      <c r="D1251" s="11">
        <v>45838</v>
      </c>
      <c r="E1251" t="s">
        <v>3498</v>
      </c>
      <c r="F1251" t="s">
        <v>2791</v>
      </c>
      <c r="G1251" t="s">
        <v>2787</v>
      </c>
      <c r="H1251" t="str">
        <f>IF(_xlfn.XLOOKUP(E1251,LD_01[DOCUMENTO],LD_01[REVISÃO])=F1251,"VIGENTE","OBSOLETO")</f>
        <v>VIGENTE</v>
      </c>
      <c r="I1251" t="s">
        <v>4317</v>
      </c>
      <c r="J1251" t="s">
        <v>4855</v>
      </c>
      <c r="K1251" t="str">
        <f t="shared" si="57"/>
        <v>MSV-163MS-535-545</v>
      </c>
      <c r="L1251" t="str">
        <f>_xlfn.XLOOKUP(E1251,LD_PROJETOS!A:A,LD_PROJETOS!H:H)</f>
        <v>DV</v>
      </c>
      <c r="M1251" t="str">
        <f t="shared" si="58"/>
        <v/>
      </c>
      <c r="N1251" t="str">
        <f t="shared" si="59"/>
        <v>C:\Users\luis.nunes\OneDrive - ATERPA\00.SERVIDOR\SALA TÉCNICA\00.PROJETOS\02.DOCUMENTOS\ANO 01\MSV-163MS-535-545\DV</v>
      </c>
      <c r="O1251" t="s">
        <v>4780</v>
      </c>
    </row>
    <row r="1252" spans="1:15" x14ac:dyDescent="0.3">
      <c r="A1252" t="s">
        <v>1273</v>
      </c>
      <c r="B1252">
        <v>622014</v>
      </c>
      <c r="C1252" t="s">
        <v>5992</v>
      </c>
      <c r="D1252" s="11">
        <v>45838</v>
      </c>
      <c r="E1252" t="s">
        <v>3498</v>
      </c>
      <c r="F1252" t="s">
        <v>2791</v>
      </c>
      <c r="G1252" t="s">
        <v>2788</v>
      </c>
      <c r="H1252" t="str">
        <f>IF(_xlfn.XLOOKUP(E1252,LD_01[DOCUMENTO],LD_01[REVISÃO])=F1252,"VIGENTE","OBSOLETO")</f>
        <v>VIGENTE</v>
      </c>
      <c r="I1252" t="s">
        <v>4317</v>
      </c>
      <c r="J1252" t="s">
        <v>4855</v>
      </c>
      <c r="K1252" t="str">
        <f t="shared" si="57"/>
        <v>MSV-163MS-535-545</v>
      </c>
      <c r="L1252" t="str">
        <f>_xlfn.XLOOKUP(E1252,LD_PROJETOS!A:A,LD_PROJETOS!H:H)</f>
        <v>DV</v>
      </c>
      <c r="M1252" t="str">
        <f t="shared" si="58"/>
        <v/>
      </c>
      <c r="N1252" t="str">
        <f t="shared" si="59"/>
        <v>C:\Users\luis.nunes\OneDrive - ATERPA\00.SERVIDOR\SALA TÉCNICA\00.PROJETOS\02.DOCUMENTOS\ANO 01\MSV-163MS-535-545\DV</v>
      </c>
      <c r="O1252" t="s">
        <v>4780</v>
      </c>
    </row>
    <row r="1253" spans="1:15" x14ac:dyDescent="0.3">
      <c r="A1253" t="s">
        <v>1274</v>
      </c>
      <c r="B1253">
        <v>2410285</v>
      </c>
      <c r="C1253" t="s">
        <v>5992</v>
      </c>
      <c r="D1253" s="11">
        <v>45838</v>
      </c>
      <c r="E1253" t="s">
        <v>3499</v>
      </c>
      <c r="F1253" t="s">
        <v>2791</v>
      </c>
      <c r="G1253" t="s">
        <v>2787</v>
      </c>
      <c r="H1253" t="str">
        <f>IF(_xlfn.XLOOKUP(E1253,LD_01[DOCUMENTO],LD_01[REVISÃO])=F1253,"VIGENTE","OBSOLETO")</f>
        <v>VIGENTE</v>
      </c>
      <c r="I1253" t="s">
        <v>4317</v>
      </c>
      <c r="J1253" t="s">
        <v>4855</v>
      </c>
      <c r="K1253" t="str">
        <f t="shared" si="57"/>
        <v>MSV-163MS-535-545</v>
      </c>
      <c r="L1253" t="str">
        <f>_xlfn.XLOOKUP(E1253,LD_PROJETOS!A:A,LD_PROJETOS!H:H)</f>
        <v>DV</v>
      </c>
      <c r="M1253" t="str">
        <f t="shared" si="58"/>
        <v/>
      </c>
      <c r="N1253" t="str">
        <f t="shared" si="59"/>
        <v>C:\Users\luis.nunes\OneDrive - ATERPA\00.SERVIDOR\SALA TÉCNICA\00.PROJETOS\02.DOCUMENTOS\ANO 01\MSV-163MS-535-545\DV</v>
      </c>
      <c r="O1253" t="s">
        <v>4780</v>
      </c>
    </row>
    <row r="1254" spans="1:15" x14ac:dyDescent="0.3">
      <c r="A1254" t="s">
        <v>1275</v>
      </c>
      <c r="B1254">
        <v>716115</v>
      </c>
      <c r="C1254" t="s">
        <v>5992</v>
      </c>
      <c r="D1254" s="11">
        <v>45838</v>
      </c>
      <c r="E1254" t="s">
        <v>3499</v>
      </c>
      <c r="F1254" t="s">
        <v>2791</v>
      </c>
      <c r="G1254" t="s">
        <v>2788</v>
      </c>
      <c r="H1254" t="str">
        <f>IF(_xlfn.XLOOKUP(E1254,LD_01[DOCUMENTO],LD_01[REVISÃO])=F1254,"VIGENTE","OBSOLETO")</f>
        <v>VIGENTE</v>
      </c>
      <c r="I1254" t="s">
        <v>4317</v>
      </c>
      <c r="J1254" t="s">
        <v>4855</v>
      </c>
      <c r="K1254" t="str">
        <f t="shared" si="57"/>
        <v>MSV-163MS-535-545</v>
      </c>
      <c r="L1254" t="str">
        <f>_xlfn.XLOOKUP(E1254,LD_PROJETOS!A:A,LD_PROJETOS!H:H)</f>
        <v>DV</v>
      </c>
      <c r="M1254" t="str">
        <f t="shared" si="58"/>
        <v/>
      </c>
      <c r="N1254" t="str">
        <f t="shared" si="59"/>
        <v>C:\Users\luis.nunes\OneDrive - ATERPA\00.SERVIDOR\SALA TÉCNICA\00.PROJETOS\02.DOCUMENTOS\ANO 01\MSV-163MS-535-545\DV</v>
      </c>
      <c r="O1254" t="s">
        <v>4780</v>
      </c>
    </row>
    <row r="1255" spans="1:15" x14ac:dyDescent="0.3">
      <c r="A1255" t="s">
        <v>1276</v>
      </c>
      <c r="B1255">
        <v>2610308</v>
      </c>
      <c r="C1255" t="s">
        <v>5992</v>
      </c>
      <c r="D1255" s="11">
        <v>45838</v>
      </c>
      <c r="E1255" t="s">
        <v>3500</v>
      </c>
      <c r="F1255" t="s">
        <v>2791</v>
      </c>
      <c r="G1255" t="s">
        <v>2787</v>
      </c>
      <c r="H1255" t="str">
        <f>IF(_xlfn.XLOOKUP(E1255,LD_01[DOCUMENTO],LD_01[REVISÃO])=F1255,"VIGENTE","OBSOLETO")</f>
        <v>VIGENTE</v>
      </c>
      <c r="I1255" t="s">
        <v>4317</v>
      </c>
      <c r="J1255" t="s">
        <v>4855</v>
      </c>
      <c r="K1255" t="str">
        <f t="shared" si="57"/>
        <v>MSV-163MS-535-545</v>
      </c>
      <c r="L1255" t="str">
        <f>_xlfn.XLOOKUP(E1255,LD_PROJETOS!A:A,LD_PROJETOS!H:H)</f>
        <v>DV</v>
      </c>
      <c r="M1255" t="str">
        <f t="shared" si="58"/>
        <v/>
      </c>
      <c r="N1255" t="str">
        <f t="shared" si="59"/>
        <v>C:\Users\luis.nunes\OneDrive - ATERPA\00.SERVIDOR\SALA TÉCNICA\00.PROJETOS\02.DOCUMENTOS\ANO 01\MSV-163MS-535-545\DV</v>
      </c>
      <c r="O1255" t="s">
        <v>4780</v>
      </c>
    </row>
    <row r="1256" spans="1:15" x14ac:dyDescent="0.3">
      <c r="A1256" t="s">
        <v>1277</v>
      </c>
      <c r="B1256">
        <v>742475</v>
      </c>
      <c r="C1256" t="s">
        <v>5992</v>
      </c>
      <c r="D1256" s="11">
        <v>45838</v>
      </c>
      <c r="E1256" t="s">
        <v>3500</v>
      </c>
      <c r="F1256" t="s">
        <v>2791</v>
      </c>
      <c r="G1256" t="s">
        <v>2788</v>
      </c>
      <c r="H1256" t="str">
        <f>IF(_xlfn.XLOOKUP(E1256,LD_01[DOCUMENTO],LD_01[REVISÃO])=F1256,"VIGENTE","OBSOLETO")</f>
        <v>VIGENTE</v>
      </c>
      <c r="I1256" t="s">
        <v>4317</v>
      </c>
      <c r="J1256" t="s">
        <v>4855</v>
      </c>
      <c r="K1256" t="str">
        <f t="shared" si="57"/>
        <v>MSV-163MS-535-545</v>
      </c>
      <c r="L1256" t="str">
        <f>_xlfn.XLOOKUP(E1256,LD_PROJETOS!A:A,LD_PROJETOS!H:H)</f>
        <v>DV</v>
      </c>
      <c r="M1256" t="str">
        <f t="shared" si="58"/>
        <v/>
      </c>
      <c r="N1256" t="str">
        <f t="shared" si="59"/>
        <v>C:\Users\luis.nunes\OneDrive - ATERPA\00.SERVIDOR\SALA TÉCNICA\00.PROJETOS\02.DOCUMENTOS\ANO 01\MSV-163MS-535-545\DV</v>
      </c>
      <c r="O1256" t="s">
        <v>4780</v>
      </c>
    </row>
    <row r="1257" spans="1:15" x14ac:dyDescent="0.3">
      <c r="A1257" t="s">
        <v>1278</v>
      </c>
      <c r="B1257">
        <v>2126155</v>
      </c>
      <c r="C1257" t="s">
        <v>5992</v>
      </c>
      <c r="D1257" s="11">
        <v>45838</v>
      </c>
      <c r="E1257" t="s">
        <v>3501</v>
      </c>
      <c r="F1257" t="s">
        <v>2818</v>
      </c>
      <c r="G1257" t="s">
        <v>2787</v>
      </c>
      <c r="H1257" t="str">
        <f>IF(_xlfn.XLOOKUP(E1257,LD_01[DOCUMENTO],LD_01[REVISÃO])=F1257,"VIGENTE","OBSOLETO")</f>
        <v>VIGENTE</v>
      </c>
      <c r="I1257" t="s">
        <v>4317</v>
      </c>
      <c r="J1257" t="s">
        <v>4855</v>
      </c>
      <c r="K1257" t="str">
        <f t="shared" si="57"/>
        <v>MSV-163MS-535-545</v>
      </c>
      <c r="L1257" t="str">
        <f>_xlfn.XLOOKUP(E1257,LD_PROJETOS!A:A,LD_PROJETOS!H:H)</f>
        <v>DV</v>
      </c>
      <c r="M1257" t="str">
        <f t="shared" si="58"/>
        <v/>
      </c>
      <c r="N1257" t="str">
        <f t="shared" si="59"/>
        <v>C:\Users\luis.nunes\OneDrive - ATERPA\00.SERVIDOR\SALA TÉCNICA\00.PROJETOS\02.DOCUMENTOS\ANO 01\MSV-163MS-535-545\DV</v>
      </c>
      <c r="O1257" t="s">
        <v>4780</v>
      </c>
    </row>
    <row r="1258" spans="1:15" x14ac:dyDescent="0.3">
      <c r="A1258" t="s">
        <v>1279</v>
      </c>
      <c r="B1258">
        <v>941811</v>
      </c>
      <c r="C1258" t="s">
        <v>5992</v>
      </c>
      <c r="D1258" s="11">
        <v>45838</v>
      </c>
      <c r="E1258" t="s">
        <v>3501</v>
      </c>
      <c r="F1258" t="s">
        <v>2818</v>
      </c>
      <c r="G1258" t="s">
        <v>2788</v>
      </c>
      <c r="H1258" t="str">
        <f>IF(_xlfn.XLOOKUP(E1258,LD_01[DOCUMENTO],LD_01[REVISÃO])=F1258,"VIGENTE","OBSOLETO")</f>
        <v>VIGENTE</v>
      </c>
      <c r="I1258" t="s">
        <v>4317</v>
      </c>
      <c r="J1258" t="s">
        <v>4855</v>
      </c>
      <c r="K1258" t="str">
        <f t="shared" si="57"/>
        <v>MSV-163MS-535-545</v>
      </c>
      <c r="L1258" t="str">
        <f>_xlfn.XLOOKUP(E1258,LD_PROJETOS!A:A,LD_PROJETOS!H:H)</f>
        <v>DV</v>
      </c>
      <c r="M1258" t="str">
        <f t="shared" si="58"/>
        <v/>
      </c>
      <c r="N1258" t="str">
        <f t="shared" si="59"/>
        <v>C:\Users\luis.nunes\OneDrive - ATERPA\00.SERVIDOR\SALA TÉCNICA\00.PROJETOS\02.DOCUMENTOS\ANO 01\MSV-163MS-535-545\DV</v>
      </c>
      <c r="O1258" t="s">
        <v>4780</v>
      </c>
    </row>
    <row r="1259" spans="1:15" x14ac:dyDescent="0.3">
      <c r="A1259" t="s">
        <v>1210</v>
      </c>
      <c r="B1259">
        <v>8274821</v>
      </c>
      <c r="C1259" t="s">
        <v>5992</v>
      </c>
      <c r="D1259" s="11">
        <v>45838</v>
      </c>
      <c r="E1259" t="s">
        <v>3466</v>
      </c>
      <c r="F1259" t="s">
        <v>2818</v>
      </c>
      <c r="G1259" t="s">
        <v>2787</v>
      </c>
      <c r="H1259" t="str">
        <f>IF(_xlfn.XLOOKUP(E1259,LD_01[DOCUMENTO],LD_01[REVISÃO])=F1259,"VIGENTE","OBSOLETO")</f>
        <v>VIGENTE</v>
      </c>
      <c r="I1259" t="s">
        <v>4317</v>
      </c>
      <c r="J1259" t="s">
        <v>4855</v>
      </c>
      <c r="K1259" t="str">
        <f t="shared" si="57"/>
        <v>MSV-163MS-535-545</v>
      </c>
      <c r="L1259" t="str">
        <f>_xlfn.XLOOKUP(E1259,LD_PROJETOS!A:A,LD_PROJETOS!H:H)</f>
        <v>DS</v>
      </c>
      <c r="M1259" t="str">
        <f t="shared" si="58"/>
        <v/>
      </c>
      <c r="N1259" t="str">
        <f t="shared" si="59"/>
        <v>C:\Users\luis.nunes\OneDrive - ATERPA\00.SERVIDOR\SALA TÉCNICA\00.PROJETOS\02.DOCUMENTOS\ANO 01\MSV-163MS-535-545\DS</v>
      </c>
      <c r="O1259" t="s">
        <v>4780</v>
      </c>
    </row>
    <row r="1260" spans="1:15" x14ac:dyDescent="0.3">
      <c r="A1260" t="s">
        <v>1211</v>
      </c>
      <c r="B1260">
        <v>500955</v>
      </c>
      <c r="C1260" t="s">
        <v>5992</v>
      </c>
      <c r="D1260" s="11">
        <v>45838</v>
      </c>
      <c r="E1260" t="s">
        <v>3466</v>
      </c>
      <c r="F1260" t="s">
        <v>2818</v>
      </c>
      <c r="G1260" t="s">
        <v>2788</v>
      </c>
      <c r="H1260" t="str">
        <f>IF(_xlfn.XLOOKUP(E1260,LD_01[DOCUMENTO],LD_01[REVISÃO])=F1260,"VIGENTE","OBSOLETO")</f>
        <v>VIGENTE</v>
      </c>
      <c r="I1260" t="s">
        <v>4317</v>
      </c>
      <c r="J1260" t="s">
        <v>4855</v>
      </c>
      <c r="K1260" t="str">
        <f t="shared" si="57"/>
        <v>MSV-163MS-535-545</v>
      </c>
      <c r="L1260" t="str">
        <f>_xlfn.XLOOKUP(E1260,LD_PROJETOS!A:A,LD_PROJETOS!H:H)</f>
        <v>DS</v>
      </c>
      <c r="M1260" t="str">
        <f t="shared" si="58"/>
        <v/>
      </c>
      <c r="N1260" t="str">
        <f t="shared" si="59"/>
        <v>C:\Users\luis.nunes\OneDrive - ATERPA\00.SERVIDOR\SALA TÉCNICA\00.PROJETOS\02.DOCUMENTOS\ANO 01\MSV-163MS-535-545\DS</v>
      </c>
      <c r="O1260" t="s">
        <v>4780</v>
      </c>
    </row>
    <row r="1261" spans="1:15" x14ac:dyDescent="0.3">
      <c r="A1261" t="s">
        <v>1212</v>
      </c>
      <c r="B1261">
        <v>8751430</v>
      </c>
      <c r="C1261" t="s">
        <v>5992</v>
      </c>
      <c r="D1261" s="11">
        <v>45838</v>
      </c>
      <c r="E1261" t="s">
        <v>3467</v>
      </c>
      <c r="F1261" t="s">
        <v>2818</v>
      </c>
      <c r="G1261" t="s">
        <v>2787</v>
      </c>
      <c r="H1261" t="str">
        <f>IF(_xlfn.XLOOKUP(E1261,LD_01[DOCUMENTO],LD_01[REVISÃO])=F1261,"VIGENTE","OBSOLETO")</f>
        <v>VIGENTE</v>
      </c>
      <c r="I1261" t="s">
        <v>4317</v>
      </c>
      <c r="J1261" t="s">
        <v>4855</v>
      </c>
      <c r="K1261" t="str">
        <f t="shared" si="57"/>
        <v>MSV-163MS-535-545</v>
      </c>
      <c r="L1261" t="str">
        <f>_xlfn.XLOOKUP(E1261,LD_PROJETOS!A:A,LD_PROJETOS!H:H)</f>
        <v>DS</v>
      </c>
      <c r="M1261" t="str">
        <f t="shared" si="58"/>
        <v/>
      </c>
      <c r="N1261" t="str">
        <f t="shared" si="59"/>
        <v>C:\Users\luis.nunes\OneDrive - ATERPA\00.SERVIDOR\SALA TÉCNICA\00.PROJETOS\02.DOCUMENTOS\ANO 01\MSV-163MS-535-545\DS</v>
      </c>
      <c r="O1261" t="s">
        <v>4780</v>
      </c>
    </row>
    <row r="1262" spans="1:15" x14ac:dyDescent="0.3">
      <c r="A1262" t="s">
        <v>1213</v>
      </c>
      <c r="B1262">
        <v>537088</v>
      </c>
      <c r="C1262" t="s">
        <v>5992</v>
      </c>
      <c r="D1262" s="11">
        <v>45838</v>
      </c>
      <c r="E1262" t="s">
        <v>3467</v>
      </c>
      <c r="F1262" t="s">
        <v>2818</v>
      </c>
      <c r="G1262" t="s">
        <v>2788</v>
      </c>
      <c r="H1262" t="str">
        <f>IF(_xlfn.XLOOKUP(E1262,LD_01[DOCUMENTO],LD_01[REVISÃO])=F1262,"VIGENTE","OBSOLETO")</f>
        <v>VIGENTE</v>
      </c>
      <c r="I1262" t="s">
        <v>4317</v>
      </c>
      <c r="J1262" t="s">
        <v>4855</v>
      </c>
      <c r="K1262" t="str">
        <f t="shared" si="57"/>
        <v>MSV-163MS-535-545</v>
      </c>
      <c r="L1262" t="str">
        <f>_xlfn.XLOOKUP(E1262,LD_PROJETOS!A:A,LD_PROJETOS!H:H)</f>
        <v>DS</v>
      </c>
      <c r="M1262" t="str">
        <f t="shared" si="58"/>
        <v/>
      </c>
      <c r="N1262" t="str">
        <f t="shared" si="59"/>
        <v>C:\Users\luis.nunes\OneDrive - ATERPA\00.SERVIDOR\SALA TÉCNICA\00.PROJETOS\02.DOCUMENTOS\ANO 01\MSV-163MS-535-545\DS</v>
      </c>
      <c r="O1262" t="s">
        <v>4780</v>
      </c>
    </row>
    <row r="1263" spans="1:15" x14ac:dyDescent="0.3">
      <c r="A1263" t="s">
        <v>1214</v>
      </c>
      <c r="B1263">
        <v>3275030</v>
      </c>
      <c r="C1263" t="s">
        <v>5992</v>
      </c>
      <c r="D1263" s="11">
        <v>45838</v>
      </c>
      <c r="E1263" t="s">
        <v>3468</v>
      </c>
      <c r="F1263" t="s">
        <v>2818</v>
      </c>
      <c r="G1263" t="s">
        <v>2787</v>
      </c>
      <c r="H1263" t="str">
        <f>IF(_xlfn.XLOOKUP(E1263,LD_01[DOCUMENTO],LD_01[REVISÃO])=F1263,"VIGENTE","OBSOLETO")</f>
        <v>VIGENTE</v>
      </c>
      <c r="I1263" t="s">
        <v>4317</v>
      </c>
      <c r="J1263" t="s">
        <v>4855</v>
      </c>
      <c r="K1263" t="str">
        <f t="shared" si="57"/>
        <v>MSV-163MS-535-545</v>
      </c>
      <c r="L1263" t="str">
        <f>_xlfn.XLOOKUP(E1263,LD_PROJETOS!A:A,LD_PROJETOS!H:H)</f>
        <v>DS</v>
      </c>
      <c r="M1263" t="str">
        <f t="shared" si="58"/>
        <v/>
      </c>
      <c r="N1263" t="str">
        <f t="shared" si="59"/>
        <v>C:\Users\luis.nunes\OneDrive - ATERPA\00.SERVIDOR\SALA TÉCNICA\00.PROJETOS\02.DOCUMENTOS\ANO 01\MSV-163MS-535-545\DS</v>
      </c>
      <c r="O1263" t="s">
        <v>4780</v>
      </c>
    </row>
    <row r="1264" spans="1:15" x14ac:dyDescent="0.3">
      <c r="A1264" t="s">
        <v>1215</v>
      </c>
      <c r="B1264">
        <v>557881</v>
      </c>
      <c r="C1264" t="s">
        <v>5992</v>
      </c>
      <c r="D1264" s="11">
        <v>45838</v>
      </c>
      <c r="E1264" t="s">
        <v>3468</v>
      </c>
      <c r="F1264" t="s">
        <v>2818</v>
      </c>
      <c r="G1264" t="s">
        <v>2788</v>
      </c>
      <c r="H1264" t="str">
        <f>IF(_xlfn.XLOOKUP(E1264,LD_01[DOCUMENTO],LD_01[REVISÃO])=F1264,"VIGENTE","OBSOLETO")</f>
        <v>VIGENTE</v>
      </c>
      <c r="I1264" t="s">
        <v>4317</v>
      </c>
      <c r="J1264" t="s">
        <v>4855</v>
      </c>
      <c r="K1264" t="str">
        <f t="shared" si="57"/>
        <v>MSV-163MS-535-545</v>
      </c>
      <c r="L1264" t="str">
        <f>_xlfn.XLOOKUP(E1264,LD_PROJETOS!A:A,LD_PROJETOS!H:H)</f>
        <v>DS</v>
      </c>
      <c r="M1264" t="str">
        <f t="shared" si="58"/>
        <v/>
      </c>
      <c r="N1264" t="str">
        <f t="shared" si="59"/>
        <v>C:\Users\luis.nunes\OneDrive - ATERPA\00.SERVIDOR\SALA TÉCNICA\00.PROJETOS\02.DOCUMENTOS\ANO 01\MSV-163MS-535-545\DS</v>
      </c>
      <c r="O1264" t="s">
        <v>4780</v>
      </c>
    </row>
    <row r="1265" spans="1:15" x14ac:dyDescent="0.3">
      <c r="A1265" t="s">
        <v>1216</v>
      </c>
      <c r="B1265">
        <v>8059653</v>
      </c>
      <c r="C1265" t="s">
        <v>5992</v>
      </c>
      <c r="D1265" s="11">
        <v>45838</v>
      </c>
      <c r="E1265" t="s">
        <v>3469</v>
      </c>
      <c r="F1265" t="s">
        <v>2818</v>
      </c>
      <c r="G1265" t="s">
        <v>2787</v>
      </c>
      <c r="H1265" t="str">
        <f>IF(_xlfn.XLOOKUP(E1265,LD_01[DOCUMENTO],LD_01[REVISÃO])=F1265,"VIGENTE","OBSOLETO")</f>
        <v>VIGENTE</v>
      </c>
      <c r="I1265" t="s">
        <v>4317</v>
      </c>
      <c r="J1265" t="s">
        <v>4855</v>
      </c>
      <c r="K1265" t="str">
        <f t="shared" si="57"/>
        <v>MSV-163MS-535-545</v>
      </c>
      <c r="L1265" t="str">
        <f>_xlfn.XLOOKUP(E1265,LD_PROJETOS!A:A,LD_PROJETOS!H:H)</f>
        <v>DS</v>
      </c>
      <c r="M1265" t="str">
        <f t="shared" si="58"/>
        <v/>
      </c>
      <c r="N1265" t="str">
        <f t="shared" si="59"/>
        <v>C:\Users\luis.nunes\OneDrive - ATERPA\00.SERVIDOR\SALA TÉCNICA\00.PROJETOS\02.DOCUMENTOS\ANO 01\MSV-163MS-535-545\DS</v>
      </c>
      <c r="O1265" t="s">
        <v>4780</v>
      </c>
    </row>
    <row r="1266" spans="1:15" x14ac:dyDescent="0.3">
      <c r="A1266" t="s">
        <v>1217</v>
      </c>
      <c r="B1266">
        <v>646491</v>
      </c>
      <c r="C1266" t="s">
        <v>5992</v>
      </c>
      <c r="D1266" s="11">
        <v>45838</v>
      </c>
      <c r="E1266" t="s">
        <v>3469</v>
      </c>
      <c r="F1266" t="s">
        <v>2818</v>
      </c>
      <c r="G1266" t="s">
        <v>2788</v>
      </c>
      <c r="H1266" t="str">
        <f>IF(_xlfn.XLOOKUP(E1266,LD_01[DOCUMENTO],LD_01[REVISÃO])=F1266,"VIGENTE","OBSOLETO")</f>
        <v>VIGENTE</v>
      </c>
      <c r="I1266" t="s">
        <v>4317</v>
      </c>
      <c r="J1266" t="s">
        <v>4855</v>
      </c>
      <c r="K1266" t="str">
        <f t="shared" si="57"/>
        <v>MSV-163MS-535-545</v>
      </c>
      <c r="L1266" t="str">
        <f>_xlfn.XLOOKUP(E1266,LD_PROJETOS!A:A,LD_PROJETOS!H:H)</f>
        <v>DS</v>
      </c>
      <c r="M1266" t="str">
        <f t="shared" si="58"/>
        <v/>
      </c>
      <c r="N1266" t="str">
        <f t="shared" si="59"/>
        <v>C:\Users\luis.nunes\OneDrive - ATERPA\00.SERVIDOR\SALA TÉCNICA\00.PROJETOS\02.DOCUMENTOS\ANO 01\MSV-163MS-535-545\DS</v>
      </c>
      <c r="O1266" t="s">
        <v>4780</v>
      </c>
    </row>
    <row r="1267" spans="1:15" x14ac:dyDescent="0.3">
      <c r="A1267" t="s">
        <v>1218</v>
      </c>
      <c r="B1267">
        <v>8264137</v>
      </c>
      <c r="C1267" t="s">
        <v>5992</v>
      </c>
      <c r="D1267" s="11">
        <v>45838</v>
      </c>
      <c r="E1267" t="s">
        <v>3470</v>
      </c>
      <c r="F1267" t="s">
        <v>2818</v>
      </c>
      <c r="G1267" t="s">
        <v>2787</v>
      </c>
      <c r="H1267" t="str">
        <f>IF(_xlfn.XLOOKUP(E1267,LD_01[DOCUMENTO],LD_01[REVISÃO])=F1267,"VIGENTE","OBSOLETO")</f>
        <v>VIGENTE</v>
      </c>
      <c r="I1267" t="s">
        <v>4317</v>
      </c>
      <c r="J1267" t="s">
        <v>4855</v>
      </c>
      <c r="K1267" t="str">
        <f t="shared" si="57"/>
        <v>MSV-163MS-535-545</v>
      </c>
      <c r="L1267" t="str">
        <f>_xlfn.XLOOKUP(E1267,LD_PROJETOS!A:A,LD_PROJETOS!H:H)</f>
        <v>DS</v>
      </c>
      <c r="M1267" t="str">
        <f t="shared" si="58"/>
        <v/>
      </c>
      <c r="N1267" t="str">
        <f t="shared" si="59"/>
        <v>C:\Users\luis.nunes\OneDrive - ATERPA\00.SERVIDOR\SALA TÉCNICA\00.PROJETOS\02.DOCUMENTOS\ANO 01\MSV-163MS-535-545\DS</v>
      </c>
      <c r="O1267" t="s">
        <v>4780</v>
      </c>
    </row>
    <row r="1268" spans="1:15" x14ac:dyDescent="0.3">
      <c r="A1268" t="s">
        <v>1219</v>
      </c>
      <c r="B1268">
        <v>565042</v>
      </c>
      <c r="C1268" t="s">
        <v>5992</v>
      </c>
      <c r="D1268" s="11">
        <v>45838</v>
      </c>
      <c r="E1268" t="s">
        <v>3470</v>
      </c>
      <c r="F1268" t="s">
        <v>2818</v>
      </c>
      <c r="G1268" t="s">
        <v>2788</v>
      </c>
      <c r="H1268" t="str">
        <f>IF(_xlfn.XLOOKUP(E1268,LD_01[DOCUMENTO],LD_01[REVISÃO])=F1268,"VIGENTE","OBSOLETO")</f>
        <v>VIGENTE</v>
      </c>
      <c r="I1268" t="s">
        <v>4317</v>
      </c>
      <c r="J1268" t="s">
        <v>4855</v>
      </c>
      <c r="K1268" t="str">
        <f t="shared" si="57"/>
        <v>MSV-163MS-535-545</v>
      </c>
      <c r="L1268" t="str">
        <f>_xlfn.XLOOKUP(E1268,LD_PROJETOS!A:A,LD_PROJETOS!H:H)</f>
        <v>DS</v>
      </c>
      <c r="M1268" t="str">
        <f t="shared" si="58"/>
        <v/>
      </c>
      <c r="N1268" t="str">
        <f t="shared" si="59"/>
        <v>C:\Users\luis.nunes\OneDrive - ATERPA\00.SERVIDOR\SALA TÉCNICA\00.PROJETOS\02.DOCUMENTOS\ANO 01\MSV-163MS-535-545\DS</v>
      </c>
      <c r="O1268" t="s">
        <v>4780</v>
      </c>
    </row>
    <row r="1269" spans="1:15" x14ac:dyDescent="0.3">
      <c r="A1269" t="s">
        <v>1220</v>
      </c>
      <c r="B1269">
        <v>8588050</v>
      </c>
      <c r="C1269" t="s">
        <v>5992</v>
      </c>
      <c r="D1269" s="11">
        <v>45838</v>
      </c>
      <c r="E1269" t="s">
        <v>3471</v>
      </c>
      <c r="F1269" t="s">
        <v>2818</v>
      </c>
      <c r="G1269" t="s">
        <v>2787</v>
      </c>
      <c r="H1269" t="str">
        <f>IF(_xlfn.XLOOKUP(E1269,LD_01[DOCUMENTO],LD_01[REVISÃO])=F1269,"VIGENTE","OBSOLETO")</f>
        <v>VIGENTE</v>
      </c>
      <c r="I1269" t="s">
        <v>4317</v>
      </c>
      <c r="J1269" t="s">
        <v>4855</v>
      </c>
      <c r="K1269" t="str">
        <f t="shared" si="57"/>
        <v>MSV-163MS-535-545</v>
      </c>
      <c r="L1269" t="str">
        <f>_xlfn.XLOOKUP(E1269,LD_PROJETOS!A:A,LD_PROJETOS!H:H)</f>
        <v>DS</v>
      </c>
      <c r="M1269" t="str">
        <f t="shared" si="58"/>
        <v/>
      </c>
      <c r="N1269" t="str">
        <f t="shared" si="59"/>
        <v>C:\Users\luis.nunes\OneDrive - ATERPA\00.SERVIDOR\SALA TÉCNICA\00.PROJETOS\02.DOCUMENTOS\ANO 01\MSV-163MS-535-545\DS</v>
      </c>
      <c r="O1269" t="s">
        <v>4780</v>
      </c>
    </row>
    <row r="1270" spans="1:15" x14ac:dyDescent="0.3">
      <c r="A1270" t="s">
        <v>1221</v>
      </c>
      <c r="B1270">
        <v>518362</v>
      </c>
      <c r="C1270" t="s">
        <v>5992</v>
      </c>
      <c r="D1270" s="11">
        <v>45838</v>
      </c>
      <c r="E1270" t="s">
        <v>3471</v>
      </c>
      <c r="F1270" t="s">
        <v>2818</v>
      </c>
      <c r="G1270" t="s">
        <v>2788</v>
      </c>
      <c r="H1270" t="str">
        <f>IF(_xlfn.XLOOKUP(E1270,LD_01[DOCUMENTO],LD_01[REVISÃO])=F1270,"VIGENTE","OBSOLETO")</f>
        <v>VIGENTE</v>
      </c>
      <c r="I1270" t="s">
        <v>4317</v>
      </c>
      <c r="J1270" t="s">
        <v>4855</v>
      </c>
      <c r="K1270" t="str">
        <f t="shared" si="57"/>
        <v>MSV-163MS-535-545</v>
      </c>
      <c r="L1270" t="str">
        <f>_xlfn.XLOOKUP(E1270,LD_PROJETOS!A:A,LD_PROJETOS!H:H)</f>
        <v>DS</v>
      </c>
      <c r="M1270" t="str">
        <f t="shared" si="58"/>
        <v/>
      </c>
      <c r="N1270" t="str">
        <f t="shared" si="59"/>
        <v>C:\Users\luis.nunes\OneDrive - ATERPA\00.SERVIDOR\SALA TÉCNICA\00.PROJETOS\02.DOCUMENTOS\ANO 01\MSV-163MS-535-545\DS</v>
      </c>
      <c r="O1270" t="s">
        <v>4780</v>
      </c>
    </row>
    <row r="1271" spans="1:15" x14ac:dyDescent="0.3">
      <c r="A1271" t="s">
        <v>1222</v>
      </c>
      <c r="B1271">
        <v>8246793</v>
      </c>
      <c r="C1271" t="s">
        <v>5992</v>
      </c>
      <c r="D1271" s="11">
        <v>45838</v>
      </c>
      <c r="E1271" t="s">
        <v>3472</v>
      </c>
      <c r="F1271" t="s">
        <v>2818</v>
      </c>
      <c r="G1271" t="s">
        <v>2787</v>
      </c>
      <c r="H1271" t="str">
        <f>IF(_xlfn.XLOOKUP(E1271,LD_01[DOCUMENTO],LD_01[REVISÃO])=F1271,"VIGENTE","OBSOLETO")</f>
        <v>VIGENTE</v>
      </c>
      <c r="I1271" t="s">
        <v>4317</v>
      </c>
      <c r="J1271" t="s">
        <v>4855</v>
      </c>
      <c r="K1271" t="str">
        <f t="shared" si="57"/>
        <v>MSV-163MS-535-545</v>
      </c>
      <c r="L1271" t="str">
        <f>_xlfn.XLOOKUP(E1271,LD_PROJETOS!A:A,LD_PROJETOS!H:H)</f>
        <v>DS</v>
      </c>
      <c r="M1271" t="str">
        <f t="shared" si="58"/>
        <v/>
      </c>
      <c r="N1271" t="str">
        <f t="shared" si="59"/>
        <v>C:\Users\luis.nunes\OneDrive - ATERPA\00.SERVIDOR\SALA TÉCNICA\00.PROJETOS\02.DOCUMENTOS\ANO 01\MSV-163MS-535-545\DS</v>
      </c>
      <c r="O1271" t="s">
        <v>4780</v>
      </c>
    </row>
    <row r="1272" spans="1:15" x14ac:dyDescent="0.3">
      <c r="A1272" t="s">
        <v>1223</v>
      </c>
      <c r="B1272">
        <v>540220</v>
      </c>
      <c r="C1272" t="s">
        <v>5992</v>
      </c>
      <c r="D1272" s="11">
        <v>45838</v>
      </c>
      <c r="E1272" t="s">
        <v>3472</v>
      </c>
      <c r="F1272" t="s">
        <v>2818</v>
      </c>
      <c r="G1272" t="s">
        <v>2788</v>
      </c>
      <c r="H1272" t="str">
        <f>IF(_xlfn.XLOOKUP(E1272,LD_01[DOCUMENTO],LD_01[REVISÃO])=F1272,"VIGENTE","OBSOLETO")</f>
        <v>VIGENTE</v>
      </c>
      <c r="I1272" t="s">
        <v>4317</v>
      </c>
      <c r="J1272" t="s">
        <v>4855</v>
      </c>
      <c r="K1272" t="str">
        <f t="shared" si="57"/>
        <v>MSV-163MS-535-545</v>
      </c>
      <c r="L1272" t="str">
        <f>_xlfn.XLOOKUP(E1272,LD_PROJETOS!A:A,LD_PROJETOS!H:H)</f>
        <v>DS</v>
      </c>
      <c r="M1272" t="str">
        <f t="shared" si="58"/>
        <v/>
      </c>
      <c r="N1272" t="str">
        <f t="shared" si="59"/>
        <v>C:\Users\luis.nunes\OneDrive - ATERPA\00.SERVIDOR\SALA TÉCNICA\00.PROJETOS\02.DOCUMENTOS\ANO 01\MSV-163MS-535-545\DS</v>
      </c>
      <c r="O1272" t="s">
        <v>4780</v>
      </c>
    </row>
    <row r="1273" spans="1:15" x14ac:dyDescent="0.3">
      <c r="A1273" t="s">
        <v>1224</v>
      </c>
      <c r="B1273">
        <v>8661320</v>
      </c>
      <c r="C1273" t="s">
        <v>5992</v>
      </c>
      <c r="D1273" s="11">
        <v>45838</v>
      </c>
      <c r="E1273" t="s">
        <v>3473</v>
      </c>
      <c r="F1273" t="s">
        <v>2818</v>
      </c>
      <c r="G1273" t="s">
        <v>2787</v>
      </c>
      <c r="H1273" t="str">
        <f>IF(_xlfn.XLOOKUP(E1273,LD_01[DOCUMENTO],LD_01[REVISÃO])=F1273,"VIGENTE","OBSOLETO")</f>
        <v>VIGENTE</v>
      </c>
      <c r="I1273" t="s">
        <v>4317</v>
      </c>
      <c r="J1273" t="s">
        <v>4855</v>
      </c>
      <c r="K1273" t="str">
        <f t="shared" si="57"/>
        <v>MSV-163MS-535-545</v>
      </c>
      <c r="L1273" t="str">
        <f>_xlfn.XLOOKUP(E1273,LD_PROJETOS!A:A,LD_PROJETOS!H:H)</f>
        <v>DS</v>
      </c>
      <c r="M1273" t="str">
        <f t="shared" si="58"/>
        <v/>
      </c>
      <c r="N1273" t="str">
        <f t="shared" si="59"/>
        <v>C:\Users\luis.nunes\OneDrive - ATERPA\00.SERVIDOR\SALA TÉCNICA\00.PROJETOS\02.DOCUMENTOS\ANO 01\MSV-163MS-535-545\DS</v>
      </c>
      <c r="O1273" t="s">
        <v>4780</v>
      </c>
    </row>
    <row r="1274" spans="1:15" x14ac:dyDescent="0.3">
      <c r="A1274" t="s">
        <v>1225</v>
      </c>
      <c r="B1274">
        <v>553108</v>
      </c>
      <c r="C1274" t="s">
        <v>5992</v>
      </c>
      <c r="D1274" s="11">
        <v>45838</v>
      </c>
      <c r="E1274" t="s">
        <v>3473</v>
      </c>
      <c r="F1274" t="s">
        <v>2818</v>
      </c>
      <c r="G1274" t="s">
        <v>2788</v>
      </c>
      <c r="H1274" t="str">
        <f>IF(_xlfn.XLOOKUP(E1274,LD_01[DOCUMENTO],LD_01[REVISÃO])=F1274,"VIGENTE","OBSOLETO")</f>
        <v>VIGENTE</v>
      </c>
      <c r="I1274" t="s">
        <v>4317</v>
      </c>
      <c r="J1274" t="s">
        <v>4855</v>
      </c>
      <c r="K1274" t="str">
        <f t="shared" si="57"/>
        <v>MSV-163MS-535-545</v>
      </c>
      <c r="L1274" t="str">
        <f>_xlfn.XLOOKUP(E1274,LD_PROJETOS!A:A,LD_PROJETOS!H:H)</f>
        <v>DS</v>
      </c>
      <c r="M1274" t="str">
        <f t="shared" si="58"/>
        <v/>
      </c>
      <c r="N1274" t="str">
        <f t="shared" si="59"/>
        <v>C:\Users\luis.nunes\OneDrive - ATERPA\00.SERVIDOR\SALA TÉCNICA\00.PROJETOS\02.DOCUMENTOS\ANO 01\MSV-163MS-535-545\DS</v>
      </c>
      <c r="O1274" t="s">
        <v>4780</v>
      </c>
    </row>
    <row r="1275" spans="1:15" x14ac:dyDescent="0.3">
      <c r="A1275" t="s">
        <v>1226</v>
      </c>
      <c r="B1275">
        <v>7641417</v>
      </c>
      <c r="C1275" t="s">
        <v>5992</v>
      </c>
      <c r="D1275" s="11">
        <v>45838</v>
      </c>
      <c r="E1275" t="s">
        <v>3474</v>
      </c>
      <c r="F1275" t="s">
        <v>2799</v>
      </c>
      <c r="G1275" t="s">
        <v>2787</v>
      </c>
      <c r="H1275" t="str">
        <f>IF(_xlfn.XLOOKUP(E1275,LD_01[DOCUMENTO],LD_01[REVISÃO])=F1275,"VIGENTE","OBSOLETO")</f>
        <v>VIGENTE</v>
      </c>
      <c r="I1275" t="s">
        <v>4317</v>
      </c>
      <c r="J1275" t="s">
        <v>4855</v>
      </c>
      <c r="K1275" t="str">
        <f t="shared" si="57"/>
        <v>MSV-163MS-535-545</v>
      </c>
      <c r="L1275" t="str">
        <f>_xlfn.XLOOKUP(E1275,LD_PROJETOS!A:A,LD_PROJETOS!H:H)</f>
        <v>DS</v>
      </c>
      <c r="M1275" t="str">
        <f t="shared" si="58"/>
        <v/>
      </c>
      <c r="N1275" t="str">
        <f t="shared" si="59"/>
        <v>C:\Users\luis.nunes\OneDrive - ATERPA\00.SERVIDOR\SALA TÉCNICA\00.PROJETOS\02.DOCUMENTOS\ANO 01\MSV-163MS-535-545\DS</v>
      </c>
      <c r="O1275" t="s">
        <v>4780</v>
      </c>
    </row>
    <row r="1276" spans="1:15" x14ac:dyDescent="0.3">
      <c r="A1276" t="s">
        <v>1227</v>
      </c>
      <c r="B1276">
        <v>635825</v>
      </c>
      <c r="C1276" t="s">
        <v>5992</v>
      </c>
      <c r="D1276" s="11">
        <v>45838</v>
      </c>
      <c r="E1276" t="s">
        <v>3474</v>
      </c>
      <c r="F1276" t="s">
        <v>2799</v>
      </c>
      <c r="G1276" t="s">
        <v>2788</v>
      </c>
      <c r="H1276" t="str">
        <f>IF(_xlfn.XLOOKUP(E1276,LD_01[DOCUMENTO],LD_01[REVISÃO])=F1276,"VIGENTE","OBSOLETO")</f>
        <v>VIGENTE</v>
      </c>
      <c r="I1276" t="s">
        <v>4317</v>
      </c>
      <c r="J1276" t="s">
        <v>4855</v>
      </c>
      <c r="K1276" t="str">
        <f t="shared" si="57"/>
        <v>MSV-163MS-535-545</v>
      </c>
      <c r="L1276" t="str">
        <f>_xlfn.XLOOKUP(E1276,LD_PROJETOS!A:A,LD_PROJETOS!H:H)</f>
        <v>DS</v>
      </c>
      <c r="M1276" t="str">
        <f t="shared" si="58"/>
        <v/>
      </c>
      <c r="N1276" t="str">
        <f t="shared" si="59"/>
        <v>C:\Users\luis.nunes\OneDrive - ATERPA\00.SERVIDOR\SALA TÉCNICA\00.PROJETOS\02.DOCUMENTOS\ANO 01\MSV-163MS-535-545\DS</v>
      </c>
      <c r="O1276" t="s">
        <v>4780</v>
      </c>
    </row>
    <row r="1277" spans="1:15" x14ac:dyDescent="0.3">
      <c r="A1277" t="s">
        <v>1228</v>
      </c>
      <c r="B1277">
        <v>8061061</v>
      </c>
      <c r="C1277" t="s">
        <v>5992</v>
      </c>
      <c r="D1277" s="11">
        <v>45838</v>
      </c>
      <c r="E1277" t="s">
        <v>3475</v>
      </c>
      <c r="F1277" t="s">
        <v>2818</v>
      </c>
      <c r="G1277" t="s">
        <v>2787</v>
      </c>
      <c r="H1277" t="str">
        <f>IF(_xlfn.XLOOKUP(E1277,LD_01[DOCUMENTO],LD_01[REVISÃO])=F1277,"VIGENTE","OBSOLETO")</f>
        <v>VIGENTE</v>
      </c>
      <c r="I1277" t="s">
        <v>4317</v>
      </c>
      <c r="J1277" t="s">
        <v>4855</v>
      </c>
      <c r="K1277" t="str">
        <f t="shared" si="57"/>
        <v>MSV-163MS-535-545</v>
      </c>
      <c r="L1277" t="str">
        <f>_xlfn.XLOOKUP(E1277,LD_PROJETOS!A:A,LD_PROJETOS!H:H)</f>
        <v>DS</v>
      </c>
      <c r="M1277" t="str">
        <f t="shared" si="58"/>
        <v/>
      </c>
      <c r="N1277" t="str">
        <f t="shared" si="59"/>
        <v>C:\Users\luis.nunes\OneDrive - ATERPA\00.SERVIDOR\SALA TÉCNICA\00.PROJETOS\02.DOCUMENTOS\ANO 01\MSV-163MS-535-545\DS</v>
      </c>
      <c r="O1277" t="s">
        <v>4780</v>
      </c>
    </row>
    <row r="1278" spans="1:15" x14ac:dyDescent="0.3">
      <c r="A1278" t="s">
        <v>1229</v>
      </c>
      <c r="B1278">
        <v>516759</v>
      </c>
      <c r="C1278" t="s">
        <v>5992</v>
      </c>
      <c r="D1278" s="11">
        <v>45838</v>
      </c>
      <c r="E1278" t="s">
        <v>3475</v>
      </c>
      <c r="F1278" t="s">
        <v>2818</v>
      </c>
      <c r="G1278" t="s">
        <v>2788</v>
      </c>
      <c r="H1278" t="str">
        <f>IF(_xlfn.XLOOKUP(E1278,LD_01[DOCUMENTO],LD_01[REVISÃO])=F1278,"VIGENTE","OBSOLETO")</f>
        <v>VIGENTE</v>
      </c>
      <c r="I1278" t="s">
        <v>4317</v>
      </c>
      <c r="J1278" t="s">
        <v>4855</v>
      </c>
      <c r="K1278" t="str">
        <f t="shared" si="57"/>
        <v>MSV-163MS-535-545</v>
      </c>
      <c r="L1278" t="str">
        <f>_xlfn.XLOOKUP(E1278,LD_PROJETOS!A:A,LD_PROJETOS!H:H)</f>
        <v>DS</v>
      </c>
      <c r="M1278" t="str">
        <f t="shared" si="58"/>
        <v/>
      </c>
      <c r="N1278" t="str">
        <f t="shared" si="59"/>
        <v>C:\Users\luis.nunes\OneDrive - ATERPA\00.SERVIDOR\SALA TÉCNICA\00.PROJETOS\02.DOCUMENTOS\ANO 01\MSV-163MS-535-545\DS</v>
      </c>
      <c r="O1278" t="s">
        <v>4780</v>
      </c>
    </row>
    <row r="1279" spans="1:15" x14ac:dyDescent="0.3">
      <c r="A1279" t="s">
        <v>927</v>
      </c>
      <c r="B1279">
        <v>13444839</v>
      </c>
      <c r="C1279" t="s">
        <v>5992</v>
      </c>
      <c r="D1279" s="11">
        <v>45838</v>
      </c>
      <c r="E1279" t="s">
        <v>3314</v>
      </c>
      <c r="F1279" t="s">
        <v>3315</v>
      </c>
      <c r="G1279" t="s">
        <v>2788</v>
      </c>
      <c r="H1279" t="str">
        <f>IF(_xlfn.XLOOKUP(E1279,LD_01[DOCUMENTO],LD_01[REVISÃO])=F1279,"VIGENTE","OBSOLETO")</f>
        <v>VIGENTE</v>
      </c>
      <c r="I1279" t="s">
        <v>4317</v>
      </c>
      <c r="J1279" t="s">
        <v>4855</v>
      </c>
      <c r="K1279" t="str">
        <f t="shared" si="57"/>
        <v>MSV-163MS-535-545</v>
      </c>
      <c r="L1279" t="str">
        <f>_xlfn.XLOOKUP(E1279,LD_PROJETOS!A:A,LD_PROJETOS!H:H)</f>
        <v>TE</v>
      </c>
      <c r="M1279" t="str">
        <f t="shared" si="58"/>
        <v/>
      </c>
      <c r="N1279" t="str">
        <f t="shared" si="59"/>
        <v>C:\Users\luis.nunes\OneDrive - ATERPA\00.SERVIDOR\SALA TÉCNICA\00.PROJETOS\02.DOCUMENTOS\ANO 01\MSV-163MS-535-545\TE</v>
      </c>
      <c r="O1279" t="s">
        <v>4780</v>
      </c>
    </row>
    <row r="1280" spans="1:15" x14ac:dyDescent="0.3">
      <c r="A1280" t="s">
        <v>928</v>
      </c>
      <c r="B1280">
        <v>1904267</v>
      </c>
      <c r="C1280" t="s">
        <v>5992</v>
      </c>
      <c r="D1280" s="11">
        <v>45838</v>
      </c>
      <c r="E1280" t="s">
        <v>3314</v>
      </c>
      <c r="F1280" t="s">
        <v>3315</v>
      </c>
      <c r="G1280" t="s">
        <v>2806</v>
      </c>
      <c r="H1280" t="str">
        <f>IF(_xlfn.XLOOKUP(E1280,LD_01[DOCUMENTO],LD_01[REVISÃO])=F1280,"VIGENTE","OBSOLETO")</f>
        <v>VIGENTE</v>
      </c>
      <c r="I1280" t="s">
        <v>4317</v>
      </c>
      <c r="J1280" t="s">
        <v>4855</v>
      </c>
      <c r="K1280" t="str">
        <f t="shared" si="57"/>
        <v>MSV-163MS-535-545</v>
      </c>
      <c r="L1280" t="str">
        <f>_xlfn.XLOOKUP(E1280,LD_PROJETOS!A:A,LD_PROJETOS!H:H)</f>
        <v>TE</v>
      </c>
      <c r="M1280" t="str">
        <f t="shared" si="58"/>
        <v/>
      </c>
      <c r="N1280" t="str">
        <f t="shared" si="59"/>
        <v>C:\Users\luis.nunes\OneDrive - ATERPA\00.SERVIDOR\SALA TÉCNICA\00.PROJETOS\02.DOCUMENTOS\ANO 01\MSV-163MS-535-545\TE</v>
      </c>
      <c r="O1280" t="s">
        <v>4780</v>
      </c>
    </row>
    <row r="1281" spans="1:15" x14ac:dyDescent="0.3">
      <c r="A1281" t="s">
        <v>1019</v>
      </c>
      <c r="B1281">
        <v>1555473</v>
      </c>
      <c r="C1281" t="s">
        <v>5992</v>
      </c>
      <c r="D1281" s="11">
        <v>45838</v>
      </c>
      <c r="E1281" t="s">
        <v>3362</v>
      </c>
      <c r="F1281" t="s">
        <v>2863</v>
      </c>
      <c r="G1281" t="s">
        <v>2788</v>
      </c>
      <c r="H1281" t="str">
        <f>IF(_xlfn.XLOOKUP(E1281,LD_01[DOCUMENTO],LD_01[REVISÃO])=F1281,"VIGENTE","OBSOLETO")</f>
        <v>OBSOLETO</v>
      </c>
      <c r="I1281" t="s">
        <v>4317</v>
      </c>
      <c r="J1281" t="s">
        <v>4855</v>
      </c>
      <c r="K1281" t="str">
        <f t="shared" ref="K1281:K1344" si="60">"MSV-163MS-"&amp;I1281</f>
        <v>MSV-163MS-535-545</v>
      </c>
      <c r="L1281" t="str">
        <f>_xlfn.XLOOKUP(E1281,LD_PROJETOS!A:A,LD_PROJETOS!H:H)</f>
        <v>DR</v>
      </c>
      <c r="M1281" t="str">
        <f t="shared" ref="M1281:M1344" si="61">IF(H1281&lt;&gt;"OBSOLETO","",H1281)</f>
        <v>OBSOLETO</v>
      </c>
      <c r="N1281" t="str">
        <f t="shared" ref="N1281:N1344" si="62">_xlfn.TEXTJOIN("\",TRUE,J1281:M1281)</f>
        <v>C:\Users\luis.nunes\OneDrive - ATERPA\00.SERVIDOR\SALA TÉCNICA\00.PROJETOS\02.DOCUMENTOS\ANO 01\MSV-163MS-535-545\DR\OBSOLETO</v>
      </c>
      <c r="O1281" t="s">
        <v>4780</v>
      </c>
    </row>
    <row r="1282" spans="1:15" x14ac:dyDescent="0.3">
      <c r="A1282" t="s">
        <v>1123</v>
      </c>
      <c r="B1282">
        <v>2085208</v>
      </c>
      <c r="C1282" t="s">
        <v>5992</v>
      </c>
      <c r="D1282" s="11">
        <v>45838</v>
      </c>
      <c r="E1282" t="s">
        <v>3416</v>
      </c>
      <c r="F1282" t="s">
        <v>2797</v>
      </c>
      <c r="G1282" t="s">
        <v>2788</v>
      </c>
      <c r="H1282" t="str">
        <f>IF(_xlfn.XLOOKUP(E1282,LD_01[DOCUMENTO],LD_01[REVISÃO])=F1282,"VIGENTE","OBSOLETO")</f>
        <v>OBSOLETO</v>
      </c>
      <c r="I1282" t="s">
        <v>4317</v>
      </c>
      <c r="J1282" t="s">
        <v>4855</v>
      </c>
      <c r="K1282" t="str">
        <f t="shared" si="60"/>
        <v>MSV-163MS-535-545</v>
      </c>
      <c r="L1282" t="str">
        <f>_xlfn.XLOOKUP(E1282,LD_PROJETOS!A:A,LD_PROJETOS!H:H)</f>
        <v>EL</v>
      </c>
      <c r="M1282" t="str">
        <f t="shared" si="61"/>
        <v>OBSOLETO</v>
      </c>
      <c r="N1282" t="str">
        <f t="shared" si="62"/>
        <v>C:\Users\luis.nunes\OneDrive - ATERPA\00.SERVIDOR\SALA TÉCNICA\00.PROJETOS\02.DOCUMENTOS\ANO 01\MSV-163MS-535-545\EL\OBSOLETO</v>
      </c>
      <c r="O1282" t="s">
        <v>4780</v>
      </c>
    </row>
    <row r="1283" spans="1:15" x14ac:dyDescent="0.3">
      <c r="A1283" t="s">
        <v>1124</v>
      </c>
      <c r="B1283">
        <v>864564</v>
      </c>
      <c r="C1283" t="s">
        <v>5992</v>
      </c>
      <c r="D1283" s="11">
        <v>45838</v>
      </c>
      <c r="E1283" t="s">
        <v>3417</v>
      </c>
      <c r="F1283" t="s">
        <v>2799</v>
      </c>
      <c r="G1283" t="s">
        <v>2788</v>
      </c>
      <c r="H1283" t="str">
        <f>IF(_xlfn.XLOOKUP(E1283,LD_01[DOCUMENTO],LD_01[REVISÃO])=F1283,"VIGENTE","OBSOLETO")</f>
        <v>VIGENTE</v>
      </c>
      <c r="I1283" t="s">
        <v>4317</v>
      </c>
      <c r="J1283" t="s">
        <v>4855</v>
      </c>
      <c r="K1283" t="str">
        <f t="shared" si="60"/>
        <v>MSV-163MS-535-545</v>
      </c>
      <c r="L1283" t="str">
        <f>_xlfn.XLOOKUP(E1283,LD_PROJETOS!A:A,LD_PROJETOS!H:H)</f>
        <v>EL</v>
      </c>
      <c r="M1283" t="str">
        <f t="shared" si="61"/>
        <v/>
      </c>
      <c r="N1283" t="str">
        <f t="shared" si="62"/>
        <v>C:\Users\luis.nunes\OneDrive - ATERPA\00.SERVIDOR\SALA TÉCNICA\00.PROJETOS\02.DOCUMENTOS\ANO 01\MSV-163MS-535-545\EL</v>
      </c>
      <c r="O1283" t="s">
        <v>4780</v>
      </c>
    </row>
    <row r="1284" spans="1:15" x14ac:dyDescent="0.3">
      <c r="A1284" t="s">
        <v>1020</v>
      </c>
      <c r="B1284">
        <v>1668759</v>
      </c>
      <c r="C1284" t="s">
        <v>5992</v>
      </c>
      <c r="D1284" s="11">
        <v>45838</v>
      </c>
      <c r="E1284" t="s">
        <v>3363</v>
      </c>
      <c r="F1284" t="s">
        <v>2818</v>
      </c>
      <c r="G1284" t="s">
        <v>2788</v>
      </c>
      <c r="H1284" t="str">
        <f>IF(_xlfn.XLOOKUP(E1284,LD_01[DOCUMENTO],LD_01[REVISÃO])=F1284,"VIGENTE","OBSOLETO")</f>
        <v>VIGENTE</v>
      </c>
      <c r="I1284" t="s">
        <v>4317</v>
      </c>
      <c r="J1284" t="s">
        <v>4855</v>
      </c>
      <c r="K1284" t="str">
        <f t="shared" si="60"/>
        <v>MSV-163MS-535-545</v>
      </c>
      <c r="L1284" t="str">
        <f>_xlfn.XLOOKUP(E1284,LD_PROJETOS!A:A,LD_PROJETOS!H:H)</f>
        <v>DR</v>
      </c>
      <c r="M1284" t="str">
        <f t="shared" si="61"/>
        <v/>
      </c>
      <c r="N1284" t="str">
        <f t="shared" si="62"/>
        <v>C:\Users\luis.nunes\OneDrive - ATERPA\00.SERVIDOR\SALA TÉCNICA\00.PROJETOS\02.DOCUMENTOS\ANO 01\MSV-163MS-535-545\DR</v>
      </c>
      <c r="O1284" t="s">
        <v>4780</v>
      </c>
    </row>
    <row r="1285" spans="1:15" x14ac:dyDescent="0.3">
      <c r="A1285" t="s">
        <v>1099</v>
      </c>
      <c r="B1285">
        <v>4620617</v>
      </c>
      <c r="C1285" t="s">
        <v>5992</v>
      </c>
      <c r="D1285" s="11">
        <v>45838</v>
      </c>
      <c r="E1285" t="s">
        <v>3403</v>
      </c>
      <c r="F1285" t="s">
        <v>2797</v>
      </c>
      <c r="G1285" t="s">
        <v>2788</v>
      </c>
      <c r="H1285" t="str">
        <f>IF(_xlfn.XLOOKUP(E1285,LD_01[DOCUMENTO],LD_01[REVISÃO])=F1285,"VIGENTE","OBSOLETO")</f>
        <v>VIGENTE</v>
      </c>
      <c r="I1285" t="s">
        <v>4317</v>
      </c>
      <c r="J1285" t="s">
        <v>4855</v>
      </c>
      <c r="K1285" t="str">
        <f t="shared" si="60"/>
        <v>MSV-163MS-535-545</v>
      </c>
      <c r="L1285" t="str">
        <f>_xlfn.XLOOKUP(E1285,LD_PROJETOS!A:A,LD_PROJETOS!H:H)</f>
        <v>PV</v>
      </c>
      <c r="M1285" t="str">
        <f t="shared" si="61"/>
        <v/>
      </c>
      <c r="N1285" t="str">
        <f t="shared" si="62"/>
        <v>C:\Users\luis.nunes\OneDrive - ATERPA\00.SERVIDOR\SALA TÉCNICA\00.PROJETOS\02.DOCUMENTOS\ANO 01\MSV-163MS-535-545\PV</v>
      </c>
      <c r="O1285" t="s">
        <v>4780</v>
      </c>
    </row>
    <row r="1286" spans="1:15" x14ac:dyDescent="0.3">
      <c r="A1286" t="s">
        <v>1100</v>
      </c>
      <c r="B1286">
        <v>619279</v>
      </c>
      <c r="C1286" t="s">
        <v>5992</v>
      </c>
      <c r="D1286" s="11">
        <v>45838</v>
      </c>
      <c r="E1286" t="s">
        <v>3404</v>
      </c>
      <c r="F1286" t="s">
        <v>2786</v>
      </c>
      <c r="G1286" t="s">
        <v>2788</v>
      </c>
      <c r="H1286" t="str">
        <f>IF(_xlfn.XLOOKUP(E1286,LD_01[DOCUMENTO],LD_01[REVISÃO])=F1286,"VIGENTE","OBSOLETO")</f>
        <v>VIGENTE</v>
      </c>
      <c r="I1286" t="s">
        <v>4317</v>
      </c>
      <c r="J1286" t="s">
        <v>4855</v>
      </c>
      <c r="K1286" t="str">
        <f t="shared" si="60"/>
        <v>MSV-163MS-535-545</v>
      </c>
      <c r="L1286" t="str">
        <f>_xlfn.XLOOKUP(E1286,LD_PROJETOS!A:A,LD_PROJETOS!H:H)</f>
        <v>PV</v>
      </c>
      <c r="M1286" t="str">
        <f t="shared" si="61"/>
        <v/>
      </c>
      <c r="N1286" t="str">
        <f t="shared" si="62"/>
        <v>C:\Users\luis.nunes\OneDrive - ATERPA\00.SERVIDOR\SALA TÉCNICA\00.PROJETOS\02.DOCUMENTOS\ANO 01\MSV-163MS-535-545\PV</v>
      </c>
      <c r="O1286" t="s">
        <v>4780</v>
      </c>
    </row>
    <row r="1287" spans="1:15" x14ac:dyDescent="0.3">
      <c r="A1287" t="s">
        <v>1125</v>
      </c>
      <c r="B1287">
        <v>868161</v>
      </c>
      <c r="C1287" t="s">
        <v>5992</v>
      </c>
      <c r="D1287" s="11">
        <v>45838</v>
      </c>
      <c r="E1287" t="s">
        <v>3418</v>
      </c>
      <c r="F1287" t="s">
        <v>2818</v>
      </c>
      <c r="G1287" t="s">
        <v>2788</v>
      </c>
      <c r="H1287" t="str">
        <f>IF(_xlfn.XLOOKUP(E1287,LD_01[DOCUMENTO],LD_01[REVISÃO])=F1287,"VIGENTE","OBSOLETO")</f>
        <v>OBSOLETO</v>
      </c>
      <c r="I1287" t="s">
        <v>4317</v>
      </c>
      <c r="J1287" t="s">
        <v>4855</v>
      </c>
      <c r="K1287" t="str">
        <f t="shared" si="60"/>
        <v>MSV-163MS-535-545</v>
      </c>
      <c r="L1287" t="str">
        <f>_xlfn.XLOOKUP(E1287,LD_PROJETOS!A:A,LD_PROJETOS!H:H)</f>
        <v>EL</v>
      </c>
      <c r="M1287" t="str">
        <f t="shared" si="61"/>
        <v>OBSOLETO</v>
      </c>
      <c r="N1287" t="str">
        <f t="shared" si="62"/>
        <v>C:\Users\luis.nunes\OneDrive - ATERPA\00.SERVIDOR\SALA TÉCNICA\00.PROJETOS\02.DOCUMENTOS\ANO 01\MSV-163MS-535-545\EL\OBSOLETO</v>
      </c>
      <c r="O1287" t="s">
        <v>4780</v>
      </c>
    </row>
    <row r="1288" spans="1:15" x14ac:dyDescent="0.3">
      <c r="A1288" t="s">
        <v>1305</v>
      </c>
      <c r="B1288">
        <v>220493</v>
      </c>
      <c r="C1288" t="s">
        <v>5992</v>
      </c>
      <c r="D1288" s="11">
        <v>45838</v>
      </c>
      <c r="E1288" t="s">
        <v>3515</v>
      </c>
      <c r="F1288" t="s">
        <v>2786</v>
      </c>
      <c r="G1288" t="s">
        <v>2788</v>
      </c>
      <c r="H1288" t="str">
        <f>IF(_xlfn.XLOOKUP(E1288,LD_01[DOCUMENTO],LD_01[REVISÃO])=F1288,"VIGENTE","OBSOLETO")</f>
        <v>VIGENTE</v>
      </c>
      <c r="I1288" t="s">
        <v>4317</v>
      </c>
      <c r="J1288" t="s">
        <v>4855</v>
      </c>
      <c r="K1288" t="str">
        <f t="shared" si="60"/>
        <v>MSV-163MS-535-545</v>
      </c>
      <c r="L1288" t="str">
        <f>_xlfn.XLOOKUP(E1288,LD_PROJETOS!A:A,LD_PROJETOS!H:H)</f>
        <v>PA</v>
      </c>
      <c r="M1288" t="str">
        <f t="shared" si="61"/>
        <v/>
      </c>
      <c r="N1288" t="str">
        <f t="shared" si="62"/>
        <v>C:\Users\luis.nunes\OneDrive - ATERPA\00.SERVIDOR\SALA TÉCNICA\00.PROJETOS\02.DOCUMENTOS\ANO 01\MSV-163MS-535-545\PA</v>
      </c>
      <c r="O1288" t="s">
        <v>4780</v>
      </c>
    </row>
    <row r="1289" spans="1:15" x14ac:dyDescent="0.3">
      <c r="A1289" t="s">
        <v>1280</v>
      </c>
      <c r="B1289">
        <v>134375</v>
      </c>
      <c r="C1289" t="s">
        <v>5992</v>
      </c>
      <c r="D1289" s="11">
        <v>45838</v>
      </c>
      <c r="E1289" t="s">
        <v>3502</v>
      </c>
      <c r="F1289" t="s">
        <v>2786</v>
      </c>
      <c r="G1289" t="s">
        <v>2788</v>
      </c>
      <c r="H1289" t="str">
        <f>IF(_xlfn.XLOOKUP(E1289,LD_01[DOCUMENTO],LD_01[REVISÃO])=F1289,"VIGENTE","OBSOLETO")</f>
        <v>VIGENTE</v>
      </c>
      <c r="I1289" t="s">
        <v>4317</v>
      </c>
      <c r="J1289" t="s">
        <v>4855</v>
      </c>
      <c r="K1289" t="str">
        <f t="shared" si="60"/>
        <v>MSV-163MS-535-545</v>
      </c>
      <c r="L1289" t="str">
        <f>_xlfn.XLOOKUP(E1289,LD_PROJETOS!A:A,LD_PROJETOS!H:H)</f>
        <v>DV</v>
      </c>
      <c r="M1289" t="str">
        <f t="shared" si="61"/>
        <v/>
      </c>
      <c r="N1289" t="str">
        <f t="shared" si="62"/>
        <v>C:\Users\luis.nunes\OneDrive - ATERPA\00.SERVIDOR\SALA TÉCNICA\00.PROJETOS\02.DOCUMENTOS\ANO 01\MSV-163MS-535-545\DV</v>
      </c>
      <c r="O1289" t="s">
        <v>4780</v>
      </c>
    </row>
    <row r="1290" spans="1:15" x14ac:dyDescent="0.3">
      <c r="A1290" t="s">
        <v>1230</v>
      </c>
      <c r="B1290">
        <v>974430</v>
      </c>
      <c r="C1290" t="s">
        <v>5992</v>
      </c>
      <c r="D1290" s="11">
        <v>45838</v>
      </c>
      <c r="E1290" t="s">
        <v>3476</v>
      </c>
      <c r="F1290" t="s">
        <v>2786</v>
      </c>
      <c r="G1290" t="s">
        <v>3477</v>
      </c>
      <c r="H1290" t="str">
        <f>IF(_xlfn.XLOOKUP(E1290,LD_01[DOCUMENTO],LD_01[REVISÃO])=F1290,"VIGENTE","OBSOLETO")</f>
        <v>OBSOLETO</v>
      </c>
      <c r="I1290" t="s">
        <v>4317</v>
      </c>
      <c r="J1290" t="s">
        <v>4855</v>
      </c>
      <c r="K1290" t="str">
        <f t="shared" si="60"/>
        <v>MSV-163MS-535-545</v>
      </c>
      <c r="L1290" t="str">
        <f>_xlfn.XLOOKUP(E1290,LD_PROJETOS!A:A,LD_PROJETOS!H:H)</f>
        <v>DS</v>
      </c>
      <c r="M1290" t="str">
        <f t="shared" si="61"/>
        <v>OBSOLETO</v>
      </c>
      <c r="N1290" t="str">
        <f t="shared" si="62"/>
        <v>C:\Users\luis.nunes\OneDrive - ATERPA\00.SERVIDOR\SALA TÉCNICA\00.PROJETOS\02.DOCUMENTOS\ANO 01\MSV-163MS-535-545\DS\OBSOLETO</v>
      </c>
      <c r="O1290" t="s">
        <v>4780</v>
      </c>
    </row>
    <row r="1291" spans="1:15" x14ac:dyDescent="0.3">
      <c r="A1291" t="s">
        <v>1231</v>
      </c>
      <c r="B1291">
        <v>227705</v>
      </c>
      <c r="C1291" t="s">
        <v>5992</v>
      </c>
      <c r="D1291" s="11">
        <v>45838</v>
      </c>
      <c r="E1291" t="s">
        <v>3476</v>
      </c>
      <c r="F1291" t="s">
        <v>2786</v>
      </c>
      <c r="G1291" t="s">
        <v>2788</v>
      </c>
      <c r="H1291" t="str">
        <f>IF(_xlfn.XLOOKUP(E1291,LD_01[DOCUMENTO],LD_01[REVISÃO])=F1291,"VIGENTE","OBSOLETO")</f>
        <v>OBSOLETO</v>
      </c>
      <c r="I1291" t="s">
        <v>4317</v>
      </c>
      <c r="J1291" t="s">
        <v>4855</v>
      </c>
      <c r="K1291" t="str">
        <f t="shared" si="60"/>
        <v>MSV-163MS-535-545</v>
      </c>
      <c r="L1291" t="str">
        <f>_xlfn.XLOOKUP(E1291,LD_PROJETOS!A:A,LD_PROJETOS!H:H)</f>
        <v>DS</v>
      </c>
      <c r="M1291" t="str">
        <f t="shared" si="61"/>
        <v>OBSOLETO</v>
      </c>
      <c r="N1291" t="str">
        <f t="shared" si="62"/>
        <v>C:\Users\luis.nunes\OneDrive - ATERPA\00.SERVIDOR\SALA TÉCNICA\00.PROJETOS\02.DOCUMENTOS\ANO 01\MSV-163MS-535-545\DS\OBSOLETO</v>
      </c>
      <c r="O1291" t="s">
        <v>4780</v>
      </c>
    </row>
    <row r="1292" spans="1:15" x14ac:dyDescent="0.3">
      <c r="A1292" t="s">
        <v>1101</v>
      </c>
      <c r="B1292">
        <v>11758874</v>
      </c>
      <c r="C1292" t="s">
        <v>5992</v>
      </c>
      <c r="D1292" s="11">
        <v>45838</v>
      </c>
      <c r="E1292" t="s">
        <v>3405</v>
      </c>
      <c r="F1292" t="s">
        <v>2791</v>
      </c>
      <c r="G1292" t="s">
        <v>2788</v>
      </c>
      <c r="H1292" t="str">
        <f>IF(_xlfn.XLOOKUP(E1292,LD_01[DOCUMENTO],LD_01[REVISÃO])=F1292,"VIGENTE","OBSOLETO")</f>
        <v>OBSOLETO</v>
      </c>
      <c r="I1292" t="s">
        <v>4317</v>
      </c>
      <c r="J1292" t="s">
        <v>4855</v>
      </c>
      <c r="K1292" t="str">
        <f t="shared" si="60"/>
        <v>MSV-163MS-535-545</v>
      </c>
      <c r="L1292" t="str">
        <f>_xlfn.XLOOKUP(E1292,LD_PROJETOS!A:A,LD_PROJETOS!H:H)</f>
        <v>PV</v>
      </c>
      <c r="M1292" t="str">
        <f t="shared" si="61"/>
        <v>OBSOLETO</v>
      </c>
      <c r="N1292" t="str">
        <f t="shared" si="62"/>
        <v>C:\Users\luis.nunes\OneDrive - ATERPA\00.SERVIDOR\SALA TÉCNICA\00.PROJETOS\02.DOCUMENTOS\ANO 01\MSV-163MS-535-545\PV\OBSOLETO</v>
      </c>
      <c r="O1292" t="s">
        <v>4780</v>
      </c>
    </row>
    <row r="1293" spans="1:15" x14ac:dyDescent="0.3">
      <c r="A1293" t="s">
        <v>1102</v>
      </c>
      <c r="B1293">
        <v>7484449</v>
      </c>
      <c r="C1293" t="s">
        <v>5992</v>
      </c>
      <c r="D1293" s="11">
        <v>45838</v>
      </c>
      <c r="E1293" t="s">
        <v>3405</v>
      </c>
      <c r="F1293" t="s">
        <v>2791</v>
      </c>
      <c r="G1293" t="s">
        <v>2806</v>
      </c>
      <c r="H1293" t="str">
        <f>IF(_xlfn.XLOOKUP(E1293,LD_01[DOCUMENTO],LD_01[REVISÃO])=F1293,"VIGENTE","OBSOLETO")</f>
        <v>OBSOLETO</v>
      </c>
      <c r="I1293" t="s">
        <v>4317</v>
      </c>
      <c r="J1293" t="s">
        <v>4855</v>
      </c>
      <c r="K1293" t="str">
        <f t="shared" si="60"/>
        <v>MSV-163MS-535-545</v>
      </c>
      <c r="L1293" t="str">
        <f>_xlfn.XLOOKUP(E1293,LD_PROJETOS!A:A,LD_PROJETOS!H:H)</f>
        <v>PV</v>
      </c>
      <c r="M1293" t="str">
        <f t="shared" si="61"/>
        <v>OBSOLETO</v>
      </c>
      <c r="N1293" t="str">
        <f t="shared" si="62"/>
        <v>C:\Users\luis.nunes\OneDrive - ATERPA\00.SERVIDOR\SALA TÉCNICA\00.PROJETOS\02.DOCUMENTOS\ANO 01\MSV-163MS-535-545\PV\OBSOLETO</v>
      </c>
      <c r="O1293" t="s">
        <v>4780</v>
      </c>
    </row>
    <row r="1294" spans="1:15" x14ac:dyDescent="0.3">
      <c r="A1294" t="s">
        <v>1103</v>
      </c>
      <c r="B1294">
        <v>13091006</v>
      </c>
      <c r="C1294" t="s">
        <v>5992</v>
      </c>
      <c r="D1294" s="11">
        <v>45838</v>
      </c>
      <c r="E1294" t="s">
        <v>3406</v>
      </c>
      <c r="F1294" t="s">
        <v>2799</v>
      </c>
      <c r="G1294" t="s">
        <v>2788</v>
      </c>
      <c r="H1294" t="str">
        <f>IF(_xlfn.XLOOKUP(E1294,LD_01[DOCUMENTO],LD_01[REVISÃO])=F1294,"VIGENTE","OBSOLETO")</f>
        <v>VIGENTE</v>
      </c>
      <c r="I1294" t="s">
        <v>4317</v>
      </c>
      <c r="J1294" t="s">
        <v>4855</v>
      </c>
      <c r="K1294" t="str">
        <f t="shared" si="60"/>
        <v>MSV-163MS-535-545</v>
      </c>
      <c r="L1294" t="str">
        <f>_xlfn.XLOOKUP(E1294,LD_PROJETOS!A:A,LD_PROJETOS!H:H)</f>
        <v>PV</v>
      </c>
      <c r="M1294" t="str">
        <f t="shared" si="61"/>
        <v/>
      </c>
      <c r="N1294" t="str">
        <f t="shared" si="62"/>
        <v>C:\Users\luis.nunes\OneDrive - ATERPA\00.SERVIDOR\SALA TÉCNICA\00.PROJETOS\02.DOCUMENTOS\ANO 01\MSV-163MS-535-545\PV</v>
      </c>
      <c r="O1294" t="s">
        <v>4780</v>
      </c>
    </row>
    <row r="1295" spans="1:15" x14ac:dyDescent="0.3">
      <c r="A1295" t="s">
        <v>1104</v>
      </c>
      <c r="B1295">
        <v>3451665</v>
      </c>
      <c r="C1295" t="s">
        <v>5992</v>
      </c>
      <c r="D1295" s="11">
        <v>45838</v>
      </c>
      <c r="E1295" t="s">
        <v>3406</v>
      </c>
      <c r="F1295" t="s">
        <v>2799</v>
      </c>
      <c r="G1295" t="s">
        <v>2806</v>
      </c>
      <c r="H1295" t="str">
        <f>IF(_xlfn.XLOOKUP(E1295,LD_01[DOCUMENTO],LD_01[REVISÃO])=F1295,"VIGENTE","OBSOLETO")</f>
        <v>VIGENTE</v>
      </c>
      <c r="I1295" t="s">
        <v>4317</v>
      </c>
      <c r="J1295" t="s">
        <v>4855</v>
      </c>
      <c r="K1295" t="str">
        <f t="shared" si="60"/>
        <v>MSV-163MS-535-545</v>
      </c>
      <c r="L1295" t="str">
        <f>_xlfn.XLOOKUP(E1295,LD_PROJETOS!A:A,LD_PROJETOS!H:H)</f>
        <v>PV</v>
      </c>
      <c r="M1295" t="str">
        <f t="shared" si="61"/>
        <v/>
      </c>
      <c r="N1295" t="str">
        <f t="shared" si="62"/>
        <v>C:\Users\luis.nunes\OneDrive - ATERPA\00.SERVIDOR\SALA TÉCNICA\00.PROJETOS\02.DOCUMENTOS\ANO 01\MSV-163MS-535-545\PV</v>
      </c>
      <c r="O1295" t="s">
        <v>4780</v>
      </c>
    </row>
    <row r="1296" spans="1:15" x14ac:dyDescent="0.3">
      <c r="A1296" t="s">
        <v>1105</v>
      </c>
      <c r="B1296">
        <v>6410316</v>
      </c>
      <c r="C1296" t="s">
        <v>5992</v>
      </c>
      <c r="D1296" s="11">
        <v>45838</v>
      </c>
      <c r="E1296" t="s">
        <v>3407</v>
      </c>
      <c r="F1296" t="s">
        <v>2791</v>
      </c>
      <c r="G1296" t="s">
        <v>2788</v>
      </c>
      <c r="H1296" t="str">
        <f>IF(_xlfn.XLOOKUP(E1296,LD_01[DOCUMENTO],LD_01[REVISÃO])=F1296,"VIGENTE","OBSOLETO")</f>
        <v>VIGENTE</v>
      </c>
      <c r="I1296" t="s">
        <v>4317</v>
      </c>
      <c r="J1296" t="s">
        <v>4855</v>
      </c>
      <c r="K1296" t="str">
        <f t="shared" si="60"/>
        <v>MSV-163MS-535-545</v>
      </c>
      <c r="L1296" t="str">
        <f>_xlfn.XLOOKUP(E1296,LD_PROJETOS!A:A,LD_PROJETOS!H:H)</f>
        <v>PV</v>
      </c>
      <c r="M1296" t="str">
        <f t="shared" si="61"/>
        <v/>
      </c>
      <c r="N1296" t="str">
        <f t="shared" si="62"/>
        <v>C:\Users\luis.nunes\OneDrive - ATERPA\00.SERVIDOR\SALA TÉCNICA\00.PROJETOS\02.DOCUMENTOS\ANO 01\MSV-163MS-535-545\PV</v>
      </c>
      <c r="O1296" t="s">
        <v>4780</v>
      </c>
    </row>
    <row r="1297" spans="1:15" x14ac:dyDescent="0.3">
      <c r="A1297" t="s">
        <v>1106</v>
      </c>
      <c r="B1297">
        <v>4418104</v>
      </c>
      <c r="C1297" t="s">
        <v>5992</v>
      </c>
      <c r="D1297" s="11">
        <v>45838</v>
      </c>
      <c r="E1297" t="s">
        <v>3407</v>
      </c>
      <c r="F1297" t="s">
        <v>2791</v>
      </c>
      <c r="G1297" t="s">
        <v>2806</v>
      </c>
      <c r="H1297" t="str">
        <f>IF(_xlfn.XLOOKUP(E1297,LD_01[DOCUMENTO],LD_01[REVISÃO])=F1297,"VIGENTE","OBSOLETO")</f>
        <v>VIGENTE</v>
      </c>
      <c r="I1297" t="s">
        <v>4317</v>
      </c>
      <c r="J1297" t="s">
        <v>4855</v>
      </c>
      <c r="K1297" t="str">
        <f t="shared" si="60"/>
        <v>MSV-163MS-535-545</v>
      </c>
      <c r="L1297" t="str">
        <f>_xlfn.XLOOKUP(E1297,LD_PROJETOS!A:A,LD_PROJETOS!H:H)</f>
        <v>PV</v>
      </c>
      <c r="M1297" t="str">
        <f t="shared" si="61"/>
        <v/>
      </c>
      <c r="N1297" t="str">
        <f t="shared" si="62"/>
        <v>C:\Users\luis.nunes\OneDrive - ATERPA\00.SERVIDOR\SALA TÉCNICA\00.PROJETOS\02.DOCUMENTOS\ANO 01\MSV-163MS-535-545\PV</v>
      </c>
      <c r="O1297" t="s">
        <v>4780</v>
      </c>
    </row>
    <row r="1298" spans="1:15" x14ac:dyDescent="0.3">
      <c r="A1298" t="s">
        <v>811</v>
      </c>
      <c r="B1298">
        <v>4587215</v>
      </c>
      <c r="C1298" t="s">
        <v>5992</v>
      </c>
      <c r="D1298" s="11">
        <v>45838</v>
      </c>
      <c r="E1298" t="s">
        <v>3254</v>
      </c>
      <c r="F1298" t="s">
        <v>2791</v>
      </c>
      <c r="G1298" t="s">
        <v>2788</v>
      </c>
      <c r="H1298" t="str">
        <f>IF(_xlfn.XLOOKUP(E1298,LD_01[DOCUMENTO],LD_01[REVISÃO])=F1298,"VIGENTE","OBSOLETO")</f>
        <v>VIGENTE</v>
      </c>
      <c r="I1298" t="s">
        <v>4317</v>
      </c>
      <c r="J1298" t="s">
        <v>4855</v>
      </c>
      <c r="K1298" t="str">
        <f t="shared" si="60"/>
        <v>MSV-163MS-535-545</v>
      </c>
      <c r="L1298" t="str">
        <f>_xlfn.XLOOKUP(E1298,LD_PROJETOS!A:A,LD_PROJETOS!H:H)</f>
        <v>TO</v>
      </c>
      <c r="M1298" t="str">
        <f t="shared" si="61"/>
        <v/>
      </c>
      <c r="N1298" t="str">
        <f t="shared" si="62"/>
        <v>C:\Users\luis.nunes\OneDrive - ATERPA\00.SERVIDOR\SALA TÉCNICA\00.PROJETOS\02.DOCUMENTOS\ANO 01\MSV-163MS-535-545\TO</v>
      </c>
      <c r="O1298" t="s">
        <v>4780</v>
      </c>
    </row>
    <row r="1299" spans="1:15" x14ac:dyDescent="0.3">
      <c r="A1299" t="s">
        <v>1180</v>
      </c>
      <c r="B1299">
        <v>50961554</v>
      </c>
      <c r="C1299" t="s">
        <v>5992</v>
      </c>
      <c r="D1299" s="11">
        <v>45838</v>
      </c>
      <c r="E1299" t="s">
        <v>3446</v>
      </c>
      <c r="F1299" t="s">
        <v>2818</v>
      </c>
      <c r="G1299" t="s">
        <v>2788</v>
      </c>
      <c r="H1299" t="str">
        <f>IF(_xlfn.XLOOKUP(E1299,LD_01[DOCUMENTO],LD_01[REVISÃO])=F1299,"VIGENTE","OBSOLETO")</f>
        <v>VIGENTE</v>
      </c>
      <c r="I1299" t="s">
        <v>4317</v>
      </c>
      <c r="J1299" t="s">
        <v>4855</v>
      </c>
      <c r="K1299" t="str">
        <f t="shared" si="60"/>
        <v>MSV-163MS-535-545</v>
      </c>
      <c r="L1299" t="str">
        <f>_xlfn.XLOOKUP(E1299,LD_PROJETOS!A:A,LD_PROJETOS!H:H)</f>
        <v>GG</v>
      </c>
      <c r="M1299" t="str">
        <f t="shared" si="61"/>
        <v/>
      </c>
      <c r="N1299" t="str">
        <f t="shared" si="62"/>
        <v>C:\Users\luis.nunes\OneDrive - ATERPA\00.SERVIDOR\SALA TÉCNICA\00.PROJETOS\02.DOCUMENTOS\ANO 01\MSV-163MS-535-545\GG</v>
      </c>
      <c r="O1299" t="s">
        <v>4780</v>
      </c>
    </row>
    <row r="1300" spans="1:15" x14ac:dyDescent="0.3">
      <c r="A1300" t="s">
        <v>1181</v>
      </c>
      <c r="B1300">
        <v>67023969</v>
      </c>
      <c r="C1300" t="s">
        <v>5992</v>
      </c>
      <c r="D1300" s="11">
        <v>45838</v>
      </c>
      <c r="E1300" t="s">
        <v>3447</v>
      </c>
      <c r="F1300" t="s">
        <v>2791</v>
      </c>
      <c r="G1300" t="s">
        <v>2788</v>
      </c>
      <c r="H1300" t="str">
        <f>IF(_xlfn.XLOOKUP(E1300,LD_01[DOCUMENTO],LD_01[REVISÃO])=F1300,"VIGENTE","OBSOLETO")</f>
        <v>VIGENTE</v>
      </c>
      <c r="I1300" t="s">
        <v>4317</v>
      </c>
      <c r="J1300" t="s">
        <v>4855</v>
      </c>
      <c r="K1300" t="str">
        <f t="shared" si="60"/>
        <v>MSV-163MS-535-545</v>
      </c>
      <c r="L1300" t="str">
        <f>_xlfn.XLOOKUP(E1300,LD_PROJETOS!A:A,LD_PROJETOS!H:H)</f>
        <v>GG</v>
      </c>
      <c r="M1300" t="str">
        <f t="shared" si="61"/>
        <v/>
      </c>
      <c r="N1300" t="str">
        <f t="shared" si="62"/>
        <v>C:\Users\luis.nunes\OneDrive - ATERPA\00.SERVIDOR\SALA TÉCNICA\00.PROJETOS\02.DOCUMENTOS\ANO 01\MSV-163MS-535-545\GG</v>
      </c>
      <c r="O1300" t="s">
        <v>4780</v>
      </c>
    </row>
    <row r="1301" spans="1:15" x14ac:dyDescent="0.3">
      <c r="A1301" t="s">
        <v>1182</v>
      </c>
      <c r="B1301">
        <v>77811030</v>
      </c>
      <c r="C1301" t="s">
        <v>5992</v>
      </c>
      <c r="D1301" s="11">
        <v>45838</v>
      </c>
      <c r="E1301" t="s">
        <v>3448</v>
      </c>
      <c r="F1301" t="s">
        <v>2791</v>
      </c>
      <c r="G1301" t="s">
        <v>2788</v>
      </c>
      <c r="H1301" t="str">
        <f>IF(_xlfn.XLOOKUP(E1301,LD_01[DOCUMENTO],LD_01[REVISÃO])=F1301,"VIGENTE","OBSOLETO")</f>
        <v>VIGENTE</v>
      </c>
      <c r="I1301" t="s">
        <v>4317</v>
      </c>
      <c r="J1301" t="s">
        <v>4855</v>
      </c>
      <c r="K1301" t="str">
        <f t="shared" si="60"/>
        <v>MSV-163MS-535-545</v>
      </c>
      <c r="L1301" t="str">
        <f>_xlfn.XLOOKUP(E1301,LD_PROJETOS!A:A,LD_PROJETOS!H:H)</f>
        <v>GG</v>
      </c>
      <c r="M1301" t="str">
        <f t="shared" si="61"/>
        <v/>
      </c>
      <c r="N1301" t="str">
        <f t="shared" si="62"/>
        <v>C:\Users\luis.nunes\OneDrive - ATERPA\00.SERVIDOR\SALA TÉCNICA\00.PROJETOS\02.DOCUMENTOS\ANO 01\MSV-163MS-535-545\GG</v>
      </c>
      <c r="O1301" t="s">
        <v>4780</v>
      </c>
    </row>
    <row r="1302" spans="1:15" x14ac:dyDescent="0.3">
      <c r="A1302" t="s">
        <v>1183</v>
      </c>
      <c r="B1302">
        <v>76393251</v>
      </c>
      <c r="C1302" t="s">
        <v>5992</v>
      </c>
      <c r="D1302" s="11">
        <v>45838</v>
      </c>
      <c r="E1302" t="s">
        <v>3449</v>
      </c>
      <c r="F1302" t="s">
        <v>2791</v>
      </c>
      <c r="G1302" t="s">
        <v>2788</v>
      </c>
      <c r="H1302" t="str">
        <f>IF(_xlfn.XLOOKUP(E1302,LD_01[DOCUMENTO],LD_01[REVISÃO])=F1302,"VIGENTE","OBSOLETO")</f>
        <v>VIGENTE</v>
      </c>
      <c r="I1302" t="s">
        <v>4317</v>
      </c>
      <c r="J1302" t="s">
        <v>4855</v>
      </c>
      <c r="K1302" t="str">
        <f t="shared" si="60"/>
        <v>MSV-163MS-535-545</v>
      </c>
      <c r="L1302" t="str">
        <f>_xlfn.XLOOKUP(E1302,LD_PROJETOS!A:A,LD_PROJETOS!H:H)</f>
        <v>GG</v>
      </c>
      <c r="M1302" t="str">
        <f t="shared" si="61"/>
        <v/>
      </c>
      <c r="N1302" t="str">
        <f t="shared" si="62"/>
        <v>C:\Users\luis.nunes\OneDrive - ATERPA\00.SERVIDOR\SALA TÉCNICA\00.PROJETOS\02.DOCUMENTOS\ANO 01\MSV-163MS-535-545\GG</v>
      </c>
      <c r="O1302" t="s">
        <v>4780</v>
      </c>
    </row>
    <row r="1303" spans="1:15" x14ac:dyDescent="0.3">
      <c r="A1303" t="s">
        <v>1184</v>
      </c>
      <c r="B1303">
        <v>28413809</v>
      </c>
      <c r="C1303" t="s">
        <v>5992</v>
      </c>
      <c r="D1303" s="11">
        <v>45838</v>
      </c>
      <c r="E1303" t="s">
        <v>3450</v>
      </c>
      <c r="F1303" t="s">
        <v>2786</v>
      </c>
      <c r="G1303" t="s">
        <v>2788</v>
      </c>
      <c r="H1303" t="str">
        <f>IF(_xlfn.XLOOKUP(E1303,LD_01[DOCUMENTO],LD_01[REVISÃO])=F1303,"VIGENTE","OBSOLETO")</f>
        <v>VIGENTE</v>
      </c>
      <c r="I1303" t="s">
        <v>4317</v>
      </c>
      <c r="J1303" t="s">
        <v>4855</v>
      </c>
      <c r="K1303" t="str">
        <f t="shared" si="60"/>
        <v>MSV-163MS-535-545</v>
      </c>
      <c r="L1303" t="str">
        <f>_xlfn.XLOOKUP(E1303,LD_PROJETOS!A:A,LD_PROJETOS!H:H)</f>
        <v>GG</v>
      </c>
      <c r="M1303" t="str">
        <f t="shared" si="61"/>
        <v/>
      </c>
      <c r="N1303" t="str">
        <f t="shared" si="62"/>
        <v>C:\Users\luis.nunes\OneDrive - ATERPA\00.SERVIDOR\SALA TÉCNICA\00.PROJETOS\02.DOCUMENTOS\ANO 01\MSV-163MS-535-545\GG</v>
      </c>
      <c r="O1303" t="s">
        <v>4780</v>
      </c>
    </row>
    <row r="1304" spans="1:15" x14ac:dyDescent="0.3">
      <c r="A1304" t="s">
        <v>1185</v>
      </c>
      <c r="B1304">
        <v>30218232</v>
      </c>
      <c r="C1304" t="s">
        <v>5992</v>
      </c>
      <c r="D1304" s="11">
        <v>45838</v>
      </c>
      <c r="E1304" t="s">
        <v>3451</v>
      </c>
      <c r="F1304" t="s">
        <v>2791</v>
      </c>
      <c r="G1304" t="s">
        <v>2788</v>
      </c>
      <c r="H1304" t="str">
        <f>IF(_xlfn.XLOOKUP(E1304,LD_01[DOCUMENTO],LD_01[REVISÃO])=F1304,"VIGENTE","OBSOLETO")</f>
        <v>VIGENTE</v>
      </c>
      <c r="I1304" t="s">
        <v>4317</v>
      </c>
      <c r="J1304" t="s">
        <v>4855</v>
      </c>
      <c r="K1304" t="str">
        <f t="shared" si="60"/>
        <v>MSV-163MS-535-545</v>
      </c>
      <c r="L1304" t="str">
        <f>_xlfn.XLOOKUP(E1304,LD_PROJETOS!A:A,LD_PROJETOS!H:H)</f>
        <v>GG</v>
      </c>
      <c r="M1304" t="str">
        <f t="shared" si="61"/>
        <v/>
      </c>
      <c r="N1304" t="str">
        <f t="shared" si="62"/>
        <v>C:\Users\luis.nunes\OneDrive - ATERPA\00.SERVIDOR\SALA TÉCNICA\00.PROJETOS\02.DOCUMENTOS\ANO 01\MSV-163MS-535-545\GG</v>
      </c>
      <c r="O1304" t="s">
        <v>4780</v>
      </c>
    </row>
    <row r="1305" spans="1:15" x14ac:dyDescent="0.3">
      <c r="A1305" t="s">
        <v>1186</v>
      </c>
      <c r="B1305">
        <v>21470396</v>
      </c>
      <c r="C1305" t="s">
        <v>5992</v>
      </c>
      <c r="D1305" s="11">
        <v>45838</v>
      </c>
      <c r="E1305" t="s">
        <v>3452</v>
      </c>
      <c r="F1305" t="s">
        <v>2786</v>
      </c>
      <c r="G1305" t="s">
        <v>2788</v>
      </c>
      <c r="H1305" t="str">
        <f>IF(_xlfn.XLOOKUP(E1305,LD_01[DOCUMENTO],LD_01[REVISÃO])=F1305,"VIGENTE","OBSOLETO")</f>
        <v>VIGENTE</v>
      </c>
      <c r="I1305" t="s">
        <v>4317</v>
      </c>
      <c r="J1305" t="s">
        <v>4855</v>
      </c>
      <c r="K1305" t="str">
        <f t="shared" si="60"/>
        <v>MSV-163MS-535-545</v>
      </c>
      <c r="L1305" t="str">
        <f>_xlfn.XLOOKUP(E1305,LD_PROJETOS!A:A,LD_PROJETOS!H:H)</f>
        <v>GG</v>
      </c>
      <c r="M1305" t="str">
        <f t="shared" si="61"/>
        <v/>
      </c>
      <c r="N1305" t="str">
        <f t="shared" si="62"/>
        <v>C:\Users\luis.nunes\OneDrive - ATERPA\00.SERVIDOR\SALA TÉCNICA\00.PROJETOS\02.DOCUMENTOS\ANO 01\MSV-163MS-535-545\GG</v>
      </c>
      <c r="O1305" t="s">
        <v>4780</v>
      </c>
    </row>
    <row r="1306" spans="1:15" x14ac:dyDescent="0.3">
      <c r="A1306" t="s">
        <v>1187</v>
      </c>
      <c r="B1306">
        <v>11819827</v>
      </c>
      <c r="C1306" t="s">
        <v>5992</v>
      </c>
      <c r="D1306" s="11">
        <v>45838</v>
      </c>
      <c r="E1306" t="s">
        <v>3453</v>
      </c>
      <c r="F1306" t="s">
        <v>2797</v>
      </c>
      <c r="G1306" t="s">
        <v>2788</v>
      </c>
      <c r="H1306" t="str">
        <f>IF(_xlfn.XLOOKUP(E1306,LD_01[DOCUMENTO],LD_01[REVISÃO])=F1306,"VIGENTE","OBSOLETO")</f>
        <v>VIGENTE</v>
      </c>
      <c r="I1306" t="s">
        <v>4317</v>
      </c>
      <c r="J1306" t="s">
        <v>4855</v>
      </c>
      <c r="K1306" t="str">
        <f t="shared" si="60"/>
        <v>MSV-163MS-535-545</v>
      </c>
      <c r="L1306" t="str">
        <f>_xlfn.XLOOKUP(E1306,LD_PROJETOS!A:A,LD_PROJETOS!H:H)</f>
        <v>GG</v>
      </c>
      <c r="M1306" t="str">
        <f t="shared" si="61"/>
        <v/>
      </c>
      <c r="N1306" t="str">
        <f t="shared" si="62"/>
        <v>C:\Users\luis.nunes\OneDrive - ATERPA\00.SERVIDOR\SALA TÉCNICA\00.PROJETOS\02.DOCUMENTOS\ANO 01\MSV-163MS-535-545\GG</v>
      </c>
      <c r="O1306" t="s">
        <v>4780</v>
      </c>
    </row>
    <row r="1307" spans="1:15" x14ac:dyDescent="0.3">
      <c r="A1307" t="s">
        <v>1188</v>
      </c>
      <c r="B1307">
        <v>32068828</v>
      </c>
      <c r="C1307" t="s">
        <v>5992</v>
      </c>
      <c r="D1307" s="11">
        <v>45838</v>
      </c>
      <c r="E1307" t="s">
        <v>3454</v>
      </c>
      <c r="F1307" t="s">
        <v>2786</v>
      </c>
      <c r="G1307" t="s">
        <v>2788</v>
      </c>
      <c r="H1307" t="str">
        <f>IF(_xlfn.XLOOKUP(E1307,LD_01[DOCUMENTO],LD_01[REVISÃO])=F1307,"VIGENTE","OBSOLETO")</f>
        <v>VIGENTE</v>
      </c>
      <c r="I1307" t="s">
        <v>4317</v>
      </c>
      <c r="J1307" t="s">
        <v>4855</v>
      </c>
      <c r="K1307" t="str">
        <f t="shared" si="60"/>
        <v>MSV-163MS-535-545</v>
      </c>
      <c r="L1307" t="str">
        <f>_xlfn.XLOOKUP(E1307,LD_PROJETOS!A:A,LD_PROJETOS!H:H)</f>
        <v>GG</v>
      </c>
      <c r="M1307" t="str">
        <f t="shared" si="61"/>
        <v/>
      </c>
      <c r="N1307" t="str">
        <f t="shared" si="62"/>
        <v>C:\Users\luis.nunes\OneDrive - ATERPA\00.SERVIDOR\SALA TÉCNICA\00.PROJETOS\02.DOCUMENTOS\ANO 01\MSV-163MS-535-545\GG</v>
      </c>
      <c r="O1307" t="s">
        <v>4780</v>
      </c>
    </row>
    <row r="1308" spans="1:15" x14ac:dyDescent="0.3">
      <c r="A1308" t="s">
        <v>1306</v>
      </c>
      <c r="B1308">
        <v>17632341</v>
      </c>
      <c r="C1308" t="s">
        <v>5992</v>
      </c>
      <c r="D1308" s="11">
        <v>45838</v>
      </c>
      <c r="E1308" t="s">
        <v>3516</v>
      </c>
      <c r="F1308" t="s">
        <v>2786</v>
      </c>
      <c r="G1308" t="s">
        <v>2788</v>
      </c>
      <c r="H1308" t="str">
        <f>IF(_xlfn.XLOOKUP(E1308,LD_01[DOCUMENTO],LD_01[REVISÃO])=F1308,"VIGENTE","OBSOLETO")</f>
        <v>VIGENTE</v>
      </c>
      <c r="I1308" t="s">
        <v>4317</v>
      </c>
      <c r="J1308" t="s">
        <v>4855</v>
      </c>
      <c r="K1308" t="str">
        <f t="shared" si="60"/>
        <v>MSV-163MS-535-545</v>
      </c>
      <c r="L1308" t="str">
        <f>_xlfn.XLOOKUP(E1308,LD_PROJETOS!A:A,LD_PROJETOS!H:H)</f>
        <v>TR</v>
      </c>
      <c r="M1308" t="str">
        <f t="shared" si="61"/>
        <v/>
      </c>
      <c r="N1308" t="str">
        <f t="shared" si="62"/>
        <v>C:\Users\luis.nunes\OneDrive - ATERPA\00.SERVIDOR\SALA TÉCNICA\00.PROJETOS\02.DOCUMENTOS\ANO 01\MSV-163MS-535-545\TR</v>
      </c>
      <c r="O1308" t="s">
        <v>4780</v>
      </c>
    </row>
    <row r="1309" spans="1:15" x14ac:dyDescent="0.3">
      <c r="A1309" t="s">
        <v>860</v>
      </c>
      <c r="B1309">
        <v>2306090</v>
      </c>
      <c r="C1309" t="s">
        <v>5992</v>
      </c>
      <c r="D1309" s="11">
        <v>45838</v>
      </c>
      <c r="E1309" t="s">
        <v>3279</v>
      </c>
      <c r="F1309" t="s">
        <v>2797</v>
      </c>
      <c r="G1309" t="s">
        <v>2788</v>
      </c>
      <c r="H1309" t="str">
        <f>IF(_xlfn.XLOOKUP(E1309,LD_01[DOCUMENTO],LD_01[REVISÃO])=F1309,"VIGENTE","OBSOLETO")</f>
        <v>VIGENTE</v>
      </c>
      <c r="I1309" t="s">
        <v>4317</v>
      </c>
      <c r="J1309" t="s">
        <v>4855</v>
      </c>
      <c r="K1309" t="str">
        <f t="shared" si="60"/>
        <v>MSV-163MS-535-545</v>
      </c>
      <c r="L1309" t="str">
        <f>_xlfn.XLOOKUP(E1309,LD_PROJETOS!A:A,LD_PROJETOS!H:H)</f>
        <v>GE</v>
      </c>
      <c r="M1309" t="str">
        <f t="shared" si="61"/>
        <v/>
      </c>
      <c r="N1309" t="str">
        <f t="shared" si="62"/>
        <v>C:\Users\luis.nunes\OneDrive - ATERPA\00.SERVIDOR\SALA TÉCNICA\00.PROJETOS\02.DOCUMENTOS\ANO 01\MSV-163MS-535-545\GE</v>
      </c>
      <c r="O1309" t="s">
        <v>4780</v>
      </c>
    </row>
    <row r="1310" spans="1:15" x14ac:dyDescent="0.3">
      <c r="A1310" t="s">
        <v>1209</v>
      </c>
      <c r="B1310">
        <v>3007065</v>
      </c>
      <c r="C1310" t="s">
        <v>5992</v>
      </c>
      <c r="D1310" s="11">
        <v>45838</v>
      </c>
      <c r="E1310" t="s">
        <v>3465</v>
      </c>
      <c r="F1310" t="s">
        <v>2786</v>
      </c>
      <c r="G1310" t="s">
        <v>2788</v>
      </c>
      <c r="H1310" t="str">
        <f>IF(_xlfn.XLOOKUP(E1310,LD_01[DOCUMENTO],LD_01[REVISÃO])=F1310,"VIGENTE","OBSOLETO")</f>
        <v>VIGENTE</v>
      </c>
      <c r="I1310" t="s">
        <v>4318</v>
      </c>
      <c r="J1310" t="s">
        <v>4855</v>
      </c>
      <c r="K1310" t="str">
        <f t="shared" si="60"/>
        <v>MSV-163MS-626-628</v>
      </c>
      <c r="L1310" t="str">
        <f>_xlfn.XLOOKUP(E1310,LD_PROJETOS!A:A,LD_PROJETOS!H:H)</f>
        <v>IN</v>
      </c>
      <c r="M1310" t="str">
        <f t="shared" si="61"/>
        <v/>
      </c>
      <c r="N1310" t="str">
        <f t="shared" si="62"/>
        <v>C:\Users\luis.nunes\OneDrive - ATERPA\00.SERVIDOR\SALA TÉCNICA\00.PROJETOS\02.DOCUMENTOS\ANO 01\MSV-163MS-626-628\IN</v>
      </c>
      <c r="O1310" t="s">
        <v>4780</v>
      </c>
    </row>
    <row r="1311" spans="1:15" x14ac:dyDescent="0.3">
      <c r="A1311" t="s">
        <v>1307</v>
      </c>
      <c r="B1311">
        <v>1903594</v>
      </c>
      <c r="C1311" t="s">
        <v>5992</v>
      </c>
      <c r="D1311" s="11">
        <v>45838</v>
      </c>
      <c r="E1311" t="s">
        <v>3517</v>
      </c>
      <c r="F1311" t="s">
        <v>2786</v>
      </c>
      <c r="G1311" t="s">
        <v>2787</v>
      </c>
      <c r="H1311" t="str">
        <f>IF(_xlfn.XLOOKUP(E1311,LD_01[DOCUMENTO],LD_01[REVISÃO])=F1311,"VIGENTE","OBSOLETO")</f>
        <v>VIGENTE</v>
      </c>
      <c r="I1311" t="s">
        <v>4318</v>
      </c>
      <c r="J1311" t="s">
        <v>4855</v>
      </c>
      <c r="K1311" t="str">
        <f t="shared" si="60"/>
        <v>MSV-163MS-626-628</v>
      </c>
      <c r="L1311" t="str">
        <f>_xlfn.XLOOKUP(E1311,LD_PROJETOS!A:A,LD_PROJETOS!H:H)</f>
        <v>TO</v>
      </c>
      <c r="M1311" t="str">
        <f t="shared" si="61"/>
        <v/>
      </c>
      <c r="N1311" t="str">
        <f t="shared" si="62"/>
        <v>C:\Users\luis.nunes\OneDrive - ATERPA\00.SERVIDOR\SALA TÉCNICA\00.PROJETOS\02.DOCUMENTOS\ANO 01\MSV-163MS-626-628\TO</v>
      </c>
      <c r="O1311" t="s">
        <v>4780</v>
      </c>
    </row>
    <row r="1312" spans="1:15" x14ac:dyDescent="0.3">
      <c r="A1312" t="s">
        <v>1308</v>
      </c>
      <c r="B1312">
        <v>719139</v>
      </c>
      <c r="C1312" t="s">
        <v>5992</v>
      </c>
      <c r="D1312" s="11">
        <v>45838</v>
      </c>
      <c r="E1312" t="s">
        <v>3517</v>
      </c>
      <c r="F1312" t="s">
        <v>2786</v>
      </c>
      <c r="G1312" t="s">
        <v>2788</v>
      </c>
      <c r="H1312" t="str">
        <f>IF(_xlfn.XLOOKUP(E1312,LD_01[DOCUMENTO],LD_01[REVISÃO])=F1312,"VIGENTE","OBSOLETO")</f>
        <v>VIGENTE</v>
      </c>
      <c r="I1312" t="s">
        <v>4318</v>
      </c>
      <c r="J1312" t="s">
        <v>4855</v>
      </c>
      <c r="K1312" t="str">
        <f t="shared" si="60"/>
        <v>MSV-163MS-626-628</v>
      </c>
      <c r="L1312" t="str">
        <f>_xlfn.XLOOKUP(E1312,LD_PROJETOS!A:A,LD_PROJETOS!H:H)</f>
        <v>TO</v>
      </c>
      <c r="M1312" t="str">
        <f t="shared" si="61"/>
        <v/>
      </c>
      <c r="N1312" t="str">
        <f t="shared" si="62"/>
        <v>C:\Users\luis.nunes\OneDrive - ATERPA\00.SERVIDOR\SALA TÉCNICA\00.PROJETOS\02.DOCUMENTOS\ANO 01\MSV-163MS-626-628\TO</v>
      </c>
      <c r="O1312" t="s">
        <v>4780</v>
      </c>
    </row>
    <row r="1313" spans="1:15" x14ac:dyDescent="0.3">
      <c r="A1313" t="s">
        <v>1309</v>
      </c>
      <c r="B1313">
        <v>1899762</v>
      </c>
      <c r="C1313" t="s">
        <v>5992</v>
      </c>
      <c r="D1313" s="11">
        <v>45838</v>
      </c>
      <c r="E1313" t="s">
        <v>3518</v>
      </c>
      <c r="F1313" t="s">
        <v>2786</v>
      </c>
      <c r="G1313" t="s">
        <v>2787</v>
      </c>
      <c r="H1313" t="str">
        <f>IF(_xlfn.XLOOKUP(E1313,LD_01[DOCUMENTO],LD_01[REVISÃO])=F1313,"VIGENTE","OBSOLETO")</f>
        <v>VIGENTE</v>
      </c>
      <c r="I1313" t="s">
        <v>4318</v>
      </c>
      <c r="J1313" t="s">
        <v>4855</v>
      </c>
      <c r="K1313" t="str">
        <f t="shared" si="60"/>
        <v>MSV-163MS-626-628</v>
      </c>
      <c r="L1313" t="str">
        <f>_xlfn.XLOOKUP(E1313,LD_PROJETOS!A:A,LD_PROJETOS!H:H)</f>
        <v>TO</v>
      </c>
      <c r="M1313" t="str">
        <f t="shared" si="61"/>
        <v/>
      </c>
      <c r="N1313" t="str">
        <f t="shared" si="62"/>
        <v>C:\Users\luis.nunes\OneDrive - ATERPA\00.SERVIDOR\SALA TÉCNICA\00.PROJETOS\02.DOCUMENTOS\ANO 01\MSV-163MS-626-628\TO</v>
      </c>
      <c r="O1313" t="s">
        <v>4780</v>
      </c>
    </row>
    <row r="1314" spans="1:15" x14ac:dyDescent="0.3">
      <c r="A1314" t="s">
        <v>1310</v>
      </c>
      <c r="B1314">
        <v>867563</v>
      </c>
      <c r="C1314" t="s">
        <v>5992</v>
      </c>
      <c r="D1314" s="11">
        <v>45838</v>
      </c>
      <c r="E1314" t="s">
        <v>3518</v>
      </c>
      <c r="F1314" t="s">
        <v>2786</v>
      </c>
      <c r="G1314" t="s">
        <v>2788</v>
      </c>
      <c r="H1314" t="str">
        <f>IF(_xlfn.XLOOKUP(E1314,LD_01[DOCUMENTO],LD_01[REVISÃO])=F1314,"VIGENTE","OBSOLETO")</f>
        <v>VIGENTE</v>
      </c>
      <c r="I1314" t="s">
        <v>4318</v>
      </c>
      <c r="J1314" t="s">
        <v>4855</v>
      </c>
      <c r="K1314" t="str">
        <f t="shared" si="60"/>
        <v>MSV-163MS-626-628</v>
      </c>
      <c r="L1314" t="str">
        <f>_xlfn.XLOOKUP(E1314,LD_PROJETOS!A:A,LD_PROJETOS!H:H)</f>
        <v>TO</v>
      </c>
      <c r="M1314" t="str">
        <f t="shared" si="61"/>
        <v/>
      </c>
      <c r="N1314" t="str">
        <f t="shared" si="62"/>
        <v>C:\Users\luis.nunes\OneDrive - ATERPA\00.SERVIDOR\SALA TÉCNICA\00.PROJETOS\02.DOCUMENTOS\ANO 01\MSV-163MS-626-628\TO</v>
      </c>
      <c r="O1314" t="s">
        <v>4780</v>
      </c>
    </row>
    <row r="1315" spans="1:15" x14ac:dyDescent="0.3">
      <c r="A1315" t="s">
        <v>1311</v>
      </c>
      <c r="B1315">
        <v>1897487</v>
      </c>
      <c r="C1315" t="s">
        <v>5992</v>
      </c>
      <c r="D1315" s="11">
        <v>45838</v>
      </c>
      <c r="E1315" t="s">
        <v>3519</v>
      </c>
      <c r="F1315" t="s">
        <v>2786</v>
      </c>
      <c r="G1315" t="s">
        <v>2787</v>
      </c>
      <c r="H1315" t="str">
        <f>IF(_xlfn.XLOOKUP(E1315,LD_01[DOCUMENTO],LD_01[REVISÃO])=F1315,"VIGENTE","OBSOLETO")</f>
        <v>VIGENTE</v>
      </c>
      <c r="I1315" t="s">
        <v>4318</v>
      </c>
      <c r="J1315" t="s">
        <v>4855</v>
      </c>
      <c r="K1315" t="str">
        <f t="shared" si="60"/>
        <v>MSV-163MS-626-628</v>
      </c>
      <c r="L1315" t="str">
        <f>_xlfn.XLOOKUP(E1315,LD_PROJETOS!A:A,LD_PROJETOS!H:H)</f>
        <v>TO</v>
      </c>
      <c r="M1315" t="str">
        <f t="shared" si="61"/>
        <v/>
      </c>
      <c r="N1315" t="str">
        <f t="shared" si="62"/>
        <v>C:\Users\luis.nunes\OneDrive - ATERPA\00.SERVIDOR\SALA TÉCNICA\00.PROJETOS\02.DOCUMENTOS\ANO 01\MSV-163MS-626-628\TO</v>
      </c>
      <c r="O1315" t="s">
        <v>4780</v>
      </c>
    </row>
    <row r="1316" spans="1:15" x14ac:dyDescent="0.3">
      <c r="A1316" t="s">
        <v>1312</v>
      </c>
      <c r="B1316">
        <v>594982</v>
      </c>
      <c r="C1316" t="s">
        <v>5992</v>
      </c>
      <c r="D1316" s="11">
        <v>45838</v>
      </c>
      <c r="E1316" t="s">
        <v>3519</v>
      </c>
      <c r="F1316" t="s">
        <v>2786</v>
      </c>
      <c r="G1316" t="s">
        <v>2788</v>
      </c>
      <c r="H1316" t="str">
        <f>IF(_xlfn.XLOOKUP(E1316,LD_01[DOCUMENTO],LD_01[REVISÃO])=F1316,"VIGENTE","OBSOLETO")</f>
        <v>VIGENTE</v>
      </c>
      <c r="I1316" t="s">
        <v>4318</v>
      </c>
      <c r="J1316" t="s">
        <v>4855</v>
      </c>
      <c r="K1316" t="str">
        <f t="shared" si="60"/>
        <v>MSV-163MS-626-628</v>
      </c>
      <c r="L1316" t="str">
        <f>_xlfn.XLOOKUP(E1316,LD_PROJETOS!A:A,LD_PROJETOS!H:H)</f>
        <v>TO</v>
      </c>
      <c r="M1316" t="str">
        <f t="shared" si="61"/>
        <v/>
      </c>
      <c r="N1316" t="str">
        <f t="shared" si="62"/>
        <v>C:\Users\luis.nunes\OneDrive - ATERPA\00.SERVIDOR\SALA TÉCNICA\00.PROJETOS\02.DOCUMENTOS\ANO 01\MSV-163MS-626-628\TO</v>
      </c>
      <c r="O1316" t="s">
        <v>4780</v>
      </c>
    </row>
    <row r="1317" spans="1:15" x14ac:dyDescent="0.3">
      <c r="A1317" t="s">
        <v>1415</v>
      </c>
      <c r="B1317">
        <v>1722177</v>
      </c>
      <c r="C1317" t="s">
        <v>5992</v>
      </c>
      <c r="D1317" s="11">
        <v>45838</v>
      </c>
      <c r="E1317" t="s">
        <v>3575</v>
      </c>
      <c r="F1317" t="s">
        <v>2799</v>
      </c>
      <c r="G1317" t="s">
        <v>2787</v>
      </c>
      <c r="H1317" t="str">
        <f>IF(_xlfn.XLOOKUP(E1317,LD_01[DOCUMENTO],LD_01[REVISÃO])=F1317,"VIGENTE","OBSOLETO")</f>
        <v>VIGENTE</v>
      </c>
      <c r="I1317" t="s">
        <v>4318</v>
      </c>
      <c r="J1317" t="s">
        <v>4855</v>
      </c>
      <c r="K1317" t="str">
        <f t="shared" si="60"/>
        <v>MSV-163MS-626-628</v>
      </c>
      <c r="L1317" t="str">
        <f>_xlfn.XLOOKUP(E1317,LD_PROJETOS!A:A,LD_PROJETOS!H:H)</f>
        <v>GG</v>
      </c>
      <c r="M1317" t="str">
        <f t="shared" si="61"/>
        <v/>
      </c>
      <c r="N1317" t="str">
        <f t="shared" si="62"/>
        <v>C:\Users\luis.nunes\OneDrive - ATERPA\00.SERVIDOR\SALA TÉCNICA\00.PROJETOS\02.DOCUMENTOS\ANO 01\MSV-163MS-626-628\GG</v>
      </c>
      <c r="O1317" t="s">
        <v>4780</v>
      </c>
    </row>
    <row r="1318" spans="1:15" x14ac:dyDescent="0.3">
      <c r="A1318" t="s">
        <v>1416</v>
      </c>
      <c r="B1318">
        <v>321893</v>
      </c>
      <c r="C1318" t="s">
        <v>5992</v>
      </c>
      <c r="D1318" s="11">
        <v>45838</v>
      </c>
      <c r="E1318" t="s">
        <v>3575</v>
      </c>
      <c r="F1318" t="s">
        <v>2799</v>
      </c>
      <c r="G1318" t="s">
        <v>2788</v>
      </c>
      <c r="H1318" t="str">
        <f>IF(_xlfn.XLOOKUP(E1318,LD_01[DOCUMENTO],LD_01[REVISÃO])=F1318,"VIGENTE","OBSOLETO")</f>
        <v>VIGENTE</v>
      </c>
      <c r="I1318" t="s">
        <v>4318</v>
      </c>
      <c r="J1318" t="s">
        <v>4855</v>
      </c>
      <c r="K1318" t="str">
        <f t="shared" si="60"/>
        <v>MSV-163MS-626-628</v>
      </c>
      <c r="L1318" t="str">
        <f>_xlfn.XLOOKUP(E1318,LD_PROJETOS!A:A,LD_PROJETOS!H:H)</f>
        <v>GG</v>
      </c>
      <c r="M1318" t="str">
        <f t="shared" si="61"/>
        <v/>
      </c>
      <c r="N1318" t="str">
        <f t="shared" si="62"/>
        <v>C:\Users\luis.nunes\OneDrive - ATERPA\00.SERVIDOR\SALA TÉCNICA\00.PROJETOS\02.DOCUMENTOS\ANO 01\MSV-163MS-626-628\GG</v>
      </c>
      <c r="O1318" t="s">
        <v>4780</v>
      </c>
    </row>
    <row r="1319" spans="1:15" x14ac:dyDescent="0.3">
      <c r="A1319" t="s">
        <v>1417</v>
      </c>
      <c r="B1319">
        <v>2009643</v>
      </c>
      <c r="C1319" t="s">
        <v>5992</v>
      </c>
      <c r="D1319" s="11">
        <v>45838</v>
      </c>
      <c r="E1319" t="s">
        <v>3576</v>
      </c>
      <c r="F1319" t="s">
        <v>2799</v>
      </c>
      <c r="G1319" t="s">
        <v>2787</v>
      </c>
      <c r="H1319" t="str">
        <f>IF(_xlfn.XLOOKUP(E1319,LD_01[DOCUMENTO],LD_01[REVISÃO])=F1319,"VIGENTE","OBSOLETO")</f>
        <v>VIGENTE</v>
      </c>
      <c r="I1319" t="s">
        <v>4318</v>
      </c>
      <c r="J1319" t="s">
        <v>4855</v>
      </c>
      <c r="K1319" t="str">
        <f t="shared" si="60"/>
        <v>MSV-163MS-626-628</v>
      </c>
      <c r="L1319" t="str">
        <f>_xlfn.XLOOKUP(E1319,LD_PROJETOS!A:A,LD_PROJETOS!H:H)</f>
        <v>GG</v>
      </c>
      <c r="M1319" t="str">
        <f t="shared" si="61"/>
        <v/>
      </c>
      <c r="N1319" t="str">
        <f t="shared" si="62"/>
        <v>C:\Users\luis.nunes\OneDrive - ATERPA\00.SERVIDOR\SALA TÉCNICA\00.PROJETOS\02.DOCUMENTOS\ANO 01\MSV-163MS-626-628\GG</v>
      </c>
      <c r="O1319" t="s">
        <v>4780</v>
      </c>
    </row>
    <row r="1320" spans="1:15" x14ac:dyDescent="0.3">
      <c r="A1320" t="s">
        <v>1418</v>
      </c>
      <c r="B1320">
        <v>366877</v>
      </c>
      <c r="C1320" t="s">
        <v>5992</v>
      </c>
      <c r="D1320" s="11">
        <v>45838</v>
      </c>
      <c r="E1320" t="s">
        <v>3576</v>
      </c>
      <c r="F1320" t="s">
        <v>2799</v>
      </c>
      <c r="G1320" t="s">
        <v>2788</v>
      </c>
      <c r="H1320" t="str">
        <f>IF(_xlfn.XLOOKUP(E1320,LD_01[DOCUMENTO],LD_01[REVISÃO])=F1320,"VIGENTE","OBSOLETO")</f>
        <v>VIGENTE</v>
      </c>
      <c r="I1320" t="s">
        <v>4318</v>
      </c>
      <c r="J1320" t="s">
        <v>4855</v>
      </c>
      <c r="K1320" t="str">
        <f t="shared" si="60"/>
        <v>MSV-163MS-626-628</v>
      </c>
      <c r="L1320" t="str">
        <f>_xlfn.XLOOKUP(E1320,LD_PROJETOS!A:A,LD_PROJETOS!H:H)</f>
        <v>GG</v>
      </c>
      <c r="M1320" t="str">
        <f t="shared" si="61"/>
        <v/>
      </c>
      <c r="N1320" t="str">
        <f t="shared" si="62"/>
        <v>C:\Users\luis.nunes\OneDrive - ATERPA\00.SERVIDOR\SALA TÉCNICA\00.PROJETOS\02.DOCUMENTOS\ANO 01\MSV-163MS-626-628\GG</v>
      </c>
      <c r="O1320" t="s">
        <v>4780</v>
      </c>
    </row>
    <row r="1321" spans="1:15" x14ac:dyDescent="0.3">
      <c r="A1321" t="s">
        <v>1419</v>
      </c>
      <c r="B1321">
        <v>1915129</v>
      </c>
      <c r="C1321" t="s">
        <v>5992</v>
      </c>
      <c r="D1321" s="11">
        <v>45838</v>
      </c>
      <c r="E1321" t="s">
        <v>3577</v>
      </c>
      <c r="F1321" t="s">
        <v>2799</v>
      </c>
      <c r="G1321" t="s">
        <v>2787</v>
      </c>
      <c r="H1321" t="str">
        <f>IF(_xlfn.XLOOKUP(E1321,LD_01[DOCUMENTO],LD_01[REVISÃO])=F1321,"VIGENTE","OBSOLETO")</f>
        <v>VIGENTE</v>
      </c>
      <c r="I1321" t="s">
        <v>4318</v>
      </c>
      <c r="J1321" t="s">
        <v>4855</v>
      </c>
      <c r="K1321" t="str">
        <f t="shared" si="60"/>
        <v>MSV-163MS-626-628</v>
      </c>
      <c r="L1321" t="str">
        <f>_xlfn.XLOOKUP(E1321,LD_PROJETOS!A:A,LD_PROJETOS!H:H)</f>
        <v>GG</v>
      </c>
      <c r="M1321" t="str">
        <f t="shared" si="61"/>
        <v/>
      </c>
      <c r="N1321" t="str">
        <f t="shared" si="62"/>
        <v>C:\Users\luis.nunes\OneDrive - ATERPA\00.SERVIDOR\SALA TÉCNICA\00.PROJETOS\02.DOCUMENTOS\ANO 01\MSV-163MS-626-628\GG</v>
      </c>
      <c r="O1321" t="s">
        <v>4780</v>
      </c>
    </row>
    <row r="1322" spans="1:15" x14ac:dyDescent="0.3">
      <c r="A1322" t="s">
        <v>1420</v>
      </c>
      <c r="B1322">
        <v>381051</v>
      </c>
      <c r="C1322" t="s">
        <v>5992</v>
      </c>
      <c r="D1322" s="11">
        <v>45838</v>
      </c>
      <c r="E1322" t="s">
        <v>3577</v>
      </c>
      <c r="F1322" t="s">
        <v>2799</v>
      </c>
      <c r="G1322" t="s">
        <v>2788</v>
      </c>
      <c r="H1322" t="str">
        <f>IF(_xlfn.XLOOKUP(E1322,LD_01[DOCUMENTO],LD_01[REVISÃO])=F1322,"VIGENTE","OBSOLETO")</f>
        <v>VIGENTE</v>
      </c>
      <c r="I1322" t="s">
        <v>4318</v>
      </c>
      <c r="J1322" t="s">
        <v>4855</v>
      </c>
      <c r="K1322" t="str">
        <f t="shared" si="60"/>
        <v>MSV-163MS-626-628</v>
      </c>
      <c r="L1322" t="str">
        <f>_xlfn.XLOOKUP(E1322,LD_PROJETOS!A:A,LD_PROJETOS!H:H)</f>
        <v>GG</v>
      </c>
      <c r="M1322" t="str">
        <f t="shared" si="61"/>
        <v/>
      </c>
      <c r="N1322" t="str">
        <f t="shared" si="62"/>
        <v>C:\Users\luis.nunes\OneDrive - ATERPA\00.SERVIDOR\SALA TÉCNICA\00.PROJETOS\02.DOCUMENTOS\ANO 01\MSV-163MS-626-628\GG</v>
      </c>
      <c r="O1322" t="s">
        <v>4780</v>
      </c>
    </row>
    <row r="1323" spans="1:15" x14ac:dyDescent="0.3">
      <c r="A1323" t="s">
        <v>1421</v>
      </c>
      <c r="B1323">
        <v>2099561</v>
      </c>
      <c r="C1323" t="s">
        <v>5992</v>
      </c>
      <c r="D1323" s="11">
        <v>45838</v>
      </c>
      <c r="E1323" t="s">
        <v>3578</v>
      </c>
      <c r="F1323" t="s">
        <v>2799</v>
      </c>
      <c r="G1323" t="s">
        <v>2787</v>
      </c>
      <c r="H1323" t="str">
        <f>IF(_xlfn.XLOOKUP(E1323,LD_01[DOCUMENTO],LD_01[REVISÃO])=F1323,"VIGENTE","OBSOLETO")</f>
        <v>VIGENTE</v>
      </c>
      <c r="I1323" t="s">
        <v>4318</v>
      </c>
      <c r="J1323" t="s">
        <v>4855</v>
      </c>
      <c r="K1323" t="str">
        <f t="shared" si="60"/>
        <v>MSV-163MS-626-628</v>
      </c>
      <c r="L1323" t="str">
        <f>_xlfn.XLOOKUP(E1323,LD_PROJETOS!A:A,LD_PROJETOS!H:H)</f>
        <v>GG</v>
      </c>
      <c r="M1323" t="str">
        <f t="shared" si="61"/>
        <v/>
      </c>
      <c r="N1323" t="str">
        <f t="shared" si="62"/>
        <v>C:\Users\luis.nunes\OneDrive - ATERPA\00.SERVIDOR\SALA TÉCNICA\00.PROJETOS\02.DOCUMENTOS\ANO 01\MSV-163MS-626-628\GG</v>
      </c>
      <c r="O1323" t="s">
        <v>4780</v>
      </c>
    </row>
    <row r="1324" spans="1:15" x14ac:dyDescent="0.3">
      <c r="A1324" t="s">
        <v>1422</v>
      </c>
      <c r="B1324">
        <v>445302</v>
      </c>
      <c r="C1324" t="s">
        <v>5992</v>
      </c>
      <c r="D1324" s="11">
        <v>45838</v>
      </c>
      <c r="E1324" t="s">
        <v>3578</v>
      </c>
      <c r="F1324" t="s">
        <v>2799</v>
      </c>
      <c r="G1324" t="s">
        <v>2788</v>
      </c>
      <c r="H1324" t="str">
        <f>IF(_xlfn.XLOOKUP(E1324,LD_01[DOCUMENTO],LD_01[REVISÃO])=F1324,"VIGENTE","OBSOLETO")</f>
        <v>VIGENTE</v>
      </c>
      <c r="I1324" t="s">
        <v>4318</v>
      </c>
      <c r="J1324" t="s">
        <v>4855</v>
      </c>
      <c r="K1324" t="str">
        <f t="shared" si="60"/>
        <v>MSV-163MS-626-628</v>
      </c>
      <c r="L1324" t="str">
        <f>_xlfn.XLOOKUP(E1324,LD_PROJETOS!A:A,LD_PROJETOS!H:H)</f>
        <v>GG</v>
      </c>
      <c r="M1324" t="str">
        <f t="shared" si="61"/>
        <v/>
      </c>
      <c r="N1324" t="str">
        <f t="shared" si="62"/>
        <v>C:\Users\luis.nunes\OneDrive - ATERPA\00.SERVIDOR\SALA TÉCNICA\00.PROJETOS\02.DOCUMENTOS\ANO 01\MSV-163MS-626-628\GG</v>
      </c>
      <c r="O1324" t="s">
        <v>4780</v>
      </c>
    </row>
    <row r="1325" spans="1:15" x14ac:dyDescent="0.3">
      <c r="A1325" t="s">
        <v>1423</v>
      </c>
      <c r="B1325">
        <v>2003903</v>
      </c>
      <c r="C1325" t="s">
        <v>5992</v>
      </c>
      <c r="D1325" s="11">
        <v>45838</v>
      </c>
      <c r="E1325" t="s">
        <v>3579</v>
      </c>
      <c r="F1325" t="s">
        <v>2818</v>
      </c>
      <c r="G1325" t="s">
        <v>2787</v>
      </c>
      <c r="H1325" t="str">
        <f>IF(_xlfn.XLOOKUP(E1325,LD_01[DOCUMENTO],LD_01[REVISÃO])=F1325,"VIGENTE","OBSOLETO")</f>
        <v>VIGENTE</v>
      </c>
      <c r="I1325" t="s">
        <v>4318</v>
      </c>
      <c r="J1325" t="s">
        <v>4855</v>
      </c>
      <c r="K1325" t="str">
        <f t="shared" si="60"/>
        <v>MSV-163MS-626-628</v>
      </c>
      <c r="L1325" t="str">
        <f>_xlfn.XLOOKUP(E1325,LD_PROJETOS!A:A,LD_PROJETOS!H:H)</f>
        <v>GG</v>
      </c>
      <c r="M1325" t="str">
        <f t="shared" si="61"/>
        <v/>
      </c>
      <c r="N1325" t="str">
        <f t="shared" si="62"/>
        <v>C:\Users\luis.nunes\OneDrive - ATERPA\00.SERVIDOR\SALA TÉCNICA\00.PROJETOS\02.DOCUMENTOS\ANO 01\MSV-163MS-626-628\GG</v>
      </c>
      <c r="O1325" t="s">
        <v>4780</v>
      </c>
    </row>
    <row r="1326" spans="1:15" x14ac:dyDescent="0.3">
      <c r="A1326" t="s">
        <v>1424</v>
      </c>
      <c r="B1326">
        <v>397333</v>
      </c>
      <c r="C1326" t="s">
        <v>5992</v>
      </c>
      <c r="D1326" s="11">
        <v>45838</v>
      </c>
      <c r="E1326" t="s">
        <v>3579</v>
      </c>
      <c r="F1326" t="s">
        <v>2818</v>
      </c>
      <c r="G1326" t="s">
        <v>2788</v>
      </c>
      <c r="H1326" t="str">
        <f>IF(_xlfn.XLOOKUP(E1326,LD_01[DOCUMENTO],LD_01[REVISÃO])=F1326,"VIGENTE","OBSOLETO")</f>
        <v>VIGENTE</v>
      </c>
      <c r="I1326" t="s">
        <v>4318</v>
      </c>
      <c r="J1326" t="s">
        <v>4855</v>
      </c>
      <c r="K1326" t="str">
        <f t="shared" si="60"/>
        <v>MSV-163MS-626-628</v>
      </c>
      <c r="L1326" t="str">
        <f>_xlfn.XLOOKUP(E1326,LD_PROJETOS!A:A,LD_PROJETOS!H:H)</f>
        <v>GG</v>
      </c>
      <c r="M1326" t="str">
        <f t="shared" si="61"/>
        <v/>
      </c>
      <c r="N1326" t="str">
        <f t="shared" si="62"/>
        <v>C:\Users\luis.nunes\OneDrive - ATERPA\00.SERVIDOR\SALA TÉCNICA\00.PROJETOS\02.DOCUMENTOS\ANO 01\MSV-163MS-626-628\GG</v>
      </c>
      <c r="O1326" t="s">
        <v>4780</v>
      </c>
    </row>
    <row r="1327" spans="1:15" x14ac:dyDescent="0.3">
      <c r="A1327" t="s">
        <v>1425</v>
      </c>
      <c r="B1327">
        <v>1525634</v>
      </c>
      <c r="C1327" t="s">
        <v>5992</v>
      </c>
      <c r="D1327" s="11">
        <v>45838</v>
      </c>
      <c r="E1327" t="s">
        <v>3580</v>
      </c>
      <c r="F1327" t="s">
        <v>2791</v>
      </c>
      <c r="G1327" t="s">
        <v>2787</v>
      </c>
      <c r="H1327" t="str">
        <f>IF(_xlfn.XLOOKUP(E1327,LD_01[DOCUMENTO],LD_01[REVISÃO])=F1327,"VIGENTE","OBSOLETO")</f>
        <v>VIGENTE</v>
      </c>
      <c r="I1327" t="s">
        <v>4318</v>
      </c>
      <c r="J1327" t="s">
        <v>4855</v>
      </c>
      <c r="K1327" t="str">
        <f t="shared" si="60"/>
        <v>MSV-163MS-626-628</v>
      </c>
      <c r="L1327" t="str">
        <f>_xlfn.XLOOKUP(E1327,LD_PROJETOS!A:A,LD_PROJETOS!H:H)</f>
        <v>GG</v>
      </c>
      <c r="M1327" t="str">
        <f t="shared" si="61"/>
        <v/>
      </c>
      <c r="N1327" t="str">
        <f t="shared" si="62"/>
        <v>C:\Users\luis.nunes\OneDrive - ATERPA\00.SERVIDOR\SALA TÉCNICA\00.PROJETOS\02.DOCUMENTOS\ANO 01\MSV-163MS-626-628\GG</v>
      </c>
      <c r="O1327" t="s">
        <v>4780</v>
      </c>
    </row>
    <row r="1328" spans="1:15" x14ac:dyDescent="0.3">
      <c r="A1328" t="s">
        <v>1426</v>
      </c>
      <c r="B1328">
        <v>295544</v>
      </c>
      <c r="C1328" t="s">
        <v>5992</v>
      </c>
      <c r="D1328" s="11">
        <v>45838</v>
      </c>
      <c r="E1328" t="s">
        <v>3580</v>
      </c>
      <c r="F1328" t="s">
        <v>2791</v>
      </c>
      <c r="G1328" t="s">
        <v>2788</v>
      </c>
      <c r="H1328" t="str">
        <f>IF(_xlfn.XLOOKUP(E1328,LD_01[DOCUMENTO],LD_01[REVISÃO])=F1328,"VIGENTE","OBSOLETO")</f>
        <v>VIGENTE</v>
      </c>
      <c r="I1328" t="s">
        <v>4318</v>
      </c>
      <c r="J1328" t="s">
        <v>4855</v>
      </c>
      <c r="K1328" t="str">
        <f t="shared" si="60"/>
        <v>MSV-163MS-626-628</v>
      </c>
      <c r="L1328" t="str">
        <f>_xlfn.XLOOKUP(E1328,LD_PROJETOS!A:A,LD_PROJETOS!H:H)</f>
        <v>GG</v>
      </c>
      <c r="M1328" t="str">
        <f t="shared" si="61"/>
        <v/>
      </c>
      <c r="N1328" t="str">
        <f t="shared" si="62"/>
        <v>C:\Users\luis.nunes\OneDrive - ATERPA\00.SERVIDOR\SALA TÉCNICA\00.PROJETOS\02.DOCUMENTOS\ANO 01\MSV-163MS-626-628\GG</v>
      </c>
      <c r="O1328" t="s">
        <v>4780</v>
      </c>
    </row>
    <row r="1329" spans="1:15" x14ac:dyDescent="0.3">
      <c r="A1329" t="s">
        <v>1314</v>
      </c>
      <c r="B1329">
        <v>1665423</v>
      </c>
      <c r="C1329" t="s">
        <v>5992</v>
      </c>
      <c r="D1329" s="11">
        <v>45838</v>
      </c>
      <c r="E1329" t="s">
        <v>3521</v>
      </c>
      <c r="F1329" t="s">
        <v>2795</v>
      </c>
      <c r="G1329" t="s">
        <v>2787</v>
      </c>
      <c r="H1329" t="str">
        <f>IF(_xlfn.XLOOKUP(E1329,LD_01[DOCUMENTO],LD_01[REVISÃO])=F1329,"VIGENTE","OBSOLETO")</f>
        <v>OBSOLETO</v>
      </c>
      <c r="I1329" t="s">
        <v>4318</v>
      </c>
      <c r="J1329" t="s">
        <v>4855</v>
      </c>
      <c r="K1329" t="str">
        <f t="shared" si="60"/>
        <v>MSV-163MS-626-628</v>
      </c>
      <c r="L1329" t="str">
        <f>_xlfn.XLOOKUP(E1329,LD_PROJETOS!A:A,LD_PROJETOS!H:H)</f>
        <v>GE</v>
      </c>
      <c r="M1329" t="str">
        <f t="shared" si="61"/>
        <v>OBSOLETO</v>
      </c>
      <c r="N1329" t="str">
        <f t="shared" si="62"/>
        <v>C:\Users\luis.nunes\OneDrive - ATERPA\00.SERVIDOR\SALA TÉCNICA\00.PROJETOS\02.DOCUMENTOS\ANO 01\MSV-163MS-626-628\GE\OBSOLETO</v>
      </c>
      <c r="O1329" t="s">
        <v>4780</v>
      </c>
    </row>
    <row r="1330" spans="1:15" x14ac:dyDescent="0.3">
      <c r="A1330" t="s">
        <v>1315</v>
      </c>
      <c r="B1330">
        <v>399825</v>
      </c>
      <c r="C1330" t="s">
        <v>5992</v>
      </c>
      <c r="D1330" s="11">
        <v>45838</v>
      </c>
      <c r="E1330" t="s">
        <v>3521</v>
      </c>
      <c r="F1330" t="s">
        <v>2795</v>
      </c>
      <c r="G1330" t="s">
        <v>2788</v>
      </c>
      <c r="H1330" t="str">
        <f>IF(_xlfn.XLOOKUP(E1330,LD_01[DOCUMENTO],LD_01[REVISÃO])=F1330,"VIGENTE","OBSOLETO")</f>
        <v>OBSOLETO</v>
      </c>
      <c r="I1330" t="s">
        <v>4318</v>
      </c>
      <c r="J1330" t="s">
        <v>4855</v>
      </c>
      <c r="K1330" t="str">
        <f t="shared" si="60"/>
        <v>MSV-163MS-626-628</v>
      </c>
      <c r="L1330" t="str">
        <f>_xlfn.XLOOKUP(E1330,LD_PROJETOS!A:A,LD_PROJETOS!H:H)</f>
        <v>GE</v>
      </c>
      <c r="M1330" t="str">
        <f t="shared" si="61"/>
        <v>OBSOLETO</v>
      </c>
      <c r="N1330" t="str">
        <f t="shared" si="62"/>
        <v>C:\Users\luis.nunes\OneDrive - ATERPA\00.SERVIDOR\SALA TÉCNICA\00.PROJETOS\02.DOCUMENTOS\ANO 01\MSV-163MS-626-628\GE\OBSOLETO</v>
      </c>
      <c r="O1330" t="s">
        <v>4780</v>
      </c>
    </row>
    <row r="1331" spans="1:15" x14ac:dyDescent="0.3">
      <c r="A1331" t="s">
        <v>1316</v>
      </c>
      <c r="B1331">
        <v>1948897</v>
      </c>
      <c r="C1331" t="s">
        <v>5992</v>
      </c>
      <c r="D1331" s="11">
        <v>45838</v>
      </c>
      <c r="E1331" t="s">
        <v>3522</v>
      </c>
      <c r="F1331" t="s">
        <v>2795</v>
      </c>
      <c r="G1331" t="s">
        <v>2787</v>
      </c>
      <c r="H1331" t="str">
        <f>IF(_xlfn.XLOOKUP(E1331,LD_01[DOCUMENTO],LD_01[REVISÃO])=F1331,"VIGENTE","OBSOLETO")</f>
        <v>OBSOLETO</v>
      </c>
      <c r="I1331" t="s">
        <v>4318</v>
      </c>
      <c r="J1331" t="s">
        <v>4855</v>
      </c>
      <c r="K1331" t="str">
        <f t="shared" si="60"/>
        <v>MSV-163MS-626-628</v>
      </c>
      <c r="L1331" t="str">
        <f>_xlfn.XLOOKUP(E1331,LD_PROJETOS!A:A,LD_PROJETOS!H:H)</f>
        <v>GE</v>
      </c>
      <c r="M1331" t="str">
        <f t="shared" si="61"/>
        <v>OBSOLETO</v>
      </c>
      <c r="N1331" t="str">
        <f t="shared" si="62"/>
        <v>C:\Users\luis.nunes\OneDrive - ATERPA\00.SERVIDOR\SALA TÉCNICA\00.PROJETOS\02.DOCUMENTOS\ANO 01\MSV-163MS-626-628\GE\OBSOLETO</v>
      </c>
      <c r="O1331" t="s">
        <v>4780</v>
      </c>
    </row>
    <row r="1332" spans="1:15" x14ac:dyDescent="0.3">
      <c r="A1332" t="s">
        <v>1317</v>
      </c>
      <c r="B1332">
        <v>596381</v>
      </c>
      <c r="C1332" t="s">
        <v>5992</v>
      </c>
      <c r="D1332" s="11">
        <v>45838</v>
      </c>
      <c r="E1332" t="s">
        <v>3522</v>
      </c>
      <c r="F1332" t="s">
        <v>2795</v>
      </c>
      <c r="G1332" t="s">
        <v>2788</v>
      </c>
      <c r="H1332" t="str">
        <f>IF(_xlfn.XLOOKUP(E1332,LD_01[DOCUMENTO],LD_01[REVISÃO])=F1332,"VIGENTE","OBSOLETO")</f>
        <v>OBSOLETO</v>
      </c>
      <c r="I1332" t="s">
        <v>4318</v>
      </c>
      <c r="J1332" t="s">
        <v>4855</v>
      </c>
      <c r="K1332" t="str">
        <f t="shared" si="60"/>
        <v>MSV-163MS-626-628</v>
      </c>
      <c r="L1332" t="str">
        <f>_xlfn.XLOOKUP(E1332,LD_PROJETOS!A:A,LD_PROJETOS!H:H)</f>
        <v>GE</v>
      </c>
      <c r="M1332" t="str">
        <f t="shared" si="61"/>
        <v>OBSOLETO</v>
      </c>
      <c r="N1332" t="str">
        <f t="shared" si="62"/>
        <v>C:\Users\luis.nunes\OneDrive - ATERPA\00.SERVIDOR\SALA TÉCNICA\00.PROJETOS\02.DOCUMENTOS\ANO 01\MSV-163MS-626-628\GE\OBSOLETO</v>
      </c>
      <c r="O1332" t="s">
        <v>4780</v>
      </c>
    </row>
    <row r="1333" spans="1:15" x14ac:dyDescent="0.3">
      <c r="A1333" t="s">
        <v>1318</v>
      </c>
      <c r="B1333">
        <v>1874028</v>
      </c>
      <c r="C1333" t="s">
        <v>5992</v>
      </c>
      <c r="D1333" s="11">
        <v>45838</v>
      </c>
      <c r="E1333" t="s">
        <v>3523</v>
      </c>
      <c r="F1333" t="s">
        <v>2825</v>
      </c>
      <c r="G1333" t="s">
        <v>2787</v>
      </c>
      <c r="H1333" t="str">
        <f>IF(_xlfn.XLOOKUP(E1333,LD_01[DOCUMENTO],LD_01[REVISÃO])=F1333,"VIGENTE","OBSOLETO")</f>
        <v>OBSOLETO</v>
      </c>
      <c r="I1333" t="s">
        <v>4318</v>
      </c>
      <c r="J1333" t="s">
        <v>4855</v>
      </c>
      <c r="K1333" t="str">
        <f t="shared" si="60"/>
        <v>MSV-163MS-626-628</v>
      </c>
      <c r="L1333" t="str">
        <f>_xlfn.XLOOKUP(E1333,LD_PROJETOS!A:A,LD_PROJETOS!H:H)</f>
        <v>GE</v>
      </c>
      <c r="M1333" t="str">
        <f t="shared" si="61"/>
        <v>OBSOLETO</v>
      </c>
      <c r="N1333" t="str">
        <f t="shared" si="62"/>
        <v>C:\Users\luis.nunes\OneDrive - ATERPA\00.SERVIDOR\SALA TÉCNICA\00.PROJETOS\02.DOCUMENTOS\ANO 01\MSV-163MS-626-628\GE\OBSOLETO</v>
      </c>
      <c r="O1333" t="s">
        <v>4780</v>
      </c>
    </row>
    <row r="1334" spans="1:15" x14ac:dyDescent="0.3">
      <c r="A1334" t="s">
        <v>1319</v>
      </c>
      <c r="B1334">
        <v>523107</v>
      </c>
      <c r="C1334" t="s">
        <v>5992</v>
      </c>
      <c r="D1334" s="11">
        <v>45838</v>
      </c>
      <c r="E1334" t="s">
        <v>3523</v>
      </c>
      <c r="F1334" t="s">
        <v>2825</v>
      </c>
      <c r="G1334" t="s">
        <v>2788</v>
      </c>
      <c r="H1334" t="str">
        <f>IF(_xlfn.XLOOKUP(E1334,LD_01[DOCUMENTO],LD_01[REVISÃO])=F1334,"VIGENTE","OBSOLETO")</f>
        <v>OBSOLETO</v>
      </c>
      <c r="I1334" t="s">
        <v>4318</v>
      </c>
      <c r="J1334" t="s">
        <v>4855</v>
      </c>
      <c r="K1334" t="str">
        <f t="shared" si="60"/>
        <v>MSV-163MS-626-628</v>
      </c>
      <c r="L1334" t="str">
        <f>_xlfn.XLOOKUP(E1334,LD_PROJETOS!A:A,LD_PROJETOS!H:H)</f>
        <v>GE</v>
      </c>
      <c r="M1334" t="str">
        <f t="shared" si="61"/>
        <v>OBSOLETO</v>
      </c>
      <c r="N1334" t="str">
        <f t="shared" si="62"/>
        <v>C:\Users\luis.nunes\OneDrive - ATERPA\00.SERVIDOR\SALA TÉCNICA\00.PROJETOS\02.DOCUMENTOS\ANO 01\MSV-163MS-626-628\GE\OBSOLETO</v>
      </c>
      <c r="O1334" t="s">
        <v>4780</v>
      </c>
    </row>
    <row r="1335" spans="1:15" x14ac:dyDescent="0.3">
      <c r="A1335" t="s">
        <v>1320</v>
      </c>
      <c r="B1335">
        <v>1921557</v>
      </c>
      <c r="C1335" t="s">
        <v>5992</v>
      </c>
      <c r="D1335" s="11">
        <v>45838</v>
      </c>
      <c r="E1335" t="s">
        <v>3524</v>
      </c>
      <c r="F1335" t="s">
        <v>2825</v>
      </c>
      <c r="G1335" t="s">
        <v>2787</v>
      </c>
      <c r="H1335" t="str">
        <f>IF(_xlfn.XLOOKUP(E1335,LD_01[DOCUMENTO],LD_01[REVISÃO])=F1335,"VIGENTE","OBSOLETO")</f>
        <v>VIGENTE</v>
      </c>
      <c r="I1335" t="s">
        <v>4318</v>
      </c>
      <c r="J1335" t="s">
        <v>4855</v>
      </c>
      <c r="K1335" t="str">
        <f t="shared" si="60"/>
        <v>MSV-163MS-626-628</v>
      </c>
      <c r="L1335" t="str">
        <f>_xlfn.XLOOKUP(E1335,LD_PROJETOS!A:A,LD_PROJETOS!H:H)</f>
        <v>GE</v>
      </c>
      <c r="M1335" t="str">
        <f t="shared" si="61"/>
        <v/>
      </c>
      <c r="N1335" t="str">
        <f t="shared" si="62"/>
        <v>C:\Users\luis.nunes\OneDrive - ATERPA\00.SERVIDOR\SALA TÉCNICA\00.PROJETOS\02.DOCUMENTOS\ANO 01\MSV-163MS-626-628\GE</v>
      </c>
      <c r="O1335" t="s">
        <v>4780</v>
      </c>
    </row>
    <row r="1336" spans="1:15" x14ac:dyDescent="0.3">
      <c r="A1336" t="s">
        <v>1321</v>
      </c>
      <c r="B1336">
        <v>689951</v>
      </c>
      <c r="C1336" t="s">
        <v>5992</v>
      </c>
      <c r="D1336" s="11">
        <v>45838</v>
      </c>
      <c r="E1336" t="s">
        <v>3524</v>
      </c>
      <c r="F1336" t="s">
        <v>2825</v>
      </c>
      <c r="G1336" t="s">
        <v>2788</v>
      </c>
      <c r="H1336" t="str">
        <f>IF(_xlfn.XLOOKUP(E1336,LD_01[DOCUMENTO],LD_01[REVISÃO])=F1336,"VIGENTE","OBSOLETO")</f>
        <v>VIGENTE</v>
      </c>
      <c r="I1336" t="s">
        <v>4318</v>
      </c>
      <c r="J1336" t="s">
        <v>4855</v>
      </c>
      <c r="K1336" t="str">
        <f t="shared" si="60"/>
        <v>MSV-163MS-626-628</v>
      </c>
      <c r="L1336" t="str">
        <f>_xlfn.XLOOKUP(E1336,LD_PROJETOS!A:A,LD_PROJETOS!H:H)</f>
        <v>GE</v>
      </c>
      <c r="M1336" t="str">
        <f t="shared" si="61"/>
        <v/>
      </c>
      <c r="N1336" t="str">
        <f t="shared" si="62"/>
        <v>C:\Users\luis.nunes\OneDrive - ATERPA\00.SERVIDOR\SALA TÉCNICA\00.PROJETOS\02.DOCUMENTOS\ANO 01\MSV-163MS-626-628\GE</v>
      </c>
      <c r="O1336" t="s">
        <v>4780</v>
      </c>
    </row>
    <row r="1337" spans="1:15" x14ac:dyDescent="0.3">
      <c r="A1337" t="s">
        <v>1322</v>
      </c>
      <c r="B1337">
        <v>1864148</v>
      </c>
      <c r="C1337" t="s">
        <v>5992</v>
      </c>
      <c r="D1337" s="11">
        <v>45838</v>
      </c>
      <c r="E1337" t="s">
        <v>3525</v>
      </c>
      <c r="F1337" t="s">
        <v>2795</v>
      </c>
      <c r="G1337" t="s">
        <v>2787</v>
      </c>
      <c r="H1337" t="str">
        <f>IF(_xlfn.XLOOKUP(E1337,LD_01[DOCUMENTO],LD_01[REVISÃO])=F1337,"VIGENTE","OBSOLETO")</f>
        <v>VIGENTE</v>
      </c>
      <c r="I1337" t="s">
        <v>4318</v>
      </c>
      <c r="J1337" t="s">
        <v>4855</v>
      </c>
      <c r="K1337" t="str">
        <f t="shared" si="60"/>
        <v>MSV-163MS-626-628</v>
      </c>
      <c r="L1337" t="str">
        <f>_xlfn.XLOOKUP(E1337,LD_PROJETOS!A:A,LD_PROJETOS!H:H)</f>
        <v>GE</v>
      </c>
      <c r="M1337" t="str">
        <f t="shared" si="61"/>
        <v/>
      </c>
      <c r="N1337" t="str">
        <f t="shared" si="62"/>
        <v>C:\Users\luis.nunes\OneDrive - ATERPA\00.SERVIDOR\SALA TÉCNICA\00.PROJETOS\02.DOCUMENTOS\ANO 01\MSV-163MS-626-628\GE</v>
      </c>
      <c r="O1337" t="s">
        <v>4780</v>
      </c>
    </row>
    <row r="1338" spans="1:15" x14ac:dyDescent="0.3">
      <c r="A1338" t="s">
        <v>1323</v>
      </c>
      <c r="B1338">
        <v>588869</v>
      </c>
      <c r="C1338" t="s">
        <v>5992</v>
      </c>
      <c r="D1338" s="11">
        <v>45838</v>
      </c>
      <c r="E1338" t="s">
        <v>3525</v>
      </c>
      <c r="F1338" t="s">
        <v>2795</v>
      </c>
      <c r="G1338" t="s">
        <v>2788</v>
      </c>
      <c r="H1338" t="str">
        <f>IF(_xlfn.XLOOKUP(E1338,LD_01[DOCUMENTO],LD_01[REVISÃO])=F1338,"VIGENTE","OBSOLETO")</f>
        <v>VIGENTE</v>
      </c>
      <c r="I1338" t="s">
        <v>4318</v>
      </c>
      <c r="J1338" t="s">
        <v>4855</v>
      </c>
      <c r="K1338" t="str">
        <f t="shared" si="60"/>
        <v>MSV-163MS-626-628</v>
      </c>
      <c r="L1338" t="str">
        <f>_xlfn.XLOOKUP(E1338,LD_PROJETOS!A:A,LD_PROJETOS!H:H)</f>
        <v>GE</v>
      </c>
      <c r="M1338" t="str">
        <f t="shared" si="61"/>
        <v/>
      </c>
      <c r="N1338" t="str">
        <f t="shared" si="62"/>
        <v>C:\Users\luis.nunes\OneDrive - ATERPA\00.SERVIDOR\SALA TÉCNICA\00.PROJETOS\02.DOCUMENTOS\ANO 01\MSV-163MS-626-628\GE</v>
      </c>
      <c r="O1338" t="s">
        <v>4780</v>
      </c>
    </row>
    <row r="1339" spans="1:15" x14ac:dyDescent="0.3">
      <c r="A1339" t="s">
        <v>1324</v>
      </c>
      <c r="B1339">
        <v>1387125</v>
      </c>
      <c r="C1339" t="s">
        <v>5992</v>
      </c>
      <c r="D1339" s="11">
        <v>45838</v>
      </c>
      <c r="E1339" t="s">
        <v>3526</v>
      </c>
      <c r="F1339" t="s">
        <v>2818</v>
      </c>
      <c r="G1339" t="s">
        <v>2787</v>
      </c>
      <c r="H1339" t="str">
        <f>IF(_xlfn.XLOOKUP(E1339,LD_01[DOCUMENTO],LD_01[REVISÃO])=F1339,"VIGENTE","OBSOLETO")</f>
        <v>VIGENTE</v>
      </c>
      <c r="I1339" t="s">
        <v>4318</v>
      </c>
      <c r="J1339" t="s">
        <v>4855</v>
      </c>
      <c r="K1339" t="str">
        <f t="shared" si="60"/>
        <v>MSV-163MS-626-628</v>
      </c>
      <c r="L1339" t="str">
        <f>_xlfn.XLOOKUP(E1339,LD_PROJETOS!A:A,LD_PROJETOS!H:H)</f>
        <v>GE</v>
      </c>
      <c r="M1339" t="str">
        <f t="shared" si="61"/>
        <v/>
      </c>
      <c r="N1339" t="str">
        <f t="shared" si="62"/>
        <v>C:\Users\luis.nunes\OneDrive - ATERPA\00.SERVIDOR\SALA TÉCNICA\00.PROJETOS\02.DOCUMENTOS\ANO 01\MSV-163MS-626-628\GE</v>
      </c>
      <c r="O1339" t="s">
        <v>4780</v>
      </c>
    </row>
    <row r="1340" spans="1:15" x14ac:dyDescent="0.3">
      <c r="A1340" t="s">
        <v>1325</v>
      </c>
      <c r="B1340">
        <v>238506</v>
      </c>
      <c r="C1340" t="s">
        <v>5992</v>
      </c>
      <c r="D1340" s="11">
        <v>45838</v>
      </c>
      <c r="E1340" t="s">
        <v>3526</v>
      </c>
      <c r="F1340" t="s">
        <v>2818</v>
      </c>
      <c r="G1340" t="s">
        <v>2788</v>
      </c>
      <c r="H1340" t="str">
        <f>IF(_xlfn.XLOOKUP(E1340,LD_01[DOCUMENTO],LD_01[REVISÃO])=F1340,"VIGENTE","OBSOLETO")</f>
        <v>VIGENTE</v>
      </c>
      <c r="I1340" t="s">
        <v>4318</v>
      </c>
      <c r="J1340" t="s">
        <v>4855</v>
      </c>
      <c r="K1340" t="str">
        <f t="shared" si="60"/>
        <v>MSV-163MS-626-628</v>
      </c>
      <c r="L1340" t="str">
        <f>_xlfn.XLOOKUP(E1340,LD_PROJETOS!A:A,LD_PROJETOS!H:H)</f>
        <v>GE</v>
      </c>
      <c r="M1340" t="str">
        <f t="shared" si="61"/>
        <v/>
      </c>
      <c r="N1340" t="str">
        <f t="shared" si="62"/>
        <v>C:\Users\luis.nunes\OneDrive - ATERPA\00.SERVIDOR\SALA TÉCNICA\00.PROJETOS\02.DOCUMENTOS\ANO 01\MSV-163MS-626-628\GE</v>
      </c>
      <c r="O1340" t="s">
        <v>4780</v>
      </c>
    </row>
    <row r="1341" spans="1:15" x14ac:dyDescent="0.3">
      <c r="A1341" t="s">
        <v>1326</v>
      </c>
      <c r="B1341">
        <v>828489</v>
      </c>
      <c r="C1341" t="s">
        <v>5992</v>
      </c>
      <c r="D1341" s="11">
        <v>45838</v>
      </c>
      <c r="E1341" t="s">
        <v>3527</v>
      </c>
      <c r="F1341" t="s">
        <v>2795</v>
      </c>
      <c r="G1341" t="s">
        <v>2787</v>
      </c>
      <c r="H1341" t="str">
        <f>IF(_xlfn.XLOOKUP(E1341,LD_01[DOCUMENTO],LD_01[REVISÃO])=F1341,"VIGENTE","OBSOLETO")</f>
        <v>VIGENTE</v>
      </c>
      <c r="I1341" t="s">
        <v>4318</v>
      </c>
      <c r="J1341" t="s">
        <v>4855</v>
      </c>
      <c r="K1341" t="str">
        <f t="shared" si="60"/>
        <v>MSV-163MS-626-628</v>
      </c>
      <c r="L1341" t="str">
        <f>_xlfn.XLOOKUP(E1341,LD_PROJETOS!A:A,LD_PROJETOS!H:H)</f>
        <v>GE</v>
      </c>
      <c r="M1341" t="str">
        <f t="shared" si="61"/>
        <v/>
      </c>
      <c r="N1341" t="str">
        <f t="shared" si="62"/>
        <v>C:\Users\luis.nunes\OneDrive - ATERPA\00.SERVIDOR\SALA TÉCNICA\00.PROJETOS\02.DOCUMENTOS\ANO 01\MSV-163MS-626-628\GE</v>
      </c>
      <c r="O1341" t="s">
        <v>4780</v>
      </c>
    </row>
    <row r="1342" spans="1:15" x14ac:dyDescent="0.3">
      <c r="A1342" t="s">
        <v>1327</v>
      </c>
      <c r="B1342">
        <v>260040</v>
      </c>
      <c r="C1342" t="s">
        <v>5992</v>
      </c>
      <c r="D1342" s="11">
        <v>45838</v>
      </c>
      <c r="E1342" t="s">
        <v>3527</v>
      </c>
      <c r="F1342" t="s">
        <v>2795</v>
      </c>
      <c r="G1342" t="s">
        <v>2788</v>
      </c>
      <c r="H1342" t="str">
        <f>IF(_xlfn.XLOOKUP(E1342,LD_01[DOCUMENTO],LD_01[REVISÃO])=F1342,"VIGENTE","OBSOLETO")</f>
        <v>VIGENTE</v>
      </c>
      <c r="I1342" t="s">
        <v>4318</v>
      </c>
      <c r="J1342" t="s">
        <v>4855</v>
      </c>
      <c r="K1342" t="str">
        <f t="shared" si="60"/>
        <v>MSV-163MS-626-628</v>
      </c>
      <c r="L1342" t="str">
        <f>_xlfn.XLOOKUP(E1342,LD_PROJETOS!A:A,LD_PROJETOS!H:H)</f>
        <v>GE</v>
      </c>
      <c r="M1342" t="str">
        <f t="shared" si="61"/>
        <v/>
      </c>
      <c r="N1342" t="str">
        <f t="shared" si="62"/>
        <v>C:\Users\luis.nunes\OneDrive - ATERPA\00.SERVIDOR\SALA TÉCNICA\00.PROJETOS\02.DOCUMENTOS\ANO 01\MSV-163MS-626-628\GE</v>
      </c>
      <c r="O1342" t="s">
        <v>4780</v>
      </c>
    </row>
    <row r="1343" spans="1:15" x14ac:dyDescent="0.3">
      <c r="A1343" t="s">
        <v>1329</v>
      </c>
      <c r="B1343">
        <v>805394</v>
      </c>
      <c r="C1343" t="s">
        <v>5992</v>
      </c>
      <c r="D1343" s="11">
        <v>45838</v>
      </c>
      <c r="E1343" t="s">
        <v>3529</v>
      </c>
      <c r="F1343" t="s">
        <v>2791</v>
      </c>
      <c r="G1343" t="s">
        <v>2787</v>
      </c>
      <c r="H1343" t="str">
        <f>IF(_xlfn.XLOOKUP(E1343,LD_01[DOCUMENTO],LD_01[REVISÃO])=F1343,"VIGENTE","OBSOLETO")</f>
        <v>VIGENTE</v>
      </c>
      <c r="I1343" t="s">
        <v>4318</v>
      </c>
      <c r="J1343" t="s">
        <v>4855</v>
      </c>
      <c r="K1343" t="str">
        <f t="shared" si="60"/>
        <v>MSV-163MS-626-628</v>
      </c>
      <c r="L1343" t="str">
        <f>_xlfn.XLOOKUP(E1343,LD_PROJETOS!A:A,LD_PROJETOS!H:H)</f>
        <v>TE</v>
      </c>
      <c r="M1343" t="str">
        <f t="shared" si="61"/>
        <v/>
      </c>
      <c r="N1343" t="str">
        <f t="shared" si="62"/>
        <v>C:\Users\luis.nunes\OneDrive - ATERPA\00.SERVIDOR\SALA TÉCNICA\00.PROJETOS\02.DOCUMENTOS\ANO 01\MSV-163MS-626-628\TE</v>
      </c>
      <c r="O1343" t="s">
        <v>4780</v>
      </c>
    </row>
    <row r="1344" spans="1:15" x14ac:dyDescent="0.3">
      <c r="A1344" t="s">
        <v>1330</v>
      </c>
      <c r="B1344">
        <v>259599</v>
      </c>
      <c r="C1344" t="s">
        <v>5992</v>
      </c>
      <c r="D1344" s="11">
        <v>45838</v>
      </c>
      <c r="E1344" t="s">
        <v>3529</v>
      </c>
      <c r="F1344" t="s">
        <v>2791</v>
      </c>
      <c r="G1344" t="s">
        <v>2788</v>
      </c>
      <c r="H1344" t="str">
        <f>IF(_xlfn.XLOOKUP(E1344,LD_01[DOCUMENTO],LD_01[REVISÃO])=F1344,"VIGENTE","OBSOLETO")</f>
        <v>VIGENTE</v>
      </c>
      <c r="I1344" t="s">
        <v>4318</v>
      </c>
      <c r="J1344" t="s">
        <v>4855</v>
      </c>
      <c r="K1344" t="str">
        <f t="shared" si="60"/>
        <v>MSV-163MS-626-628</v>
      </c>
      <c r="L1344" t="str">
        <f>_xlfn.XLOOKUP(E1344,LD_PROJETOS!A:A,LD_PROJETOS!H:H)</f>
        <v>TE</v>
      </c>
      <c r="M1344" t="str">
        <f t="shared" si="61"/>
        <v/>
      </c>
      <c r="N1344" t="str">
        <f t="shared" si="62"/>
        <v>C:\Users\luis.nunes\OneDrive - ATERPA\00.SERVIDOR\SALA TÉCNICA\00.PROJETOS\02.DOCUMENTOS\ANO 01\MSV-163MS-626-628\TE</v>
      </c>
      <c r="O1344" t="s">
        <v>4780</v>
      </c>
    </row>
    <row r="1345" spans="1:15" x14ac:dyDescent="0.3">
      <c r="A1345" t="s">
        <v>1331</v>
      </c>
      <c r="B1345">
        <v>802503</v>
      </c>
      <c r="C1345" t="s">
        <v>5992</v>
      </c>
      <c r="D1345" s="11">
        <v>45838</v>
      </c>
      <c r="E1345" t="s">
        <v>3530</v>
      </c>
      <c r="F1345" t="s">
        <v>2791</v>
      </c>
      <c r="G1345" t="s">
        <v>2787</v>
      </c>
      <c r="H1345" t="str">
        <f>IF(_xlfn.XLOOKUP(E1345,LD_01[DOCUMENTO],LD_01[REVISÃO])=F1345,"VIGENTE","OBSOLETO")</f>
        <v>VIGENTE</v>
      </c>
      <c r="I1345" t="s">
        <v>4318</v>
      </c>
      <c r="J1345" t="s">
        <v>4855</v>
      </c>
      <c r="K1345" t="str">
        <f t="shared" ref="K1345:K1408" si="63">"MSV-163MS-"&amp;I1345</f>
        <v>MSV-163MS-626-628</v>
      </c>
      <c r="L1345" t="str">
        <f>_xlfn.XLOOKUP(E1345,LD_PROJETOS!A:A,LD_PROJETOS!H:H)</f>
        <v>TE</v>
      </c>
      <c r="M1345" t="str">
        <f t="shared" ref="M1345:M1408" si="64">IF(H1345&lt;&gt;"OBSOLETO","",H1345)</f>
        <v/>
      </c>
      <c r="N1345" t="str">
        <f t="shared" ref="N1345:N1408" si="65">_xlfn.TEXTJOIN("\",TRUE,J1345:M1345)</f>
        <v>C:\Users\luis.nunes\OneDrive - ATERPA\00.SERVIDOR\SALA TÉCNICA\00.PROJETOS\02.DOCUMENTOS\ANO 01\MSV-163MS-626-628\TE</v>
      </c>
      <c r="O1345" t="s">
        <v>4780</v>
      </c>
    </row>
    <row r="1346" spans="1:15" x14ac:dyDescent="0.3">
      <c r="A1346" t="s">
        <v>1332</v>
      </c>
      <c r="B1346">
        <v>259530</v>
      </c>
      <c r="C1346" t="s">
        <v>5992</v>
      </c>
      <c r="D1346" s="11">
        <v>45838</v>
      </c>
      <c r="E1346" t="s">
        <v>3530</v>
      </c>
      <c r="F1346" t="s">
        <v>2791</v>
      </c>
      <c r="G1346" t="s">
        <v>2788</v>
      </c>
      <c r="H1346" t="str">
        <f>IF(_xlfn.XLOOKUP(E1346,LD_01[DOCUMENTO],LD_01[REVISÃO])=F1346,"VIGENTE","OBSOLETO")</f>
        <v>VIGENTE</v>
      </c>
      <c r="I1346" t="s">
        <v>4318</v>
      </c>
      <c r="J1346" t="s">
        <v>4855</v>
      </c>
      <c r="K1346" t="str">
        <f t="shared" si="63"/>
        <v>MSV-163MS-626-628</v>
      </c>
      <c r="L1346" t="str">
        <f>_xlfn.XLOOKUP(E1346,LD_PROJETOS!A:A,LD_PROJETOS!H:H)</f>
        <v>TE</v>
      </c>
      <c r="M1346" t="str">
        <f t="shared" si="64"/>
        <v/>
      </c>
      <c r="N1346" t="str">
        <f t="shared" si="65"/>
        <v>C:\Users\luis.nunes\OneDrive - ATERPA\00.SERVIDOR\SALA TÉCNICA\00.PROJETOS\02.DOCUMENTOS\ANO 01\MSV-163MS-626-628\TE</v>
      </c>
      <c r="O1346" t="s">
        <v>4780</v>
      </c>
    </row>
    <row r="1347" spans="1:15" x14ac:dyDescent="0.3">
      <c r="A1347" t="s">
        <v>1333</v>
      </c>
      <c r="B1347">
        <v>782544</v>
      </c>
      <c r="C1347" t="s">
        <v>5992</v>
      </c>
      <c r="D1347" s="11">
        <v>45838</v>
      </c>
      <c r="E1347" t="s">
        <v>3531</v>
      </c>
      <c r="F1347" t="s">
        <v>2791</v>
      </c>
      <c r="G1347" t="s">
        <v>2787</v>
      </c>
      <c r="H1347" t="str">
        <f>IF(_xlfn.XLOOKUP(E1347,LD_01[DOCUMENTO],LD_01[REVISÃO])=F1347,"VIGENTE","OBSOLETO")</f>
        <v>VIGENTE</v>
      </c>
      <c r="I1347" t="s">
        <v>4318</v>
      </c>
      <c r="J1347" t="s">
        <v>4855</v>
      </c>
      <c r="K1347" t="str">
        <f t="shared" si="63"/>
        <v>MSV-163MS-626-628</v>
      </c>
      <c r="L1347" t="str">
        <f>_xlfn.XLOOKUP(E1347,LD_PROJETOS!A:A,LD_PROJETOS!H:H)</f>
        <v>TE</v>
      </c>
      <c r="M1347" t="str">
        <f t="shared" si="64"/>
        <v/>
      </c>
      <c r="N1347" t="str">
        <f t="shared" si="65"/>
        <v>C:\Users\luis.nunes\OneDrive - ATERPA\00.SERVIDOR\SALA TÉCNICA\00.PROJETOS\02.DOCUMENTOS\ANO 01\MSV-163MS-626-628\TE</v>
      </c>
      <c r="O1347" t="s">
        <v>4780</v>
      </c>
    </row>
    <row r="1348" spans="1:15" x14ac:dyDescent="0.3">
      <c r="A1348" t="s">
        <v>1334</v>
      </c>
      <c r="B1348">
        <v>258459</v>
      </c>
      <c r="C1348" t="s">
        <v>5992</v>
      </c>
      <c r="D1348" s="11">
        <v>45838</v>
      </c>
      <c r="E1348" t="s">
        <v>3531</v>
      </c>
      <c r="F1348" t="s">
        <v>2791</v>
      </c>
      <c r="G1348" t="s">
        <v>2788</v>
      </c>
      <c r="H1348" t="str">
        <f>IF(_xlfn.XLOOKUP(E1348,LD_01[DOCUMENTO],LD_01[REVISÃO])=F1348,"VIGENTE","OBSOLETO")</f>
        <v>VIGENTE</v>
      </c>
      <c r="I1348" t="s">
        <v>4318</v>
      </c>
      <c r="J1348" t="s">
        <v>4855</v>
      </c>
      <c r="K1348" t="str">
        <f t="shared" si="63"/>
        <v>MSV-163MS-626-628</v>
      </c>
      <c r="L1348" t="str">
        <f>_xlfn.XLOOKUP(E1348,LD_PROJETOS!A:A,LD_PROJETOS!H:H)</f>
        <v>TE</v>
      </c>
      <c r="M1348" t="str">
        <f t="shared" si="64"/>
        <v/>
      </c>
      <c r="N1348" t="str">
        <f t="shared" si="65"/>
        <v>C:\Users\luis.nunes\OneDrive - ATERPA\00.SERVIDOR\SALA TÉCNICA\00.PROJETOS\02.DOCUMENTOS\ANO 01\MSV-163MS-626-628\TE</v>
      </c>
      <c r="O1348" t="s">
        <v>4780</v>
      </c>
    </row>
    <row r="1349" spans="1:15" x14ac:dyDescent="0.3">
      <c r="A1349" t="s">
        <v>1335</v>
      </c>
      <c r="B1349">
        <v>784385</v>
      </c>
      <c r="C1349" t="s">
        <v>5992</v>
      </c>
      <c r="D1349" s="11">
        <v>45838</v>
      </c>
      <c r="E1349" t="s">
        <v>3532</v>
      </c>
      <c r="F1349" t="s">
        <v>2791</v>
      </c>
      <c r="G1349" t="s">
        <v>2787</v>
      </c>
      <c r="H1349" t="str">
        <f>IF(_xlfn.XLOOKUP(E1349,LD_01[DOCUMENTO],LD_01[REVISÃO])=F1349,"VIGENTE","OBSOLETO")</f>
        <v>VIGENTE</v>
      </c>
      <c r="I1349" t="s">
        <v>4318</v>
      </c>
      <c r="J1349" t="s">
        <v>4855</v>
      </c>
      <c r="K1349" t="str">
        <f t="shared" si="63"/>
        <v>MSV-163MS-626-628</v>
      </c>
      <c r="L1349" t="str">
        <f>_xlfn.XLOOKUP(E1349,LD_PROJETOS!A:A,LD_PROJETOS!H:H)</f>
        <v>TE</v>
      </c>
      <c r="M1349" t="str">
        <f t="shared" si="64"/>
        <v/>
      </c>
      <c r="N1349" t="str">
        <f t="shared" si="65"/>
        <v>C:\Users\luis.nunes\OneDrive - ATERPA\00.SERVIDOR\SALA TÉCNICA\00.PROJETOS\02.DOCUMENTOS\ANO 01\MSV-163MS-626-628\TE</v>
      </c>
      <c r="O1349" t="s">
        <v>4780</v>
      </c>
    </row>
    <row r="1350" spans="1:15" x14ac:dyDescent="0.3">
      <c r="A1350" t="s">
        <v>1336</v>
      </c>
      <c r="B1350">
        <v>258792</v>
      </c>
      <c r="C1350" t="s">
        <v>5992</v>
      </c>
      <c r="D1350" s="11">
        <v>45838</v>
      </c>
      <c r="E1350" t="s">
        <v>3532</v>
      </c>
      <c r="F1350" t="s">
        <v>2791</v>
      </c>
      <c r="G1350" t="s">
        <v>2788</v>
      </c>
      <c r="H1350" t="str">
        <f>IF(_xlfn.XLOOKUP(E1350,LD_01[DOCUMENTO],LD_01[REVISÃO])=F1350,"VIGENTE","OBSOLETO")</f>
        <v>VIGENTE</v>
      </c>
      <c r="I1350" t="s">
        <v>4318</v>
      </c>
      <c r="J1350" t="s">
        <v>4855</v>
      </c>
      <c r="K1350" t="str">
        <f t="shared" si="63"/>
        <v>MSV-163MS-626-628</v>
      </c>
      <c r="L1350" t="str">
        <f>_xlfn.XLOOKUP(E1350,LD_PROJETOS!A:A,LD_PROJETOS!H:H)</f>
        <v>TE</v>
      </c>
      <c r="M1350" t="str">
        <f t="shared" si="64"/>
        <v/>
      </c>
      <c r="N1350" t="str">
        <f t="shared" si="65"/>
        <v>C:\Users\luis.nunes\OneDrive - ATERPA\00.SERVIDOR\SALA TÉCNICA\00.PROJETOS\02.DOCUMENTOS\ANO 01\MSV-163MS-626-628\TE</v>
      </c>
      <c r="O1350" t="s">
        <v>4780</v>
      </c>
    </row>
    <row r="1351" spans="1:15" x14ac:dyDescent="0.3">
      <c r="A1351" t="s">
        <v>1337</v>
      </c>
      <c r="B1351">
        <v>849382</v>
      </c>
      <c r="C1351" t="s">
        <v>5992</v>
      </c>
      <c r="D1351" s="11">
        <v>45838</v>
      </c>
      <c r="E1351" t="s">
        <v>3533</v>
      </c>
      <c r="F1351" t="s">
        <v>2791</v>
      </c>
      <c r="G1351" t="s">
        <v>2787</v>
      </c>
      <c r="H1351" t="str">
        <f>IF(_xlfn.XLOOKUP(E1351,LD_01[DOCUMENTO],LD_01[REVISÃO])=F1351,"VIGENTE","OBSOLETO")</f>
        <v>VIGENTE</v>
      </c>
      <c r="I1351" t="s">
        <v>4318</v>
      </c>
      <c r="J1351" t="s">
        <v>4855</v>
      </c>
      <c r="K1351" t="str">
        <f t="shared" si="63"/>
        <v>MSV-163MS-626-628</v>
      </c>
      <c r="L1351" t="str">
        <f>_xlfn.XLOOKUP(E1351,LD_PROJETOS!A:A,LD_PROJETOS!H:H)</f>
        <v>TE</v>
      </c>
      <c r="M1351" t="str">
        <f t="shared" si="64"/>
        <v/>
      </c>
      <c r="N1351" t="str">
        <f t="shared" si="65"/>
        <v>C:\Users\luis.nunes\OneDrive - ATERPA\00.SERVIDOR\SALA TÉCNICA\00.PROJETOS\02.DOCUMENTOS\ANO 01\MSV-163MS-626-628\TE</v>
      </c>
      <c r="O1351" t="s">
        <v>4780</v>
      </c>
    </row>
    <row r="1352" spans="1:15" x14ac:dyDescent="0.3">
      <c r="A1352" t="s">
        <v>1338</v>
      </c>
      <c r="B1352">
        <v>292009</v>
      </c>
      <c r="C1352" t="s">
        <v>5992</v>
      </c>
      <c r="D1352" s="11">
        <v>45838</v>
      </c>
      <c r="E1352" t="s">
        <v>3533</v>
      </c>
      <c r="F1352" t="s">
        <v>2791</v>
      </c>
      <c r="G1352" t="s">
        <v>2788</v>
      </c>
      <c r="H1352" t="str">
        <f>IF(_xlfn.XLOOKUP(E1352,LD_01[DOCUMENTO],LD_01[REVISÃO])=F1352,"VIGENTE","OBSOLETO")</f>
        <v>VIGENTE</v>
      </c>
      <c r="I1352" t="s">
        <v>4318</v>
      </c>
      <c r="J1352" t="s">
        <v>4855</v>
      </c>
      <c r="K1352" t="str">
        <f t="shared" si="63"/>
        <v>MSV-163MS-626-628</v>
      </c>
      <c r="L1352" t="str">
        <f>_xlfn.XLOOKUP(E1352,LD_PROJETOS!A:A,LD_PROJETOS!H:H)</f>
        <v>TE</v>
      </c>
      <c r="M1352" t="str">
        <f t="shared" si="64"/>
        <v/>
      </c>
      <c r="N1352" t="str">
        <f t="shared" si="65"/>
        <v>C:\Users\luis.nunes\OneDrive - ATERPA\00.SERVIDOR\SALA TÉCNICA\00.PROJETOS\02.DOCUMENTOS\ANO 01\MSV-163MS-626-628\TE</v>
      </c>
      <c r="O1352" t="s">
        <v>4780</v>
      </c>
    </row>
    <row r="1353" spans="1:15" x14ac:dyDescent="0.3">
      <c r="A1353" t="s">
        <v>1339</v>
      </c>
      <c r="B1353">
        <v>790284</v>
      </c>
      <c r="C1353" t="s">
        <v>5992</v>
      </c>
      <c r="D1353" s="11">
        <v>45838</v>
      </c>
      <c r="E1353" t="s">
        <v>3534</v>
      </c>
      <c r="F1353" t="s">
        <v>2791</v>
      </c>
      <c r="G1353" t="s">
        <v>2787</v>
      </c>
      <c r="H1353" t="str">
        <f>IF(_xlfn.XLOOKUP(E1353,LD_01[DOCUMENTO],LD_01[REVISÃO])=F1353,"VIGENTE","OBSOLETO")</f>
        <v>VIGENTE</v>
      </c>
      <c r="I1353" t="s">
        <v>4318</v>
      </c>
      <c r="J1353" t="s">
        <v>4855</v>
      </c>
      <c r="K1353" t="str">
        <f t="shared" si="63"/>
        <v>MSV-163MS-626-628</v>
      </c>
      <c r="L1353" t="str">
        <f>_xlfn.XLOOKUP(E1353,LD_PROJETOS!A:A,LD_PROJETOS!H:H)</f>
        <v>TE</v>
      </c>
      <c r="M1353" t="str">
        <f t="shared" si="64"/>
        <v/>
      </c>
      <c r="N1353" t="str">
        <f t="shared" si="65"/>
        <v>C:\Users\luis.nunes\OneDrive - ATERPA\00.SERVIDOR\SALA TÉCNICA\00.PROJETOS\02.DOCUMENTOS\ANO 01\MSV-163MS-626-628\TE</v>
      </c>
      <c r="O1353" t="s">
        <v>4780</v>
      </c>
    </row>
    <row r="1354" spans="1:15" x14ac:dyDescent="0.3">
      <c r="A1354" t="s">
        <v>1340</v>
      </c>
      <c r="B1354">
        <v>258787</v>
      </c>
      <c r="C1354" t="s">
        <v>5992</v>
      </c>
      <c r="D1354" s="11">
        <v>45838</v>
      </c>
      <c r="E1354" t="s">
        <v>3534</v>
      </c>
      <c r="F1354" t="s">
        <v>2791</v>
      </c>
      <c r="G1354" t="s">
        <v>2788</v>
      </c>
      <c r="H1354" t="str">
        <f>IF(_xlfn.XLOOKUP(E1354,LD_01[DOCUMENTO],LD_01[REVISÃO])=F1354,"VIGENTE","OBSOLETO")</f>
        <v>VIGENTE</v>
      </c>
      <c r="I1354" t="s">
        <v>4318</v>
      </c>
      <c r="J1354" t="s">
        <v>4855</v>
      </c>
      <c r="K1354" t="str">
        <f t="shared" si="63"/>
        <v>MSV-163MS-626-628</v>
      </c>
      <c r="L1354" t="str">
        <f>_xlfn.XLOOKUP(E1354,LD_PROJETOS!A:A,LD_PROJETOS!H:H)</f>
        <v>TE</v>
      </c>
      <c r="M1354" t="str">
        <f t="shared" si="64"/>
        <v/>
      </c>
      <c r="N1354" t="str">
        <f t="shared" si="65"/>
        <v>C:\Users\luis.nunes\OneDrive - ATERPA\00.SERVIDOR\SALA TÉCNICA\00.PROJETOS\02.DOCUMENTOS\ANO 01\MSV-163MS-626-628\TE</v>
      </c>
      <c r="O1354" t="s">
        <v>4780</v>
      </c>
    </row>
    <row r="1355" spans="1:15" x14ac:dyDescent="0.3">
      <c r="A1355" t="s">
        <v>1341</v>
      </c>
      <c r="B1355">
        <v>782604</v>
      </c>
      <c r="C1355" t="s">
        <v>5992</v>
      </c>
      <c r="D1355" s="11">
        <v>45838</v>
      </c>
      <c r="E1355" t="s">
        <v>3535</v>
      </c>
      <c r="F1355" t="s">
        <v>2791</v>
      </c>
      <c r="G1355" t="s">
        <v>2787</v>
      </c>
      <c r="H1355" t="str">
        <f>IF(_xlfn.XLOOKUP(E1355,LD_01[DOCUMENTO],LD_01[REVISÃO])=F1355,"VIGENTE","OBSOLETO")</f>
        <v>VIGENTE</v>
      </c>
      <c r="I1355" t="s">
        <v>4318</v>
      </c>
      <c r="J1355" t="s">
        <v>4855</v>
      </c>
      <c r="K1355" t="str">
        <f t="shared" si="63"/>
        <v>MSV-163MS-626-628</v>
      </c>
      <c r="L1355" t="str">
        <f>_xlfn.XLOOKUP(E1355,LD_PROJETOS!A:A,LD_PROJETOS!H:H)</f>
        <v>TE</v>
      </c>
      <c r="M1355" t="str">
        <f t="shared" si="64"/>
        <v/>
      </c>
      <c r="N1355" t="str">
        <f t="shared" si="65"/>
        <v>C:\Users\luis.nunes\OneDrive - ATERPA\00.SERVIDOR\SALA TÉCNICA\00.PROJETOS\02.DOCUMENTOS\ANO 01\MSV-163MS-626-628\TE</v>
      </c>
      <c r="O1355" t="s">
        <v>4780</v>
      </c>
    </row>
    <row r="1356" spans="1:15" x14ac:dyDescent="0.3">
      <c r="A1356" t="s">
        <v>1342</v>
      </c>
      <c r="B1356">
        <v>258866</v>
      </c>
      <c r="C1356" t="s">
        <v>5992</v>
      </c>
      <c r="D1356" s="11">
        <v>45838</v>
      </c>
      <c r="E1356" t="s">
        <v>3535</v>
      </c>
      <c r="F1356" t="s">
        <v>2791</v>
      </c>
      <c r="G1356" t="s">
        <v>2788</v>
      </c>
      <c r="H1356" t="str">
        <f>IF(_xlfn.XLOOKUP(E1356,LD_01[DOCUMENTO],LD_01[REVISÃO])=F1356,"VIGENTE","OBSOLETO")</f>
        <v>VIGENTE</v>
      </c>
      <c r="I1356" t="s">
        <v>4318</v>
      </c>
      <c r="J1356" t="s">
        <v>4855</v>
      </c>
      <c r="K1356" t="str">
        <f t="shared" si="63"/>
        <v>MSV-163MS-626-628</v>
      </c>
      <c r="L1356" t="str">
        <f>_xlfn.XLOOKUP(E1356,LD_PROJETOS!A:A,LD_PROJETOS!H:H)</f>
        <v>TE</v>
      </c>
      <c r="M1356" t="str">
        <f t="shared" si="64"/>
        <v/>
      </c>
      <c r="N1356" t="str">
        <f t="shared" si="65"/>
        <v>C:\Users\luis.nunes\OneDrive - ATERPA\00.SERVIDOR\SALA TÉCNICA\00.PROJETOS\02.DOCUMENTOS\ANO 01\MSV-163MS-626-628\TE</v>
      </c>
      <c r="O1356" t="s">
        <v>4780</v>
      </c>
    </row>
    <row r="1357" spans="1:15" x14ac:dyDescent="0.3">
      <c r="A1357" t="s">
        <v>1343</v>
      </c>
      <c r="B1357">
        <v>847271</v>
      </c>
      <c r="C1357" t="s">
        <v>5992</v>
      </c>
      <c r="D1357" s="11">
        <v>45838</v>
      </c>
      <c r="E1357" t="s">
        <v>3536</v>
      </c>
      <c r="F1357" t="s">
        <v>2791</v>
      </c>
      <c r="G1357" t="s">
        <v>2787</v>
      </c>
      <c r="H1357" t="str">
        <f>IF(_xlfn.XLOOKUP(E1357,LD_01[DOCUMENTO],LD_01[REVISÃO])=F1357,"VIGENTE","OBSOLETO")</f>
        <v>VIGENTE</v>
      </c>
      <c r="I1357" t="s">
        <v>4318</v>
      </c>
      <c r="J1357" t="s">
        <v>4855</v>
      </c>
      <c r="K1357" t="str">
        <f t="shared" si="63"/>
        <v>MSV-163MS-626-628</v>
      </c>
      <c r="L1357" t="str">
        <f>_xlfn.XLOOKUP(E1357,LD_PROJETOS!A:A,LD_PROJETOS!H:H)</f>
        <v>TE</v>
      </c>
      <c r="M1357" t="str">
        <f t="shared" si="64"/>
        <v/>
      </c>
      <c r="N1357" t="str">
        <f t="shared" si="65"/>
        <v>C:\Users\luis.nunes\OneDrive - ATERPA\00.SERVIDOR\SALA TÉCNICA\00.PROJETOS\02.DOCUMENTOS\ANO 01\MSV-163MS-626-628\TE</v>
      </c>
      <c r="O1357" t="s">
        <v>4780</v>
      </c>
    </row>
    <row r="1358" spans="1:15" x14ac:dyDescent="0.3">
      <c r="A1358" t="s">
        <v>1344</v>
      </c>
      <c r="B1358">
        <v>258969</v>
      </c>
      <c r="C1358" t="s">
        <v>5992</v>
      </c>
      <c r="D1358" s="11">
        <v>45838</v>
      </c>
      <c r="E1358" t="s">
        <v>3536</v>
      </c>
      <c r="F1358" t="s">
        <v>2791</v>
      </c>
      <c r="G1358" t="s">
        <v>2788</v>
      </c>
      <c r="H1358" t="str">
        <f>IF(_xlfn.XLOOKUP(E1358,LD_01[DOCUMENTO],LD_01[REVISÃO])=F1358,"VIGENTE","OBSOLETO")</f>
        <v>VIGENTE</v>
      </c>
      <c r="I1358" t="s">
        <v>4318</v>
      </c>
      <c r="J1358" t="s">
        <v>4855</v>
      </c>
      <c r="K1358" t="str">
        <f t="shared" si="63"/>
        <v>MSV-163MS-626-628</v>
      </c>
      <c r="L1358" t="str">
        <f>_xlfn.XLOOKUP(E1358,LD_PROJETOS!A:A,LD_PROJETOS!H:H)</f>
        <v>TE</v>
      </c>
      <c r="M1358" t="str">
        <f t="shared" si="64"/>
        <v/>
      </c>
      <c r="N1358" t="str">
        <f t="shared" si="65"/>
        <v>C:\Users\luis.nunes\OneDrive - ATERPA\00.SERVIDOR\SALA TÉCNICA\00.PROJETOS\02.DOCUMENTOS\ANO 01\MSV-163MS-626-628\TE</v>
      </c>
      <c r="O1358" t="s">
        <v>4780</v>
      </c>
    </row>
    <row r="1359" spans="1:15" x14ac:dyDescent="0.3">
      <c r="A1359" t="s">
        <v>1345</v>
      </c>
      <c r="B1359">
        <v>731520</v>
      </c>
      <c r="C1359" t="s">
        <v>5992</v>
      </c>
      <c r="D1359" s="11">
        <v>45838</v>
      </c>
      <c r="E1359" t="s">
        <v>3537</v>
      </c>
      <c r="F1359" t="s">
        <v>2799</v>
      </c>
      <c r="G1359" t="s">
        <v>2787</v>
      </c>
      <c r="H1359" t="str">
        <f>IF(_xlfn.XLOOKUP(E1359,LD_01[DOCUMENTO],LD_01[REVISÃO])=F1359,"VIGENTE","OBSOLETO")</f>
        <v>VIGENTE</v>
      </c>
      <c r="I1359" t="s">
        <v>4318</v>
      </c>
      <c r="J1359" t="s">
        <v>4855</v>
      </c>
      <c r="K1359" t="str">
        <f t="shared" si="63"/>
        <v>MSV-163MS-626-628</v>
      </c>
      <c r="L1359" t="str">
        <f>_xlfn.XLOOKUP(E1359,LD_PROJETOS!A:A,LD_PROJETOS!H:H)</f>
        <v>TE</v>
      </c>
      <c r="M1359" t="str">
        <f t="shared" si="64"/>
        <v/>
      </c>
      <c r="N1359" t="str">
        <f t="shared" si="65"/>
        <v>C:\Users\luis.nunes\OneDrive - ATERPA\00.SERVIDOR\SALA TÉCNICA\00.PROJETOS\02.DOCUMENTOS\ANO 01\MSV-163MS-626-628\TE</v>
      </c>
      <c r="O1359" t="s">
        <v>4780</v>
      </c>
    </row>
    <row r="1360" spans="1:15" x14ac:dyDescent="0.3">
      <c r="A1360" t="s">
        <v>1346</v>
      </c>
      <c r="B1360">
        <v>399137</v>
      </c>
      <c r="C1360" t="s">
        <v>5992</v>
      </c>
      <c r="D1360" s="11">
        <v>45838</v>
      </c>
      <c r="E1360" t="s">
        <v>3537</v>
      </c>
      <c r="F1360" t="s">
        <v>2799</v>
      </c>
      <c r="G1360" t="s">
        <v>2788</v>
      </c>
      <c r="H1360" t="str">
        <f>IF(_xlfn.XLOOKUP(E1360,LD_01[DOCUMENTO],LD_01[REVISÃO])=F1360,"VIGENTE","OBSOLETO")</f>
        <v>VIGENTE</v>
      </c>
      <c r="I1360" t="s">
        <v>4318</v>
      </c>
      <c r="J1360" t="s">
        <v>4855</v>
      </c>
      <c r="K1360" t="str">
        <f t="shared" si="63"/>
        <v>MSV-163MS-626-628</v>
      </c>
      <c r="L1360" t="str">
        <f>_xlfn.XLOOKUP(E1360,LD_PROJETOS!A:A,LD_PROJETOS!H:H)</f>
        <v>TE</v>
      </c>
      <c r="M1360" t="str">
        <f t="shared" si="64"/>
        <v/>
      </c>
      <c r="N1360" t="str">
        <f t="shared" si="65"/>
        <v>C:\Users\luis.nunes\OneDrive - ATERPA\00.SERVIDOR\SALA TÉCNICA\00.PROJETOS\02.DOCUMENTOS\ANO 01\MSV-163MS-626-628\TE</v>
      </c>
      <c r="O1360" t="s">
        <v>4780</v>
      </c>
    </row>
    <row r="1361" spans="1:15" x14ac:dyDescent="0.3">
      <c r="A1361" t="s">
        <v>1347</v>
      </c>
      <c r="B1361">
        <v>751939</v>
      </c>
      <c r="C1361" t="s">
        <v>5992</v>
      </c>
      <c r="D1361" s="11">
        <v>45838</v>
      </c>
      <c r="E1361" t="s">
        <v>3538</v>
      </c>
      <c r="F1361" t="s">
        <v>2791</v>
      </c>
      <c r="G1361" t="s">
        <v>2787</v>
      </c>
      <c r="H1361" t="str">
        <f>IF(_xlfn.XLOOKUP(E1361,LD_01[DOCUMENTO],LD_01[REVISÃO])=F1361,"VIGENTE","OBSOLETO")</f>
        <v>VIGENTE</v>
      </c>
      <c r="I1361" t="s">
        <v>4318</v>
      </c>
      <c r="J1361" t="s">
        <v>4855</v>
      </c>
      <c r="K1361" t="str">
        <f t="shared" si="63"/>
        <v>MSV-163MS-626-628</v>
      </c>
      <c r="L1361" t="str">
        <f>_xlfn.XLOOKUP(E1361,LD_PROJETOS!A:A,LD_PROJETOS!H:H)</f>
        <v>TE</v>
      </c>
      <c r="M1361" t="str">
        <f t="shared" si="64"/>
        <v/>
      </c>
      <c r="N1361" t="str">
        <f t="shared" si="65"/>
        <v>C:\Users\luis.nunes\OneDrive - ATERPA\00.SERVIDOR\SALA TÉCNICA\00.PROJETOS\02.DOCUMENTOS\ANO 01\MSV-163MS-626-628\TE</v>
      </c>
      <c r="O1361" t="s">
        <v>4780</v>
      </c>
    </row>
    <row r="1362" spans="1:15" x14ac:dyDescent="0.3">
      <c r="A1362" t="s">
        <v>1348</v>
      </c>
      <c r="B1362">
        <v>268711</v>
      </c>
      <c r="C1362" t="s">
        <v>5992</v>
      </c>
      <c r="D1362" s="11">
        <v>45838</v>
      </c>
      <c r="E1362" t="s">
        <v>3538</v>
      </c>
      <c r="F1362" t="s">
        <v>2791</v>
      </c>
      <c r="G1362" t="s">
        <v>2788</v>
      </c>
      <c r="H1362" t="str">
        <f>IF(_xlfn.XLOOKUP(E1362,LD_01[DOCUMENTO],LD_01[REVISÃO])=F1362,"VIGENTE","OBSOLETO")</f>
        <v>VIGENTE</v>
      </c>
      <c r="I1362" t="s">
        <v>4318</v>
      </c>
      <c r="J1362" t="s">
        <v>4855</v>
      </c>
      <c r="K1362" t="str">
        <f t="shared" si="63"/>
        <v>MSV-163MS-626-628</v>
      </c>
      <c r="L1362" t="str">
        <f>_xlfn.XLOOKUP(E1362,LD_PROJETOS!A:A,LD_PROJETOS!H:H)</f>
        <v>TE</v>
      </c>
      <c r="M1362" t="str">
        <f t="shared" si="64"/>
        <v/>
      </c>
      <c r="N1362" t="str">
        <f t="shared" si="65"/>
        <v>C:\Users\luis.nunes\OneDrive - ATERPA\00.SERVIDOR\SALA TÉCNICA\00.PROJETOS\02.DOCUMENTOS\ANO 01\MSV-163MS-626-628\TE</v>
      </c>
      <c r="O1362" t="s">
        <v>4780</v>
      </c>
    </row>
    <row r="1363" spans="1:15" x14ac:dyDescent="0.3">
      <c r="A1363" t="s">
        <v>1349</v>
      </c>
      <c r="B1363">
        <v>13451082</v>
      </c>
      <c r="C1363" t="s">
        <v>5992</v>
      </c>
      <c r="D1363" s="11">
        <v>45838</v>
      </c>
      <c r="E1363" t="s">
        <v>3539</v>
      </c>
      <c r="F1363" t="s">
        <v>2818</v>
      </c>
      <c r="G1363" t="s">
        <v>2787</v>
      </c>
      <c r="H1363" t="str">
        <f>IF(_xlfn.XLOOKUP(E1363,LD_01[DOCUMENTO],LD_01[REVISÃO])=F1363,"VIGENTE","OBSOLETO")</f>
        <v>VIGENTE</v>
      </c>
      <c r="I1363" t="s">
        <v>4318</v>
      </c>
      <c r="J1363" t="s">
        <v>4855</v>
      </c>
      <c r="K1363" t="str">
        <f t="shared" si="63"/>
        <v>MSV-163MS-626-628</v>
      </c>
      <c r="L1363" t="str">
        <f>_xlfn.XLOOKUP(E1363,LD_PROJETOS!A:A,LD_PROJETOS!H:H)</f>
        <v>TE</v>
      </c>
      <c r="M1363" t="str">
        <f t="shared" si="64"/>
        <v/>
      </c>
      <c r="N1363" t="str">
        <f t="shared" si="65"/>
        <v>C:\Users\luis.nunes\OneDrive - ATERPA\00.SERVIDOR\SALA TÉCNICA\00.PROJETOS\02.DOCUMENTOS\ANO 01\MSV-163MS-626-628\TE</v>
      </c>
      <c r="O1363" t="s">
        <v>4780</v>
      </c>
    </row>
    <row r="1364" spans="1:15" x14ac:dyDescent="0.3">
      <c r="A1364" t="s">
        <v>1350</v>
      </c>
      <c r="B1364">
        <v>660369</v>
      </c>
      <c r="C1364" t="s">
        <v>5992</v>
      </c>
      <c r="D1364" s="11">
        <v>45838</v>
      </c>
      <c r="E1364" t="s">
        <v>3539</v>
      </c>
      <c r="F1364" t="s">
        <v>2818</v>
      </c>
      <c r="G1364" t="s">
        <v>2788</v>
      </c>
      <c r="H1364" t="str">
        <f>IF(_xlfn.XLOOKUP(E1364,LD_01[DOCUMENTO],LD_01[REVISÃO])=F1364,"VIGENTE","OBSOLETO")</f>
        <v>VIGENTE</v>
      </c>
      <c r="I1364" t="s">
        <v>4318</v>
      </c>
      <c r="J1364" t="s">
        <v>4855</v>
      </c>
      <c r="K1364" t="str">
        <f t="shared" si="63"/>
        <v>MSV-163MS-626-628</v>
      </c>
      <c r="L1364" t="str">
        <f>_xlfn.XLOOKUP(E1364,LD_PROJETOS!A:A,LD_PROJETOS!H:H)</f>
        <v>TE</v>
      </c>
      <c r="M1364" t="str">
        <f t="shared" si="64"/>
        <v/>
      </c>
      <c r="N1364" t="str">
        <f t="shared" si="65"/>
        <v>C:\Users\luis.nunes\OneDrive - ATERPA\00.SERVIDOR\SALA TÉCNICA\00.PROJETOS\02.DOCUMENTOS\ANO 01\MSV-163MS-626-628\TE</v>
      </c>
      <c r="O1364" t="s">
        <v>4780</v>
      </c>
    </row>
    <row r="1365" spans="1:15" x14ac:dyDescent="0.3">
      <c r="A1365" t="s">
        <v>1353</v>
      </c>
      <c r="B1365">
        <v>2194247</v>
      </c>
      <c r="C1365" t="s">
        <v>5992</v>
      </c>
      <c r="D1365" s="11">
        <v>45838</v>
      </c>
      <c r="E1365" t="s">
        <v>3541</v>
      </c>
      <c r="F1365" t="s">
        <v>2818</v>
      </c>
      <c r="G1365" t="s">
        <v>2787</v>
      </c>
      <c r="H1365" t="str">
        <f>IF(_xlfn.XLOOKUP(E1365,LD_01[DOCUMENTO],LD_01[REVISÃO])=F1365,"VIGENTE","OBSOLETO")</f>
        <v>VIGENTE</v>
      </c>
      <c r="I1365" t="s">
        <v>4318</v>
      </c>
      <c r="J1365" t="s">
        <v>4855</v>
      </c>
      <c r="K1365" t="str">
        <f t="shared" si="63"/>
        <v>MSV-163MS-626-628</v>
      </c>
      <c r="L1365" t="str">
        <f>_xlfn.XLOOKUP(E1365,LD_PROJETOS!A:A,LD_PROJETOS!H:H)</f>
        <v>DR</v>
      </c>
      <c r="M1365" t="str">
        <f t="shared" si="64"/>
        <v/>
      </c>
      <c r="N1365" t="str">
        <f t="shared" si="65"/>
        <v>C:\Users\luis.nunes\OneDrive - ATERPA\00.SERVIDOR\SALA TÉCNICA\00.PROJETOS\02.DOCUMENTOS\ANO 01\MSV-163MS-626-628\DR</v>
      </c>
      <c r="O1365" t="s">
        <v>4780</v>
      </c>
    </row>
    <row r="1366" spans="1:15" x14ac:dyDescent="0.3">
      <c r="A1366" t="s">
        <v>1354</v>
      </c>
      <c r="B1366">
        <v>417376</v>
      </c>
      <c r="C1366" t="s">
        <v>5992</v>
      </c>
      <c r="D1366" s="11">
        <v>45838</v>
      </c>
      <c r="E1366" t="s">
        <v>3541</v>
      </c>
      <c r="F1366" t="s">
        <v>2818</v>
      </c>
      <c r="G1366" t="s">
        <v>2788</v>
      </c>
      <c r="H1366" t="str">
        <f>IF(_xlfn.XLOOKUP(E1366,LD_01[DOCUMENTO],LD_01[REVISÃO])=F1366,"VIGENTE","OBSOLETO")</f>
        <v>VIGENTE</v>
      </c>
      <c r="I1366" t="s">
        <v>4318</v>
      </c>
      <c r="J1366" t="s">
        <v>4855</v>
      </c>
      <c r="K1366" t="str">
        <f t="shared" si="63"/>
        <v>MSV-163MS-626-628</v>
      </c>
      <c r="L1366" t="str">
        <f>_xlfn.XLOOKUP(E1366,LD_PROJETOS!A:A,LD_PROJETOS!H:H)</f>
        <v>DR</v>
      </c>
      <c r="M1366" t="str">
        <f t="shared" si="64"/>
        <v/>
      </c>
      <c r="N1366" t="str">
        <f t="shared" si="65"/>
        <v>C:\Users\luis.nunes\OneDrive - ATERPA\00.SERVIDOR\SALA TÉCNICA\00.PROJETOS\02.DOCUMENTOS\ANO 01\MSV-163MS-626-628\DR</v>
      </c>
      <c r="O1366" t="s">
        <v>4780</v>
      </c>
    </row>
    <row r="1367" spans="1:15" x14ac:dyDescent="0.3">
      <c r="A1367" t="s">
        <v>1355</v>
      </c>
      <c r="B1367">
        <v>2409037</v>
      </c>
      <c r="C1367" t="s">
        <v>5992</v>
      </c>
      <c r="D1367" s="11">
        <v>45838</v>
      </c>
      <c r="E1367" t="s">
        <v>3542</v>
      </c>
      <c r="F1367" t="s">
        <v>2818</v>
      </c>
      <c r="G1367" t="s">
        <v>2787</v>
      </c>
      <c r="H1367" t="str">
        <f>IF(_xlfn.XLOOKUP(E1367,LD_01[DOCUMENTO],LD_01[REVISÃO])=F1367,"VIGENTE","OBSOLETO")</f>
        <v>VIGENTE</v>
      </c>
      <c r="I1367" t="s">
        <v>4318</v>
      </c>
      <c r="J1367" t="s">
        <v>4855</v>
      </c>
      <c r="K1367" t="str">
        <f t="shared" si="63"/>
        <v>MSV-163MS-626-628</v>
      </c>
      <c r="L1367" t="str">
        <f>_xlfn.XLOOKUP(E1367,LD_PROJETOS!A:A,LD_PROJETOS!H:H)</f>
        <v>DR</v>
      </c>
      <c r="M1367" t="str">
        <f t="shared" si="64"/>
        <v/>
      </c>
      <c r="N1367" t="str">
        <f t="shared" si="65"/>
        <v>C:\Users\luis.nunes\OneDrive - ATERPA\00.SERVIDOR\SALA TÉCNICA\00.PROJETOS\02.DOCUMENTOS\ANO 01\MSV-163MS-626-628\DR</v>
      </c>
      <c r="O1367" t="s">
        <v>4780</v>
      </c>
    </row>
    <row r="1368" spans="1:15" x14ac:dyDescent="0.3">
      <c r="A1368" t="s">
        <v>1356</v>
      </c>
      <c r="B1368">
        <v>575620</v>
      </c>
      <c r="C1368" t="s">
        <v>5992</v>
      </c>
      <c r="D1368" s="11">
        <v>45838</v>
      </c>
      <c r="E1368" t="s">
        <v>3542</v>
      </c>
      <c r="F1368" t="s">
        <v>2818</v>
      </c>
      <c r="G1368" t="s">
        <v>2788</v>
      </c>
      <c r="H1368" t="str">
        <f>IF(_xlfn.XLOOKUP(E1368,LD_01[DOCUMENTO],LD_01[REVISÃO])=F1368,"VIGENTE","OBSOLETO")</f>
        <v>VIGENTE</v>
      </c>
      <c r="I1368" t="s">
        <v>4318</v>
      </c>
      <c r="J1368" t="s">
        <v>4855</v>
      </c>
      <c r="K1368" t="str">
        <f t="shared" si="63"/>
        <v>MSV-163MS-626-628</v>
      </c>
      <c r="L1368" t="str">
        <f>_xlfn.XLOOKUP(E1368,LD_PROJETOS!A:A,LD_PROJETOS!H:H)</f>
        <v>DR</v>
      </c>
      <c r="M1368" t="str">
        <f t="shared" si="64"/>
        <v/>
      </c>
      <c r="N1368" t="str">
        <f t="shared" si="65"/>
        <v>C:\Users\luis.nunes\OneDrive - ATERPA\00.SERVIDOR\SALA TÉCNICA\00.PROJETOS\02.DOCUMENTOS\ANO 01\MSV-163MS-626-628\DR</v>
      </c>
      <c r="O1368" t="s">
        <v>4780</v>
      </c>
    </row>
    <row r="1369" spans="1:15" x14ac:dyDescent="0.3">
      <c r="A1369" t="s">
        <v>1357</v>
      </c>
      <c r="B1369">
        <v>2301508</v>
      </c>
      <c r="C1369" t="s">
        <v>5992</v>
      </c>
      <c r="D1369" s="11">
        <v>45838</v>
      </c>
      <c r="E1369" t="s">
        <v>3543</v>
      </c>
      <c r="F1369" t="s">
        <v>2799</v>
      </c>
      <c r="G1369" t="s">
        <v>2787</v>
      </c>
      <c r="H1369" t="str">
        <f>IF(_xlfn.XLOOKUP(E1369,LD_01[DOCUMENTO],LD_01[REVISÃO])=F1369,"VIGENTE","OBSOLETO")</f>
        <v>VIGENTE</v>
      </c>
      <c r="I1369" t="s">
        <v>4318</v>
      </c>
      <c r="J1369" t="s">
        <v>4855</v>
      </c>
      <c r="K1369" t="str">
        <f t="shared" si="63"/>
        <v>MSV-163MS-626-628</v>
      </c>
      <c r="L1369" t="str">
        <f>_xlfn.XLOOKUP(E1369,LD_PROJETOS!A:A,LD_PROJETOS!H:H)</f>
        <v>DR</v>
      </c>
      <c r="M1369" t="str">
        <f t="shared" si="64"/>
        <v/>
      </c>
      <c r="N1369" t="str">
        <f t="shared" si="65"/>
        <v>C:\Users\luis.nunes\OneDrive - ATERPA\00.SERVIDOR\SALA TÉCNICA\00.PROJETOS\02.DOCUMENTOS\ANO 01\MSV-163MS-626-628\DR</v>
      </c>
      <c r="O1369" t="s">
        <v>4780</v>
      </c>
    </row>
    <row r="1370" spans="1:15" x14ac:dyDescent="0.3">
      <c r="A1370" t="s">
        <v>1358</v>
      </c>
      <c r="B1370">
        <v>512104</v>
      </c>
      <c r="C1370" t="s">
        <v>5992</v>
      </c>
      <c r="D1370" s="11">
        <v>45838</v>
      </c>
      <c r="E1370" t="s">
        <v>3543</v>
      </c>
      <c r="F1370" t="s">
        <v>2799</v>
      </c>
      <c r="G1370" t="s">
        <v>2788</v>
      </c>
      <c r="H1370" t="str">
        <f>IF(_xlfn.XLOOKUP(E1370,LD_01[DOCUMENTO],LD_01[REVISÃO])=F1370,"VIGENTE","OBSOLETO")</f>
        <v>VIGENTE</v>
      </c>
      <c r="I1370" t="s">
        <v>4318</v>
      </c>
      <c r="J1370" t="s">
        <v>4855</v>
      </c>
      <c r="K1370" t="str">
        <f t="shared" si="63"/>
        <v>MSV-163MS-626-628</v>
      </c>
      <c r="L1370" t="str">
        <f>_xlfn.XLOOKUP(E1370,LD_PROJETOS!A:A,LD_PROJETOS!H:H)</f>
        <v>DR</v>
      </c>
      <c r="M1370" t="str">
        <f t="shared" si="64"/>
        <v/>
      </c>
      <c r="N1370" t="str">
        <f t="shared" si="65"/>
        <v>C:\Users\luis.nunes\OneDrive - ATERPA\00.SERVIDOR\SALA TÉCNICA\00.PROJETOS\02.DOCUMENTOS\ANO 01\MSV-163MS-626-628\DR</v>
      </c>
      <c r="O1370" t="s">
        <v>4780</v>
      </c>
    </row>
    <row r="1371" spans="1:15" x14ac:dyDescent="0.3">
      <c r="A1371" t="s">
        <v>1359</v>
      </c>
      <c r="B1371">
        <v>2446984</v>
      </c>
      <c r="C1371" t="s">
        <v>5992</v>
      </c>
      <c r="D1371" s="11">
        <v>45838</v>
      </c>
      <c r="E1371" t="s">
        <v>3544</v>
      </c>
      <c r="F1371" t="s">
        <v>2799</v>
      </c>
      <c r="G1371" t="s">
        <v>2787</v>
      </c>
      <c r="H1371" t="str">
        <f>IF(_xlfn.XLOOKUP(E1371,LD_01[DOCUMENTO],LD_01[REVISÃO])=F1371,"VIGENTE","OBSOLETO")</f>
        <v>VIGENTE</v>
      </c>
      <c r="I1371" t="s">
        <v>4318</v>
      </c>
      <c r="J1371" t="s">
        <v>4855</v>
      </c>
      <c r="K1371" t="str">
        <f t="shared" si="63"/>
        <v>MSV-163MS-626-628</v>
      </c>
      <c r="L1371" t="str">
        <f>_xlfn.XLOOKUP(E1371,LD_PROJETOS!A:A,LD_PROJETOS!H:H)</f>
        <v>DR</v>
      </c>
      <c r="M1371" t="str">
        <f t="shared" si="64"/>
        <v/>
      </c>
      <c r="N1371" t="str">
        <f t="shared" si="65"/>
        <v>C:\Users\luis.nunes\OneDrive - ATERPA\00.SERVIDOR\SALA TÉCNICA\00.PROJETOS\02.DOCUMENTOS\ANO 01\MSV-163MS-626-628\DR</v>
      </c>
      <c r="O1371" t="s">
        <v>4780</v>
      </c>
    </row>
    <row r="1372" spans="1:15" x14ac:dyDescent="0.3">
      <c r="A1372" t="s">
        <v>1360</v>
      </c>
      <c r="B1372">
        <v>679626</v>
      </c>
      <c r="C1372" t="s">
        <v>5992</v>
      </c>
      <c r="D1372" s="11">
        <v>45838</v>
      </c>
      <c r="E1372" t="s">
        <v>3544</v>
      </c>
      <c r="F1372" t="s">
        <v>2799</v>
      </c>
      <c r="G1372" t="s">
        <v>2788</v>
      </c>
      <c r="H1372" t="str">
        <f>IF(_xlfn.XLOOKUP(E1372,LD_01[DOCUMENTO],LD_01[REVISÃO])=F1372,"VIGENTE","OBSOLETO")</f>
        <v>VIGENTE</v>
      </c>
      <c r="I1372" t="s">
        <v>4318</v>
      </c>
      <c r="J1372" t="s">
        <v>4855</v>
      </c>
      <c r="K1372" t="str">
        <f t="shared" si="63"/>
        <v>MSV-163MS-626-628</v>
      </c>
      <c r="L1372" t="str">
        <f>_xlfn.XLOOKUP(E1372,LD_PROJETOS!A:A,LD_PROJETOS!H:H)</f>
        <v>DR</v>
      </c>
      <c r="M1372" t="str">
        <f t="shared" si="64"/>
        <v/>
      </c>
      <c r="N1372" t="str">
        <f t="shared" si="65"/>
        <v>C:\Users\luis.nunes\OneDrive - ATERPA\00.SERVIDOR\SALA TÉCNICA\00.PROJETOS\02.DOCUMENTOS\ANO 01\MSV-163MS-626-628\DR</v>
      </c>
      <c r="O1372" t="s">
        <v>4780</v>
      </c>
    </row>
    <row r="1373" spans="1:15" x14ac:dyDescent="0.3">
      <c r="A1373" t="s">
        <v>1361</v>
      </c>
      <c r="B1373">
        <v>3378979</v>
      </c>
      <c r="C1373" t="s">
        <v>5992</v>
      </c>
      <c r="D1373" s="11">
        <v>45838</v>
      </c>
      <c r="E1373" t="s">
        <v>3545</v>
      </c>
      <c r="F1373" t="s">
        <v>2799</v>
      </c>
      <c r="G1373" t="s">
        <v>2787</v>
      </c>
      <c r="H1373" t="str">
        <f>IF(_xlfn.XLOOKUP(E1373,LD_01[DOCUMENTO],LD_01[REVISÃO])=F1373,"VIGENTE","OBSOLETO")</f>
        <v>VIGENTE</v>
      </c>
      <c r="I1373" t="s">
        <v>4318</v>
      </c>
      <c r="J1373" t="s">
        <v>4855</v>
      </c>
      <c r="K1373" t="str">
        <f t="shared" si="63"/>
        <v>MSV-163MS-626-628</v>
      </c>
      <c r="L1373" t="str">
        <f>_xlfn.XLOOKUP(E1373,LD_PROJETOS!A:A,LD_PROJETOS!H:H)</f>
        <v>DR</v>
      </c>
      <c r="M1373" t="str">
        <f t="shared" si="64"/>
        <v/>
      </c>
      <c r="N1373" t="str">
        <f t="shared" si="65"/>
        <v>C:\Users\luis.nunes\OneDrive - ATERPA\00.SERVIDOR\SALA TÉCNICA\00.PROJETOS\02.DOCUMENTOS\ANO 01\MSV-163MS-626-628\DR</v>
      </c>
      <c r="O1373" t="s">
        <v>4780</v>
      </c>
    </row>
    <row r="1374" spans="1:15" x14ac:dyDescent="0.3">
      <c r="A1374" t="s">
        <v>1362</v>
      </c>
      <c r="B1374">
        <v>580270</v>
      </c>
      <c r="C1374" t="s">
        <v>5992</v>
      </c>
      <c r="D1374" s="11">
        <v>45838</v>
      </c>
      <c r="E1374" t="s">
        <v>3545</v>
      </c>
      <c r="F1374" t="s">
        <v>2799</v>
      </c>
      <c r="G1374" t="s">
        <v>2788</v>
      </c>
      <c r="H1374" t="str">
        <f>IF(_xlfn.XLOOKUP(E1374,LD_01[DOCUMENTO],LD_01[REVISÃO])=F1374,"VIGENTE","OBSOLETO")</f>
        <v>VIGENTE</v>
      </c>
      <c r="I1374" t="s">
        <v>4318</v>
      </c>
      <c r="J1374" t="s">
        <v>4855</v>
      </c>
      <c r="K1374" t="str">
        <f t="shared" si="63"/>
        <v>MSV-163MS-626-628</v>
      </c>
      <c r="L1374" t="str">
        <f>_xlfn.XLOOKUP(E1374,LD_PROJETOS!A:A,LD_PROJETOS!H:H)</f>
        <v>DR</v>
      </c>
      <c r="M1374" t="str">
        <f t="shared" si="64"/>
        <v/>
      </c>
      <c r="N1374" t="str">
        <f t="shared" si="65"/>
        <v>C:\Users\luis.nunes\OneDrive - ATERPA\00.SERVIDOR\SALA TÉCNICA\00.PROJETOS\02.DOCUMENTOS\ANO 01\MSV-163MS-626-628\DR</v>
      </c>
      <c r="O1374" t="s">
        <v>4780</v>
      </c>
    </row>
    <row r="1375" spans="1:15" x14ac:dyDescent="0.3">
      <c r="A1375" t="s">
        <v>1363</v>
      </c>
      <c r="B1375">
        <v>925032</v>
      </c>
      <c r="C1375" t="s">
        <v>5992</v>
      </c>
      <c r="D1375" s="11">
        <v>45838</v>
      </c>
      <c r="E1375" t="s">
        <v>3546</v>
      </c>
      <c r="F1375" t="s">
        <v>2818</v>
      </c>
      <c r="G1375" t="s">
        <v>2787</v>
      </c>
      <c r="H1375" t="str">
        <f>IF(_xlfn.XLOOKUP(E1375,LD_01[DOCUMENTO],LD_01[REVISÃO])=F1375,"VIGENTE","OBSOLETO")</f>
        <v>VIGENTE</v>
      </c>
      <c r="I1375" t="s">
        <v>4318</v>
      </c>
      <c r="J1375" t="s">
        <v>4855</v>
      </c>
      <c r="K1375" t="str">
        <f t="shared" si="63"/>
        <v>MSV-163MS-626-628</v>
      </c>
      <c r="L1375" t="str">
        <f>_xlfn.XLOOKUP(E1375,LD_PROJETOS!A:A,LD_PROJETOS!H:H)</f>
        <v>DR</v>
      </c>
      <c r="M1375" t="str">
        <f t="shared" si="64"/>
        <v/>
      </c>
      <c r="N1375" t="str">
        <f t="shared" si="65"/>
        <v>C:\Users\luis.nunes\OneDrive - ATERPA\00.SERVIDOR\SALA TÉCNICA\00.PROJETOS\02.DOCUMENTOS\ANO 01\MSV-163MS-626-628\DR</v>
      </c>
      <c r="O1375" t="s">
        <v>4780</v>
      </c>
    </row>
    <row r="1376" spans="1:15" x14ac:dyDescent="0.3">
      <c r="A1376" t="s">
        <v>1364</v>
      </c>
      <c r="B1376">
        <v>278755</v>
      </c>
      <c r="C1376" t="s">
        <v>5992</v>
      </c>
      <c r="D1376" s="11">
        <v>45838</v>
      </c>
      <c r="E1376" t="s">
        <v>3546</v>
      </c>
      <c r="F1376" t="s">
        <v>2818</v>
      </c>
      <c r="G1376" t="s">
        <v>2788</v>
      </c>
      <c r="H1376" t="str">
        <f>IF(_xlfn.XLOOKUP(E1376,LD_01[DOCUMENTO],LD_01[REVISÃO])=F1376,"VIGENTE","OBSOLETO")</f>
        <v>VIGENTE</v>
      </c>
      <c r="I1376" t="s">
        <v>4318</v>
      </c>
      <c r="J1376" t="s">
        <v>4855</v>
      </c>
      <c r="K1376" t="str">
        <f t="shared" si="63"/>
        <v>MSV-163MS-626-628</v>
      </c>
      <c r="L1376" t="str">
        <f>_xlfn.XLOOKUP(E1376,LD_PROJETOS!A:A,LD_PROJETOS!H:H)</f>
        <v>DR</v>
      </c>
      <c r="M1376" t="str">
        <f t="shared" si="64"/>
        <v/>
      </c>
      <c r="N1376" t="str">
        <f t="shared" si="65"/>
        <v>C:\Users\luis.nunes\OneDrive - ATERPA\00.SERVIDOR\SALA TÉCNICA\00.PROJETOS\02.DOCUMENTOS\ANO 01\MSV-163MS-626-628\DR</v>
      </c>
      <c r="O1376" t="s">
        <v>4780</v>
      </c>
    </row>
    <row r="1377" spans="1:15" x14ac:dyDescent="0.3">
      <c r="A1377" t="s">
        <v>1365</v>
      </c>
      <c r="B1377">
        <v>927729</v>
      </c>
      <c r="C1377" t="s">
        <v>5992</v>
      </c>
      <c r="D1377" s="11">
        <v>45838</v>
      </c>
      <c r="E1377" t="s">
        <v>3547</v>
      </c>
      <c r="F1377" t="s">
        <v>2818</v>
      </c>
      <c r="G1377" t="s">
        <v>2787</v>
      </c>
      <c r="H1377" t="str">
        <f>IF(_xlfn.XLOOKUP(E1377,LD_01[DOCUMENTO],LD_01[REVISÃO])=F1377,"VIGENTE","OBSOLETO")</f>
        <v>VIGENTE</v>
      </c>
      <c r="I1377" t="s">
        <v>4318</v>
      </c>
      <c r="J1377" t="s">
        <v>4855</v>
      </c>
      <c r="K1377" t="str">
        <f t="shared" si="63"/>
        <v>MSV-163MS-626-628</v>
      </c>
      <c r="L1377" t="str">
        <f>_xlfn.XLOOKUP(E1377,LD_PROJETOS!A:A,LD_PROJETOS!H:H)</f>
        <v>DR</v>
      </c>
      <c r="M1377" t="str">
        <f t="shared" si="64"/>
        <v/>
      </c>
      <c r="N1377" t="str">
        <f t="shared" si="65"/>
        <v>C:\Users\luis.nunes\OneDrive - ATERPA\00.SERVIDOR\SALA TÉCNICA\00.PROJETOS\02.DOCUMENTOS\ANO 01\MSV-163MS-626-628\DR</v>
      </c>
      <c r="O1377" t="s">
        <v>4780</v>
      </c>
    </row>
    <row r="1378" spans="1:15" x14ac:dyDescent="0.3">
      <c r="A1378" t="s">
        <v>1366</v>
      </c>
      <c r="B1378">
        <v>432518</v>
      </c>
      <c r="C1378" t="s">
        <v>5992</v>
      </c>
      <c r="D1378" s="11">
        <v>45838</v>
      </c>
      <c r="E1378" t="s">
        <v>3547</v>
      </c>
      <c r="F1378" t="s">
        <v>2818</v>
      </c>
      <c r="G1378" t="s">
        <v>2788</v>
      </c>
      <c r="H1378" t="str">
        <f>IF(_xlfn.XLOOKUP(E1378,LD_01[DOCUMENTO],LD_01[REVISÃO])=F1378,"VIGENTE","OBSOLETO")</f>
        <v>VIGENTE</v>
      </c>
      <c r="I1378" t="s">
        <v>4318</v>
      </c>
      <c r="J1378" t="s">
        <v>4855</v>
      </c>
      <c r="K1378" t="str">
        <f t="shared" si="63"/>
        <v>MSV-163MS-626-628</v>
      </c>
      <c r="L1378" t="str">
        <f>_xlfn.XLOOKUP(E1378,LD_PROJETOS!A:A,LD_PROJETOS!H:H)</f>
        <v>DR</v>
      </c>
      <c r="M1378" t="str">
        <f t="shared" si="64"/>
        <v/>
      </c>
      <c r="N1378" t="str">
        <f t="shared" si="65"/>
        <v>C:\Users\luis.nunes\OneDrive - ATERPA\00.SERVIDOR\SALA TÉCNICA\00.PROJETOS\02.DOCUMENTOS\ANO 01\MSV-163MS-626-628\DR</v>
      </c>
      <c r="O1378" t="s">
        <v>4780</v>
      </c>
    </row>
    <row r="1379" spans="1:15" x14ac:dyDescent="0.3">
      <c r="A1379" t="s">
        <v>1367</v>
      </c>
      <c r="B1379">
        <v>1004709</v>
      </c>
      <c r="C1379" t="s">
        <v>5992</v>
      </c>
      <c r="D1379" s="11">
        <v>45838</v>
      </c>
      <c r="E1379" t="s">
        <v>3548</v>
      </c>
      <c r="F1379" t="s">
        <v>2786</v>
      </c>
      <c r="G1379" t="s">
        <v>2787</v>
      </c>
      <c r="H1379" t="str">
        <f>IF(_xlfn.XLOOKUP(E1379,LD_01[DOCUMENTO],LD_01[REVISÃO])=F1379,"VIGENTE","OBSOLETO")</f>
        <v>VIGENTE</v>
      </c>
      <c r="I1379" t="s">
        <v>4318</v>
      </c>
      <c r="J1379" t="s">
        <v>4855</v>
      </c>
      <c r="K1379" t="str">
        <f t="shared" si="63"/>
        <v>MSV-163MS-626-628</v>
      </c>
      <c r="L1379" t="str">
        <f>_xlfn.XLOOKUP(E1379,LD_PROJETOS!A:A,LD_PROJETOS!H:H)</f>
        <v>DR</v>
      </c>
      <c r="M1379" t="str">
        <f t="shared" si="64"/>
        <v/>
      </c>
      <c r="N1379" t="str">
        <f t="shared" si="65"/>
        <v>C:\Users\luis.nunes\OneDrive - ATERPA\00.SERVIDOR\SALA TÉCNICA\00.PROJETOS\02.DOCUMENTOS\ANO 01\MSV-163MS-626-628\DR</v>
      </c>
      <c r="O1379" t="s">
        <v>4780</v>
      </c>
    </row>
    <row r="1380" spans="1:15" x14ac:dyDescent="0.3">
      <c r="A1380" t="s">
        <v>1368</v>
      </c>
      <c r="B1380">
        <v>332524</v>
      </c>
      <c r="C1380" t="s">
        <v>5992</v>
      </c>
      <c r="D1380" s="11">
        <v>45838</v>
      </c>
      <c r="E1380" t="s">
        <v>3548</v>
      </c>
      <c r="F1380" t="s">
        <v>2786</v>
      </c>
      <c r="G1380" t="s">
        <v>2788</v>
      </c>
      <c r="H1380" t="str">
        <f>IF(_xlfn.XLOOKUP(E1380,LD_01[DOCUMENTO],LD_01[REVISÃO])=F1380,"VIGENTE","OBSOLETO")</f>
        <v>VIGENTE</v>
      </c>
      <c r="I1380" t="s">
        <v>4318</v>
      </c>
      <c r="J1380" t="s">
        <v>4855</v>
      </c>
      <c r="K1380" t="str">
        <f t="shared" si="63"/>
        <v>MSV-163MS-626-628</v>
      </c>
      <c r="L1380" t="str">
        <f>_xlfn.XLOOKUP(E1380,LD_PROJETOS!A:A,LD_PROJETOS!H:H)</f>
        <v>DR</v>
      </c>
      <c r="M1380" t="str">
        <f t="shared" si="64"/>
        <v/>
      </c>
      <c r="N1380" t="str">
        <f t="shared" si="65"/>
        <v>C:\Users\luis.nunes\OneDrive - ATERPA\00.SERVIDOR\SALA TÉCNICA\00.PROJETOS\02.DOCUMENTOS\ANO 01\MSV-163MS-626-628\DR</v>
      </c>
      <c r="O1380" t="s">
        <v>4780</v>
      </c>
    </row>
    <row r="1381" spans="1:15" x14ac:dyDescent="0.3">
      <c r="A1381" t="s">
        <v>1383</v>
      </c>
      <c r="B1381">
        <v>2044536</v>
      </c>
      <c r="C1381" t="s">
        <v>5992</v>
      </c>
      <c r="D1381" s="11">
        <v>45838</v>
      </c>
      <c r="E1381" t="s">
        <v>3557</v>
      </c>
      <c r="F1381" t="s">
        <v>2818</v>
      </c>
      <c r="G1381" t="s">
        <v>2787</v>
      </c>
      <c r="H1381" t="str">
        <f>IF(_xlfn.XLOOKUP(E1381,LD_01[DOCUMENTO],LD_01[REVISÃO])=F1381,"VIGENTE","OBSOLETO")</f>
        <v>OBSOLETO</v>
      </c>
      <c r="I1381" t="s">
        <v>4318</v>
      </c>
      <c r="J1381" t="s">
        <v>4855</v>
      </c>
      <c r="K1381" t="str">
        <f t="shared" si="63"/>
        <v>MSV-163MS-626-628</v>
      </c>
      <c r="L1381" t="str">
        <f>_xlfn.XLOOKUP(E1381,LD_PROJETOS!A:A,LD_PROJETOS!H:H)</f>
        <v>PV</v>
      </c>
      <c r="M1381" t="str">
        <f t="shared" si="64"/>
        <v>OBSOLETO</v>
      </c>
      <c r="N1381" t="str">
        <f t="shared" si="65"/>
        <v>C:\Users\luis.nunes\OneDrive - ATERPA\00.SERVIDOR\SALA TÉCNICA\00.PROJETOS\02.DOCUMENTOS\ANO 01\MSV-163MS-626-628\PV\OBSOLETO</v>
      </c>
      <c r="O1381" t="s">
        <v>4780</v>
      </c>
    </row>
    <row r="1382" spans="1:15" x14ac:dyDescent="0.3">
      <c r="A1382" t="s">
        <v>1384</v>
      </c>
      <c r="B1382">
        <v>319121</v>
      </c>
      <c r="C1382" t="s">
        <v>5992</v>
      </c>
      <c r="D1382" s="11">
        <v>45838</v>
      </c>
      <c r="E1382" t="s">
        <v>3557</v>
      </c>
      <c r="F1382" t="s">
        <v>2818</v>
      </c>
      <c r="G1382" t="s">
        <v>2788</v>
      </c>
      <c r="H1382" t="str">
        <f>IF(_xlfn.XLOOKUP(E1382,LD_01[DOCUMENTO],LD_01[REVISÃO])=F1382,"VIGENTE","OBSOLETO")</f>
        <v>OBSOLETO</v>
      </c>
      <c r="I1382" t="s">
        <v>4318</v>
      </c>
      <c r="J1382" t="s">
        <v>4855</v>
      </c>
      <c r="K1382" t="str">
        <f t="shared" si="63"/>
        <v>MSV-163MS-626-628</v>
      </c>
      <c r="L1382" t="str">
        <f>_xlfn.XLOOKUP(E1382,LD_PROJETOS!A:A,LD_PROJETOS!H:H)</f>
        <v>PV</v>
      </c>
      <c r="M1382" t="str">
        <f t="shared" si="64"/>
        <v>OBSOLETO</v>
      </c>
      <c r="N1382" t="str">
        <f t="shared" si="65"/>
        <v>C:\Users\luis.nunes\OneDrive - ATERPA\00.SERVIDOR\SALA TÉCNICA\00.PROJETOS\02.DOCUMENTOS\ANO 01\MSV-163MS-626-628\PV\OBSOLETO</v>
      </c>
      <c r="O1382" t="s">
        <v>4780</v>
      </c>
    </row>
    <row r="1383" spans="1:15" x14ac:dyDescent="0.3">
      <c r="A1383" t="s">
        <v>1385</v>
      </c>
      <c r="B1383">
        <v>2324702</v>
      </c>
      <c r="C1383" t="s">
        <v>5992</v>
      </c>
      <c r="D1383" s="11">
        <v>45838</v>
      </c>
      <c r="E1383" t="s">
        <v>3558</v>
      </c>
      <c r="F1383" t="s">
        <v>2818</v>
      </c>
      <c r="G1383" t="s">
        <v>2787</v>
      </c>
      <c r="H1383" t="str">
        <f>IF(_xlfn.XLOOKUP(E1383,LD_01[DOCUMENTO],LD_01[REVISÃO])=F1383,"VIGENTE","OBSOLETO")</f>
        <v>OBSOLETO</v>
      </c>
      <c r="I1383" t="s">
        <v>4318</v>
      </c>
      <c r="J1383" t="s">
        <v>4855</v>
      </c>
      <c r="K1383" t="str">
        <f t="shared" si="63"/>
        <v>MSV-163MS-626-628</v>
      </c>
      <c r="L1383" t="str">
        <f>_xlfn.XLOOKUP(E1383,LD_PROJETOS!A:A,LD_PROJETOS!H:H)</f>
        <v>PV</v>
      </c>
      <c r="M1383" t="str">
        <f t="shared" si="64"/>
        <v>OBSOLETO</v>
      </c>
      <c r="N1383" t="str">
        <f t="shared" si="65"/>
        <v>C:\Users\luis.nunes\OneDrive - ATERPA\00.SERVIDOR\SALA TÉCNICA\00.PROJETOS\02.DOCUMENTOS\ANO 01\MSV-163MS-626-628\PV\OBSOLETO</v>
      </c>
      <c r="O1383" t="s">
        <v>4780</v>
      </c>
    </row>
    <row r="1384" spans="1:15" x14ac:dyDescent="0.3">
      <c r="A1384" t="s">
        <v>1386</v>
      </c>
      <c r="B1384">
        <v>405220</v>
      </c>
      <c r="C1384" t="s">
        <v>5992</v>
      </c>
      <c r="D1384" s="11">
        <v>45838</v>
      </c>
      <c r="E1384" t="s">
        <v>3558</v>
      </c>
      <c r="F1384" t="s">
        <v>2818</v>
      </c>
      <c r="G1384" t="s">
        <v>2788</v>
      </c>
      <c r="H1384" t="str">
        <f>IF(_xlfn.XLOOKUP(E1384,LD_01[DOCUMENTO],LD_01[REVISÃO])=F1384,"VIGENTE","OBSOLETO")</f>
        <v>OBSOLETO</v>
      </c>
      <c r="I1384" t="s">
        <v>4318</v>
      </c>
      <c r="J1384" t="s">
        <v>4855</v>
      </c>
      <c r="K1384" t="str">
        <f t="shared" si="63"/>
        <v>MSV-163MS-626-628</v>
      </c>
      <c r="L1384" t="str">
        <f>_xlfn.XLOOKUP(E1384,LD_PROJETOS!A:A,LD_PROJETOS!H:H)</f>
        <v>PV</v>
      </c>
      <c r="M1384" t="str">
        <f t="shared" si="64"/>
        <v>OBSOLETO</v>
      </c>
      <c r="N1384" t="str">
        <f t="shared" si="65"/>
        <v>C:\Users\luis.nunes\OneDrive - ATERPA\00.SERVIDOR\SALA TÉCNICA\00.PROJETOS\02.DOCUMENTOS\ANO 01\MSV-163MS-626-628\PV\OBSOLETO</v>
      </c>
      <c r="O1384" t="s">
        <v>4780</v>
      </c>
    </row>
    <row r="1385" spans="1:15" x14ac:dyDescent="0.3">
      <c r="A1385" t="s">
        <v>1387</v>
      </c>
      <c r="B1385">
        <v>2707056</v>
      </c>
      <c r="C1385" t="s">
        <v>5992</v>
      </c>
      <c r="D1385" s="11">
        <v>45838</v>
      </c>
      <c r="E1385" t="s">
        <v>3559</v>
      </c>
      <c r="F1385" t="s">
        <v>2797</v>
      </c>
      <c r="G1385" t="s">
        <v>2787</v>
      </c>
      <c r="H1385" t="str">
        <f>IF(_xlfn.XLOOKUP(E1385,LD_01[DOCUMENTO],LD_01[REVISÃO])=F1385,"VIGENTE","OBSOLETO")</f>
        <v>OBSOLETO</v>
      </c>
      <c r="I1385" t="s">
        <v>4318</v>
      </c>
      <c r="J1385" t="s">
        <v>4855</v>
      </c>
      <c r="K1385" t="str">
        <f t="shared" si="63"/>
        <v>MSV-163MS-626-628</v>
      </c>
      <c r="L1385" t="str">
        <f>_xlfn.XLOOKUP(E1385,LD_PROJETOS!A:A,LD_PROJETOS!H:H)</f>
        <v>PV</v>
      </c>
      <c r="M1385" t="str">
        <f t="shared" si="64"/>
        <v>OBSOLETO</v>
      </c>
      <c r="N1385" t="str">
        <f t="shared" si="65"/>
        <v>C:\Users\luis.nunes\OneDrive - ATERPA\00.SERVIDOR\SALA TÉCNICA\00.PROJETOS\02.DOCUMENTOS\ANO 01\MSV-163MS-626-628\PV\OBSOLETO</v>
      </c>
      <c r="O1385" t="s">
        <v>4780</v>
      </c>
    </row>
    <row r="1386" spans="1:15" x14ac:dyDescent="0.3">
      <c r="A1386" t="s">
        <v>1388</v>
      </c>
      <c r="B1386">
        <v>393610</v>
      </c>
      <c r="C1386" t="s">
        <v>5992</v>
      </c>
      <c r="D1386" s="11">
        <v>45838</v>
      </c>
      <c r="E1386" t="s">
        <v>3559</v>
      </c>
      <c r="F1386" t="s">
        <v>2797</v>
      </c>
      <c r="G1386" t="s">
        <v>2788</v>
      </c>
      <c r="H1386" t="str">
        <f>IF(_xlfn.XLOOKUP(E1386,LD_01[DOCUMENTO],LD_01[REVISÃO])=F1386,"VIGENTE","OBSOLETO")</f>
        <v>OBSOLETO</v>
      </c>
      <c r="I1386" t="s">
        <v>4318</v>
      </c>
      <c r="J1386" t="s">
        <v>4855</v>
      </c>
      <c r="K1386" t="str">
        <f t="shared" si="63"/>
        <v>MSV-163MS-626-628</v>
      </c>
      <c r="L1386" t="str">
        <f>_xlfn.XLOOKUP(E1386,LD_PROJETOS!A:A,LD_PROJETOS!H:H)</f>
        <v>PV</v>
      </c>
      <c r="M1386" t="str">
        <f t="shared" si="64"/>
        <v>OBSOLETO</v>
      </c>
      <c r="N1386" t="str">
        <f t="shared" si="65"/>
        <v>C:\Users\luis.nunes\OneDrive - ATERPA\00.SERVIDOR\SALA TÉCNICA\00.PROJETOS\02.DOCUMENTOS\ANO 01\MSV-163MS-626-628\PV\OBSOLETO</v>
      </c>
      <c r="O1386" t="s">
        <v>4780</v>
      </c>
    </row>
    <row r="1387" spans="1:15" x14ac:dyDescent="0.3">
      <c r="A1387" t="s">
        <v>1389</v>
      </c>
      <c r="B1387">
        <v>3555492</v>
      </c>
      <c r="C1387" t="s">
        <v>5992</v>
      </c>
      <c r="D1387" s="11">
        <v>45838</v>
      </c>
      <c r="E1387" t="s">
        <v>3560</v>
      </c>
      <c r="F1387" t="s">
        <v>2797</v>
      </c>
      <c r="G1387" t="s">
        <v>2787</v>
      </c>
      <c r="H1387" t="str">
        <f>IF(_xlfn.XLOOKUP(E1387,LD_01[DOCUMENTO],LD_01[REVISÃO])=F1387,"VIGENTE","OBSOLETO")</f>
        <v>OBSOLETO</v>
      </c>
      <c r="I1387" t="s">
        <v>4318</v>
      </c>
      <c r="J1387" t="s">
        <v>4855</v>
      </c>
      <c r="K1387" t="str">
        <f t="shared" si="63"/>
        <v>MSV-163MS-626-628</v>
      </c>
      <c r="L1387" t="str">
        <f>_xlfn.XLOOKUP(E1387,LD_PROJETOS!A:A,LD_PROJETOS!H:H)</f>
        <v>PV</v>
      </c>
      <c r="M1387" t="str">
        <f t="shared" si="64"/>
        <v>OBSOLETO</v>
      </c>
      <c r="N1387" t="str">
        <f t="shared" si="65"/>
        <v>C:\Users\luis.nunes\OneDrive - ATERPA\00.SERVIDOR\SALA TÉCNICA\00.PROJETOS\02.DOCUMENTOS\ANO 01\MSV-163MS-626-628\PV\OBSOLETO</v>
      </c>
      <c r="O1387" t="s">
        <v>4780</v>
      </c>
    </row>
    <row r="1388" spans="1:15" x14ac:dyDescent="0.3">
      <c r="A1388" t="s">
        <v>1390</v>
      </c>
      <c r="B1388">
        <v>506887</v>
      </c>
      <c r="C1388" t="s">
        <v>5992</v>
      </c>
      <c r="D1388" s="11">
        <v>45838</v>
      </c>
      <c r="E1388" t="s">
        <v>3560</v>
      </c>
      <c r="F1388" t="s">
        <v>2797</v>
      </c>
      <c r="G1388" t="s">
        <v>2788</v>
      </c>
      <c r="H1388" t="str">
        <f>IF(_xlfn.XLOOKUP(E1388,LD_01[DOCUMENTO],LD_01[REVISÃO])=F1388,"VIGENTE","OBSOLETO")</f>
        <v>OBSOLETO</v>
      </c>
      <c r="I1388" t="s">
        <v>4318</v>
      </c>
      <c r="J1388" t="s">
        <v>4855</v>
      </c>
      <c r="K1388" t="str">
        <f t="shared" si="63"/>
        <v>MSV-163MS-626-628</v>
      </c>
      <c r="L1388" t="str">
        <f>_xlfn.XLOOKUP(E1388,LD_PROJETOS!A:A,LD_PROJETOS!H:H)</f>
        <v>PV</v>
      </c>
      <c r="M1388" t="str">
        <f t="shared" si="64"/>
        <v>OBSOLETO</v>
      </c>
      <c r="N1388" t="str">
        <f t="shared" si="65"/>
        <v>C:\Users\luis.nunes\OneDrive - ATERPA\00.SERVIDOR\SALA TÉCNICA\00.PROJETOS\02.DOCUMENTOS\ANO 01\MSV-163MS-626-628\PV\OBSOLETO</v>
      </c>
      <c r="O1388" t="s">
        <v>4780</v>
      </c>
    </row>
    <row r="1389" spans="1:15" x14ac:dyDescent="0.3">
      <c r="A1389" t="s">
        <v>1391</v>
      </c>
      <c r="B1389">
        <v>4242920</v>
      </c>
      <c r="C1389" t="s">
        <v>5992</v>
      </c>
      <c r="D1389" s="11">
        <v>45838</v>
      </c>
      <c r="E1389" t="s">
        <v>3561</v>
      </c>
      <c r="F1389" t="s">
        <v>2797</v>
      </c>
      <c r="G1389" t="s">
        <v>2787</v>
      </c>
      <c r="H1389" t="str">
        <f>IF(_xlfn.XLOOKUP(E1389,LD_01[DOCUMENTO],LD_01[REVISÃO])=F1389,"VIGENTE","OBSOLETO")</f>
        <v>OBSOLETO</v>
      </c>
      <c r="I1389" t="s">
        <v>4318</v>
      </c>
      <c r="J1389" t="s">
        <v>4855</v>
      </c>
      <c r="K1389" t="str">
        <f t="shared" si="63"/>
        <v>MSV-163MS-626-628</v>
      </c>
      <c r="L1389" t="str">
        <f>_xlfn.XLOOKUP(E1389,LD_PROJETOS!A:A,LD_PROJETOS!H:H)</f>
        <v>PV</v>
      </c>
      <c r="M1389" t="str">
        <f t="shared" si="64"/>
        <v>OBSOLETO</v>
      </c>
      <c r="N1389" t="str">
        <f t="shared" si="65"/>
        <v>C:\Users\luis.nunes\OneDrive - ATERPA\00.SERVIDOR\SALA TÉCNICA\00.PROJETOS\02.DOCUMENTOS\ANO 01\MSV-163MS-626-628\PV\OBSOLETO</v>
      </c>
      <c r="O1389" t="s">
        <v>4780</v>
      </c>
    </row>
    <row r="1390" spans="1:15" x14ac:dyDescent="0.3">
      <c r="A1390" t="s">
        <v>1392</v>
      </c>
      <c r="B1390">
        <v>436280</v>
      </c>
      <c r="C1390" t="s">
        <v>5992</v>
      </c>
      <c r="D1390" s="11">
        <v>45838</v>
      </c>
      <c r="E1390" t="s">
        <v>3561</v>
      </c>
      <c r="F1390" t="s">
        <v>2797</v>
      </c>
      <c r="G1390" t="s">
        <v>2788</v>
      </c>
      <c r="H1390" t="str">
        <f>IF(_xlfn.XLOOKUP(E1390,LD_01[DOCUMENTO],LD_01[REVISÃO])=F1390,"VIGENTE","OBSOLETO")</f>
        <v>OBSOLETO</v>
      </c>
      <c r="I1390" t="s">
        <v>4318</v>
      </c>
      <c r="J1390" t="s">
        <v>4855</v>
      </c>
      <c r="K1390" t="str">
        <f t="shared" si="63"/>
        <v>MSV-163MS-626-628</v>
      </c>
      <c r="L1390" t="str">
        <f>_xlfn.XLOOKUP(E1390,LD_PROJETOS!A:A,LD_PROJETOS!H:H)</f>
        <v>PV</v>
      </c>
      <c r="M1390" t="str">
        <f t="shared" si="64"/>
        <v>OBSOLETO</v>
      </c>
      <c r="N1390" t="str">
        <f t="shared" si="65"/>
        <v>C:\Users\luis.nunes\OneDrive - ATERPA\00.SERVIDOR\SALA TÉCNICA\00.PROJETOS\02.DOCUMENTOS\ANO 01\MSV-163MS-626-628\PV\OBSOLETO</v>
      </c>
      <c r="O1390" t="s">
        <v>4780</v>
      </c>
    </row>
    <row r="1391" spans="1:15" x14ac:dyDescent="0.3">
      <c r="A1391" t="s">
        <v>1393</v>
      </c>
      <c r="B1391">
        <v>4704931</v>
      </c>
      <c r="C1391" t="s">
        <v>5992</v>
      </c>
      <c r="D1391" s="11">
        <v>45838</v>
      </c>
      <c r="E1391" t="s">
        <v>3562</v>
      </c>
      <c r="F1391" t="s">
        <v>2797</v>
      </c>
      <c r="G1391" t="s">
        <v>2787</v>
      </c>
      <c r="H1391" t="str">
        <f>IF(_xlfn.XLOOKUP(E1391,LD_01[DOCUMENTO],LD_01[REVISÃO])=F1391,"VIGENTE","OBSOLETO")</f>
        <v>OBSOLETO</v>
      </c>
      <c r="I1391" t="s">
        <v>4318</v>
      </c>
      <c r="J1391" t="s">
        <v>4855</v>
      </c>
      <c r="K1391" t="str">
        <f t="shared" si="63"/>
        <v>MSV-163MS-626-628</v>
      </c>
      <c r="L1391" t="str">
        <f>_xlfn.XLOOKUP(E1391,LD_PROJETOS!A:A,LD_PROJETOS!H:H)</f>
        <v>PV</v>
      </c>
      <c r="M1391" t="str">
        <f t="shared" si="64"/>
        <v>OBSOLETO</v>
      </c>
      <c r="N1391" t="str">
        <f t="shared" si="65"/>
        <v>C:\Users\luis.nunes\OneDrive - ATERPA\00.SERVIDOR\SALA TÉCNICA\00.PROJETOS\02.DOCUMENTOS\ANO 01\MSV-163MS-626-628\PV\OBSOLETO</v>
      </c>
      <c r="O1391" t="s">
        <v>4780</v>
      </c>
    </row>
    <row r="1392" spans="1:15" x14ac:dyDescent="0.3">
      <c r="A1392" t="s">
        <v>1394</v>
      </c>
      <c r="B1392">
        <v>1562178</v>
      </c>
      <c r="C1392" t="s">
        <v>5992</v>
      </c>
      <c r="D1392" s="11">
        <v>45838</v>
      </c>
      <c r="E1392" t="s">
        <v>3562</v>
      </c>
      <c r="F1392" t="s">
        <v>2797</v>
      </c>
      <c r="G1392" t="s">
        <v>2788</v>
      </c>
      <c r="H1392" t="str">
        <f>IF(_xlfn.XLOOKUP(E1392,LD_01[DOCUMENTO],LD_01[REVISÃO])=F1392,"VIGENTE","OBSOLETO")</f>
        <v>OBSOLETO</v>
      </c>
      <c r="I1392" t="s">
        <v>4318</v>
      </c>
      <c r="J1392" t="s">
        <v>4855</v>
      </c>
      <c r="K1392" t="str">
        <f t="shared" si="63"/>
        <v>MSV-163MS-626-628</v>
      </c>
      <c r="L1392" t="str">
        <f>_xlfn.XLOOKUP(E1392,LD_PROJETOS!A:A,LD_PROJETOS!H:H)</f>
        <v>PV</v>
      </c>
      <c r="M1392" t="str">
        <f t="shared" si="64"/>
        <v>OBSOLETO</v>
      </c>
      <c r="N1392" t="str">
        <f t="shared" si="65"/>
        <v>C:\Users\luis.nunes\OneDrive - ATERPA\00.SERVIDOR\SALA TÉCNICA\00.PROJETOS\02.DOCUMENTOS\ANO 01\MSV-163MS-626-628\PV\OBSOLETO</v>
      </c>
      <c r="O1392" t="s">
        <v>4780</v>
      </c>
    </row>
    <row r="1393" spans="1:15" x14ac:dyDescent="0.3">
      <c r="A1393" t="s">
        <v>1395</v>
      </c>
      <c r="B1393">
        <v>4434646</v>
      </c>
      <c r="C1393" t="s">
        <v>5992</v>
      </c>
      <c r="D1393" s="11">
        <v>45838</v>
      </c>
      <c r="E1393" t="s">
        <v>3563</v>
      </c>
      <c r="F1393" t="s">
        <v>2797</v>
      </c>
      <c r="G1393" t="s">
        <v>2787</v>
      </c>
      <c r="H1393" t="str">
        <f>IF(_xlfn.XLOOKUP(E1393,LD_01[DOCUMENTO],LD_01[REVISÃO])=F1393,"VIGENTE","OBSOLETO")</f>
        <v>OBSOLETO</v>
      </c>
      <c r="I1393" t="s">
        <v>4318</v>
      </c>
      <c r="J1393" t="s">
        <v>4855</v>
      </c>
      <c r="K1393" t="str">
        <f t="shared" si="63"/>
        <v>MSV-163MS-626-628</v>
      </c>
      <c r="L1393" t="str">
        <f>_xlfn.XLOOKUP(E1393,LD_PROJETOS!A:A,LD_PROJETOS!H:H)</f>
        <v>PV</v>
      </c>
      <c r="M1393" t="str">
        <f t="shared" si="64"/>
        <v>OBSOLETO</v>
      </c>
      <c r="N1393" t="str">
        <f t="shared" si="65"/>
        <v>C:\Users\luis.nunes\OneDrive - ATERPA\00.SERVIDOR\SALA TÉCNICA\00.PROJETOS\02.DOCUMENTOS\ANO 01\MSV-163MS-626-628\PV\OBSOLETO</v>
      </c>
      <c r="O1393" t="s">
        <v>4780</v>
      </c>
    </row>
    <row r="1394" spans="1:15" x14ac:dyDescent="0.3">
      <c r="A1394" t="s">
        <v>1396</v>
      </c>
      <c r="B1394">
        <v>1228269</v>
      </c>
      <c r="C1394" t="s">
        <v>5992</v>
      </c>
      <c r="D1394" s="11">
        <v>45838</v>
      </c>
      <c r="E1394" t="s">
        <v>3563</v>
      </c>
      <c r="F1394" t="s">
        <v>2797</v>
      </c>
      <c r="G1394" t="s">
        <v>2788</v>
      </c>
      <c r="H1394" t="str">
        <f>IF(_xlfn.XLOOKUP(E1394,LD_01[DOCUMENTO],LD_01[REVISÃO])=F1394,"VIGENTE","OBSOLETO")</f>
        <v>OBSOLETO</v>
      </c>
      <c r="I1394" t="s">
        <v>4318</v>
      </c>
      <c r="J1394" t="s">
        <v>4855</v>
      </c>
      <c r="K1394" t="str">
        <f t="shared" si="63"/>
        <v>MSV-163MS-626-628</v>
      </c>
      <c r="L1394" t="str">
        <f>_xlfn.XLOOKUP(E1394,LD_PROJETOS!A:A,LD_PROJETOS!H:H)</f>
        <v>PV</v>
      </c>
      <c r="M1394" t="str">
        <f t="shared" si="64"/>
        <v>OBSOLETO</v>
      </c>
      <c r="N1394" t="str">
        <f t="shared" si="65"/>
        <v>C:\Users\luis.nunes\OneDrive - ATERPA\00.SERVIDOR\SALA TÉCNICA\00.PROJETOS\02.DOCUMENTOS\ANO 01\MSV-163MS-626-628\PV\OBSOLETO</v>
      </c>
      <c r="O1394" t="s">
        <v>4780</v>
      </c>
    </row>
    <row r="1395" spans="1:15" x14ac:dyDescent="0.3">
      <c r="A1395" t="s">
        <v>1397</v>
      </c>
      <c r="B1395">
        <v>4447462</v>
      </c>
      <c r="C1395" t="s">
        <v>5992</v>
      </c>
      <c r="D1395" s="11">
        <v>45838</v>
      </c>
      <c r="E1395" t="s">
        <v>3564</v>
      </c>
      <c r="F1395" t="s">
        <v>2797</v>
      </c>
      <c r="G1395" t="s">
        <v>2787</v>
      </c>
      <c r="H1395" t="str">
        <f>IF(_xlfn.XLOOKUP(E1395,LD_01[DOCUMENTO],LD_01[REVISÃO])=F1395,"VIGENTE","OBSOLETO")</f>
        <v>OBSOLETO</v>
      </c>
      <c r="I1395" t="s">
        <v>4318</v>
      </c>
      <c r="J1395" t="s">
        <v>4855</v>
      </c>
      <c r="K1395" t="str">
        <f t="shared" si="63"/>
        <v>MSV-163MS-626-628</v>
      </c>
      <c r="L1395" t="str">
        <f>_xlfn.XLOOKUP(E1395,LD_PROJETOS!A:A,LD_PROJETOS!H:H)</f>
        <v>PV</v>
      </c>
      <c r="M1395" t="str">
        <f t="shared" si="64"/>
        <v>OBSOLETO</v>
      </c>
      <c r="N1395" t="str">
        <f t="shared" si="65"/>
        <v>C:\Users\luis.nunes\OneDrive - ATERPA\00.SERVIDOR\SALA TÉCNICA\00.PROJETOS\02.DOCUMENTOS\ANO 01\MSV-163MS-626-628\PV\OBSOLETO</v>
      </c>
      <c r="O1395" t="s">
        <v>4780</v>
      </c>
    </row>
    <row r="1396" spans="1:15" x14ac:dyDescent="0.3">
      <c r="A1396" t="s">
        <v>1398</v>
      </c>
      <c r="B1396">
        <v>1626880</v>
      </c>
      <c r="C1396" t="s">
        <v>5992</v>
      </c>
      <c r="D1396" s="11">
        <v>45838</v>
      </c>
      <c r="E1396" t="s">
        <v>3564</v>
      </c>
      <c r="F1396" t="s">
        <v>2797</v>
      </c>
      <c r="G1396" t="s">
        <v>2788</v>
      </c>
      <c r="H1396" t="str">
        <f>IF(_xlfn.XLOOKUP(E1396,LD_01[DOCUMENTO],LD_01[REVISÃO])=F1396,"VIGENTE","OBSOLETO")</f>
        <v>OBSOLETO</v>
      </c>
      <c r="I1396" t="s">
        <v>4318</v>
      </c>
      <c r="J1396" t="s">
        <v>4855</v>
      </c>
      <c r="K1396" t="str">
        <f t="shared" si="63"/>
        <v>MSV-163MS-626-628</v>
      </c>
      <c r="L1396" t="str">
        <f>_xlfn.XLOOKUP(E1396,LD_PROJETOS!A:A,LD_PROJETOS!H:H)</f>
        <v>PV</v>
      </c>
      <c r="M1396" t="str">
        <f t="shared" si="64"/>
        <v>OBSOLETO</v>
      </c>
      <c r="N1396" t="str">
        <f t="shared" si="65"/>
        <v>C:\Users\luis.nunes\OneDrive - ATERPA\00.SERVIDOR\SALA TÉCNICA\00.PROJETOS\02.DOCUMENTOS\ANO 01\MSV-163MS-626-628\PV\OBSOLETO</v>
      </c>
      <c r="O1396" t="s">
        <v>4780</v>
      </c>
    </row>
    <row r="1397" spans="1:15" x14ac:dyDescent="0.3">
      <c r="A1397" t="s">
        <v>1371</v>
      </c>
      <c r="B1397">
        <v>3479106</v>
      </c>
      <c r="C1397" t="s">
        <v>5992</v>
      </c>
      <c r="D1397" s="11">
        <v>45838</v>
      </c>
      <c r="E1397" t="s">
        <v>3551</v>
      </c>
      <c r="F1397" t="s">
        <v>2799</v>
      </c>
      <c r="G1397" t="s">
        <v>2787</v>
      </c>
      <c r="H1397" t="str">
        <f>IF(_xlfn.XLOOKUP(E1397,LD_01[DOCUMENTO],LD_01[REVISÃO])=F1397,"VIGENTE","OBSOLETO")</f>
        <v>VIGENTE</v>
      </c>
      <c r="I1397" t="s">
        <v>4318</v>
      </c>
      <c r="J1397" t="s">
        <v>4855</v>
      </c>
      <c r="K1397" t="str">
        <f t="shared" si="63"/>
        <v>MSV-163MS-626-628</v>
      </c>
      <c r="L1397" t="str">
        <f>_xlfn.XLOOKUP(E1397,LD_PROJETOS!A:A,LD_PROJETOS!H:H)</f>
        <v>SI</v>
      </c>
      <c r="M1397" t="str">
        <f t="shared" si="64"/>
        <v/>
      </c>
      <c r="N1397" t="str">
        <f t="shared" si="65"/>
        <v>C:\Users\luis.nunes\OneDrive - ATERPA\00.SERVIDOR\SALA TÉCNICA\00.PROJETOS\02.DOCUMENTOS\ANO 01\MSV-163MS-626-628\SI</v>
      </c>
      <c r="O1397" t="s">
        <v>4780</v>
      </c>
    </row>
    <row r="1398" spans="1:15" x14ac:dyDescent="0.3">
      <c r="A1398" t="s">
        <v>1372</v>
      </c>
      <c r="B1398">
        <v>1138018</v>
      </c>
      <c r="C1398" t="s">
        <v>5992</v>
      </c>
      <c r="D1398" s="11">
        <v>45838</v>
      </c>
      <c r="E1398" t="s">
        <v>3551</v>
      </c>
      <c r="F1398" t="s">
        <v>2799</v>
      </c>
      <c r="G1398" t="s">
        <v>2788</v>
      </c>
      <c r="H1398" t="str">
        <f>IF(_xlfn.XLOOKUP(E1398,LD_01[DOCUMENTO],LD_01[REVISÃO])=F1398,"VIGENTE","OBSOLETO")</f>
        <v>VIGENTE</v>
      </c>
      <c r="I1398" t="s">
        <v>4318</v>
      </c>
      <c r="J1398" t="s">
        <v>4855</v>
      </c>
      <c r="K1398" t="str">
        <f t="shared" si="63"/>
        <v>MSV-163MS-626-628</v>
      </c>
      <c r="L1398" t="str">
        <f>_xlfn.XLOOKUP(E1398,LD_PROJETOS!A:A,LD_PROJETOS!H:H)</f>
        <v>SI</v>
      </c>
      <c r="M1398" t="str">
        <f t="shared" si="64"/>
        <v/>
      </c>
      <c r="N1398" t="str">
        <f t="shared" si="65"/>
        <v>C:\Users\luis.nunes\OneDrive - ATERPA\00.SERVIDOR\SALA TÉCNICA\00.PROJETOS\02.DOCUMENTOS\ANO 01\MSV-163MS-626-628\SI</v>
      </c>
      <c r="O1398" t="s">
        <v>4780</v>
      </c>
    </row>
    <row r="1399" spans="1:15" x14ac:dyDescent="0.3">
      <c r="A1399" t="s">
        <v>1373</v>
      </c>
      <c r="B1399">
        <v>3890664</v>
      </c>
      <c r="C1399" t="s">
        <v>5992</v>
      </c>
      <c r="D1399" s="11">
        <v>45838</v>
      </c>
      <c r="E1399" t="s">
        <v>3552</v>
      </c>
      <c r="F1399" t="s">
        <v>2797</v>
      </c>
      <c r="G1399" t="s">
        <v>2787</v>
      </c>
      <c r="H1399" t="str">
        <f>IF(_xlfn.XLOOKUP(E1399,LD_01[DOCUMENTO],LD_01[REVISÃO])=F1399,"VIGENTE","OBSOLETO")</f>
        <v>VIGENTE</v>
      </c>
      <c r="I1399" t="s">
        <v>4318</v>
      </c>
      <c r="J1399" t="s">
        <v>4855</v>
      </c>
      <c r="K1399" t="str">
        <f t="shared" si="63"/>
        <v>MSV-163MS-626-628</v>
      </c>
      <c r="L1399" t="str">
        <f>_xlfn.XLOOKUP(E1399,LD_PROJETOS!A:A,LD_PROJETOS!H:H)</f>
        <v>SI</v>
      </c>
      <c r="M1399" t="str">
        <f t="shared" si="64"/>
        <v/>
      </c>
      <c r="N1399" t="str">
        <f t="shared" si="65"/>
        <v>C:\Users\luis.nunes\OneDrive - ATERPA\00.SERVIDOR\SALA TÉCNICA\00.PROJETOS\02.DOCUMENTOS\ANO 01\MSV-163MS-626-628\SI</v>
      </c>
      <c r="O1399" t="s">
        <v>4780</v>
      </c>
    </row>
    <row r="1400" spans="1:15" x14ac:dyDescent="0.3">
      <c r="A1400" t="s">
        <v>1374</v>
      </c>
      <c r="B1400">
        <v>1071654</v>
      </c>
      <c r="C1400" t="s">
        <v>5992</v>
      </c>
      <c r="D1400" s="11">
        <v>45838</v>
      </c>
      <c r="E1400" t="s">
        <v>3552</v>
      </c>
      <c r="F1400" t="s">
        <v>2797</v>
      </c>
      <c r="G1400" t="s">
        <v>2788</v>
      </c>
      <c r="H1400" t="str">
        <f>IF(_xlfn.XLOOKUP(E1400,LD_01[DOCUMENTO],LD_01[REVISÃO])=F1400,"VIGENTE","OBSOLETO")</f>
        <v>VIGENTE</v>
      </c>
      <c r="I1400" t="s">
        <v>4318</v>
      </c>
      <c r="J1400" t="s">
        <v>4855</v>
      </c>
      <c r="K1400" t="str">
        <f t="shared" si="63"/>
        <v>MSV-163MS-626-628</v>
      </c>
      <c r="L1400" t="str">
        <f>_xlfn.XLOOKUP(E1400,LD_PROJETOS!A:A,LD_PROJETOS!H:H)</f>
        <v>SI</v>
      </c>
      <c r="M1400" t="str">
        <f t="shared" si="64"/>
        <v/>
      </c>
      <c r="N1400" t="str">
        <f t="shared" si="65"/>
        <v>C:\Users\luis.nunes\OneDrive - ATERPA\00.SERVIDOR\SALA TÉCNICA\00.PROJETOS\02.DOCUMENTOS\ANO 01\MSV-163MS-626-628\SI</v>
      </c>
      <c r="O1400" t="s">
        <v>4780</v>
      </c>
    </row>
    <row r="1401" spans="1:15" x14ac:dyDescent="0.3">
      <c r="A1401" t="s">
        <v>1375</v>
      </c>
      <c r="B1401">
        <v>3529145</v>
      </c>
      <c r="C1401" t="s">
        <v>5992</v>
      </c>
      <c r="D1401" s="11">
        <v>45838</v>
      </c>
      <c r="E1401" t="s">
        <v>3553</v>
      </c>
      <c r="F1401" t="s">
        <v>2799</v>
      </c>
      <c r="G1401" t="s">
        <v>2787</v>
      </c>
      <c r="H1401" t="str">
        <f>IF(_xlfn.XLOOKUP(E1401,LD_01[DOCUMENTO],LD_01[REVISÃO])=F1401,"VIGENTE","OBSOLETO")</f>
        <v>VIGENTE</v>
      </c>
      <c r="I1401" t="s">
        <v>4318</v>
      </c>
      <c r="J1401" t="s">
        <v>4855</v>
      </c>
      <c r="K1401" t="str">
        <f t="shared" si="63"/>
        <v>MSV-163MS-626-628</v>
      </c>
      <c r="L1401" t="str">
        <f>_xlfn.XLOOKUP(E1401,LD_PROJETOS!A:A,LD_PROJETOS!H:H)</f>
        <v>SI</v>
      </c>
      <c r="M1401" t="str">
        <f t="shared" si="64"/>
        <v/>
      </c>
      <c r="N1401" t="str">
        <f t="shared" si="65"/>
        <v>C:\Users\luis.nunes\OneDrive - ATERPA\00.SERVIDOR\SALA TÉCNICA\00.PROJETOS\02.DOCUMENTOS\ANO 01\MSV-163MS-626-628\SI</v>
      </c>
      <c r="O1401" t="s">
        <v>4780</v>
      </c>
    </row>
    <row r="1402" spans="1:15" x14ac:dyDescent="0.3">
      <c r="A1402" t="s">
        <v>1376</v>
      </c>
      <c r="B1402">
        <v>883845</v>
      </c>
      <c r="C1402" t="s">
        <v>5992</v>
      </c>
      <c r="D1402" s="11">
        <v>45838</v>
      </c>
      <c r="E1402" t="s">
        <v>3553</v>
      </c>
      <c r="F1402" t="s">
        <v>2799</v>
      </c>
      <c r="G1402" t="s">
        <v>2788</v>
      </c>
      <c r="H1402" t="str">
        <f>IF(_xlfn.XLOOKUP(E1402,LD_01[DOCUMENTO],LD_01[REVISÃO])=F1402,"VIGENTE","OBSOLETO")</f>
        <v>VIGENTE</v>
      </c>
      <c r="I1402" t="s">
        <v>4318</v>
      </c>
      <c r="J1402" t="s">
        <v>4855</v>
      </c>
      <c r="K1402" t="str">
        <f t="shared" si="63"/>
        <v>MSV-163MS-626-628</v>
      </c>
      <c r="L1402" t="str">
        <f>_xlfn.XLOOKUP(E1402,LD_PROJETOS!A:A,LD_PROJETOS!H:H)</f>
        <v>SI</v>
      </c>
      <c r="M1402" t="str">
        <f t="shared" si="64"/>
        <v/>
      </c>
      <c r="N1402" t="str">
        <f t="shared" si="65"/>
        <v>C:\Users\luis.nunes\OneDrive - ATERPA\00.SERVIDOR\SALA TÉCNICA\00.PROJETOS\02.DOCUMENTOS\ANO 01\MSV-163MS-626-628\SI</v>
      </c>
      <c r="O1402" t="s">
        <v>4780</v>
      </c>
    </row>
    <row r="1403" spans="1:15" x14ac:dyDescent="0.3">
      <c r="A1403" t="s">
        <v>1377</v>
      </c>
      <c r="B1403">
        <v>1576678</v>
      </c>
      <c r="C1403" t="s">
        <v>5992</v>
      </c>
      <c r="D1403" s="11">
        <v>45838</v>
      </c>
      <c r="E1403" t="s">
        <v>3554</v>
      </c>
      <c r="F1403" t="s">
        <v>2791</v>
      </c>
      <c r="G1403" t="s">
        <v>2787</v>
      </c>
      <c r="H1403" t="str">
        <f>IF(_xlfn.XLOOKUP(E1403,LD_01[DOCUMENTO],LD_01[REVISÃO])=F1403,"VIGENTE","OBSOLETO")</f>
        <v>VIGENTE</v>
      </c>
      <c r="I1403" t="s">
        <v>4318</v>
      </c>
      <c r="J1403" t="s">
        <v>4855</v>
      </c>
      <c r="K1403" t="str">
        <f t="shared" si="63"/>
        <v>MSV-163MS-626-628</v>
      </c>
      <c r="L1403" t="str">
        <f>_xlfn.XLOOKUP(E1403,LD_PROJETOS!A:A,LD_PROJETOS!H:H)</f>
        <v>SI</v>
      </c>
      <c r="M1403" t="str">
        <f t="shared" si="64"/>
        <v/>
      </c>
      <c r="N1403" t="str">
        <f t="shared" si="65"/>
        <v>C:\Users\luis.nunes\OneDrive - ATERPA\00.SERVIDOR\SALA TÉCNICA\00.PROJETOS\02.DOCUMENTOS\ANO 01\MSV-163MS-626-628\SI</v>
      </c>
      <c r="O1403" t="s">
        <v>4780</v>
      </c>
    </row>
    <row r="1404" spans="1:15" x14ac:dyDescent="0.3">
      <c r="A1404" t="s">
        <v>1378</v>
      </c>
      <c r="B1404">
        <v>282523</v>
      </c>
      <c r="C1404" t="s">
        <v>5992</v>
      </c>
      <c r="D1404" s="11">
        <v>45838</v>
      </c>
      <c r="E1404" t="s">
        <v>3554</v>
      </c>
      <c r="F1404" t="s">
        <v>2791</v>
      </c>
      <c r="G1404" t="s">
        <v>2788</v>
      </c>
      <c r="H1404" t="str">
        <f>IF(_xlfn.XLOOKUP(E1404,LD_01[DOCUMENTO],LD_01[REVISÃO])=F1404,"VIGENTE","OBSOLETO")</f>
        <v>VIGENTE</v>
      </c>
      <c r="I1404" t="s">
        <v>4318</v>
      </c>
      <c r="J1404" t="s">
        <v>4855</v>
      </c>
      <c r="K1404" t="str">
        <f t="shared" si="63"/>
        <v>MSV-163MS-626-628</v>
      </c>
      <c r="L1404" t="str">
        <f>_xlfn.XLOOKUP(E1404,LD_PROJETOS!A:A,LD_PROJETOS!H:H)</f>
        <v>SI</v>
      </c>
      <c r="M1404" t="str">
        <f t="shared" si="64"/>
        <v/>
      </c>
      <c r="N1404" t="str">
        <f t="shared" si="65"/>
        <v>C:\Users\luis.nunes\OneDrive - ATERPA\00.SERVIDOR\SALA TÉCNICA\00.PROJETOS\02.DOCUMENTOS\ANO 01\MSV-163MS-626-628\SI</v>
      </c>
      <c r="O1404" t="s">
        <v>4780</v>
      </c>
    </row>
    <row r="1405" spans="1:15" x14ac:dyDescent="0.3">
      <c r="A1405" t="s">
        <v>1379</v>
      </c>
      <c r="B1405">
        <v>1711522</v>
      </c>
      <c r="C1405" t="s">
        <v>5992</v>
      </c>
      <c r="D1405" s="11">
        <v>45838</v>
      </c>
      <c r="E1405" t="s">
        <v>3555</v>
      </c>
      <c r="F1405" t="s">
        <v>2791</v>
      </c>
      <c r="G1405" t="s">
        <v>2787</v>
      </c>
      <c r="H1405" t="str">
        <f>IF(_xlfn.XLOOKUP(E1405,LD_01[DOCUMENTO],LD_01[REVISÃO])=F1405,"VIGENTE","OBSOLETO")</f>
        <v>VIGENTE</v>
      </c>
      <c r="I1405" t="s">
        <v>4318</v>
      </c>
      <c r="J1405" t="s">
        <v>4855</v>
      </c>
      <c r="K1405" t="str">
        <f t="shared" si="63"/>
        <v>MSV-163MS-626-628</v>
      </c>
      <c r="L1405" t="str">
        <f>_xlfn.XLOOKUP(E1405,LD_PROJETOS!A:A,LD_PROJETOS!H:H)</f>
        <v>SI</v>
      </c>
      <c r="M1405" t="str">
        <f t="shared" si="64"/>
        <v/>
      </c>
      <c r="N1405" t="str">
        <f t="shared" si="65"/>
        <v>C:\Users\luis.nunes\OneDrive - ATERPA\00.SERVIDOR\SALA TÉCNICA\00.PROJETOS\02.DOCUMENTOS\ANO 01\MSV-163MS-626-628\SI</v>
      </c>
      <c r="O1405" t="s">
        <v>4780</v>
      </c>
    </row>
    <row r="1406" spans="1:15" x14ac:dyDescent="0.3">
      <c r="A1406" t="s">
        <v>1380</v>
      </c>
      <c r="B1406">
        <v>381484</v>
      </c>
      <c r="C1406" t="s">
        <v>5992</v>
      </c>
      <c r="D1406" s="11">
        <v>45838</v>
      </c>
      <c r="E1406" t="s">
        <v>3555</v>
      </c>
      <c r="F1406" t="s">
        <v>2791</v>
      </c>
      <c r="G1406" t="s">
        <v>2788</v>
      </c>
      <c r="H1406" t="str">
        <f>IF(_xlfn.XLOOKUP(E1406,LD_01[DOCUMENTO],LD_01[REVISÃO])=F1406,"VIGENTE","OBSOLETO")</f>
        <v>VIGENTE</v>
      </c>
      <c r="I1406" t="s">
        <v>4318</v>
      </c>
      <c r="J1406" t="s">
        <v>4855</v>
      </c>
      <c r="K1406" t="str">
        <f t="shared" si="63"/>
        <v>MSV-163MS-626-628</v>
      </c>
      <c r="L1406" t="str">
        <f>_xlfn.XLOOKUP(E1406,LD_PROJETOS!A:A,LD_PROJETOS!H:H)</f>
        <v>SI</v>
      </c>
      <c r="M1406" t="str">
        <f t="shared" si="64"/>
        <v/>
      </c>
      <c r="N1406" t="str">
        <f t="shared" si="65"/>
        <v>C:\Users\luis.nunes\OneDrive - ATERPA\00.SERVIDOR\SALA TÉCNICA\00.PROJETOS\02.DOCUMENTOS\ANO 01\MSV-163MS-626-628\SI</v>
      </c>
      <c r="O1406" t="s">
        <v>4780</v>
      </c>
    </row>
    <row r="1407" spans="1:15" x14ac:dyDescent="0.3">
      <c r="A1407" t="s">
        <v>1381</v>
      </c>
      <c r="B1407">
        <v>3756943</v>
      </c>
      <c r="C1407" t="s">
        <v>5992</v>
      </c>
      <c r="D1407" s="11">
        <v>45838</v>
      </c>
      <c r="E1407" t="s">
        <v>3556</v>
      </c>
      <c r="F1407" t="s">
        <v>2786</v>
      </c>
      <c r="G1407" t="s">
        <v>2787</v>
      </c>
      <c r="H1407" t="str">
        <f>IF(_xlfn.XLOOKUP(E1407,LD_01[DOCUMENTO],LD_01[REVISÃO])=F1407,"VIGENTE","OBSOLETO")</f>
        <v>VIGENTE</v>
      </c>
      <c r="I1407" t="s">
        <v>4318</v>
      </c>
      <c r="J1407" t="s">
        <v>4855</v>
      </c>
      <c r="K1407" t="str">
        <f t="shared" si="63"/>
        <v>MSV-163MS-626-628</v>
      </c>
      <c r="L1407" t="str">
        <f>_xlfn.XLOOKUP(E1407,LD_PROJETOS!A:A,LD_PROJETOS!H:H)</f>
        <v>SI</v>
      </c>
      <c r="M1407" t="str">
        <f t="shared" si="64"/>
        <v/>
      </c>
      <c r="N1407" t="str">
        <f t="shared" si="65"/>
        <v>C:\Users\luis.nunes\OneDrive - ATERPA\00.SERVIDOR\SALA TÉCNICA\00.PROJETOS\02.DOCUMENTOS\ANO 01\MSV-163MS-626-628\SI</v>
      </c>
      <c r="O1407" t="s">
        <v>4780</v>
      </c>
    </row>
    <row r="1408" spans="1:15" x14ac:dyDescent="0.3">
      <c r="A1408" t="s">
        <v>1382</v>
      </c>
      <c r="B1408">
        <v>251771</v>
      </c>
      <c r="C1408" t="s">
        <v>5992</v>
      </c>
      <c r="D1408" s="11">
        <v>45838</v>
      </c>
      <c r="E1408" t="s">
        <v>3556</v>
      </c>
      <c r="F1408" t="s">
        <v>2786</v>
      </c>
      <c r="G1408" t="s">
        <v>2788</v>
      </c>
      <c r="H1408" t="str">
        <f>IF(_xlfn.XLOOKUP(E1408,LD_01[DOCUMENTO],LD_01[REVISÃO])=F1408,"VIGENTE","OBSOLETO")</f>
        <v>VIGENTE</v>
      </c>
      <c r="I1408" t="s">
        <v>4318</v>
      </c>
      <c r="J1408" t="s">
        <v>4855</v>
      </c>
      <c r="K1408" t="str">
        <f t="shared" si="63"/>
        <v>MSV-163MS-626-628</v>
      </c>
      <c r="L1408" t="str">
        <f>_xlfn.XLOOKUP(E1408,LD_PROJETOS!A:A,LD_PROJETOS!H:H)</f>
        <v>SI</v>
      </c>
      <c r="M1408" t="str">
        <f t="shared" si="64"/>
        <v/>
      </c>
      <c r="N1408" t="str">
        <f t="shared" si="65"/>
        <v>C:\Users\luis.nunes\OneDrive - ATERPA\00.SERVIDOR\SALA TÉCNICA\00.PROJETOS\02.DOCUMENTOS\ANO 01\MSV-163MS-626-628\SI</v>
      </c>
      <c r="O1408" t="s">
        <v>4780</v>
      </c>
    </row>
    <row r="1409" spans="1:15" x14ac:dyDescent="0.3">
      <c r="A1409" t="s">
        <v>1402</v>
      </c>
      <c r="B1409">
        <v>4734877</v>
      </c>
      <c r="C1409" t="s">
        <v>5992</v>
      </c>
      <c r="D1409" s="11">
        <v>45838</v>
      </c>
      <c r="E1409" t="s">
        <v>3567</v>
      </c>
      <c r="F1409" t="s">
        <v>2818</v>
      </c>
      <c r="G1409" t="s">
        <v>2787</v>
      </c>
      <c r="H1409" t="str">
        <f>IF(_xlfn.XLOOKUP(E1409,LD_01[DOCUMENTO],LD_01[REVISÃO])=F1409,"VIGENTE","OBSOLETO")</f>
        <v>VIGENTE</v>
      </c>
      <c r="I1409" t="s">
        <v>4318</v>
      </c>
      <c r="J1409" t="s">
        <v>4855</v>
      </c>
      <c r="K1409" t="str">
        <f t="shared" ref="K1409:K1472" si="66">"MSV-163MS-"&amp;I1409</f>
        <v>MSV-163MS-626-628</v>
      </c>
      <c r="L1409" t="str">
        <f>_xlfn.XLOOKUP(E1409,LD_PROJETOS!A:A,LD_PROJETOS!H:H)</f>
        <v>EL</v>
      </c>
      <c r="M1409" t="str">
        <f t="shared" ref="M1409:M1472" si="67">IF(H1409&lt;&gt;"OBSOLETO","",H1409)</f>
        <v/>
      </c>
      <c r="N1409" t="str">
        <f t="shared" ref="N1409:N1472" si="68">_xlfn.TEXTJOIN("\",TRUE,J1409:M1409)</f>
        <v>C:\Users\luis.nunes\OneDrive - ATERPA\00.SERVIDOR\SALA TÉCNICA\00.PROJETOS\02.DOCUMENTOS\ANO 01\MSV-163MS-626-628\EL</v>
      </c>
      <c r="O1409" t="s">
        <v>4780</v>
      </c>
    </row>
    <row r="1410" spans="1:15" x14ac:dyDescent="0.3">
      <c r="A1410" t="s">
        <v>1403</v>
      </c>
      <c r="B1410">
        <v>345506</v>
      </c>
      <c r="C1410" t="s">
        <v>5992</v>
      </c>
      <c r="D1410" s="11">
        <v>45838</v>
      </c>
      <c r="E1410" t="s">
        <v>3567</v>
      </c>
      <c r="F1410" t="s">
        <v>2818</v>
      </c>
      <c r="G1410" t="s">
        <v>2788</v>
      </c>
      <c r="H1410" t="str">
        <f>IF(_xlfn.XLOOKUP(E1410,LD_01[DOCUMENTO],LD_01[REVISÃO])=F1410,"VIGENTE","OBSOLETO")</f>
        <v>VIGENTE</v>
      </c>
      <c r="I1410" t="s">
        <v>4318</v>
      </c>
      <c r="J1410" t="s">
        <v>4855</v>
      </c>
      <c r="K1410" t="str">
        <f t="shared" si="66"/>
        <v>MSV-163MS-626-628</v>
      </c>
      <c r="L1410" t="str">
        <f>_xlfn.XLOOKUP(E1410,LD_PROJETOS!A:A,LD_PROJETOS!H:H)</f>
        <v>EL</v>
      </c>
      <c r="M1410" t="str">
        <f t="shared" si="67"/>
        <v/>
      </c>
      <c r="N1410" t="str">
        <f t="shared" si="68"/>
        <v>C:\Users\luis.nunes\OneDrive - ATERPA\00.SERVIDOR\SALA TÉCNICA\00.PROJETOS\02.DOCUMENTOS\ANO 01\MSV-163MS-626-628\EL</v>
      </c>
      <c r="O1410" t="s">
        <v>4780</v>
      </c>
    </row>
    <row r="1411" spans="1:15" x14ac:dyDescent="0.3">
      <c r="A1411" t="s">
        <v>1404</v>
      </c>
      <c r="B1411">
        <v>5540505</v>
      </c>
      <c r="C1411" t="s">
        <v>5992</v>
      </c>
      <c r="D1411" s="11">
        <v>45838</v>
      </c>
      <c r="E1411" t="s">
        <v>3568</v>
      </c>
      <c r="F1411" t="s">
        <v>2818</v>
      </c>
      <c r="G1411" t="s">
        <v>2787</v>
      </c>
      <c r="H1411" t="str">
        <f>IF(_xlfn.XLOOKUP(E1411,LD_01[DOCUMENTO],LD_01[REVISÃO])=F1411,"VIGENTE","OBSOLETO")</f>
        <v>OBSOLETO</v>
      </c>
      <c r="I1411" t="s">
        <v>4318</v>
      </c>
      <c r="J1411" t="s">
        <v>4855</v>
      </c>
      <c r="K1411" t="str">
        <f t="shared" si="66"/>
        <v>MSV-163MS-626-628</v>
      </c>
      <c r="L1411" t="str">
        <f>_xlfn.XLOOKUP(E1411,LD_PROJETOS!A:A,LD_PROJETOS!H:H)</f>
        <v>EL</v>
      </c>
      <c r="M1411" t="str">
        <f t="shared" si="67"/>
        <v>OBSOLETO</v>
      </c>
      <c r="N1411" t="str">
        <f t="shared" si="68"/>
        <v>C:\Users\luis.nunes\OneDrive - ATERPA\00.SERVIDOR\SALA TÉCNICA\00.PROJETOS\02.DOCUMENTOS\ANO 01\MSV-163MS-626-628\EL\OBSOLETO</v>
      </c>
      <c r="O1411" t="s">
        <v>4780</v>
      </c>
    </row>
    <row r="1412" spans="1:15" x14ac:dyDescent="0.3">
      <c r="A1412" t="s">
        <v>1405</v>
      </c>
      <c r="B1412">
        <v>398895</v>
      </c>
      <c r="C1412" t="s">
        <v>5992</v>
      </c>
      <c r="D1412" s="11">
        <v>45838</v>
      </c>
      <c r="E1412" t="s">
        <v>3568</v>
      </c>
      <c r="F1412" t="s">
        <v>2818</v>
      </c>
      <c r="G1412" t="s">
        <v>2788</v>
      </c>
      <c r="H1412" t="str">
        <f>IF(_xlfn.XLOOKUP(E1412,LD_01[DOCUMENTO],LD_01[REVISÃO])=F1412,"VIGENTE","OBSOLETO")</f>
        <v>OBSOLETO</v>
      </c>
      <c r="I1412" t="s">
        <v>4318</v>
      </c>
      <c r="J1412" t="s">
        <v>4855</v>
      </c>
      <c r="K1412" t="str">
        <f t="shared" si="66"/>
        <v>MSV-163MS-626-628</v>
      </c>
      <c r="L1412" t="str">
        <f>_xlfn.XLOOKUP(E1412,LD_PROJETOS!A:A,LD_PROJETOS!H:H)</f>
        <v>EL</v>
      </c>
      <c r="M1412" t="str">
        <f t="shared" si="67"/>
        <v>OBSOLETO</v>
      </c>
      <c r="N1412" t="str">
        <f t="shared" si="68"/>
        <v>C:\Users\luis.nunes\OneDrive - ATERPA\00.SERVIDOR\SALA TÉCNICA\00.PROJETOS\02.DOCUMENTOS\ANO 01\MSV-163MS-626-628\EL\OBSOLETO</v>
      </c>
      <c r="O1412" t="s">
        <v>4780</v>
      </c>
    </row>
    <row r="1413" spans="1:15" x14ac:dyDescent="0.3">
      <c r="A1413" t="s">
        <v>1406</v>
      </c>
      <c r="B1413">
        <v>2873293</v>
      </c>
      <c r="C1413" t="s">
        <v>5992</v>
      </c>
      <c r="D1413" s="11">
        <v>45838</v>
      </c>
      <c r="E1413" t="s">
        <v>3569</v>
      </c>
      <c r="F1413" t="s">
        <v>2797</v>
      </c>
      <c r="G1413" t="s">
        <v>2787</v>
      </c>
      <c r="H1413" t="str">
        <f>IF(_xlfn.XLOOKUP(E1413,LD_01[DOCUMENTO],LD_01[REVISÃO])=F1413,"VIGENTE","OBSOLETO")</f>
        <v>OBSOLETO</v>
      </c>
      <c r="I1413" t="s">
        <v>4318</v>
      </c>
      <c r="J1413" t="s">
        <v>4855</v>
      </c>
      <c r="K1413" t="str">
        <f t="shared" si="66"/>
        <v>MSV-163MS-626-628</v>
      </c>
      <c r="L1413" t="str">
        <f>_xlfn.XLOOKUP(E1413,LD_PROJETOS!A:A,LD_PROJETOS!H:H)</f>
        <v>EL</v>
      </c>
      <c r="M1413" t="str">
        <f t="shared" si="67"/>
        <v>OBSOLETO</v>
      </c>
      <c r="N1413" t="str">
        <f t="shared" si="68"/>
        <v>C:\Users\luis.nunes\OneDrive - ATERPA\00.SERVIDOR\SALA TÉCNICA\00.PROJETOS\02.DOCUMENTOS\ANO 01\MSV-163MS-626-628\EL\OBSOLETO</v>
      </c>
      <c r="O1413" t="s">
        <v>4780</v>
      </c>
    </row>
    <row r="1414" spans="1:15" x14ac:dyDescent="0.3">
      <c r="A1414" t="s">
        <v>1407</v>
      </c>
      <c r="B1414">
        <v>493934</v>
      </c>
      <c r="C1414" t="s">
        <v>5992</v>
      </c>
      <c r="D1414" s="11">
        <v>45838</v>
      </c>
      <c r="E1414" t="s">
        <v>3569</v>
      </c>
      <c r="F1414" t="s">
        <v>2797</v>
      </c>
      <c r="G1414" t="s">
        <v>2788</v>
      </c>
      <c r="H1414" t="str">
        <f>IF(_xlfn.XLOOKUP(E1414,LD_01[DOCUMENTO],LD_01[REVISÃO])=F1414,"VIGENTE","OBSOLETO")</f>
        <v>OBSOLETO</v>
      </c>
      <c r="I1414" t="s">
        <v>4318</v>
      </c>
      <c r="J1414" t="s">
        <v>4855</v>
      </c>
      <c r="K1414" t="str">
        <f t="shared" si="66"/>
        <v>MSV-163MS-626-628</v>
      </c>
      <c r="L1414" t="str">
        <f>_xlfn.XLOOKUP(E1414,LD_PROJETOS!A:A,LD_PROJETOS!H:H)</f>
        <v>EL</v>
      </c>
      <c r="M1414" t="str">
        <f t="shared" si="67"/>
        <v>OBSOLETO</v>
      </c>
      <c r="N1414" t="str">
        <f t="shared" si="68"/>
        <v>C:\Users\luis.nunes\OneDrive - ATERPA\00.SERVIDOR\SALA TÉCNICA\00.PROJETOS\02.DOCUMENTOS\ANO 01\MSV-163MS-626-628\EL\OBSOLETO</v>
      </c>
      <c r="O1414" t="s">
        <v>4780</v>
      </c>
    </row>
    <row r="1415" spans="1:15" x14ac:dyDescent="0.3">
      <c r="A1415" t="s">
        <v>1408</v>
      </c>
      <c r="B1415">
        <v>2572342</v>
      </c>
      <c r="C1415" t="s">
        <v>5992</v>
      </c>
      <c r="D1415" s="11">
        <v>45838</v>
      </c>
      <c r="E1415" t="s">
        <v>3570</v>
      </c>
      <c r="F1415" t="s">
        <v>2797</v>
      </c>
      <c r="G1415" t="s">
        <v>2787</v>
      </c>
      <c r="H1415" t="str">
        <f>IF(_xlfn.XLOOKUP(E1415,LD_01[DOCUMENTO],LD_01[REVISÃO])=F1415,"VIGENTE","OBSOLETO")</f>
        <v>OBSOLETO</v>
      </c>
      <c r="I1415" t="s">
        <v>4318</v>
      </c>
      <c r="J1415" t="s">
        <v>4855</v>
      </c>
      <c r="K1415" t="str">
        <f t="shared" si="66"/>
        <v>MSV-163MS-626-628</v>
      </c>
      <c r="L1415" t="str">
        <f>_xlfn.XLOOKUP(E1415,LD_PROJETOS!A:A,LD_PROJETOS!H:H)</f>
        <v>EL</v>
      </c>
      <c r="M1415" t="str">
        <f t="shared" si="67"/>
        <v>OBSOLETO</v>
      </c>
      <c r="N1415" t="str">
        <f t="shared" si="68"/>
        <v>C:\Users\luis.nunes\OneDrive - ATERPA\00.SERVIDOR\SALA TÉCNICA\00.PROJETOS\02.DOCUMENTOS\ANO 01\MSV-163MS-626-628\EL\OBSOLETO</v>
      </c>
      <c r="O1415" t="s">
        <v>4780</v>
      </c>
    </row>
    <row r="1416" spans="1:15" x14ac:dyDescent="0.3">
      <c r="A1416" t="s">
        <v>1409</v>
      </c>
      <c r="B1416">
        <v>468270</v>
      </c>
      <c r="C1416" t="s">
        <v>5992</v>
      </c>
      <c r="D1416" s="11">
        <v>45838</v>
      </c>
      <c r="E1416" t="s">
        <v>3570</v>
      </c>
      <c r="F1416" t="s">
        <v>2797</v>
      </c>
      <c r="G1416" t="s">
        <v>2788</v>
      </c>
      <c r="H1416" t="str">
        <f>IF(_xlfn.XLOOKUP(E1416,LD_01[DOCUMENTO],LD_01[REVISÃO])=F1416,"VIGENTE","OBSOLETO")</f>
        <v>OBSOLETO</v>
      </c>
      <c r="I1416" t="s">
        <v>4318</v>
      </c>
      <c r="J1416" t="s">
        <v>4855</v>
      </c>
      <c r="K1416" t="str">
        <f t="shared" si="66"/>
        <v>MSV-163MS-626-628</v>
      </c>
      <c r="L1416" t="str">
        <f>_xlfn.XLOOKUP(E1416,LD_PROJETOS!A:A,LD_PROJETOS!H:H)</f>
        <v>EL</v>
      </c>
      <c r="M1416" t="str">
        <f t="shared" si="67"/>
        <v>OBSOLETO</v>
      </c>
      <c r="N1416" t="str">
        <f t="shared" si="68"/>
        <v>C:\Users\luis.nunes\OneDrive - ATERPA\00.SERVIDOR\SALA TÉCNICA\00.PROJETOS\02.DOCUMENTOS\ANO 01\MSV-163MS-626-628\EL\OBSOLETO</v>
      </c>
      <c r="O1416" t="s">
        <v>4780</v>
      </c>
    </row>
    <row r="1417" spans="1:15" x14ac:dyDescent="0.3">
      <c r="A1417" t="s">
        <v>1410</v>
      </c>
      <c r="B1417">
        <v>952701</v>
      </c>
      <c r="C1417" t="s">
        <v>5992</v>
      </c>
      <c r="D1417" s="11">
        <v>45838</v>
      </c>
      <c r="E1417" t="s">
        <v>3571</v>
      </c>
      <c r="F1417" t="s">
        <v>2818</v>
      </c>
      <c r="G1417" t="s">
        <v>2787</v>
      </c>
      <c r="H1417" t="str">
        <f>IF(_xlfn.XLOOKUP(E1417,LD_01[DOCUMENTO],LD_01[REVISÃO])=F1417,"VIGENTE","OBSOLETO")</f>
        <v>OBSOLETO</v>
      </c>
      <c r="I1417" t="s">
        <v>4318</v>
      </c>
      <c r="J1417" t="s">
        <v>4855</v>
      </c>
      <c r="K1417" t="str">
        <f t="shared" si="66"/>
        <v>MSV-163MS-626-628</v>
      </c>
      <c r="L1417" t="str">
        <f>_xlfn.XLOOKUP(E1417,LD_PROJETOS!A:A,LD_PROJETOS!H:H)</f>
        <v>EL</v>
      </c>
      <c r="M1417" t="str">
        <f t="shared" si="67"/>
        <v>OBSOLETO</v>
      </c>
      <c r="N1417" t="str">
        <f t="shared" si="68"/>
        <v>C:\Users\luis.nunes\OneDrive - ATERPA\00.SERVIDOR\SALA TÉCNICA\00.PROJETOS\02.DOCUMENTOS\ANO 01\MSV-163MS-626-628\EL\OBSOLETO</v>
      </c>
      <c r="O1417" t="s">
        <v>4780</v>
      </c>
    </row>
    <row r="1418" spans="1:15" x14ac:dyDescent="0.3">
      <c r="A1418" t="s">
        <v>1411</v>
      </c>
      <c r="B1418">
        <v>355972</v>
      </c>
      <c r="C1418" t="s">
        <v>5992</v>
      </c>
      <c r="D1418" s="11">
        <v>45838</v>
      </c>
      <c r="E1418" t="s">
        <v>3571</v>
      </c>
      <c r="F1418" t="s">
        <v>2818</v>
      </c>
      <c r="G1418" t="s">
        <v>2788</v>
      </c>
      <c r="H1418" t="str">
        <f>IF(_xlfn.XLOOKUP(E1418,LD_01[DOCUMENTO],LD_01[REVISÃO])=F1418,"VIGENTE","OBSOLETO")</f>
        <v>OBSOLETO</v>
      </c>
      <c r="I1418" t="s">
        <v>4318</v>
      </c>
      <c r="J1418" t="s">
        <v>4855</v>
      </c>
      <c r="K1418" t="str">
        <f t="shared" si="66"/>
        <v>MSV-163MS-626-628</v>
      </c>
      <c r="L1418" t="str">
        <f>_xlfn.XLOOKUP(E1418,LD_PROJETOS!A:A,LD_PROJETOS!H:H)</f>
        <v>EL</v>
      </c>
      <c r="M1418" t="str">
        <f t="shared" si="67"/>
        <v>OBSOLETO</v>
      </c>
      <c r="N1418" t="str">
        <f t="shared" si="68"/>
        <v>C:\Users\luis.nunes\OneDrive - ATERPA\00.SERVIDOR\SALA TÉCNICA\00.PROJETOS\02.DOCUMENTOS\ANO 01\MSV-163MS-626-628\EL\OBSOLETO</v>
      </c>
      <c r="O1418" t="s">
        <v>4780</v>
      </c>
    </row>
    <row r="1419" spans="1:15" x14ac:dyDescent="0.3">
      <c r="A1419" t="s">
        <v>1431</v>
      </c>
      <c r="B1419">
        <v>2419810</v>
      </c>
      <c r="C1419" t="s">
        <v>5992</v>
      </c>
      <c r="D1419" s="11">
        <v>45838</v>
      </c>
      <c r="E1419" t="s">
        <v>3585</v>
      </c>
      <c r="F1419" t="s">
        <v>2799</v>
      </c>
      <c r="G1419" t="s">
        <v>2787</v>
      </c>
      <c r="H1419" t="str">
        <f>IF(_xlfn.XLOOKUP(E1419,LD_01[DOCUMENTO],LD_01[REVISÃO])=F1419,"VIGENTE","OBSOLETO")</f>
        <v>VIGENTE</v>
      </c>
      <c r="I1419" t="s">
        <v>4318</v>
      </c>
      <c r="J1419" t="s">
        <v>4855</v>
      </c>
      <c r="K1419" t="str">
        <f t="shared" si="66"/>
        <v>MSV-163MS-626-628</v>
      </c>
      <c r="L1419" t="str">
        <f>_xlfn.XLOOKUP(E1419,LD_PROJETOS!A:A,LD_PROJETOS!H:H)</f>
        <v>IN</v>
      </c>
      <c r="M1419" t="str">
        <f t="shared" si="67"/>
        <v/>
      </c>
      <c r="N1419" t="str">
        <f t="shared" si="68"/>
        <v>C:\Users\luis.nunes\OneDrive - ATERPA\00.SERVIDOR\SALA TÉCNICA\00.PROJETOS\02.DOCUMENTOS\ANO 01\MSV-163MS-626-628\IN</v>
      </c>
      <c r="O1419" t="s">
        <v>4780</v>
      </c>
    </row>
    <row r="1420" spans="1:15" x14ac:dyDescent="0.3">
      <c r="A1420" t="s">
        <v>1432</v>
      </c>
      <c r="B1420">
        <v>498794</v>
      </c>
      <c r="C1420" t="s">
        <v>5992</v>
      </c>
      <c r="D1420" s="11">
        <v>45838</v>
      </c>
      <c r="E1420" t="s">
        <v>3585</v>
      </c>
      <c r="F1420" t="s">
        <v>2799</v>
      </c>
      <c r="G1420" t="s">
        <v>2788</v>
      </c>
      <c r="H1420" t="str">
        <f>IF(_xlfn.XLOOKUP(E1420,LD_01[DOCUMENTO],LD_01[REVISÃO])=F1420,"VIGENTE","OBSOLETO")</f>
        <v>VIGENTE</v>
      </c>
      <c r="I1420" t="s">
        <v>4318</v>
      </c>
      <c r="J1420" t="s">
        <v>4855</v>
      </c>
      <c r="K1420" t="str">
        <f t="shared" si="66"/>
        <v>MSV-163MS-626-628</v>
      </c>
      <c r="L1420" t="str">
        <f>_xlfn.XLOOKUP(E1420,LD_PROJETOS!A:A,LD_PROJETOS!H:H)</f>
        <v>IN</v>
      </c>
      <c r="M1420" t="str">
        <f t="shared" si="67"/>
        <v/>
      </c>
      <c r="N1420" t="str">
        <f t="shared" si="68"/>
        <v>C:\Users\luis.nunes\OneDrive - ATERPA\00.SERVIDOR\SALA TÉCNICA\00.PROJETOS\02.DOCUMENTOS\ANO 01\MSV-163MS-626-628\IN</v>
      </c>
      <c r="O1420" t="s">
        <v>4780</v>
      </c>
    </row>
    <row r="1421" spans="1:15" x14ac:dyDescent="0.3">
      <c r="A1421" t="s">
        <v>1433</v>
      </c>
      <c r="B1421">
        <v>2581114</v>
      </c>
      <c r="C1421" t="s">
        <v>5992</v>
      </c>
      <c r="D1421" s="11">
        <v>45838</v>
      </c>
      <c r="E1421" t="s">
        <v>3586</v>
      </c>
      <c r="F1421" t="s">
        <v>2799</v>
      </c>
      <c r="G1421" t="s">
        <v>2787</v>
      </c>
      <c r="H1421" t="str">
        <f>IF(_xlfn.XLOOKUP(E1421,LD_01[DOCUMENTO],LD_01[REVISÃO])=F1421,"VIGENTE","OBSOLETO")</f>
        <v>VIGENTE</v>
      </c>
      <c r="I1421" t="s">
        <v>4318</v>
      </c>
      <c r="J1421" t="s">
        <v>4855</v>
      </c>
      <c r="K1421" t="str">
        <f t="shared" si="66"/>
        <v>MSV-163MS-626-628</v>
      </c>
      <c r="L1421" t="str">
        <f>_xlfn.XLOOKUP(E1421,LD_PROJETOS!A:A,LD_PROJETOS!H:H)</f>
        <v>IN</v>
      </c>
      <c r="M1421" t="str">
        <f t="shared" si="67"/>
        <v/>
      </c>
      <c r="N1421" t="str">
        <f t="shared" si="68"/>
        <v>C:\Users\luis.nunes\OneDrive - ATERPA\00.SERVIDOR\SALA TÉCNICA\00.PROJETOS\02.DOCUMENTOS\ANO 01\MSV-163MS-626-628\IN</v>
      </c>
      <c r="O1421" t="s">
        <v>4780</v>
      </c>
    </row>
    <row r="1422" spans="1:15" x14ac:dyDescent="0.3">
      <c r="A1422" t="s">
        <v>1434</v>
      </c>
      <c r="B1422">
        <v>702477</v>
      </c>
      <c r="C1422" t="s">
        <v>5992</v>
      </c>
      <c r="D1422" s="11">
        <v>45838</v>
      </c>
      <c r="E1422" t="s">
        <v>3586</v>
      </c>
      <c r="F1422" t="s">
        <v>2799</v>
      </c>
      <c r="G1422" t="s">
        <v>2788</v>
      </c>
      <c r="H1422" t="str">
        <f>IF(_xlfn.XLOOKUP(E1422,LD_01[DOCUMENTO],LD_01[REVISÃO])=F1422,"VIGENTE","OBSOLETO")</f>
        <v>VIGENTE</v>
      </c>
      <c r="I1422" t="s">
        <v>4318</v>
      </c>
      <c r="J1422" t="s">
        <v>4855</v>
      </c>
      <c r="K1422" t="str">
        <f t="shared" si="66"/>
        <v>MSV-163MS-626-628</v>
      </c>
      <c r="L1422" t="str">
        <f>_xlfn.XLOOKUP(E1422,LD_PROJETOS!A:A,LD_PROJETOS!H:H)</f>
        <v>IN</v>
      </c>
      <c r="M1422" t="str">
        <f t="shared" si="67"/>
        <v/>
      </c>
      <c r="N1422" t="str">
        <f t="shared" si="68"/>
        <v>C:\Users\luis.nunes\OneDrive - ATERPA\00.SERVIDOR\SALA TÉCNICA\00.PROJETOS\02.DOCUMENTOS\ANO 01\MSV-163MS-626-628\IN</v>
      </c>
      <c r="O1422" t="s">
        <v>4780</v>
      </c>
    </row>
    <row r="1423" spans="1:15" x14ac:dyDescent="0.3">
      <c r="A1423" t="s">
        <v>1435</v>
      </c>
      <c r="B1423">
        <v>3035120</v>
      </c>
      <c r="C1423" t="s">
        <v>5992</v>
      </c>
      <c r="D1423" s="11">
        <v>45838</v>
      </c>
      <c r="E1423" t="s">
        <v>3587</v>
      </c>
      <c r="F1423" t="s">
        <v>2799</v>
      </c>
      <c r="G1423" t="s">
        <v>2787</v>
      </c>
      <c r="H1423" t="str">
        <f>IF(_xlfn.XLOOKUP(E1423,LD_01[DOCUMENTO],LD_01[REVISÃO])=F1423,"VIGENTE","OBSOLETO")</f>
        <v>VIGENTE</v>
      </c>
      <c r="I1423" t="s">
        <v>4318</v>
      </c>
      <c r="J1423" t="s">
        <v>4855</v>
      </c>
      <c r="K1423" t="str">
        <f t="shared" si="66"/>
        <v>MSV-163MS-626-628</v>
      </c>
      <c r="L1423" t="str">
        <f>_xlfn.XLOOKUP(E1423,LD_PROJETOS!A:A,LD_PROJETOS!H:H)</f>
        <v>IN</v>
      </c>
      <c r="M1423" t="str">
        <f t="shared" si="67"/>
        <v/>
      </c>
      <c r="N1423" t="str">
        <f t="shared" si="68"/>
        <v>C:\Users\luis.nunes\OneDrive - ATERPA\00.SERVIDOR\SALA TÉCNICA\00.PROJETOS\02.DOCUMENTOS\ANO 01\MSV-163MS-626-628\IN</v>
      </c>
      <c r="O1423" t="s">
        <v>4780</v>
      </c>
    </row>
    <row r="1424" spans="1:15" x14ac:dyDescent="0.3">
      <c r="A1424" t="s">
        <v>1436</v>
      </c>
      <c r="B1424">
        <v>433647</v>
      </c>
      <c r="C1424" t="s">
        <v>5992</v>
      </c>
      <c r="D1424" s="11">
        <v>45838</v>
      </c>
      <c r="E1424" t="s">
        <v>3587</v>
      </c>
      <c r="F1424" t="s">
        <v>2799</v>
      </c>
      <c r="G1424" t="s">
        <v>2788</v>
      </c>
      <c r="H1424" t="str">
        <f>IF(_xlfn.XLOOKUP(E1424,LD_01[DOCUMENTO],LD_01[REVISÃO])=F1424,"VIGENTE","OBSOLETO")</f>
        <v>VIGENTE</v>
      </c>
      <c r="I1424" t="s">
        <v>4318</v>
      </c>
      <c r="J1424" t="s">
        <v>4855</v>
      </c>
      <c r="K1424" t="str">
        <f t="shared" si="66"/>
        <v>MSV-163MS-626-628</v>
      </c>
      <c r="L1424" t="str">
        <f>_xlfn.XLOOKUP(E1424,LD_PROJETOS!A:A,LD_PROJETOS!H:H)</f>
        <v>IN</v>
      </c>
      <c r="M1424" t="str">
        <f t="shared" si="67"/>
        <v/>
      </c>
      <c r="N1424" t="str">
        <f t="shared" si="68"/>
        <v>C:\Users\luis.nunes\OneDrive - ATERPA\00.SERVIDOR\SALA TÉCNICA\00.PROJETOS\02.DOCUMENTOS\ANO 01\MSV-163MS-626-628\IN</v>
      </c>
      <c r="O1424" t="s">
        <v>4780</v>
      </c>
    </row>
    <row r="1425" spans="1:15" x14ac:dyDescent="0.3">
      <c r="A1425" t="s">
        <v>1453</v>
      </c>
      <c r="B1425">
        <v>2508941</v>
      </c>
      <c r="C1425" t="s">
        <v>5992</v>
      </c>
      <c r="D1425" s="11">
        <v>45838</v>
      </c>
      <c r="E1425" t="s">
        <v>3597</v>
      </c>
      <c r="F1425" t="s">
        <v>2799</v>
      </c>
      <c r="G1425" t="s">
        <v>2787</v>
      </c>
      <c r="H1425" t="str">
        <f>IF(_xlfn.XLOOKUP(E1425,LD_01[DOCUMENTO],LD_01[REVISÃO])=F1425,"VIGENTE","OBSOLETO")</f>
        <v>VIGENTE</v>
      </c>
      <c r="I1425" t="s">
        <v>4318</v>
      </c>
      <c r="J1425" t="s">
        <v>4855</v>
      </c>
      <c r="K1425" t="str">
        <f t="shared" si="66"/>
        <v>MSV-163MS-626-628</v>
      </c>
      <c r="L1425" t="str">
        <f>_xlfn.XLOOKUP(E1425,LD_PROJETOS!A:A,LD_PROJETOS!H:H)</f>
        <v>PA</v>
      </c>
      <c r="M1425" t="str">
        <f t="shared" si="67"/>
        <v/>
      </c>
      <c r="N1425" t="str">
        <f t="shared" si="68"/>
        <v>C:\Users\luis.nunes\OneDrive - ATERPA\00.SERVIDOR\SALA TÉCNICA\00.PROJETOS\02.DOCUMENTOS\ANO 01\MSV-163MS-626-628\PA</v>
      </c>
      <c r="O1425" t="s">
        <v>4780</v>
      </c>
    </row>
    <row r="1426" spans="1:15" x14ac:dyDescent="0.3">
      <c r="A1426" t="s">
        <v>1454</v>
      </c>
      <c r="B1426">
        <v>698699</v>
      </c>
      <c r="C1426" t="s">
        <v>5992</v>
      </c>
      <c r="D1426" s="11">
        <v>45838</v>
      </c>
      <c r="E1426" t="s">
        <v>3597</v>
      </c>
      <c r="F1426" t="s">
        <v>2799</v>
      </c>
      <c r="G1426" t="s">
        <v>2788</v>
      </c>
      <c r="H1426" t="str">
        <f>IF(_xlfn.XLOOKUP(E1426,LD_01[DOCUMENTO],LD_01[REVISÃO])=F1426,"VIGENTE","OBSOLETO")</f>
        <v>VIGENTE</v>
      </c>
      <c r="I1426" t="s">
        <v>4318</v>
      </c>
      <c r="J1426" t="s">
        <v>4855</v>
      </c>
      <c r="K1426" t="str">
        <f t="shared" si="66"/>
        <v>MSV-163MS-626-628</v>
      </c>
      <c r="L1426" t="str">
        <f>_xlfn.XLOOKUP(E1426,LD_PROJETOS!A:A,LD_PROJETOS!H:H)</f>
        <v>PA</v>
      </c>
      <c r="M1426" t="str">
        <f t="shared" si="67"/>
        <v/>
      </c>
      <c r="N1426" t="str">
        <f t="shared" si="68"/>
        <v>C:\Users\luis.nunes\OneDrive - ATERPA\00.SERVIDOR\SALA TÉCNICA\00.PROJETOS\02.DOCUMENTOS\ANO 01\MSV-163MS-626-628\PA</v>
      </c>
      <c r="O1426" t="s">
        <v>4780</v>
      </c>
    </row>
    <row r="1427" spans="1:15" x14ac:dyDescent="0.3">
      <c r="A1427" t="s">
        <v>1455</v>
      </c>
      <c r="B1427">
        <v>2716750</v>
      </c>
      <c r="C1427" t="s">
        <v>5992</v>
      </c>
      <c r="D1427" s="11">
        <v>45838</v>
      </c>
      <c r="E1427" t="s">
        <v>3598</v>
      </c>
      <c r="F1427" t="s">
        <v>2799</v>
      </c>
      <c r="G1427" t="s">
        <v>2787</v>
      </c>
      <c r="H1427" t="str">
        <f>IF(_xlfn.XLOOKUP(E1427,LD_01[DOCUMENTO],LD_01[REVISÃO])=F1427,"VIGENTE","OBSOLETO")</f>
        <v>VIGENTE</v>
      </c>
      <c r="I1427" t="s">
        <v>4318</v>
      </c>
      <c r="J1427" t="s">
        <v>4855</v>
      </c>
      <c r="K1427" t="str">
        <f t="shared" si="66"/>
        <v>MSV-163MS-626-628</v>
      </c>
      <c r="L1427" t="str">
        <f>_xlfn.XLOOKUP(E1427,LD_PROJETOS!A:A,LD_PROJETOS!H:H)</f>
        <v>PA</v>
      </c>
      <c r="M1427" t="str">
        <f t="shared" si="67"/>
        <v/>
      </c>
      <c r="N1427" t="str">
        <f t="shared" si="68"/>
        <v>C:\Users\luis.nunes\OneDrive - ATERPA\00.SERVIDOR\SALA TÉCNICA\00.PROJETOS\02.DOCUMENTOS\ANO 01\MSV-163MS-626-628\PA</v>
      </c>
      <c r="O1427" t="s">
        <v>4780</v>
      </c>
    </row>
    <row r="1428" spans="1:15" x14ac:dyDescent="0.3">
      <c r="A1428" t="s">
        <v>1456</v>
      </c>
      <c r="B1428">
        <v>835766</v>
      </c>
      <c r="C1428" t="s">
        <v>5992</v>
      </c>
      <c r="D1428" s="11">
        <v>45838</v>
      </c>
      <c r="E1428" t="s">
        <v>3598</v>
      </c>
      <c r="F1428" t="s">
        <v>2799</v>
      </c>
      <c r="G1428" t="s">
        <v>2788</v>
      </c>
      <c r="H1428" t="str">
        <f>IF(_xlfn.XLOOKUP(E1428,LD_01[DOCUMENTO],LD_01[REVISÃO])=F1428,"VIGENTE","OBSOLETO")</f>
        <v>VIGENTE</v>
      </c>
      <c r="I1428" t="s">
        <v>4318</v>
      </c>
      <c r="J1428" t="s">
        <v>4855</v>
      </c>
      <c r="K1428" t="str">
        <f t="shared" si="66"/>
        <v>MSV-163MS-626-628</v>
      </c>
      <c r="L1428" t="str">
        <f>_xlfn.XLOOKUP(E1428,LD_PROJETOS!A:A,LD_PROJETOS!H:H)</f>
        <v>PA</v>
      </c>
      <c r="M1428" t="str">
        <f t="shared" si="67"/>
        <v/>
      </c>
      <c r="N1428" t="str">
        <f t="shared" si="68"/>
        <v>C:\Users\luis.nunes\OneDrive - ATERPA\00.SERVIDOR\SALA TÉCNICA\00.PROJETOS\02.DOCUMENTOS\ANO 01\MSV-163MS-626-628\PA</v>
      </c>
      <c r="O1428" t="s">
        <v>4780</v>
      </c>
    </row>
    <row r="1429" spans="1:15" x14ac:dyDescent="0.3">
      <c r="A1429" t="s">
        <v>1457</v>
      </c>
      <c r="B1429">
        <v>14747041</v>
      </c>
      <c r="C1429" t="s">
        <v>5992</v>
      </c>
      <c r="D1429" s="11">
        <v>45838</v>
      </c>
      <c r="E1429" t="s">
        <v>3599</v>
      </c>
      <c r="F1429" t="s">
        <v>2797</v>
      </c>
      <c r="G1429" t="s">
        <v>2787</v>
      </c>
      <c r="H1429" t="str">
        <f>IF(_xlfn.XLOOKUP(E1429,LD_01[DOCUMENTO],LD_01[REVISÃO])=F1429,"VIGENTE","OBSOLETO")</f>
        <v>VIGENTE</v>
      </c>
      <c r="I1429" t="s">
        <v>4318</v>
      </c>
      <c r="J1429" t="s">
        <v>4855</v>
      </c>
      <c r="K1429" t="str">
        <f t="shared" si="66"/>
        <v>MSV-163MS-626-628</v>
      </c>
      <c r="L1429" t="str">
        <f>_xlfn.XLOOKUP(E1429,LD_PROJETOS!A:A,LD_PROJETOS!H:H)</f>
        <v>PA</v>
      </c>
      <c r="M1429" t="str">
        <f t="shared" si="67"/>
        <v/>
      </c>
      <c r="N1429" t="str">
        <f t="shared" si="68"/>
        <v>C:\Users\luis.nunes\OneDrive - ATERPA\00.SERVIDOR\SALA TÉCNICA\00.PROJETOS\02.DOCUMENTOS\ANO 01\MSV-163MS-626-628\PA</v>
      </c>
      <c r="O1429" t="s">
        <v>4780</v>
      </c>
    </row>
    <row r="1430" spans="1:15" x14ac:dyDescent="0.3">
      <c r="A1430" t="s">
        <v>1458</v>
      </c>
      <c r="B1430">
        <v>432890</v>
      </c>
      <c r="C1430" t="s">
        <v>5992</v>
      </c>
      <c r="D1430" s="11">
        <v>45838</v>
      </c>
      <c r="E1430" t="s">
        <v>3599</v>
      </c>
      <c r="F1430" t="s">
        <v>2797</v>
      </c>
      <c r="G1430" t="s">
        <v>2788</v>
      </c>
      <c r="H1430" t="str">
        <f>IF(_xlfn.XLOOKUP(E1430,LD_01[DOCUMENTO],LD_01[REVISÃO])=F1430,"VIGENTE","OBSOLETO")</f>
        <v>VIGENTE</v>
      </c>
      <c r="I1430" t="s">
        <v>4318</v>
      </c>
      <c r="J1430" t="s">
        <v>4855</v>
      </c>
      <c r="K1430" t="str">
        <f t="shared" si="66"/>
        <v>MSV-163MS-626-628</v>
      </c>
      <c r="L1430" t="str">
        <f>_xlfn.XLOOKUP(E1430,LD_PROJETOS!A:A,LD_PROJETOS!H:H)</f>
        <v>PA</v>
      </c>
      <c r="M1430" t="str">
        <f t="shared" si="67"/>
        <v/>
      </c>
      <c r="N1430" t="str">
        <f t="shared" si="68"/>
        <v>C:\Users\luis.nunes\OneDrive - ATERPA\00.SERVIDOR\SALA TÉCNICA\00.PROJETOS\02.DOCUMENTOS\ANO 01\MSV-163MS-626-628\PA</v>
      </c>
      <c r="O1430" t="s">
        <v>4780</v>
      </c>
    </row>
    <row r="1431" spans="1:15" x14ac:dyDescent="0.3">
      <c r="A1431" t="s">
        <v>1438</v>
      </c>
      <c r="B1431">
        <v>2602003</v>
      </c>
      <c r="C1431" t="s">
        <v>5992</v>
      </c>
      <c r="D1431" s="11">
        <v>45838</v>
      </c>
      <c r="E1431" t="s">
        <v>3589</v>
      </c>
      <c r="F1431" t="s">
        <v>2818</v>
      </c>
      <c r="G1431" t="s">
        <v>2787</v>
      </c>
      <c r="H1431" t="str">
        <f>IF(_xlfn.XLOOKUP(E1431,LD_01[DOCUMENTO],LD_01[REVISÃO])=F1431,"VIGENTE","OBSOLETO")</f>
        <v>VIGENTE</v>
      </c>
      <c r="I1431" t="s">
        <v>4318</v>
      </c>
      <c r="J1431" t="s">
        <v>4855</v>
      </c>
      <c r="K1431" t="str">
        <f t="shared" si="66"/>
        <v>MSV-163MS-626-628</v>
      </c>
      <c r="L1431" t="str">
        <f>_xlfn.XLOOKUP(E1431,LD_PROJETOS!A:A,LD_PROJETOS!H:H)</f>
        <v>DV</v>
      </c>
      <c r="M1431" t="str">
        <f t="shared" si="67"/>
        <v/>
      </c>
      <c r="N1431" t="str">
        <f t="shared" si="68"/>
        <v>C:\Users\luis.nunes\OneDrive - ATERPA\00.SERVIDOR\SALA TÉCNICA\00.PROJETOS\02.DOCUMENTOS\ANO 01\MSV-163MS-626-628\DV</v>
      </c>
      <c r="O1431" t="s">
        <v>4780</v>
      </c>
    </row>
    <row r="1432" spans="1:15" x14ac:dyDescent="0.3">
      <c r="A1432" t="s">
        <v>1439</v>
      </c>
      <c r="B1432">
        <v>564257</v>
      </c>
      <c r="C1432" t="s">
        <v>5992</v>
      </c>
      <c r="D1432" s="11">
        <v>45838</v>
      </c>
      <c r="E1432" t="s">
        <v>3589</v>
      </c>
      <c r="F1432" t="s">
        <v>2818</v>
      </c>
      <c r="G1432" t="s">
        <v>2788</v>
      </c>
      <c r="H1432" t="str">
        <f>IF(_xlfn.XLOOKUP(E1432,LD_01[DOCUMENTO],LD_01[REVISÃO])=F1432,"VIGENTE","OBSOLETO")</f>
        <v>VIGENTE</v>
      </c>
      <c r="I1432" t="s">
        <v>4318</v>
      </c>
      <c r="J1432" t="s">
        <v>4855</v>
      </c>
      <c r="K1432" t="str">
        <f t="shared" si="66"/>
        <v>MSV-163MS-626-628</v>
      </c>
      <c r="L1432" t="str">
        <f>_xlfn.XLOOKUP(E1432,LD_PROJETOS!A:A,LD_PROJETOS!H:H)</f>
        <v>DV</v>
      </c>
      <c r="M1432" t="str">
        <f t="shared" si="67"/>
        <v/>
      </c>
      <c r="N1432" t="str">
        <f t="shared" si="68"/>
        <v>C:\Users\luis.nunes\OneDrive - ATERPA\00.SERVIDOR\SALA TÉCNICA\00.PROJETOS\02.DOCUMENTOS\ANO 01\MSV-163MS-626-628\DV</v>
      </c>
      <c r="O1432" t="s">
        <v>4780</v>
      </c>
    </row>
    <row r="1433" spans="1:15" x14ac:dyDescent="0.3">
      <c r="A1433" t="s">
        <v>1440</v>
      </c>
      <c r="B1433">
        <v>2478814</v>
      </c>
      <c r="C1433" t="s">
        <v>5992</v>
      </c>
      <c r="D1433" s="11">
        <v>45838</v>
      </c>
      <c r="E1433" t="s">
        <v>3590</v>
      </c>
      <c r="F1433" t="s">
        <v>2818</v>
      </c>
      <c r="G1433" t="s">
        <v>2787</v>
      </c>
      <c r="H1433" t="str">
        <f>IF(_xlfn.XLOOKUP(E1433,LD_01[DOCUMENTO],LD_01[REVISÃO])=F1433,"VIGENTE","OBSOLETO")</f>
        <v>VIGENTE</v>
      </c>
      <c r="I1433" t="s">
        <v>4318</v>
      </c>
      <c r="J1433" t="s">
        <v>4855</v>
      </c>
      <c r="K1433" t="str">
        <f t="shared" si="66"/>
        <v>MSV-163MS-626-628</v>
      </c>
      <c r="L1433" t="str">
        <f>_xlfn.XLOOKUP(E1433,LD_PROJETOS!A:A,LD_PROJETOS!H:H)</f>
        <v>DV</v>
      </c>
      <c r="M1433" t="str">
        <f t="shared" si="67"/>
        <v/>
      </c>
      <c r="N1433" t="str">
        <f t="shared" si="68"/>
        <v>C:\Users\luis.nunes\OneDrive - ATERPA\00.SERVIDOR\SALA TÉCNICA\00.PROJETOS\02.DOCUMENTOS\ANO 01\MSV-163MS-626-628\DV</v>
      </c>
      <c r="O1433" t="s">
        <v>4780</v>
      </c>
    </row>
    <row r="1434" spans="1:15" x14ac:dyDescent="0.3">
      <c r="A1434" t="s">
        <v>1441</v>
      </c>
      <c r="B1434">
        <v>568556</v>
      </c>
      <c r="C1434" t="s">
        <v>5992</v>
      </c>
      <c r="D1434" s="11">
        <v>45838</v>
      </c>
      <c r="E1434" t="s">
        <v>3590</v>
      </c>
      <c r="F1434" t="s">
        <v>2818</v>
      </c>
      <c r="G1434" t="s">
        <v>2788</v>
      </c>
      <c r="H1434" t="str">
        <f>IF(_xlfn.XLOOKUP(E1434,LD_01[DOCUMENTO],LD_01[REVISÃO])=F1434,"VIGENTE","OBSOLETO")</f>
        <v>VIGENTE</v>
      </c>
      <c r="I1434" t="s">
        <v>4318</v>
      </c>
      <c r="J1434" t="s">
        <v>4855</v>
      </c>
      <c r="K1434" t="str">
        <f t="shared" si="66"/>
        <v>MSV-163MS-626-628</v>
      </c>
      <c r="L1434" t="str">
        <f>_xlfn.XLOOKUP(E1434,LD_PROJETOS!A:A,LD_PROJETOS!H:H)</f>
        <v>DV</v>
      </c>
      <c r="M1434" t="str">
        <f t="shared" si="67"/>
        <v/>
      </c>
      <c r="N1434" t="str">
        <f t="shared" si="68"/>
        <v>C:\Users\luis.nunes\OneDrive - ATERPA\00.SERVIDOR\SALA TÉCNICA\00.PROJETOS\02.DOCUMENTOS\ANO 01\MSV-163MS-626-628\DV</v>
      </c>
      <c r="O1434" t="s">
        <v>4780</v>
      </c>
    </row>
    <row r="1435" spans="1:15" x14ac:dyDescent="0.3">
      <c r="A1435" t="s">
        <v>1442</v>
      </c>
      <c r="B1435">
        <v>2242468</v>
      </c>
      <c r="C1435" t="s">
        <v>5992</v>
      </c>
      <c r="D1435" s="11">
        <v>45838</v>
      </c>
      <c r="E1435" t="s">
        <v>3591</v>
      </c>
      <c r="F1435" t="s">
        <v>2791</v>
      </c>
      <c r="G1435" t="s">
        <v>2787</v>
      </c>
      <c r="H1435" t="str">
        <f>IF(_xlfn.XLOOKUP(E1435,LD_01[DOCUMENTO],LD_01[REVISÃO])=F1435,"VIGENTE","OBSOLETO")</f>
        <v>VIGENTE</v>
      </c>
      <c r="I1435" t="s">
        <v>4318</v>
      </c>
      <c r="J1435" t="s">
        <v>4855</v>
      </c>
      <c r="K1435" t="str">
        <f t="shared" si="66"/>
        <v>MSV-163MS-626-628</v>
      </c>
      <c r="L1435" t="str">
        <f>_xlfn.XLOOKUP(E1435,LD_PROJETOS!A:A,LD_PROJETOS!H:H)</f>
        <v>DV</v>
      </c>
      <c r="M1435" t="str">
        <f t="shared" si="67"/>
        <v/>
      </c>
      <c r="N1435" t="str">
        <f t="shared" si="68"/>
        <v>C:\Users\luis.nunes\OneDrive - ATERPA\00.SERVIDOR\SALA TÉCNICA\00.PROJETOS\02.DOCUMENTOS\ANO 01\MSV-163MS-626-628\DV</v>
      </c>
      <c r="O1435" t="s">
        <v>4780</v>
      </c>
    </row>
    <row r="1436" spans="1:15" x14ac:dyDescent="0.3">
      <c r="A1436" t="s">
        <v>1443</v>
      </c>
      <c r="B1436">
        <v>462558</v>
      </c>
      <c r="C1436" t="s">
        <v>5992</v>
      </c>
      <c r="D1436" s="11">
        <v>45838</v>
      </c>
      <c r="E1436" t="s">
        <v>3591</v>
      </c>
      <c r="F1436" t="s">
        <v>2791</v>
      </c>
      <c r="G1436" t="s">
        <v>2788</v>
      </c>
      <c r="H1436" t="str">
        <f>IF(_xlfn.XLOOKUP(E1436,LD_01[DOCUMENTO],LD_01[REVISÃO])=F1436,"VIGENTE","OBSOLETO")</f>
        <v>VIGENTE</v>
      </c>
      <c r="I1436" t="s">
        <v>4318</v>
      </c>
      <c r="J1436" t="s">
        <v>4855</v>
      </c>
      <c r="K1436" t="str">
        <f t="shared" si="66"/>
        <v>MSV-163MS-626-628</v>
      </c>
      <c r="L1436" t="str">
        <f>_xlfn.XLOOKUP(E1436,LD_PROJETOS!A:A,LD_PROJETOS!H:H)</f>
        <v>DV</v>
      </c>
      <c r="M1436" t="str">
        <f t="shared" si="67"/>
        <v/>
      </c>
      <c r="N1436" t="str">
        <f t="shared" si="68"/>
        <v>C:\Users\luis.nunes\OneDrive - ATERPA\00.SERVIDOR\SALA TÉCNICA\00.PROJETOS\02.DOCUMENTOS\ANO 01\MSV-163MS-626-628\DV</v>
      </c>
      <c r="O1436" t="s">
        <v>4780</v>
      </c>
    </row>
    <row r="1437" spans="1:15" x14ac:dyDescent="0.3">
      <c r="A1437" t="s">
        <v>1444</v>
      </c>
      <c r="B1437">
        <v>2370849</v>
      </c>
      <c r="C1437" t="s">
        <v>5992</v>
      </c>
      <c r="D1437" s="11">
        <v>45838</v>
      </c>
      <c r="E1437" t="s">
        <v>3592</v>
      </c>
      <c r="F1437" t="s">
        <v>2791</v>
      </c>
      <c r="G1437" t="s">
        <v>2787</v>
      </c>
      <c r="H1437" t="str">
        <f>IF(_xlfn.XLOOKUP(E1437,LD_01[DOCUMENTO],LD_01[REVISÃO])=F1437,"VIGENTE","OBSOLETO")</f>
        <v>VIGENTE</v>
      </c>
      <c r="I1437" t="s">
        <v>4318</v>
      </c>
      <c r="J1437" t="s">
        <v>4855</v>
      </c>
      <c r="K1437" t="str">
        <f t="shared" si="66"/>
        <v>MSV-163MS-626-628</v>
      </c>
      <c r="L1437" t="str">
        <f>_xlfn.XLOOKUP(E1437,LD_PROJETOS!A:A,LD_PROJETOS!H:H)</f>
        <v>DV</v>
      </c>
      <c r="M1437" t="str">
        <f t="shared" si="67"/>
        <v/>
      </c>
      <c r="N1437" t="str">
        <f t="shared" si="68"/>
        <v>C:\Users\luis.nunes\OneDrive - ATERPA\00.SERVIDOR\SALA TÉCNICA\00.PROJETOS\02.DOCUMENTOS\ANO 01\MSV-163MS-626-628\DV</v>
      </c>
      <c r="O1437" t="s">
        <v>4780</v>
      </c>
    </row>
    <row r="1438" spans="1:15" x14ac:dyDescent="0.3">
      <c r="A1438" t="s">
        <v>1445</v>
      </c>
      <c r="B1438">
        <v>498737</v>
      </c>
      <c r="C1438" t="s">
        <v>5992</v>
      </c>
      <c r="D1438" s="11">
        <v>45838</v>
      </c>
      <c r="E1438" t="s">
        <v>3592</v>
      </c>
      <c r="F1438" t="s">
        <v>2791</v>
      </c>
      <c r="G1438" t="s">
        <v>2788</v>
      </c>
      <c r="H1438" t="str">
        <f>IF(_xlfn.XLOOKUP(E1438,LD_01[DOCUMENTO],LD_01[REVISÃO])=F1438,"VIGENTE","OBSOLETO")</f>
        <v>VIGENTE</v>
      </c>
      <c r="I1438" t="s">
        <v>4318</v>
      </c>
      <c r="J1438" t="s">
        <v>4855</v>
      </c>
      <c r="K1438" t="str">
        <f t="shared" si="66"/>
        <v>MSV-163MS-626-628</v>
      </c>
      <c r="L1438" t="str">
        <f>_xlfn.XLOOKUP(E1438,LD_PROJETOS!A:A,LD_PROJETOS!H:H)</f>
        <v>DV</v>
      </c>
      <c r="M1438" t="str">
        <f t="shared" si="67"/>
        <v/>
      </c>
      <c r="N1438" t="str">
        <f t="shared" si="68"/>
        <v>C:\Users\luis.nunes\OneDrive - ATERPA\00.SERVIDOR\SALA TÉCNICA\00.PROJETOS\02.DOCUMENTOS\ANO 01\MSV-163MS-626-628\DV</v>
      </c>
      <c r="O1438" t="s">
        <v>4780</v>
      </c>
    </row>
    <row r="1439" spans="1:15" x14ac:dyDescent="0.3">
      <c r="A1439" t="s">
        <v>1446</v>
      </c>
      <c r="B1439">
        <v>2409597</v>
      </c>
      <c r="C1439" t="s">
        <v>5992</v>
      </c>
      <c r="D1439" s="11">
        <v>45838</v>
      </c>
      <c r="E1439" t="s">
        <v>3593</v>
      </c>
      <c r="F1439" t="s">
        <v>2791</v>
      </c>
      <c r="G1439" t="s">
        <v>2787</v>
      </c>
      <c r="H1439" t="str">
        <f>IF(_xlfn.XLOOKUP(E1439,LD_01[DOCUMENTO],LD_01[REVISÃO])=F1439,"VIGENTE","OBSOLETO")</f>
        <v>VIGENTE</v>
      </c>
      <c r="I1439" t="s">
        <v>4318</v>
      </c>
      <c r="J1439" t="s">
        <v>4855</v>
      </c>
      <c r="K1439" t="str">
        <f t="shared" si="66"/>
        <v>MSV-163MS-626-628</v>
      </c>
      <c r="L1439" t="str">
        <f>_xlfn.XLOOKUP(E1439,LD_PROJETOS!A:A,LD_PROJETOS!H:H)</f>
        <v>DV</v>
      </c>
      <c r="M1439" t="str">
        <f t="shared" si="67"/>
        <v/>
      </c>
      <c r="N1439" t="str">
        <f t="shared" si="68"/>
        <v>C:\Users\luis.nunes\OneDrive - ATERPA\00.SERVIDOR\SALA TÉCNICA\00.PROJETOS\02.DOCUMENTOS\ANO 01\MSV-163MS-626-628\DV</v>
      </c>
      <c r="O1439" t="s">
        <v>4780</v>
      </c>
    </row>
    <row r="1440" spans="1:15" x14ac:dyDescent="0.3">
      <c r="A1440" t="s">
        <v>1447</v>
      </c>
      <c r="B1440">
        <v>547924</v>
      </c>
      <c r="C1440" t="s">
        <v>5992</v>
      </c>
      <c r="D1440" s="11">
        <v>45838</v>
      </c>
      <c r="E1440" t="s">
        <v>3593</v>
      </c>
      <c r="F1440" t="s">
        <v>2791</v>
      </c>
      <c r="G1440" t="s">
        <v>2788</v>
      </c>
      <c r="H1440" t="str">
        <f>IF(_xlfn.XLOOKUP(E1440,LD_01[DOCUMENTO],LD_01[REVISÃO])=F1440,"VIGENTE","OBSOLETO")</f>
        <v>VIGENTE</v>
      </c>
      <c r="I1440" t="s">
        <v>4318</v>
      </c>
      <c r="J1440" t="s">
        <v>4855</v>
      </c>
      <c r="K1440" t="str">
        <f t="shared" si="66"/>
        <v>MSV-163MS-626-628</v>
      </c>
      <c r="L1440" t="str">
        <f>_xlfn.XLOOKUP(E1440,LD_PROJETOS!A:A,LD_PROJETOS!H:H)</f>
        <v>DV</v>
      </c>
      <c r="M1440" t="str">
        <f t="shared" si="67"/>
        <v/>
      </c>
      <c r="N1440" t="str">
        <f t="shared" si="68"/>
        <v>C:\Users\luis.nunes\OneDrive - ATERPA\00.SERVIDOR\SALA TÉCNICA\00.PROJETOS\02.DOCUMENTOS\ANO 01\MSV-163MS-626-628\DV</v>
      </c>
      <c r="O1440" t="s">
        <v>4780</v>
      </c>
    </row>
    <row r="1441" spans="1:15" x14ac:dyDescent="0.3">
      <c r="A1441" t="s">
        <v>1448</v>
      </c>
      <c r="B1441">
        <v>2116109</v>
      </c>
      <c r="C1441" t="s">
        <v>5992</v>
      </c>
      <c r="D1441" s="11">
        <v>45838</v>
      </c>
      <c r="E1441" t="s">
        <v>3594</v>
      </c>
      <c r="F1441" t="s">
        <v>2791</v>
      </c>
      <c r="G1441" t="s">
        <v>2787</v>
      </c>
      <c r="H1441" t="str">
        <f>IF(_xlfn.XLOOKUP(E1441,LD_01[DOCUMENTO],LD_01[REVISÃO])=F1441,"VIGENTE","OBSOLETO")</f>
        <v>VIGENTE</v>
      </c>
      <c r="I1441" t="s">
        <v>4318</v>
      </c>
      <c r="J1441" t="s">
        <v>4855</v>
      </c>
      <c r="K1441" t="str">
        <f t="shared" si="66"/>
        <v>MSV-163MS-626-628</v>
      </c>
      <c r="L1441" t="str">
        <f>_xlfn.XLOOKUP(E1441,LD_PROJETOS!A:A,LD_PROJETOS!H:H)</f>
        <v>DV</v>
      </c>
      <c r="M1441" t="str">
        <f t="shared" si="67"/>
        <v/>
      </c>
      <c r="N1441" t="str">
        <f t="shared" si="68"/>
        <v>C:\Users\luis.nunes\OneDrive - ATERPA\00.SERVIDOR\SALA TÉCNICA\00.PROJETOS\02.DOCUMENTOS\ANO 01\MSV-163MS-626-628\DV</v>
      </c>
      <c r="O1441" t="s">
        <v>4780</v>
      </c>
    </row>
    <row r="1442" spans="1:15" x14ac:dyDescent="0.3">
      <c r="A1442" t="s">
        <v>1449</v>
      </c>
      <c r="B1442">
        <v>432691</v>
      </c>
      <c r="C1442" t="s">
        <v>5992</v>
      </c>
      <c r="D1442" s="11">
        <v>45838</v>
      </c>
      <c r="E1442" t="s">
        <v>3594</v>
      </c>
      <c r="F1442" t="s">
        <v>2791</v>
      </c>
      <c r="G1442" t="s">
        <v>2788</v>
      </c>
      <c r="H1442" t="str">
        <f>IF(_xlfn.XLOOKUP(E1442,LD_01[DOCUMENTO],LD_01[REVISÃO])=F1442,"VIGENTE","OBSOLETO")</f>
        <v>VIGENTE</v>
      </c>
      <c r="I1442" t="s">
        <v>4318</v>
      </c>
      <c r="J1442" t="s">
        <v>4855</v>
      </c>
      <c r="K1442" t="str">
        <f t="shared" si="66"/>
        <v>MSV-163MS-626-628</v>
      </c>
      <c r="L1442" t="str">
        <f>_xlfn.XLOOKUP(E1442,LD_PROJETOS!A:A,LD_PROJETOS!H:H)</f>
        <v>DV</v>
      </c>
      <c r="M1442" t="str">
        <f t="shared" si="67"/>
        <v/>
      </c>
      <c r="N1442" t="str">
        <f t="shared" si="68"/>
        <v>C:\Users\luis.nunes\OneDrive - ATERPA\00.SERVIDOR\SALA TÉCNICA\00.PROJETOS\02.DOCUMENTOS\ANO 01\MSV-163MS-626-628\DV</v>
      </c>
      <c r="O1442" t="s">
        <v>4780</v>
      </c>
    </row>
    <row r="1443" spans="1:15" x14ac:dyDescent="0.3">
      <c r="A1443" t="s">
        <v>1450</v>
      </c>
      <c r="B1443">
        <v>1884030</v>
      </c>
      <c r="C1443" t="s">
        <v>5992</v>
      </c>
      <c r="D1443" s="11">
        <v>45838</v>
      </c>
      <c r="E1443" t="s">
        <v>3595</v>
      </c>
      <c r="F1443" t="s">
        <v>2818</v>
      </c>
      <c r="G1443" t="s">
        <v>2787</v>
      </c>
      <c r="H1443" t="str">
        <f>IF(_xlfn.XLOOKUP(E1443,LD_01[DOCUMENTO],LD_01[REVISÃO])=F1443,"VIGENTE","OBSOLETO")</f>
        <v>VIGENTE</v>
      </c>
      <c r="I1443" t="s">
        <v>4318</v>
      </c>
      <c r="J1443" t="s">
        <v>4855</v>
      </c>
      <c r="K1443" t="str">
        <f t="shared" si="66"/>
        <v>MSV-163MS-626-628</v>
      </c>
      <c r="L1443" t="str">
        <f>_xlfn.XLOOKUP(E1443,LD_PROJETOS!A:A,LD_PROJETOS!H:H)</f>
        <v>DV</v>
      </c>
      <c r="M1443" t="str">
        <f t="shared" si="67"/>
        <v/>
      </c>
      <c r="N1443" t="str">
        <f t="shared" si="68"/>
        <v>C:\Users\luis.nunes\OneDrive - ATERPA\00.SERVIDOR\SALA TÉCNICA\00.PROJETOS\02.DOCUMENTOS\ANO 01\MSV-163MS-626-628\DV</v>
      </c>
      <c r="O1443" t="s">
        <v>4780</v>
      </c>
    </row>
    <row r="1444" spans="1:15" x14ac:dyDescent="0.3">
      <c r="A1444" t="s">
        <v>1451</v>
      </c>
      <c r="B1444">
        <v>618699</v>
      </c>
      <c r="C1444" t="s">
        <v>5992</v>
      </c>
      <c r="D1444" s="11">
        <v>45838</v>
      </c>
      <c r="E1444" t="s">
        <v>3595</v>
      </c>
      <c r="F1444" t="s">
        <v>2818</v>
      </c>
      <c r="G1444" t="s">
        <v>2788</v>
      </c>
      <c r="H1444" t="str">
        <f>IF(_xlfn.XLOOKUP(E1444,LD_01[DOCUMENTO],LD_01[REVISÃO])=F1444,"VIGENTE","OBSOLETO")</f>
        <v>VIGENTE</v>
      </c>
      <c r="I1444" t="s">
        <v>4318</v>
      </c>
      <c r="J1444" t="s">
        <v>4855</v>
      </c>
      <c r="K1444" t="str">
        <f t="shared" si="66"/>
        <v>MSV-163MS-626-628</v>
      </c>
      <c r="L1444" t="str">
        <f>_xlfn.XLOOKUP(E1444,LD_PROJETOS!A:A,LD_PROJETOS!H:H)</f>
        <v>DV</v>
      </c>
      <c r="M1444" t="str">
        <f t="shared" si="67"/>
        <v/>
      </c>
      <c r="N1444" t="str">
        <f t="shared" si="68"/>
        <v>C:\Users\luis.nunes\OneDrive - ATERPA\00.SERVIDOR\SALA TÉCNICA\00.PROJETOS\02.DOCUMENTOS\ANO 01\MSV-163MS-626-628\DV</v>
      </c>
      <c r="O1444" t="s">
        <v>4780</v>
      </c>
    </row>
    <row r="1445" spans="1:15" x14ac:dyDescent="0.3">
      <c r="A1445" t="s">
        <v>1351</v>
      </c>
      <c r="B1445">
        <v>188756</v>
      </c>
      <c r="C1445" t="s">
        <v>5992</v>
      </c>
      <c r="D1445" s="11">
        <v>45838</v>
      </c>
      <c r="E1445" t="s">
        <v>3540</v>
      </c>
      <c r="F1445" t="s">
        <v>2825</v>
      </c>
      <c r="G1445" t="s">
        <v>2788</v>
      </c>
      <c r="H1445" t="str">
        <f>IF(_xlfn.XLOOKUP(E1445,LD_01[DOCUMENTO],LD_01[REVISÃO])=F1445,"VIGENTE","OBSOLETO")</f>
        <v>VIGENTE</v>
      </c>
      <c r="I1445" t="s">
        <v>4318</v>
      </c>
      <c r="J1445" t="s">
        <v>4855</v>
      </c>
      <c r="K1445" t="str">
        <f t="shared" si="66"/>
        <v>MSV-163MS-626-628</v>
      </c>
      <c r="L1445" t="str">
        <f>_xlfn.XLOOKUP(E1445,LD_PROJETOS!A:A,LD_PROJETOS!H:H)</f>
        <v>TE</v>
      </c>
      <c r="M1445" t="str">
        <f t="shared" si="67"/>
        <v/>
      </c>
      <c r="N1445" t="str">
        <f t="shared" si="68"/>
        <v>C:\Users\luis.nunes\OneDrive - ATERPA\00.SERVIDOR\SALA TÉCNICA\00.PROJETOS\02.DOCUMENTOS\ANO 01\MSV-163MS-626-628\TE</v>
      </c>
      <c r="O1445" t="s">
        <v>4780</v>
      </c>
    </row>
    <row r="1446" spans="1:15" x14ac:dyDescent="0.3">
      <c r="A1446" t="s">
        <v>1352</v>
      </c>
      <c r="B1446">
        <v>633864</v>
      </c>
      <c r="C1446" t="s">
        <v>5992</v>
      </c>
      <c r="D1446" s="11">
        <v>45838</v>
      </c>
      <c r="E1446" t="s">
        <v>3540</v>
      </c>
      <c r="F1446" t="s">
        <v>2825</v>
      </c>
      <c r="G1446" t="s">
        <v>2806</v>
      </c>
      <c r="H1446" t="str">
        <f>IF(_xlfn.XLOOKUP(E1446,LD_01[DOCUMENTO],LD_01[REVISÃO])=F1446,"VIGENTE","OBSOLETO")</f>
        <v>VIGENTE</v>
      </c>
      <c r="I1446" t="s">
        <v>4318</v>
      </c>
      <c r="J1446" t="s">
        <v>4855</v>
      </c>
      <c r="K1446" t="str">
        <f t="shared" si="66"/>
        <v>MSV-163MS-626-628</v>
      </c>
      <c r="L1446" t="str">
        <f>_xlfn.XLOOKUP(E1446,LD_PROJETOS!A:A,LD_PROJETOS!H:H)</f>
        <v>TE</v>
      </c>
      <c r="M1446" t="str">
        <f t="shared" si="67"/>
        <v/>
      </c>
      <c r="N1446" t="str">
        <f t="shared" si="68"/>
        <v>C:\Users\luis.nunes\OneDrive - ATERPA\00.SERVIDOR\SALA TÉCNICA\00.PROJETOS\02.DOCUMENTOS\ANO 01\MSV-163MS-626-628\TE</v>
      </c>
      <c r="O1446" t="s">
        <v>4780</v>
      </c>
    </row>
    <row r="1447" spans="1:15" x14ac:dyDescent="0.3">
      <c r="A1447" t="s">
        <v>1369</v>
      </c>
      <c r="B1447">
        <v>818257</v>
      </c>
      <c r="C1447" t="s">
        <v>5992</v>
      </c>
      <c r="D1447" s="11">
        <v>45838</v>
      </c>
      <c r="E1447" t="s">
        <v>3549</v>
      </c>
      <c r="F1447" t="s">
        <v>2799</v>
      </c>
      <c r="G1447" t="s">
        <v>2788</v>
      </c>
      <c r="H1447" t="str">
        <f>IF(_xlfn.XLOOKUP(E1447,LD_01[DOCUMENTO],LD_01[REVISÃO])=F1447,"VIGENTE","OBSOLETO")</f>
        <v>VIGENTE</v>
      </c>
      <c r="I1447" t="s">
        <v>4318</v>
      </c>
      <c r="J1447" t="s">
        <v>4855</v>
      </c>
      <c r="K1447" t="str">
        <f t="shared" si="66"/>
        <v>MSV-163MS-626-628</v>
      </c>
      <c r="L1447" t="str">
        <f>_xlfn.XLOOKUP(E1447,LD_PROJETOS!A:A,LD_PROJETOS!H:H)</f>
        <v>DR</v>
      </c>
      <c r="M1447" t="str">
        <f t="shared" si="67"/>
        <v/>
      </c>
      <c r="N1447" t="str">
        <f t="shared" si="68"/>
        <v>C:\Users\luis.nunes\OneDrive - ATERPA\00.SERVIDOR\SALA TÉCNICA\00.PROJETOS\02.DOCUMENTOS\ANO 01\MSV-163MS-626-628\DR</v>
      </c>
      <c r="O1447" t="s">
        <v>4780</v>
      </c>
    </row>
    <row r="1448" spans="1:15" x14ac:dyDescent="0.3">
      <c r="A1448" t="s">
        <v>1412</v>
      </c>
      <c r="B1448">
        <v>686117</v>
      </c>
      <c r="C1448" t="s">
        <v>5992</v>
      </c>
      <c r="D1448" s="11">
        <v>45838</v>
      </c>
      <c r="E1448" t="s">
        <v>3572</v>
      </c>
      <c r="F1448" t="s">
        <v>2799</v>
      </c>
      <c r="G1448" t="s">
        <v>2788</v>
      </c>
      <c r="H1448" t="str">
        <f>IF(_xlfn.XLOOKUP(E1448,LD_01[DOCUMENTO],LD_01[REVISÃO])=F1448,"VIGENTE","OBSOLETO")</f>
        <v>VIGENTE</v>
      </c>
      <c r="I1448" t="s">
        <v>4318</v>
      </c>
      <c r="J1448" t="s">
        <v>4855</v>
      </c>
      <c r="K1448" t="str">
        <f t="shared" si="66"/>
        <v>MSV-163MS-626-628</v>
      </c>
      <c r="L1448" t="str">
        <f>_xlfn.XLOOKUP(E1448,LD_PROJETOS!A:A,LD_PROJETOS!H:H)</f>
        <v>EL</v>
      </c>
      <c r="M1448" t="str">
        <f t="shared" si="67"/>
        <v/>
      </c>
      <c r="N1448" t="str">
        <f t="shared" si="68"/>
        <v>C:\Users\luis.nunes\OneDrive - ATERPA\00.SERVIDOR\SALA TÉCNICA\00.PROJETOS\02.DOCUMENTOS\ANO 01\MSV-163MS-626-628\EL</v>
      </c>
      <c r="O1448" t="s">
        <v>4780</v>
      </c>
    </row>
    <row r="1449" spans="1:15" x14ac:dyDescent="0.3">
      <c r="A1449" t="s">
        <v>1413</v>
      </c>
      <c r="B1449">
        <v>354146</v>
      </c>
      <c r="C1449" t="s">
        <v>5992</v>
      </c>
      <c r="D1449" s="11">
        <v>45838</v>
      </c>
      <c r="E1449" t="s">
        <v>3573</v>
      </c>
      <c r="F1449" t="s">
        <v>2818</v>
      </c>
      <c r="G1449" t="s">
        <v>2788</v>
      </c>
      <c r="H1449" t="str">
        <f>IF(_xlfn.XLOOKUP(E1449,LD_01[DOCUMENTO],LD_01[REVISÃO])=F1449,"VIGENTE","OBSOLETO")</f>
        <v>VIGENTE</v>
      </c>
      <c r="I1449" t="s">
        <v>4318</v>
      </c>
      <c r="J1449" t="s">
        <v>4855</v>
      </c>
      <c r="K1449" t="str">
        <f t="shared" si="66"/>
        <v>MSV-163MS-626-628</v>
      </c>
      <c r="L1449" t="str">
        <f>_xlfn.XLOOKUP(E1449,LD_PROJETOS!A:A,LD_PROJETOS!H:H)</f>
        <v>EL</v>
      </c>
      <c r="M1449" t="str">
        <f t="shared" si="67"/>
        <v/>
      </c>
      <c r="N1449" t="str">
        <f t="shared" si="68"/>
        <v>C:\Users\luis.nunes\OneDrive - ATERPA\00.SERVIDOR\SALA TÉCNICA\00.PROJETOS\02.DOCUMENTOS\ANO 01\MSV-163MS-626-628\EL</v>
      </c>
      <c r="O1449" t="s">
        <v>4780</v>
      </c>
    </row>
    <row r="1450" spans="1:15" x14ac:dyDescent="0.3">
      <c r="A1450" t="s">
        <v>1370</v>
      </c>
      <c r="B1450">
        <v>1704357</v>
      </c>
      <c r="C1450" t="s">
        <v>5992</v>
      </c>
      <c r="D1450" s="11">
        <v>45838</v>
      </c>
      <c r="E1450" t="s">
        <v>3550</v>
      </c>
      <c r="F1450" t="s">
        <v>2791</v>
      </c>
      <c r="G1450" t="s">
        <v>2788</v>
      </c>
      <c r="H1450" t="str">
        <f>IF(_xlfn.XLOOKUP(E1450,LD_01[DOCUMENTO],LD_01[REVISÃO])=F1450,"VIGENTE","OBSOLETO")</f>
        <v>VIGENTE</v>
      </c>
      <c r="I1450" t="s">
        <v>4318</v>
      </c>
      <c r="J1450" t="s">
        <v>4855</v>
      </c>
      <c r="K1450" t="str">
        <f t="shared" si="66"/>
        <v>MSV-163MS-626-628</v>
      </c>
      <c r="L1450" t="str">
        <f>_xlfn.XLOOKUP(E1450,LD_PROJETOS!A:A,LD_PROJETOS!H:H)</f>
        <v>DR</v>
      </c>
      <c r="M1450" t="str">
        <f t="shared" si="67"/>
        <v/>
      </c>
      <c r="N1450" t="str">
        <f t="shared" si="68"/>
        <v>C:\Users\luis.nunes\OneDrive - ATERPA\00.SERVIDOR\SALA TÉCNICA\00.PROJETOS\02.DOCUMENTOS\ANO 01\MSV-163MS-626-628\DR</v>
      </c>
      <c r="O1450" t="s">
        <v>4780</v>
      </c>
    </row>
    <row r="1451" spans="1:15" x14ac:dyDescent="0.3">
      <c r="A1451" t="s">
        <v>1399</v>
      </c>
      <c r="B1451">
        <v>4572575</v>
      </c>
      <c r="C1451" t="s">
        <v>5992</v>
      </c>
      <c r="D1451" s="11">
        <v>45838</v>
      </c>
      <c r="E1451" t="s">
        <v>3565</v>
      </c>
      <c r="F1451" t="s">
        <v>2797</v>
      </c>
      <c r="G1451" t="s">
        <v>2788</v>
      </c>
      <c r="H1451" t="str">
        <f>IF(_xlfn.XLOOKUP(E1451,LD_01[DOCUMENTO],LD_01[REVISÃO])=F1451,"VIGENTE","OBSOLETO")</f>
        <v>VIGENTE</v>
      </c>
      <c r="I1451" t="s">
        <v>4318</v>
      </c>
      <c r="J1451" t="s">
        <v>4855</v>
      </c>
      <c r="K1451" t="str">
        <f t="shared" si="66"/>
        <v>MSV-163MS-626-628</v>
      </c>
      <c r="L1451" t="str">
        <f>_xlfn.XLOOKUP(E1451,LD_PROJETOS!A:A,LD_PROJETOS!H:H)</f>
        <v>PV</v>
      </c>
      <c r="M1451" t="str">
        <f t="shared" si="67"/>
        <v/>
      </c>
      <c r="N1451" t="str">
        <f t="shared" si="68"/>
        <v>C:\Users\luis.nunes\OneDrive - ATERPA\00.SERVIDOR\SALA TÉCNICA\00.PROJETOS\02.DOCUMENTOS\ANO 01\MSV-163MS-626-628\PV</v>
      </c>
      <c r="O1451" t="s">
        <v>4780</v>
      </c>
    </row>
    <row r="1452" spans="1:15" x14ac:dyDescent="0.3">
      <c r="A1452" t="s">
        <v>1414</v>
      </c>
      <c r="B1452">
        <v>95172</v>
      </c>
      <c r="C1452" t="s">
        <v>5992</v>
      </c>
      <c r="D1452" s="11">
        <v>45838</v>
      </c>
      <c r="E1452" t="s">
        <v>3574</v>
      </c>
      <c r="F1452" t="s">
        <v>2799</v>
      </c>
      <c r="G1452" t="s">
        <v>2788</v>
      </c>
      <c r="H1452" t="str">
        <f>IF(_xlfn.XLOOKUP(E1452,LD_01[DOCUMENTO],LD_01[REVISÃO])=F1452,"VIGENTE","OBSOLETO")</f>
        <v>OBSOLETO</v>
      </c>
      <c r="I1452" t="s">
        <v>4318</v>
      </c>
      <c r="J1452" t="s">
        <v>4855</v>
      </c>
      <c r="K1452" t="str">
        <f t="shared" si="66"/>
        <v>MSV-163MS-626-628</v>
      </c>
      <c r="L1452" t="str">
        <f>_xlfn.XLOOKUP(E1452,LD_PROJETOS!A:A,LD_PROJETOS!H:H)</f>
        <v>EL</v>
      </c>
      <c r="M1452" t="str">
        <f t="shared" si="67"/>
        <v>OBSOLETO</v>
      </c>
      <c r="N1452" t="str">
        <f t="shared" si="68"/>
        <v>C:\Users\luis.nunes\OneDrive - ATERPA\00.SERVIDOR\SALA TÉCNICA\00.PROJETOS\02.DOCUMENTOS\ANO 01\MSV-163MS-626-628\EL\OBSOLETO</v>
      </c>
      <c r="O1452" t="s">
        <v>4780</v>
      </c>
    </row>
    <row r="1453" spans="1:15" x14ac:dyDescent="0.3">
      <c r="A1453" t="s">
        <v>1459</v>
      </c>
      <c r="B1453">
        <v>220757</v>
      </c>
      <c r="C1453" t="s">
        <v>5992</v>
      </c>
      <c r="D1453" s="11">
        <v>45838</v>
      </c>
      <c r="E1453" t="s">
        <v>3600</v>
      </c>
      <c r="F1453" t="s">
        <v>2786</v>
      </c>
      <c r="G1453" t="s">
        <v>2788</v>
      </c>
      <c r="H1453" t="str">
        <f>IF(_xlfn.XLOOKUP(E1453,LD_01[DOCUMENTO],LD_01[REVISÃO])=F1453,"VIGENTE","OBSOLETO")</f>
        <v>VIGENTE</v>
      </c>
      <c r="I1453" t="s">
        <v>4318</v>
      </c>
      <c r="J1453" t="s">
        <v>4855</v>
      </c>
      <c r="K1453" t="str">
        <f t="shared" si="66"/>
        <v>MSV-163MS-626-628</v>
      </c>
      <c r="L1453" t="str">
        <f>_xlfn.XLOOKUP(E1453,LD_PROJETOS!A:A,LD_PROJETOS!H:H)</f>
        <v>PA</v>
      </c>
      <c r="M1453" t="str">
        <f t="shared" si="67"/>
        <v/>
      </c>
      <c r="N1453" t="str">
        <f t="shared" si="68"/>
        <v>C:\Users\luis.nunes\OneDrive - ATERPA\00.SERVIDOR\SALA TÉCNICA\00.PROJETOS\02.DOCUMENTOS\ANO 01\MSV-163MS-626-628\PA</v>
      </c>
      <c r="O1453" t="s">
        <v>4780</v>
      </c>
    </row>
    <row r="1454" spans="1:15" x14ac:dyDescent="0.3">
      <c r="A1454" t="s">
        <v>1452</v>
      </c>
      <c r="B1454">
        <v>134735</v>
      </c>
      <c r="C1454" t="s">
        <v>5992</v>
      </c>
      <c r="D1454" s="11">
        <v>45838</v>
      </c>
      <c r="E1454" t="s">
        <v>3596</v>
      </c>
      <c r="F1454" t="s">
        <v>2786</v>
      </c>
      <c r="G1454" t="s">
        <v>2788</v>
      </c>
      <c r="H1454" t="str">
        <f>IF(_xlfn.XLOOKUP(E1454,LD_01[DOCUMENTO],LD_01[REVISÃO])=F1454,"VIGENTE","OBSOLETO")</f>
        <v>VIGENTE</v>
      </c>
      <c r="I1454" t="s">
        <v>4318</v>
      </c>
      <c r="J1454" t="s">
        <v>4855</v>
      </c>
      <c r="K1454" t="str">
        <f t="shared" si="66"/>
        <v>MSV-163MS-626-628</v>
      </c>
      <c r="L1454" t="str">
        <f>_xlfn.XLOOKUP(E1454,LD_PROJETOS!A:A,LD_PROJETOS!H:H)</f>
        <v>DV</v>
      </c>
      <c r="M1454" t="str">
        <f t="shared" si="67"/>
        <v/>
      </c>
      <c r="N1454" t="str">
        <f t="shared" si="68"/>
        <v>C:\Users\luis.nunes\OneDrive - ATERPA\00.SERVIDOR\SALA TÉCNICA\00.PROJETOS\02.DOCUMENTOS\ANO 01\MSV-163MS-626-628\DV</v>
      </c>
      <c r="O1454" t="s">
        <v>4780</v>
      </c>
    </row>
    <row r="1455" spans="1:15" x14ac:dyDescent="0.3">
      <c r="A1455" t="s">
        <v>1400</v>
      </c>
      <c r="B1455">
        <v>8851575</v>
      </c>
      <c r="C1455" t="s">
        <v>5992</v>
      </c>
      <c r="D1455" s="11">
        <v>45838</v>
      </c>
      <c r="E1455" t="s">
        <v>3566</v>
      </c>
      <c r="F1455" t="s">
        <v>2818</v>
      </c>
      <c r="G1455" t="s">
        <v>2788</v>
      </c>
      <c r="H1455" t="str">
        <f>IF(_xlfn.XLOOKUP(E1455,LD_01[DOCUMENTO],LD_01[REVISÃO])=F1455,"VIGENTE","OBSOLETO")</f>
        <v>OBSOLETO</v>
      </c>
      <c r="I1455" t="s">
        <v>4318</v>
      </c>
      <c r="J1455" t="s">
        <v>4855</v>
      </c>
      <c r="K1455" t="str">
        <f t="shared" si="66"/>
        <v>MSV-163MS-626-628</v>
      </c>
      <c r="L1455" t="str">
        <f>_xlfn.XLOOKUP(E1455,LD_PROJETOS!A:A,LD_PROJETOS!H:H)</f>
        <v>PV</v>
      </c>
      <c r="M1455" t="str">
        <f t="shared" si="67"/>
        <v>OBSOLETO</v>
      </c>
      <c r="N1455" t="str">
        <f t="shared" si="68"/>
        <v>C:\Users\luis.nunes\OneDrive - ATERPA\00.SERVIDOR\SALA TÉCNICA\00.PROJETOS\02.DOCUMENTOS\ANO 01\MSV-163MS-626-628\PV\OBSOLETO</v>
      </c>
      <c r="O1455" t="s">
        <v>4780</v>
      </c>
    </row>
    <row r="1456" spans="1:15" x14ac:dyDescent="0.3">
      <c r="A1456" t="s">
        <v>1401</v>
      </c>
      <c r="B1456">
        <v>5421455</v>
      </c>
      <c r="C1456" t="s">
        <v>5992</v>
      </c>
      <c r="D1456" s="11">
        <v>45838</v>
      </c>
      <c r="E1456" t="s">
        <v>3566</v>
      </c>
      <c r="F1456" t="s">
        <v>2818</v>
      </c>
      <c r="G1456" t="s">
        <v>2806</v>
      </c>
      <c r="H1456" t="str">
        <f>IF(_xlfn.XLOOKUP(E1456,LD_01[DOCUMENTO],LD_01[REVISÃO])=F1456,"VIGENTE","OBSOLETO")</f>
        <v>OBSOLETO</v>
      </c>
      <c r="I1456" t="s">
        <v>4318</v>
      </c>
      <c r="J1456" t="s">
        <v>4855</v>
      </c>
      <c r="K1456" t="str">
        <f t="shared" si="66"/>
        <v>MSV-163MS-626-628</v>
      </c>
      <c r="L1456" t="str">
        <f>_xlfn.XLOOKUP(E1456,LD_PROJETOS!A:A,LD_PROJETOS!H:H)</f>
        <v>PV</v>
      </c>
      <c r="M1456" t="str">
        <f t="shared" si="67"/>
        <v>OBSOLETO</v>
      </c>
      <c r="N1456" t="str">
        <f t="shared" si="68"/>
        <v>C:\Users\luis.nunes\OneDrive - ATERPA\00.SERVIDOR\SALA TÉCNICA\00.PROJETOS\02.DOCUMENTOS\ANO 01\MSV-163MS-626-628\PV\OBSOLETO</v>
      </c>
      <c r="O1456" t="s">
        <v>4780</v>
      </c>
    </row>
    <row r="1457" spans="1:15" x14ac:dyDescent="0.3">
      <c r="A1457" t="s">
        <v>1313</v>
      </c>
      <c r="B1457">
        <v>1541975</v>
      </c>
      <c r="C1457" t="s">
        <v>5992</v>
      </c>
      <c r="D1457" s="11">
        <v>45838</v>
      </c>
      <c r="E1457" t="s">
        <v>3520</v>
      </c>
      <c r="F1457" t="s">
        <v>2791</v>
      </c>
      <c r="G1457" t="s">
        <v>2788</v>
      </c>
      <c r="H1457" t="str">
        <f>IF(_xlfn.XLOOKUP(E1457,LD_01[DOCUMENTO],LD_01[REVISÃO])=F1457,"VIGENTE","OBSOLETO")</f>
        <v>VIGENTE</v>
      </c>
      <c r="I1457" t="s">
        <v>4318</v>
      </c>
      <c r="J1457" t="s">
        <v>4855</v>
      </c>
      <c r="K1457" t="str">
        <f t="shared" si="66"/>
        <v>MSV-163MS-626-628</v>
      </c>
      <c r="L1457" t="str">
        <f>_xlfn.XLOOKUP(E1457,LD_PROJETOS!A:A,LD_PROJETOS!H:H)</f>
        <v>TO</v>
      </c>
      <c r="M1457" t="str">
        <f t="shared" si="67"/>
        <v/>
      </c>
      <c r="N1457" t="str">
        <f t="shared" si="68"/>
        <v>C:\Users\luis.nunes\OneDrive - ATERPA\00.SERVIDOR\SALA TÉCNICA\00.PROJETOS\02.DOCUMENTOS\ANO 01\MSV-163MS-626-628\TO</v>
      </c>
      <c r="O1457" t="s">
        <v>4780</v>
      </c>
    </row>
    <row r="1458" spans="1:15" x14ac:dyDescent="0.3">
      <c r="A1458" t="s">
        <v>1427</v>
      </c>
      <c r="B1458">
        <v>61133731</v>
      </c>
      <c r="C1458" t="s">
        <v>5992</v>
      </c>
      <c r="D1458" s="11">
        <v>45838</v>
      </c>
      <c r="E1458" t="s">
        <v>3581</v>
      </c>
      <c r="F1458" t="s">
        <v>2818</v>
      </c>
      <c r="G1458" t="s">
        <v>2788</v>
      </c>
      <c r="H1458" t="str">
        <f>IF(_xlfn.XLOOKUP(E1458,LD_01[DOCUMENTO],LD_01[REVISÃO])=F1458,"VIGENTE","OBSOLETO")</f>
        <v>VIGENTE</v>
      </c>
      <c r="I1458" t="s">
        <v>4318</v>
      </c>
      <c r="J1458" t="s">
        <v>4855</v>
      </c>
      <c r="K1458" t="str">
        <f t="shared" si="66"/>
        <v>MSV-163MS-626-628</v>
      </c>
      <c r="L1458" t="str">
        <f>_xlfn.XLOOKUP(E1458,LD_PROJETOS!A:A,LD_PROJETOS!H:H)</f>
        <v>GG</v>
      </c>
      <c r="M1458" t="str">
        <f t="shared" si="67"/>
        <v/>
      </c>
      <c r="N1458" t="str">
        <f t="shared" si="68"/>
        <v>C:\Users\luis.nunes\OneDrive - ATERPA\00.SERVIDOR\SALA TÉCNICA\00.PROJETOS\02.DOCUMENTOS\ANO 01\MSV-163MS-626-628\GG</v>
      </c>
      <c r="O1458" t="s">
        <v>4780</v>
      </c>
    </row>
    <row r="1459" spans="1:15" x14ac:dyDescent="0.3">
      <c r="A1459" t="s">
        <v>1428</v>
      </c>
      <c r="B1459">
        <v>20281512</v>
      </c>
      <c r="C1459" t="s">
        <v>5992</v>
      </c>
      <c r="D1459" s="11">
        <v>45838</v>
      </c>
      <c r="E1459" t="s">
        <v>3582</v>
      </c>
      <c r="F1459" t="s">
        <v>2786</v>
      </c>
      <c r="G1459" t="s">
        <v>2788</v>
      </c>
      <c r="H1459" t="str">
        <f>IF(_xlfn.XLOOKUP(E1459,LD_01[DOCUMENTO],LD_01[REVISÃO])=F1459,"VIGENTE","OBSOLETO")</f>
        <v>VIGENTE</v>
      </c>
      <c r="I1459" t="s">
        <v>4318</v>
      </c>
      <c r="J1459" t="s">
        <v>4855</v>
      </c>
      <c r="K1459" t="str">
        <f t="shared" si="66"/>
        <v>MSV-163MS-626-628</v>
      </c>
      <c r="L1459" t="str">
        <f>_xlfn.XLOOKUP(E1459,LD_PROJETOS!A:A,LD_PROJETOS!H:H)</f>
        <v>GG</v>
      </c>
      <c r="M1459" t="str">
        <f t="shared" si="67"/>
        <v/>
      </c>
      <c r="N1459" t="str">
        <f t="shared" si="68"/>
        <v>C:\Users\luis.nunes\OneDrive - ATERPA\00.SERVIDOR\SALA TÉCNICA\00.PROJETOS\02.DOCUMENTOS\ANO 01\MSV-163MS-626-628\GG</v>
      </c>
      <c r="O1459" t="s">
        <v>4780</v>
      </c>
    </row>
    <row r="1460" spans="1:15" x14ac:dyDescent="0.3">
      <c r="A1460" t="s">
        <v>1429</v>
      </c>
      <c r="B1460">
        <v>1012227</v>
      </c>
      <c r="C1460" t="s">
        <v>5992</v>
      </c>
      <c r="D1460" s="11">
        <v>45838</v>
      </c>
      <c r="E1460" t="s">
        <v>3583</v>
      </c>
      <c r="F1460" t="s">
        <v>2786</v>
      </c>
      <c r="G1460" t="s">
        <v>2788</v>
      </c>
      <c r="H1460" t="str">
        <f>IF(_xlfn.XLOOKUP(E1460,LD_01[DOCUMENTO],LD_01[REVISÃO])=F1460,"VIGENTE","OBSOLETO")</f>
        <v>VIGENTE</v>
      </c>
      <c r="I1460" t="s">
        <v>4318</v>
      </c>
      <c r="J1460" t="s">
        <v>4855</v>
      </c>
      <c r="K1460" t="str">
        <f t="shared" si="66"/>
        <v>MSV-163MS-626-628</v>
      </c>
      <c r="L1460" t="str">
        <f>_xlfn.XLOOKUP(E1460,LD_PROJETOS!A:A,LD_PROJETOS!H:H)</f>
        <v>GG</v>
      </c>
      <c r="M1460" t="str">
        <f t="shared" si="67"/>
        <v/>
      </c>
      <c r="N1460" t="str">
        <f t="shared" si="68"/>
        <v>C:\Users\luis.nunes\OneDrive - ATERPA\00.SERVIDOR\SALA TÉCNICA\00.PROJETOS\02.DOCUMENTOS\ANO 01\MSV-163MS-626-628\GG</v>
      </c>
      <c r="O1460" t="s">
        <v>4780</v>
      </c>
    </row>
    <row r="1461" spans="1:15" x14ac:dyDescent="0.3">
      <c r="A1461" t="s">
        <v>1430</v>
      </c>
      <c r="B1461">
        <v>23238176</v>
      </c>
      <c r="C1461" t="s">
        <v>5992</v>
      </c>
      <c r="D1461" s="11">
        <v>45838</v>
      </c>
      <c r="E1461" t="s">
        <v>3584</v>
      </c>
      <c r="F1461" t="s">
        <v>2786</v>
      </c>
      <c r="G1461" t="s">
        <v>2788</v>
      </c>
      <c r="H1461" t="str">
        <f>IF(_xlfn.XLOOKUP(E1461,LD_01[DOCUMENTO],LD_01[REVISÃO])=F1461,"VIGENTE","OBSOLETO")</f>
        <v>VIGENTE</v>
      </c>
      <c r="I1461" t="s">
        <v>4318</v>
      </c>
      <c r="J1461" t="s">
        <v>4855</v>
      </c>
      <c r="K1461" t="str">
        <f t="shared" si="66"/>
        <v>MSV-163MS-626-628</v>
      </c>
      <c r="L1461" t="str">
        <f>_xlfn.XLOOKUP(E1461,LD_PROJETOS!A:A,LD_PROJETOS!H:H)</f>
        <v>GG</v>
      </c>
      <c r="M1461" t="str">
        <f t="shared" si="67"/>
        <v/>
      </c>
      <c r="N1461" t="str">
        <f t="shared" si="68"/>
        <v>C:\Users\luis.nunes\OneDrive - ATERPA\00.SERVIDOR\SALA TÉCNICA\00.PROJETOS\02.DOCUMENTOS\ANO 01\MSV-163MS-626-628\GG</v>
      </c>
      <c r="O1461" t="s">
        <v>4780</v>
      </c>
    </row>
    <row r="1462" spans="1:15" x14ac:dyDescent="0.3">
      <c r="A1462" t="s">
        <v>1460</v>
      </c>
      <c r="B1462">
        <v>10562283</v>
      </c>
      <c r="C1462" t="s">
        <v>5992</v>
      </c>
      <c r="D1462" s="11">
        <v>45838</v>
      </c>
      <c r="E1462" t="s">
        <v>3601</v>
      </c>
      <c r="F1462" t="s">
        <v>2786</v>
      </c>
      <c r="G1462" t="s">
        <v>2788</v>
      </c>
      <c r="H1462" t="str">
        <f>IF(_xlfn.XLOOKUP(E1462,LD_01[DOCUMENTO],LD_01[REVISÃO])=F1462,"VIGENTE","OBSOLETO")</f>
        <v>VIGENTE</v>
      </c>
      <c r="I1462" t="s">
        <v>4318</v>
      </c>
      <c r="J1462" t="s">
        <v>4855</v>
      </c>
      <c r="K1462" t="str">
        <f t="shared" si="66"/>
        <v>MSV-163MS-626-628</v>
      </c>
      <c r="L1462" t="str">
        <f>_xlfn.XLOOKUP(E1462,LD_PROJETOS!A:A,LD_PROJETOS!H:H)</f>
        <v>TR</v>
      </c>
      <c r="M1462" t="str">
        <f t="shared" si="67"/>
        <v/>
      </c>
      <c r="N1462" t="str">
        <f t="shared" si="68"/>
        <v>C:\Users\luis.nunes\OneDrive - ATERPA\00.SERVIDOR\SALA TÉCNICA\00.PROJETOS\02.DOCUMENTOS\ANO 01\MSV-163MS-626-628\TR</v>
      </c>
      <c r="O1462" t="s">
        <v>4780</v>
      </c>
    </row>
    <row r="1463" spans="1:15" x14ac:dyDescent="0.3">
      <c r="A1463" t="s">
        <v>1328</v>
      </c>
      <c r="B1463">
        <v>1066063</v>
      </c>
      <c r="C1463" t="s">
        <v>5992</v>
      </c>
      <c r="D1463" s="11">
        <v>45838</v>
      </c>
      <c r="E1463" t="s">
        <v>3528</v>
      </c>
      <c r="F1463" t="s">
        <v>2799</v>
      </c>
      <c r="G1463" t="s">
        <v>2788</v>
      </c>
      <c r="H1463" t="str">
        <f>IF(_xlfn.XLOOKUP(E1463,LD_01[DOCUMENTO],LD_01[REVISÃO])=F1463,"VIGENTE","OBSOLETO")</f>
        <v>OBSOLETO</v>
      </c>
      <c r="I1463" t="s">
        <v>4318</v>
      </c>
      <c r="J1463" t="s">
        <v>4855</v>
      </c>
      <c r="K1463" t="str">
        <f t="shared" si="66"/>
        <v>MSV-163MS-626-628</v>
      </c>
      <c r="L1463" t="str">
        <f>_xlfn.XLOOKUP(E1463,LD_PROJETOS!A:A,LD_PROJETOS!H:H)</f>
        <v>GE</v>
      </c>
      <c r="M1463" t="str">
        <f t="shared" si="67"/>
        <v>OBSOLETO</v>
      </c>
      <c r="N1463" t="str">
        <f t="shared" si="68"/>
        <v>C:\Users\luis.nunes\OneDrive - ATERPA\00.SERVIDOR\SALA TÉCNICA\00.PROJETOS\02.DOCUMENTOS\ANO 01\MSV-163MS-626-628\GE\OBSOLETO</v>
      </c>
      <c r="O1463" t="s">
        <v>4780</v>
      </c>
    </row>
    <row r="1464" spans="1:15" x14ac:dyDescent="0.3">
      <c r="A1464" t="s">
        <v>1437</v>
      </c>
      <c r="B1464">
        <v>2477371</v>
      </c>
      <c r="C1464" t="s">
        <v>5992</v>
      </c>
      <c r="D1464" s="11">
        <v>45838</v>
      </c>
      <c r="E1464" t="s">
        <v>3588</v>
      </c>
      <c r="F1464" t="s">
        <v>2786</v>
      </c>
      <c r="G1464" t="s">
        <v>2788</v>
      </c>
      <c r="H1464" t="str">
        <f>IF(_xlfn.XLOOKUP(E1464,LD_01[DOCUMENTO],LD_01[REVISÃO])=F1464,"VIGENTE","OBSOLETO")</f>
        <v>VIGENTE</v>
      </c>
      <c r="I1464" s="1" t="s">
        <v>4319</v>
      </c>
      <c r="J1464" t="s">
        <v>4855</v>
      </c>
      <c r="K1464" t="str">
        <f t="shared" si="66"/>
        <v>MSV-163MS-634-RET</v>
      </c>
      <c r="L1464" t="str">
        <f>_xlfn.XLOOKUP(E1464,LD_PROJETOS!A:A,LD_PROJETOS!H:H)</f>
        <v>IN</v>
      </c>
      <c r="M1464" t="str">
        <f t="shared" si="67"/>
        <v/>
      </c>
      <c r="N1464" t="str">
        <f t="shared" si="68"/>
        <v>C:\Users\luis.nunes\OneDrive - ATERPA\00.SERVIDOR\SALA TÉCNICA\00.PROJETOS\02.DOCUMENTOS\ANO 01\MSV-163MS-634-RET\IN</v>
      </c>
      <c r="O1464" t="s">
        <v>4780</v>
      </c>
    </row>
    <row r="1465" spans="1:15" x14ac:dyDescent="0.3">
      <c r="A1465" t="s">
        <v>1461</v>
      </c>
      <c r="B1465">
        <v>902155</v>
      </c>
      <c r="C1465" t="s">
        <v>5992</v>
      </c>
      <c r="D1465" s="11">
        <v>45838</v>
      </c>
      <c r="E1465" t="s">
        <v>3602</v>
      </c>
      <c r="F1465" t="s">
        <v>2786</v>
      </c>
      <c r="G1465" t="s">
        <v>2787</v>
      </c>
      <c r="H1465" t="str">
        <f>IF(_xlfn.XLOOKUP(E1465,LD_01[DOCUMENTO],LD_01[REVISÃO])=F1465,"VIGENTE","OBSOLETO")</f>
        <v>VIGENTE</v>
      </c>
      <c r="I1465" s="1" t="s">
        <v>4319</v>
      </c>
      <c r="J1465" t="s">
        <v>4855</v>
      </c>
      <c r="K1465" t="str">
        <f t="shared" si="66"/>
        <v>MSV-163MS-634-RET</v>
      </c>
      <c r="L1465" t="str">
        <f>_xlfn.XLOOKUP(E1465,LD_PROJETOS!A:A,LD_PROJETOS!H:H)</f>
        <v>TO</v>
      </c>
      <c r="M1465" t="str">
        <f t="shared" si="67"/>
        <v/>
      </c>
      <c r="N1465" t="str">
        <f t="shared" si="68"/>
        <v>C:\Users\luis.nunes\OneDrive - ATERPA\00.SERVIDOR\SALA TÉCNICA\00.PROJETOS\02.DOCUMENTOS\ANO 01\MSV-163MS-634-RET\TO</v>
      </c>
      <c r="O1465" t="s">
        <v>4780</v>
      </c>
    </row>
    <row r="1466" spans="1:15" x14ac:dyDescent="0.3">
      <c r="A1466" t="s">
        <v>1462</v>
      </c>
      <c r="B1466">
        <v>577568</v>
      </c>
      <c r="C1466" t="s">
        <v>5992</v>
      </c>
      <c r="D1466" s="11">
        <v>45838</v>
      </c>
      <c r="E1466" t="s">
        <v>3602</v>
      </c>
      <c r="F1466" t="s">
        <v>2786</v>
      </c>
      <c r="G1466" t="s">
        <v>2788</v>
      </c>
      <c r="H1466" t="str">
        <f>IF(_xlfn.XLOOKUP(E1466,LD_01[DOCUMENTO],LD_01[REVISÃO])=F1466,"VIGENTE","OBSOLETO")</f>
        <v>VIGENTE</v>
      </c>
      <c r="I1466" s="1" t="s">
        <v>4319</v>
      </c>
      <c r="J1466" t="s">
        <v>4855</v>
      </c>
      <c r="K1466" t="str">
        <f t="shared" si="66"/>
        <v>MSV-163MS-634-RET</v>
      </c>
      <c r="L1466" t="str">
        <f>_xlfn.XLOOKUP(E1466,LD_PROJETOS!A:A,LD_PROJETOS!H:H)</f>
        <v>TO</v>
      </c>
      <c r="M1466" t="str">
        <f t="shared" si="67"/>
        <v/>
      </c>
      <c r="N1466" t="str">
        <f t="shared" si="68"/>
        <v>C:\Users\luis.nunes\OneDrive - ATERPA\00.SERVIDOR\SALA TÉCNICA\00.PROJETOS\02.DOCUMENTOS\ANO 01\MSV-163MS-634-RET\TO</v>
      </c>
      <c r="O1466" t="s">
        <v>4780</v>
      </c>
    </row>
    <row r="1467" spans="1:15" x14ac:dyDescent="0.3">
      <c r="A1467" t="s">
        <v>1463</v>
      </c>
      <c r="B1467">
        <v>903143</v>
      </c>
      <c r="C1467" t="s">
        <v>5992</v>
      </c>
      <c r="D1467" s="11">
        <v>45838</v>
      </c>
      <c r="E1467" t="s">
        <v>3603</v>
      </c>
      <c r="F1467" t="s">
        <v>2786</v>
      </c>
      <c r="G1467" t="s">
        <v>2787</v>
      </c>
      <c r="H1467" t="str">
        <f>IF(_xlfn.XLOOKUP(E1467,LD_01[DOCUMENTO],LD_01[REVISÃO])=F1467,"VIGENTE","OBSOLETO")</f>
        <v>VIGENTE</v>
      </c>
      <c r="I1467" s="1" t="s">
        <v>4319</v>
      </c>
      <c r="J1467" t="s">
        <v>4855</v>
      </c>
      <c r="K1467" t="str">
        <f t="shared" si="66"/>
        <v>MSV-163MS-634-RET</v>
      </c>
      <c r="L1467" t="str">
        <f>_xlfn.XLOOKUP(E1467,LD_PROJETOS!A:A,LD_PROJETOS!H:H)</f>
        <v>TO</v>
      </c>
      <c r="M1467" t="str">
        <f t="shared" si="67"/>
        <v/>
      </c>
      <c r="N1467" t="str">
        <f t="shared" si="68"/>
        <v>C:\Users\luis.nunes\OneDrive - ATERPA\00.SERVIDOR\SALA TÉCNICA\00.PROJETOS\02.DOCUMENTOS\ANO 01\MSV-163MS-634-RET\TO</v>
      </c>
      <c r="O1467" t="s">
        <v>4780</v>
      </c>
    </row>
    <row r="1468" spans="1:15" x14ac:dyDescent="0.3">
      <c r="A1468" t="s">
        <v>1464</v>
      </c>
      <c r="B1468">
        <v>531217</v>
      </c>
      <c r="C1468" t="s">
        <v>5992</v>
      </c>
      <c r="D1468" s="11">
        <v>45838</v>
      </c>
      <c r="E1468" t="s">
        <v>3603</v>
      </c>
      <c r="F1468" t="s">
        <v>2786</v>
      </c>
      <c r="G1468" t="s">
        <v>2788</v>
      </c>
      <c r="H1468" t="str">
        <f>IF(_xlfn.XLOOKUP(E1468,LD_01[DOCUMENTO],LD_01[REVISÃO])=F1468,"VIGENTE","OBSOLETO")</f>
        <v>VIGENTE</v>
      </c>
      <c r="I1468" s="1" t="s">
        <v>4319</v>
      </c>
      <c r="J1468" t="s">
        <v>4855</v>
      </c>
      <c r="K1468" t="str">
        <f t="shared" si="66"/>
        <v>MSV-163MS-634-RET</v>
      </c>
      <c r="L1468" t="str">
        <f>_xlfn.XLOOKUP(E1468,LD_PROJETOS!A:A,LD_PROJETOS!H:H)</f>
        <v>TO</v>
      </c>
      <c r="M1468" t="str">
        <f t="shared" si="67"/>
        <v/>
      </c>
      <c r="N1468" t="str">
        <f t="shared" si="68"/>
        <v>C:\Users\luis.nunes\OneDrive - ATERPA\00.SERVIDOR\SALA TÉCNICA\00.PROJETOS\02.DOCUMENTOS\ANO 01\MSV-163MS-634-RET\TO</v>
      </c>
      <c r="O1468" t="s">
        <v>4780</v>
      </c>
    </row>
    <row r="1469" spans="1:15" x14ac:dyDescent="0.3">
      <c r="A1469" t="s">
        <v>1568</v>
      </c>
      <c r="B1469">
        <v>3185334</v>
      </c>
      <c r="C1469" t="s">
        <v>5992</v>
      </c>
      <c r="D1469" s="11">
        <v>45838</v>
      </c>
      <c r="E1469" t="s">
        <v>3660</v>
      </c>
      <c r="F1469" t="s">
        <v>2791</v>
      </c>
      <c r="G1469" t="s">
        <v>2787</v>
      </c>
      <c r="H1469" t="str">
        <f>IF(_xlfn.XLOOKUP(E1469,LD_01[DOCUMENTO],LD_01[REVISÃO])=F1469,"VIGENTE","OBSOLETO")</f>
        <v>VIGENTE</v>
      </c>
      <c r="I1469" s="1" t="s">
        <v>4319</v>
      </c>
      <c r="J1469" t="s">
        <v>4855</v>
      </c>
      <c r="K1469" t="str">
        <f t="shared" si="66"/>
        <v>MSV-163MS-634-RET</v>
      </c>
      <c r="L1469" t="str">
        <f>_xlfn.XLOOKUP(E1469,LD_PROJETOS!A:A,LD_PROJETOS!H:H)</f>
        <v>GG</v>
      </c>
      <c r="M1469" t="str">
        <f t="shared" si="67"/>
        <v/>
      </c>
      <c r="N1469" t="str">
        <f t="shared" si="68"/>
        <v>C:\Users\luis.nunes\OneDrive - ATERPA\00.SERVIDOR\SALA TÉCNICA\00.PROJETOS\02.DOCUMENTOS\ANO 01\MSV-163MS-634-RET\GG</v>
      </c>
      <c r="O1469" t="s">
        <v>4780</v>
      </c>
    </row>
    <row r="1470" spans="1:15" x14ac:dyDescent="0.3">
      <c r="A1470" t="s">
        <v>1569</v>
      </c>
      <c r="B1470">
        <v>575808</v>
      </c>
      <c r="C1470" t="s">
        <v>5992</v>
      </c>
      <c r="D1470" s="11">
        <v>45838</v>
      </c>
      <c r="E1470" t="s">
        <v>3660</v>
      </c>
      <c r="F1470" t="s">
        <v>2791</v>
      </c>
      <c r="G1470" t="s">
        <v>2788</v>
      </c>
      <c r="H1470" t="str">
        <f>IF(_xlfn.XLOOKUP(E1470,LD_01[DOCUMENTO],LD_01[REVISÃO])=F1470,"VIGENTE","OBSOLETO")</f>
        <v>VIGENTE</v>
      </c>
      <c r="I1470" s="1" t="s">
        <v>4319</v>
      </c>
      <c r="J1470" t="s">
        <v>4855</v>
      </c>
      <c r="K1470" t="str">
        <f t="shared" si="66"/>
        <v>MSV-163MS-634-RET</v>
      </c>
      <c r="L1470" t="str">
        <f>_xlfn.XLOOKUP(E1470,LD_PROJETOS!A:A,LD_PROJETOS!H:H)</f>
        <v>GG</v>
      </c>
      <c r="M1470" t="str">
        <f t="shared" si="67"/>
        <v/>
      </c>
      <c r="N1470" t="str">
        <f t="shared" si="68"/>
        <v>C:\Users\luis.nunes\OneDrive - ATERPA\00.SERVIDOR\SALA TÉCNICA\00.PROJETOS\02.DOCUMENTOS\ANO 01\MSV-163MS-634-RET\GG</v>
      </c>
      <c r="O1470" t="s">
        <v>4780</v>
      </c>
    </row>
    <row r="1471" spans="1:15" x14ac:dyDescent="0.3">
      <c r="A1471" t="s">
        <v>1570</v>
      </c>
      <c r="B1471">
        <v>3174734</v>
      </c>
      <c r="C1471" t="s">
        <v>5992</v>
      </c>
      <c r="D1471" s="11">
        <v>45838</v>
      </c>
      <c r="E1471" t="s">
        <v>3661</v>
      </c>
      <c r="F1471" t="s">
        <v>2791</v>
      </c>
      <c r="G1471" t="s">
        <v>2787</v>
      </c>
      <c r="H1471" t="str">
        <f>IF(_xlfn.XLOOKUP(E1471,LD_01[DOCUMENTO],LD_01[REVISÃO])=F1471,"VIGENTE","OBSOLETO")</f>
        <v>VIGENTE</v>
      </c>
      <c r="I1471" s="1" t="s">
        <v>4319</v>
      </c>
      <c r="J1471" t="s">
        <v>4855</v>
      </c>
      <c r="K1471" t="str">
        <f t="shared" si="66"/>
        <v>MSV-163MS-634-RET</v>
      </c>
      <c r="L1471" t="str">
        <f>_xlfn.XLOOKUP(E1471,LD_PROJETOS!A:A,LD_PROJETOS!H:H)</f>
        <v>GG</v>
      </c>
      <c r="M1471" t="str">
        <f t="shared" si="67"/>
        <v/>
      </c>
      <c r="N1471" t="str">
        <f t="shared" si="68"/>
        <v>C:\Users\luis.nunes\OneDrive - ATERPA\00.SERVIDOR\SALA TÉCNICA\00.PROJETOS\02.DOCUMENTOS\ANO 01\MSV-163MS-634-RET\GG</v>
      </c>
      <c r="O1471" t="s">
        <v>4780</v>
      </c>
    </row>
    <row r="1472" spans="1:15" x14ac:dyDescent="0.3">
      <c r="A1472" t="s">
        <v>1571</v>
      </c>
      <c r="B1472">
        <v>636119</v>
      </c>
      <c r="C1472" t="s">
        <v>5992</v>
      </c>
      <c r="D1472" s="11">
        <v>45838</v>
      </c>
      <c r="E1472" t="s">
        <v>3661</v>
      </c>
      <c r="F1472" t="s">
        <v>2791</v>
      </c>
      <c r="G1472" t="s">
        <v>2788</v>
      </c>
      <c r="H1472" t="str">
        <f>IF(_xlfn.XLOOKUP(E1472,LD_01[DOCUMENTO],LD_01[REVISÃO])=F1472,"VIGENTE","OBSOLETO")</f>
        <v>VIGENTE</v>
      </c>
      <c r="I1472" s="1" t="s">
        <v>4319</v>
      </c>
      <c r="J1472" t="s">
        <v>4855</v>
      </c>
      <c r="K1472" t="str">
        <f t="shared" si="66"/>
        <v>MSV-163MS-634-RET</v>
      </c>
      <c r="L1472" t="str">
        <f>_xlfn.XLOOKUP(E1472,LD_PROJETOS!A:A,LD_PROJETOS!H:H)</f>
        <v>GG</v>
      </c>
      <c r="M1472" t="str">
        <f t="shared" si="67"/>
        <v/>
      </c>
      <c r="N1472" t="str">
        <f t="shared" si="68"/>
        <v>C:\Users\luis.nunes\OneDrive - ATERPA\00.SERVIDOR\SALA TÉCNICA\00.PROJETOS\02.DOCUMENTOS\ANO 01\MSV-163MS-634-RET\GG</v>
      </c>
      <c r="O1472" t="s">
        <v>4780</v>
      </c>
    </row>
    <row r="1473" spans="1:15" x14ac:dyDescent="0.3">
      <c r="A1473" t="s">
        <v>1572</v>
      </c>
      <c r="B1473">
        <v>3379620</v>
      </c>
      <c r="C1473" t="s">
        <v>5992</v>
      </c>
      <c r="D1473" s="11">
        <v>45838</v>
      </c>
      <c r="E1473" t="s">
        <v>3662</v>
      </c>
      <c r="F1473" t="s">
        <v>2791</v>
      </c>
      <c r="G1473" t="s">
        <v>2787</v>
      </c>
      <c r="H1473" t="str">
        <f>IF(_xlfn.XLOOKUP(E1473,LD_01[DOCUMENTO],LD_01[REVISÃO])=F1473,"VIGENTE","OBSOLETO")</f>
        <v>VIGENTE</v>
      </c>
      <c r="I1473" s="1" t="s">
        <v>4319</v>
      </c>
      <c r="J1473" t="s">
        <v>4855</v>
      </c>
      <c r="K1473" t="str">
        <f t="shared" ref="K1473:K1536" si="69">"MSV-163MS-"&amp;I1473</f>
        <v>MSV-163MS-634-RET</v>
      </c>
      <c r="L1473" t="str">
        <f>_xlfn.XLOOKUP(E1473,LD_PROJETOS!A:A,LD_PROJETOS!H:H)</f>
        <v>GG</v>
      </c>
      <c r="M1473" t="str">
        <f t="shared" ref="M1473:M1536" si="70">IF(H1473&lt;&gt;"OBSOLETO","",H1473)</f>
        <v/>
      </c>
      <c r="N1473" t="str">
        <f t="shared" ref="N1473:N1536" si="71">_xlfn.TEXTJOIN("\",TRUE,J1473:M1473)</f>
        <v>C:\Users\luis.nunes\OneDrive - ATERPA\00.SERVIDOR\SALA TÉCNICA\00.PROJETOS\02.DOCUMENTOS\ANO 01\MSV-163MS-634-RET\GG</v>
      </c>
      <c r="O1473" t="s">
        <v>4780</v>
      </c>
    </row>
    <row r="1474" spans="1:15" x14ac:dyDescent="0.3">
      <c r="A1474" t="s">
        <v>1573</v>
      </c>
      <c r="B1474">
        <v>434552</v>
      </c>
      <c r="C1474" t="s">
        <v>5992</v>
      </c>
      <c r="D1474" s="11">
        <v>45838</v>
      </c>
      <c r="E1474" t="s">
        <v>3662</v>
      </c>
      <c r="F1474" t="s">
        <v>2791</v>
      </c>
      <c r="G1474" t="s">
        <v>2788</v>
      </c>
      <c r="H1474" t="str">
        <f>IF(_xlfn.XLOOKUP(E1474,LD_01[DOCUMENTO],LD_01[REVISÃO])=F1474,"VIGENTE","OBSOLETO")</f>
        <v>VIGENTE</v>
      </c>
      <c r="I1474" s="1" t="s">
        <v>4319</v>
      </c>
      <c r="J1474" t="s">
        <v>4855</v>
      </c>
      <c r="K1474" t="str">
        <f t="shared" si="69"/>
        <v>MSV-163MS-634-RET</v>
      </c>
      <c r="L1474" t="str">
        <f>_xlfn.XLOOKUP(E1474,LD_PROJETOS!A:A,LD_PROJETOS!H:H)</f>
        <v>GG</v>
      </c>
      <c r="M1474" t="str">
        <f t="shared" si="70"/>
        <v/>
      </c>
      <c r="N1474" t="str">
        <f t="shared" si="71"/>
        <v>C:\Users\luis.nunes\OneDrive - ATERPA\00.SERVIDOR\SALA TÉCNICA\00.PROJETOS\02.DOCUMENTOS\ANO 01\MSV-163MS-634-RET\GG</v>
      </c>
      <c r="O1474" t="s">
        <v>4780</v>
      </c>
    </row>
    <row r="1475" spans="1:15" x14ac:dyDescent="0.3">
      <c r="A1475" t="s">
        <v>1466</v>
      </c>
      <c r="B1475">
        <v>2625007</v>
      </c>
      <c r="C1475" t="s">
        <v>5992</v>
      </c>
      <c r="D1475" s="11">
        <v>45838</v>
      </c>
      <c r="E1475" t="s">
        <v>3605</v>
      </c>
      <c r="F1475" t="s">
        <v>2818</v>
      </c>
      <c r="G1475" t="s">
        <v>2787</v>
      </c>
      <c r="H1475" t="str">
        <f>IF(_xlfn.XLOOKUP(E1475,LD_01[DOCUMENTO],LD_01[REVISÃO])=F1475,"VIGENTE","OBSOLETO")</f>
        <v>OBSOLETO</v>
      </c>
      <c r="I1475" s="1" t="s">
        <v>4319</v>
      </c>
      <c r="J1475" t="s">
        <v>4855</v>
      </c>
      <c r="K1475" t="str">
        <f t="shared" si="69"/>
        <v>MSV-163MS-634-RET</v>
      </c>
      <c r="L1475" t="str">
        <f>_xlfn.XLOOKUP(E1475,LD_PROJETOS!A:A,LD_PROJETOS!H:H)</f>
        <v>GE</v>
      </c>
      <c r="M1475" t="str">
        <f t="shared" si="70"/>
        <v>OBSOLETO</v>
      </c>
      <c r="N1475" t="str">
        <f t="shared" si="71"/>
        <v>C:\Users\luis.nunes\OneDrive - ATERPA\00.SERVIDOR\SALA TÉCNICA\00.PROJETOS\02.DOCUMENTOS\ANO 01\MSV-163MS-634-RET\GE\OBSOLETO</v>
      </c>
      <c r="O1475" t="s">
        <v>4780</v>
      </c>
    </row>
    <row r="1476" spans="1:15" x14ac:dyDescent="0.3">
      <c r="A1476" t="s">
        <v>1467</v>
      </c>
      <c r="B1476">
        <v>245977</v>
      </c>
      <c r="C1476" t="s">
        <v>5992</v>
      </c>
      <c r="D1476" s="11">
        <v>45838</v>
      </c>
      <c r="E1476" t="s">
        <v>3605</v>
      </c>
      <c r="F1476" t="s">
        <v>2818</v>
      </c>
      <c r="G1476" t="s">
        <v>2788</v>
      </c>
      <c r="H1476" t="str">
        <f>IF(_xlfn.XLOOKUP(E1476,LD_01[DOCUMENTO],LD_01[REVISÃO])=F1476,"VIGENTE","OBSOLETO")</f>
        <v>OBSOLETO</v>
      </c>
      <c r="I1476" s="1" t="s">
        <v>4319</v>
      </c>
      <c r="J1476" t="s">
        <v>4855</v>
      </c>
      <c r="K1476" t="str">
        <f t="shared" si="69"/>
        <v>MSV-163MS-634-RET</v>
      </c>
      <c r="L1476" t="str">
        <f>_xlfn.XLOOKUP(E1476,LD_PROJETOS!A:A,LD_PROJETOS!H:H)</f>
        <v>GE</v>
      </c>
      <c r="M1476" t="str">
        <f t="shared" si="70"/>
        <v>OBSOLETO</v>
      </c>
      <c r="N1476" t="str">
        <f t="shared" si="71"/>
        <v>C:\Users\luis.nunes\OneDrive - ATERPA\00.SERVIDOR\SALA TÉCNICA\00.PROJETOS\02.DOCUMENTOS\ANO 01\MSV-163MS-634-RET\GE\OBSOLETO</v>
      </c>
      <c r="O1476" t="s">
        <v>4780</v>
      </c>
    </row>
    <row r="1477" spans="1:15" x14ac:dyDescent="0.3">
      <c r="A1477" t="s">
        <v>1468</v>
      </c>
      <c r="B1477">
        <v>2665041</v>
      </c>
      <c r="C1477" t="s">
        <v>5992</v>
      </c>
      <c r="D1477" s="11">
        <v>45838</v>
      </c>
      <c r="E1477" t="s">
        <v>3606</v>
      </c>
      <c r="F1477" t="s">
        <v>2818</v>
      </c>
      <c r="G1477" t="s">
        <v>2787</v>
      </c>
      <c r="H1477" t="str">
        <f>IF(_xlfn.XLOOKUP(E1477,LD_01[DOCUMENTO],LD_01[REVISÃO])=F1477,"VIGENTE","OBSOLETO")</f>
        <v>OBSOLETO</v>
      </c>
      <c r="I1477" s="1" t="s">
        <v>4319</v>
      </c>
      <c r="J1477" t="s">
        <v>4855</v>
      </c>
      <c r="K1477" t="str">
        <f t="shared" si="69"/>
        <v>MSV-163MS-634-RET</v>
      </c>
      <c r="L1477" t="str">
        <f>_xlfn.XLOOKUP(E1477,LD_PROJETOS!A:A,LD_PROJETOS!H:H)</f>
        <v>GE</v>
      </c>
      <c r="M1477" t="str">
        <f t="shared" si="70"/>
        <v>OBSOLETO</v>
      </c>
      <c r="N1477" t="str">
        <f t="shared" si="71"/>
        <v>C:\Users\luis.nunes\OneDrive - ATERPA\00.SERVIDOR\SALA TÉCNICA\00.PROJETOS\02.DOCUMENTOS\ANO 01\MSV-163MS-634-RET\GE\OBSOLETO</v>
      </c>
      <c r="O1477" t="s">
        <v>4780</v>
      </c>
    </row>
    <row r="1478" spans="1:15" x14ac:dyDescent="0.3">
      <c r="A1478" t="s">
        <v>1469</v>
      </c>
      <c r="B1478">
        <v>468997</v>
      </c>
      <c r="C1478" t="s">
        <v>5992</v>
      </c>
      <c r="D1478" s="11">
        <v>45838</v>
      </c>
      <c r="E1478" t="s">
        <v>3606</v>
      </c>
      <c r="F1478" t="s">
        <v>2818</v>
      </c>
      <c r="G1478" t="s">
        <v>2788</v>
      </c>
      <c r="H1478" t="str">
        <f>IF(_xlfn.XLOOKUP(E1478,LD_01[DOCUMENTO],LD_01[REVISÃO])=F1478,"VIGENTE","OBSOLETO")</f>
        <v>OBSOLETO</v>
      </c>
      <c r="I1478" s="1" t="s">
        <v>4319</v>
      </c>
      <c r="J1478" t="s">
        <v>4855</v>
      </c>
      <c r="K1478" t="str">
        <f t="shared" si="69"/>
        <v>MSV-163MS-634-RET</v>
      </c>
      <c r="L1478" t="str">
        <f>_xlfn.XLOOKUP(E1478,LD_PROJETOS!A:A,LD_PROJETOS!H:H)</f>
        <v>GE</v>
      </c>
      <c r="M1478" t="str">
        <f t="shared" si="70"/>
        <v>OBSOLETO</v>
      </c>
      <c r="N1478" t="str">
        <f t="shared" si="71"/>
        <v>C:\Users\luis.nunes\OneDrive - ATERPA\00.SERVIDOR\SALA TÉCNICA\00.PROJETOS\02.DOCUMENTOS\ANO 01\MSV-163MS-634-RET\GE\OBSOLETO</v>
      </c>
      <c r="O1478" t="s">
        <v>4780</v>
      </c>
    </row>
    <row r="1479" spans="1:15" x14ac:dyDescent="0.3">
      <c r="A1479" t="s">
        <v>1470</v>
      </c>
      <c r="B1479">
        <v>2687447</v>
      </c>
      <c r="C1479" t="s">
        <v>5992</v>
      </c>
      <c r="D1479" s="11">
        <v>45838</v>
      </c>
      <c r="E1479" t="s">
        <v>3607</v>
      </c>
      <c r="F1479" t="s">
        <v>2818</v>
      </c>
      <c r="G1479" t="s">
        <v>2787</v>
      </c>
      <c r="H1479" t="str">
        <f>IF(_xlfn.XLOOKUP(E1479,LD_01[DOCUMENTO],LD_01[REVISÃO])=F1479,"VIGENTE","OBSOLETO")</f>
        <v>OBSOLETO</v>
      </c>
      <c r="I1479" s="1" t="s">
        <v>4319</v>
      </c>
      <c r="J1479" t="s">
        <v>4855</v>
      </c>
      <c r="K1479" t="str">
        <f t="shared" si="69"/>
        <v>MSV-163MS-634-RET</v>
      </c>
      <c r="L1479" t="str">
        <f>_xlfn.XLOOKUP(E1479,LD_PROJETOS!A:A,LD_PROJETOS!H:H)</f>
        <v>GE</v>
      </c>
      <c r="M1479" t="str">
        <f t="shared" si="70"/>
        <v>OBSOLETO</v>
      </c>
      <c r="N1479" t="str">
        <f t="shared" si="71"/>
        <v>C:\Users\luis.nunes\OneDrive - ATERPA\00.SERVIDOR\SALA TÉCNICA\00.PROJETOS\02.DOCUMENTOS\ANO 01\MSV-163MS-634-RET\GE\OBSOLETO</v>
      </c>
      <c r="O1479" t="s">
        <v>4780</v>
      </c>
    </row>
    <row r="1480" spans="1:15" x14ac:dyDescent="0.3">
      <c r="A1480" t="s">
        <v>1471</v>
      </c>
      <c r="B1480">
        <v>594805</v>
      </c>
      <c r="C1480" t="s">
        <v>5992</v>
      </c>
      <c r="D1480" s="11">
        <v>45838</v>
      </c>
      <c r="E1480" t="s">
        <v>3607</v>
      </c>
      <c r="F1480" t="s">
        <v>2818</v>
      </c>
      <c r="G1480" t="s">
        <v>2788</v>
      </c>
      <c r="H1480" t="str">
        <f>IF(_xlfn.XLOOKUP(E1480,LD_01[DOCUMENTO],LD_01[REVISÃO])=F1480,"VIGENTE","OBSOLETO")</f>
        <v>OBSOLETO</v>
      </c>
      <c r="I1480" s="1" t="s">
        <v>4319</v>
      </c>
      <c r="J1480" t="s">
        <v>4855</v>
      </c>
      <c r="K1480" t="str">
        <f t="shared" si="69"/>
        <v>MSV-163MS-634-RET</v>
      </c>
      <c r="L1480" t="str">
        <f>_xlfn.XLOOKUP(E1480,LD_PROJETOS!A:A,LD_PROJETOS!H:H)</f>
        <v>GE</v>
      </c>
      <c r="M1480" t="str">
        <f t="shared" si="70"/>
        <v>OBSOLETO</v>
      </c>
      <c r="N1480" t="str">
        <f t="shared" si="71"/>
        <v>C:\Users\luis.nunes\OneDrive - ATERPA\00.SERVIDOR\SALA TÉCNICA\00.PROJETOS\02.DOCUMENTOS\ANO 01\MSV-163MS-634-RET\GE\OBSOLETO</v>
      </c>
      <c r="O1480" t="s">
        <v>4780</v>
      </c>
    </row>
    <row r="1481" spans="1:15" x14ac:dyDescent="0.3">
      <c r="A1481" t="s">
        <v>1472</v>
      </c>
      <c r="B1481">
        <v>2727340</v>
      </c>
      <c r="C1481" t="s">
        <v>5992</v>
      </c>
      <c r="D1481" s="11">
        <v>45838</v>
      </c>
      <c r="E1481" t="s">
        <v>3608</v>
      </c>
      <c r="F1481" t="s">
        <v>2818</v>
      </c>
      <c r="G1481" t="s">
        <v>2787</v>
      </c>
      <c r="H1481" t="str">
        <f>IF(_xlfn.XLOOKUP(E1481,LD_01[DOCUMENTO],LD_01[REVISÃO])=F1481,"VIGENTE","OBSOLETO")</f>
        <v>OBSOLETO</v>
      </c>
      <c r="I1481" s="1" t="s">
        <v>4319</v>
      </c>
      <c r="J1481" t="s">
        <v>4855</v>
      </c>
      <c r="K1481" t="str">
        <f t="shared" si="69"/>
        <v>MSV-163MS-634-RET</v>
      </c>
      <c r="L1481" t="str">
        <f>_xlfn.XLOOKUP(E1481,LD_PROJETOS!A:A,LD_PROJETOS!H:H)</f>
        <v>GE</v>
      </c>
      <c r="M1481" t="str">
        <f t="shared" si="70"/>
        <v>OBSOLETO</v>
      </c>
      <c r="N1481" t="str">
        <f t="shared" si="71"/>
        <v>C:\Users\luis.nunes\OneDrive - ATERPA\00.SERVIDOR\SALA TÉCNICA\00.PROJETOS\02.DOCUMENTOS\ANO 01\MSV-163MS-634-RET\GE\OBSOLETO</v>
      </c>
      <c r="O1481" t="s">
        <v>4780</v>
      </c>
    </row>
    <row r="1482" spans="1:15" x14ac:dyDescent="0.3">
      <c r="A1482" t="s">
        <v>1473</v>
      </c>
      <c r="B1482">
        <v>898836</v>
      </c>
      <c r="C1482" t="s">
        <v>5992</v>
      </c>
      <c r="D1482" s="11">
        <v>45838</v>
      </c>
      <c r="E1482" t="s">
        <v>3608</v>
      </c>
      <c r="F1482" t="s">
        <v>2818</v>
      </c>
      <c r="G1482" t="s">
        <v>2788</v>
      </c>
      <c r="H1482" t="str">
        <f>IF(_xlfn.XLOOKUP(E1482,LD_01[DOCUMENTO],LD_01[REVISÃO])=F1482,"VIGENTE","OBSOLETO")</f>
        <v>OBSOLETO</v>
      </c>
      <c r="I1482" s="1" t="s">
        <v>4319</v>
      </c>
      <c r="J1482" t="s">
        <v>4855</v>
      </c>
      <c r="K1482" t="str">
        <f t="shared" si="69"/>
        <v>MSV-163MS-634-RET</v>
      </c>
      <c r="L1482" t="str">
        <f>_xlfn.XLOOKUP(E1482,LD_PROJETOS!A:A,LD_PROJETOS!H:H)</f>
        <v>GE</v>
      </c>
      <c r="M1482" t="str">
        <f t="shared" si="70"/>
        <v>OBSOLETO</v>
      </c>
      <c r="N1482" t="str">
        <f t="shared" si="71"/>
        <v>C:\Users\luis.nunes\OneDrive - ATERPA\00.SERVIDOR\SALA TÉCNICA\00.PROJETOS\02.DOCUMENTOS\ANO 01\MSV-163MS-634-RET\GE\OBSOLETO</v>
      </c>
      <c r="O1482" t="s">
        <v>4780</v>
      </c>
    </row>
    <row r="1483" spans="1:15" x14ac:dyDescent="0.3">
      <c r="A1483" t="s">
        <v>1474</v>
      </c>
      <c r="B1483">
        <v>2698011</v>
      </c>
      <c r="C1483" t="s">
        <v>5992</v>
      </c>
      <c r="D1483" s="11">
        <v>45838</v>
      </c>
      <c r="E1483" t="s">
        <v>3609</v>
      </c>
      <c r="F1483" t="s">
        <v>2818</v>
      </c>
      <c r="G1483" t="s">
        <v>2787</v>
      </c>
      <c r="H1483" t="str">
        <f>IF(_xlfn.XLOOKUP(E1483,LD_01[DOCUMENTO],LD_01[REVISÃO])=F1483,"VIGENTE","OBSOLETO")</f>
        <v>OBSOLETO</v>
      </c>
      <c r="I1483" s="1" t="s">
        <v>4319</v>
      </c>
      <c r="J1483" t="s">
        <v>4855</v>
      </c>
      <c r="K1483" t="str">
        <f t="shared" si="69"/>
        <v>MSV-163MS-634-RET</v>
      </c>
      <c r="L1483" t="str">
        <f>_xlfn.XLOOKUP(E1483,LD_PROJETOS!A:A,LD_PROJETOS!H:H)</f>
        <v>GE</v>
      </c>
      <c r="M1483" t="str">
        <f t="shared" si="70"/>
        <v>OBSOLETO</v>
      </c>
      <c r="N1483" t="str">
        <f t="shared" si="71"/>
        <v>C:\Users\luis.nunes\OneDrive - ATERPA\00.SERVIDOR\SALA TÉCNICA\00.PROJETOS\02.DOCUMENTOS\ANO 01\MSV-163MS-634-RET\GE\OBSOLETO</v>
      </c>
      <c r="O1483" t="s">
        <v>4780</v>
      </c>
    </row>
    <row r="1484" spans="1:15" x14ac:dyDescent="0.3">
      <c r="A1484" t="s">
        <v>1475</v>
      </c>
      <c r="B1484">
        <v>627587</v>
      </c>
      <c r="C1484" t="s">
        <v>5992</v>
      </c>
      <c r="D1484" s="11">
        <v>45838</v>
      </c>
      <c r="E1484" t="s">
        <v>3609</v>
      </c>
      <c r="F1484" t="s">
        <v>2818</v>
      </c>
      <c r="G1484" t="s">
        <v>2788</v>
      </c>
      <c r="H1484" t="str">
        <f>IF(_xlfn.XLOOKUP(E1484,LD_01[DOCUMENTO],LD_01[REVISÃO])=F1484,"VIGENTE","OBSOLETO")</f>
        <v>OBSOLETO</v>
      </c>
      <c r="I1484" s="1" t="s">
        <v>4319</v>
      </c>
      <c r="J1484" t="s">
        <v>4855</v>
      </c>
      <c r="K1484" t="str">
        <f t="shared" si="69"/>
        <v>MSV-163MS-634-RET</v>
      </c>
      <c r="L1484" t="str">
        <f>_xlfn.XLOOKUP(E1484,LD_PROJETOS!A:A,LD_PROJETOS!H:H)</f>
        <v>GE</v>
      </c>
      <c r="M1484" t="str">
        <f t="shared" si="70"/>
        <v>OBSOLETO</v>
      </c>
      <c r="N1484" t="str">
        <f t="shared" si="71"/>
        <v>C:\Users\luis.nunes\OneDrive - ATERPA\00.SERVIDOR\SALA TÉCNICA\00.PROJETOS\02.DOCUMENTOS\ANO 01\MSV-163MS-634-RET\GE\OBSOLETO</v>
      </c>
      <c r="O1484" t="s">
        <v>4780</v>
      </c>
    </row>
    <row r="1485" spans="1:15" x14ac:dyDescent="0.3">
      <c r="A1485" t="s">
        <v>1476</v>
      </c>
      <c r="B1485">
        <v>2622959</v>
      </c>
      <c r="C1485" t="s">
        <v>5992</v>
      </c>
      <c r="D1485" s="11">
        <v>45838</v>
      </c>
      <c r="E1485" t="s">
        <v>3610</v>
      </c>
      <c r="F1485" t="s">
        <v>2818</v>
      </c>
      <c r="G1485" t="s">
        <v>2787</v>
      </c>
      <c r="H1485" t="str">
        <f>IF(_xlfn.XLOOKUP(E1485,LD_01[DOCUMENTO],LD_01[REVISÃO])=F1485,"VIGENTE","OBSOLETO")</f>
        <v>OBSOLETO</v>
      </c>
      <c r="I1485" s="1" t="s">
        <v>4319</v>
      </c>
      <c r="J1485" t="s">
        <v>4855</v>
      </c>
      <c r="K1485" t="str">
        <f t="shared" si="69"/>
        <v>MSV-163MS-634-RET</v>
      </c>
      <c r="L1485" t="str">
        <f>_xlfn.XLOOKUP(E1485,LD_PROJETOS!A:A,LD_PROJETOS!H:H)</f>
        <v>GE</v>
      </c>
      <c r="M1485" t="str">
        <f t="shared" si="70"/>
        <v>OBSOLETO</v>
      </c>
      <c r="N1485" t="str">
        <f t="shared" si="71"/>
        <v>C:\Users\luis.nunes\OneDrive - ATERPA\00.SERVIDOR\SALA TÉCNICA\00.PROJETOS\02.DOCUMENTOS\ANO 01\MSV-163MS-634-RET\GE\OBSOLETO</v>
      </c>
      <c r="O1485" t="s">
        <v>4780</v>
      </c>
    </row>
    <row r="1486" spans="1:15" x14ac:dyDescent="0.3">
      <c r="A1486" t="s">
        <v>1477</v>
      </c>
      <c r="B1486">
        <v>346284</v>
      </c>
      <c r="C1486" t="s">
        <v>5992</v>
      </c>
      <c r="D1486" s="11">
        <v>45838</v>
      </c>
      <c r="E1486" t="s">
        <v>3610</v>
      </c>
      <c r="F1486" t="s">
        <v>2818</v>
      </c>
      <c r="G1486" t="s">
        <v>2788</v>
      </c>
      <c r="H1486" t="str">
        <f>IF(_xlfn.XLOOKUP(E1486,LD_01[DOCUMENTO],LD_01[REVISÃO])=F1486,"VIGENTE","OBSOLETO")</f>
        <v>OBSOLETO</v>
      </c>
      <c r="I1486" s="1" t="s">
        <v>4319</v>
      </c>
      <c r="J1486" t="s">
        <v>4855</v>
      </c>
      <c r="K1486" t="str">
        <f t="shared" si="69"/>
        <v>MSV-163MS-634-RET</v>
      </c>
      <c r="L1486" t="str">
        <f>_xlfn.XLOOKUP(E1486,LD_PROJETOS!A:A,LD_PROJETOS!H:H)</f>
        <v>GE</v>
      </c>
      <c r="M1486" t="str">
        <f t="shared" si="70"/>
        <v>OBSOLETO</v>
      </c>
      <c r="N1486" t="str">
        <f t="shared" si="71"/>
        <v>C:\Users\luis.nunes\OneDrive - ATERPA\00.SERVIDOR\SALA TÉCNICA\00.PROJETOS\02.DOCUMENTOS\ANO 01\MSV-163MS-634-RET\GE\OBSOLETO</v>
      </c>
      <c r="O1486" t="s">
        <v>4780</v>
      </c>
    </row>
    <row r="1487" spans="1:15" x14ac:dyDescent="0.3">
      <c r="A1487" t="s">
        <v>1478</v>
      </c>
      <c r="B1487">
        <v>2618708</v>
      </c>
      <c r="C1487" t="s">
        <v>5992</v>
      </c>
      <c r="D1487" s="11">
        <v>45838</v>
      </c>
      <c r="E1487" t="s">
        <v>3611</v>
      </c>
      <c r="F1487" t="s">
        <v>2818</v>
      </c>
      <c r="G1487" t="s">
        <v>2787</v>
      </c>
      <c r="H1487" t="str">
        <f>IF(_xlfn.XLOOKUP(E1487,LD_01[DOCUMENTO],LD_01[REVISÃO])=F1487,"VIGENTE","OBSOLETO")</f>
        <v>OBSOLETO</v>
      </c>
      <c r="I1487" s="1" t="s">
        <v>4319</v>
      </c>
      <c r="J1487" t="s">
        <v>4855</v>
      </c>
      <c r="K1487" t="str">
        <f t="shared" si="69"/>
        <v>MSV-163MS-634-RET</v>
      </c>
      <c r="L1487" t="str">
        <f>_xlfn.XLOOKUP(E1487,LD_PROJETOS!A:A,LD_PROJETOS!H:H)</f>
        <v>GE</v>
      </c>
      <c r="M1487" t="str">
        <f t="shared" si="70"/>
        <v>OBSOLETO</v>
      </c>
      <c r="N1487" t="str">
        <f t="shared" si="71"/>
        <v>C:\Users\luis.nunes\OneDrive - ATERPA\00.SERVIDOR\SALA TÉCNICA\00.PROJETOS\02.DOCUMENTOS\ANO 01\MSV-163MS-634-RET\GE\OBSOLETO</v>
      </c>
      <c r="O1487" t="s">
        <v>4780</v>
      </c>
    </row>
    <row r="1488" spans="1:15" x14ac:dyDescent="0.3">
      <c r="A1488" t="s">
        <v>1479</v>
      </c>
      <c r="B1488">
        <v>332671</v>
      </c>
      <c r="C1488" t="s">
        <v>5992</v>
      </c>
      <c r="D1488" s="11">
        <v>45838</v>
      </c>
      <c r="E1488" t="s">
        <v>3611</v>
      </c>
      <c r="F1488" t="s">
        <v>2818</v>
      </c>
      <c r="G1488" t="s">
        <v>2788</v>
      </c>
      <c r="H1488" t="str">
        <f>IF(_xlfn.XLOOKUP(E1488,LD_01[DOCUMENTO],LD_01[REVISÃO])=F1488,"VIGENTE","OBSOLETO")</f>
        <v>OBSOLETO</v>
      </c>
      <c r="I1488" s="1" t="s">
        <v>4319</v>
      </c>
      <c r="J1488" t="s">
        <v>4855</v>
      </c>
      <c r="K1488" t="str">
        <f t="shared" si="69"/>
        <v>MSV-163MS-634-RET</v>
      </c>
      <c r="L1488" t="str">
        <f>_xlfn.XLOOKUP(E1488,LD_PROJETOS!A:A,LD_PROJETOS!H:H)</f>
        <v>GE</v>
      </c>
      <c r="M1488" t="str">
        <f t="shared" si="70"/>
        <v>OBSOLETO</v>
      </c>
      <c r="N1488" t="str">
        <f t="shared" si="71"/>
        <v>C:\Users\luis.nunes\OneDrive - ATERPA\00.SERVIDOR\SALA TÉCNICA\00.PROJETOS\02.DOCUMENTOS\ANO 01\MSV-163MS-634-RET\GE\OBSOLETO</v>
      </c>
      <c r="O1488" t="s">
        <v>4780</v>
      </c>
    </row>
    <row r="1489" spans="1:15" x14ac:dyDescent="0.3">
      <c r="A1489" t="s">
        <v>1481</v>
      </c>
      <c r="B1489">
        <v>7386730</v>
      </c>
      <c r="C1489" t="s">
        <v>5992</v>
      </c>
      <c r="D1489" s="11">
        <v>45838</v>
      </c>
      <c r="E1489" t="s">
        <v>3613</v>
      </c>
      <c r="F1489" t="s">
        <v>2786</v>
      </c>
      <c r="G1489" t="s">
        <v>2787</v>
      </c>
      <c r="H1489" t="str">
        <f>IF(_xlfn.XLOOKUP(E1489,LD_01[DOCUMENTO],LD_01[REVISÃO])=F1489,"VIGENTE","OBSOLETO")</f>
        <v>OBSOLETO</v>
      </c>
      <c r="I1489" s="1" t="s">
        <v>4319</v>
      </c>
      <c r="J1489" t="s">
        <v>4855</v>
      </c>
      <c r="K1489" t="str">
        <f t="shared" si="69"/>
        <v>MSV-163MS-634-RET</v>
      </c>
      <c r="L1489" t="str">
        <f>_xlfn.XLOOKUP(E1489,LD_PROJETOS!A:A,LD_PROJETOS!H:H)</f>
        <v>TE</v>
      </c>
      <c r="M1489" t="str">
        <f t="shared" si="70"/>
        <v>OBSOLETO</v>
      </c>
      <c r="N1489" t="str">
        <f t="shared" si="71"/>
        <v>C:\Users\luis.nunes\OneDrive - ATERPA\00.SERVIDOR\SALA TÉCNICA\00.PROJETOS\02.DOCUMENTOS\ANO 01\MSV-163MS-634-RET\TE\OBSOLETO</v>
      </c>
      <c r="O1489" t="s">
        <v>4780</v>
      </c>
    </row>
    <row r="1490" spans="1:15" x14ac:dyDescent="0.3">
      <c r="A1490" t="s">
        <v>1482</v>
      </c>
      <c r="B1490">
        <v>336236</v>
      </c>
      <c r="C1490" t="s">
        <v>5992</v>
      </c>
      <c r="D1490" s="11">
        <v>45838</v>
      </c>
      <c r="E1490" t="s">
        <v>3613</v>
      </c>
      <c r="F1490" t="s">
        <v>2786</v>
      </c>
      <c r="G1490" t="s">
        <v>2788</v>
      </c>
      <c r="H1490" t="str">
        <f>IF(_xlfn.XLOOKUP(E1490,LD_01[DOCUMENTO],LD_01[REVISÃO])=F1490,"VIGENTE","OBSOLETO")</f>
        <v>OBSOLETO</v>
      </c>
      <c r="I1490" s="1" t="s">
        <v>4319</v>
      </c>
      <c r="J1490" t="s">
        <v>4855</v>
      </c>
      <c r="K1490" t="str">
        <f t="shared" si="69"/>
        <v>MSV-163MS-634-RET</v>
      </c>
      <c r="L1490" t="str">
        <f>_xlfn.XLOOKUP(E1490,LD_PROJETOS!A:A,LD_PROJETOS!H:H)</f>
        <v>TE</v>
      </c>
      <c r="M1490" t="str">
        <f t="shared" si="70"/>
        <v>OBSOLETO</v>
      </c>
      <c r="N1490" t="str">
        <f t="shared" si="71"/>
        <v>C:\Users\luis.nunes\OneDrive - ATERPA\00.SERVIDOR\SALA TÉCNICA\00.PROJETOS\02.DOCUMENTOS\ANO 01\MSV-163MS-634-RET\TE\OBSOLETO</v>
      </c>
      <c r="O1490" t="s">
        <v>4780</v>
      </c>
    </row>
    <row r="1491" spans="1:15" x14ac:dyDescent="0.3">
      <c r="A1491" t="s">
        <v>1483</v>
      </c>
      <c r="B1491">
        <v>7376170</v>
      </c>
      <c r="C1491" t="s">
        <v>5992</v>
      </c>
      <c r="D1491" s="11">
        <v>45838</v>
      </c>
      <c r="E1491" t="s">
        <v>3614</v>
      </c>
      <c r="F1491" t="s">
        <v>2786</v>
      </c>
      <c r="G1491" t="s">
        <v>2787</v>
      </c>
      <c r="H1491" t="str">
        <f>IF(_xlfn.XLOOKUP(E1491,LD_01[DOCUMENTO],LD_01[REVISÃO])=F1491,"VIGENTE","OBSOLETO")</f>
        <v>OBSOLETO</v>
      </c>
      <c r="I1491" s="1" t="s">
        <v>4319</v>
      </c>
      <c r="J1491" t="s">
        <v>4855</v>
      </c>
      <c r="K1491" t="str">
        <f t="shared" si="69"/>
        <v>MSV-163MS-634-RET</v>
      </c>
      <c r="L1491" t="str">
        <f>_xlfn.XLOOKUP(E1491,LD_PROJETOS!A:A,LD_PROJETOS!H:H)</f>
        <v>TE</v>
      </c>
      <c r="M1491" t="str">
        <f t="shared" si="70"/>
        <v>OBSOLETO</v>
      </c>
      <c r="N1491" t="str">
        <f t="shared" si="71"/>
        <v>C:\Users\luis.nunes\OneDrive - ATERPA\00.SERVIDOR\SALA TÉCNICA\00.PROJETOS\02.DOCUMENTOS\ANO 01\MSV-163MS-634-RET\TE\OBSOLETO</v>
      </c>
      <c r="O1491" t="s">
        <v>4780</v>
      </c>
    </row>
    <row r="1492" spans="1:15" x14ac:dyDescent="0.3">
      <c r="A1492" t="s">
        <v>1484</v>
      </c>
      <c r="B1492">
        <v>330835</v>
      </c>
      <c r="C1492" t="s">
        <v>5992</v>
      </c>
      <c r="D1492" s="11">
        <v>45838</v>
      </c>
      <c r="E1492" t="s">
        <v>3614</v>
      </c>
      <c r="F1492" t="s">
        <v>2786</v>
      </c>
      <c r="G1492" t="s">
        <v>2788</v>
      </c>
      <c r="H1492" t="str">
        <f>IF(_xlfn.XLOOKUP(E1492,LD_01[DOCUMENTO],LD_01[REVISÃO])=F1492,"VIGENTE","OBSOLETO")</f>
        <v>OBSOLETO</v>
      </c>
      <c r="I1492" s="1" t="s">
        <v>4319</v>
      </c>
      <c r="J1492" t="s">
        <v>4855</v>
      </c>
      <c r="K1492" t="str">
        <f t="shared" si="69"/>
        <v>MSV-163MS-634-RET</v>
      </c>
      <c r="L1492" t="str">
        <f>_xlfn.XLOOKUP(E1492,LD_PROJETOS!A:A,LD_PROJETOS!H:H)</f>
        <v>TE</v>
      </c>
      <c r="M1492" t="str">
        <f t="shared" si="70"/>
        <v>OBSOLETO</v>
      </c>
      <c r="N1492" t="str">
        <f t="shared" si="71"/>
        <v>C:\Users\luis.nunes\OneDrive - ATERPA\00.SERVIDOR\SALA TÉCNICA\00.PROJETOS\02.DOCUMENTOS\ANO 01\MSV-163MS-634-RET\TE\OBSOLETO</v>
      </c>
      <c r="O1492" t="s">
        <v>4780</v>
      </c>
    </row>
    <row r="1493" spans="1:15" x14ac:dyDescent="0.3">
      <c r="A1493" t="s">
        <v>1485</v>
      </c>
      <c r="B1493">
        <v>7382628</v>
      </c>
      <c r="C1493" t="s">
        <v>5992</v>
      </c>
      <c r="D1493" s="11">
        <v>45838</v>
      </c>
      <c r="E1493" t="s">
        <v>3615</v>
      </c>
      <c r="F1493" t="s">
        <v>2786</v>
      </c>
      <c r="G1493" t="s">
        <v>2787</v>
      </c>
      <c r="H1493" t="str">
        <f>IF(_xlfn.XLOOKUP(E1493,LD_01[DOCUMENTO],LD_01[REVISÃO])=F1493,"VIGENTE","OBSOLETO")</f>
        <v>OBSOLETO</v>
      </c>
      <c r="I1493" s="1" t="s">
        <v>4319</v>
      </c>
      <c r="J1493" t="s">
        <v>4855</v>
      </c>
      <c r="K1493" t="str">
        <f t="shared" si="69"/>
        <v>MSV-163MS-634-RET</v>
      </c>
      <c r="L1493" t="str">
        <f>_xlfn.XLOOKUP(E1493,LD_PROJETOS!A:A,LD_PROJETOS!H:H)</f>
        <v>TE</v>
      </c>
      <c r="M1493" t="str">
        <f t="shared" si="70"/>
        <v>OBSOLETO</v>
      </c>
      <c r="N1493" t="str">
        <f t="shared" si="71"/>
        <v>C:\Users\luis.nunes\OneDrive - ATERPA\00.SERVIDOR\SALA TÉCNICA\00.PROJETOS\02.DOCUMENTOS\ANO 01\MSV-163MS-634-RET\TE\OBSOLETO</v>
      </c>
      <c r="O1493" t="s">
        <v>4780</v>
      </c>
    </row>
    <row r="1494" spans="1:15" x14ac:dyDescent="0.3">
      <c r="A1494" t="s">
        <v>1486</v>
      </c>
      <c r="B1494">
        <v>254189</v>
      </c>
      <c r="C1494" t="s">
        <v>5992</v>
      </c>
      <c r="D1494" s="11">
        <v>45838</v>
      </c>
      <c r="E1494" t="s">
        <v>3615</v>
      </c>
      <c r="F1494" t="s">
        <v>2786</v>
      </c>
      <c r="G1494" t="s">
        <v>2788</v>
      </c>
      <c r="H1494" t="str">
        <f>IF(_xlfn.XLOOKUP(E1494,LD_01[DOCUMENTO],LD_01[REVISÃO])=F1494,"VIGENTE","OBSOLETO")</f>
        <v>OBSOLETO</v>
      </c>
      <c r="I1494" s="1" t="s">
        <v>4319</v>
      </c>
      <c r="J1494" t="s">
        <v>4855</v>
      </c>
      <c r="K1494" t="str">
        <f t="shared" si="69"/>
        <v>MSV-163MS-634-RET</v>
      </c>
      <c r="L1494" t="str">
        <f>_xlfn.XLOOKUP(E1494,LD_PROJETOS!A:A,LD_PROJETOS!H:H)</f>
        <v>TE</v>
      </c>
      <c r="M1494" t="str">
        <f t="shared" si="70"/>
        <v>OBSOLETO</v>
      </c>
      <c r="N1494" t="str">
        <f t="shared" si="71"/>
        <v>C:\Users\luis.nunes\OneDrive - ATERPA\00.SERVIDOR\SALA TÉCNICA\00.PROJETOS\02.DOCUMENTOS\ANO 01\MSV-163MS-634-RET\TE\OBSOLETO</v>
      </c>
      <c r="O1494" t="s">
        <v>4780</v>
      </c>
    </row>
    <row r="1495" spans="1:15" x14ac:dyDescent="0.3">
      <c r="A1495" t="s">
        <v>1487</v>
      </c>
      <c r="B1495">
        <v>3218020</v>
      </c>
      <c r="C1495" t="s">
        <v>5992</v>
      </c>
      <c r="D1495" s="11">
        <v>45838</v>
      </c>
      <c r="E1495" t="s">
        <v>3616</v>
      </c>
      <c r="F1495" t="s">
        <v>2791</v>
      </c>
      <c r="G1495" t="s">
        <v>2787</v>
      </c>
      <c r="H1495" t="str">
        <f>IF(_xlfn.XLOOKUP(E1495,LD_01[DOCUMENTO],LD_01[REVISÃO])=F1495,"VIGENTE","OBSOLETO")</f>
        <v>OBSOLETO</v>
      </c>
      <c r="I1495" s="1" t="s">
        <v>4319</v>
      </c>
      <c r="J1495" t="s">
        <v>4855</v>
      </c>
      <c r="K1495" t="str">
        <f t="shared" si="69"/>
        <v>MSV-163MS-634-RET</v>
      </c>
      <c r="L1495" t="str">
        <f>_xlfn.XLOOKUP(E1495,LD_PROJETOS!A:A,LD_PROJETOS!H:H)</f>
        <v>TE</v>
      </c>
      <c r="M1495" t="str">
        <f t="shared" si="70"/>
        <v>OBSOLETO</v>
      </c>
      <c r="N1495" t="str">
        <f t="shared" si="71"/>
        <v>C:\Users\luis.nunes\OneDrive - ATERPA\00.SERVIDOR\SALA TÉCNICA\00.PROJETOS\02.DOCUMENTOS\ANO 01\MSV-163MS-634-RET\TE\OBSOLETO</v>
      </c>
      <c r="O1495" t="s">
        <v>4780</v>
      </c>
    </row>
    <row r="1496" spans="1:15" x14ac:dyDescent="0.3">
      <c r="A1496" t="s">
        <v>1488</v>
      </c>
      <c r="B1496">
        <v>501601</v>
      </c>
      <c r="C1496" t="s">
        <v>5992</v>
      </c>
      <c r="D1496" s="11">
        <v>45838</v>
      </c>
      <c r="E1496" t="s">
        <v>3616</v>
      </c>
      <c r="F1496" t="s">
        <v>2791</v>
      </c>
      <c r="G1496" t="s">
        <v>2788</v>
      </c>
      <c r="H1496" t="str">
        <f>IF(_xlfn.XLOOKUP(E1496,LD_01[DOCUMENTO],LD_01[REVISÃO])=F1496,"VIGENTE","OBSOLETO")</f>
        <v>OBSOLETO</v>
      </c>
      <c r="I1496" s="1" t="s">
        <v>4319</v>
      </c>
      <c r="J1496" t="s">
        <v>4855</v>
      </c>
      <c r="K1496" t="str">
        <f t="shared" si="69"/>
        <v>MSV-163MS-634-RET</v>
      </c>
      <c r="L1496" t="str">
        <f>_xlfn.XLOOKUP(E1496,LD_PROJETOS!A:A,LD_PROJETOS!H:H)</f>
        <v>TE</v>
      </c>
      <c r="M1496" t="str">
        <f t="shared" si="70"/>
        <v>OBSOLETO</v>
      </c>
      <c r="N1496" t="str">
        <f t="shared" si="71"/>
        <v>C:\Users\luis.nunes\OneDrive - ATERPA\00.SERVIDOR\SALA TÉCNICA\00.PROJETOS\02.DOCUMENTOS\ANO 01\MSV-163MS-634-RET\TE\OBSOLETO</v>
      </c>
      <c r="O1496" t="s">
        <v>4780</v>
      </c>
    </row>
    <row r="1497" spans="1:15" x14ac:dyDescent="0.3">
      <c r="A1497" t="s">
        <v>1489</v>
      </c>
      <c r="B1497">
        <v>3202550</v>
      </c>
      <c r="C1497" t="s">
        <v>5992</v>
      </c>
      <c r="D1497" s="11">
        <v>45838</v>
      </c>
      <c r="E1497" t="s">
        <v>3617</v>
      </c>
      <c r="F1497" t="s">
        <v>2791</v>
      </c>
      <c r="G1497" t="s">
        <v>2787</v>
      </c>
      <c r="H1497" t="str">
        <f>IF(_xlfn.XLOOKUP(E1497,LD_01[DOCUMENTO],LD_01[REVISÃO])=F1497,"VIGENTE","OBSOLETO")</f>
        <v>OBSOLETO</v>
      </c>
      <c r="I1497" s="1" t="s">
        <v>4319</v>
      </c>
      <c r="J1497" t="s">
        <v>4855</v>
      </c>
      <c r="K1497" t="str">
        <f t="shared" si="69"/>
        <v>MSV-163MS-634-RET</v>
      </c>
      <c r="L1497" t="str">
        <f>_xlfn.XLOOKUP(E1497,LD_PROJETOS!A:A,LD_PROJETOS!H:H)</f>
        <v>TE</v>
      </c>
      <c r="M1497" t="str">
        <f t="shared" si="70"/>
        <v>OBSOLETO</v>
      </c>
      <c r="N1497" t="str">
        <f t="shared" si="71"/>
        <v>C:\Users\luis.nunes\OneDrive - ATERPA\00.SERVIDOR\SALA TÉCNICA\00.PROJETOS\02.DOCUMENTOS\ANO 01\MSV-163MS-634-RET\TE\OBSOLETO</v>
      </c>
      <c r="O1497" t="s">
        <v>4780</v>
      </c>
    </row>
    <row r="1498" spans="1:15" x14ac:dyDescent="0.3">
      <c r="A1498" t="s">
        <v>1490</v>
      </c>
      <c r="B1498">
        <v>527221</v>
      </c>
      <c r="C1498" t="s">
        <v>5992</v>
      </c>
      <c r="D1498" s="11">
        <v>45838</v>
      </c>
      <c r="E1498" t="s">
        <v>3617</v>
      </c>
      <c r="F1498" t="s">
        <v>2791</v>
      </c>
      <c r="G1498" t="s">
        <v>2788</v>
      </c>
      <c r="H1498" t="str">
        <f>IF(_xlfn.XLOOKUP(E1498,LD_01[DOCUMENTO],LD_01[REVISÃO])=F1498,"VIGENTE","OBSOLETO")</f>
        <v>OBSOLETO</v>
      </c>
      <c r="I1498" s="1" t="s">
        <v>4319</v>
      </c>
      <c r="J1498" t="s">
        <v>4855</v>
      </c>
      <c r="K1498" t="str">
        <f t="shared" si="69"/>
        <v>MSV-163MS-634-RET</v>
      </c>
      <c r="L1498" t="str">
        <f>_xlfn.XLOOKUP(E1498,LD_PROJETOS!A:A,LD_PROJETOS!H:H)</f>
        <v>TE</v>
      </c>
      <c r="M1498" t="str">
        <f t="shared" si="70"/>
        <v>OBSOLETO</v>
      </c>
      <c r="N1498" t="str">
        <f t="shared" si="71"/>
        <v>C:\Users\luis.nunes\OneDrive - ATERPA\00.SERVIDOR\SALA TÉCNICA\00.PROJETOS\02.DOCUMENTOS\ANO 01\MSV-163MS-634-RET\TE\OBSOLETO</v>
      </c>
      <c r="O1498" t="s">
        <v>4780</v>
      </c>
    </row>
    <row r="1499" spans="1:15" x14ac:dyDescent="0.3">
      <c r="A1499" t="s">
        <v>1491</v>
      </c>
      <c r="B1499">
        <v>3203098</v>
      </c>
      <c r="C1499" t="s">
        <v>5992</v>
      </c>
      <c r="D1499" s="11">
        <v>45838</v>
      </c>
      <c r="E1499" t="s">
        <v>3618</v>
      </c>
      <c r="F1499" t="s">
        <v>2791</v>
      </c>
      <c r="G1499" t="s">
        <v>2787</v>
      </c>
      <c r="H1499" t="str">
        <f>IF(_xlfn.XLOOKUP(E1499,LD_01[DOCUMENTO],LD_01[REVISÃO])=F1499,"VIGENTE","OBSOLETO")</f>
        <v>OBSOLETO</v>
      </c>
      <c r="I1499" s="1" t="s">
        <v>4319</v>
      </c>
      <c r="J1499" t="s">
        <v>4855</v>
      </c>
      <c r="K1499" t="str">
        <f t="shared" si="69"/>
        <v>MSV-163MS-634-RET</v>
      </c>
      <c r="L1499" t="str">
        <f>_xlfn.XLOOKUP(E1499,LD_PROJETOS!A:A,LD_PROJETOS!H:H)</f>
        <v>TE</v>
      </c>
      <c r="M1499" t="str">
        <f t="shared" si="70"/>
        <v>OBSOLETO</v>
      </c>
      <c r="N1499" t="str">
        <f t="shared" si="71"/>
        <v>C:\Users\luis.nunes\OneDrive - ATERPA\00.SERVIDOR\SALA TÉCNICA\00.PROJETOS\02.DOCUMENTOS\ANO 01\MSV-163MS-634-RET\TE\OBSOLETO</v>
      </c>
      <c r="O1499" t="s">
        <v>4780</v>
      </c>
    </row>
    <row r="1500" spans="1:15" x14ac:dyDescent="0.3">
      <c r="A1500" t="s">
        <v>1492</v>
      </c>
      <c r="B1500">
        <v>518413</v>
      </c>
      <c r="C1500" t="s">
        <v>5992</v>
      </c>
      <c r="D1500" s="11">
        <v>45838</v>
      </c>
      <c r="E1500" t="s">
        <v>3618</v>
      </c>
      <c r="F1500" t="s">
        <v>2791</v>
      </c>
      <c r="G1500" t="s">
        <v>2788</v>
      </c>
      <c r="H1500" t="str">
        <f>IF(_xlfn.XLOOKUP(E1500,LD_01[DOCUMENTO],LD_01[REVISÃO])=F1500,"VIGENTE","OBSOLETO")</f>
        <v>OBSOLETO</v>
      </c>
      <c r="I1500" s="1" t="s">
        <v>4319</v>
      </c>
      <c r="J1500" t="s">
        <v>4855</v>
      </c>
      <c r="K1500" t="str">
        <f t="shared" si="69"/>
        <v>MSV-163MS-634-RET</v>
      </c>
      <c r="L1500" t="str">
        <f>_xlfn.XLOOKUP(E1500,LD_PROJETOS!A:A,LD_PROJETOS!H:H)</f>
        <v>TE</v>
      </c>
      <c r="M1500" t="str">
        <f t="shared" si="70"/>
        <v>OBSOLETO</v>
      </c>
      <c r="N1500" t="str">
        <f t="shared" si="71"/>
        <v>C:\Users\luis.nunes\OneDrive - ATERPA\00.SERVIDOR\SALA TÉCNICA\00.PROJETOS\02.DOCUMENTOS\ANO 01\MSV-163MS-634-RET\TE\OBSOLETO</v>
      </c>
      <c r="O1500" t="s">
        <v>4780</v>
      </c>
    </row>
    <row r="1501" spans="1:15" x14ac:dyDescent="0.3">
      <c r="A1501" t="s">
        <v>1493</v>
      </c>
      <c r="B1501">
        <v>3201691</v>
      </c>
      <c r="C1501" t="s">
        <v>5992</v>
      </c>
      <c r="D1501" s="11">
        <v>45838</v>
      </c>
      <c r="E1501" t="s">
        <v>3619</v>
      </c>
      <c r="F1501" t="s">
        <v>2791</v>
      </c>
      <c r="G1501" t="s">
        <v>2787</v>
      </c>
      <c r="H1501" t="str">
        <f>IF(_xlfn.XLOOKUP(E1501,LD_01[DOCUMENTO],LD_01[REVISÃO])=F1501,"VIGENTE","OBSOLETO")</f>
        <v>OBSOLETO</v>
      </c>
      <c r="I1501" s="1" t="s">
        <v>4319</v>
      </c>
      <c r="J1501" t="s">
        <v>4855</v>
      </c>
      <c r="K1501" t="str">
        <f t="shared" si="69"/>
        <v>MSV-163MS-634-RET</v>
      </c>
      <c r="L1501" t="str">
        <f>_xlfn.XLOOKUP(E1501,LD_PROJETOS!A:A,LD_PROJETOS!H:H)</f>
        <v>TE</v>
      </c>
      <c r="M1501" t="str">
        <f t="shared" si="70"/>
        <v>OBSOLETO</v>
      </c>
      <c r="N1501" t="str">
        <f t="shared" si="71"/>
        <v>C:\Users\luis.nunes\OneDrive - ATERPA\00.SERVIDOR\SALA TÉCNICA\00.PROJETOS\02.DOCUMENTOS\ANO 01\MSV-163MS-634-RET\TE\OBSOLETO</v>
      </c>
      <c r="O1501" t="s">
        <v>4780</v>
      </c>
    </row>
    <row r="1502" spans="1:15" x14ac:dyDescent="0.3">
      <c r="A1502" t="s">
        <v>1494</v>
      </c>
      <c r="B1502">
        <v>551251</v>
      </c>
      <c r="C1502" t="s">
        <v>5992</v>
      </c>
      <c r="D1502" s="11">
        <v>45838</v>
      </c>
      <c r="E1502" t="s">
        <v>3619</v>
      </c>
      <c r="F1502" t="s">
        <v>2791</v>
      </c>
      <c r="G1502" t="s">
        <v>2788</v>
      </c>
      <c r="H1502" t="str">
        <f>IF(_xlfn.XLOOKUP(E1502,LD_01[DOCUMENTO],LD_01[REVISÃO])=F1502,"VIGENTE","OBSOLETO")</f>
        <v>OBSOLETO</v>
      </c>
      <c r="I1502" s="1" t="s">
        <v>4319</v>
      </c>
      <c r="J1502" t="s">
        <v>4855</v>
      </c>
      <c r="K1502" t="str">
        <f t="shared" si="69"/>
        <v>MSV-163MS-634-RET</v>
      </c>
      <c r="L1502" t="str">
        <f>_xlfn.XLOOKUP(E1502,LD_PROJETOS!A:A,LD_PROJETOS!H:H)</f>
        <v>TE</v>
      </c>
      <c r="M1502" t="str">
        <f t="shared" si="70"/>
        <v>OBSOLETO</v>
      </c>
      <c r="N1502" t="str">
        <f t="shared" si="71"/>
        <v>C:\Users\luis.nunes\OneDrive - ATERPA\00.SERVIDOR\SALA TÉCNICA\00.PROJETOS\02.DOCUMENTOS\ANO 01\MSV-163MS-634-RET\TE\OBSOLETO</v>
      </c>
      <c r="O1502" t="s">
        <v>4780</v>
      </c>
    </row>
    <row r="1503" spans="1:15" x14ac:dyDescent="0.3">
      <c r="A1503" t="s">
        <v>1495</v>
      </c>
      <c r="B1503">
        <v>2635612</v>
      </c>
      <c r="C1503" t="s">
        <v>5992</v>
      </c>
      <c r="D1503" s="11">
        <v>45838</v>
      </c>
      <c r="E1503" t="s">
        <v>3620</v>
      </c>
      <c r="F1503" t="s">
        <v>2791</v>
      </c>
      <c r="G1503" t="s">
        <v>2787</v>
      </c>
      <c r="H1503" t="str">
        <f>IF(_xlfn.XLOOKUP(E1503,LD_01[DOCUMENTO],LD_01[REVISÃO])=F1503,"VIGENTE","OBSOLETO")</f>
        <v>OBSOLETO</v>
      </c>
      <c r="I1503" s="1" t="s">
        <v>4319</v>
      </c>
      <c r="J1503" t="s">
        <v>4855</v>
      </c>
      <c r="K1503" t="str">
        <f t="shared" si="69"/>
        <v>MSV-163MS-634-RET</v>
      </c>
      <c r="L1503" t="str">
        <f>_xlfn.XLOOKUP(E1503,LD_PROJETOS!A:A,LD_PROJETOS!H:H)</f>
        <v>TE</v>
      </c>
      <c r="M1503" t="str">
        <f t="shared" si="70"/>
        <v>OBSOLETO</v>
      </c>
      <c r="N1503" t="str">
        <f t="shared" si="71"/>
        <v>C:\Users\luis.nunes\OneDrive - ATERPA\00.SERVIDOR\SALA TÉCNICA\00.PROJETOS\02.DOCUMENTOS\ANO 01\MSV-163MS-634-RET\TE\OBSOLETO</v>
      </c>
      <c r="O1503" t="s">
        <v>4780</v>
      </c>
    </row>
    <row r="1504" spans="1:15" x14ac:dyDescent="0.3">
      <c r="A1504" t="s">
        <v>1496</v>
      </c>
      <c r="B1504">
        <v>581972</v>
      </c>
      <c r="C1504" t="s">
        <v>5992</v>
      </c>
      <c r="D1504" s="11">
        <v>45838</v>
      </c>
      <c r="E1504" t="s">
        <v>3620</v>
      </c>
      <c r="F1504" t="s">
        <v>2791</v>
      </c>
      <c r="G1504" t="s">
        <v>2788</v>
      </c>
      <c r="H1504" t="str">
        <f>IF(_xlfn.XLOOKUP(E1504,LD_01[DOCUMENTO],LD_01[REVISÃO])=F1504,"VIGENTE","OBSOLETO")</f>
        <v>OBSOLETO</v>
      </c>
      <c r="I1504" s="1" t="s">
        <v>4319</v>
      </c>
      <c r="J1504" t="s">
        <v>4855</v>
      </c>
      <c r="K1504" t="str">
        <f t="shared" si="69"/>
        <v>MSV-163MS-634-RET</v>
      </c>
      <c r="L1504" t="str">
        <f>_xlfn.XLOOKUP(E1504,LD_PROJETOS!A:A,LD_PROJETOS!H:H)</f>
        <v>TE</v>
      </c>
      <c r="M1504" t="str">
        <f t="shared" si="70"/>
        <v>OBSOLETO</v>
      </c>
      <c r="N1504" t="str">
        <f t="shared" si="71"/>
        <v>C:\Users\luis.nunes\OneDrive - ATERPA\00.SERVIDOR\SALA TÉCNICA\00.PROJETOS\02.DOCUMENTOS\ANO 01\MSV-163MS-634-RET\TE\OBSOLETO</v>
      </c>
      <c r="O1504" t="s">
        <v>4780</v>
      </c>
    </row>
    <row r="1505" spans="1:15" x14ac:dyDescent="0.3">
      <c r="A1505" t="s">
        <v>1497</v>
      </c>
      <c r="B1505">
        <v>14406269</v>
      </c>
      <c r="C1505" t="s">
        <v>5992</v>
      </c>
      <c r="D1505" s="11">
        <v>45838</v>
      </c>
      <c r="E1505" t="s">
        <v>3621</v>
      </c>
      <c r="F1505" t="s">
        <v>2786</v>
      </c>
      <c r="G1505" t="s">
        <v>2787</v>
      </c>
      <c r="H1505" t="str">
        <f>IF(_xlfn.XLOOKUP(E1505,LD_01[DOCUMENTO],LD_01[REVISÃO])=F1505,"VIGENTE","OBSOLETO")</f>
        <v>VIGENTE</v>
      </c>
      <c r="I1505" s="1" t="s">
        <v>4319</v>
      </c>
      <c r="J1505" t="s">
        <v>4855</v>
      </c>
      <c r="K1505" t="str">
        <f t="shared" si="69"/>
        <v>MSV-163MS-634-RET</v>
      </c>
      <c r="L1505" t="str">
        <f>_xlfn.XLOOKUP(E1505,LD_PROJETOS!A:A,LD_PROJETOS!H:H)</f>
        <v>TE</v>
      </c>
      <c r="M1505" t="str">
        <f t="shared" si="70"/>
        <v/>
      </c>
      <c r="N1505" t="str">
        <f t="shared" si="71"/>
        <v>C:\Users\luis.nunes\OneDrive - ATERPA\00.SERVIDOR\SALA TÉCNICA\00.PROJETOS\02.DOCUMENTOS\ANO 01\MSV-163MS-634-RET\TE</v>
      </c>
      <c r="O1505" t="s">
        <v>4780</v>
      </c>
    </row>
    <row r="1506" spans="1:15" x14ac:dyDescent="0.3">
      <c r="A1506" t="s">
        <v>1498</v>
      </c>
      <c r="B1506">
        <v>1210458</v>
      </c>
      <c r="C1506" t="s">
        <v>5992</v>
      </c>
      <c r="D1506" s="11">
        <v>45838</v>
      </c>
      <c r="E1506" t="s">
        <v>3621</v>
      </c>
      <c r="F1506" t="s">
        <v>2786</v>
      </c>
      <c r="G1506" t="s">
        <v>2788</v>
      </c>
      <c r="H1506" t="str">
        <f>IF(_xlfn.XLOOKUP(E1506,LD_01[DOCUMENTO],LD_01[REVISÃO])=F1506,"VIGENTE","OBSOLETO")</f>
        <v>VIGENTE</v>
      </c>
      <c r="I1506" s="1" t="s">
        <v>4319</v>
      </c>
      <c r="J1506" t="s">
        <v>4855</v>
      </c>
      <c r="K1506" t="str">
        <f t="shared" si="69"/>
        <v>MSV-163MS-634-RET</v>
      </c>
      <c r="L1506" t="str">
        <f>_xlfn.XLOOKUP(E1506,LD_PROJETOS!A:A,LD_PROJETOS!H:H)</f>
        <v>TE</v>
      </c>
      <c r="M1506" t="str">
        <f t="shared" si="70"/>
        <v/>
      </c>
      <c r="N1506" t="str">
        <f t="shared" si="71"/>
        <v>C:\Users\luis.nunes\OneDrive - ATERPA\00.SERVIDOR\SALA TÉCNICA\00.PROJETOS\02.DOCUMENTOS\ANO 01\MSV-163MS-634-RET\TE</v>
      </c>
      <c r="O1506" t="s">
        <v>4780</v>
      </c>
    </row>
    <row r="1507" spans="1:15" x14ac:dyDescent="0.3">
      <c r="A1507" t="s">
        <v>1499</v>
      </c>
      <c r="B1507">
        <v>14268098</v>
      </c>
      <c r="C1507" t="s">
        <v>5992</v>
      </c>
      <c r="D1507" s="11">
        <v>45838</v>
      </c>
      <c r="E1507" t="s">
        <v>3622</v>
      </c>
      <c r="F1507" t="s">
        <v>2786</v>
      </c>
      <c r="G1507" t="s">
        <v>2787</v>
      </c>
      <c r="H1507" t="str">
        <f>IF(_xlfn.XLOOKUP(E1507,LD_01[DOCUMENTO],LD_01[REVISÃO])=F1507,"VIGENTE","OBSOLETO")</f>
        <v>VIGENTE</v>
      </c>
      <c r="I1507" s="1" t="s">
        <v>4319</v>
      </c>
      <c r="J1507" t="s">
        <v>4855</v>
      </c>
      <c r="K1507" t="str">
        <f t="shared" si="69"/>
        <v>MSV-163MS-634-RET</v>
      </c>
      <c r="L1507" t="str">
        <f>_xlfn.XLOOKUP(E1507,LD_PROJETOS!A:A,LD_PROJETOS!H:H)</f>
        <v>TE</v>
      </c>
      <c r="M1507" t="str">
        <f t="shared" si="70"/>
        <v/>
      </c>
      <c r="N1507" t="str">
        <f t="shared" si="71"/>
        <v>C:\Users\luis.nunes\OneDrive - ATERPA\00.SERVIDOR\SALA TÉCNICA\00.PROJETOS\02.DOCUMENTOS\ANO 01\MSV-163MS-634-RET\TE</v>
      </c>
      <c r="O1507" t="s">
        <v>4780</v>
      </c>
    </row>
    <row r="1508" spans="1:15" x14ac:dyDescent="0.3">
      <c r="A1508" t="s">
        <v>1500</v>
      </c>
      <c r="B1508">
        <v>2880262</v>
      </c>
      <c r="C1508" t="s">
        <v>5992</v>
      </c>
      <c r="D1508" s="11">
        <v>45838</v>
      </c>
      <c r="E1508" t="s">
        <v>3622</v>
      </c>
      <c r="F1508" t="s">
        <v>2786</v>
      </c>
      <c r="G1508" t="s">
        <v>2788</v>
      </c>
      <c r="H1508" t="str">
        <f>IF(_xlfn.XLOOKUP(E1508,LD_01[DOCUMENTO],LD_01[REVISÃO])=F1508,"VIGENTE","OBSOLETO")</f>
        <v>VIGENTE</v>
      </c>
      <c r="I1508" s="1" t="s">
        <v>4319</v>
      </c>
      <c r="J1508" t="s">
        <v>4855</v>
      </c>
      <c r="K1508" t="str">
        <f t="shared" si="69"/>
        <v>MSV-163MS-634-RET</v>
      </c>
      <c r="L1508" t="str">
        <f>_xlfn.XLOOKUP(E1508,LD_PROJETOS!A:A,LD_PROJETOS!H:H)</f>
        <v>TE</v>
      </c>
      <c r="M1508" t="str">
        <f t="shared" si="70"/>
        <v/>
      </c>
      <c r="N1508" t="str">
        <f t="shared" si="71"/>
        <v>C:\Users\luis.nunes\OneDrive - ATERPA\00.SERVIDOR\SALA TÉCNICA\00.PROJETOS\02.DOCUMENTOS\ANO 01\MSV-163MS-634-RET\TE</v>
      </c>
      <c r="O1508" t="s">
        <v>4780</v>
      </c>
    </row>
    <row r="1509" spans="1:15" x14ac:dyDescent="0.3">
      <c r="A1509" t="s">
        <v>1505</v>
      </c>
      <c r="B1509">
        <v>5374405</v>
      </c>
      <c r="C1509" t="s">
        <v>5992</v>
      </c>
      <c r="D1509" s="11">
        <v>45838</v>
      </c>
      <c r="E1509" t="s">
        <v>3626</v>
      </c>
      <c r="F1509" t="s">
        <v>2786</v>
      </c>
      <c r="G1509" t="s">
        <v>2787</v>
      </c>
      <c r="H1509" t="str">
        <f>IF(_xlfn.XLOOKUP(E1509,LD_01[DOCUMENTO],LD_01[REVISÃO])=F1509,"VIGENTE","OBSOLETO")</f>
        <v>VIGENTE</v>
      </c>
      <c r="I1509" s="1" t="s">
        <v>4319</v>
      </c>
      <c r="J1509" t="s">
        <v>4855</v>
      </c>
      <c r="K1509" t="str">
        <f t="shared" si="69"/>
        <v>MSV-163MS-634-RET</v>
      </c>
      <c r="L1509" t="str">
        <f>_xlfn.XLOOKUP(E1509,LD_PROJETOS!A:A,LD_PROJETOS!H:H)</f>
        <v>DR</v>
      </c>
      <c r="M1509" t="str">
        <f t="shared" si="70"/>
        <v/>
      </c>
      <c r="N1509" t="str">
        <f t="shared" si="71"/>
        <v>C:\Users\luis.nunes\OneDrive - ATERPA\00.SERVIDOR\SALA TÉCNICA\00.PROJETOS\02.DOCUMENTOS\ANO 01\MSV-163MS-634-RET\DR</v>
      </c>
      <c r="O1509" t="s">
        <v>4780</v>
      </c>
    </row>
    <row r="1510" spans="1:15" x14ac:dyDescent="0.3">
      <c r="A1510" t="s">
        <v>1506</v>
      </c>
      <c r="B1510">
        <v>33933392</v>
      </c>
      <c r="C1510" t="s">
        <v>5992</v>
      </c>
      <c r="D1510" s="11">
        <v>45838</v>
      </c>
      <c r="E1510" t="s">
        <v>3626</v>
      </c>
      <c r="F1510" t="s">
        <v>2786</v>
      </c>
      <c r="G1510" t="s">
        <v>2788</v>
      </c>
      <c r="H1510" t="str">
        <f>IF(_xlfn.XLOOKUP(E1510,LD_01[DOCUMENTO],LD_01[REVISÃO])=F1510,"VIGENTE","OBSOLETO")</f>
        <v>VIGENTE</v>
      </c>
      <c r="I1510" s="1" t="s">
        <v>4319</v>
      </c>
      <c r="J1510" t="s">
        <v>4855</v>
      </c>
      <c r="K1510" t="str">
        <f t="shared" si="69"/>
        <v>MSV-163MS-634-RET</v>
      </c>
      <c r="L1510" t="str">
        <f>_xlfn.XLOOKUP(E1510,LD_PROJETOS!A:A,LD_PROJETOS!H:H)</f>
        <v>DR</v>
      </c>
      <c r="M1510" t="str">
        <f t="shared" si="70"/>
        <v/>
      </c>
      <c r="N1510" t="str">
        <f t="shared" si="71"/>
        <v>C:\Users\luis.nunes\OneDrive - ATERPA\00.SERVIDOR\SALA TÉCNICA\00.PROJETOS\02.DOCUMENTOS\ANO 01\MSV-163MS-634-RET\DR</v>
      </c>
      <c r="O1510" t="s">
        <v>4780</v>
      </c>
    </row>
    <row r="1511" spans="1:15" x14ac:dyDescent="0.3">
      <c r="A1511" t="s">
        <v>1507</v>
      </c>
      <c r="B1511">
        <v>7227682</v>
      </c>
      <c r="C1511" t="s">
        <v>5992</v>
      </c>
      <c r="D1511" s="11">
        <v>45838</v>
      </c>
      <c r="E1511" t="s">
        <v>3627</v>
      </c>
      <c r="F1511" t="s">
        <v>2818</v>
      </c>
      <c r="G1511" t="s">
        <v>2787</v>
      </c>
      <c r="H1511" t="str">
        <f>IF(_xlfn.XLOOKUP(E1511,LD_01[DOCUMENTO],LD_01[REVISÃO])=F1511,"VIGENTE","OBSOLETO")</f>
        <v>OBSOLETO</v>
      </c>
      <c r="I1511" s="1" t="s">
        <v>4319</v>
      </c>
      <c r="J1511" t="s">
        <v>4855</v>
      </c>
      <c r="K1511" t="str">
        <f t="shared" si="69"/>
        <v>MSV-163MS-634-RET</v>
      </c>
      <c r="L1511" t="str">
        <f>_xlfn.XLOOKUP(E1511,LD_PROJETOS!A:A,LD_PROJETOS!H:H)</f>
        <v>DR</v>
      </c>
      <c r="M1511" t="str">
        <f t="shared" si="70"/>
        <v>OBSOLETO</v>
      </c>
      <c r="N1511" t="str">
        <f t="shared" si="71"/>
        <v>C:\Users\luis.nunes\OneDrive - ATERPA\00.SERVIDOR\SALA TÉCNICA\00.PROJETOS\02.DOCUMENTOS\ANO 01\MSV-163MS-634-RET\DR\OBSOLETO</v>
      </c>
      <c r="O1511" t="s">
        <v>4780</v>
      </c>
    </row>
    <row r="1512" spans="1:15" x14ac:dyDescent="0.3">
      <c r="A1512" t="s">
        <v>1508</v>
      </c>
      <c r="B1512">
        <v>804788</v>
      </c>
      <c r="C1512" t="s">
        <v>5992</v>
      </c>
      <c r="D1512" s="11">
        <v>45838</v>
      </c>
      <c r="E1512" t="s">
        <v>3627</v>
      </c>
      <c r="F1512" t="s">
        <v>2818</v>
      </c>
      <c r="G1512" t="s">
        <v>2788</v>
      </c>
      <c r="H1512" t="str">
        <f>IF(_xlfn.XLOOKUP(E1512,LD_01[DOCUMENTO],LD_01[REVISÃO])=F1512,"VIGENTE","OBSOLETO")</f>
        <v>OBSOLETO</v>
      </c>
      <c r="I1512" s="1" t="s">
        <v>4319</v>
      </c>
      <c r="J1512" t="s">
        <v>4855</v>
      </c>
      <c r="K1512" t="str">
        <f t="shared" si="69"/>
        <v>MSV-163MS-634-RET</v>
      </c>
      <c r="L1512" t="str">
        <f>_xlfn.XLOOKUP(E1512,LD_PROJETOS!A:A,LD_PROJETOS!H:H)</f>
        <v>DR</v>
      </c>
      <c r="M1512" t="str">
        <f t="shared" si="70"/>
        <v>OBSOLETO</v>
      </c>
      <c r="N1512" t="str">
        <f t="shared" si="71"/>
        <v>C:\Users\luis.nunes\OneDrive - ATERPA\00.SERVIDOR\SALA TÉCNICA\00.PROJETOS\02.DOCUMENTOS\ANO 01\MSV-163MS-634-RET\DR\OBSOLETO</v>
      </c>
      <c r="O1512" t="s">
        <v>4780</v>
      </c>
    </row>
    <row r="1513" spans="1:15" x14ac:dyDescent="0.3">
      <c r="A1513" t="s">
        <v>1509</v>
      </c>
      <c r="B1513">
        <v>7120195</v>
      </c>
      <c r="C1513" t="s">
        <v>5992</v>
      </c>
      <c r="D1513" s="11">
        <v>45838</v>
      </c>
      <c r="E1513" t="s">
        <v>3628</v>
      </c>
      <c r="F1513" t="s">
        <v>2818</v>
      </c>
      <c r="G1513" t="s">
        <v>2787</v>
      </c>
      <c r="H1513" t="str">
        <f>IF(_xlfn.XLOOKUP(E1513,LD_01[DOCUMENTO],LD_01[REVISÃO])=F1513,"VIGENTE","OBSOLETO")</f>
        <v>OBSOLETO</v>
      </c>
      <c r="I1513" s="1" t="s">
        <v>4319</v>
      </c>
      <c r="J1513" t="s">
        <v>4855</v>
      </c>
      <c r="K1513" t="str">
        <f t="shared" si="69"/>
        <v>MSV-163MS-634-RET</v>
      </c>
      <c r="L1513" t="str">
        <f>_xlfn.XLOOKUP(E1513,LD_PROJETOS!A:A,LD_PROJETOS!H:H)</f>
        <v>DR</v>
      </c>
      <c r="M1513" t="str">
        <f t="shared" si="70"/>
        <v>OBSOLETO</v>
      </c>
      <c r="N1513" t="str">
        <f t="shared" si="71"/>
        <v>C:\Users\luis.nunes\OneDrive - ATERPA\00.SERVIDOR\SALA TÉCNICA\00.PROJETOS\02.DOCUMENTOS\ANO 01\MSV-163MS-634-RET\DR\OBSOLETO</v>
      </c>
      <c r="O1513" t="s">
        <v>4780</v>
      </c>
    </row>
    <row r="1514" spans="1:15" x14ac:dyDescent="0.3">
      <c r="A1514" t="s">
        <v>1510</v>
      </c>
      <c r="B1514">
        <v>1155065</v>
      </c>
      <c r="C1514" t="s">
        <v>5992</v>
      </c>
      <c r="D1514" s="11">
        <v>45838</v>
      </c>
      <c r="E1514" t="s">
        <v>3628</v>
      </c>
      <c r="F1514" t="s">
        <v>2818</v>
      </c>
      <c r="G1514" t="s">
        <v>2788</v>
      </c>
      <c r="H1514" t="str">
        <f>IF(_xlfn.XLOOKUP(E1514,LD_01[DOCUMENTO],LD_01[REVISÃO])=F1514,"VIGENTE","OBSOLETO")</f>
        <v>OBSOLETO</v>
      </c>
      <c r="I1514" s="1" t="s">
        <v>4319</v>
      </c>
      <c r="J1514" t="s">
        <v>4855</v>
      </c>
      <c r="K1514" t="str">
        <f t="shared" si="69"/>
        <v>MSV-163MS-634-RET</v>
      </c>
      <c r="L1514" t="str">
        <f>_xlfn.XLOOKUP(E1514,LD_PROJETOS!A:A,LD_PROJETOS!H:H)</f>
        <v>DR</v>
      </c>
      <c r="M1514" t="str">
        <f t="shared" si="70"/>
        <v>OBSOLETO</v>
      </c>
      <c r="N1514" t="str">
        <f t="shared" si="71"/>
        <v>C:\Users\luis.nunes\OneDrive - ATERPA\00.SERVIDOR\SALA TÉCNICA\00.PROJETOS\02.DOCUMENTOS\ANO 01\MSV-163MS-634-RET\DR\OBSOLETO</v>
      </c>
      <c r="O1514" t="s">
        <v>4780</v>
      </c>
    </row>
    <row r="1515" spans="1:15" x14ac:dyDescent="0.3">
      <c r="A1515" t="s">
        <v>1511</v>
      </c>
      <c r="B1515">
        <v>7006324</v>
      </c>
      <c r="C1515" t="s">
        <v>5992</v>
      </c>
      <c r="D1515" s="11">
        <v>45838</v>
      </c>
      <c r="E1515" t="s">
        <v>3629</v>
      </c>
      <c r="F1515" t="s">
        <v>2791</v>
      </c>
      <c r="G1515" t="s">
        <v>2787</v>
      </c>
      <c r="H1515" t="str">
        <f>IF(_xlfn.XLOOKUP(E1515,LD_01[DOCUMENTO],LD_01[REVISÃO])=F1515,"VIGENTE","OBSOLETO")</f>
        <v>VIGENTE</v>
      </c>
      <c r="I1515" s="1" t="s">
        <v>4319</v>
      </c>
      <c r="J1515" t="s">
        <v>4855</v>
      </c>
      <c r="K1515" t="str">
        <f t="shared" si="69"/>
        <v>MSV-163MS-634-RET</v>
      </c>
      <c r="L1515" t="str">
        <f>_xlfn.XLOOKUP(E1515,LD_PROJETOS!A:A,LD_PROJETOS!H:H)</f>
        <v>DR</v>
      </c>
      <c r="M1515" t="str">
        <f t="shared" si="70"/>
        <v/>
      </c>
      <c r="N1515" t="str">
        <f t="shared" si="71"/>
        <v>C:\Users\luis.nunes\OneDrive - ATERPA\00.SERVIDOR\SALA TÉCNICA\00.PROJETOS\02.DOCUMENTOS\ANO 01\MSV-163MS-634-RET\DR</v>
      </c>
      <c r="O1515" t="s">
        <v>4780</v>
      </c>
    </row>
    <row r="1516" spans="1:15" x14ac:dyDescent="0.3">
      <c r="A1516" t="s">
        <v>1512</v>
      </c>
      <c r="B1516">
        <v>452814</v>
      </c>
      <c r="C1516" t="s">
        <v>5992</v>
      </c>
      <c r="D1516" s="11">
        <v>45838</v>
      </c>
      <c r="E1516" t="s">
        <v>3629</v>
      </c>
      <c r="F1516" t="s">
        <v>2791</v>
      </c>
      <c r="G1516" t="s">
        <v>2788</v>
      </c>
      <c r="H1516" t="str">
        <f>IF(_xlfn.XLOOKUP(E1516,LD_01[DOCUMENTO],LD_01[REVISÃO])=F1516,"VIGENTE","OBSOLETO")</f>
        <v>VIGENTE</v>
      </c>
      <c r="I1516" s="1" t="s">
        <v>4319</v>
      </c>
      <c r="J1516" t="s">
        <v>4855</v>
      </c>
      <c r="K1516" t="str">
        <f t="shared" si="69"/>
        <v>MSV-163MS-634-RET</v>
      </c>
      <c r="L1516" t="str">
        <f>_xlfn.XLOOKUP(E1516,LD_PROJETOS!A:A,LD_PROJETOS!H:H)</f>
        <v>DR</v>
      </c>
      <c r="M1516" t="str">
        <f t="shared" si="70"/>
        <v/>
      </c>
      <c r="N1516" t="str">
        <f t="shared" si="71"/>
        <v>C:\Users\luis.nunes\OneDrive - ATERPA\00.SERVIDOR\SALA TÉCNICA\00.PROJETOS\02.DOCUMENTOS\ANO 01\MSV-163MS-634-RET\DR</v>
      </c>
      <c r="O1516" t="s">
        <v>4780</v>
      </c>
    </row>
    <row r="1517" spans="1:15" x14ac:dyDescent="0.3">
      <c r="A1517" t="s">
        <v>1513</v>
      </c>
      <c r="B1517">
        <v>1943334</v>
      </c>
      <c r="C1517" t="s">
        <v>5992</v>
      </c>
      <c r="D1517" s="11">
        <v>45838</v>
      </c>
      <c r="E1517" t="s">
        <v>3630</v>
      </c>
      <c r="F1517" t="s">
        <v>2791</v>
      </c>
      <c r="G1517" t="s">
        <v>2787</v>
      </c>
      <c r="H1517" t="str">
        <f>IF(_xlfn.XLOOKUP(E1517,LD_01[DOCUMENTO],LD_01[REVISÃO])=F1517,"VIGENTE","OBSOLETO")</f>
        <v>VIGENTE</v>
      </c>
      <c r="I1517" s="1" t="s">
        <v>4319</v>
      </c>
      <c r="J1517" t="s">
        <v>4855</v>
      </c>
      <c r="K1517" t="str">
        <f t="shared" si="69"/>
        <v>MSV-163MS-634-RET</v>
      </c>
      <c r="L1517" t="str">
        <f>_xlfn.XLOOKUP(E1517,LD_PROJETOS!A:A,LD_PROJETOS!H:H)</f>
        <v>DR</v>
      </c>
      <c r="M1517" t="str">
        <f t="shared" si="70"/>
        <v/>
      </c>
      <c r="N1517" t="str">
        <f t="shared" si="71"/>
        <v>C:\Users\luis.nunes\OneDrive - ATERPA\00.SERVIDOR\SALA TÉCNICA\00.PROJETOS\02.DOCUMENTOS\ANO 01\MSV-163MS-634-RET\DR</v>
      </c>
      <c r="O1517" t="s">
        <v>4780</v>
      </c>
    </row>
    <row r="1518" spans="1:15" x14ac:dyDescent="0.3">
      <c r="A1518" t="s">
        <v>1514</v>
      </c>
      <c r="B1518">
        <v>246860</v>
      </c>
      <c r="C1518" t="s">
        <v>5992</v>
      </c>
      <c r="D1518" s="11">
        <v>45838</v>
      </c>
      <c r="E1518" t="s">
        <v>3630</v>
      </c>
      <c r="F1518" t="s">
        <v>2791</v>
      </c>
      <c r="G1518" t="s">
        <v>2788</v>
      </c>
      <c r="H1518" t="str">
        <f>IF(_xlfn.XLOOKUP(E1518,LD_01[DOCUMENTO],LD_01[REVISÃO])=F1518,"VIGENTE","OBSOLETO")</f>
        <v>VIGENTE</v>
      </c>
      <c r="I1518" s="1" t="s">
        <v>4319</v>
      </c>
      <c r="J1518" t="s">
        <v>4855</v>
      </c>
      <c r="K1518" t="str">
        <f t="shared" si="69"/>
        <v>MSV-163MS-634-RET</v>
      </c>
      <c r="L1518" t="str">
        <f>_xlfn.XLOOKUP(E1518,LD_PROJETOS!A:A,LD_PROJETOS!H:H)</f>
        <v>DR</v>
      </c>
      <c r="M1518" t="str">
        <f t="shared" si="70"/>
        <v/>
      </c>
      <c r="N1518" t="str">
        <f t="shared" si="71"/>
        <v>C:\Users\luis.nunes\OneDrive - ATERPA\00.SERVIDOR\SALA TÉCNICA\00.PROJETOS\02.DOCUMENTOS\ANO 01\MSV-163MS-634-RET\DR</v>
      </c>
      <c r="O1518" t="s">
        <v>4780</v>
      </c>
    </row>
    <row r="1519" spans="1:15" x14ac:dyDescent="0.3">
      <c r="A1519" t="s">
        <v>1515</v>
      </c>
      <c r="B1519">
        <v>1949118</v>
      </c>
      <c r="C1519" t="s">
        <v>5992</v>
      </c>
      <c r="D1519" s="11">
        <v>45838</v>
      </c>
      <c r="E1519" t="s">
        <v>3631</v>
      </c>
      <c r="F1519" t="s">
        <v>2791</v>
      </c>
      <c r="G1519" t="s">
        <v>2787</v>
      </c>
      <c r="H1519" t="str">
        <f>IF(_xlfn.XLOOKUP(E1519,LD_01[DOCUMENTO],LD_01[REVISÃO])=F1519,"VIGENTE","OBSOLETO")</f>
        <v>VIGENTE</v>
      </c>
      <c r="I1519" s="1" t="s">
        <v>4319</v>
      </c>
      <c r="J1519" t="s">
        <v>4855</v>
      </c>
      <c r="K1519" t="str">
        <f t="shared" si="69"/>
        <v>MSV-163MS-634-RET</v>
      </c>
      <c r="L1519" t="str">
        <f>_xlfn.XLOOKUP(E1519,LD_PROJETOS!A:A,LD_PROJETOS!H:H)</f>
        <v>DR</v>
      </c>
      <c r="M1519" t="str">
        <f t="shared" si="70"/>
        <v/>
      </c>
      <c r="N1519" t="str">
        <f t="shared" si="71"/>
        <v>C:\Users\luis.nunes\OneDrive - ATERPA\00.SERVIDOR\SALA TÉCNICA\00.PROJETOS\02.DOCUMENTOS\ANO 01\MSV-163MS-634-RET\DR</v>
      </c>
      <c r="O1519" t="s">
        <v>4780</v>
      </c>
    </row>
    <row r="1520" spans="1:15" x14ac:dyDescent="0.3">
      <c r="A1520" t="s">
        <v>1516</v>
      </c>
      <c r="B1520">
        <v>300408</v>
      </c>
      <c r="C1520" t="s">
        <v>5992</v>
      </c>
      <c r="D1520" s="11">
        <v>45838</v>
      </c>
      <c r="E1520" t="s">
        <v>3631</v>
      </c>
      <c r="F1520" t="s">
        <v>2791</v>
      </c>
      <c r="G1520" t="s">
        <v>2788</v>
      </c>
      <c r="H1520" t="str">
        <f>IF(_xlfn.XLOOKUP(E1520,LD_01[DOCUMENTO],LD_01[REVISÃO])=F1520,"VIGENTE","OBSOLETO")</f>
        <v>VIGENTE</v>
      </c>
      <c r="I1520" s="1" t="s">
        <v>4319</v>
      </c>
      <c r="J1520" t="s">
        <v>4855</v>
      </c>
      <c r="K1520" t="str">
        <f t="shared" si="69"/>
        <v>MSV-163MS-634-RET</v>
      </c>
      <c r="L1520" t="str">
        <f>_xlfn.XLOOKUP(E1520,LD_PROJETOS!A:A,LD_PROJETOS!H:H)</f>
        <v>DR</v>
      </c>
      <c r="M1520" t="str">
        <f t="shared" si="70"/>
        <v/>
      </c>
      <c r="N1520" t="str">
        <f t="shared" si="71"/>
        <v>C:\Users\luis.nunes\OneDrive - ATERPA\00.SERVIDOR\SALA TÉCNICA\00.PROJETOS\02.DOCUMENTOS\ANO 01\MSV-163MS-634-RET\DR</v>
      </c>
      <c r="O1520" t="s">
        <v>4780</v>
      </c>
    </row>
    <row r="1521" spans="1:15" x14ac:dyDescent="0.3">
      <c r="A1521" t="s">
        <v>1517</v>
      </c>
      <c r="B1521">
        <v>1973387</v>
      </c>
      <c r="C1521" t="s">
        <v>5992</v>
      </c>
      <c r="D1521" s="11">
        <v>45838</v>
      </c>
      <c r="E1521" t="s">
        <v>3632</v>
      </c>
      <c r="F1521" t="s">
        <v>2791</v>
      </c>
      <c r="G1521" t="s">
        <v>2787</v>
      </c>
      <c r="H1521" t="str">
        <f>IF(_xlfn.XLOOKUP(E1521,LD_01[DOCUMENTO],LD_01[REVISÃO])=F1521,"VIGENTE","OBSOLETO")</f>
        <v>VIGENTE</v>
      </c>
      <c r="I1521" s="1" t="s">
        <v>4319</v>
      </c>
      <c r="J1521" t="s">
        <v>4855</v>
      </c>
      <c r="K1521" t="str">
        <f t="shared" si="69"/>
        <v>MSV-163MS-634-RET</v>
      </c>
      <c r="L1521" t="str">
        <f>_xlfn.XLOOKUP(E1521,LD_PROJETOS!A:A,LD_PROJETOS!H:H)</f>
        <v>DR</v>
      </c>
      <c r="M1521" t="str">
        <f t="shared" si="70"/>
        <v/>
      </c>
      <c r="N1521" t="str">
        <f t="shared" si="71"/>
        <v>C:\Users\luis.nunes\OneDrive - ATERPA\00.SERVIDOR\SALA TÉCNICA\00.PROJETOS\02.DOCUMENTOS\ANO 01\MSV-163MS-634-RET\DR</v>
      </c>
      <c r="O1521" t="s">
        <v>4780</v>
      </c>
    </row>
    <row r="1522" spans="1:15" x14ac:dyDescent="0.3">
      <c r="A1522" t="s">
        <v>1518</v>
      </c>
      <c r="B1522">
        <v>329947</v>
      </c>
      <c r="C1522" t="s">
        <v>5992</v>
      </c>
      <c r="D1522" s="11">
        <v>45838</v>
      </c>
      <c r="E1522" t="s">
        <v>3632</v>
      </c>
      <c r="F1522" t="s">
        <v>2791</v>
      </c>
      <c r="G1522" t="s">
        <v>2788</v>
      </c>
      <c r="H1522" t="str">
        <f>IF(_xlfn.XLOOKUP(E1522,LD_01[DOCUMENTO],LD_01[REVISÃO])=F1522,"VIGENTE","OBSOLETO")</f>
        <v>VIGENTE</v>
      </c>
      <c r="I1522" s="1" t="s">
        <v>4319</v>
      </c>
      <c r="J1522" t="s">
        <v>4855</v>
      </c>
      <c r="K1522" t="str">
        <f t="shared" si="69"/>
        <v>MSV-163MS-634-RET</v>
      </c>
      <c r="L1522" t="str">
        <f>_xlfn.XLOOKUP(E1522,LD_PROJETOS!A:A,LD_PROJETOS!H:H)</f>
        <v>DR</v>
      </c>
      <c r="M1522" t="str">
        <f t="shared" si="70"/>
        <v/>
      </c>
      <c r="N1522" t="str">
        <f t="shared" si="71"/>
        <v>C:\Users\luis.nunes\OneDrive - ATERPA\00.SERVIDOR\SALA TÉCNICA\00.PROJETOS\02.DOCUMENTOS\ANO 01\MSV-163MS-634-RET\DR</v>
      </c>
      <c r="O1522" t="s">
        <v>4780</v>
      </c>
    </row>
    <row r="1523" spans="1:15" x14ac:dyDescent="0.3">
      <c r="A1523" t="s">
        <v>1519</v>
      </c>
      <c r="B1523">
        <v>7440418</v>
      </c>
      <c r="C1523" t="s">
        <v>5992</v>
      </c>
      <c r="D1523" s="11">
        <v>45838</v>
      </c>
      <c r="E1523" t="s">
        <v>3633</v>
      </c>
      <c r="F1523" t="s">
        <v>2791</v>
      </c>
      <c r="G1523" t="s">
        <v>2787</v>
      </c>
      <c r="H1523" t="str">
        <f>IF(_xlfn.XLOOKUP(E1523,LD_01[DOCUMENTO],LD_01[REVISÃO])=F1523,"VIGENTE","OBSOLETO")</f>
        <v>OBSOLETO</v>
      </c>
      <c r="I1523" s="1" t="s">
        <v>4319</v>
      </c>
      <c r="J1523" t="s">
        <v>4855</v>
      </c>
      <c r="K1523" t="str">
        <f t="shared" si="69"/>
        <v>MSV-163MS-634-RET</v>
      </c>
      <c r="L1523" t="str">
        <f>_xlfn.XLOOKUP(E1523,LD_PROJETOS!A:A,LD_PROJETOS!H:H)</f>
        <v>DR</v>
      </c>
      <c r="M1523" t="str">
        <f t="shared" si="70"/>
        <v>OBSOLETO</v>
      </c>
      <c r="N1523" t="str">
        <f t="shared" si="71"/>
        <v>C:\Users\luis.nunes\OneDrive - ATERPA\00.SERVIDOR\SALA TÉCNICA\00.PROJETOS\02.DOCUMENTOS\ANO 01\MSV-163MS-634-RET\DR\OBSOLETO</v>
      </c>
      <c r="O1523" t="s">
        <v>4780</v>
      </c>
    </row>
    <row r="1524" spans="1:15" x14ac:dyDescent="0.3">
      <c r="A1524" t="s">
        <v>1520</v>
      </c>
      <c r="B1524">
        <v>350372</v>
      </c>
      <c r="C1524" t="s">
        <v>5992</v>
      </c>
      <c r="D1524" s="11">
        <v>45838</v>
      </c>
      <c r="E1524" t="s">
        <v>3633</v>
      </c>
      <c r="F1524" t="s">
        <v>2791</v>
      </c>
      <c r="G1524" t="s">
        <v>2788</v>
      </c>
      <c r="H1524" t="str">
        <f>IF(_xlfn.XLOOKUP(E1524,LD_01[DOCUMENTO],LD_01[REVISÃO])=F1524,"VIGENTE","OBSOLETO")</f>
        <v>OBSOLETO</v>
      </c>
      <c r="I1524" s="1" t="s">
        <v>4319</v>
      </c>
      <c r="J1524" t="s">
        <v>4855</v>
      </c>
      <c r="K1524" t="str">
        <f t="shared" si="69"/>
        <v>MSV-163MS-634-RET</v>
      </c>
      <c r="L1524" t="str">
        <f>_xlfn.XLOOKUP(E1524,LD_PROJETOS!A:A,LD_PROJETOS!H:H)</f>
        <v>DR</v>
      </c>
      <c r="M1524" t="str">
        <f t="shared" si="70"/>
        <v>OBSOLETO</v>
      </c>
      <c r="N1524" t="str">
        <f t="shared" si="71"/>
        <v>C:\Users\luis.nunes\OneDrive - ATERPA\00.SERVIDOR\SALA TÉCNICA\00.PROJETOS\02.DOCUMENTOS\ANO 01\MSV-163MS-634-RET\DR\OBSOLETO</v>
      </c>
      <c r="O1524" t="s">
        <v>4780</v>
      </c>
    </row>
    <row r="1525" spans="1:15" x14ac:dyDescent="0.3">
      <c r="A1525" t="s">
        <v>1521</v>
      </c>
      <c r="B1525">
        <v>7431906</v>
      </c>
      <c r="C1525" t="s">
        <v>5992</v>
      </c>
      <c r="D1525" s="11">
        <v>45838</v>
      </c>
      <c r="E1525" t="s">
        <v>3634</v>
      </c>
      <c r="F1525" t="s">
        <v>2791</v>
      </c>
      <c r="G1525" t="s">
        <v>2787</v>
      </c>
      <c r="H1525" t="str">
        <f>IF(_xlfn.XLOOKUP(E1525,LD_01[DOCUMENTO],LD_01[REVISÃO])=F1525,"VIGENTE","OBSOLETO")</f>
        <v>OBSOLETO</v>
      </c>
      <c r="I1525" s="1" t="s">
        <v>4319</v>
      </c>
      <c r="J1525" t="s">
        <v>4855</v>
      </c>
      <c r="K1525" t="str">
        <f t="shared" si="69"/>
        <v>MSV-163MS-634-RET</v>
      </c>
      <c r="L1525" t="str">
        <f>_xlfn.XLOOKUP(E1525,LD_PROJETOS!A:A,LD_PROJETOS!H:H)</f>
        <v>DR</v>
      </c>
      <c r="M1525" t="str">
        <f t="shared" si="70"/>
        <v>OBSOLETO</v>
      </c>
      <c r="N1525" t="str">
        <f t="shared" si="71"/>
        <v>C:\Users\luis.nunes\OneDrive - ATERPA\00.SERVIDOR\SALA TÉCNICA\00.PROJETOS\02.DOCUMENTOS\ANO 01\MSV-163MS-634-RET\DR\OBSOLETO</v>
      </c>
      <c r="O1525" t="s">
        <v>4780</v>
      </c>
    </row>
    <row r="1526" spans="1:15" x14ac:dyDescent="0.3">
      <c r="A1526" t="s">
        <v>1522</v>
      </c>
      <c r="B1526">
        <v>345078</v>
      </c>
      <c r="C1526" t="s">
        <v>5992</v>
      </c>
      <c r="D1526" s="11">
        <v>45838</v>
      </c>
      <c r="E1526" t="s">
        <v>3634</v>
      </c>
      <c r="F1526" t="s">
        <v>2791</v>
      </c>
      <c r="G1526" t="s">
        <v>2788</v>
      </c>
      <c r="H1526" t="str">
        <f>IF(_xlfn.XLOOKUP(E1526,LD_01[DOCUMENTO],LD_01[REVISÃO])=F1526,"VIGENTE","OBSOLETO")</f>
        <v>OBSOLETO</v>
      </c>
      <c r="I1526" s="1" t="s">
        <v>4319</v>
      </c>
      <c r="J1526" t="s">
        <v>4855</v>
      </c>
      <c r="K1526" t="str">
        <f t="shared" si="69"/>
        <v>MSV-163MS-634-RET</v>
      </c>
      <c r="L1526" t="str">
        <f>_xlfn.XLOOKUP(E1526,LD_PROJETOS!A:A,LD_PROJETOS!H:H)</f>
        <v>DR</v>
      </c>
      <c r="M1526" t="str">
        <f t="shared" si="70"/>
        <v>OBSOLETO</v>
      </c>
      <c r="N1526" t="str">
        <f t="shared" si="71"/>
        <v>C:\Users\luis.nunes\OneDrive - ATERPA\00.SERVIDOR\SALA TÉCNICA\00.PROJETOS\02.DOCUMENTOS\ANO 01\MSV-163MS-634-RET\DR\OBSOLETO</v>
      </c>
      <c r="O1526" t="s">
        <v>4780</v>
      </c>
    </row>
    <row r="1527" spans="1:15" x14ac:dyDescent="0.3">
      <c r="A1527" t="s">
        <v>1546</v>
      </c>
      <c r="B1527">
        <v>1029179</v>
      </c>
      <c r="C1527" t="s">
        <v>5992</v>
      </c>
      <c r="D1527" s="11">
        <v>45838</v>
      </c>
      <c r="E1527" t="s">
        <v>3648</v>
      </c>
      <c r="F1527" t="s">
        <v>2791</v>
      </c>
      <c r="G1527" t="s">
        <v>2787</v>
      </c>
      <c r="H1527" t="str">
        <f>IF(_xlfn.XLOOKUP(E1527,LD_01[DOCUMENTO],LD_01[REVISÃO])=F1527,"VIGENTE","OBSOLETO")</f>
        <v>OBSOLETO</v>
      </c>
      <c r="I1527" s="1" t="s">
        <v>4319</v>
      </c>
      <c r="J1527" t="s">
        <v>4855</v>
      </c>
      <c r="K1527" t="str">
        <f t="shared" si="69"/>
        <v>MSV-163MS-634-RET</v>
      </c>
      <c r="L1527" t="str">
        <f>_xlfn.XLOOKUP(E1527,LD_PROJETOS!A:A,LD_PROJETOS!H:H)</f>
        <v>PV</v>
      </c>
      <c r="M1527" t="str">
        <f t="shared" si="70"/>
        <v>OBSOLETO</v>
      </c>
      <c r="N1527" t="str">
        <f t="shared" si="71"/>
        <v>C:\Users\luis.nunes\OneDrive - ATERPA\00.SERVIDOR\SALA TÉCNICA\00.PROJETOS\02.DOCUMENTOS\ANO 01\MSV-163MS-634-RET\PV\OBSOLETO</v>
      </c>
      <c r="O1527" t="s">
        <v>4780</v>
      </c>
    </row>
    <row r="1528" spans="1:15" x14ac:dyDescent="0.3">
      <c r="A1528" t="s">
        <v>1547</v>
      </c>
      <c r="B1528">
        <v>400708</v>
      </c>
      <c r="C1528" t="s">
        <v>5992</v>
      </c>
      <c r="D1528" s="11">
        <v>45838</v>
      </c>
      <c r="E1528" t="s">
        <v>3648</v>
      </c>
      <c r="F1528" t="s">
        <v>2791</v>
      </c>
      <c r="G1528" t="s">
        <v>2788</v>
      </c>
      <c r="H1528" t="str">
        <f>IF(_xlfn.XLOOKUP(E1528,LD_01[DOCUMENTO],LD_01[REVISÃO])=F1528,"VIGENTE","OBSOLETO")</f>
        <v>OBSOLETO</v>
      </c>
      <c r="I1528" s="1" t="s">
        <v>4319</v>
      </c>
      <c r="J1528" t="s">
        <v>4855</v>
      </c>
      <c r="K1528" t="str">
        <f t="shared" si="69"/>
        <v>MSV-163MS-634-RET</v>
      </c>
      <c r="L1528" t="str">
        <f>_xlfn.XLOOKUP(E1528,LD_PROJETOS!A:A,LD_PROJETOS!H:H)</f>
        <v>PV</v>
      </c>
      <c r="M1528" t="str">
        <f t="shared" si="70"/>
        <v>OBSOLETO</v>
      </c>
      <c r="N1528" t="str">
        <f t="shared" si="71"/>
        <v>C:\Users\luis.nunes\OneDrive - ATERPA\00.SERVIDOR\SALA TÉCNICA\00.PROJETOS\02.DOCUMENTOS\ANO 01\MSV-163MS-634-RET\PV\OBSOLETO</v>
      </c>
      <c r="O1528" t="s">
        <v>4780</v>
      </c>
    </row>
    <row r="1529" spans="1:15" x14ac:dyDescent="0.3">
      <c r="A1529" t="s">
        <v>1548</v>
      </c>
      <c r="B1529">
        <v>1024676</v>
      </c>
      <c r="C1529" t="s">
        <v>5992</v>
      </c>
      <c r="D1529" s="11">
        <v>45838</v>
      </c>
      <c r="E1529" t="s">
        <v>3649</v>
      </c>
      <c r="F1529" t="s">
        <v>2791</v>
      </c>
      <c r="G1529" t="s">
        <v>2787</v>
      </c>
      <c r="H1529" t="str">
        <f>IF(_xlfn.XLOOKUP(E1529,LD_01[DOCUMENTO],LD_01[REVISÃO])=F1529,"VIGENTE","OBSOLETO")</f>
        <v>OBSOLETO</v>
      </c>
      <c r="I1529" s="1" t="s">
        <v>4319</v>
      </c>
      <c r="J1529" t="s">
        <v>4855</v>
      </c>
      <c r="K1529" t="str">
        <f t="shared" si="69"/>
        <v>MSV-163MS-634-RET</v>
      </c>
      <c r="L1529" t="str">
        <f>_xlfn.XLOOKUP(E1529,LD_PROJETOS!A:A,LD_PROJETOS!H:H)</f>
        <v>PV</v>
      </c>
      <c r="M1529" t="str">
        <f t="shared" si="70"/>
        <v>OBSOLETO</v>
      </c>
      <c r="N1529" t="str">
        <f t="shared" si="71"/>
        <v>C:\Users\luis.nunes\OneDrive - ATERPA\00.SERVIDOR\SALA TÉCNICA\00.PROJETOS\02.DOCUMENTOS\ANO 01\MSV-163MS-634-RET\PV\OBSOLETO</v>
      </c>
      <c r="O1529" t="s">
        <v>4780</v>
      </c>
    </row>
    <row r="1530" spans="1:15" x14ac:dyDescent="0.3">
      <c r="A1530" t="s">
        <v>1549</v>
      </c>
      <c r="B1530">
        <v>476722</v>
      </c>
      <c r="C1530" t="s">
        <v>5992</v>
      </c>
      <c r="D1530" s="11">
        <v>45838</v>
      </c>
      <c r="E1530" t="s">
        <v>3649</v>
      </c>
      <c r="F1530" t="s">
        <v>2791</v>
      </c>
      <c r="G1530" t="s">
        <v>2788</v>
      </c>
      <c r="H1530" t="str">
        <f>IF(_xlfn.XLOOKUP(E1530,LD_01[DOCUMENTO],LD_01[REVISÃO])=F1530,"VIGENTE","OBSOLETO")</f>
        <v>OBSOLETO</v>
      </c>
      <c r="I1530" s="1" t="s">
        <v>4319</v>
      </c>
      <c r="J1530" t="s">
        <v>4855</v>
      </c>
      <c r="K1530" t="str">
        <f t="shared" si="69"/>
        <v>MSV-163MS-634-RET</v>
      </c>
      <c r="L1530" t="str">
        <f>_xlfn.XLOOKUP(E1530,LD_PROJETOS!A:A,LD_PROJETOS!H:H)</f>
        <v>PV</v>
      </c>
      <c r="M1530" t="str">
        <f t="shared" si="70"/>
        <v>OBSOLETO</v>
      </c>
      <c r="N1530" t="str">
        <f t="shared" si="71"/>
        <v>C:\Users\luis.nunes\OneDrive - ATERPA\00.SERVIDOR\SALA TÉCNICA\00.PROJETOS\02.DOCUMENTOS\ANO 01\MSV-163MS-634-RET\PV\OBSOLETO</v>
      </c>
      <c r="O1530" t="s">
        <v>4780</v>
      </c>
    </row>
    <row r="1531" spans="1:15" x14ac:dyDescent="0.3">
      <c r="A1531" t="s">
        <v>1550</v>
      </c>
      <c r="B1531">
        <v>1033986</v>
      </c>
      <c r="C1531" t="s">
        <v>5992</v>
      </c>
      <c r="D1531" s="11">
        <v>45838</v>
      </c>
      <c r="E1531" t="s">
        <v>3650</v>
      </c>
      <c r="F1531" t="s">
        <v>2791</v>
      </c>
      <c r="G1531" t="s">
        <v>2787</v>
      </c>
      <c r="H1531" t="str">
        <f>IF(_xlfn.XLOOKUP(E1531,LD_01[DOCUMENTO],LD_01[REVISÃO])=F1531,"VIGENTE","OBSOLETO")</f>
        <v>OBSOLETO</v>
      </c>
      <c r="I1531" s="1" t="s">
        <v>4319</v>
      </c>
      <c r="J1531" t="s">
        <v>4855</v>
      </c>
      <c r="K1531" t="str">
        <f t="shared" si="69"/>
        <v>MSV-163MS-634-RET</v>
      </c>
      <c r="L1531" t="str">
        <f>_xlfn.XLOOKUP(E1531,LD_PROJETOS!A:A,LD_PROJETOS!H:H)</f>
        <v>PV</v>
      </c>
      <c r="M1531" t="str">
        <f t="shared" si="70"/>
        <v>OBSOLETO</v>
      </c>
      <c r="N1531" t="str">
        <f t="shared" si="71"/>
        <v>C:\Users\luis.nunes\OneDrive - ATERPA\00.SERVIDOR\SALA TÉCNICA\00.PROJETOS\02.DOCUMENTOS\ANO 01\MSV-163MS-634-RET\PV\OBSOLETO</v>
      </c>
      <c r="O1531" t="s">
        <v>4780</v>
      </c>
    </row>
    <row r="1532" spans="1:15" x14ac:dyDescent="0.3">
      <c r="A1532" t="s">
        <v>1551</v>
      </c>
      <c r="B1532">
        <v>537615</v>
      </c>
      <c r="C1532" t="s">
        <v>5992</v>
      </c>
      <c r="D1532" s="11">
        <v>45838</v>
      </c>
      <c r="E1532" t="s">
        <v>3650</v>
      </c>
      <c r="F1532" t="s">
        <v>2791</v>
      </c>
      <c r="G1532" t="s">
        <v>2788</v>
      </c>
      <c r="H1532" t="str">
        <f>IF(_xlfn.XLOOKUP(E1532,LD_01[DOCUMENTO],LD_01[REVISÃO])=F1532,"VIGENTE","OBSOLETO")</f>
        <v>OBSOLETO</v>
      </c>
      <c r="I1532" s="1" t="s">
        <v>4319</v>
      </c>
      <c r="J1532" t="s">
        <v>4855</v>
      </c>
      <c r="K1532" t="str">
        <f t="shared" si="69"/>
        <v>MSV-163MS-634-RET</v>
      </c>
      <c r="L1532" t="str">
        <f>_xlfn.XLOOKUP(E1532,LD_PROJETOS!A:A,LD_PROJETOS!H:H)</f>
        <v>PV</v>
      </c>
      <c r="M1532" t="str">
        <f t="shared" si="70"/>
        <v>OBSOLETO</v>
      </c>
      <c r="N1532" t="str">
        <f t="shared" si="71"/>
        <v>C:\Users\luis.nunes\OneDrive - ATERPA\00.SERVIDOR\SALA TÉCNICA\00.PROJETOS\02.DOCUMENTOS\ANO 01\MSV-163MS-634-RET\PV\OBSOLETO</v>
      </c>
      <c r="O1532" t="s">
        <v>4780</v>
      </c>
    </row>
    <row r="1533" spans="1:15" x14ac:dyDescent="0.3">
      <c r="A1533" t="s">
        <v>1552</v>
      </c>
      <c r="B1533">
        <v>1031492</v>
      </c>
      <c r="C1533" t="s">
        <v>5992</v>
      </c>
      <c r="D1533" s="11">
        <v>45838</v>
      </c>
      <c r="E1533" t="s">
        <v>3651</v>
      </c>
      <c r="F1533" t="s">
        <v>2791</v>
      </c>
      <c r="G1533" t="s">
        <v>2787</v>
      </c>
      <c r="H1533" t="str">
        <f>IF(_xlfn.XLOOKUP(E1533,LD_01[DOCUMENTO],LD_01[REVISÃO])=F1533,"VIGENTE","OBSOLETO")</f>
        <v>OBSOLETO</v>
      </c>
      <c r="I1533" s="1" t="s">
        <v>4319</v>
      </c>
      <c r="J1533" t="s">
        <v>4855</v>
      </c>
      <c r="K1533" t="str">
        <f t="shared" si="69"/>
        <v>MSV-163MS-634-RET</v>
      </c>
      <c r="L1533" t="str">
        <f>_xlfn.XLOOKUP(E1533,LD_PROJETOS!A:A,LD_PROJETOS!H:H)</f>
        <v>PV</v>
      </c>
      <c r="M1533" t="str">
        <f t="shared" si="70"/>
        <v>OBSOLETO</v>
      </c>
      <c r="N1533" t="str">
        <f t="shared" si="71"/>
        <v>C:\Users\luis.nunes\OneDrive - ATERPA\00.SERVIDOR\SALA TÉCNICA\00.PROJETOS\02.DOCUMENTOS\ANO 01\MSV-163MS-634-RET\PV\OBSOLETO</v>
      </c>
      <c r="O1533" t="s">
        <v>4780</v>
      </c>
    </row>
    <row r="1534" spans="1:15" x14ac:dyDescent="0.3">
      <c r="A1534" t="s">
        <v>1553</v>
      </c>
      <c r="B1534">
        <v>466816</v>
      </c>
      <c r="C1534" t="s">
        <v>5992</v>
      </c>
      <c r="D1534" s="11">
        <v>45838</v>
      </c>
      <c r="E1534" t="s">
        <v>3651</v>
      </c>
      <c r="F1534" t="s">
        <v>2791</v>
      </c>
      <c r="G1534" t="s">
        <v>2788</v>
      </c>
      <c r="H1534" t="str">
        <f>IF(_xlfn.XLOOKUP(E1534,LD_01[DOCUMENTO],LD_01[REVISÃO])=F1534,"VIGENTE","OBSOLETO")</f>
        <v>OBSOLETO</v>
      </c>
      <c r="I1534" s="1" t="s">
        <v>4319</v>
      </c>
      <c r="J1534" t="s">
        <v>4855</v>
      </c>
      <c r="K1534" t="str">
        <f t="shared" si="69"/>
        <v>MSV-163MS-634-RET</v>
      </c>
      <c r="L1534" t="str">
        <f>_xlfn.XLOOKUP(E1534,LD_PROJETOS!A:A,LD_PROJETOS!H:H)</f>
        <v>PV</v>
      </c>
      <c r="M1534" t="str">
        <f t="shared" si="70"/>
        <v>OBSOLETO</v>
      </c>
      <c r="N1534" t="str">
        <f t="shared" si="71"/>
        <v>C:\Users\luis.nunes\OneDrive - ATERPA\00.SERVIDOR\SALA TÉCNICA\00.PROJETOS\02.DOCUMENTOS\ANO 01\MSV-163MS-634-RET\PV\OBSOLETO</v>
      </c>
      <c r="O1534" t="s">
        <v>4780</v>
      </c>
    </row>
    <row r="1535" spans="1:15" x14ac:dyDescent="0.3">
      <c r="A1535" t="s">
        <v>1554</v>
      </c>
      <c r="B1535">
        <v>840956</v>
      </c>
      <c r="C1535" t="s">
        <v>5992</v>
      </c>
      <c r="D1535" s="11">
        <v>45838</v>
      </c>
      <c r="E1535" t="s">
        <v>3652</v>
      </c>
      <c r="F1535" t="s">
        <v>2791</v>
      </c>
      <c r="G1535" t="s">
        <v>2787</v>
      </c>
      <c r="H1535" t="str">
        <f>IF(_xlfn.XLOOKUP(E1535,LD_01[DOCUMENTO],LD_01[REVISÃO])=F1535,"VIGENTE","OBSOLETO")</f>
        <v>OBSOLETO</v>
      </c>
      <c r="I1535" s="1" t="s">
        <v>4319</v>
      </c>
      <c r="J1535" t="s">
        <v>4855</v>
      </c>
      <c r="K1535" t="str">
        <f t="shared" si="69"/>
        <v>MSV-163MS-634-RET</v>
      </c>
      <c r="L1535" t="str">
        <f>_xlfn.XLOOKUP(E1535,LD_PROJETOS!A:A,LD_PROJETOS!H:H)</f>
        <v>PV</v>
      </c>
      <c r="M1535" t="str">
        <f t="shared" si="70"/>
        <v>OBSOLETO</v>
      </c>
      <c r="N1535" t="str">
        <f t="shared" si="71"/>
        <v>C:\Users\luis.nunes\OneDrive - ATERPA\00.SERVIDOR\SALA TÉCNICA\00.PROJETOS\02.DOCUMENTOS\ANO 01\MSV-163MS-634-RET\PV\OBSOLETO</v>
      </c>
      <c r="O1535" t="s">
        <v>4780</v>
      </c>
    </row>
    <row r="1536" spans="1:15" x14ac:dyDescent="0.3">
      <c r="A1536" t="s">
        <v>1555</v>
      </c>
      <c r="B1536">
        <v>605730</v>
      </c>
      <c r="C1536" t="s">
        <v>5992</v>
      </c>
      <c r="D1536" s="11">
        <v>45838</v>
      </c>
      <c r="E1536" t="s">
        <v>3652</v>
      </c>
      <c r="F1536" t="s">
        <v>2791</v>
      </c>
      <c r="G1536" t="s">
        <v>2788</v>
      </c>
      <c r="H1536" t="str">
        <f>IF(_xlfn.XLOOKUP(E1536,LD_01[DOCUMENTO],LD_01[REVISÃO])=F1536,"VIGENTE","OBSOLETO")</f>
        <v>OBSOLETO</v>
      </c>
      <c r="I1536" s="1" t="s">
        <v>4319</v>
      </c>
      <c r="J1536" t="s">
        <v>4855</v>
      </c>
      <c r="K1536" t="str">
        <f t="shared" si="69"/>
        <v>MSV-163MS-634-RET</v>
      </c>
      <c r="L1536" t="str">
        <f>_xlfn.XLOOKUP(E1536,LD_PROJETOS!A:A,LD_PROJETOS!H:H)</f>
        <v>PV</v>
      </c>
      <c r="M1536" t="str">
        <f t="shared" si="70"/>
        <v>OBSOLETO</v>
      </c>
      <c r="N1536" t="str">
        <f t="shared" si="71"/>
        <v>C:\Users\luis.nunes\OneDrive - ATERPA\00.SERVIDOR\SALA TÉCNICA\00.PROJETOS\02.DOCUMENTOS\ANO 01\MSV-163MS-634-RET\PV\OBSOLETO</v>
      </c>
      <c r="O1536" t="s">
        <v>4780</v>
      </c>
    </row>
    <row r="1537" spans="1:15" x14ac:dyDescent="0.3">
      <c r="A1537" t="s">
        <v>1556</v>
      </c>
      <c r="B1537">
        <v>841180</v>
      </c>
      <c r="C1537" t="s">
        <v>5992</v>
      </c>
      <c r="D1537" s="11">
        <v>45838</v>
      </c>
      <c r="E1537" t="s">
        <v>3653</v>
      </c>
      <c r="F1537" t="s">
        <v>2791</v>
      </c>
      <c r="G1537" t="s">
        <v>2787</v>
      </c>
      <c r="H1537" t="str">
        <f>IF(_xlfn.XLOOKUP(E1537,LD_01[DOCUMENTO],LD_01[REVISÃO])=F1537,"VIGENTE","OBSOLETO")</f>
        <v>OBSOLETO</v>
      </c>
      <c r="I1537" s="1" t="s">
        <v>4319</v>
      </c>
      <c r="J1537" t="s">
        <v>4855</v>
      </c>
      <c r="K1537" t="str">
        <f t="shared" ref="K1537:K1600" si="72">"MSV-163MS-"&amp;I1537</f>
        <v>MSV-163MS-634-RET</v>
      </c>
      <c r="L1537" t="str">
        <f>_xlfn.XLOOKUP(E1537,LD_PROJETOS!A:A,LD_PROJETOS!H:H)</f>
        <v>PV</v>
      </c>
      <c r="M1537" t="str">
        <f t="shared" ref="M1537:M1600" si="73">IF(H1537&lt;&gt;"OBSOLETO","",H1537)</f>
        <v>OBSOLETO</v>
      </c>
      <c r="N1537" t="str">
        <f t="shared" ref="N1537:N1600" si="74">_xlfn.TEXTJOIN("\",TRUE,J1537:M1537)</f>
        <v>C:\Users\luis.nunes\OneDrive - ATERPA\00.SERVIDOR\SALA TÉCNICA\00.PROJETOS\02.DOCUMENTOS\ANO 01\MSV-163MS-634-RET\PV\OBSOLETO</v>
      </c>
      <c r="O1537" t="s">
        <v>4780</v>
      </c>
    </row>
    <row r="1538" spans="1:15" x14ac:dyDescent="0.3">
      <c r="A1538" t="s">
        <v>1557</v>
      </c>
      <c r="B1538">
        <v>726971</v>
      </c>
      <c r="C1538" t="s">
        <v>5992</v>
      </c>
      <c r="D1538" s="11">
        <v>45838</v>
      </c>
      <c r="E1538" t="s">
        <v>3653</v>
      </c>
      <c r="F1538" t="s">
        <v>2791</v>
      </c>
      <c r="G1538" t="s">
        <v>2788</v>
      </c>
      <c r="H1538" t="str">
        <f>IF(_xlfn.XLOOKUP(E1538,LD_01[DOCUMENTO],LD_01[REVISÃO])=F1538,"VIGENTE","OBSOLETO")</f>
        <v>OBSOLETO</v>
      </c>
      <c r="I1538" s="1" t="s">
        <v>4319</v>
      </c>
      <c r="J1538" t="s">
        <v>4855</v>
      </c>
      <c r="K1538" t="str">
        <f t="shared" si="72"/>
        <v>MSV-163MS-634-RET</v>
      </c>
      <c r="L1538" t="str">
        <f>_xlfn.XLOOKUP(E1538,LD_PROJETOS!A:A,LD_PROJETOS!H:H)</f>
        <v>PV</v>
      </c>
      <c r="M1538" t="str">
        <f t="shared" si="73"/>
        <v>OBSOLETO</v>
      </c>
      <c r="N1538" t="str">
        <f t="shared" si="74"/>
        <v>C:\Users\luis.nunes\OneDrive - ATERPA\00.SERVIDOR\SALA TÉCNICA\00.PROJETOS\02.DOCUMENTOS\ANO 01\MSV-163MS-634-RET\PV\OBSOLETO</v>
      </c>
      <c r="O1538" t="s">
        <v>4780</v>
      </c>
    </row>
    <row r="1539" spans="1:15" x14ac:dyDescent="0.3">
      <c r="A1539" t="s">
        <v>1558</v>
      </c>
      <c r="B1539">
        <v>836985</v>
      </c>
      <c r="C1539" t="s">
        <v>5992</v>
      </c>
      <c r="D1539" s="11">
        <v>45838</v>
      </c>
      <c r="E1539" t="s">
        <v>3654</v>
      </c>
      <c r="F1539" t="s">
        <v>2791</v>
      </c>
      <c r="G1539" t="s">
        <v>2787</v>
      </c>
      <c r="H1539" t="str">
        <f>IF(_xlfn.XLOOKUP(E1539,LD_01[DOCUMENTO],LD_01[REVISÃO])=F1539,"VIGENTE","OBSOLETO")</f>
        <v>OBSOLETO</v>
      </c>
      <c r="I1539" s="1" t="s">
        <v>4319</v>
      </c>
      <c r="J1539" t="s">
        <v>4855</v>
      </c>
      <c r="K1539" t="str">
        <f t="shared" si="72"/>
        <v>MSV-163MS-634-RET</v>
      </c>
      <c r="L1539" t="str">
        <f>_xlfn.XLOOKUP(E1539,LD_PROJETOS!A:A,LD_PROJETOS!H:H)</f>
        <v>PV</v>
      </c>
      <c r="M1539" t="str">
        <f t="shared" si="73"/>
        <v>OBSOLETO</v>
      </c>
      <c r="N1539" t="str">
        <f t="shared" si="74"/>
        <v>C:\Users\luis.nunes\OneDrive - ATERPA\00.SERVIDOR\SALA TÉCNICA\00.PROJETOS\02.DOCUMENTOS\ANO 01\MSV-163MS-634-RET\PV\OBSOLETO</v>
      </c>
      <c r="O1539" t="s">
        <v>4780</v>
      </c>
    </row>
    <row r="1540" spans="1:15" x14ac:dyDescent="0.3">
      <c r="A1540" t="s">
        <v>1559</v>
      </c>
      <c r="B1540">
        <v>735066</v>
      </c>
      <c r="C1540" t="s">
        <v>5992</v>
      </c>
      <c r="D1540" s="11">
        <v>45838</v>
      </c>
      <c r="E1540" t="s">
        <v>3654</v>
      </c>
      <c r="F1540" t="s">
        <v>2791</v>
      </c>
      <c r="G1540" t="s">
        <v>2788</v>
      </c>
      <c r="H1540" t="str">
        <f>IF(_xlfn.XLOOKUP(E1540,LD_01[DOCUMENTO],LD_01[REVISÃO])=F1540,"VIGENTE","OBSOLETO")</f>
        <v>OBSOLETO</v>
      </c>
      <c r="I1540" s="1" t="s">
        <v>4319</v>
      </c>
      <c r="J1540" t="s">
        <v>4855</v>
      </c>
      <c r="K1540" t="str">
        <f t="shared" si="72"/>
        <v>MSV-163MS-634-RET</v>
      </c>
      <c r="L1540" t="str">
        <f>_xlfn.XLOOKUP(E1540,LD_PROJETOS!A:A,LD_PROJETOS!H:H)</f>
        <v>PV</v>
      </c>
      <c r="M1540" t="str">
        <f t="shared" si="73"/>
        <v>OBSOLETO</v>
      </c>
      <c r="N1540" t="str">
        <f t="shared" si="74"/>
        <v>C:\Users\luis.nunes\OneDrive - ATERPA\00.SERVIDOR\SALA TÉCNICA\00.PROJETOS\02.DOCUMENTOS\ANO 01\MSV-163MS-634-RET\PV\OBSOLETO</v>
      </c>
      <c r="O1540" t="s">
        <v>4780</v>
      </c>
    </row>
    <row r="1541" spans="1:15" x14ac:dyDescent="0.3">
      <c r="A1541" t="s">
        <v>1560</v>
      </c>
      <c r="B1541">
        <v>852215</v>
      </c>
      <c r="C1541" t="s">
        <v>5992</v>
      </c>
      <c r="D1541" s="11">
        <v>45838</v>
      </c>
      <c r="E1541" t="s">
        <v>3655</v>
      </c>
      <c r="F1541" t="s">
        <v>2791</v>
      </c>
      <c r="G1541" t="s">
        <v>2787</v>
      </c>
      <c r="H1541" t="str">
        <f>IF(_xlfn.XLOOKUP(E1541,LD_01[DOCUMENTO],LD_01[REVISÃO])=F1541,"VIGENTE","OBSOLETO")</f>
        <v>OBSOLETO</v>
      </c>
      <c r="I1541" s="1" t="s">
        <v>4319</v>
      </c>
      <c r="J1541" t="s">
        <v>4855</v>
      </c>
      <c r="K1541" t="str">
        <f t="shared" si="72"/>
        <v>MSV-163MS-634-RET</v>
      </c>
      <c r="L1541" t="str">
        <f>_xlfn.XLOOKUP(E1541,LD_PROJETOS!A:A,LD_PROJETOS!H:H)</f>
        <v>PV</v>
      </c>
      <c r="M1541" t="str">
        <f t="shared" si="73"/>
        <v>OBSOLETO</v>
      </c>
      <c r="N1541" t="str">
        <f t="shared" si="74"/>
        <v>C:\Users\luis.nunes\OneDrive - ATERPA\00.SERVIDOR\SALA TÉCNICA\00.PROJETOS\02.DOCUMENTOS\ANO 01\MSV-163MS-634-RET\PV\OBSOLETO</v>
      </c>
      <c r="O1541" t="s">
        <v>4780</v>
      </c>
    </row>
    <row r="1542" spans="1:15" x14ac:dyDescent="0.3">
      <c r="A1542" t="s">
        <v>1561</v>
      </c>
      <c r="B1542">
        <v>598828</v>
      </c>
      <c r="C1542" t="s">
        <v>5992</v>
      </c>
      <c r="D1542" s="11">
        <v>45838</v>
      </c>
      <c r="E1542" t="s">
        <v>3655</v>
      </c>
      <c r="F1542" t="s">
        <v>2791</v>
      </c>
      <c r="G1542" t="s">
        <v>2788</v>
      </c>
      <c r="H1542" t="str">
        <f>IF(_xlfn.XLOOKUP(E1542,LD_01[DOCUMENTO],LD_01[REVISÃO])=F1542,"VIGENTE","OBSOLETO")</f>
        <v>OBSOLETO</v>
      </c>
      <c r="I1542" s="1" t="s">
        <v>4319</v>
      </c>
      <c r="J1542" t="s">
        <v>4855</v>
      </c>
      <c r="K1542" t="str">
        <f t="shared" si="72"/>
        <v>MSV-163MS-634-RET</v>
      </c>
      <c r="L1542" t="str">
        <f>_xlfn.XLOOKUP(E1542,LD_PROJETOS!A:A,LD_PROJETOS!H:H)</f>
        <v>PV</v>
      </c>
      <c r="M1542" t="str">
        <f t="shared" si="73"/>
        <v>OBSOLETO</v>
      </c>
      <c r="N1542" t="str">
        <f t="shared" si="74"/>
        <v>C:\Users\luis.nunes\OneDrive - ATERPA\00.SERVIDOR\SALA TÉCNICA\00.PROJETOS\02.DOCUMENTOS\ANO 01\MSV-163MS-634-RET\PV\OBSOLETO</v>
      </c>
      <c r="O1542" t="s">
        <v>4780</v>
      </c>
    </row>
    <row r="1543" spans="1:15" x14ac:dyDescent="0.3">
      <c r="A1543" t="s">
        <v>1525</v>
      </c>
      <c r="B1543">
        <v>6865874</v>
      </c>
      <c r="C1543" t="s">
        <v>5992</v>
      </c>
      <c r="D1543" s="11">
        <v>45838</v>
      </c>
      <c r="E1543" t="s">
        <v>3637</v>
      </c>
      <c r="F1543" t="s">
        <v>2791</v>
      </c>
      <c r="G1543" t="s">
        <v>2787</v>
      </c>
      <c r="H1543" t="str">
        <f>IF(_xlfn.XLOOKUP(E1543,LD_01[DOCUMENTO],LD_01[REVISÃO])=F1543,"VIGENTE","OBSOLETO")</f>
        <v>OBSOLETO</v>
      </c>
      <c r="I1543" s="1" t="s">
        <v>4319</v>
      </c>
      <c r="J1543" t="s">
        <v>4855</v>
      </c>
      <c r="K1543" t="str">
        <f t="shared" si="72"/>
        <v>MSV-163MS-634-RET</v>
      </c>
      <c r="L1543" t="str">
        <f>_xlfn.XLOOKUP(E1543,LD_PROJETOS!A:A,LD_PROJETOS!H:H)</f>
        <v>SI</v>
      </c>
      <c r="M1543" t="str">
        <f t="shared" si="73"/>
        <v>OBSOLETO</v>
      </c>
      <c r="N1543" t="str">
        <f t="shared" si="74"/>
        <v>C:\Users\luis.nunes\OneDrive - ATERPA\00.SERVIDOR\SALA TÉCNICA\00.PROJETOS\02.DOCUMENTOS\ANO 01\MSV-163MS-634-RET\SI\OBSOLETO</v>
      </c>
      <c r="O1543" t="s">
        <v>4780</v>
      </c>
    </row>
    <row r="1544" spans="1:15" x14ac:dyDescent="0.3">
      <c r="A1544" t="s">
        <v>1526</v>
      </c>
      <c r="B1544">
        <v>912217</v>
      </c>
      <c r="C1544" t="s">
        <v>5992</v>
      </c>
      <c r="D1544" s="11">
        <v>45838</v>
      </c>
      <c r="E1544" t="s">
        <v>3637</v>
      </c>
      <c r="F1544" t="s">
        <v>2791</v>
      </c>
      <c r="G1544" t="s">
        <v>2788</v>
      </c>
      <c r="H1544" t="str">
        <f>IF(_xlfn.XLOOKUP(E1544,LD_01[DOCUMENTO],LD_01[REVISÃO])=F1544,"VIGENTE","OBSOLETO")</f>
        <v>OBSOLETO</v>
      </c>
      <c r="I1544" s="1" t="s">
        <v>4319</v>
      </c>
      <c r="J1544" t="s">
        <v>4855</v>
      </c>
      <c r="K1544" t="str">
        <f t="shared" si="72"/>
        <v>MSV-163MS-634-RET</v>
      </c>
      <c r="L1544" t="str">
        <f>_xlfn.XLOOKUP(E1544,LD_PROJETOS!A:A,LD_PROJETOS!H:H)</f>
        <v>SI</v>
      </c>
      <c r="M1544" t="str">
        <f t="shared" si="73"/>
        <v>OBSOLETO</v>
      </c>
      <c r="N1544" t="str">
        <f t="shared" si="74"/>
        <v>C:\Users\luis.nunes\OneDrive - ATERPA\00.SERVIDOR\SALA TÉCNICA\00.PROJETOS\02.DOCUMENTOS\ANO 01\MSV-163MS-634-RET\SI\OBSOLETO</v>
      </c>
      <c r="O1544" t="s">
        <v>4780</v>
      </c>
    </row>
    <row r="1545" spans="1:15" x14ac:dyDescent="0.3">
      <c r="A1545" t="s">
        <v>1527</v>
      </c>
      <c r="B1545">
        <v>6831983</v>
      </c>
      <c r="C1545" t="s">
        <v>5992</v>
      </c>
      <c r="D1545" s="11">
        <v>45838</v>
      </c>
      <c r="E1545" t="s">
        <v>3638</v>
      </c>
      <c r="F1545" t="s">
        <v>2791</v>
      </c>
      <c r="G1545" t="s">
        <v>2787</v>
      </c>
      <c r="H1545" t="str">
        <f>IF(_xlfn.XLOOKUP(E1545,LD_01[DOCUMENTO],LD_01[REVISÃO])=F1545,"VIGENTE","OBSOLETO")</f>
        <v>OBSOLETO</v>
      </c>
      <c r="I1545" s="1" t="s">
        <v>4319</v>
      </c>
      <c r="J1545" t="s">
        <v>4855</v>
      </c>
      <c r="K1545" t="str">
        <f t="shared" si="72"/>
        <v>MSV-163MS-634-RET</v>
      </c>
      <c r="L1545" t="str">
        <f>_xlfn.XLOOKUP(E1545,LD_PROJETOS!A:A,LD_PROJETOS!H:H)</f>
        <v>SI</v>
      </c>
      <c r="M1545" t="str">
        <f t="shared" si="73"/>
        <v>OBSOLETO</v>
      </c>
      <c r="N1545" t="str">
        <f t="shared" si="74"/>
        <v>C:\Users\luis.nunes\OneDrive - ATERPA\00.SERVIDOR\SALA TÉCNICA\00.PROJETOS\02.DOCUMENTOS\ANO 01\MSV-163MS-634-RET\SI\OBSOLETO</v>
      </c>
      <c r="O1545" t="s">
        <v>4780</v>
      </c>
    </row>
    <row r="1546" spans="1:15" x14ac:dyDescent="0.3">
      <c r="A1546" t="s">
        <v>1528</v>
      </c>
      <c r="B1546">
        <v>1158541</v>
      </c>
      <c r="C1546" t="s">
        <v>5992</v>
      </c>
      <c r="D1546" s="11">
        <v>45838</v>
      </c>
      <c r="E1546" t="s">
        <v>3638</v>
      </c>
      <c r="F1546" t="s">
        <v>2791</v>
      </c>
      <c r="G1546" t="s">
        <v>2788</v>
      </c>
      <c r="H1546" t="str">
        <f>IF(_xlfn.XLOOKUP(E1546,LD_01[DOCUMENTO],LD_01[REVISÃO])=F1546,"VIGENTE","OBSOLETO")</f>
        <v>OBSOLETO</v>
      </c>
      <c r="I1546" s="1" t="s">
        <v>4319</v>
      </c>
      <c r="J1546" t="s">
        <v>4855</v>
      </c>
      <c r="K1546" t="str">
        <f t="shared" si="72"/>
        <v>MSV-163MS-634-RET</v>
      </c>
      <c r="L1546" t="str">
        <f>_xlfn.XLOOKUP(E1546,LD_PROJETOS!A:A,LD_PROJETOS!H:H)</f>
        <v>SI</v>
      </c>
      <c r="M1546" t="str">
        <f t="shared" si="73"/>
        <v>OBSOLETO</v>
      </c>
      <c r="N1546" t="str">
        <f t="shared" si="74"/>
        <v>C:\Users\luis.nunes\OneDrive - ATERPA\00.SERVIDOR\SALA TÉCNICA\00.PROJETOS\02.DOCUMENTOS\ANO 01\MSV-163MS-634-RET\SI\OBSOLETO</v>
      </c>
      <c r="O1546" t="s">
        <v>4780</v>
      </c>
    </row>
    <row r="1547" spans="1:15" x14ac:dyDescent="0.3">
      <c r="A1547" t="s">
        <v>1529</v>
      </c>
      <c r="B1547">
        <v>6888608</v>
      </c>
      <c r="C1547" t="s">
        <v>5992</v>
      </c>
      <c r="D1547" s="11">
        <v>45838</v>
      </c>
      <c r="E1547" t="s">
        <v>3639</v>
      </c>
      <c r="F1547" t="s">
        <v>2791</v>
      </c>
      <c r="G1547" t="s">
        <v>2787</v>
      </c>
      <c r="H1547" t="str">
        <f>IF(_xlfn.XLOOKUP(E1547,LD_01[DOCUMENTO],LD_01[REVISÃO])=F1547,"VIGENTE","OBSOLETO")</f>
        <v>OBSOLETO</v>
      </c>
      <c r="I1547" s="1" t="s">
        <v>4319</v>
      </c>
      <c r="J1547" t="s">
        <v>4855</v>
      </c>
      <c r="K1547" t="str">
        <f t="shared" si="72"/>
        <v>MSV-163MS-634-RET</v>
      </c>
      <c r="L1547" t="str">
        <f>_xlfn.XLOOKUP(E1547,LD_PROJETOS!A:A,LD_PROJETOS!H:H)</f>
        <v>SI</v>
      </c>
      <c r="M1547" t="str">
        <f t="shared" si="73"/>
        <v>OBSOLETO</v>
      </c>
      <c r="N1547" t="str">
        <f t="shared" si="74"/>
        <v>C:\Users\luis.nunes\OneDrive - ATERPA\00.SERVIDOR\SALA TÉCNICA\00.PROJETOS\02.DOCUMENTOS\ANO 01\MSV-163MS-634-RET\SI\OBSOLETO</v>
      </c>
      <c r="O1547" t="s">
        <v>4780</v>
      </c>
    </row>
    <row r="1548" spans="1:15" x14ac:dyDescent="0.3">
      <c r="A1548" t="s">
        <v>1530</v>
      </c>
      <c r="B1548">
        <v>1004767</v>
      </c>
      <c r="C1548" t="s">
        <v>5992</v>
      </c>
      <c r="D1548" s="11">
        <v>45838</v>
      </c>
      <c r="E1548" t="s">
        <v>3639</v>
      </c>
      <c r="F1548" t="s">
        <v>2791</v>
      </c>
      <c r="G1548" t="s">
        <v>2788</v>
      </c>
      <c r="H1548" t="str">
        <f>IF(_xlfn.XLOOKUP(E1548,LD_01[DOCUMENTO],LD_01[REVISÃO])=F1548,"VIGENTE","OBSOLETO")</f>
        <v>OBSOLETO</v>
      </c>
      <c r="I1548" s="1" t="s">
        <v>4319</v>
      </c>
      <c r="J1548" t="s">
        <v>4855</v>
      </c>
      <c r="K1548" t="str">
        <f t="shared" si="72"/>
        <v>MSV-163MS-634-RET</v>
      </c>
      <c r="L1548" t="str">
        <f>_xlfn.XLOOKUP(E1548,LD_PROJETOS!A:A,LD_PROJETOS!H:H)</f>
        <v>SI</v>
      </c>
      <c r="M1548" t="str">
        <f t="shared" si="73"/>
        <v>OBSOLETO</v>
      </c>
      <c r="N1548" t="str">
        <f t="shared" si="74"/>
        <v>C:\Users\luis.nunes\OneDrive - ATERPA\00.SERVIDOR\SALA TÉCNICA\00.PROJETOS\02.DOCUMENTOS\ANO 01\MSV-163MS-634-RET\SI\OBSOLETO</v>
      </c>
      <c r="O1548" t="s">
        <v>4780</v>
      </c>
    </row>
    <row r="1549" spans="1:15" x14ac:dyDescent="0.3">
      <c r="A1549" t="s">
        <v>1531</v>
      </c>
      <c r="B1549">
        <v>6519901</v>
      </c>
      <c r="C1549" t="s">
        <v>5992</v>
      </c>
      <c r="D1549" s="11">
        <v>45838</v>
      </c>
      <c r="E1549" t="s">
        <v>3640</v>
      </c>
      <c r="F1549" t="s">
        <v>2791</v>
      </c>
      <c r="G1549" t="s">
        <v>2787</v>
      </c>
      <c r="H1549" t="str">
        <f>IF(_xlfn.XLOOKUP(E1549,LD_01[DOCUMENTO],LD_01[REVISÃO])=F1549,"VIGENTE","OBSOLETO")</f>
        <v>OBSOLETO</v>
      </c>
      <c r="I1549" s="1" t="s">
        <v>4319</v>
      </c>
      <c r="J1549" t="s">
        <v>4855</v>
      </c>
      <c r="K1549" t="str">
        <f t="shared" si="72"/>
        <v>MSV-163MS-634-RET</v>
      </c>
      <c r="L1549" t="str">
        <f>_xlfn.XLOOKUP(E1549,LD_PROJETOS!A:A,LD_PROJETOS!H:H)</f>
        <v>SI</v>
      </c>
      <c r="M1549" t="str">
        <f t="shared" si="73"/>
        <v>OBSOLETO</v>
      </c>
      <c r="N1549" t="str">
        <f t="shared" si="74"/>
        <v>C:\Users\luis.nunes\OneDrive - ATERPA\00.SERVIDOR\SALA TÉCNICA\00.PROJETOS\02.DOCUMENTOS\ANO 01\MSV-163MS-634-RET\SI\OBSOLETO</v>
      </c>
      <c r="O1549" t="s">
        <v>4780</v>
      </c>
    </row>
    <row r="1550" spans="1:15" x14ac:dyDescent="0.3">
      <c r="A1550" t="s">
        <v>1532</v>
      </c>
      <c r="B1550">
        <v>681208</v>
      </c>
      <c r="C1550" t="s">
        <v>5992</v>
      </c>
      <c r="D1550" s="11">
        <v>45838</v>
      </c>
      <c r="E1550" t="s">
        <v>3640</v>
      </c>
      <c r="F1550" t="s">
        <v>2791</v>
      </c>
      <c r="G1550" t="s">
        <v>2788</v>
      </c>
      <c r="H1550" t="str">
        <f>IF(_xlfn.XLOOKUP(E1550,LD_01[DOCUMENTO],LD_01[REVISÃO])=F1550,"VIGENTE","OBSOLETO")</f>
        <v>OBSOLETO</v>
      </c>
      <c r="I1550" s="1" t="s">
        <v>4319</v>
      </c>
      <c r="J1550" t="s">
        <v>4855</v>
      </c>
      <c r="K1550" t="str">
        <f t="shared" si="72"/>
        <v>MSV-163MS-634-RET</v>
      </c>
      <c r="L1550" t="str">
        <f>_xlfn.XLOOKUP(E1550,LD_PROJETOS!A:A,LD_PROJETOS!H:H)</f>
        <v>SI</v>
      </c>
      <c r="M1550" t="str">
        <f t="shared" si="73"/>
        <v>OBSOLETO</v>
      </c>
      <c r="N1550" t="str">
        <f t="shared" si="74"/>
        <v>C:\Users\luis.nunes\OneDrive - ATERPA\00.SERVIDOR\SALA TÉCNICA\00.PROJETOS\02.DOCUMENTOS\ANO 01\MSV-163MS-634-RET\SI\OBSOLETO</v>
      </c>
      <c r="O1550" t="s">
        <v>4780</v>
      </c>
    </row>
    <row r="1551" spans="1:15" x14ac:dyDescent="0.3">
      <c r="A1551" t="s">
        <v>1533</v>
      </c>
      <c r="B1551">
        <v>1501150</v>
      </c>
      <c r="C1551" t="s">
        <v>5992</v>
      </c>
      <c r="D1551" s="11">
        <v>45838</v>
      </c>
      <c r="E1551" t="s">
        <v>3641</v>
      </c>
      <c r="F1551" t="s">
        <v>2786</v>
      </c>
      <c r="G1551" t="s">
        <v>2787</v>
      </c>
      <c r="H1551" t="str">
        <f>IF(_xlfn.XLOOKUP(E1551,LD_01[DOCUMENTO],LD_01[REVISÃO])=F1551,"VIGENTE","OBSOLETO")</f>
        <v>VIGENTE</v>
      </c>
      <c r="I1551" s="1" t="s">
        <v>4319</v>
      </c>
      <c r="J1551" t="s">
        <v>4855</v>
      </c>
      <c r="K1551" t="str">
        <f t="shared" si="72"/>
        <v>MSV-163MS-634-RET</v>
      </c>
      <c r="L1551" t="str">
        <f>_xlfn.XLOOKUP(E1551,LD_PROJETOS!A:A,LD_PROJETOS!H:H)</f>
        <v>SI</v>
      </c>
      <c r="M1551" t="str">
        <f t="shared" si="73"/>
        <v/>
      </c>
      <c r="N1551" t="str">
        <f t="shared" si="74"/>
        <v>C:\Users\luis.nunes\OneDrive - ATERPA\00.SERVIDOR\SALA TÉCNICA\00.PROJETOS\02.DOCUMENTOS\ANO 01\MSV-163MS-634-RET\SI</v>
      </c>
      <c r="O1551" t="s">
        <v>4780</v>
      </c>
    </row>
    <row r="1552" spans="1:15" x14ac:dyDescent="0.3">
      <c r="A1552" t="s">
        <v>1534</v>
      </c>
      <c r="B1552">
        <v>324403</v>
      </c>
      <c r="C1552" t="s">
        <v>5992</v>
      </c>
      <c r="D1552" s="11">
        <v>45838</v>
      </c>
      <c r="E1552" t="s">
        <v>3641</v>
      </c>
      <c r="F1552" t="s">
        <v>2786</v>
      </c>
      <c r="G1552" t="s">
        <v>2788</v>
      </c>
      <c r="H1552" t="str">
        <f>IF(_xlfn.XLOOKUP(E1552,LD_01[DOCUMENTO],LD_01[REVISÃO])=F1552,"VIGENTE","OBSOLETO")</f>
        <v>VIGENTE</v>
      </c>
      <c r="I1552" s="1" t="s">
        <v>4319</v>
      </c>
      <c r="J1552" t="s">
        <v>4855</v>
      </c>
      <c r="K1552" t="str">
        <f t="shared" si="72"/>
        <v>MSV-163MS-634-RET</v>
      </c>
      <c r="L1552" t="str">
        <f>_xlfn.XLOOKUP(E1552,LD_PROJETOS!A:A,LD_PROJETOS!H:H)</f>
        <v>SI</v>
      </c>
      <c r="M1552" t="str">
        <f t="shared" si="73"/>
        <v/>
      </c>
      <c r="N1552" t="str">
        <f t="shared" si="74"/>
        <v>C:\Users\luis.nunes\OneDrive - ATERPA\00.SERVIDOR\SALA TÉCNICA\00.PROJETOS\02.DOCUMENTOS\ANO 01\MSV-163MS-634-RET\SI</v>
      </c>
      <c r="O1552" t="s">
        <v>4780</v>
      </c>
    </row>
    <row r="1553" spans="1:15" x14ac:dyDescent="0.3">
      <c r="A1553" t="s">
        <v>1535</v>
      </c>
      <c r="B1553">
        <v>1422086</v>
      </c>
      <c r="C1553" t="s">
        <v>5992</v>
      </c>
      <c r="D1553" s="11">
        <v>45838</v>
      </c>
      <c r="E1553" t="s">
        <v>3642</v>
      </c>
      <c r="F1553" t="s">
        <v>2791</v>
      </c>
      <c r="G1553" t="s">
        <v>2787</v>
      </c>
      <c r="H1553" t="str">
        <f>IF(_xlfn.XLOOKUP(E1553,LD_01[DOCUMENTO],LD_01[REVISÃO])=F1553,"VIGENTE","OBSOLETO")</f>
        <v>VIGENTE</v>
      </c>
      <c r="I1553" s="1" t="s">
        <v>4319</v>
      </c>
      <c r="J1553" t="s">
        <v>4855</v>
      </c>
      <c r="K1553" t="str">
        <f t="shared" si="72"/>
        <v>MSV-163MS-634-RET</v>
      </c>
      <c r="L1553" t="str">
        <f>_xlfn.XLOOKUP(E1553,LD_PROJETOS!A:A,LD_PROJETOS!H:H)</f>
        <v>SI</v>
      </c>
      <c r="M1553" t="str">
        <f t="shared" si="73"/>
        <v/>
      </c>
      <c r="N1553" t="str">
        <f t="shared" si="74"/>
        <v>C:\Users\luis.nunes\OneDrive - ATERPA\00.SERVIDOR\SALA TÉCNICA\00.PROJETOS\02.DOCUMENTOS\ANO 01\MSV-163MS-634-RET\SI</v>
      </c>
      <c r="O1553" t="s">
        <v>4780</v>
      </c>
    </row>
    <row r="1554" spans="1:15" x14ac:dyDescent="0.3">
      <c r="A1554" t="s">
        <v>1536</v>
      </c>
      <c r="B1554">
        <v>360487</v>
      </c>
      <c r="C1554" t="s">
        <v>5992</v>
      </c>
      <c r="D1554" s="11">
        <v>45838</v>
      </c>
      <c r="E1554" t="s">
        <v>3642</v>
      </c>
      <c r="F1554" t="s">
        <v>2791</v>
      </c>
      <c r="G1554" t="s">
        <v>2788</v>
      </c>
      <c r="H1554" t="str">
        <f>IF(_xlfn.XLOOKUP(E1554,LD_01[DOCUMENTO],LD_01[REVISÃO])=F1554,"VIGENTE","OBSOLETO")</f>
        <v>VIGENTE</v>
      </c>
      <c r="I1554" s="1" t="s">
        <v>4319</v>
      </c>
      <c r="J1554" t="s">
        <v>4855</v>
      </c>
      <c r="K1554" t="str">
        <f t="shared" si="72"/>
        <v>MSV-163MS-634-RET</v>
      </c>
      <c r="L1554" t="str">
        <f>_xlfn.XLOOKUP(E1554,LD_PROJETOS!A:A,LD_PROJETOS!H:H)</f>
        <v>SI</v>
      </c>
      <c r="M1554" t="str">
        <f t="shared" si="73"/>
        <v/>
      </c>
      <c r="N1554" t="str">
        <f t="shared" si="74"/>
        <v>C:\Users\luis.nunes\OneDrive - ATERPA\00.SERVIDOR\SALA TÉCNICA\00.PROJETOS\02.DOCUMENTOS\ANO 01\MSV-163MS-634-RET\SI</v>
      </c>
      <c r="O1554" t="s">
        <v>4780</v>
      </c>
    </row>
    <row r="1555" spans="1:15" x14ac:dyDescent="0.3">
      <c r="A1555" t="s">
        <v>1537</v>
      </c>
      <c r="B1555">
        <v>1906686</v>
      </c>
      <c r="C1555" t="s">
        <v>5992</v>
      </c>
      <c r="D1555" s="11">
        <v>45838</v>
      </c>
      <c r="E1555" t="s">
        <v>3643</v>
      </c>
      <c r="F1555" t="s">
        <v>2786</v>
      </c>
      <c r="G1555" t="s">
        <v>2787</v>
      </c>
      <c r="H1555" t="str">
        <f>IF(_xlfn.XLOOKUP(E1555,LD_01[DOCUMENTO],LD_01[REVISÃO])=F1555,"VIGENTE","OBSOLETO")</f>
        <v>VIGENTE</v>
      </c>
      <c r="I1555" s="1" t="s">
        <v>4319</v>
      </c>
      <c r="J1555" t="s">
        <v>4855</v>
      </c>
      <c r="K1555" t="str">
        <f t="shared" si="72"/>
        <v>MSV-163MS-634-RET</v>
      </c>
      <c r="L1555" t="str">
        <f>_xlfn.XLOOKUP(E1555,LD_PROJETOS!A:A,LD_PROJETOS!H:H)</f>
        <v>SI</v>
      </c>
      <c r="M1555" t="str">
        <f t="shared" si="73"/>
        <v/>
      </c>
      <c r="N1555" t="str">
        <f t="shared" si="74"/>
        <v>C:\Users\luis.nunes\OneDrive - ATERPA\00.SERVIDOR\SALA TÉCNICA\00.PROJETOS\02.DOCUMENTOS\ANO 01\MSV-163MS-634-RET\SI</v>
      </c>
      <c r="O1555" t="s">
        <v>4780</v>
      </c>
    </row>
    <row r="1556" spans="1:15" x14ac:dyDescent="0.3">
      <c r="A1556" t="s">
        <v>1538</v>
      </c>
      <c r="B1556">
        <v>345455</v>
      </c>
      <c r="C1556" t="s">
        <v>5992</v>
      </c>
      <c r="D1556" s="11">
        <v>45838</v>
      </c>
      <c r="E1556" t="s">
        <v>3643</v>
      </c>
      <c r="F1556" t="s">
        <v>2786</v>
      </c>
      <c r="G1556" t="s">
        <v>2788</v>
      </c>
      <c r="H1556" t="str">
        <f>IF(_xlfn.XLOOKUP(E1556,LD_01[DOCUMENTO],LD_01[REVISÃO])=F1556,"VIGENTE","OBSOLETO")</f>
        <v>VIGENTE</v>
      </c>
      <c r="I1556" s="1" t="s">
        <v>4319</v>
      </c>
      <c r="J1556" t="s">
        <v>4855</v>
      </c>
      <c r="K1556" t="str">
        <f t="shared" si="72"/>
        <v>MSV-163MS-634-RET</v>
      </c>
      <c r="L1556" t="str">
        <f>_xlfn.XLOOKUP(E1556,LD_PROJETOS!A:A,LD_PROJETOS!H:H)</f>
        <v>SI</v>
      </c>
      <c r="M1556" t="str">
        <f t="shared" si="73"/>
        <v/>
      </c>
      <c r="N1556" t="str">
        <f t="shared" si="74"/>
        <v>C:\Users\luis.nunes\OneDrive - ATERPA\00.SERVIDOR\SALA TÉCNICA\00.PROJETOS\02.DOCUMENTOS\ANO 01\MSV-163MS-634-RET\SI</v>
      </c>
      <c r="O1556" t="s">
        <v>4780</v>
      </c>
    </row>
    <row r="1557" spans="1:15" x14ac:dyDescent="0.3">
      <c r="A1557" t="s">
        <v>1539</v>
      </c>
      <c r="B1557">
        <v>1544246</v>
      </c>
      <c r="C1557" t="s">
        <v>5992</v>
      </c>
      <c r="D1557" s="11">
        <v>45838</v>
      </c>
      <c r="E1557" t="s">
        <v>3644</v>
      </c>
      <c r="F1557" t="s">
        <v>2786</v>
      </c>
      <c r="G1557" t="s">
        <v>2787</v>
      </c>
      <c r="H1557" t="str">
        <f>IF(_xlfn.XLOOKUP(E1557,LD_01[DOCUMENTO],LD_01[REVISÃO])=F1557,"VIGENTE","OBSOLETO")</f>
        <v>VIGENTE</v>
      </c>
      <c r="I1557" s="1" t="s">
        <v>4319</v>
      </c>
      <c r="J1557" t="s">
        <v>4855</v>
      </c>
      <c r="K1557" t="str">
        <f t="shared" si="72"/>
        <v>MSV-163MS-634-RET</v>
      </c>
      <c r="L1557" t="str">
        <f>_xlfn.XLOOKUP(E1557,LD_PROJETOS!A:A,LD_PROJETOS!H:H)</f>
        <v>SI</v>
      </c>
      <c r="M1557" t="str">
        <f t="shared" si="73"/>
        <v/>
      </c>
      <c r="N1557" t="str">
        <f t="shared" si="74"/>
        <v>C:\Users\luis.nunes\OneDrive - ATERPA\00.SERVIDOR\SALA TÉCNICA\00.PROJETOS\02.DOCUMENTOS\ANO 01\MSV-163MS-634-RET\SI</v>
      </c>
      <c r="O1557" t="s">
        <v>4780</v>
      </c>
    </row>
    <row r="1558" spans="1:15" x14ac:dyDescent="0.3">
      <c r="A1558" t="s">
        <v>1540</v>
      </c>
      <c r="B1558">
        <v>351303</v>
      </c>
      <c r="C1558" t="s">
        <v>5992</v>
      </c>
      <c r="D1558" s="11">
        <v>45838</v>
      </c>
      <c r="E1558" t="s">
        <v>3644</v>
      </c>
      <c r="F1558" t="s">
        <v>2786</v>
      </c>
      <c r="G1558" t="s">
        <v>2788</v>
      </c>
      <c r="H1558" t="str">
        <f>IF(_xlfn.XLOOKUP(E1558,LD_01[DOCUMENTO],LD_01[REVISÃO])=F1558,"VIGENTE","OBSOLETO")</f>
        <v>VIGENTE</v>
      </c>
      <c r="I1558" s="1" t="s">
        <v>4319</v>
      </c>
      <c r="J1558" t="s">
        <v>4855</v>
      </c>
      <c r="K1558" t="str">
        <f t="shared" si="72"/>
        <v>MSV-163MS-634-RET</v>
      </c>
      <c r="L1558" t="str">
        <f>_xlfn.XLOOKUP(E1558,LD_PROJETOS!A:A,LD_PROJETOS!H:H)</f>
        <v>SI</v>
      </c>
      <c r="M1558" t="str">
        <f t="shared" si="73"/>
        <v/>
      </c>
      <c r="N1558" t="str">
        <f t="shared" si="74"/>
        <v>C:\Users\luis.nunes\OneDrive - ATERPA\00.SERVIDOR\SALA TÉCNICA\00.PROJETOS\02.DOCUMENTOS\ANO 01\MSV-163MS-634-RET\SI</v>
      </c>
      <c r="O1558" t="s">
        <v>4780</v>
      </c>
    </row>
    <row r="1559" spans="1:15" x14ac:dyDescent="0.3">
      <c r="A1559" t="s">
        <v>1541</v>
      </c>
      <c r="B1559">
        <v>1929265</v>
      </c>
      <c r="C1559" t="s">
        <v>5992</v>
      </c>
      <c r="D1559" s="11">
        <v>45838</v>
      </c>
      <c r="E1559" t="s">
        <v>3645</v>
      </c>
      <c r="F1559" t="s">
        <v>2786</v>
      </c>
      <c r="G1559" t="s">
        <v>2787</v>
      </c>
      <c r="H1559" t="str">
        <f>IF(_xlfn.XLOOKUP(E1559,LD_01[DOCUMENTO],LD_01[REVISÃO])=F1559,"VIGENTE","OBSOLETO")</f>
        <v>VIGENTE</v>
      </c>
      <c r="I1559" s="1" t="s">
        <v>4319</v>
      </c>
      <c r="J1559" t="s">
        <v>4855</v>
      </c>
      <c r="K1559" t="str">
        <f t="shared" si="72"/>
        <v>MSV-163MS-634-RET</v>
      </c>
      <c r="L1559" t="str">
        <f>_xlfn.XLOOKUP(E1559,LD_PROJETOS!A:A,LD_PROJETOS!H:H)</f>
        <v>SI</v>
      </c>
      <c r="M1559" t="str">
        <f t="shared" si="73"/>
        <v/>
      </c>
      <c r="N1559" t="str">
        <f t="shared" si="74"/>
        <v>C:\Users\luis.nunes\OneDrive - ATERPA\00.SERVIDOR\SALA TÉCNICA\00.PROJETOS\02.DOCUMENTOS\ANO 01\MSV-163MS-634-RET\SI</v>
      </c>
      <c r="O1559" t="s">
        <v>4780</v>
      </c>
    </row>
    <row r="1560" spans="1:15" x14ac:dyDescent="0.3">
      <c r="A1560" t="s">
        <v>1542</v>
      </c>
      <c r="B1560">
        <v>798919</v>
      </c>
      <c r="C1560" t="s">
        <v>5992</v>
      </c>
      <c r="D1560" s="11">
        <v>45838</v>
      </c>
      <c r="E1560" t="s">
        <v>3645</v>
      </c>
      <c r="F1560" t="s">
        <v>2786</v>
      </c>
      <c r="G1560" t="s">
        <v>2788</v>
      </c>
      <c r="H1560" t="str">
        <f>IF(_xlfn.XLOOKUP(E1560,LD_01[DOCUMENTO],LD_01[REVISÃO])=F1560,"VIGENTE","OBSOLETO")</f>
        <v>VIGENTE</v>
      </c>
      <c r="I1560" s="1" t="s">
        <v>4319</v>
      </c>
      <c r="J1560" t="s">
        <v>4855</v>
      </c>
      <c r="K1560" t="str">
        <f t="shared" si="72"/>
        <v>MSV-163MS-634-RET</v>
      </c>
      <c r="L1560" t="str">
        <f>_xlfn.XLOOKUP(E1560,LD_PROJETOS!A:A,LD_PROJETOS!H:H)</f>
        <v>SI</v>
      </c>
      <c r="M1560" t="str">
        <f t="shared" si="73"/>
        <v/>
      </c>
      <c r="N1560" t="str">
        <f t="shared" si="74"/>
        <v>C:\Users\luis.nunes\OneDrive - ATERPA\00.SERVIDOR\SALA TÉCNICA\00.PROJETOS\02.DOCUMENTOS\ANO 01\MSV-163MS-634-RET\SI</v>
      </c>
      <c r="O1560" t="s">
        <v>4780</v>
      </c>
    </row>
    <row r="1561" spans="1:15" x14ac:dyDescent="0.3">
      <c r="A1561" t="s">
        <v>1543</v>
      </c>
      <c r="B1561">
        <v>4423210</v>
      </c>
      <c r="C1561" t="s">
        <v>5992</v>
      </c>
      <c r="D1561" s="11">
        <v>45838</v>
      </c>
      <c r="E1561" t="s">
        <v>3646</v>
      </c>
      <c r="F1561" t="s">
        <v>2786</v>
      </c>
      <c r="G1561" t="s">
        <v>2787</v>
      </c>
      <c r="H1561" t="str">
        <f>IF(_xlfn.XLOOKUP(E1561,LD_01[DOCUMENTO],LD_01[REVISÃO])=F1561,"VIGENTE","OBSOLETO")</f>
        <v>VIGENTE</v>
      </c>
      <c r="I1561" s="1" t="s">
        <v>4319</v>
      </c>
      <c r="J1561" t="s">
        <v>4855</v>
      </c>
      <c r="K1561" t="str">
        <f t="shared" si="72"/>
        <v>MSV-163MS-634-RET</v>
      </c>
      <c r="L1561" t="str">
        <f>_xlfn.XLOOKUP(E1561,LD_PROJETOS!A:A,LD_PROJETOS!H:H)</f>
        <v>SI</v>
      </c>
      <c r="M1561" t="str">
        <f t="shared" si="73"/>
        <v/>
      </c>
      <c r="N1561" t="str">
        <f t="shared" si="74"/>
        <v>C:\Users\luis.nunes\OneDrive - ATERPA\00.SERVIDOR\SALA TÉCNICA\00.PROJETOS\02.DOCUMENTOS\ANO 01\MSV-163MS-634-RET\SI</v>
      </c>
      <c r="O1561" t="s">
        <v>4780</v>
      </c>
    </row>
    <row r="1562" spans="1:15" x14ac:dyDescent="0.3">
      <c r="A1562" t="s">
        <v>1544</v>
      </c>
      <c r="B1562">
        <v>563172</v>
      </c>
      <c r="C1562" t="s">
        <v>5992</v>
      </c>
      <c r="D1562" s="11">
        <v>45838</v>
      </c>
      <c r="E1562" t="s">
        <v>3646</v>
      </c>
      <c r="F1562" t="s">
        <v>2786</v>
      </c>
      <c r="G1562" t="s">
        <v>2788</v>
      </c>
      <c r="H1562" t="str">
        <f>IF(_xlfn.XLOOKUP(E1562,LD_01[DOCUMENTO],LD_01[REVISÃO])=F1562,"VIGENTE","OBSOLETO")</f>
        <v>VIGENTE</v>
      </c>
      <c r="I1562" s="1" t="s">
        <v>4319</v>
      </c>
      <c r="J1562" t="s">
        <v>4855</v>
      </c>
      <c r="K1562" t="str">
        <f t="shared" si="72"/>
        <v>MSV-163MS-634-RET</v>
      </c>
      <c r="L1562" t="str">
        <f>_xlfn.XLOOKUP(E1562,LD_PROJETOS!A:A,LD_PROJETOS!H:H)</f>
        <v>SI</v>
      </c>
      <c r="M1562" t="str">
        <f t="shared" si="73"/>
        <v/>
      </c>
      <c r="N1562" t="str">
        <f t="shared" si="74"/>
        <v>C:\Users\luis.nunes\OneDrive - ATERPA\00.SERVIDOR\SALA TÉCNICA\00.PROJETOS\02.DOCUMENTOS\ANO 01\MSV-163MS-634-RET\SI</v>
      </c>
      <c r="O1562" t="s">
        <v>4780</v>
      </c>
    </row>
    <row r="1563" spans="1:15" x14ac:dyDescent="0.3">
      <c r="A1563" t="s">
        <v>1563</v>
      </c>
      <c r="B1563">
        <v>4310016</v>
      </c>
      <c r="C1563" t="s">
        <v>5992</v>
      </c>
      <c r="D1563" s="11">
        <v>45838</v>
      </c>
      <c r="E1563" t="s">
        <v>3657</v>
      </c>
      <c r="F1563" t="s">
        <v>2791</v>
      </c>
      <c r="G1563" t="s">
        <v>2787</v>
      </c>
      <c r="H1563" t="str">
        <f>IF(_xlfn.XLOOKUP(E1563,LD_01[DOCUMENTO],LD_01[REVISÃO])=F1563,"VIGENTE","OBSOLETO")</f>
        <v>OBSOLETO</v>
      </c>
      <c r="I1563" s="1" t="s">
        <v>4319</v>
      </c>
      <c r="J1563" t="s">
        <v>4855</v>
      </c>
      <c r="K1563" t="str">
        <f t="shared" si="72"/>
        <v>MSV-163MS-634-RET</v>
      </c>
      <c r="L1563" t="str">
        <f>_xlfn.XLOOKUP(E1563,LD_PROJETOS!A:A,LD_PROJETOS!H:H)</f>
        <v>EL</v>
      </c>
      <c r="M1563" t="str">
        <f t="shared" si="73"/>
        <v>OBSOLETO</v>
      </c>
      <c r="N1563" t="str">
        <f t="shared" si="74"/>
        <v>C:\Users\luis.nunes\OneDrive - ATERPA\00.SERVIDOR\SALA TÉCNICA\00.PROJETOS\02.DOCUMENTOS\ANO 01\MSV-163MS-634-RET\EL\OBSOLETO</v>
      </c>
      <c r="O1563" t="s">
        <v>4780</v>
      </c>
    </row>
    <row r="1564" spans="1:15" x14ac:dyDescent="0.3">
      <c r="A1564" t="s">
        <v>1564</v>
      </c>
      <c r="B1564">
        <v>401782</v>
      </c>
      <c r="C1564" t="s">
        <v>5992</v>
      </c>
      <c r="D1564" s="11">
        <v>45838</v>
      </c>
      <c r="E1564" t="s">
        <v>3657</v>
      </c>
      <c r="F1564" t="s">
        <v>2791</v>
      </c>
      <c r="G1564" t="s">
        <v>2788</v>
      </c>
      <c r="H1564" t="str">
        <f>IF(_xlfn.XLOOKUP(E1564,LD_01[DOCUMENTO],LD_01[REVISÃO])=F1564,"VIGENTE","OBSOLETO")</f>
        <v>OBSOLETO</v>
      </c>
      <c r="I1564" s="1" t="s">
        <v>4319</v>
      </c>
      <c r="J1564" t="s">
        <v>4855</v>
      </c>
      <c r="K1564" t="str">
        <f t="shared" si="72"/>
        <v>MSV-163MS-634-RET</v>
      </c>
      <c r="L1564" t="str">
        <f>_xlfn.XLOOKUP(E1564,LD_PROJETOS!A:A,LD_PROJETOS!H:H)</f>
        <v>EL</v>
      </c>
      <c r="M1564" t="str">
        <f t="shared" si="73"/>
        <v>OBSOLETO</v>
      </c>
      <c r="N1564" t="str">
        <f t="shared" si="74"/>
        <v>C:\Users\luis.nunes\OneDrive - ATERPA\00.SERVIDOR\SALA TÉCNICA\00.PROJETOS\02.DOCUMENTOS\ANO 01\MSV-163MS-634-RET\EL\OBSOLETO</v>
      </c>
      <c r="O1564" t="s">
        <v>4780</v>
      </c>
    </row>
    <row r="1565" spans="1:15" x14ac:dyDescent="0.3">
      <c r="A1565" t="s">
        <v>1565</v>
      </c>
      <c r="B1565">
        <v>4297104</v>
      </c>
      <c r="C1565" t="s">
        <v>5992</v>
      </c>
      <c r="D1565" s="11">
        <v>45838</v>
      </c>
      <c r="E1565" t="s">
        <v>3658</v>
      </c>
      <c r="F1565" t="s">
        <v>2791</v>
      </c>
      <c r="G1565" t="s">
        <v>2787</v>
      </c>
      <c r="H1565" t="str">
        <f>IF(_xlfn.XLOOKUP(E1565,LD_01[DOCUMENTO],LD_01[REVISÃO])=F1565,"VIGENTE","OBSOLETO")</f>
        <v>OBSOLETO</v>
      </c>
      <c r="I1565" s="1" t="s">
        <v>4319</v>
      </c>
      <c r="J1565" t="s">
        <v>4855</v>
      </c>
      <c r="K1565" t="str">
        <f t="shared" si="72"/>
        <v>MSV-163MS-634-RET</v>
      </c>
      <c r="L1565" t="str">
        <f>_xlfn.XLOOKUP(E1565,LD_PROJETOS!A:A,LD_PROJETOS!H:H)</f>
        <v>EL</v>
      </c>
      <c r="M1565" t="str">
        <f t="shared" si="73"/>
        <v>OBSOLETO</v>
      </c>
      <c r="N1565" t="str">
        <f t="shared" si="74"/>
        <v>C:\Users\luis.nunes\OneDrive - ATERPA\00.SERVIDOR\SALA TÉCNICA\00.PROJETOS\02.DOCUMENTOS\ANO 01\MSV-163MS-634-RET\EL\OBSOLETO</v>
      </c>
      <c r="O1565" t="s">
        <v>4780</v>
      </c>
    </row>
    <row r="1566" spans="1:15" x14ac:dyDescent="0.3">
      <c r="A1566" t="s">
        <v>1566</v>
      </c>
      <c r="B1566">
        <v>641631</v>
      </c>
      <c r="C1566" t="s">
        <v>5992</v>
      </c>
      <c r="D1566" s="11">
        <v>45838</v>
      </c>
      <c r="E1566" t="s">
        <v>3658</v>
      </c>
      <c r="F1566" t="s">
        <v>2791</v>
      </c>
      <c r="G1566" t="s">
        <v>2788</v>
      </c>
      <c r="H1566" t="str">
        <f>IF(_xlfn.XLOOKUP(E1566,LD_01[DOCUMENTO],LD_01[REVISÃO])=F1566,"VIGENTE","OBSOLETO")</f>
        <v>OBSOLETO</v>
      </c>
      <c r="I1566" s="1" t="s">
        <v>4319</v>
      </c>
      <c r="J1566" t="s">
        <v>4855</v>
      </c>
      <c r="K1566" t="str">
        <f t="shared" si="72"/>
        <v>MSV-163MS-634-RET</v>
      </c>
      <c r="L1566" t="str">
        <f>_xlfn.XLOOKUP(E1566,LD_PROJETOS!A:A,LD_PROJETOS!H:H)</f>
        <v>EL</v>
      </c>
      <c r="M1566" t="str">
        <f t="shared" si="73"/>
        <v>OBSOLETO</v>
      </c>
      <c r="N1566" t="str">
        <f t="shared" si="74"/>
        <v>C:\Users\luis.nunes\OneDrive - ATERPA\00.SERVIDOR\SALA TÉCNICA\00.PROJETOS\02.DOCUMENTOS\ANO 01\MSV-163MS-634-RET\EL\OBSOLETO</v>
      </c>
      <c r="O1566" t="s">
        <v>4780</v>
      </c>
    </row>
    <row r="1567" spans="1:15" x14ac:dyDescent="0.3">
      <c r="A1567" t="s">
        <v>1576</v>
      </c>
      <c r="B1567">
        <v>4175181</v>
      </c>
      <c r="C1567" t="s">
        <v>5992</v>
      </c>
      <c r="D1567" s="11">
        <v>45838</v>
      </c>
      <c r="E1567" t="s">
        <v>3665</v>
      </c>
      <c r="F1567" t="s">
        <v>2791</v>
      </c>
      <c r="G1567" t="s">
        <v>2787</v>
      </c>
      <c r="H1567" t="str">
        <f>IF(_xlfn.XLOOKUP(E1567,LD_01[DOCUMENTO],LD_01[REVISÃO])=F1567,"VIGENTE","OBSOLETO")</f>
        <v>VIGENTE</v>
      </c>
      <c r="I1567" s="1" t="s">
        <v>4319</v>
      </c>
      <c r="J1567" t="s">
        <v>4855</v>
      </c>
      <c r="K1567" t="str">
        <f t="shared" si="72"/>
        <v>MSV-163MS-634-RET</v>
      </c>
      <c r="L1567" t="str">
        <f>_xlfn.XLOOKUP(E1567,LD_PROJETOS!A:A,LD_PROJETOS!H:H)</f>
        <v>IN</v>
      </c>
      <c r="M1567" t="str">
        <f t="shared" si="73"/>
        <v/>
      </c>
      <c r="N1567" t="str">
        <f t="shared" si="74"/>
        <v>C:\Users\luis.nunes\OneDrive - ATERPA\00.SERVIDOR\SALA TÉCNICA\00.PROJETOS\02.DOCUMENTOS\ANO 01\MSV-163MS-634-RET\IN</v>
      </c>
      <c r="O1567" t="s">
        <v>4780</v>
      </c>
    </row>
    <row r="1568" spans="1:15" x14ac:dyDescent="0.3">
      <c r="A1568" t="s">
        <v>1577</v>
      </c>
      <c r="B1568">
        <v>1612344</v>
      </c>
      <c r="C1568" t="s">
        <v>5992</v>
      </c>
      <c r="D1568" s="11">
        <v>45838</v>
      </c>
      <c r="E1568" t="s">
        <v>3665</v>
      </c>
      <c r="F1568" t="s">
        <v>2791</v>
      </c>
      <c r="G1568" t="s">
        <v>2788</v>
      </c>
      <c r="H1568" t="str">
        <f>IF(_xlfn.XLOOKUP(E1568,LD_01[DOCUMENTO],LD_01[REVISÃO])=F1568,"VIGENTE","OBSOLETO")</f>
        <v>VIGENTE</v>
      </c>
      <c r="I1568" s="1" t="s">
        <v>4319</v>
      </c>
      <c r="J1568" t="s">
        <v>4855</v>
      </c>
      <c r="K1568" t="str">
        <f t="shared" si="72"/>
        <v>MSV-163MS-634-RET</v>
      </c>
      <c r="L1568" t="str">
        <f>_xlfn.XLOOKUP(E1568,LD_PROJETOS!A:A,LD_PROJETOS!H:H)</f>
        <v>IN</v>
      </c>
      <c r="M1568" t="str">
        <f t="shared" si="73"/>
        <v/>
      </c>
      <c r="N1568" t="str">
        <f t="shared" si="74"/>
        <v>C:\Users\luis.nunes\OneDrive - ATERPA\00.SERVIDOR\SALA TÉCNICA\00.PROJETOS\02.DOCUMENTOS\ANO 01\MSV-163MS-634-RET\IN</v>
      </c>
      <c r="O1568" t="s">
        <v>4780</v>
      </c>
    </row>
    <row r="1569" spans="1:15" x14ac:dyDescent="0.3">
      <c r="A1569" t="s">
        <v>1598</v>
      </c>
      <c r="B1569">
        <v>9219706</v>
      </c>
      <c r="C1569" t="s">
        <v>5992</v>
      </c>
      <c r="D1569" s="11">
        <v>45838</v>
      </c>
      <c r="E1569" t="s">
        <v>3677</v>
      </c>
      <c r="F1569" t="s">
        <v>2818</v>
      </c>
      <c r="G1569" t="s">
        <v>2787</v>
      </c>
      <c r="H1569" t="str">
        <f>IF(_xlfn.XLOOKUP(E1569,LD_01[DOCUMENTO],LD_01[REVISÃO])=F1569,"VIGENTE","OBSOLETO")</f>
        <v>OBSOLETO</v>
      </c>
      <c r="I1569" s="1" t="s">
        <v>4319</v>
      </c>
      <c r="J1569" t="s">
        <v>4855</v>
      </c>
      <c r="K1569" t="str">
        <f t="shared" si="72"/>
        <v>MSV-163MS-634-RET</v>
      </c>
      <c r="L1569" t="str">
        <f>_xlfn.XLOOKUP(E1569,LD_PROJETOS!A:A,LD_PROJETOS!H:H)</f>
        <v>PA</v>
      </c>
      <c r="M1569" t="str">
        <f t="shared" si="73"/>
        <v>OBSOLETO</v>
      </c>
      <c r="N1569" t="str">
        <f t="shared" si="74"/>
        <v>C:\Users\luis.nunes\OneDrive - ATERPA\00.SERVIDOR\SALA TÉCNICA\00.PROJETOS\02.DOCUMENTOS\ANO 01\MSV-163MS-634-RET\PA\OBSOLETO</v>
      </c>
      <c r="O1569" t="s">
        <v>4780</v>
      </c>
    </row>
    <row r="1570" spans="1:15" x14ac:dyDescent="0.3">
      <c r="A1570" t="s">
        <v>1599</v>
      </c>
      <c r="B1570">
        <v>310066</v>
      </c>
      <c r="C1570" t="s">
        <v>5992</v>
      </c>
      <c r="D1570" s="11">
        <v>45838</v>
      </c>
      <c r="E1570" t="s">
        <v>3677</v>
      </c>
      <c r="F1570" t="s">
        <v>2818</v>
      </c>
      <c r="G1570" t="s">
        <v>2788</v>
      </c>
      <c r="H1570" t="str">
        <f>IF(_xlfn.XLOOKUP(E1570,LD_01[DOCUMENTO],LD_01[REVISÃO])=F1570,"VIGENTE","OBSOLETO")</f>
        <v>OBSOLETO</v>
      </c>
      <c r="I1570" s="1" t="s">
        <v>4319</v>
      </c>
      <c r="J1570" t="s">
        <v>4855</v>
      </c>
      <c r="K1570" t="str">
        <f t="shared" si="72"/>
        <v>MSV-163MS-634-RET</v>
      </c>
      <c r="L1570" t="str">
        <f>_xlfn.XLOOKUP(E1570,LD_PROJETOS!A:A,LD_PROJETOS!H:H)</f>
        <v>PA</v>
      </c>
      <c r="M1570" t="str">
        <f t="shared" si="73"/>
        <v>OBSOLETO</v>
      </c>
      <c r="N1570" t="str">
        <f t="shared" si="74"/>
        <v>C:\Users\luis.nunes\OneDrive - ATERPA\00.SERVIDOR\SALA TÉCNICA\00.PROJETOS\02.DOCUMENTOS\ANO 01\MSV-163MS-634-RET\PA\OBSOLETO</v>
      </c>
      <c r="O1570" t="s">
        <v>4780</v>
      </c>
    </row>
    <row r="1571" spans="1:15" x14ac:dyDescent="0.3">
      <c r="A1571" t="s">
        <v>1600</v>
      </c>
      <c r="B1571">
        <v>9219802</v>
      </c>
      <c r="C1571" t="s">
        <v>5992</v>
      </c>
      <c r="D1571" s="11">
        <v>45838</v>
      </c>
      <c r="E1571" t="s">
        <v>3678</v>
      </c>
      <c r="F1571" t="s">
        <v>2818</v>
      </c>
      <c r="G1571" t="s">
        <v>2787</v>
      </c>
      <c r="H1571" t="str">
        <f>IF(_xlfn.XLOOKUP(E1571,LD_01[DOCUMENTO],LD_01[REVISÃO])=F1571,"VIGENTE","OBSOLETO")</f>
        <v>OBSOLETO</v>
      </c>
      <c r="I1571" s="1" t="s">
        <v>4319</v>
      </c>
      <c r="J1571" t="s">
        <v>4855</v>
      </c>
      <c r="K1571" t="str">
        <f t="shared" si="72"/>
        <v>MSV-163MS-634-RET</v>
      </c>
      <c r="L1571" t="str">
        <f>_xlfn.XLOOKUP(E1571,LD_PROJETOS!A:A,LD_PROJETOS!H:H)</f>
        <v>PA</v>
      </c>
      <c r="M1571" t="str">
        <f t="shared" si="73"/>
        <v>OBSOLETO</v>
      </c>
      <c r="N1571" t="str">
        <f t="shared" si="74"/>
        <v>C:\Users\luis.nunes\OneDrive - ATERPA\00.SERVIDOR\SALA TÉCNICA\00.PROJETOS\02.DOCUMENTOS\ANO 01\MSV-163MS-634-RET\PA\OBSOLETO</v>
      </c>
      <c r="O1571" t="s">
        <v>4780</v>
      </c>
    </row>
    <row r="1572" spans="1:15" x14ac:dyDescent="0.3">
      <c r="A1572" t="s">
        <v>1601</v>
      </c>
      <c r="B1572">
        <v>291243</v>
      </c>
      <c r="C1572" t="s">
        <v>5992</v>
      </c>
      <c r="D1572" s="11">
        <v>45838</v>
      </c>
      <c r="E1572" t="s">
        <v>3678</v>
      </c>
      <c r="F1572" t="s">
        <v>2818</v>
      </c>
      <c r="G1572" t="s">
        <v>2788</v>
      </c>
      <c r="H1572" t="str">
        <f>IF(_xlfn.XLOOKUP(E1572,LD_01[DOCUMENTO],LD_01[REVISÃO])=F1572,"VIGENTE","OBSOLETO")</f>
        <v>OBSOLETO</v>
      </c>
      <c r="I1572" s="1" t="s">
        <v>4319</v>
      </c>
      <c r="J1572" t="s">
        <v>4855</v>
      </c>
      <c r="K1572" t="str">
        <f t="shared" si="72"/>
        <v>MSV-163MS-634-RET</v>
      </c>
      <c r="L1572" t="str">
        <f>_xlfn.XLOOKUP(E1572,LD_PROJETOS!A:A,LD_PROJETOS!H:H)</f>
        <v>PA</v>
      </c>
      <c r="M1572" t="str">
        <f t="shared" si="73"/>
        <v>OBSOLETO</v>
      </c>
      <c r="N1572" t="str">
        <f t="shared" si="74"/>
        <v>C:\Users\luis.nunes\OneDrive - ATERPA\00.SERVIDOR\SALA TÉCNICA\00.PROJETOS\02.DOCUMENTOS\ANO 01\MSV-163MS-634-RET\PA\OBSOLETO</v>
      </c>
      <c r="O1572" t="s">
        <v>4780</v>
      </c>
    </row>
    <row r="1573" spans="1:15" x14ac:dyDescent="0.3">
      <c r="A1573" t="s">
        <v>1602</v>
      </c>
      <c r="B1573">
        <v>9233277</v>
      </c>
      <c r="C1573" t="s">
        <v>5992</v>
      </c>
      <c r="D1573" s="11">
        <v>45838</v>
      </c>
      <c r="E1573" t="s">
        <v>3679</v>
      </c>
      <c r="F1573" t="s">
        <v>2818</v>
      </c>
      <c r="G1573" t="s">
        <v>2787</v>
      </c>
      <c r="H1573" t="str">
        <f>IF(_xlfn.XLOOKUP(E1573,LD_01[DOCUMENTO],LD_01[REVISÃO])=F1573,"VIGENTE","OBSOLETO")</f>
        <v>OBSOLETO</v>
      </c>
      <c r="I1573" s="1" t="s">
        <v>4319</v>
      </c>
      <c r="J1573" t="s">
        <v>4855</v>
      </c>
      <c r="K1573" t="str">
        <f t="shared" si="72"/>
        <v>MSV-163MS-634-RET</v>
      </c>
      <c r="L1573" t="str">
        <f>_xlfn.XLOOKUP(E1573,LD_PROJETOS!A:A,LD_PROJETOS!H:H)</f>
        <v>PA</v>
      </c>
      <c r="M1573" t="str">
        <f t="shared" si="73"/>
        <v>OBSOLETO</v>
      </c>
      <c r="N1573" t="str">
        <f t="shared" si="74"/>
        <v>C:\Users\luis.nunes\OneDrive - ATERPA\00.SERVIDOR\SALA TÉCNICA\00.PROJETOS\02.DOCUMENTOS\ANO 01\MSV-163MS-634-RET\PA\OBSOLETO</v>
      </c>
      <c r="O1573" t="s">
        <v>4780</v>
      </c>
    </row>
    <row r="1574" spans="1:15" x14ac:dyDescent="0.3">
      <c r="A1574" t="s">
        <v>1603</v>
      </c>
      <c r="B1574">
        <v>999327</v>
      </c>
      <c r="C1574" t="s">
        <v>5992</v>
      </c>
      <c r="D1574" s="11">
        <v>45838</v>
      </c>
      <c r="E1574" t="s">
        <v>3679</v>
      </c>
      <c r="F1574" t="s">
        <v>2818</v>
      </c>
      <c r="G1574" t="s">
        <v>2788</v>
      </c>
      <c r="H1574" t="str">
        <f>IF(_xlfn.XLOOKUP(E1574,LD_01[DOCUMENTO],LD_01[REVISÃO])=F1574,"VIGENTE","OBSOLETO")</f>
        <v>OBSOLETO</v>
      </c>
      <c r="I1574" s="1" t="s">
        <v>4319</v>
      </c>
      <c r="J1574" t="s">
        <v>4855</v>
      </c>
      <c r="K1574" t="str">
        <f t="shared" si="72"/>
        <v>MSV-163MS-634-RET</v>
      </c>
      <c r="L1574" t="str">
        <f>_xlfn.XLOOKUP(E1574,LD_PROJETOS!A:A,LD_PROJETOS!H:H)</f>
        <v>PA</v>
      </c>
      <c r="M1574" t="str">
        <f t="shared" si="73"/>
        <v>OBSOLETO</v>
      </c>
      <c r="N1574" t="str">
        <f t="shared" si="74"/>
        <v>C:\Users\luis.nunes\OneDrive - ATERPA\00.SERVIDOR\SALA TÉCNICA\00.PROJETOS\02.DOCUMENTOS\ANO 01\MSV-163MS-634-RET\PA\OBSOLETO</v>
      </c>
      <c r="O1574" t="s">
        <v>4780</v>
      </c>
    </row>
    <row r="1575" spans="1:15" x14ac:dyDescent="0.3">
      <c r="A1575" t="s">
        <v>1604</v>
      </c>
      <c r="B1575">
        <v>9225918</v>
      </c>
      <c r="C1575" t="s">
        <v>5992</v>
      </c>
      <c r="D1575" s="11">
        <v>45838</v>
      </c>
      <c r="E1575" t="s">
        <v>3680</v>
      </c>
      <c r="F1575" t="s">
        <v>2818</v>
      </c>
      <c r="G1575" t="s">
        <v>2787</v>
      </c>
      <c r="H1575" t="str">
        <f>IF(_xlfn.XLOOKUP(E1575,LD_01[DOCUMENTO],LD_01[REVISÃO])=F1575,"VIGENTE","OBSOLETO")</f>
        <v>OBSOLETO</v>
      </c>
      <c r="I1575" s="1" t="s">
        <v>4319</v>
      </c>
      <c r="J1575" t="s">
        <v>4855</v>
      </c>
      <c r="K1575" t="str">
        <f t="shared" si="72"/>
        <v>MSV-163MS-634-RET</v>
      </c>
      <c r="L1575" t="str">
        <f>_xlfn.XLOOKUP(E1575,LD_PROJETOS!A:A,LD_PROJETOS!H:H)</f>
        <v>PA</v>
      </c>
      <c r="M1575" t="str">
        <f t="shared" si="73"/>
        <v>OBSOLETO</v>
      </c>
      <c r="N1575" t="str">
        <f t="shared" si="74"/>
        <v>C:\Users\luis.nunes\OneDrive - ATERPA\00.SERVIDOR\SALA TÉCNICA\00.PROJETOS\02.DOCUMENTOS\ANO 01\MSV-163MS-634-RET\PA\OBSOLETO</v>
      </c>
      <c r="O1575" t="s">
        <v>4780</v>
      </c>
    </row>
    <row r="1576" spans="1:15" x14ac:dyDescent="0.3">
      <c r="A1576" t="s">
        <v>1605</v>
      </c>
      <c r="B1576">
        <v>691354</v>
      </c>
      <c r="C1576" t="s">
        <v>5992</v>
      </c>
      <c r="D1576" s="11">
        <v>45838</v>
      </c>
      <c r="E1576" t="s">
        <v>3680</v>
      </c>
      <c r="F1576" t="s">
        <v>2818</v>
      </c>
      <c r="G1576" t="s">
        <v>2788</v>
      </c>
      <c r="H1576" t="str">
        <f>IF(_xlfn.XLOOKUP(E1576,LD_01[DOCUMENTO],LD_01[REVISÃO])=F1576,"VIGENTE","OBSOLETO")</f>
        <v>OBSOLETO</v>
      </c>
      <c r="I1576" s="1" t="s">
        <v>4319</v>
      </c>
      <c r="J1576" t="s">
        <v>4855</v>
      </c>
      <c r="K1576" t="str">
        <f t="shared" si="72"/>
        <v>MSV-163MS-634-RET</v>
      </c>
      <c r="L1576" t="str">
        <f>_xlfn.XLOOKUP(E1576,LD_PROJETOS!A:A,LD_PROJETOS!H:H)</f>
        <v>PA</v>
      </c>
      <c r="M1576" t="str">
        <f t="shared" si="73"/>
        <v>OBSOLETO</v>
      </c>
      <c r="N1576" t="str">
        <f t="shared" si="74"/>
        <v>C:\Users\luis.nunes\OneDrive - ATERPA\00.SERVIDOR\SALA TÉCNICA\00.PROJETOS\02.DOCUMENTOS\ANO 01\MSV-163MS-634-RET\PA\OBSOLETO</v>
      </c>
      <c r="O1576" t="s">
        <v>4780</v>
      </c>
    </row>
    <row r="1577" spans="1:15" x14ac:dyDescent="0.3">
      <c r="A1577" t="s">
        <v>1606</v>
      </c>
      <c r="B1577">
        <v>9242275</v>
      </c>
      <c r="C1577" t="s">
        <v>5992</v>
      </c>
      <c r="D1577" s="11">
        <v>45838</v>
      </c>
      <c r="E1577" t="s">
        <v>3681</v>
      </c>
      <c r="F1577" t="s">
        <v>2818</v>
      </c>
      <c r="G1577" t="s">
        <v>2787</v>
      </c>
      <c r="H1577" t="str">
        <f>IF(_xlfn.XLOOKUP(E1577,LD_01[DOCUMENTO],LD_01[REVISÃO])=F1577,"VIGENTE","OBSOLETO")</f>
        <v>OBSOLETO</v>
      </c>
      <c r="I1577" s="1" t="s">
        <v>4319</v>
      </c>
      <c r="J1577" t="s">
        <v>4855</v>
      </c>
      <c r="K1577" t="str">
        <f t="shared" si="72"/>
        <v>MSV-163MS-634-RET</v>
      </c>
      <c r="L1577" t="str">
        <f>_xlfn.XLOOKUP(E1577,LD_PROJETOS!A:A,LD_PROJETOS!H:H)</f>
        <v>PA</v>
      </c>
      <c r="M1577" t="str">
        <f t="shared" si="73"/>
        <v>OBSOLETO</v>
      </c>
      <c r="N1577" t="str">
        <f t="shared" si="74"/>
        <v>C:\Users\luis.nunes\OneDrive - ATERPA\00.SERVIDOR\SALA TÉCNICA\00.PROJETOS\02.DOCUMENTOS\ANO 01\MSV-163MS-634-RET\PA\OBSOLETO</v>
      </c>
      <c r="O1577" t="s">
        <v>4780</v>
      </c>
    </row>
    <row r="1578" spans="1:15" x14ac:dyDescent="0.3">
      <c r="A1578" t="s">
        <v>1607</v>
      </c>
      <c r="B1578">
        <v>2164008</v>
      </c>
      <c r="C1578" t="s">
        <v>5992</v>
      </c>
      <c r="D1578" s="11">
        <v>45838</v>
      </c>
      <c r="E1578" t="s">
        <v>3681</v>
      </c>
      <c r="F1578" t="s">
        <v>2818</v>
      </c>
      <c r="G1578" t="s">
        <v>2788</v>
      </c>
      <c r="H1578" t="str">
        <f>IF(_xlfn.XLOOKUP(E1578,LD_01[DOCUMENTO],LD_01[REVISÃO])=F1578,"VIGENTE","OBSOLETO")</f>
        <v>OBSOLETO</v>
      </c>
      <c r="I1578" s="1" t="s">
        <v>4319</v>
      </c>
      <c r="J1578" t="s">
        <v>4855</v>
      </c>
      <c r="K1578" t="str">
        <f t="shared" si="72"/>
        <v>MSV-163MS-634-RET</v>
      </c>
      <c r="L1578" t="str">
        <f>_xlfn.XLOOKUP(E1578,LD_PROJETOS!A:A,LD_PROJETOS!H:H)</f>
        <v>PA</v>
      </c>
      <c r="M1578" t="str">
        <f t="shared" si="73"/>
        <v>OBSOLETO</v>
      </c>
      <c r="N1578" t="str">
        <f t="shared" si="74"/>
        <v>C:\Users\luis.nunes\OneDrive - ATERPA\00.SERVIDOR\SALA TÉCNICA\00.PROJETOS\02.DOCUMENTOS\ANO 01\MSV-163MS-634-RET\PA\OBSOLETO</v>
      </c>
      <c r="O1578" t="s">
        <v>4780</v>
      </c>
    </row>
    <row r="1579" spans="1:15" x14ac:dyDescent="0.3">
      <c r="A1579" t="s">
        <v>1579</v>
      </c>
      <c r="B1579">
        <v>1064061</v>
      </c>
      <c r="C1579" t="s">
        <v>5992</v>
      </c>
      <c r="D1579" s="11">
        <v>45838</v>
      </c>
      <c r="E1579" t="s">
        <v>3667</v>
      </c>
      <c r="F1579" t="s">
        <v>2791</v>
      </c>
      <c r="G1579" t="s">
        <v>2787</v>
      </c>
      <c r="H1579" t="str">
        <f>IF(_xlfn.XLOOKUP(E1579,LD_01[DOCUMENTO],LD_01[REVISÃO])=F1579,"VIGENTE","OBSOLETO")</f>
        <v>OBSOLETO</v>
      </c>
      <c r="I1579" s="1" t="s">
        <v>4319</v>
      </c>
      <c r="J1579" t="s">
        <v>4855</v>
      </c>
      <c r="K1579" t="str">
        <f t="shared" si="72"/>
        <v>MSV-163MS-634-RET</v>
      </c>
      <c r="L1579" t="str">
        <f>_xlfn.XLOOKUP(E1579,LD_PROJETOS!A:A,LD_PROJETOS!H:H)</f>
        <v>DV</v>
      </c>
      <c r="M1579" t="str">
        <f t="shared" si="73"/>
        <v>OBSOLETO</v>
      </c>
      <c r="N1579" t="str">
        <f t="shared" si="74"/>
        <v>C:\Users\luis.nunes\OneDrive - ATERPA\00.SERVIDOR\SALA TÉCNICA\00.PROJETOS\02.DOCUMENTOS\ANO 01\MSV-163MS-634-RET\DV\OBSOLETO</v>
      </c>
      <c r="O1579" t="s">
        <v>4780</v>
      </c>
    </row>
    <row r="1580" spans="1:15" x14ac:dyDescent="0.3">
      <c r="A1580" t="s">
        <v>1580</v>
      </c>
      <c r="B1580">
        <v>974751</v>
      </c>
      <c r="C1580" t="s">
        <v>5992</v>
      </c>
      <c r="D1580" s="11">
        <v>45838</v>
      </c>
      <c r="E1580" t="s">
        <v>3667</v>
      </c>
      <c r="F1580" t="s">
        <v>2791</v>
      </c>
      <c r="G1580" t="s">
        <v>2788</v>
      </c>
      <c r="H1580" t="str">
        <f>IF(_xlfn.XLOOKUP(E1580,LD_01[DOCUMENTO],LD_01[REVISÃO])=F1580,"VIGENTE","OBSOLETO")</f>
        <v>OBSOLETO</v>
      </c>
      <c r="I1580" s="1" t="s">
        <v>4319</v>
      </c>
      <c r="J1580" t="s">
        <v>4855</v>
      </c>
      <c r="K1580" t="str">
        <f t="shared" si="72"/>
        <v>MSV-163MS-634-RET</v>
      </c>
      <c r="L1580" t="str">
        <f>_xlfn.XLOOKUP(E1580,LD_PROJETOS!A:A,LD_PROJETOS!H:H)</f>
        <v>DV</v>
      </c>
      <c r="M1580" t="str">
        <f t="shared" si="73"/>
        <v>OBSOLETO</v>
      </c>
      <c r="N1580" t="str">
        <f t="shared" si="74"/>
        <v>C:\Users\luis.nunes\OneDrive - ATERPA\00.SERVIDOR\SALA TÉCNICA\00.PROJETOS\02.DOCUMENTOS\ANO 01\MSV-163MS-634-RET\DV\OBSOLETO</v>
      </c>
      <c r="O1580" t="s">
        <v>4780</v>
      </c>
    </row>
    <row r="1581" spans="1:15" x14ac:dyDescent="0.3">
      <c r="A1581" t="s">
        <v>1581</v>
      </c>
      <c r="B1581">
        <v>1065377</v>
      </c>
      <c r="C1581" t="s">
        <v>5992</v>
      </c>
      <c r="D1581" s="11">
        <v>45838</v>
      </c>
      <c r="E1581" t="s">
        <v>3668</v>
      </c>
      <c r="F1581" t="s">
        <v>2791</v>
      </c>
      <c r="G1581" t="s">
        <v>2787</v>
      </c>
      <c r="H1581" t="str">
        <f>IF(_xlfn.XLOOKUP(E1581,LD_01[DOCUMENTO],LD_01[REVISÃO])=F1581,"VIGENTE","OBSOLETO")</f>
        <v>OBSOLETO</v>
      </c>
      <c r="I1581" s="1" t="s">
        <v>4319</v>
      </c>
      <c r="J1581" t="s">
        <v>4855</v>
      </c>
      <c r="K1581" t="str">
        <f t="shared" si="72"/>
        <v>MSV-163MS-634-RET</v>
      </c>
      <c r="L1581" t="str">
        <f>_xlfn.XLOOKUP(E1581,LD_PROJETOS!A:A,LD_PROJETOS!H:H)</f>
        <v>DV</v>
      </c>
      <c r="M1581" t="str">
        <f t="shared" si="73"/>
        <v>OBSOLETO</v>
      </c>
      <c r="N1581" t="str">
        <f t="shared" si="74"/>
        <v>C:\Users\luis.nunes\OneDrive - ATERPA\00.SERVIDOR\SALA TÉCNICA\00.PROJETOS\02.DOCUMENTOS\ANO 01\MSV-163MS-634-RET\DV\OBSOLETO</v>
      </c>
      <c r="O1581" t="s">
        <v>4780</v>
      </c>
    </row>
    <row r="1582" spans="1:15" x14ac:dyDescent="0.3">
      <c r="A1582" t="s">
        <v>1582</v>
      </c>
      <c r="B1582">
        <v>1003573</v>
      </c>
      <c r="C1582" t="s">
        <v>5992</v>
      </c>
      <c r="D1582" s="11">
        <v>45838</v>
      </c>
      <c r="E1582" t="s">
        <v>3668</v>
      </c>
      <c r="F1582" t="s">
        <v>2791</v>
      </c>
      <c r="G1582" t="s">
        <v>2788</v>
      </c>
      <c r="H1582" t="str">
        <f>IF(_xlfn.XLOOKUP(E1582,LD_01[DOCUMENTO],LD_01[REVISÃO])=F1582,"VIGENTE","OBSOLETO")</f>
        <v>OBSOLETO</v>
      </c>
      <c r="I1582" s="1" t="s">
        <v>4319</v>
      </c>
      <c r="J1582" t="s">
        <v>4855</v>
      </c>
      <c r="K1582" t="str">
        <f t="shared" si="72"/>
        <v>MSV-163MS-634-RET</v>
      </c>
      <c r="L1582" t="str">
        <f>_xlfn.XLOOKUP(E1582,LD_PROJETOS!A:A,LD_PROJETOS!H:H)</f>
        <v>DV</v>
      </c>
      <c r="M1582" t="str">
        <f t="shared" si="73"/>
        <v>OBSOLETO</v>
      </c>
      <c r="N1582" t="str">
        <f t="shared" si="74"/>
        <v>C:\Users\luis.nunes\OneDrive - ATERPA\00.SERVIDOR\SALA TÉCNICA\00.PROJETOS\02.DOCUMENTOS\ANO 01\MSV-163MS-634-RET\DV\OBSOLETO</v>
      </c>
      <c r="O1582" t="s">
        <v>4780</v>
      </c>
    </row>
    <row r="1583" spans="1:15" x14ac:dyDescent="0.3">
      <c r="A1583" t="s">
        <v>1583</v>
      </c>
      <c r="B1583">
        <v>3126817</v>
      </c>
      <c r="C1583" t="s">
        <v>5992</v>
      </c>
      <c r="D1583" s="11">
        <v>45838</v>
      </c>
      <c r="E1583" t="s">
        <v>3669</v>
      </c>
      <c r="F1583" t="s">
        <v>2791</v>
      </c>
      <c r="G1583" t="s">
        <v>2787</v>
      </c>
      <c r="H1583" t="str">
        <f>IF(_xlfn.XLOOKUP(E1583,LD_01[DOCUMENTO],LD_01[REVISÃO])=F1583,"VIGENTE","OBSOLETO")</f>
        <v>OBSOLETO</v>
      </c>
      <c r="I1583" s="1" t="s">
        <v>4319</v>
      </c>
      <c r="J1583" t="s">
        <v>4855</v>
      </c>
      <c r="K1583" t="str">
        <f t="shared" si="72"/>
        <v>MSV-163MS-634-RET</v>
      </c>
      <c r="L1583" t="str">
        <f>_xlfn.XLOOKUP(E1583,LD_PROJETOS!A:A,LD_PROJETOS!H:H)</f>
        <v>DV</v>
      </c>
      <c r="M1583" t="str">
        <f t="shared" si="73"/>
        <v>OBSOLETO</v>
      </c>
      <c r="N1583" t="str">
        <f t="shared" si="74"/>
        <v>C:\Users\luis.nunes\OneDrive - ATERPA\00.SERVIDOR\SALA TÉCNICA\00.PROJETOS\02.DOCUMENTOS\ANO 01\MSV-163MS-634-RET\DV\OBSOLETO</v>
      </c>
      <c r="O1583" t="s">
        <v>4780</v>
      </c>
    </row>
    <row r="1584" spans="1:15" x14ac:dyDescent="0.3">
      <c r="A1584" t="s">
        <v>1584</v>
      </c>
      <c r="B1584">
        <v>4991143</v>
      </c>
      <c r="C1584" t="s">
        <v>5992</v>
      </c>
      <c r="D1584" s="11">
        <v>45838</v>
      </c>
      <c r="E1584" t="s">
        <v>3669</v>
      </c>
      <c r="F1584" t="s">
        <v>2791</v>
      </c>
      <c r="G1584" t="s">
        <v>2788</v>
      </c>
      <c r="H1584" t="str">
        <f>IF(_xlfn.XLOOKUP(E1584,LD_01[DOCUMENTO],LD_01[REVISÃO])=F1584,"VIGENTE","OBSOLETO")</f>
        <v>OBSOLETO</v>
      </c>
      <c r="I1584" s="1" t="s">
        <v>4319</v>
      </c>
      <c r="J1584" t="s">
        <v>4855</v>
      </c>
      <c r="K1584" t="str">
        <f t="shared" si="72"/>
        <v>MSV-163MS-634-RET</v>
      </c>
      <c r="L1584" t="str">
        <f>_xlfn.XLOOKUP(E1584,LD_PROJETOS!A:A,LD_PROJETOS!H:H)</f>
        <v>DV</v>
      </c>
      <c r="M1584" t="str">
        <f t="shared" si="73"/>
        <v>OBSOLETO</v>
      </c>
      <c r="N1584" t="str">
        <f t="shared" si="74"/>
        <v>C:\Users\luis.nunes\OneDrive - ATERPA\00.SERVIDOR\SALA TÉCNICA\00.PROJETOS\02.DOCUMENTOS\ANO 01\MSV-163MS-634-RET\DV\OBSOLETO</v>
      </c>
      <c r="O1584" t="s">
        <v>4780</v>
      </c>
    </row>
    <row r="1585" spans="1:15" x14ac:dyDescent="0.3">
      <c r="A1585" t="s">
        <v>1585</v>
      </c>
      <c r="B1585">
        <v>3081122</v>
      </c>
      <c r="C1585" t="s">
        <v>5992</v>
      </c>
      <c r="D1585" s="11">
        <v>45838</v>
      </c>
      <c r="E1585" t="s">
        <v>3670</v>
      </c>
      <c r="F1585" t="s">
        <v>2791</v>
      </c>
      <c r="G1585" t="s">
        <v>2787</v>
      </c>
      <c r="H1585" t="str">
        <f>IF(_xlfn.XLOOKUP(E1585,LD_01[DOCUMENTO],LD_01[REVISÃO])=F1585,"VIGENTE","OBSOLETO")</f>
        <v>OBSOLETO</v>
      </c>
      <c r="I1585" s="1" t="s">
        <v>4319</v>
      </c>
      <c r="J1585" t="s">
        <v>4855</v>
      </c>
      <c r="K1585" t="str">
        <f t="shared" si="72"/>
        <v>MSV-163MS-634-RET</v>
      </c>
      <c r="L1585" t="str">
        <f>_xlfn.XLOOKUP(E1585,LD_PROJETOS!A:A,LD_PROJETOS!H:H)</f>
        <v>DV</v>
      </c>
      <c r="M1585" t="str">
        <f t="shared" si="73"/>
        <v>OBSOLETO</v>
      </c>
      <c r="N1585" t="str">
        <f t="shared" si="74"/>
        <v>C:\Users\luis.nunes\OneDrive - ATERPA\00.SERVIDOR\SALA TÉCNICA\00.PROJETOS\02.DOCUMENTOS\ANO 01\MSV-163MS-634-RET\DV\OBSOLETO</v>
      </c>
      <c r="O1585" t="s">
        <v>4780</v>
      </c>
    </row>
    <row r="1586" spans="1:15" x14ac:dyDescent="0.3">
      <c r="A1586" t="s">
        <v>1586</v>
      </c>
      <c r="B1586">
        <v>4804556</v>
      </c>
      <c r="C1586" t="s">
        <v>5992</v>
      </c>
      <c r="D1586" s="11">
        <v>45838</v>
      </c>
      <c r="E1586" t="s">
        <v>3670</v>
      </c>
      <c r="F1586" t="s">
        <v>2791</v>
      </c>
      <c r="G1586" t="s">
        <v>2788</v>
      </c>
      <c r="H1586" t="str">
        <f>IF(_xlfn.XLOOKUP(E1586,LD_01[DOCUMENTO],LD_01[REVISÃO])=F1586,"VIGENTE","OBSOLETO")</f>
        <v>OBSOLETO</v>
      </c>
      <c r="I1586" s="1" t="s">
        <v>4319</v>
      </c>
      <c r="J1586" t="s">
        <v>4855</v>
      </c>
      <c r="K1586" t="str">
        <f t="shared" si="72"/>
        <v>MSV-163MS-634-RET</v>
      </c>
      <c r="L1586" t="str">
        <f>_xlfn.XLOOKUP(E1586,LD_PROJETOS!A:A,LD_PROJETOS!H:H)</f>
        <v>DV</v>
      </c>
      <c r="M1586" t="str">
        <f t="shared" si="73"/>
        <v>OBSOLETO</v>
      </c>
      <c r="N1586" t="str">
        <f t="shared" si="74"/>
        <v>C:\Users\luis.nunes\OneDrive - ATERPA\00.SERVIDOR\SALA TÉCNICA\00.PROJETOS\02.DOCUMENTOS\ANO 01\MSV-163MS-634-RET\DV\OBSOLETO</v>
      </c>
      <c r="O1586" t="s">
        <v>4780</v>
      </c>
    </row>
    <row r="1587" spans="1:15" x14ac:dyDescent="0.3">
      <c r="A1587" t="s">
        <v>1587</v>
      </c>
      <c r="B1587">
        <v>3524373</v>
      </c>
      <c r="C1587" t="s">
        <v>5992</v>
      </c>
      <c r="D1587" s="11">
        <v>45838</v>
      </c>
      <c r="E1587" t="s">
        <v>3671</v>
      </c>
      <c r="F1587" t="s">
        <v>2791</v>
      </c>
      <c r="G1587" t="s">
        <v>2787</v>
      </c>
      <c r="H1587" t="str">
        <f>IF(_xlfn.XLOOKUP(E1587,LD_01[DOCUMENTO],LD_01[REVISÃO])=F1587,"VIGENTE","OBSOLETO")</f>
        <v>OBSOLETO</v>
      </c>
      <c r="I1587" s="1" t="s">
        <v>4319</v>
      </c>
      <c r="J1587" t="s">
        <v>4855</v>
      </c>
      <c r="K1587" t="str">
        <f t="shared" si="72"/>
        <v>MSV-163MS-634-RET</v>
      </c>
      <c r="L1587" t="str">
        <f>_xlfn.XLOOKUP(E1587,LD_PROJETOS!A:A,LD_PROJETOS!H:H)</f>
        <v>DV</v>
      </c>
      <c r="M1587" t="str">
        <f t="shared" si="73"/>
        <v>OBSOLETO</v>
      </c>
      <c r="N1587" t="str">
        <f t="shared" si="74"/>
        <v>C:\Users\luis.nunes\OneDrive - ATERPA\00.SERVIDOR\SALA TÉCNICA\00.PROJETOS\02.DOCUMENTOS\ANO 01\MSV-163MS-634-RET\DV\OBSOLETO</v>
      </c>
      <c r="O1587" t="s">
        <v>4780</v>
      </c>
    </row>
    <row r="1588" spans="1:15" x14ac:dyDescent="0.3">
      <c r="A1588" t="s">
        <v>1588</v>
      </c>
      <c r="B1588">
        <v>2594914</v>
      </c>
      <c r="C1588" t="s">
        <v>5992</v>
      </c>
      <c r="D1588" s="11">
        <v>45838</v>
      </c>
      <c r="E1588" t="s">
        <v>3671</v>
      </c>
      <c r="F1588" t="s">
        <v>2791</v>
      </c>
      <c r="G1588" t="s">
        <v>2788</v>
      </c>
      <c r="H1588" t="str">
        <f>IF(_xlfn.XLOOKUP(E1588,LD_01[DOCUMENTO],LD_01[REVISÃO])=F1588,"VIGENTE","OBSOLETO")</f>
        <v>OBSOLETO</v>
      </c>
      <c r="I1588" s="1" t="s">
        <v>4319</v>
      </c>
      <c r="J1588" t="s">
        <v>4855</v>
      </c>
      <c r="K1588" t="str">
        <f t="shared" si="72"/>
        <v>MSV-163MS-634-RET</v>
      </c>
      <c r="L1588" t="str">
        <f>_xlfn.XLOOKUP(E1588,LD_PROJETOS!A:A,LD_PROJETOS!H:H)</f>
        <v>DV</v>
      </c>
      <c r="M1588" t="str">
        <f t="shared" si="73"/>
        <v>OBSOLETO</v>
      </c>
      <c r="N1588" t="str">
        <f t="shared" si="74"/>
        <v>C:\Users\luis.nunes\OneDrive - ATERPA\00.SERVIDOR\SALA TÉCNICA\00.PROJETOS\02.DOCUMENTOS\ANO 01\MSV-163MS-634-RET\DV\OBSOLETO</v>
      </c>
      <c r="O1588" t="s">
        <v>4780</v>
      </c>
    </row>
    <row r="1589" spans="1:15" x14ac:dyDescent="0.3">
      <c r="A1589" t="s">
        <v>1589</v>
      </c>
      <c r="B1589">
        <v>3357917</v>
      </c>
      <c r="C1589" t="s">
        <v>5992</v>
      </c>
      <c r="D1589" s="11">
        <v>45838</v>
      </c>
      <c r="E1589" t="s">
        <v>3672</v>
      </c>
      <c r="F1589" t="s">
        <v>2791</v>
      </c>
      <c r="G1589" t="s">
        <v>2787</v>
      </c>
      <c r="H1589" t="str">
        <f>IF(_xlfn.XLOOKUP(E1589,LD_01[DOCUMENTO],LD_01[REVISÃO])=F1589,"VIGENTE","OBSOLETO")</f>
        <v>OBSOLETO</v>
      </c>
      <c r="I1589" s="1" t="s">
        <v>4319</v>
      </c>
      <c r="J1589" t="s">
        <v>4855</v>
      </c>
      <c r="K1589" t="str">
        <f t="shared" si="72"/>
        <v>MSV-163MS-634-RET</v>
      </c>
      <c r="L1589" t="str">
        <f>_xlfn.XLOOKUP(E1589,LD_PROJETOS!A:A,LD_PROJETOS!H:H)</f>
        <v>DV</v>
      </c>
      <c r="M1589" t="str">
        <f t="shared" si="73"/>
        <v>OBSOLETO</v>
      </c>
      <c r="N1589" t="str">
        <f t="shared" si="74"/>
        <v>C:\Users\luis.nunes\OneDrive - ATERPA\00.SERVIDOR\SALA TÉCNICA\00.PROJETOS\02.DOCUMENTOS\ANO 01\MSV-163MS-634-RET\DV\OBSOLETO</v>
      </c>
      <c r="O1589" t="s">
        <v>4780</v>
      </c>
    </row>
    <row r="1590" spans="1:15" x14ac:dyDescent="0.3">
      <c r="A1590" t="s">
        <v>1590</v>
      </c>
      <c r="B1590">
        <v>3047542</v>
      </c>
      <c r="C1590" t="s">
        <v>5992</v>
      </c>
      <c r="D1590" s="11">
        <v>45838</v>
      </c>
      <c r="E1590" t="s">
        <v>3672</v>
      </c>
      <c r="F1590" t="s">
        <v>2791</v>
      </c>
      <c r="G1590" t="s">
        <v>2788</v>
      </c>
      <c r="H1590" t="str">
        <f>IF(_xlfn.XLOOKUP(E1590,LD_01[DOCUMENTO],LD_01[REVISÃO])=F1590,"VIGENTE","OBSOLETO")</f>
        <v>OBSOLETO</v>
      </c>
      <c r="I1590" s="1" t="s">
        <v>4319</v>
      </c>
      <c r="J1590" t="s">
        <v>4855</v>
      </c>
      <c r="K1590" t="str">
        <f t="shared" si="72"/>
        <v>MSV-163MS-634-RET</v>
      </c>
      <c r="L1590" t="str">
        <f>_xlfn.XLOOKUP(E1590,LD_PROJETOS!A:A,LD_PROJETOS!H:H)</f>
        <v>DV</v>
      </c>
      <c r="M1590" t="str">
        <f t="shared" si="73"/>
        <v>OBSOLETO</v>
      </c>
      <c r="N1590" t="str">
        <f t="shared" si="74"/>
        <v>C:\Users\luis.nunes\OneDrive - ATERPA\00.SERVIDOR\SALA TÉCNICA\00.PROJETOS\02.DOCUMENTOS\ANO 01\MSV-163MS-634-RET\DV\OBSOLETO</v>
      </c>
      <c r="O1590" t="s">
        <v>4780</v>
      </c>
    </row>
    <row r="1591" spans="1:15" x14ac:dyDescent="0.3">
      <c r="A1591" t="s">
        <v>1591</v>
      </c>
      <c r="B1591">
        <v>1430601</v>
      </c>
      <c r="C1591" t="s">
        <v>5992</v>
      </c>
      <c r="D1591" s="11">
        <v>45838</v>
      </c>
      <c r="E1591" t="s">
        <v>3673</v>
      </c>
      <c r="F1591" t="s">
        <v>2791</v>
      </c>
      <c r="G1591" t="s">
        <v>2787</v>
      </c>
      <c r="H1591" t="str">
        <f>IF(_xlfn.XLOOKUP(E1591,LD_01[DOCUMENTO],LD_01[REVISÃO])=F1591,"VIGENTE","OBSOLETO")</f>
        <v>VIGENTE</v>
      </c>
      <c r="I1591" s="1" t="s">
        <v>4319</v>
      </c>
      <c r="J1591" t="s">
        <v>4855</v>
      </c>
      <c r="K1591" t="str">
        <f t="shared" si="72"/>
        <v>MSV-163MS-634-RET</v>
      </c>
      <c r="L1591" t="str">
        <f>_xlfn.XLOOKUP(E1591,LD_PROJETOS!A:A,LD_PROJETOS!H:H)</f>
        <v>DV</v>
      </c>
      <c r="M1591" t="str">
        <f t="shared" si="73"/>
        <v/>
      </c>
      <c r="N1591" t="str">
        <f t="shared" si="74"/>
        <v>C:\Users\luis.nunes\OneDrive - ATERPA\00.SERVIDOR\SALA TÉCNICA\00.PROJETOS\02.DOCUMENTOS\ANO 01\MSV-163MS-634-RET\DV</v>
      </c>
      <c r="O1591" t="s">
        <v>4780</v>
      </c>
    </row>
    <row r="1592" spans="1:15" x14ac:dyDescent="0.3">
      <c r="A1592" t="s">
        <v>1592</v>
      </c>
      <c r="B1592">
        <v>430426</v>
      </c>
      <c r="C1592" t="s">
        <v>5992</v>
      </c>
      <c r="D1592" s="11">
        <v>45838</v>
      </c>
      <c r="E1592" t="s">
        <v>3673</v>
      </c>
      <c r="F1592" t="s">
        <v>2791</v>
      </c>
      <c r="G1592" t="s">
        <v>2788</v>
      </c>
      <c r="H1592" t="str">
        <f>IF(_xlfn.XLOOKUP(E1592,LD_01[DOCUMENTO],LD_01[REVISÃO])=F1592,"VIGENTE","OBSOLETO")</f>
        <v>VIGENTE</v>
      </c>
      <c r="I1592" s="1" t="s">
        <v>4319</v>
      </c>
      <c r="J1592" t="s">
        <v>4855</v>
      </c>
      <c r="K1592" t="str">
        <f t="shared" si="72"/>
        <v>MSV-163MS-634-RET</v>
      </c>
      <c r="L1592" t="str">
        <f>_xlfn.XLOOKUP(E1592,LD_PROJETOS!A:A,LD_PROJETOS!H:H)</f>
        <v>DV</v>
      </c>
      <c r="M1592" t="str">
        <f t="shared" si="73"/>
        <v/>
      </c>
      <c r="N1592" t="str">
        <f t="shared" si="74"/>
        <v>C:\Users\luis.nunes\OneDrive - ATERPA\00.SERVIDOR\SALA TÉCNICA\00.PROJETOS\02.DOCUMENTOS\ANO 01\MSV-163MS-634-RET\DV</v>
      </c>
      <c r="O1592" t="s">
        <v>4780</v>
      </c>
    </row>
    <row r="1593" spans="1:15" x14ac:dyDescent="0.3">
      <c r="A1593" t="s">
        <v>1593</v>
      </c>
      <c r="B1593">
        <v>1389439</v>
      </c>
      <c r="C1593" t="s">
        <v>5992</v>
      </c>
      <c r="D1593" s="11">
        <v>45838</v>
      </c>
      <c r="E1593" t="s">
        <v>3674</v>
      </c>
      <c r="F1593" t="s">
        <v>2791</v>
      </c>
      <c r="G1593" t="s">
        <v>2787</v>
      </c>
      <c r="H1593" t="str">
        <f>IF(_xlfn.XLOOKUP(E1593,LD_01[DOCUMENTO],LD_01[REVISÃO])=F1593,"VIGENTE","OBSOLETO")</f>
        <v>VIGENTE</v>
      </c>
      <c r="I1593" s="1" t="s">
        <v>4319</v>
      </c>
      <c r="J1593" t="s">
        <v>4855</v>
      </c>
      <c r="K1593" t="str">
        <f t="shared" si="72"/>
        <v>MSV-163MS-634-RET</v>
      </c>
      <c r="L1593" t="str">
        <f>_xlfn.XLOOKUP(E1593,LD_PROJETOS!A:A,LD_PROJETOS!H:H)</f>
        <v>DV</v>
      </c>
      <c r="M1593" t="str">
        <f t="shared" si="73"/>
        <v/>
      </c>
      <c r="N1593" t="str">
        <f t="shared" si="74"/>
        <v>C:\Users\luis.nunes\OneDrive - ATERPA\00.SERVIDOR\SALA TÉCNICA\00.PROJETOS\02.DOCUMENTOS\ANO 01\MSV-163MS-634-RET\DV</v>
      </c>
      <c r="O1593" t="s">
        <v>4780</v>
      </c>
    </row>
    <row r="1594" spans="1:15" x14ac:dyDescent="0.3">
      <c r="A1594" t="s">
        <v>1594</v>
      </c>
      <c r="B1594">
        <v>429971</v>
      </c>
      <c r="C1594" t="s">
        <v>5992</v>
      </c>
      <c r="D1594" s="11">
        <v>45838</v>
      </c>
      <c r="E1594" t="s">
        <v>3674</v>
      </c>
      <c r="F1594" t="s">
        <v>2791</v>
      </c>
      <c r="G1594" t="s">
        <v>2788</v>
      </c>
      <c r="H1594" t="str">
        <f>IF(_xlfn.XLOOKUP(E1594,LD_01[DOCUMENTO],LD_01[REVISÃO])=F1594,"VIGENTE","OBSOLETO")</f>
        <v>VIGENTE</v>
      </c>
      <c r="I1594" s="1" t="s">
        <v>4319</v>
      </c>
      <c r="J1594" t="s">
        <v>4855</v>
      </c>
      <c r="K1594" t="str">
        <f t="shared" si="72"/>
        <v>MSV-163MS-634-RET</v>
      </c>
      <c r="L1594" t="str">
        <f>_xlfn.XLOOKUP(E1594,LD_PROJETOS!A:A,LD_PROJETOS!H:H)</f>
        <v>DV</v>
      </c>
      <c r="M1594" t="str">
        <f t="shared" si="73"/>
        <v/>
      </c>
      <c r="N1594" t="str">
        <f t="shared" si="74"/>
        <v>C:\Users\luis.nunes\OneDrive - ATERPA\00.SERVIDOR\SALA TÉCNICA\00.PROJETOS\02.DOCUMENTOS\ANO 01\MSV-163MS-634-RET\DV</v>
      </c>
      <c r="O1594" t="s">
        <v>4780</v>
      </c>
    </row>
    <row r="1595" spans="1:15" x14ac:dyDescent="0.3">
      <c r="A1595" t="s">
        <v>1595</v>
      </c>
      <c r="B1595">
        <v>1554349</v>
      </c>
      <c r="C1595" t="s">
        <v>5992</v>
      </c>
      <c r="D1595" s="11">
        <v>45838</v>
      </c>
      <c r="E1595" t="s">
        <v>3675</v>
      </c>
      <c r="F1595" t="s">
        <v>2786</v>
      </c>
      <c r="G1595" t="s">
        <v>2787</v>
      </c>
      <c r="H1595" t="str">
        <f>IF(_xlfn.XLOOKUP(E1595,LD_01[DOCUMENTO],LD_01[REVISÃO])=F1595,"VIGENTE","OBSOLETO")</f>
        <v>VIGENTE</v>
      </c>
      <c r="I1595" s="1" t="s">
        <v>4319</v>
      </c>
      <c r="J1595" t="s">
        <v>4855</v>
      </c>
      <c r="K1595" t="str">
        <f t="shared" si="72"/>
        <v>MSV-163MS-634-RET</v>
      </c>
      <c r="L1595" t="str">
        <f>_xlfn.XLOOKUP(E1595,LD_PROJETOS!A:A,LD_PROJETOS!H:H)</f>
        <v>DV</v>
      </c>
      <c r="M1595" t="str">
        <f t="shared" si="73"/>
        <v/>
      </c>
      <c r="N1595" t="str">
        <f t="shared" si="74"/>
        <v>C:\Users\luis.nunes\OneDrive - ATERPA\00.SERVIDOR\SALA TÉCNICA\00.PROJETOS\02.DOCUMENTOS\ANO 01\MSV-163MS-634-RET\DV</v>
      </c>
      <c r="O1595" t="s">
        <v>4780</v>
      </c>
    </row>
    <row r="1596" spans="1:15" x14ac:dyDescent="0.3">
      <c r="A1596" t="s">
        <v>1596</v>
      </c>
      <c r="B1596">
        <v>672477</v>
      </c>
      <c r="C1596" t="s">
        <v>5992</v>
      </c>
      <c r="D1596" s="11">
        <v>45838</v>
      </c>
      <c r="E1596" t="s">
        <v>3675</v>
      </c>
      <c r="F1596" t="s">
        <v>2786</v>
      </c>
      <c r="G1596" t="s">
        <v>2788</v>
      </c>
      <c r="H1596" t="str">
        <f>IF(_xlfn.XLOOKUP(E1596,LD_01[DOCUMENTO],LD_01[REVISÃO])=F1596,"VIGENTE","OBSOLETO")</f>
        <v>VIGENTE</v>
      </c>
      <c r="I1596" s="1" t="s">
        <v>4319</v>
      </c>
      <c r="J1596" t="s">
        <v>4855</v>
      </c>
      <c r="K1596" t="str">
        <f t="shared" si="72"/>
        <v>MSV-163MS-634-RET</v>
      </c>
      <c r="L1596" t="str">
        <f>_xlfn.XLOOKUP(E1596,LD_PROJETOS!A:A,LD_PROJETOS!H:H)</f>
        <v>DV</v>
      </c>
      <c r="M1596" t="str">
        <f t="shared" si="73"/>
        <v/>
      </c>
      <c r="N1596" t="str">
        <f t="shared" si="74"/>
        <v>C:\Users\luis.nunes\OneDrive - ATERPA\00.SERVIDOR\SALA TÉCNICA\00.PROJETOS\02.DOCUMENTOS\ANO 01\MSV-163MS-634-RET\DV</v>
      </c>
      <c r="O1596" t="s">
        <v>4780</v>
      </c>
    </row>
    <row r="1597" spans="1:15" x14ac:dyDescent="0.3">
      <c r="A1597" t="s">
        <v>1501</v>
      </c>
      <c r="B1597">
        <v>615464</v>
      </c>
      <c r="C1597" t="s">
        <v>5992</v>
      </c>
      <c r="D1597" s="11">
        <v>45838</v>
      </c>
      <c r="E1597" t="s">
        <v>3623</v>
      </c>
      <c r="F1597" t="s">
        <v>2791</v>
      </c>
      <c r="G1597" t="s">
        <v>2788</v>
      </c>
      <c r="H1597" t="str">
        <f>IF(_xlfn.XLOOKUP(E1597,LD_01[DOCUMENTO],LD_01[REVISÃO])=F1597,"VIGENTE","OBSOLETO")</f>
        <v>OBSOLETO</v>
      </c>
      <c r="I1597" s="1" t="s">
        <v>4319</v>
      </c>
      <c r="J1597" t="s">
        <v>4855</v>
      </c>
      <c r="K1597" t="str">
        <f t="shared" si="72"/>
        <v>MSV-163MS-634-RET</v>
      </c>
      <c r="L1597" t="str">
        <f>_xlfn.XLOOKUP(E1597,LD_PROJETOS!A:A,LD_PROJETOS!H:H)</f>
        <v>TE</v>
      </c>
      <c r="M1597" t="str">
        <f t="shared" si="73"/>
        <v>OBSOLETO</v>
      </c>
      <c r="N1597" t="str">
        <f t="shared" si="74"/>
        <v>C:\Users\luis.nunes\OneDrive - ATERPA\00.SERVIDOR\SALA TÉCNICA\00.PROJETOS\02.DOCUMENTOS\ANO 01\MSV-163MS-634-RET\TE\OBSOLETO</v>
      </c>
      <c r="O1597" t="s">
        <v>4780</v>
      </c>
    </row>
    <row r="1598" spans="1:15" x14ac:dyDescent="0.3">
      <c r="A1598" t="s">
        <v>1502</v>
      </c>
      <c r="B1598">
        <v>2067301</v>
      </c>
      <c r="C1598" t="s">
        <v>5992</v>
      </c>
      <c r="D1598" s="11">
        <v>45838</v>
      </c>
      <c r="E1598" t="s">
        <v>3623</v>
      </c>
      <c r="F1598" t="s">
        <v>2791</v>
      </c>
      <c r="G1598" t="s">
        <v>3624</v>
      </c>
      <c r="H1598" t="str">
        <f>IF(_xlfn.XLOOKUP(E1598,LD_01[DOCUMENTO],LD_01[REVISÃO])=F1598,"VIGENTE","OBSOLETO")</f>
        <v>OBSOLETO</v>
      </c>
      <c r="I1598" s="1" t="s">
        <v>4319</v>
      </c>
      <c r="J1598" t="s">
        <v>4855</v>
      </c>
      <c r="K1598" t="str">
        <f t="shared" si="72"/>
        <v>MSV-163MS-634-RET</v>
      </c>
      <c r="L1598" t="str">
        <f>_xlfn.XLOOKUP(E1598,LD_PROJETOS!A:A,LD_PROJETOS!H:H)</f>
        <v>TE</v>
      </c>
      <c r="M1598" t="str">
        <f t="shared" si="73"/>
        <v>OBSOLETO</v>
      </c>
      <c r="N1598" t="str">
        <f t="shared" si="74"/>
        <v>C:\Users\luis.nunes\OneDrive - ATERPA\00.SERVIDOR\SALA TÉCNICA\00.PROJETOS\02.DOCUMENTOS\ANO 01\MSV-163MS-634-RET\TE\OBSOLETO</v>
      </c>
      <c r="O1598" t="s">
        <v>4780</v>
      </c>
    </row>
    <row r="1599" spans="1:15" x14ac:dyDescent="0.3">
      <c r="A1599" t="s">
        <v>1523</v>
      </c>
      <c r="B1599">
        <v>407089</v>
      </c>
      <c r="C1599" t="s">
        <v>5992</v>
      </c>
      <c r="D1599" s="11">
        <v>45838</v>
      </c>
      <c r="E1599" t="s">
        <v>3635</v>
      </c>
      <c r="F1599" t="s">
        <v>2786</v>
      </c>
      <c r="G1599" t="s">
        <v>2788</v>
      </c>
      <c r="H1599" t="str">
        <f>IF(_xlfn.XLOOKUP(E1599,LD_01[DOCUMENTO],LD_01[REVISÃO])=F1599,"VIGENTE","OBSOLETO")</f>
        <v>OBSOLETO</v>
      </c>
      <c r="I1599" s="1" t="s">
        <v>4319</v>
      </c>
      <c r="J1599" t="s">
        <v>4855</v>
      </c>
      <c r="K1599" t="str">
        <f t="shared" si="72"/>
        <v>MSV-163MS-634-RET</v>
      </c>
      <c r="L1599" t="str">
        <f>_xlfn.XLOOKUP(E1599,LD_PROJETOS!A:A,LD_PROJETOS!H:H)</f>
        <v>DR</v>
      </c>
      <c r="M1599" t="str">
        <f t="shared" si="73"/>
        <v>OBSOLETO</v>
      </c>
      <c r="N1599" t="str">
        <f t="shared" si="74"/>
        <v>C:\Users\luis.nunes\OneDrive - ATERPA\00.SERVIDOR\SALA TÉCNICA\00.PROJETOS\02.DOCUMENTOS\ANO 01\MSV-163MS-634-RET\DR\OBSOLETO</v>
      </c>
      <c r="O1599" t="s">
        <v>4780</v>
      </c>
    </row>
    <row r="1600" spans="1:15" x14ac:dyDescent="0.3">
      <c r="A1600" t="s">
        <v>1562</v>
      </c>
      <c r="B1600">
        <v>2697009</v>
      </c>
      <c r="C1600" t="s">
        <v>5992</v>
      </c>
      <c r="D1600" s="11">
        <v>45838</v>
      </c>
      <c r="E1600" t="s">
        <v>3656</v>
      </c>
      <c r="F1600" t="s">
        <v>2791</v>
      </c>
      <c r="G1600" t="s">
        <v>2788</v>
      </c>
      <c r="H1600" t="str">
        <f>IF(_xlfn.XLOOKUP(E1600,LD_01[DOCUMENTO],LD_01[REVISÃO])=F1600,"VIGENTE","OBSOLETO")</f>
        <v>VIGENTE</v>
      </c>
      <c r="I1600" s="1" t="s">
        <v>4319</v>
      </c>
      <c r="J1600" t="s">
        <v>4855</v>
      </c>
      <c r="K1600" t="str">
        <f t="shared" si="72"/>
        <v>MSV-163MS-634-RET</v>
      </c>
      <c r="L1600" t="str">
        <f>_xlfn.XLOOKUP(E1600,LD_PROJETOS!A:A,LD_PROJETOS!H:H)</f>
        <v>PV</v>
      </c>
      <c r="M1600" t="str">
        <f t="shared" si="73"/>
        <v/>
      </c>
      <c r="N1600" t="str">
        <f t="shared" si="74"/>
        <v>C:\Users\luis.nunes\OneDrive - ATERPA\00.SERVIDOR\SALA TÉCNICA\00.PROJETOS\02.DOCUMENTOS\ANO 01\MSV-163MS-634-RET\PV</v>
      </c>
      <c r="O1600" t="s">
        <v>4780</v>
      </c>
    </row>
    <row r="1601" spans="1:15" x14ac:dyDescent="0.3">
      <c r="A1601" t="s">
        <v>1574</v>
      </c>
      <c r="B1601">
        <v>17749425</v>
      </c>
      <c r="C1601" t="s">
        <v>5992</v>
      </c>
      <c r="D1601" s="11">
        <v>45838</v>
      </c>
      <c r="E1601" t="s">
        <v>3663</v>
      </c>
      <c r="F1601" t="s">
        <v>2791</v>
      </c>
      <c r="G1601" t="s">
        <v>2788</v>
      </c>
      <c r="H1601" t="str">
        <f>IF(_xlfn.XLOOKUP(E1601,LD_01[DOCUMENTO],LD_01[REVISÃO])=F1601,"VIGENTE","OBSOLETO")</f>
        <v>VIGENTE</v>
      </c>
      <c r="I1601" s="1" t="s">
        <v>4319</v>
      </c>
      <c r="J1601" t="s">
        <v>4855</v>
      </c>
      <c r="K1601" t="str">
        <f t="shared" ref="K1601:K1664" si="75">"MSV-163MS-"&amp;I1601</f>
        <v>MSV-163MS-634-RET</v>
      </c>
      <c r="L1601" t="str">
        <f>_xlfn.XLOOKUP(E1601,LD_PROJETOS!A:A,LD_PROJETOS!H:H)</f>
        <v>GG</v>
      </c>
      <c r="M1601" t="str">
        <f t="shared" ref="M1601:M1664" si="76">IF(H1601&lt;&gt;"OBSOLETO","",H1601)</f>
        <v/>
      </c>
      <c r="N1601" t="str">
        <f t="shared" ref="N1601:N1664" si="77">_xlfn.TEXTJOIN("\",TRUE,J1601:M1601)</f>
        <v>C:\Users\luis.nunes\OneDrive - ATERPA\00.SERVIDOR\SALA TÉCNICA\00.PROJETOS\02.DOCUMENTOS\ANO 01\MSV-163MS-634-RET\GG</v>
      </c>
      <c r="O1601" t="s">
        <v>4780</v>
      </c>
    </row>
    <row r="1602" spans="1:15" x14ac:dyDescent="0.3">
      <c r="A1602" t="s">
        <v>1524</v>
      </c>
      <c r="B1602">
        <v>1669255</v>
      </c>
      <c r="C1602" t="s">
        <v>5992</v>
      </c>
      <c r="D1602" s="11">
        <v>45838</v>
      </c>
      <c r="E1602" t="s">
        <v>3636</v>
      </c>
      <c r="F1602" t="s">
        <v>2786</v>
      </c>
      <c r="G1602" t="s">
        <v>2788</v>
      </c>
      <c r="H1602" t="str">
        <f>IF(_xlfn.XLOOKUP(E1602,LD_01[DOCUMENTO],LD_01[REVISÃO])=F1602,"VIGENTE","OBSOLETO")</f>
        <v>OBSOLETO</v>
      </c>
      <c r="I1602" s="1" t="s">
        <v>4319</v>
      </c>
      <c r="J1602" t="s">
        <v>4855</v>
      </c>
      <c r="K1602" t="str">
        <f t="shared" si="75"/>
        <v>MSV-163MS-634-RET</v>
      </c>
      <c r="L1602" t="str">
        <f>_xlfn.XLOOKUP(E1602,LD_PROJETOS!A:A,LD_PROJETOS!H:H)</f>
        <v>DR</v>
      </c>
      <c r="M1602" t="str">
        <f t="shared" si="76"/>
        <v>OBSOLETO</v>
      </c>
      <c r="N1602" t="str">
        <f t="shared" si="77"/>
        <v>C:\Users\luis.nunes\OneDrive - ATERPA\00.SERVIDOR\SALA TÉCNICA\00.PROJETOS\02.DOCUMENTOS\ANO 01\MSV-163MS-634-RET\DR\OBSOLETO</v>
      </c>
      <c r="O1602" t="s">
        <v>4780</v>
      </c>
    </row>
    <row r="1603" spans="1:15" x14ac:dyDescent="0.3">
      <c r="A1603" t="s">
        <v>1503</v>
      </c>
      <c r="B1603">
        <v>2728562</v>
      </c>
      <c r="C1603" t="s">
        <v>5992</v>
      </c>
      <c r="D1603" s="11">
        <v>45838</v>
      </c>
      <c r="E1603" t="s">
        <v>3625</v>
      </c>
      <c r="F1603" t="s">
        <v>2791</v>
      </c>
      <c r="G1603" t="s">
        <v>2787</v>
      </c>
      <c r="H1603" t="str">
        <f>IF(_xlfn.XLOOKUP(E1603,LD_01[DOCUMENTO],LD_01[REVISÃO])=F1603,"VIGENTE","OBSOLETO")</f>
        <v>OBSOLETO</v>
      </c>
      <c r="I1603" s="1" t="s">
        <v>4319</v>
      </c>
      <c r="J1603" t="s">
        <v>4855</v>
      </c>
      <c r="K1603" t="str">
        <f t="shared" si="75"/>
        <v>MSV-163MS-634-RET</v>
      </c>
      <c r="L1603" t="str">
        <f>_xlfn.XLOOKUP(E1603,LD_PROJETOS!A:A,LD_PROJETOS!H:H)</f>
        <v>TE</v>
      </c>
      <c r="M1603" t="str">
        <f t="shared" si="76"/>
        <v>OBSOLETO</v>
      </c>
      <c r="N1603" t="str">
        <f t="shared" si="77"/>
        <v>C:\Users\luis.nunes\OneDrive - ATERPA\00.SERVIDOR\SALA TÉCNICA\00.PROJETOS\02.DOCUMENTOS\ANO 01\MSV-163MS-634-RET\TE\OBSOLETO</v>
      </c>
      <c r="O1603" t="s">
        <v>4780</v>
      </c>
    </row>
    <row r="1604" spans="1:15" x14ac:dyDescent="0.3">
      <c r="A1604" t="s">
        <v>1504</v>
      </c>
      <c r="B1604">
        <v>6812100</v>
      </c>
      <c r="C1604" t="s">
        <v>5992</v>
      </c>
      <c r="D1604" s="11">
        <v>45838</v>
      </c>
      <c r="E1604" t="s">
        <v>3625</v>
      </c>
      <c r="F1604" t="s">
        <v>2791</v>
      </c>
      <c r="G1604" t="s">
        <v>2788</v>
      </c>
      <c r="H1604" t="str">
        <f>IF(_xlfn.XLOOKUP(E1604,LD_01[DOCUMENTO],LD_01[REVISÃO])=F1604,"VIGENTE","OBSOLETO")</f>
        <v>OBSOLETO</v>
      </c>
      <c r="I1604" s="1" t="s">
        <v>4319</v>
      </c>
      <c r="J1604" t="s">
        <v>4855</v>
      </c>
      <c r="K1604" t="str">
        <f t="shared" si="75"/>
        <v>MSV-163MS-634-RET</v>
      </c>
      <c r="L1604" t="str">
        <f>_xlfn.XLOOKUP(E1604,LD_PROJETOS!A:A,LD_PROJETOS!H:H)</f>
        <v>TE</v>
      </c>
      <c r="M1604" t="str">
        <f t="shared" si="76"/>
        <v>OBSOLETO</v>
      </c>
      <c r="N1604" t="str">
        <f t="shared" si="77"/>
        <v>C:\Users\luis.nunes\OneDrive - ATERPA\00.SERVIDOR\SALA TÉCNICA\00.PROJETOS\02.DOCUMENTOS\ANO 01\MSV-163MS-634-RET\TE\OBSOLETO</v>
      </c>
      <c r="O1604" t="s">
        <v>4780</v>
      </c>
    </row>
    <row r="1605" spans="1:15" x14ac:dyDescent="0.3">
      <c r="A1605" t="s">
        <v>1465</v>
      </c>
      <c r="B1605">
        <v>19626478</v>
      </c>
      <c r="C1605" t="s">
        <v>5992</v>
      </c>
      <c r="D1605" s="11">
        <v>45838</v>
      </c>
      <c r="E1605" t="s">
        <v>3604</v>
      </c>
      <c r="F1605" t="s">
        <v>2786</v>
      </c>
      <c r="G1605" t="s">
        <v>2788</v>
      </c>
      <c r="H1605" t="str">
        <f>IF(_xlfn.XLOOKUP(E1605,LD_01[DOCUMENTO],LD_01[REVISÃO])=F1605,"VIGENTE","OBSOLETO")</f>
        <v>VIGENTE</v>
      </c>
      <c r="I1605" s="1" t="s">
        <v>4319</v>
      </c>
      <c r="J1605" t="s">
        <v>4855</v>
      </c>
      <c r="K1605" t="str">
        <f t="shared" si="75"/>
        <v>MSV-163MS-634-RET</v>
      </c>
      <c r="L1605" t="str">
        <f>_xlfn.XLOOKUP(E1605,LD_PROJETOS!A:A,LD_PROJETOS!H:H)</f>
        <v>TO</v>
      </c>
      <c r="M1605" t="str">
        <f t="shared" si="76"/>
        <v/>
      </c>
      <c r="N1605" t="str">
        <f t="shared" si="77"/>
        <v>C:\Users\luis.nunes\OneDrive - ATERPA\00.SERVIDOR\SALA TÉCNICA\00.PROJETOS\02.DOCUMENTOS\ANO 01\MSV-163MS-634-RET\TO</v>
      </c>
      <c r="O1605" t="s">
        <v>4780</v>
      </c>
    </row>
    <row r="1606" spans="1:15" x14ac:dyDescent="0.3">
      <c r="A1606" t="s">
        <v>1575</v>
      </c>
      <c r="B1606">
        <v>627642</v>
      </c>
      <c r="C1606" t="s">
        <v>5992</v>
      </c>
      <c r="D1606" s="11">
        <v>45838</v>
      </c>
      <c r="E1606" t="s">
        <v>3664</v>
      </c>
      <c r="F1606" t="s">
        <v>2791</v>
      </c>
      <c r="G1606" t="s">
        <v>2788</v>
      </c>
      <c r="H1606" t="str">
        <f>IF(_xlfn.XLOOKUP(E1606,LD_01[DOCUMENTO],LD_01[REVISÃO])=F1606,"VIGENTE","OBSOLETO")</f>
        <v>VIGENTE</v>
      </c>
      <c r="I1606" s="1" t="s">
        <v>4319</v>
      </c>
      <c r="J1606" t="s">
        <v>4855</v>
      </c>
      <c r="K1606" t="str">
        <f t="shared" si="75"/>
        <v>MSV-163MS-634-RET</v>
      </c>
      <c r="L1606" t="str">
        <f>_xlfn.XLOOKUP(E1606,LD_PROJETOS!A:A,LD_PROJETOS!H:H)</f>
        <v>GG</v>
      </c>
      <c r="M1606" t="str">
        <f t="shared" si="76"/>
        <v/>
      </c>
      <c r="N1606" t="str">
        <f t="shared" si="77"/>
        <v>C:\Users\luis.nunes\OneDrive - ATERPA\00.SERVIDOR\SALA TÉCNICA\00.PROJETOS\02.DOCUMENTOS\ANO 01\MSV-163MS-634-RET\GG</v>
      </c>
      <c r="O1606" t="s">
        <v>4780</v>
      </c>
    </row>
    <row r="1607" spans="1:15" x14ac:dyDescent="0.3">
      <c r="A1607" t="s">
        <v>1609</v>
      </c>
      <c r="B1607">
        <v>5129483</v>
      </c>
      <c r="C1607" t="s">
        <v>5992</v>
      </c>
      <c r="D1607" s="11">
        <v>45838</v>
      </c>
      <c r="E1607" t="s">
        <v>3683</v>
      </c>
      <c r="F1607" t="s">
        <v>2786</v>
      </c>
      <c r="G1607" t="s">
        <v>2788</v>
      </c>
      <c r="H1607" t="str">
        <f>IF(_xlfn.XLOOKUP(E1607,LD_01[DOCUMENTO],LD_01[REVISÃO])=F1607,"VIGENTE","OBSOLETO")</f>
        <v>VIGENTE</v>
      </c>
      <c r="I1607" s="1" t="s">
        <v>4319</v>
      </c>
      <c r="J1607" t="s">
        <v>4855</v>
      </c>
      <c r="K1607" t="str">
        <f t="shared" si="75"/>
        <v>MSV-163MS-634-RET</v>
      </c>
      <c r="L1607" t="str">
        <f>_xlfn.XLOOKUP(E1607,LD_PROJETOS!A:A,LD_PROJETOS!H:H)</f>
        <v>TR</v>
      </c>
      <c r="M1607" t="str">
        <f t="shared" si="76"/>
        <v/>
      </c>
      <c r="N1607" t="str">
        <f t="shared" si="77"/>
        <v>C:\Users\luis.nunes\OneDrive - ATERPA\00.SERVIDOR\SALA TÉCNICA\00.PROJETOS\02.DOCUMENTOS\ANO 01\MSV-163MS-634-RET\TR</v>
      </c>
      <c r="O1607" t="s">
        <v>4780</v>
      </c>
    </row>
    <row r="1608" spans="1:15" x14ac:dyDescent="0.3">
      <c r="A1608" t="s">
        <v>1480</v>
      </c>
      <c r="B1608">
        <v>565006</v>
      </c>
      <c r="C1608" t="s">
        <v>5992</v>
      </c>
      <c r="D1608" s="11">
        <v>45838</v>
      </c>
      <c r="E1608" t="s">
        <v>3612</v>
      </c>
      <c r="F1608" t="s">
        <v>2786</v>
      </c>
      <c r="G1608" t="s">
        <v>2788</v>
      </c>
      <c r="H1608" t="str">
        <f>IF(_xlfn.XLOOKUP(E1608,LD_01[DOCUMENTO],LD_01[REVISÃO])=F1608,"VIGENTE","OBSOLETO")</f>
        <v>OBSOLETO</v>
      </c>
      <c r="I1608" s="1" t="s">
        <v>4319</v>
      </c>
      <c r="J1608" t="s">
        <v>4855</v>
      </c>
      <c r="K1608" t="str">
        <f t="shared" si="75"/>
        <v>MSV-163MS-634-RET</v>
      </c>
      <c r="L1608" t="str">
        <f>_xlfn.XLOOKUP(E1608,LD_PROJETOS!A:A,LD_PROJETOS!H:H)</f>
        <v>GE</v>
      </c>
      <c r="M1608" t="str">
        <f t="shared" si="76"/>
        <v>OBSOLETO</v>
      </c>
      <c r="N1608" t="str">
        <f t="shared" si="77"/>
        <v>C:\Users\luis.nunes\OneDrive - ATERPA\00.SERVIDOR\SALA TÉCNICA\00.PROJETOS\02.DOCUMENTOS\ANO 01\MSV-163MS-634-RET\GE\OBSOLETO</v>
      </c>
      <c r="O1608" t="s">
        <v>4780</v>
      </c>
    </row>
    <row r="1609" spans="1:15" x14ac:dyDescent="0.3">
      <c r="A1609" t="s">
        <v>1545</v>
      </c>
      <c r="B1609">
        <v>1038657</v>
      </c>
      <c r="C1609" t="s">
        <v>5992</v>
      </c>
      <c r="D1609" s="11">
        <v>45838</v>
      </c>
      <c r="E1609" t="s">
        <v>3647</v>
      </c>
      <c r="F1609" t="s">
        <v>2786</v>
      </c>
      <c r="G1609" t="s">
        <v>2788</v>
      </c>
      <c r="H1609" t="str">
        <f>IF(_xlfn.XLOOKUP(E1609,LD_01[DOCUMENTO],LD_01[REVISÃO])=F1609,"VIGENTE","OBSOLETO")</f>
        <v>VIGENTE</v>
      </c>
      <c r="I1609" s="1" t="s">
        <v>4319</v>
      </c>
      <c r="J1609" t="s">
        <v>4855</v>
      </c>
      <c r="K1609" t="str">
        <f t="shared" si="75"/>
        <v>MSV-163MS-634-RET</v>
      </c>
      <c r="L1609" t="str">
        <f>_xlfn.XLOOKUP(E1609,LD_PROJETOS!A:A,LD_PROJETOS!H:H)</f>
        <v>SI</v>
      </c>
      <c r="M1609" t="str">
        <f t="shared" si="76"/>
        <v/>
      </c>
      <c r="N1609" t="str">
        <f t="shared" si="77"/>
        <v>C:\Users\luis.nunes\OneDrive - ATERPA\00.SERVIDOR\SALA TÉCNICA\00.PROJETOS\02.DOCUMENTOS\ANO 01\MSV-163MS-634-RET\SI</v>
      </c>
      <c r="O1609" t="s">
        <v>4780</v>
      </c>
    </row>
    <row r="1610" spans="1:15" x14ac:dyDescent="0.3">
      <c r="A1610" t="s">
        <v>1567</v>
      </c>
      <c r="B1610">
        <v>601396</v>
      </c>
      <c r="C1610" t="s">
        <v>5992</v>
      </c>
      <c r="D1610" s="11">
        <v>45838</v>
      </c>
      <c r="E1610" t="s">
        <v>3659</v>
      </c>
      <c r="F1610" t="s">
        <v>2791</v>
      </c>
      <c r="G1610" t="s">
        <v>2788</v>
      </c>
      <c r="H1610" t="str">
        <f>IF(_xlfn.XLOOKUP(E1610,LD_01[DOCUMENTO],LD_01[REVISÃO])=F1610,"VIGENTE","OBSOLETO")</f>
        <v>OBSOLETO</v>
      </c>
      <c r="I1610" s="1" t="s">
        <v>4319</v>
      </c>
      <c r="J1610" t="s">
        <v>4855</v>
      </c>
      <c r="K1610" t="str">
        <f t="shared" si="75"/>
        <v>MSV-163MS-634-RET</v>
      </c>
      <c r="L1610" t="str">
        <f>_xlfn.XLOOKUP(E1610,LD_PROJETOS!A:A,LD_PROJETOS!H:H)</f>
        <v>EL</v>
      </c>
      <c r="M1610" t="str">
        <f t="shared" si="76"/>
        <v>OBSOLETO</v>
      </c>
      <c r="N1610" t="str">
        <f t="shared" si="77"/>
        <v>C:\Users\luis.nunes\OneDrive - ATERPA\00.SERVIDOR\SALA TÉCNICA\00.PROJETOS\02.DOCUMENTOS\ANO 01\MSV-163MS-634-RET\EL\OBSOLETO</v>
      </c>
      <c r="O1610" t="s">
        <v>4780</v>
      </c>
    </row>
    <row r="1611" spans="1:15" x14ac:dyDescent="0.3">
      <c r="A1611" t="s">
        <v>1578</v>
      </c>
      <c r="B1611">
        <v>7265938</v>
      </c>
      <c r="C1611" t="s">
        <v>5992</v>
      </c>
      <c r="D1611" s="11">
        <v>45838</v>
      </c>
      <c r="E1611" t="s">
        <v>3666</v>
      </c>
      <c r="F1611" t="s">
        <v>2786</v>
      </c>
      <c r="G1611" t="s">
        <v>2788</v>
      </c>
      <c r="H1611" t="str">
        <f>IF(_xlfn.XLOOKUP(E1611,LD_01[DOCUMENTO],LD_01[REVISÃO])=F1611,"VIGENTE","OBSOLETO")</f>
        <v>VIGENTE</v>
      </c>
      <c r="I1611" s="1" t="s">
        <v>4319</v>
      </c>
      <c r="J1611" t="s">
        <v>4855</v>
      </c>
      <c r="K1611" t="str">
        <f t="shared" si="75"/>
        <v>MSV-163MS-634-RET</v>
      </c>
      <c r="L1611" t="str">
        <f>_xlfn.XLOOKUP(E1611,LD_PROJETOS!A:A,LD_PROJETOS!H:H)</f>
        <v>IN</v>
      </c>
      <c r="M1611" t="str">
        <f t="shared" si="76"/>
        <v/>
      </c>
      <c r="N1611" t="str">
        <f t="shared" si="77"/>
        <v>C:\Users\luis.nunes\OneDrive - ATERPA\00.SERVIDOR\SALA TÉCNICA\00.PROJETOS\02.DOCUMENTOS\ANO 01\MSV-163MS-634-RET\IN</v>
      </c>
      <c r="O1611" t="s">
        <v>4780</v>
      </c>
    </row>
    <row r="1612" spans="1:15" x14ac:dyDescent="0.3">
      <c r="A1612" t="s">
        <v>1608</v>
      </c>
      <c r="B1612">
        <v>504906</v>
      </c>
      <c r="C1612" t="s">
        <v>5992</v>
      </c>
      <c r="D1612" s="11">
        <v>45838</v>
      </c>
      <c r="E1612" t="s">
        <v>3682</v>
      </c>
      <c r="F1612" t="s">
        <v>2818</v>
      </c>
      <c r="G1612" t="s">
        <v>2788</v>
      </c>
      <c r="H1612" t="str">
        <f>IF(_xlfn.XLOOKUP(E1612,LD_01[DOCUMENTO],LD_01[REVISÃO])=F1612,"VIGENTE","OBSOLETO")</f>
        <v>OBSOLETO</v>
      </c>
      <c r="I1612" s="1" t="s">
        <v>4319</v>
      </c>
      <c r="J1612" t="s">
        <v>4855</v>
      </c>
      <c r="K1612" t="str">
        <f t="shared" si="75"/>
        <v>MSV-163MS-634-RET</v>
      </c>
      <c r="L1612" t="str">
        <f>_xlfn.XLOOKUP(E1612,LD_PROJETOS!A:A,LD_PROJETOS!H:H)</f>
        <v>PA</v>
      </c>
      <c r="M1612" t="str">
        <f t="shared" si="76"/>
        <v>OBSOLETO</v>
      </c>
      <c r="N1612" t="str">
        <f t="shared" si="77"/>
        <v>C:\Users\luis.nunes\OneDrive - ATERPA\00.SERVIDOR\SALA TÉCNICA\00.PROJETOS\02.DOCUMENTOS\ANO 01\MSV-163MS-634-RET\PA\OBSOLETO</v>
      </c>
      <c r="O1612" t="s">
        <v>4780</v>
      </c>
    </row>
    <row r="1613" spans="1:15" x14ac:dyDescent="0.3">
      <c r="A1613" t="s">
        <v>1597</v>
      </c>
      <c r="B1613">
        <v>392430</v>
      </c>
      <c r="C1613" t="s">
        <v>5992</v>
      </c>
      <c r="D1613" s="11">
        <v>45838</v>
      </c>
      <c r="E1613" t="s">
        <v>3676</v>
      </c>
      <c r="F1613" t="s">
        <v>2791</v>
      </c>
      <c r="G1613" t="s">
        <v>2788</v>
      </c>
      <c r="H1613" t="str">
        <f>IF(_xlfn.XLOOKUP(E1613,LD_01[DOCUMENTO],LD_01[REVISÃO])=F1613,"VIGENTE","OBSOLETO")</f>
        <v>VIGENTE</v>
      </c>
      <c r="I1613" t="s">
        <v>4320</v>
      </c>
      <c r="J1613" t="s">
        <v>4855</v>
      </c>
      <c r="K1613" t="str">
        <f t="shared" si="75"/>
        <v>MSV-163MS-638-NORTE</v>
      </c>
      <c r="L1613" t="str">
        <f>_xlfn.XLOOKUP(E1613,LD_PROJETOS!A:A,LD_PROJETOS!H:H)</f>
        <v>DV</v>
      </c>
      <c r="M1613" t="str">
        <f t="shared" si="76"/>
        <v/>
      </c>
      <c r="N1613" t="str">
        <f t="shared" si="77"/>
        <v>C:\Users\luis.nunes\OneDrive - ATERPA\00.SERVIDOR\SALA TÉCNICA\00.PROJETOS\02.DOCUMENTOS\ANO 01\MSV-163MS-638-NORTE\DV</v>
      </c>
      <c r="O1613" t="s">
        <v>4780</v>
      </c>
    </row>
    <row r="1614" spans="1:15" x14ac:dyDescent="0.3">
      <c r="A1614" t="s">
        <v>1610</v>
      </c>
      <c r="B1614">
        <v>1774248</v>
      </c>
      <c r="C1614" t="s">
        <v>5992</v>
      </c>
      <c r="D1614" s="11">
        <v>45838</v>
      </c>
      <c r="E1614" t="s">
        <v>3684</v>
      </c>
      <c r="F1614" t="s">
        <v>2791</v>
      </c>
      <c r="G1614" t="s">
        <v>2787</v>
      </c>
      <c r="H1614" t="str">
        <f>IF(_xlfn.XLOOKUP(E1614,LD_01[DOCUMENTO],LD_01[REVISÃO])=F1614,"VIGENTE","OBSOLETO")</f>
        <v>VIGENTE</v>
      </c>
      <c r="I1614" t="s">
        <v>4320</v>
      </c>
      <c r="J1614" t="s">
        <v>4855</v>
      </c>
      <c r="K1614" t="str">
        <f t="shared" si="75"/>
        <v>MSV-163MS-638-NORTE</v>
      </c>
      <c r="L1614" t="str">
        <f>_xlfn.XLOOKUP(E1614,LD_PROJETOS!A:A,LD_PROJETOS!H:H)</f>
        <v>TO</v>
      </c>
      <c r="M1614" t="str">
        <f t="shared" si="76"/>
        <v/>
      </c>
      <c r="N1614" t="str">
        <f t="shared" si="77"/>
        <v>C:\Users\luis.nunes\OneDrive - ATERPA\00.SERVIDOR\SALA TÉCNICA\00.PROJETOS\02.DOCUMENTOS\ANO 01\MSV-163MS-638-NORTE\TO</v>
      </c>
      <c r="O1614" t="s">
        <v>4780</v>
      </c>
    </row>
    <row r="1615" spans="1:15" x14ac:dyDescent="0.3">
      <c r="A1615" t="s">
        <v>1611</v>
      </c>
      <c r="B1615">
        <v>630872</v>
      </c>
      <c r="C1615" t="s">
        <v>5992</v>
      </c>
      <c r="D1615" s="11">
        <v>45838</v>
      </c>
      <c r="E1615" t="s">
        <v>3684</v>
      </c>
      <c r="F1615" t="s">
        <v>2791</v>
      </c>
      <c r="G1615" t="s">
        <v>2788</v>
      </c>
      <c r="H1615" t="str">
        <f>IF(_xlfn.XLOOKUP(E1615,LD_01[DOCUMENTO],LD_01[REVISÃO])=F1615,"VIGENTE","OBSOLETO")</f>
        <v>VIGENTE</v>
      </c>
      <c r="I1615" t="s">
        <v>4320</v>
      </c>
      <c r="J1615" t="s">
        <v>4855</v>
      </c>
      <c r="K1615" t="str">
        <f t="shared" si="75"/>
        <v>MSV-163MS-638-NORTE</v>
      </c>
      <c r="L1615" t="str">
        <f>_xlfn.XLOOKUP(E1615,LD_PROJETOS!A:A,LD_PROJETOS!H:H)</f>
        <v>TO</v>
      </c>
      <c r="M1615" t="str">
        <f t="shared" si="76"/>
        <v/>
      </c>
      <c r="N1615" t="str">
        <f t="shared" si="77"/>
        <v>C:\Users\luis.nunes\OneDrive - ATERPA\00.SERVIDOR\SALA TÉCNICA\00.PROJETOS\02.DOCUMENTOS\ANO 01\MSV-163MS-638-NORTE\TO</v>
      </c>
      <c r="O1615" t="s">
        <v>4780</v>
      </c>
    </row>
    <row r="1616" spans="1:15" x14ac:dyDescent="0.3">
      <c r="A1616" t="s">
        <v>1612</v>
      </c>
      <c r="B1616">
        <v>1739724</v>
      </c>
      <c r="C1616" t="s">
        <v>5992</v>
      </c>
      <c r="D1616" s="11">
        <v>45838</v>
      </c>
      <c r="E1616" t="s">
        <v>3685</v>
      </c>
      <c r="F1616" t="s">
        <v>2791</v>
      </c>
      <c r="G1616" t="s">
        <v>2787</v>
      </c>
      <c r="H1616" t="str">
        <f>IF(_xlfn.XLOOKUP(E1616,LD_01[DOCUMENTO],LD_01[REVISÃO])=F1616,"VIGENTE","OBSOLETO")</f>
        <v>VIGENTE</v>
      </c>
      <c r="I1616" t="s">
        <v>4320</v>
      </c>
      <c r="J1616" t="s">
        <v>4855</v>
      </c>
      <c r="K1616" t="str">
        <f t="shared" si="75"/>
        <v>MSV-163MS-638-NORTE</v>
      </c>
      <c r="L1616" t="str">
        <f>_xlfn.XLOOKUP(E1616,LD_PROJETOS!A:A,LD_PROJETOS!H:H)</f>
        <v>TO</v>
      </c>
      <c r="M1616" t="str">
        <f t="shared" si="76"/>
        <v/>
      </c>
      <c r="N1616" t="str">
        <f t="shared" si="77"/>
        <v>C:\Users\luis.nunes\OneDrive - ATERPA\00.SERVIDOR\SALA TÉCNICA\00.PROJETOS\02.DOCUMENTOS\ANO 01\MSV-163MS-638-NORTE\TO</v>
      </c>
      <c r="O1616" t="s">
        <v>4780</v>
      </c>
    </row>
    <row r="1617" spans="1:15" x14ac:dyDescent="0.3">
      <c r="A1617" t="s">
        <v>1613</v>
      </c>
      <c r="B1617">
        <v>393342</v>
      </c>
      <c r="C1617" t="s">
        <v>5992</v>
      </c>
      <c r="D1617" s="11">
        <v>45838</v>
      </c>
      <c r="E1617" t="s">
        <v>3685</v>
      </c>
      <c r="F1617" t="s">
        <v>2791</v>
      </c>
      <c r="G1617" t="s">
        <v>2788</v>
      </c>
      <c r="H1617" t="str">
        <f>IF(_xlfn.XLOOKUP(E1617,LD_01[DOCUMENTO],LD_01[REVISÃO])=F1617,"VIGENTE","OBSOLETO")</f>
        <v>VIGENTE</v>
      </c>
      <c r="I1617" t="s">
        <v>4320</v>
      </c>
      <c r="J1617" t="s">
        <v>4855</v>
      </c>
      <c r="K1617" t="str">
        <f t="shared" si="75"/>
        <v>MSV-163MS-638-NORTE</v>
      </c>
      <c r="L1617" t="str">
        <f>_xlfn.XLOOKUP(E1617,LD_PROJETOS!A:A,LD_PROJETOS!H:H)</f>
        <v>TO</v>
      </c>
      <c r="M1617" t="str">
        <f t="shared" si="76"/>
        <v/>
      </c>
      <c r="N1617" t="str">
        <f t="shared" si="77"/>
        <v>C:\Users\luis.nunes\OneDrive - ATERPA\00.SERVIDOR\SALA TÉCNICA\00.PROJETOS\02.DOCUMENTOS\ANO 01\MSV-163MS-638-NORTE\TO</v>
      </c>
      <c r="O1617" t="s">
        <v>4780</v>
      </c>
    </row>
    <row r="1618" spans="1:15" x14ac:dyDescent="0.3">
      <c r="A1618" t="s">
        <v>1862</v>
      </c>
      <c r="B1618">
        <v>9679785</v>
      </c>
      <c r="C1618" t="s">
        <v>5992</v>
      </c>
      <c r="D1618" s="11">
        <v>45838</v>
      </c>
      <c r="E1618" t="s">
        <v>3820</v>
      </c>
      <c r="F1618" t="s">
        <v>2786</v>
      </c>
      <c r="G1618" t="s">
        <v>2787</v>
      </c>
      <c r="H1618" t="str">
        <f>IF(_xlfn.XLOOKUP(E1618,LD_01[DOCUMENTO],LD_01[REVISÃO])=F1618,"VIGENTE","OBSOLETO")</f>
        <v>OBSOLETO</v>
      </c>
      <c r="I1618" t="s">
        <v>4320</v>
      </c>
      <c r="J1618" t="s">
        <v>4855</v>
      </c>
      <c r="K1618" t="str">
        <f t="shared" si="75"/>
        <v>MSV-163MS-638-NORTE</v>
      </c>
      <c r="L1618" t="str">
        <f>_xlfn.XLOOKUP(E1618,LD_PROJETOS!A:A,LD_PROJETOS!H:H)</f>
        <v>GG</v>
      </c>
      <c r="M1618" t="str">
        <f t="shared" si="76"/>
        <v>OBSOLETO</v>
      </c>
      <c r="N1618" t="str">
        <f t="shared" si="77"/>
        <v>C:\Users\luis.nunes\OneDrive - ATERPA\00.SERVIDOR\SALA TÉCNICA\00.PROJETOS\02.DOCUMENTOS\ANO 01\MSV-163MS-638-NORTE\GG\OBSOLETO</v>
      </c>
      <c r="O1618" t="s">
        <v>4780</v>
      </c>
    </row>
    <row r="1619" spans="1:15" x14ac:dyDescent="0.3">
      <c r="A1619" t="s">
        <v>1863</v>
      </c>
      <c r="B1619">
        <v>851769</v>
      </c>
      <c r="C1619" t="s">
        <v>5992</v>
      </c>
      <c r="D1619" s="11">
        <v>45838</v>
      </c>
      <c r="E1619" t="s">
        <v>3820</v>
      </c>
      <c r="F1619" t="s">
        <v>2786</v>
      </c>
      <c r="G1619" t="s">
        <v>2788</v>
      </c>
      <c r="H1619" t="str">
        <f>IF(_xlfn.XLOOKUP(E1619,LD_01[DOCUMENTO],LD_01[REVISÃO])=F1619,"VIGENTE","OBSOLETO")</f>
        <v>OBSOLETO</v>
      </c>
      <c r="I1619" t="s">
        <v>4320</v>
      </c>
      <c r="J1619" t="s">
        <v>4855</v>
      </c>
      <c r="K1619" t="str">
        <f t="shared" si="75"/>
        <v>MSV-163MS-638-NORTE</v>
      </c>
      <c r="L1619" t="str">
        <f>_xlfn.XLOOKUP(E1619,LD_PROJETOS!A:A,LD_PROJETOS!H:H)</f>
        <v>GG</v>
      </c>
      <c r="M1619" t="str">
        <f t="shared" si="76"/>
        <v>OBSOLETO</v>
      </c>
      <c r="N1619" t="str">
        <f t="shared" si="77"/>
        <v>C:\Users\luis.nunes\OneDrive - ATERPA\00.SERVIDOR\SALA TÉCNICA\00.PROJETOS\02.DOCUMENTOS\ANO 01\MSV-163MS-638-NORTE\GG\OBSOLETO</v>
      </c>
      <c r="O1619" t="s">
        <v>4780</v>
      </c>
    </row>
    <row r="1620" spans="1:15" x14ac:dyDescent="0.3">
      <c r="A1620" t="s">
        <v>1864</v>
      </c>
      <c r="B1620">
        <v>9566343</v>
      </c>
      <c r="C1620" t="s">
        <v>5992</v>
      </c>
      <c r="D1620" s="11">
        <v>45838</v>
      </c>
      <c r="E1620" t="s">
        <v>3821</v>
      </c>
      <c r="F1620" t="s">
        <v>2786</v>
      </c>
      <c r="G1620" t="s">
        <v>2787</v>
      </c>
      <c r="H1620" t="str">
        <f>IF(_xlfn.XLOOKUP(E1620,LD_01[DOCUMENTO],LD_01[REVISÃO])=F1620,"VIGENTE","OBSOLETO")</f>
        <v>OBSOLETO</v>
      </c>
      <c r="I1620" t="s">
        <v>4320</v>
      </c>
      <c r="J1620" t="s">
        <v>4855</v>
      </c>
      <c r="K1620" t="str">
        <f t="shared" si="75"/>
        <v>MSV-163MS-638-NORTE</v>
      </c>
      <c r="L1620" t="str">
        <f>_xlfn.XLOOKUP(E1620,LD_PROJETOS!A:A,LD_PROJETOS!H:H)</f>
        <v>GG</v>
      </c>
      <c r="M1620" t="str">
        <f t="shared" si="76"/>
        <v>OBSOLETO</v>
      </c>
      <c r="N1620" t="str">
        <f t="shared" si="77"/>
        <v>C:\Users\luis.nunes\OneDrive - ATERPA\00.SERVIDOR\SALA TÉCNICA\00.PROJETOS\02.DOCUMENTOS\ANO 01\MSV-163MS-638-NORTE\GG\OBSOLETO</v>
      </c>
      <c r="O1620" t="s">
        <v>4780</v>
      </c>
    </row>
    <row r="1621" spans="1:15" x14ac:dyDescent="0.3">
      <c r="A1621" t="s">
        <v>1865</v>
      </c>
      <c r="B1621">
        <v>1219202</v>
      </c>
      <c r="C1621" t="s">
        <v>5992</v>
      </c>
      <c r="D1621" s="11">
        <v>45838</v>
      </c>
      <c r="E1621" t="s">
        <v>3821</v>
      </c>
      <c r="F1621" t="s">
        <v>2786</v>
      </c>
      <c r="G1621" t="s">
        <v>2788</v>
      </c>
      <c r="H1621" t="str">
        <f>IF(_xlfn.XLOOKUP(E1621,LD_01[DOCUMENTO],LD_01[REVISÃO])=F1621,"VIGENTE","OBSOLETO")</f>
        <v>OBSOLETO</v>
      </c>
      <c r="I1621" t="s">
        <v>4320</v>
      </c>
      <c r="J1621" t="s">
        <v>4855</v>
      </c>
      <c r="K1621" t="str">
        <f t="shared" si="75"/>
        <v>MSV-163MS-638-NORTE</v>
      </c>
      <c r="L1621" t="str">
        <f>_xlfn.XLOOKUP(E1621,LD_PROJETOS!A:A,LD_PROJETOS!H:H)</f>
        <v>GG</v>
      </c>
      <c r="M1621" t="str">
        <f t="shared" si="76"/>
        <v>OBSOLETO</v>
      </c>
      <c r="N1621" t="str">
        <f t="shared" si="77"/>
        <v>C:\Users\luis.nunes\OneDrive - ATERPA\00.SERVIDOR\SALA TÉCNICA\00.PROJETOS\02.DOCUMENTOS\ANO 01\MSV-163MS-638-NORTE\GG\OBSOLETO</v>
      </c>
      <c r="O1621" t="s">
        <v>4780</v>
      </c>
    </row>
    <row r="1622" spans="1:15" x14ac:dyDescent="0.3">
      <c r="A1622" t="s">
        <v>1615</v>
      </c>
      <c r="B1622">
        <v>1035826</v>
      </c>
      <c r="C1622" t="s">
        <v>5992</v>
      </c>
      <c r="D1622" s="11">
        <v>45838</v>
      </c>
      <c r="E1622" t="s">
        <v>3687</v>
      </c>
      <c r="F1622" t="s">
        <v>2818</v>
      </c>
      <c r="G1622" t="s">
        <v>2787</v>
      </c>
      <c r="H1622" t="str">
        <f>IF(_xlfn.XLOOKUP(E1622,LD_01[DOCUMENTO],LD_01[REVISÃO])=F1622,"VIGENTE","OBSOLETO")</f>
        <v>OBSOLETO</v>
      </c>
      <c r="I1622" t="s">
        <v>4320</v>
      </c>
      <c r="J1622" t="s">
        <v>4855</v>
      </c>
      <c r="K1622" t="str">
        <f t="shared" si="75"/>
        <v>MSV-163MS-638-NORTE</v>
      </c>
      <c r="L1622" t="str">
        <f>_xlfn.XLOOKUP(E1622,LD_PROJETOS!A:A,LD_PROJETOS!H:H)</f>
        <v>GE</v>
      </c>
      <c r="M1622" t="str">
        <f t="shared" si="76"/>
        <v>OBSOLETO</v>
      </c>
      <c r="N1622" t="str">
        <f t="shared" si="77"/>
        <v>C:\Users\luis.nunes\OneDrive - ATERPA\00.SERVIDOR\SALA TÉCNICA\00.PROJETOS\02.DOCUMENTOS\ANO 01\MSV-163MS-638-NORTE\GE\OBSOLETO</v>
      </c>
      <c r="O1622" t="s">
        <v>4780</v>
      </c>
    </row>
    <row r="1623" spans="1:15" x14ac:dyDescent="0.3">
      <c r="A1623" t="s">
        <v>1616</v>
      </c>
      <c r="B1623">
        <v>303109</v>
      </c>
      <c r="C1623" t="s">
        <v>5992</v>
      </c>
      <c r="D1623" s="11">
        <v>45838</v>
      </c>
      <c r="E1623" t="s">
        <v>3687</v>
      </c>
      <c r="F1623" t="s">
        <v>2818</v>
      </c>
      <c r="G1623" t="s">
        <v>2788</v>
      </c>
      <c r="H1623" t="str">
        <f>IF(_xlfn.XLOOKUP(E1623,LD_01[DOCUMENTO],LD_01[REVISÃO])=F1623,"VIGENTE","OBSOLETO")</f>
        <v>OBSOLETO</v>
      </c>
      <c r="I1623" t="s">
        <v>4320</v>
      </c>
      <c r="J1623" t="s">
        <v>4855</v>
      </c>
      <c r="K1623" t="str">
        <f t="shared" si="75"/>
        <v>MSV-163MS-638-NORTE</v>
      </c>
      <c r="L1623" t="str">
        <f>_xlfn.XLOOKUP(E1623,LD_PROJETOS!A:A,LD_PROJETOS!H:H)</f>
        <v>GE</v>
      </c>
      <c r="M1623" t="str">
        <f t="shared" si="76"/>
        <v>OBSOLETO</v>
      </c>
      <c r="N1623" t="str">
        <f t="shared" si="77"/>
        <v>C:\Users\luis.nunes\OneDrive - ATERPA\00.SERVIDOR\SALA TÉCNICA\00.PROJETOS\02.DOCUMENTOS\ANO 01\MSV-163MS-638-NORTE\GE\OBSOLETO</v>
      </c>
      <c r="O1623" t="s">
        <v>4780</v>
      </c>
    </row>
    <row r="1624" spans="1:15" x14ac:dyDescent="0.3">
      <c r="A1624" t="s">
        <v>1617</v>
      </c>
      <c r="B1624">
        <v>1035446</v>
      </c>
      <c r="C1624" t="s">
        <v>5992</v>
      </c>
      <c r="D1624" s="11">
        <v>45838</v>
      </c>
      <c r="E1624" t="s">
        <v>3688</v>
      </c>
      <c r="F1624" t="s">
        <v>2818</v>
      </c>
      <c r="G1624" t="s">
        <v>2787</v>
      </c>
      <c r="H1624" t="str">
        <f>IF(_xlfn.XLOOKUP(E1624,LD_01[DOCUMENTO],LD_01[REVISÃO])=F1624,"VIGENTE","OBSOLETO")</f>
        <v>OBSOLETO</v>
      </c>
      <c r="I1624" t="s">
        <v>4320</v>
      </c>
      <c r="J1624" t="s">
        <v>4855</v>
      </c>
      <c r="K1624" t="str">
        <f t="shared" si="75"/>
        <v>MSV-163MS-638-NORTE</v>
      </c>
      <c r="L1624" t="str">
        <f>_xlfn.XLOOKUP(E1624,LD_PROJETOS!A:A,LD_PROJETOS!H:H)</f>
        <v>GE</v>
      </c>
      <c r="M1624" t="str">
        <f t="shared" si="76"/>
        <v>OBSOLETO</v>
      </c>
      <c r="N1624" t="str">
        <f t="shared" si="77"/>
        <v>C:\Users\luis.nunes\OneDrive - ATERPA\00.SERVIDOR\SALA TÉCNICA\00.PROJETOS\02.DOCUMENTOS\ANO 01\MSV-163MS-638-NORTE\GE\OBSOLETO</v>
      </c>
      <c r="O1624" t="s">
        <v>4780</v>
      </c>
    </row>
    <row r="1625" spans="1:15" x14ac:dyDescent="0.3">
      <c r="A1625" t="s">
        <v>1618</v>
      </c>
      <c r="B1625">
        <v>255760</v>
      </c>
      <c r="C1625" t="s">
        <v>5992</v>
      </c>
      <c r="D1625" s="11">
        <v>45838</v>
      </c>
      <c r="E1625" t="s">
        <v>3688</v>
      </c>
      <c r="F1625" t="s">
        <v>2818</v>
      </c>
      <c r="G1625" t="s">
        <v>2788</v>
      </c>
      <c r="H1625" t="str">
        <f>IF(_xlfn.XLOOKUP(E1625,LD_01[DOCUMENTO],LD_01[REVISÃO])=F1625,"VIGENTE","OBSOLETO")</f>
        <v>OBSOLETO</v>
      </c>
      <c r="I1625" t="s">
        <v>4320</v>
      </c>
      <c r="J1625" t="s">
        <v>4855</v>
      </c>
      <c r="K1625" t="str">
        <f t="shared" si="75"/>
        <v>MSV-163MS-638-NORTE</v>
      </c>
      <c r="L1625" t="str">
        <f>_xlfn.XLOOKUP(E1625,LD_PROJETOS!A:A,LD_PROJETOS!H:H)</f>
        <v>GE</v>
      </c>
      <c r="M1625" t="str">
        <f t="shared" si="76"/>
        <v>OBSOLETO</v>
      </c>
      <c r="N1625" t="str">
        <f t="shared" si="77"/>
        <v>C:\Users\luis.nunes\OneDrive - ATERPA\00.SERVIDOR\SALA TÉCNICA\00.PROJETOS\02.DOCUMENTOS\ANO 01\MSV-163MS-638-NORTE\GE\OBSOLETO</v>
      </c>
      <c r="O1625" t="s">
        <v>4780</v>
      </c>
    </row>
    <row r="1626" spans="1:15" x14ac:dyDescent="0.3">
      <c r="A1626" t="s">
        <v>1619</v>
      </c>
      <c r="B1626">
        <v>1096504</v>
      </c>
      <c r="C1626" t="s">
        <v>5992</v>
      </c>
      <c r="D1626" s="11">
        <v>45838</v>
      </c>
      <c r="E1626" t="s">
        <v>3689</v>
      </c>
      <c r="F1626" t="s">
        <v>2818</v>
      </c>
      <c r="G1626" t="s">
        <v>2787</v>
      </c>
      <c r="H1626" t="str">
        <f>IF(_xlfn.XLOOKUP(E1626,LD_01[DOCUMENTO],LD_01[REVISÃO])=F1626,"VIGENTE","OBSOLETO")</f>
        <v>OBSOLETO</v>
      </c>
      <c r="I1626" t="s">
        <v>4320</v>
      </c>
      <c r="J1626" t="s">
        <v>4855</v>
      </c>
      <c r="K1626" t="str">
        <f t="shared" si="75"/>
        <v>MSV-163MS-638-NORTE</v>
      </c>
      <c r="L1626" t="str">
        <f>_xlfn.XLOOKUP(E1626,LD_PROJETOS!A:A,LD_PROJETOS!H:H)</f>
        <v>GE</v>
      </c>
      <c r="M1626" t="str">
        <f t="shared" si="76"/>
        <v>OBSOLETO</v>
      </c>
      <c r="N1626" t="str">
        <f t="shared" si="77"/>
        <v>C:\Users\luis.nunes\OneDrive - ATERPA\00.SERVIDOR\SALA TÉCNICA\00.PROJETOS\02.DOCUMENTOS\ANO 01\MSV-163MS-638-NORTE\GE\OBSOLETO</v>
      </c>
      <c r="O1626" t="s">
        <v>4780</v>
      </c>
    </row>
    <row r="1627" spans="1:15" x14ac:dyDescent="0.3">
      <c r="A1627" t="s">
        <v>1620</v>
      </c>
      <c r="B1627">
        <v>1337913</v>
      </c>
      <c r="C1627" t="s">
        <v>5992</v>
      </c>
      <c r="D1627" s="11">
        <v>45838</v>
      </c>
      <c r="E1627" t="s">
        <v>3689</v>
      </c>
      <c r="F1627" t="s">
        <v>2818</v>
      </c>
      <c r="G1627" t="s">
        <v>2788</v>
      </c>
      <c r="H1627" t="str">
        <f>IF(_xlfn.XLOOKUP(E1627,LD_01[DOCUMENTO],LD_01[REVISÃO])=F1627,"VIGENTE","OBSOLETO")</f>
        <v>OBSOLETO</v>
      </c>
      <c r="I1627" t="s">
        <v>4320</v>
      </c>
      <c r="J1627" t="s">
        <v>4855</v>
      </c>
      <c r="K1627" t="str">
        <f t="shared" si="75"/>
        <v>MSV-163MS-638-NORTE</v>
      </c>
      <c r="L1627" t="str">
        <f>_xlfn.XLOOKUP(E1627,LD_PROJETOS!A:A,LD_PROJETOS!H:H)</f>
        <v>GE</v>
      </c>
      <c r="M1627" t="str">
        <f t="shared" si="76"/>
        <v>OBSOLETO</v>
      </c>
      <c r="N1627" t="str">
        <f t="shared" si="77"/>
        <v>C:\Users\luis.nunes\OneDrive - ATERPA\00.SERVIDOR\SALA TÉCNICA\00.PROJETOS\02.DOCUMENTOS\ANO 01\MSV-163MS-638-NORTE\GE\OBSOLETO</v>
      </c>
      <c r="O1627" t="s">
        <v>4780</v>
      </c>
    </row>
    <row r="1628" spans="1:15" x14ac:dyDescent="0.3">
      <c r="A1628" t="s">
        <v>1621</v>
      </c>
      <c r="B1628">
        <v>1050549</v>
      </c>
      <c r="C1628" t="s">
        <v>5992</v>
      </c>
      <c r="D1628" s="11">
        <v>45838</v>
      </c>
      <c r="E1628" t="s">
        <v>3690</v>
      </c>
      <c r="F1628" t="s">
        <v>2818</v>
      </c>
      <c r="G1628" t="s">
        <v>2787</v>
      </c>
      <c r="H1628" t="str">
        <f>IF(_xlfn.XLOOKUP(E1628,LD_01[DOCUMENTO],LD_01[REVISÃO])=F1628,"VIGENTE","OBSOLETO")</f>
        <v>OBSOLETO</v>
      </c>
      <c r="I1628" t="s">
        <v>4320</v>
      </c>
      <c r="J1628" t="s">
        <v>4855</v>
      </c>
      <c r="K1628" t="str">
        <f t="shared" si="75"/>
        <v>MSV-163MS-638-NORTE</v>
      </c>
      <c r="L1628" t="str">
        <f>_xlfn.XLOOKUP(E1628,LD_PROJETOS!A:A,LD_PROJETOS!H:H)</f>
        <v>GE</v>
      </c>
      <c r="M1628" t="str">
        <f t="shared" si="76"/>
        <v>OBSOLETO</v>
      </c>
      <c r="N1628" t="str">
        <f t="shared" si="77"/>
        <v>C:\Users\luis.nunes\OneDrive - ATERPA\00.SERVIDOR\SALA TÉCNICA\00.PROJETOS\02.DOCUMENTOS\ANO 01\MSV-163MS-638-NORTE\GE\OBSOLETO</v>
      </c>
      <c r="O1628" t="s">
        <v>4780</v>
      </c>
    </row>
    <row r="1629" spans="1:15" x14ac:dyDescent="0.3">
      <c r="A1629" t="s">
        <v>1622</v>
      </c>
      <c r="B1629">
        <v>342503</v>
      </c>
      <c r="C1629" t="s">
        <v>5992</v>
      </c>
      <c r="D1629" s="11">
        <v>45838</v>
      </c>
      <c r="E1629" t="s">
        <v>3690</v>
      </c>
      <c r="F1629" t="s">
        <v>2818</v>
      </c>
      <c r="G1629" t="s">
        <v>2788</v>
      </c>
      <c r="H1629" t="str">
        <f>IF(_xlfn.XLOOKUP(E1629,LD_01[DOCUMENTO],LD_01[REVISÃO])=F1629,"VIGENTE","OBSOLETO")</f>
        <v>OBSOLETO</v>
      </c>
      <c r="I1629" t="s">
        <v>4320</v>
      </c>
      <c r="J1629" t="s">
        <v>4855</v>
      </c>
      <c r="K1629" t="str">
        <f t="shared" si="75"/>
        <v>MSV-163MS-638-NORTE</v>
      </c>
      <c r="L1629" t="str">
        <f>_xlfn.XLOOKUP(E1629,LD_PROJETOS!A:A,LD_PROJETOS!H:H)</f>
        <v>GE</v>
      </c>
      <c r="M1629" t="str">
        <f t="shared" si="76"/>
        <v>OBSOLETO</v>
      </c>
      <c r="N1629" t="str">
        <f t="shared" si="77"/>
        <v>C:\Users\luis.nunes\OneDrive - ATERPA\00.SERVIDOR\SALA TÉCNICA\00.PROJETOS\02.DOCUMENTOS\ANO 01\MSV-163MS-638-NORTE\GE\OBSOLETO</v>
      </c>
      <c r="O1629" t="s">
        <v>4780</v>
      </c>
    </row>
    <row r="1630" spans="1:15" x14ac:dyDescent="0.3">
      <c r="A1630" t="s">
        <v>1623</v>
      </c>
      <c r="B1630">
        <v>1087812</v>
      </c>
      <c r="C1630" t="s">
        <v>5992</v>
      </c>
      <c r="D1630" s="11">
        <v>45838</v>
      </c>
      <c r="E1630" t="s">
        <v>3691</v>
      </c>
      <c r="F1630" t="s">
        <v>2818</v>
      </c>
      <c r="G1630" t="s">
        <v>2787</v>
      </c>
      <c r="H1630" t="str">
        <f>IF(_xlfn.XLOOKUP(E1630,LD_01[DOCUMENTO],LD_01[REVISÃO])=F1630,"VIGENTE","OBSOLETO")</f>
        <v>OBSOLETO</v>
      </c>
      <c r="I1630" t="s">
        <v>4320</v>
      </c>
      <c r="J1630" t="s">
        <v>4855</v>
      </c>
      <c r="K1630" t="str">
        <f t="shared" si="75"/>
        <v>MSV-163MS-638-NORTE</v>
      </c>
      <c r="L1630" t="str">
        <f>_xlfn.XLOOKUP(E1630,LD_PROJETOS!A:A,LD_PROJETOS!H:H)</f>
        <v>GE</v>
      </c>
      <c r="M1630" t="str">
        <f t="shared" si="76"/>
        <v>OBSOLETO</v>
      </c>
      <c r="N1630" t="str">
        <f t="shared" si="77"/>
        <v>C:\Users\luis.nunes\OneDrive - ATERPA\00.SERVIDOR\SALA TÉCNICA\00.PROJETOS\02.DOCUMENTOS\ANO 01\MSV-163MS-638-NORTE\GE\OBSOLETO</v>
      </c>
      <c r="O1630" t="s">
        <v>4780</v>
      </c>
    </row>
    <row r="1631" spans="1:15" x14ac:dyDescent="0.3">
      <c r="A1631" t="s">
        <v>1624</v>
      </c>
      <c r="B1631">
        <v>536970</v>
      </c>
      <c r="C1631" t="s">
        <v>5992</v>
      </c>
      <c r="D1631" s="11">
        <v>45838</v>
      </c>
      <c r="E1631" t="s">
        <v>3691</v>
      </c>
      <c r="F1631" t="s">
        <v>2818</v>
      </c>
      <c r="G1631" t="s">
        <v>2788</v>
      </c>
      <c r="H1631" t="str">
        <f>IF(_xlfn.XLOOKUP(E1631,LD_01[DOCUMENTO],LD_01[REVISÃO])=F1631,"VIGENTE","OBSOLETO")</f>
        <v>OBSOLETO</v>
      </c>
      <c r="I1631" t="s">
        <v>4320</v>
      </c>
      <c r="J1631" t="s">
        <v>4855</v>
      </c>
      <c r="K1631" t="str">
        <f t="shared" si="75"/>
        <v>MSV-163MS-638-NORTE</v>
      </c>
      <c r="L1631" t="str">
        <f>_xlfn.XLOOKUP(E1631,LD_PROJETOS!A:A,LD_PROJETOS!H:H)</f>
        <v>GE</v>
      </c>
      <c r="M1631" t="str">
        <f t="shared" si="76"/>
        <v>OBSOLETO</v>
      </c>
      <c r="N1631" t="str">
        <f t="shared" si="77"/>
        <v>C:\Users\luis.nunes\OneDrive - ATERPA\00.SERVIDOR\SALA TÉCNICA\00.PROJETOS\02.DOCUMENTOS\ANO 01\MSV-163MS-638-NORTE\GE\OBSOLETO</v>
      </c>
      <c r="O1631" t="s">
        <v>4780</v>
      </c>
    </row>
    <row r="1632" spans="1:15" x14ac:dyDescent="0.3">
      <c r="A1632" t="s">
        <v>1625</v>
      </c>
      <c r="B1632">
        <v>1081833</v>
      </c>
      <c r="C1632" t="s">
        <v>5992</v>
      </c>
      <c r="D1632" s="11">
        <v>45838</v>
      </c>
      <c r="E1632" t="s">
        <v>3692</v>
      </c>
      <c r="F1632" t="s">
        <v>2818</v>
      </c>
      <c r="G1632" t="s">
        <v>2787</v>
      </c>
      <c r="H1632" t="str">
        <f>IF(_xlfn.XLOOKUP(E1632,LD_01[DOCUMENTO],LD_01[REVISÃO])=F1632,"VIGENTE","OBSOLETO")</f>
        <v>OBSOLETO</v>
      </c>
      <c r="I1632" t="s">
        <v>4320</v>
      </c>
      <c r="J1632" t="s">
        <v>4855</v>
      </c>
      <c r="K1632" t="str">
        <f t="shared" si="75"/>
        <v>MSV-163MS-638-NORTE</v>
      </c>
      <c r="L1632" t="str">
        <f>_xlfn.XLOOKUP(E1632,LD_PROJETOS!A:A,LD_PROJETOS!H:H)</f>
        <v>GE</v>
      </c>
      <c r="M1632" t="str">
        <f t="shared" si="76"/>
        <v>OBSOLETO</v>
      </c>
      <c r="N1632" t="str">
        <f t="shared" si="77"/>
        <v>C:\Users\luis.nunes\OneDrive - ATERPA\00.SERVIDOR\SALA TÉCNICA\00.PROJETOS\02.DOCUMENTOS\ANO 01\MSV-163MS-638-NORTE\GE\OBSOLETO</v>
      </c>
      <c r="O1632" t="s">
        <v>4780</v>
      </c>
    </row>
    <row r="1633" spans="1:15" x14ac:dyDescent="0.3">
      <c r="A1633" t="s">
        <v>1626</v>
      </c>
      <c r="B1633">
        <v>1094397</v>
      </c>
      <c r="C1633" t="s">
        <v>5992</v>
      </c>
      <c r="D1633" s="11">
        <v>45838</v>
      </c>
      <c r="E1633" t="s">
        <v>3692</v>
      </c>
      <c r="F1633" t="s">
        <v>2818</v>
      </c>
      <c r="G1633" t="s">
        <v>2788</v>
      </c>
      <c r="H1633" t="str">
        <f>IF(_xlfn.XLOOKUP(E1633,LD_01[DOCUMENTO],LD_01[REVISÃO])=F1633,"VIGENTE","OBSOLETO")</f>
        <v>OBSOLETO</v>
      </c>
      <c r="I1633" t="s">
        <v>4320</v>
      </c>
      <c r="J1633" t="s">
        <v>4855</v>
      </c>
      <c r="K1633" t="str">
        <f t="shared" si="75"/>
        <v>MSV-163MS-638-NORTE</v>
      </c>
      <c r="L1633" t="str">
        <f>_xlfn.XLOOKUP(E1633,LD_PROJETOS!A:A,LD_PROJETOS!H:H)</f>
        <v>GE</v>
      </c>
      <c r="M1633" t="str">
        <f t="shared" si="76"/>
        <v>OBSOLETO</v>
      </c>
      <c r="N1633" t="str">
        <f t="shared" si="77"/>
        <v>C:\Users\luis.nunes\OneDrive - ATERPA\00.SERVIDOR\SALA TÉCNICA\00.PROJETOS\02.DOCUMENTOS\ANO 01\MSV-163MS-638-NORTE\GE\OBSOLETO</v>
      </c>
      <c r="O1633" t="s">
        <v>4780</v>
      </c>
    </row>
    <row r="1634" spans="1:15" x14ac:dyDescent="0.3">
      <c r="A1634" t="s">
        <v>1627</v>
      </c>
      <c r="B1634">
        <v>991149</v>
      </c>
      <c r="C1634" t="s">
        <v>5992</v>
      </c>
      <c r="D1634" s="11">
        <v>45838</v>
      </c>
      <c r="E1634" t="s">
        <v>3693</v>
      </c>
      <c r="F1634" t="s">
        <v>2791</v>
      </c>
      <c r="G1634" t="s">
        <v>2787</v>
      </c>
      <c r="H1634" t="str">
        <f>IF(_xlfn.XLOOKUP(E1634,LD_01[DOCUMENTO],LD_01[REVISÃO])=F1634,"VIGENTE","OBSOLETO")</f>
        <v>OBSOLETO</v>
      </c>
      <c r="I1634" t="s">
        <v>4320</v>
      </c>
      <c r="J1634" t="s">
        <v>4855</v>
      </c>
      <c r="K1634" t="str">
        <f t="shared" si="75"/>
        <v>MSV-163MS-638-NORTE</v>
      </c>
      <c r="L1634" t="str">
        <f>_xlfn.XLOOKUP(E1634,LD_PROJETOS!A:A,LD_PROJETOS!H:H)</f>
        <v>GE</v>
      </c>
      <c r="M1634" t="str">
        <f t="shared" si="76"/>
        <v>OBSOLETO</v>
      </c>
      <c r="N1634" t="str">
        <f t="shared" si="77"/>
        <v>C:\Users\luis.nunes\OneDrive - ATERPA\00.SERVIDOR\SALA TÉCNICA\00.PROJETOS\02.DOCUMENTOS\ANO 01\MSV-163MS-638-NORTE\GE\OBSOLETO</v>
      </c>
      <c r="O1634" t="s">
        <v>4780</v>
      </c>
    </row>
    <row r="1635" spans="1:15" x14ac:dyDescent="0.3">
      <c r="A1635" t="s">
        <v>1628</v>
      </c>
      <c r="B1635">
        <v>334824</v>
      </c>
      <c r="C1635" t="s">
        <v>5992</v>
      </c>
      <c r="D1635" s="11">
        <v>45838</v>
      </c>
      <c r="E1635" t="s">
        <v>3693</v>
      </c>
      <c r="F1635" t="s">
        <v>2791</v>
      </c>
      <c r="G1635" t="s">
        <v>2788</v>
      </c>
      <c r="H1635" t="str">
        <f>IF(_xlfn.XLOOKUP(E1635,LD_01[DOCUMENTO],LD_01[REVISÃO])=F1635,"VIGENTE","OBSOLETO")</f>
        <v>OBSOLETO</v>
      </c>
      <c r="I1635" t="s">
        <v>4320</v>
      </c>
      <c r="J1635" t="s">
        <v>4855</v>
      </c>
      <c r="K1635" t="str">
        <f t="shared" si="75"/>
        <v>MSV-163MS-638-NORTE</v>
      </c>
      <c r="L1635" t="str">
        <f>_xlfn.XLOOKUP(E1635,LD_PROJETOS!A:A,LD_PROJETOS!H:H)</f>
        <v>GE</v>
      </c>
      <c r="M1635" t="str">
        <f t="shared" si="76"/>
        <v>OBSOLETO</v>
      </c>
      <c r="N1635" t="str">
        <f t="shared" si="77"/>
        <v>C:\Users\luis.nunes\OneDrive - ATERPA\00.SERVIDOR\SALA TÉCNICA\00.PROJETOS\02.DOCUMENTOS\ANO 01\MSV-163MS-638-NORTE\GE\OBSOLETO</v>
      </c>
      <c r="O1635" t="s">
        <v>4780</v>
      </c>
    </row>
    <row r="1636" spans="1:15" x14ac:dyDescent="0.3">
      <c r="A1636" t="s">
        <v>1629</v>
      </c>
      <c r="B1636">
        <v>8640665</v>
      </c>
      <c r="C1636" t="s">
        <v>5992</v>
      </c>
      <c r="D1636" s="11">
        <v>45838</v>
      </c>
      <c r="E1636" t="s">
        <v>3694</v>
      </c>
      <c r="F1636" t="s">
        <v>2791</v>
      </c>
      <c r="G1636" t="s">
        <v>2787</v>
      </c>
      <c r="H1636" t="str">
        <f>IF(_xlfn.XLOOKUP(E1636,LD_01[DOCUMENTO],LD_01[REVISÃO])=F1636,"VIGENTE","OBSOLETO")</f>
        <v>VIGENTE</v>
      </c>
      <c r="I1636" t="s">
        <v>4320</v>
      </c>
      <c r="J1636" t="s">
        <v>4855</v>
      </c>
      <c r="K1636" t="str">
        <f t="shared" si="75"/>
        <v>MSV-163MS-638-NORTE</v>
      </c>
      <c r="L1636" t="str">
        <f>_xlfn.XLOOKUP(E1636,LD_PROJETOS!A:A,LD_PROJETOS!H:H)</f>
        <v>GE</v>
      </c>
      <c r="M1636" t="str">
        <f t="shared" si="76"/>
        <v/>
      </c>
      <c r="N1636" t="str">
        <f t="shared" si="77"/>
        <v>C:\Users\luis.nunes\OneDrive - ATERPA\00.SERVIDOR\SALA TÉCNICA\00.PROJETOS\02.DOCUMENTOS\ANO 01\MSV-163MS-638-NORTE\GE</v>
      </c>
      <c r="O1636" t="s">
        <v>4780</v>
      </c>
    </row>
    <row r="1637" spans="1:15" x14ac:dyDescent="0.3">
      <c r="A1637" t="s">
        <v>1630</v>
      </c>
      <c r="B1637">
        <v>1298894</v>
      </c>
      <c r="C1637" t="s">
        <v>5992</v>
      </c>
      <c r="D1637" s="11">
        <v>45838</v>
      </c>
      <c r="E1637" t="s">
        <v>3694</v>
      </c>
      <c r="F1637" t="s">
        <v>2791</v>
      </c>
      <c r="G1637" t="s">
        <v>2788</v>
      </c>
      <c r="H1637" t="str">
        <f>IF(_xlfn.XLOOKUP(E1637,LD_01[DOCUMENTO],LD_01[REVISÃO])=F1637,"VIGENTE","OBSOLETO")</f>
        <v>VIGENTE</v>
      </c>
      <c r="I1637" t="s">
        <v>4320</v>
      </c>
      <c r="J1637" t="s">
        <v>4855</v>
      </c>
      <c r="K1637" t="str">
        <f t="shared" si="75"/>
        <v>MSV-163MS-638-NORTE</v>
      </c>
      <c r="L1637" t="str">
        <f>_xlfn.XLOOKUP(E1637,LD_PROJETOS!A:A,LD_PROJETOS!H:H)</f>
        <v>GE</v>
      </c>
      <c r="M1637" t="str">
        <f t="shared" si="76"/>
        <v/>
      </c>
      <c r="N1637" t="str">
        <f t="shared" si="77"/>
        <v>C:\Users\luis.nunes\OneDrive - ATERPA\00.SERVIDOR\SALA TÉCNICA\00.PROJETOS\02.DOCUMENTOS\ANO 01\MSV-163MS-638-NORTE\GE</v>
      </c>
      <c r="O1637" t="s">
        <v>4780</v>
      </c>
    </row>
    <row r="1638" spans="1:15" x14ac:dyDescent="0.3">
      <c r="A1638" t="s">
        <v>1632</v>
      </c>
      <c r="B1638">
        <v>7876103</v>
      </c>
      <c r="C1638" t="s">
        <v>5992</v>
      </c>
      <c r="D1638" s="11">
        <v>45838</v>
      </c>
      <c r="E1638" t="s">
        <v>3696</v>
      </c>
      <c r="F1638" t="s">
        <v>2786</v>
      </c>
      <c r="G1638" t="s">
        <v>2787</v>
      </c>
      <c r="H1638" t="str">
        <f>IF(_xlfn.XLOOKUP(E1638,LD_01[DOCUMENTO],LD_01[REVISÃO])=F1638,"VIGENTE","OBSOLETO")</f>
        <v>OBSOLETO</v>
      </c>
      <c r="I1638" t="s">
        <v>4320</v>
      </c>
      <c r="J1638" t="s">
        <v>4855</v>
      </c>
      <c r="K1638" t="str">
        <f t="shared" si="75"/>
        <v>MSV-163MS-638-NORTE</v>
      </c>
      <c r="L1638" t="str">
        <f>_xlfn.XLOOKUP(E1638,LD_PROJETOS!A:A,LD_PROJETOS!H:H)</f>
        <v>TE</v>
      </c>
      <c r="M1638" t="str">
        <f t="shared" si="76"/>
        <v>OBSOLETO</v>
      </c>
      <c r="N1638" t="str">
        <f t="shared" si="77"/>
        <v>C:\Users\luis.nunes\OneDrive - ATERPA\00.SERVIDOR\SALA TÉCNICA\00.PROJETOS\02.DOCUMENTOS\ANO 01\MSV-163MS-638-NORTE\TE\OBSOLETO</v>
      </c>
      <c r="O1638" t="s">
        <v>4780</v>
      </c>
    </row>
    <row r="1639" spans="1:15" x14ac:dyDescent="0.3">
      <c r="A1639" t="s">
        <v>1633</v>
      </c>
      <c r="B1639">
        <v>251346</v>
      </c>
      <c r="C1639" t="s">
        <v>5992</v>
      </c>
      <c r="D1639" s="11">
        <v>45838</v>
      </c>
      <c r="E1639" t="s">
        <v>3696</v>
      </c>
      <c r="F1639" t="s">
        <v>2786</v>
      </c>
      <c r="G1639" t="s">
        <v>2788</v>
      </c>
      <c r="H1639" t="str">
        <f>IF(_xlfn.XLOOKUP(E1639,LD_01[DOCUMENTO],LD_01[REVISÃO])=F1639,"VIGENTE","OBSOLETO")</f>
        <v>OBSOLETO</v>
      </c>
      <c r="I1639" t="s">
        <v>4320</v>
      </c>
      <c r="J1639" t="s">
        <v>4855</v>
      </c>
      <c r="K1639" t="str">
        <f t="shared" si="75"/>
        <v>MSV-163MS-638-NORTE</v>
      </c>
      <c r="L1639" t="str">
        <f>_xlfn.XLOOKUP(E1639,LD_PROJETOS!A:A,LD_PROJETOS!H:H)</f>
        <v>TE</v>
      </c>
      <c r="M1639" t="str">
        <f t="shared" si="76"/>
        <v>OBSOLETO</v>
      </c>
      <c r="N1639" t="str">
        <f t="shared" si="77"/>
        <v>C:\Users\luis.nunes\OneDrive - ATERPA\00.SERVIDOR\SALA TÉCNICA\00.PROJETOS\02.DOCUMENTOS\ANO 01\MSV-163MS-638-NORTE\TE\OBSOLETO</v>
      </c>
      <c r="O1639" t="s">
        <v>4780</v>
      </c>
    </row>
    <row r="1640" spans="1:15" x14ac:dyDescent="0.3">
      <c r="A1640" t="s">
        <v>1634</v>
      </c>
      <c r="B1640">
        <v>7460711</v>
      </c>
      <c r="C1640" t="s">
        <v>5992</v>
      </c>
      <c r="D1640" s="11">
        <v>45838</v>
      </c>
      <c r="E1640" t="s">
        <v>3697</v>
      </c>
      <c r="F1640" t="s">
        <v>2786</v>
      </c>
      <c r="G1640" t="s">
        <v>2787</v>
      </c>
      <c r="H1640" t="str">
        <f>IF(_xlfn.XLOOKUP(E1640,LD_01[DOCUMENTO],LD_01[REVISÃO])=F1640,"VIGENTE","OBSOLETO")</f>
        <v>OBSOLETO</v>
      </c>
      <c r="I1640" t="s">
        <v>4320</v>
      </c>
      <c r="J1640" t="s">
        <v>4855</v>
      </c>
      <c r="K1640" t="str">
        <f t="shared" si="75"/>
        <v>MSV-163MS-638-NORTE</v>
      </c>
      <c r="L1640" t="str">
        <f>_xlfn.XLOOKUP(E1640,LD_PROJETOS!A:A,LD_PROJETOS!H:H)</f>
        <v>TE</v>
      </c>
      <c r="M1640" t="str">
        <f t="shared" si="76"/>
        <v>OBSOLETO</v>
      </c>
      <c r="N1640" t="str">
        <f t="shared" si="77"/>
        <v>C:\Users\luis.nunes\OneDrive - ATERPA\00.SERVIDOR\SALA TÉCNICA\00.PROJETOS\02.DOCUMENTOS\ANO 01\MSV-163MS-638-NORTE\TE\OBSOLETO</v>
      </c>
      <c r="O1640" t="s">
        <v>4780</v>
      </c>
    </row>
    <row r="1641" spans="1:15" x14ac:dyDescent="0.3">
      <c r="A1641" t="s">
        <v>1635</v>
      </c>
      <c r="B1641">
        <v>242085</v>
      </c>
      <c r="C1641" t="s">
        <v>5992</v>
      </c>
      <c r="D1641" s="11">
        <v>45838</v>
      </c>
      <c r="E1641" t="s">
        <v>3697</v>
      </c>
      <c r="F1641" t="s">
        <v>2786</v>
      </c>
      <c r="G1641" t="s">
        <v>2788</v>
      </c>
      <c r="H1641" t="str">
        <f>IF(_xlfn.XLOOKUP(E1641,LD_01[DOCUMENTO],LD_01[REVISÃO])=F1641,"VIGENTE","OBSOLETO")</f>
        <v>OBSOLETO</v>
      </c>
      <c r="I1641" t="s">
        <v>4320</v>
      </c>
      <c r="J1641" t="s">
        <v>4855</v>
      </c>
      <c r="K1641" t="str">
        <f t="shared" si="75"/>
        <v>MSV-163MS-638-NORTE</v>
      </c>
      <c r="L1641" t="str">
        <f>_xlfn.XLOOKUP(E1641,LD_PROJETOS!A:A,LD_PROJETOS!H:H)</f>
        <v>TE</v>
      </c>
      <c r="M1641" t="str">
        <f t="shared" si="76"/>
        <v>OBSOLETO</v>
      </c>
      <c r="N1641" t="str">
        <f t="shared" si="77"/>
        <v>C:\Users\luis.nunes\OneDrive - ATERPA\00.SERVIDOR\SALA TÉCNICA\00.PROJETOS\02.DOCUMENTOS\ANO 01\MSV-163MS-638-NORTE\TE\OBSOLETO</v>
      </c>
      <c r="O1641" t="s">
        <v>4780</v>
      </c>
    </row>
    <row r="1642" spans="1:15" x14ac:dyDescent="0.3">
      <c r="A1642" t="s">
        <v>1636</v>
      </c>
      <c r="B1642">
        <v>7556164</v>
      </c>
      <c r="C1642" t="s">
        <v>5992</v>
      </c>
      <c r="D1642" s="11">
        <v>45838</v>
      </c>
      <c r="E1642" t="s">
        <v>3698</v>
      </c>
      <c r="F1642" t="s">
        <v>2786</v>
      </c>
      <c r="G1642" t="s">
        <v>2787</v>
      </c>
      <c r="H1642" t="str">
        <f>IF(_xlfn.XLOOKUP(E1642,LD_01[DOCUMENTO],LD_01[REVISÃO])=F1642,"VIGENTE","OBSOLETO")</f>
        <v>OBSOLETO</v>
      </c>
      <c r="I1642" t="s">
        <v>4320</v>
      </c>
      <c r="J1642" t="s">
        <v>4855</v>
      </c>
      <c r="K1642" t="str">
        <f t="shared" si="75"/>
        <v>MSV-163MS-638-NORTE</v>
      </c>
      <c r="L1642" t="str">
        <f>_xlfn.XLOOKUP(E1642,LD_PROJETOS!A:A,LD_PROJETOS!H:H)</f>
        <v>TE</v>
      </c>
      <c r="M1642" t="str">
        <f t="shared" si="76"/>
        <v>OBSOLETO</v>
      </c>
      <c r="N1642" t="str">
        <f t="shared" si="77"/>
        <v>C:\Users\luis.nunes\OneDrive - ATERPA\00.SERVIDOR\SALA TÉCNICA\00.PROJETOS\02.DOCUMENTOS\ANO 01\MSV-163MS-638-NORTE\TE\OBSOLETO</v>
      </c>
      <c r="O1642" t="s">
        <v>4780</v>
      </c>
    </row>
    <row r="1643" spans="1:15" x14ac:dyDescent="0.3">
      <c r="A1643" t="s">
        <v>1637</v>
      </c>
      <c r="B1643">
        <v>253571</v>
      </c>
      <c r="C1643" t="s">
        <v>5992</v>
      </c>
      <c r="D1643" s="11">
        <v>45838</v>
      </c>
      <c r="E1643" t="s">
        <v>3698</v>
      </c>
      <c r="F1643" t="s">
        <v>2786</v>
      </c>
      <c r="G1643" t="s">
        <v>2788</v>
      </c>
      <c r="H1643" t="str">
        <f>IF(_xlfn.XLOOKUP(E1643,LD_01[DOCUMENTO],LD_01[REVISÃO])=F1643,"VIGENTE","OBSOLETO")</f>
        <v>OBSOLETO</v>
      </c>
      <c r="I1643" t="s">
        <v>4320</v>
      </c>
      <c r="J1643" t="s">
        <v>4855</v>
      </c>
      <c r="K1643" t="str">
        <f t="shared" si="75"/>
        <v>MSV-163MS-638-NORTE</v>
      </c>
      <c r="L1643" t="str">
        <f>_xlfn.XLOOKUP(E1643,LD_PROJETOS!A:A,LD_PROJETOS!H:H)</f>
        <v>TE</v>
      </c>
      <c r="M1643" t="str">
        <f t="shared" si="76"/>
        <v>OBSOLETO</v>
      </c>
      <c r="N1643" t="str">
        <f t="shared" si="77"/>
        <v>C:\Users\luis.nunes\OneDrive - ATERPA\00.SERVIDOR\SALA TÉCNICA\00.PROJETOS\02.DOCUMENTOS\ANO 01\MSV-163MS-638-NORTE\TE\OBSOLETO</v>
      </c>
      <c r="O1643" t="s">
        <v>4780</v>
      </c>
    </row>
    <row r="1644" spans="1:15" x14ac:dyDescent="0.3">
      <c r="A1644" t="s">
        <v>1638</v>
      </c>
      <c r="B1644">
        <v>7546373</v>
      </c>
      <c r="C1644" t="s">
        <v>5992</v>
      </c>
      <c r="D1644" s="11">
        <v>45838</v>
      </c>
      <c r="E1644" t="s">
        <v>3699</v>
      </c>
      <c r="F1644" t="s">
        <v>2786</v>
      </c>
      <c r="G1644" t="s">
        <v>2787</v>
      </c>
      <c r="H1644" t="str">
        <f>IF(_xlfn.XLOOKUP(E1644,LD_01[DOCUMENTO],LD_01[REVISÃO])=F1644,"VIGENTE","OBSOLETO")</f>
        <v>OBSOLETO</v>
      </c>
      <c r="I1644" t="s">
        <v>4320</v>
      </c>
      <c r="J1644" t="s">
        <v>4855</v>
      </c>
      <c r="K1644" t="str">
        <f t="shared" si="75"/>
        <v>MSV-163MS-638-NORTE</v>
      </c>
      <c r="L1644" t="str">
        <f>_xlfn.XLOOKUP(E1644,LD_PROJETOS!A:A,LD_PROJETOS!H:H)</f>
        <v>TE</v>
      </c>
      <c r="M1644" t="str">
        <f t="shared" si="76"/>
        <v>OBSOLETO</v>
      </c>
      <c r="N1644" t="str">
        <f t="shared" si="77"/>
        <v>C:\Users\luis.nunes\OneDrive - ATERPA\00.SERVIDOR\SALA TÉCNICA\00.PROJETOS\02.DOCUMENTOS\ANO 01\MSV-163MS-638-NORTE\TE\OBSOLETO</v>
      </c>
      <c r="O1644" t="s">
        <v>4780</v>
      </c>
    </row>
    <row r="1645" spans="1:15" x14ac:dyDescent="0.3">
      <c r="A1645" t="s">
        <v>1639</v>
      </c>
      <c r="B1645">
        <v>249590</v>
      </c>
      <c r="C1645" t="s">
        <v>5992</v>
      </c>
      <c r="D1645" s="11">
        <v>45838</v>
      </c>
      <c r="E1645" t="s">
        <v>3699</v>
      </c>
      <c r="F1645" t="s">
        <v>2786</v>
      </c>
      <c r="G1645" t="s">
        <v>2788</v>
      </c>
      <c r="H1645" t="str">
        <f>IF(_xlfn.XLOOKUP(E1645,LD_01[DOCUMENTO],LD_01[REVISÃO])=F1645,"VIGENTE","OBSOLETO")</f>
        <v>OBSOLETO</v>
      </c>
      <c r="I1645" t="s">
        <v>4320</v>
      </c>
      <c r="J1645" t="s">
        <v>4855</v>
      </c>
      <c r="K1645" t="str">
        <f t="shared" si="75"/>
        <v>MSV-163MS-638-NORTE</v>
      </c>
      <c r="L1645" t="str">
        <f>_xlfn.XLOOKUP(E1645,LD_PROJETOS!A:A,LD_PROJETOS!H:H)</f>
        <v>TE</v>
      </c>
      <c r="M1645" t="str">
        <f t="shared" si="76"/>
        <v>OBSOLETO</v>
      </c>
      <c r="N1645" t="str">
        <f t="shared" si="77"/>
        <v>C:\Users\luis.nunes\OneDrive - ATERPA\00.SERVIDOR\SALA TÉCNICA\00.PROJETOS\02.DOCUMENTOS\ANO 01\MSV-163MS-638-NORTE\TE\OBSOLETO</v>
      </c>
      <c r="O1645" t="s">
        <v>4780</v>
      </c>
    </row>
    <row r="1646" spans="1:15" x14ac:dyDescent="0.3">
      <c r="A1646" t="s">
        <v>1640</v>
      </c>
      <c r="B1646">
        <v>7571496</v>
      </c>
      <c r="C1646" t="s">
        <v>5992</v>
      </c>
      <c r="D1646" s="11">
        <v>45838</v>
      </c>
      <c r="E1646" t="s">
        <v>3700</v>
      </c>
      <c r="F1646" t="s">
        <v>2786</v>
      </c>
      <c r="G1646" t="s">
        <v>2787</v>
      </c>
      <c r="H1646" t="str">
        <f>IF(_xlfn.XLOOKUP(E1646,LD_01[DOCUMENTO],LD_01[REVISÃO])=F1646,"VIGENTE","OBSOLETO")</f>
        <v>OBSOLETO</v>
      </c>
      <c r="I1646" t="s">
        <v>4320</v>
      </c>
      <c r="J1646" t="s">
        <v>4855</v>
      </c>
      <c r="K1646" t="str">
        <f t="shared" si="75"/>
        <v>MSV-163MS-638-NORTE</v>
      </c>
      <c r="L1646" t="str">
        <f>_xlfn.XLOOKUP(E1646,LD_PROJETOS!A:A,LD_PROJETOS!H:H)</f>
        <v>TE</v>
      </c>
      <c r="M1646" t="str">
        <f t="shared" si="76"/>
        <v>OBSOLETO</v>
      </c>
      <c r="N1646" t="str">
        <f t="shared" si="77"/>
        <v>C:\Users\luis.nunes\OneDrive - ATERPA\00.SERVIDOR\SALA TÉCNICA\00.PROJETOS\02.DOCUMENTOS\ANO 01\MSV-163MS-638-NORTE\TE\OBSOLETO</v>
      </c>
      <c r="O1646" t="s">
        <v>4780</v>
      </c>
    </row>
    <row r="1647" spans="1:15" x14ac:dyDescent="0.3">
      <c r="A1647" t="s">
        <v>1641</v>
      </c>
      <c r="B1647">
        <v>239766</v>
      </c>
      <c r="C1647" t="s">
        <v>5992</v>
      </c>
      <c r="D1647" s="11">
        <v>45838</v>
      </c>
      <c r="E1647" t="s">
        <v>3700</v>
      </c>
      <c r="F1647" t="s">
        <v>2786</v>
      </c>
      <c r="G1647" t="s">
        <v>2788</v>
      </c>
      <c r="H1647" t="str">
        <f>IF(_xlfn.XLOOKUP(E1647,LD_01[DOCUMENTO],LD_01[REVISÃO])=F1647,"VIGENTE","OBSOLETO")</f>
        <v>OBSOLETO</v>
      </c>
      <c r="I1647" t="s">
        <v>4320</v>
      </c>
      <c r="J1647" t="s">
        <v>4855</v>
      </c>
      <c r="K1647" t="str">
        <f t="shared" si="75"/>
        <v>MSV-163MS-638-NORTE</v>
      </c>
      <c r="L1647" t="str">
        <f>_xlfn.XLOOKUP(E1647,LD_PROJETOS!A:A,LD_PROJETOS!H:H)</f>
        <v>TE</v>
      </c>
      <c r="M1647" t="str">
        <f t="shared" si="76"/>
        <v>OBSOLETO</v>
      </c>
      <c r="N1647" t="str">
        <f t="shared" si="77"/>
        <v>C:\Users\luis.nunes\OneDrive - ATERPA\00.SERVIDOR\SALA TÉCNICA\00.PROJETOS\02.DOCUMENTOS\ANO 01\MSV-163MS-638-NORTE\TE\OBSOLETO</v>
      </c>
      <c r="O1647" t="s">
        <v>4780</v>
      </c>
    </row>
    <row r="1648" spans="1:15" x14ac:dyDescent="0.3">
      <c r="A1648" t="s">
        <v>1642</v>
      </c>
      <c r="B1648">
        <v>7753492</v>
      </c>
      <c r="C1648" t="s">
        <v>5992</v>
      </c>
      <c r="D1648" s="11">
        <v>45838</v>
      </c>
      <c r="E1648" t="s">
        <v>3701</v>
      </c>
      <c r="F1648" t="s">
        <v>2786</v>
      </c>
      <c r="G1648" t="s">
        <v>2787</v>
      </c>
      <c r="H1648" t="str">
        <f>IF(_xlfn.XLOOKUP(E1648,LD_01[DOCUMENTO],LD_01[REVISÃO])=F1648,"VIGENTE","OBSOLETO")</f>
        <v>OBSOLETO</v>
      </c>
      <c r="I1648" t="s">
        <v>4320</v>
      </c>
      <c r="J1648" t="s">
        <v>4855</v>
      </c>
      <c r="K1648" t="str">
        <f t="shared" si="75"/>
        <v>MSV-163MS-638-NORTE</v>
      </c>
      <c r="L1648" t="str">
        <f>_xlfn.XLOOKUP(E1648,LD_PROJETOS!A:A,LD_PROJETOS!H:H)</f>
        <v>TE</v>
      </c>
      <c r="M1648" t="str">
        <f t="shared" si="76"/>
        <v>OBSOLETO</v>
      </c>
      <c r="N1648" t="str">
        <f t="shared" si="77"/>
        <v>C:\Users\luis.nunes\OneDrive - ATERPA\00.SERVIDOR\SALA TÉCNICA\00.PROJETOS\02.DOCUMENTOS\ANO 01\MSV-163MS-638-NORTE\TE\OBSOLETO</v>
      </c>
      <c r="O1648" t="s">
        <v>4780</v>
      </c>
    </row>
    <row r="1649" spans="1:15" x14ac:dyDescent="0.3">
      <c r="A1649" t="s">
        <v>1643</v>
      </c>
      <c r="B1649">
        <v>925740</v>
      </c>
      <c r="C1649" t="s">
        <v>5992</v>
      </c>
      <c r="D1649" s="11">
        <v>45838</v>
      </c>
      <c r="E1649" t="s">
        <v>3701</v>
      </c>
      <c r="F1649" t="s">
        <v>2786</v>
      </c>
      <c r="G1649" t="s">
        <v>2788</v>
      </c>
      <c r="H1649" t="str">
        <f>IF(_xlfn.XLOOKUP(E1649,LD_01[DOCUMENTO],LD_01[REVISÃO])=F1649,"VIGENTE","OBSOLETO")</f>
        <v>OBSOLETO</v>
      </c>
      <c r="I1649" t="s">
        <v>4320</v>
      </c>
      <c r="J1649" t="s">
        <v>4855</v>
      </c>
      <c r="K1649" t="str">
        <f t="shared" si="75"/>
        <v>MSV-163MS-638-NORTE</v>
      </c>
      <c r="L1649" t="str">
        <f>_xlfn.XLOOKUP(E1649,LD_PROJETOS!A:A,LD_PROJETOS!H:H)</f>
        <v>TE</v>
      </c>
      <c r="M1649" t="str">
        <f t="shared" si="76"/>
        <v>OBSOLETO</v>
      </c>
      <c r="N1649" t="str">
        <f t="shared" si="77"/>
        <v>C:\Users\luis.nunes\OneDrive - ATERPA\00.SERVIDOR\SALA TÉCNICA\00.PROJETOS\02.DOCUMENTOS\ANO 01\MSV-163MS-638-NORTE\TE\OBSOLETO</v>
      </c>
      <c r="O1649" t="s">
        <v>4780</v>
      </c>
    </row>
    <row r="1650" spans="1:15" x14ac:dyDescent="0.3">
      <c r="A1650" t="s">
        <v>1644</v>
      </c>
      <c r="B1650">
        <v>10091250</v>
      </c>
      <c r="C1650" t="s">
        <v>5992</v>
      </c>
      <c r="D1650" s="11">
        <v>45838</v>
      </c>
      <c r="E1650" t="s">
        <v>3702</v>
      </c>
      <c r="F1650" t="s">
        <v>2786</v>
      </c>
      <c r="G1650" t="s">
        <v>2787</v>
      </c>
      <c r="H1650" t="str">
        <f>IF(_xlfn.XLOOKUP(E1650,LD_01[DOCUMENTO],LD_01[REVISÃO])=F1650,"VIGENTE","OBSOLETO")</f>
        <v>OBSOLETO</v>
      </c>
      <c r="I1650" t="s">
        <v>4320</v>
      </c>
      <c r="J1650" t="s">
        <v>4855</v>
      </c>
      <c r="K1650" t="str">
        <f t="shared" si="75"/>
        <v>MSV-163MS-638-NORTE</v>
      </c>
      <c r="L1650" t="str">
        <f>_xlfn.XLOOKUP(E1650,LD_PROJETOS!A:A,LD_PROJETOS!H:H)</f>
        <v>TE</v>
      </c>
      <c r="M1650" t="str">
        <f t="shared" si="76"/>
        <v>OBSOLETO</v>
      </c>
      <c r="N1650" t="str">
        <f t="shared" si="77"/>
        <v>C:\Users\luis.nunes\OneDrive - ATERPA\00.SERVIDOR\SALA TÉCNICA\00.PROJETOS\02.DOCUMENTOS\ANO 01\MSV-163MS-638-NORTE\TE\OBSOLETO</v>
      </c>
      <c r="O1650" t="s">
        <v>4780</v>
      </c>
    </row>
    <row r="1651" spans="1:15" x14ac:dyDescent="0.3">
      <c r="A1651" t="s">
        <v>1645</v>
      </c>
      <c r="B1651">
        <v>483866</v>
      </c>
      <c r="C1651" t="s">
        <v>5992</v>
      </c>
      <c r="D1651" s="11">
        <v>45838</v>
      </c>
      <c r="E1651" t="s">
        <v>3702</v>
      </c>
      <c r="F1651" t="s">
        <v>2786</v>
      </c>
      <c r="G1651" t="s">
        <v>2788</v>
      </c>
      <c r="H1651" t="str">
        <f>IF(_xlfn.XLOOKUP(E1651,LD_01[DOCUMENTO],LD_01[REVISÃO])=F1651,"VIGENTE","OBSOLETO")</f>
        <v>OBSOLETO</v>
      </c>
      <c r="I1651" t="s">
        <v>4320</v>
      </c>
      <c r="J1651" t="s">
        <v>4855</v>
      </c>
      <c r="K1651" t="str">
        <f t="shared" si="75"/>
        <v>MSV-163MS-638-NORTE</v>
      </c>
      <c r="L1651" t="str">
        <f>_xlfn.XLOOKUP(E1651,LD_PROJETOS!A:A,LD_PROJETOS!H:H)</f>
        <v>TE</v>
      </c>
      <c r="M1651" t="str">
        <f t="shared" si="76"/>
        <v>OBSOLETO</v>
      </c>
      <c r="N1651" t="str">
        <f t="shared" si="77"/>
        <v>C:\Users\luis.nunes\OneDrive - ATERPA\00.SERVIDOR\SALA TÉCNICA\00.PROJETOS\02.DOCUMENTOS\ANO 01\MSV-163MS-638-NORTE\TE\OBSOLETO</v>
      </c>
      <c r="O1651" t="s">
        <v>4780</v>
      </c>
    </row>
    <row r="1652" spans="1:15" x14ac:dyDescent="0.3">
      <c r="A1652" t="s">
        <v>1646</v>
      </c>
      <c r="B1652">
        <v>3217851</v>
      </c>
      <c r="C1652" t="s">
        <v>5992</v>
      </c>
      <c r="D1652" s="11">
        <v>45838</v>
      </c>
      <c r="E1652" t="s">
        <v>3703</v>
      </c>
      <c r="F1652" t="s">
        <v>2786</v>
      </c>
      <c r="G1652" t="s">
        <v>2787</v>
      </c>
      <c r="H1652" t="str">
        <f>IF(_xlfn.XLOOKUP(E1652,LD_01[DOCUMENTO],LD_01[REVISÃO])=F1652,"VIGENTE","OBSOLETO")</f>
        <v>OBSOLETO</v>
      </c>
      <c r="I1652" t="s">
        <v>4320</v>
      </c>
      <c r="J1652" t="s">
        <v>4855</v>
      </c>
      <c r="K1652" t="str">
        <f t="shared" si="75"/>
        <v>MSV-163MS-638-NORTE</v>
      </c>
      <c r="L1652" t="str">
        <f>_xlfn.XLOOKUP(E1652,LD_PROJETOS!A:A,LD_PROJETOS!H:H)</f>
        <v>TE</v>
      </c>
      <c r="M1652" t="str">
        <f t="shared" si="76"/>
        <v>OBSOLETO</v>
      </c>
      <c r="N1652" t="str">
        <f t="shared" si="77"/>
        <v>C:\Users\luis.nunes\OneDrive - ATERPA\00.SERVIDOR\SALA TÉCNICA\00.PROJETOS\02.DOCUMENTOS\ANO 01\MSV-163MS-638-NORTE\TE\OBSOLETO</v>
      </c>
      <c r="O1652" t="s">
        <v>4780</v>
      </c>
    </row>
    <row r="1653" spans="1:15" x14ac:dyDescent="0.3">
      <c r="A1653" t="s">
        <v>1647</v>
      </c>
      <c r="B1653">
        <v>481975</v>
      </c>
      <c r="C1653" t="s">
        <v>5992</v>
      </c>
      <c r="D1653" s="11">
        <v>45838</v>
      </c>
      <c r="E1653" t="s">
        <v>3703</v>
      </c>
      <c r="F1653" t="s">
        <v>2786</v>
      </c>
      <c r="G1653" t="s">
        <v>2788</v>
      </c>
      <c r="H1653" t="str">
        <f>IF(_xlfn.XLOOKUP(E1653,LD_01[DOCUMENTO],LD_01[REVISÃO])=F1653,"VIGENTE","OBSOLETO")</f>
        <v>OBSOLETO</v>
      </c>
      <c r="I1653" t="s">
        <v>4320</v>
      </c>
      <c r="J1653" t="s">
        <v>4855</v>
      </c>
      <c r="K1653" t="str">
        <f t="shared" si="75"/>
        <v>MSV-163MS-638-NORTE</v>
      </c>
      <c r="L1653" t="str">
        <f>_xlfn.XLOOKUP(E1653,LD_PROJETOS!A:A,LD_PROJETOS!H:H)</f>
        <v>TE</v>
      </c>
      <c r="M1653" t="str">
        <f t="shared" si="76"/>
        <v>OBSOLETO</v>
      </c>
      <c r="N1653" t="str">
        <f t="shared" si="77"/>
        <v>C:\Users\luis.nunes\OneDrive - ATERPA\00.SERVIDOR\SALA TÉCNICA\00.PROJETOS\02.DOCUMENTOS\ANO 01\MSV-163MS-638-NORTE\TE\OBSOLETO</v>
      </c>
      <c r="O1653" t="s">
        <v>4780</v>
      </c>
    </row>
    <row r="1654" spans="1:15" x14ac:dyDescent="0.3">
      <c r="A1654" t="s">
        <v>1648</v>
      </c>
      <c r="B1654">
        <v>3219781</v>
      </c>
      <c r="C1654" t="s">
        <v>5992</v>
      </c>
      <c r="D1654" s="11">
        <v>45838</v>
      </c>
      <c r="E1654" t="s">
        <v>3704</v>
      </c>
      <c r="F1654" t="s">
        <v>2786</v>
      </c>
      <c r="G1654" t="s">
        <v>2787</v>
      </c>
      <c r="H1654" t="str">
        <f>IF(_xlfn.XLOOKUP(E1654,LD_01[DOCUMENTO],LD_01[REVISÃO])=F1654,"VIGENTE","OBSOLETO")</f>
        <v>OBSOLETO</v>
      </c>
      <c r="I1654" t="s">
        <v>4320</v>
      </c>
      <c r="J1654" t="s">
        <v>4855</v>
      </c>
      <c r="K1654" t="str">
        <f t="shared" si="75"/>
        <v>MSV-163MS-638-NORTE</v>
      </c>
      <c r="L1654" t="str">
        <f>_xlfn.XLOOKUP(E1654,LD_PROJETOS!A:A,LD_PROJETOS!H:H)</f>
        <v>TE</v>
      </c>
      <c r="M1654" t="str">
        <f t="shared" si="76"/>
        <v>OBSOLETO</v>
      </c>
      <c r="N1654" t="str">
        <f t="shared" si="77"/>
        <v>C:\Users\luis.nunes\OneDrive - ATERPA\00.SERVIDOR\SALA TÉCNICA\00.PROJETOS\02.DOCUMENTOS\ANO 01\MSV-163MS-638-NORTE\TE\OBSOLETO</v>
      </c>
      <c r="O1654" t="s">
        <v>4780</v>
      </c>
    </row>
    <row r="1655" spans="1:15" x14ac:dyDescent="0.3">
      <c r="A1655" t="s">
        <v>1649</v>
      </c>
      <c r="B1655">
        <v>492365</v>
      </c>
      <c r="C1655" t="s">
        <v>5992</v>
      </c>
      <c r="D1655" s="11">
        <v>45838</v>
      </c>
      <c r="E1655" t="s">
        <v>3704</v>
      </c>
      <c r="F1655" t="s">
        <v>2786</v>
      </c>
      <c r="G1655" t="s">
        <v>2788</v>
      </c>
      <c r="H1655" t="str">
        <f>IF(_xlfn.XLOOKUP(E1655,LD_01[DOCUMENTO],LD_01[REVISÃO])=F1655,"VIGENTE","OBSOLETO")</f>
        <v>OBSOLETO</v>
      </c>
      <c r="I1655" t="s">
        <v>4320</v>
      </c>
      <c r="J1655" t="s">
        <v>4855</v>
      </c>
      <c r="K1655" t="str">
        <f t="shared" si="75"/>
        <v>MSV-163MS-638-NORTE</v>
      </c>
      <c r="L1655" t="str">
        <f>_xlfn.XLOOKUP(E1655,LD_PROJETOS!A:A,LD_PROJETOS!H:H)</f>
        <v>TE</v>
      </c>
      <c r="M1655" t="str">
        <f t="shared" si="76"/>
        <v>OBSOLETO</v>
      </c>
      <c r="N1655" t="str">
        <f t="shared" si="77"/>
        <v>C:\Users\luis.nunes\OneDrive - ATERPA\00.SERVIDOR\SALA TÉCNICA\00.PROJETOS\02.DOCUMENTOS\ANO 01\MSV-163MS-638-NORTE\TE\OBSOLETO</v>
      </c>
      <c r="O1655" t="s">
        <v>4780</v>
      </c>
    </row>
    <row r="1656" spans="1:15" x14ac:dyDescent="0.3">
      <c r="A1656" t="s">
        <v>1650</v>
      </c>
      <c r="B1656">
        <v>3218917</v>
      </c>
      <c r="C1656" t="s">
        <v>5992</v>
      </c>
      <c r="D1656" s="11">
        <v>45838</v>
      </c>
      <c r="E1656" t="s">
        <v>3705</v>
      </c>
      <c r="F1656" t="s">
        <v>2786</v>
      </c>
      <c r="G1656" t="s">
        <v>2787</v>
      </c>
      <c r="H1656" t="str">
        <f>IF(_xlfn.XLOOKUP(E1656,LD_01[DOCUMENTO],LD_01[REVISÃO])=F1656,"VIGENTE","OBSOLETO")</f>
        <v>OBSOLETO</v>
      </c>
      <c r="I1656" t="s">
        <v>4320</v>
      </c>
      <c r="J1656" t="s">
        <v>4855</v>
      </c>
      <c r="K1656" t="str">
        <f t="shared" si="75"/>
        <v>MSV-163MS-638-NORTE</v>
      </c>
      <c r="L1656" t="str">
        <f>_xlfn.XLOOKUP(E1656,LD_PROJETOS!A:A,LD_PROJETOS!H:H)</f>
        <v>TE</v>
      </c>
      <c r="M1656" t="str">
        <f t="shared" si="76"/>
        <v>OBSOLETO</v>
      </c>
      <c r="N1656" t="str">
        <f t="shared" si="77"/>
        <v>C:\Users\luis.nunes\OneDrive - ATERPA\00.SERVIDOR\SALA TÉCNICA\00.PROJETOS\02.DOCUMENTOS\ANO 01\MSV-163MS-638-NORTE\TE\OBSOLETO</v>
      </c>
      <c r="O1656" t="s">
        <v>4780</v>
      </c>
    </row>
    <row r="1657" spans="1:15" x14ac:dyDescent="0.3">
      <c r="A1657" t="s">
        <v>1651</v>
      </c>
      <c r="B1657">
        <v>494116</v>
      </c>
      <c r="C1657" t="s">
        <v>5992</v>
      </c>
      <c r="D1657" s="11">
        <v>45838</v>
      </c>
      <c r="E1657" t="s">
        <v>3705</v>
      </c>
      <c r="F1657" t="s">
        <v>2786</v>
      </c>
      <c r="G1657" t="s">
        <v>2788</v>
      </c>
      <c r="H1657" t="str">
        <f>IF(_xlfn.XLOOKUP(E1657,LD_01[DOCUMENTO],LD_01[REVISÃO])=F1657,"VIGENTE","OBSOLETO")</f>
        <v>OBSOLETO</v>
      </c>
      <c r="I1657" t="s">
        <v>4320</v>
      </c>
      <c r="J1657" t="s">
        <v>4855</v>
      </c>
      <c r="K1657" t="str">
        <f t="shared" si="75"/>
        <v>MSV-163MS-638-NORTE</v>
      </c>
      <c r="L1657" t="str">
        <f>_xlfn.XLOOKUP(E1657,LD_PROJETOS!A:A,LD_PROJETOS!H:H)</f>
        <v>TE</v>
      </c>
      <c r="M1657" t="str">
        <f t="shared" si="76"/>
        <v>OBSOLETO</v>
      </c>
      <c r="N1657" t="str">
        <f t="shared" si="77"/>
        <v>C:\Users\luis.nunes\OneDrive - ATERPA\00.SERVIDOR\SALA TÉCNICA\00.PROJETOS\02.DOCUMENTOS\ANO 01\MSV-163MS-638-NORTE\TE\OBSOLETO</v>
      </c>
      <c r="O1657" t="s">
        <v>4780</v>
      </c>
    </row>
    <row r="1658" spans="1:15" x14ac:dyDescent="0.3">
      <c r="A1658" t="s">
        <v>1652</v>
      </c>
      <c r="B1658">
        <v>7532618</v>
      </c>
      <c r="C1658" t="s">
        <v>5992</v>
      </c>
      <c r="D1658" s="11">
        <v>45838</v>
      </c>
      <c r="E1658" t="s">
        <v>3706</v>
      </c>
      <c r="F1658" t="s">
        <v>2786</v>
      </c>
      <c r="G1658" t="s">
        <v>2787</v>
      </c>
      <c r="H1658" t="str">
        <f>IF(_xlfn.XLOOKUP(E1658,LD_01[DOCUMENTO],LD_01[REVISÃO])=F1658,"VIGENTE","OBSOLETO")</f>
        <v>OBSOLETO</v>
      </c>
      <c r="I1658" t="s">
        <v>4320</v>
      </c>
      <c r="J1658" t="s">
        <v>4855</v>
      </c>
      <c r="K1658" t="str">
        <f t="shared" si="75"/>
        <v>MSV-163MS-638-NORTE</v>
      </c>
      <c r="L1658" t="str">
        <f>_xlfn.XLOOKUP(E1658,LD_PROJETOS!A:A,LD_PROJETOS!H:H)</f>
        <v>TE</v>
      </c>
      <c r="M1658" t="str">
        <f t="shared" si="76"/>
        <v>OBSOLETO</v>
      </c>
      <c r="N1658" t="str">
        <f t="shared" si="77"/>
        <v>C:\Users\luis.nunes\OneDrive - ATERPA\00.SERVIDOR\SALA TÉCNICA\00.PROJETOS\02.DOCUMENTOS\ANO 01\MSV-163MS-638-NORTE\TE\OBSOLETO</v>
      </c>
      <c r="O1658" t="s">
        <v>4780</v>
      </c>
    </row>
    <row r="1659" spans="1:15" x14ac:dyDescent="0.3">
      <c r="A1659" t="s">
        <v>1653</v>
      </c>
      <c r="B1659">
        <v>2187723</v>
      </c>
      <c r="C1659" t="s">
        <v>5992</v>
      </c>
      <c r="D1659" s="11">
        <v>45838</v>
      </c>
      <c r="E1659" t="s">
        <v>3706</v>
      </c>
      <c r="F1659" t="s">
        <v>2786</v>
      </c>
      <c r="G1659" t="s">
        <v>2788</v>
      </c>
      <c r="H1659" t="str">
        <f>IF(_xlfn.XLOOKUP(E1659,LD_01[DOCUMENTO],LD_01[REVISÃO])=F1659,"VIGENTE","OBSOLETO")</f>
        <v>OBSOLETO</v>
      </c>
      <c r="I1659" t="s">
        <v>4320</v>
      </c>
      <c r="J1659" t="s">
        <v>4855</v>
      </c>
      <c r="K1659" t="str">
        <f t="shared" si="75"/>
        <v>MSV-163MS-638-NORTE</v>
      </c>
      <c r="L1659" t="str">
        <f>_xlfn.XLOOKUP(E1659,LD_PROJETOS!A:A,LD_PROJETOS!H:H)</f>
        <v>TE</v>
      </c>
      <c r="M1659" t="str">
        <f t="shared" si="76"/>
        <v>OBSOLETO</v>
      </c>
      <c r="N1659" t="str">
        <f t="shared" si="77"/>
        <v>C:\Users\luis.nunes\OneDrive - ATERPA\00.SERVIDOR\SALA TÉCNICA\00.PROJETOS\02.DOCUMENTOS\ANO 01\MSV-163MS-638-NORTE\TE\OBSOLETO</v>
      </c>
      <c r="O1659" t="s">
        <v>4780</v>
      </c>
    </row>
    <row r="1660" spans="1:15" x14ac:dyDescent="0.3">
      <c r="A1660" t="s">
        <v>1654</v>
      </c>
      <c r="B1660">
        <v>14004806</v>
      </c>
      <c r="C1660" t="s">
        <v>5992</v>
      </c>
      <c r="D1660" s="11">
        <v>45838</v>
      </c>
      <c r="E1660" t="s">
        <v>3707</v>
      </c>
      <c r="F1660" t="s">
        <v>2786</v>
      </c>
      <c r="G1660" t="s">
        <v>2787</v>
      </c>
      <c r="H1660" t="str">
        <f>IF(_xlfn.XLOOKUP(E1660,LD_01[DOCUMENTO],LD_01[REVISÃO])=F1660,"VIGENTE","OBSOLETO")</f>
        <v>VIGENTE</v>
      </c>
      <c r="I1660" t="s">
        <v>4320</v>
      </c>
      <c r="J1660" t="s">
        <v>4855</v>
      </c>
      <c r="K1660" t="str">
        <f t="shared" si="75"/>
        <v>MSV-163MS-638-NORTE</v>
      </c>
      <c r="L1660" t="str">
        <f>_xlfn.XLOOKUP(E1660,LD_PROJETOS!A:A,LD_PROJETOS!H:H)</f>
        <v>TE</v>
      </c>
      <c r="M1660" t="str">
        <f t="shared" si="76"/>
        <v/>
      </c>
      <c r="N1660" t="str">
        <f t="shared" si="77"/>
        <v>C:\Users\luis.nunes\OneDrive - ATERPA\00.SERVIDOR\SALA TÉCNICA\00.PROJETOS\02.DOCUMENTOS\ANO 01\MSV-163MS-638-NORTE\TE</v>
      </c>
      <c r="O1660" t="s">
        <v>4780</v>
      </c>
    </row>
    <row r="1661" spans="1:15" x14ac:dyDescent="0.3">
      <c r="A1661" t="s">
        <v>1655</v>
      </c>
      <c r="B1661">
        <v>2460025</v>
      </c>
      <c r="C1661" t="s">
        <v>5992</v>
      </c>
      <c r="D1661" s="11">
        <v>45838</v>
      </c>
      <c r="E1661" t="s">
        <v>3707</v>
      </c>
      <c r="F1661" t="s">
        <v>2786</v>
      </c>
      <c r="G1661" t="s">
        <v>2788</v>
      </c>
      <c r="H1661" t="str">
        <f>IF(_xlfn.XLOOKUP(E1661,LD_01[DOCUMENTO],LD_01[REVISÃO])=F1661,"VIGENTE","OBSOLETO")</f>
        <v>VIGENTE</v>
      </c>
      <c r="I1661" t="s">
        <v>4320</v>
      </c>
      <c r="J1661" t="s">
        <v>4855</v>
      </c>
      <c r="K1661" t="str">
        <f t="shared" si="75"/>
        <v>MSV-163MS-638-NORTE</v>
      </c>
      <c r="L1661" t="str">
        <f>_xlfn.XLOOKUP(E1661,LD_PROJETOS!A:A,LD_PROJETOS!H:H)</f>
        <v>TE</v>
      </c>
      <c r="M1661" t="str">
        <f t="shared" si="76"/>
        <v/>
      </c>
      <c r="N1661" t="str">
        <f t="shared" si="77"/>
        <v>C:\Users\luis.nunes\OneDrive - ATERPA\00.SERVIDOR\SALA TÉCNICA\00.PROJETOS\02.DOCUMENTOS\ANO 01\MSV-163MS-638-NORTE\TE</v>
      </c>
      <c r="O1661" t="s">
        <v>4780</v>
      </c>
    </row>
    <row r="1662" spans="1:15" x14ac:dyDescent="0.3">
      <c r="A1662" t="s">
        <v>1656</v>
      </c>
      <c r="B1662">
        <v>11800088</v>
      </c>
      <c r="C1662" t="s">
        <v>5992</v>
      </c>
      <c r="D1662" s="11">
        <v>45838</v>
      </c>
      <c r="E1662" t="s">
        <v>3708</v>
      </c>
      <c r="F1662" t="s">
        <v>2786</v>
      </c>
      <c r="G1662" t="s">
        <v>2787</v>
      </c>
      <c r="H1662" t="str">
        <f>IF(_xlfn.XLOOKUP(E1662,LD_01[DOCUMENTO],LD_01[REVISÃO])=F1662,"VIGENTE","OBSOLETO")</f>
        <v>VIGENTE</v>
      </c>
      <c r="I1662" t="s">
        <v>4320</v>
      </c>
      <c r="J1662" t="s">
        <v>4855</v>
      </c>
      <c r="K1662" t="str">
        <f t="shared" si="75"/>
        <v>MSV-163MS-638-NORTE</v>
      </c>
      <c r="L1662" t="str">
        <f>_xlfn.XLOOKUP(E1662,LD_PROJETOS!A:A,LD_PROJETOS!H:H)</f>
        <v>TE</v>
      </c>
      <c r="M1662" t="str">
        <f t="shared" si="76"/>
        <v/>
      </c>
      <c r="N1662" t="str">
        <f t="shared" si="77"/>
        <v>C:\Users\luis.nunes\OneDrive - ATERPA\00.SERVIDOR\SALA TÉCNICA\00.PROJETOS\02.DOCUMENTOS\ANO 01\MSV-163MS-638-NORTE\TE</v>
      </c>
      <c r="O1662" t="s">
        <v>4780</v>
      </c>
    </row>
    <row r="1663" spans="1:15" x14ac:dyDescent="0.3">
      <c r="A1663" t="s">
        <v>1657</v>
      </c>
      <c r="B1663">
        <v>2280450</v>
      </c>
      <c r="C1663" t="s">
        <v>5992</v>
      </c>
      <c r="D1663" s="11">
        <v>45838</v>
      </c>
      <c r="E1663" t="s">
        <v>3708</v>
      </c>
      <c r="F1663" t="s">
        <v>2786</v>
      </c>
      <c r="G1663" t="s">
        <v>2788</v>
      </c>
      <c r="H1663" t="str">
        <f>IF(_xlfn.XLOOKUP(E1663,LD_01[DOCUMENTO],LD_01[REVISÃO])=F1663,"VIGENTE","OBSOLETO")</f>
        <v>VIGENTE</v>
      </c>
      <c r="I1663" t="s">
        <v>4320</v>
      </c>
      <c r="J1663" t="s">
        <v>4855</v>
      </c>
      <c r="K1663" t="str">
        <f t="shared" si="75"/>
        <v>MSV-163MS-638-NORTE</v>
      </c>
      <c r="L1663" t="str">
        <f>_xlfn.XLOOKUP(E1663,LD_PROJETOS!A:A,LD_PROJETOS!H:H)</f>
        <v>TE</v>
      </c>
      <c r="M1663" t="str">
        <f t="shared" si="76"/>
        <v/>
      </c>
      <c r="N1663" t="str">
        <f t="shared" si="77"/>
        <v>C:\Users\luis.nunes\OneDrive - ATERPA\00.SERVIDOR\SALA TÉCNICA\00.PROJETOS\02.DOCUMENTOS\ANO 01\MSV-163MS-638-NORTE\TE</v>
      </c>
      <c r="O1663" t="s">
        <v>4780</v>
      </c>
    </row>
    <row r="1664" spans="1:15" x14ac:dyDescent="0.3">
      <c r="A1664" t="s">
        <v>1658</v>
      </c>
      <c r="B1664">
        <v>5302451</v>
      </c>
      <c r="C1664" t="s">
        <v>5992</v>
      </c>
      <c r="D1664" s="11">
        <v>45838</v>
      </c>
      <c r="E1664" t="s">
        <v>3709</v>
      </c>
      <c r="F1664" t="s">
        <v>2786</v>
      </c>
      <c r="G1664" t="s">
        <v>2787</v>
      </c>
      <c r="H1664" t="str">
        <f>IF(_xlfn.XLOOKUP(E1664,LD_01[DOCUMENTO],LD_01[REVISÃO])=F1664,"VIGENTE","OBSOLETO")</f>
        <v>VIGENTE</v>
      </c>
      <c r="I1664" t="s">
        <v>4320</v>
      </c>
      <c r="J1664" t="s">
        <v>4855</v>
      </c>
      <c r="K1664" t="str">
        <f t="shared" si="75"/>
        <v>MSV-163MS-638-NORTE</v>
      </c>
      <c r="L1664" t="str">
        <f>_xlfn.XLOOKUP(E1664,LD_PROJETOS!A:A,LD_PROJETOS!H:H)</f>
        <v>TE</v>
      </c>
      <c r="M1664" t="str">
        <f t="shared" si="76"/>
        <v/>
      </c>
      <c r="N1664" t="str">
        <f t="shared" si="77"/>
        <v>C:\Users\luis.nunes\OneDrive - ATERPA\00.SERVIDOR\SALA TÉCNICA\00.PROJETOS\02.DOCUMENTOS\ANO 01\MSV-163MS-638-NORTE\TE</v>
      </c>
      <c r="O1664" t="s">
        <v>4780</v>
      </c>
    </row>
    <row r="1665" spans="1:15" x14ac:dyDescent="0.3">
      <c r="A1665" t="s">
        <v>1659</v>
      </c>
      <c r="B1665">
        <v>658565</v>
      </c>
      <c r="C1665" t="s">
        <v>5992</v>
      </c>
      <c r="D1665" s="11">
        <v>45838</v>
      </c>
      <c r="E1665" t="s">
        <v>3709</v>
      </c>
      <c r="F1665" t="s">
        <v>2786</v>
      </c>
      <c r="G1665" t="s">
        <v>2788</v>
      </c>
      <c r="H1665" t="str">
        <f>IF(_xlfn.XLOOKUP(E1665,LD_01[DOCUMENTO],LD_01[REVISÃO])=F1665,"VIGENTE","OBSOLETO")</f>
        <v>VIGENTE</v>
      </c>
      <c r="I1665" t="s">
        <v>4320</v>
      </c>
      <c r="J1665" t="s">
        <v>4855</v>
      </c>
      <c r="K1665" t="str">
        <f t="shared" ref="K1665:K1728" si="78">"MSV-163MS-"&amp;I1665</f>
        <v>MSV-163MS-638-NORTE</v>
      </c>
      <c r="L1665" t="str">
        <f>_xlfn.XLOOKUP(E1665,LD_PROJETOS!A:A,LD_PROJETOS!H:H)</f>
        <v>TE</v>
      </c>
      <c r="M1665" t="str">
        <f t="shared" ref="M1665:M1728" si="79">IF(H1665&lt;&gt;"OBSOLETO","",H1665)</f>
        <v/>
      </c>
      <c r="N1665" t="str">
        <f t="shared" ref="N1665:N1728" si="80">_xlfn.TEXTJOIN("\",TRUE,J1665:M1665)</f>
        <v>C:\Users\luis.nunes\OneDrive - ATERPA\00.SERVIDOR\SALA TÉCNICA\00.PROJETOS\02.DOCUMENTOS\ANO 01\MSV-163MS-638-NORTE\TE</v>
      </c>
      <c r="O1665" t="s">
        <v>4780</v>
      </c>
    </row>
    <row r="1666" spans="1:15" x14ac:dyDescent="0.3">
      <c r="A1666" t="s">
        <v>1660</v>
      </c>
      <c r="B1666">
        <v>2057088</v>
      </c>
      <c r="C1666" t="s">
        <v>5992</v>
      </c>
      <c r="D1666" s="11">
        <v>45838</v>
      </c>
      <c r="E1666" t="s">
        <v>3710</v>
      </c>
      <c r="F1666" t="s">
        <v>2786</v>
      </c>
      <c r="G1666" t="s">
        <v>2787</v>
      </c>
      <c r="H1666" t="str">
        <f>IF(_xlfn.XLOOKUP(E1666,LD_01[DOCUMENTO],LD_01[REVISÃO])=F1666,"VIGENTE","OBSOLETO")</f>
        <v>VIGENTE</v>
      </c>
      <c r="I1666" t="s">
        <v>4320</v>
      </c>
      <c r="J1666" t="s">
        <v>4855</v>
      </c>
      <c r="K1666" t="str">
        <f t="shared" si="78"/>
        <v>MSV-163MS-638-NORTE</v>
      </c>
      <c r="L1666" t="str">
        <f>_xlfn.XLOOKUP(E1666,LD_PROJETOS!A:A,LD_PROJETOS!H:H)</f>
        <v>TE</v>
      </c>
      <c r="M1666" t="str">
        <f t="shared" si="79"/>
        <v/>
      </c>
      <c r="N1666" t="str">
        <f t="shared" si="80"/>
        <v>C:\Users\luis.nunes\OneDrive - ATERPA\00.SERVIDOR\SALA TÉCNICA\00.PROJETOS\02.DOCUMENTOS\ANO 01\MSV-163MS-638-NORTE\TE</v>
      </c>
      <c r="O1666" t="s">
        <v>4780</v>
      </c>
    </row>
    <row r="1667" spans="1:15" x14ac:dyDescent="0.3">
      <c r="A1667" t="s">
        <v>1661</v>
      </c>
      <c r="B1667">
        <v>346102</v>
      </c>
      <c r="C1667" t="s">
        <v>5992</v>
      </c>
      <c r="D1667" s="11">
        <v>45838</v>
      </c>
      <c r="E1667" t="s">
        <v>3710</v>
      </c>
      <c r="F1667" t="s">
        <v>2786</v>
      </c>
      <c r="G1667" t="s">
        <v>2788</v>
      </c>
      <c r="H1667" t="str">
        <f>IF(_xlfn.XLOOKUP(E1667,LD_01[DOCUMENTO],LD_01[REVISÃO])=F1667,"VIGENTE","OBSOLETO")</f>
        <v>VIGENTE</v>
      </c>
      <c r="I1667" t="s">
        <v>4320</v>
      </c>
      <c r="J1667" t="s">
        <v>4855</v>
      </c>
      <c r="K1667" t="str">
        <f t="shared" si="78"/>
        <v>MSV-163MS-638-NORTE</v>
      </c>
      <c r="L1667" t="str">
        <f>_xlfn.XLOOKUP(E1667,LD_PROJETOS!A:A,LD_PROJETOS!H:H)</f>
        <v>TE</v>
      </c>
      <c r="M1667" t="str">
        <f t="shared" si="79"/>
        <v/>
      </c>
      <c r="N1667" t="str">
        <f t="shared" si="80"/>
        <v>C:\Users\luis.nunes\OneDrive - ATERPA\00.SERVIDOR\SALA TÉCNICA\00.PROJETOS\02.DOCUMENTOS\ANO 01\MSV-163MS-638-NORTE\TE</v>
      </c>
      <c r="O1667" t="s">
        <v>4780</v>
      </c>
    </row>
    <row r="1668" spans="1:15" x14ac:dyDescent="0.3">
      <c r="A1668" t="s">
        <v>1662</v>
      </c>
      <c r="B1668">
        <v>2854395</v>
      </c>
      <c r="C1668" t="s">
        <v>5992</v>
      </c>
      <c r="D1668" s="11">
        <v>45838</v>
      </c>
      <c r="E1668" t="s">
        <v>3711</v>
      </c>
      <c r="F1668" t="s">
        <v>2786</v>
      </c>
      <c r="G1668" t="s">
        <v>2787</v>
      </c>
      <c r="H1668" t="str">
        <f>IF(_xlfn.XLOOKUP(E1668,LD_01[DOCUMENTO],LD_01[REVISÃO])=F1668,"VIGENTE","OBSOLETO")</f>
        <v>OBSOLETO</v>
      </c>
      <c r="I1668" t="s">
        <v>4320</v>
      </c>
      <c r="J1668" t="s">
        <v>4855</v>
      </c>
      <c r="K1668" t="str">
        <f t="shared" si="78"/>
        <v>MSV-163MS-638-NORTE</v>
      </c>
      <c r="L1668" t="str">
        <f>_xlfn.XLOOKUP(E1668,LD_PROJETOS!A:A,LD_PROJETOS!H:H)</f>
        <v>TE</v>
      </c>
      <c r="M1668" t="str">
        <f t="shared" si="79"/>
        <v>OBSOLETO</v>
      </c>
      <c r="N1668" t="str">
        <f t="shared" si="80"/>
        <v>C:\Users\luis.nunes\OneDrive - ATERPA\00.SERVIDOR\SALA TÉCNICA\00.PROJETOS\02.DOCUMENTOS\ANO 01\MSV-163MS-638-NORTE\TE\OBSOLETO</v>
      </c>
      <c r="O1668" t="s">
        <v>4780</v>
      </c>
    </row>
    <row r="1669" spans="1:15" x14ac:dyDescent="0.3">
      <c r="A1669" t="s">
        <v>1663</v>
      </c>
      <c r="B1669">
        <v>22489447</v>
      </c>
      <c r="C1669" t="s">
        <v>5992</v>
      </c>
      <c r="D1669" s="11">
        <v>45838</v>
      </c>
      <c r="E1669" t="s">
        <v>3711</v>
      </c>
      <c r="F1669" t="s">
        <v>2786</v>
      </c>
      <c r="G1669" t="s">
        <v>2788</v>
      </c>
      <c r="H1669" t="str">
        <f>IF(_xlfn.XLOOKUP(E1669,LD_01[DOCUMENTO],LD_01[REVISÃO])=F1669,"VIGENTE","OBSOLETO")</f>
        <v>OBSOLETO</v>
      </c>
      <c r="I1669" t="s">
        <v>4320</v>
      </c>
      <c r="J1669" t="s">
        <v>4855</v>
      </c>
      <c r="K1669" t="str">
        <f t="shared" si="78"/>
        <v>MSV-163MS-638-NORTE</v>
      </c>
      <c r="L1669" t="str">
        <f>_xlfn.XLOOKUP(E1669,LD_PROJETOS!A:A,LD_PROJETOS!H:H)</f>
        <v>TE</v>
      </c>
      <c r="M1669" t="str">
        <f t="shared" si="79"/>
        <v>OBSOLETO</v>
      </c>
      <c r="N1669" t="str">
        <f t="shared" si="80"/>
        <v>C:\Users\luis.nunes\OneDrive - ATERPA\00.SERVIDOR\SALA TÉCNICA\00.PROJETOS\02.DOCUMENTOS\ANO 01\MSV-163MS-638-NORTE\TE\OBSOLETO</v>
      </c>
      <c r="O1669" t="s">
        <v>4780</v>
      </c>
    </row>
    <row r="1670" spans="1:15" x14ac:dyDescent="0.3">
      <c r="A1670" t="s">
        <v>1664</v>
      </c>
      <c r="B1670">
        <v>430450</v>
      </c>
      <c r="C1670" t="s">
        <v>5992</v>
      </c>
      <c r="D1670" s="11">
        <v>45838</v>
      </c>
      <c r="E1670" t="s">
        <v>3712</v>
      </c>
      <c r="F1670" t="s">
        <v>2786</v>
      </c>
      <c r="G1670" t="s">
        <v>2787</v>
      </c>
      <c r="H1670" t="str">
        <f>IF(_xlfn.XLOOKUP(E1670,LD_01[DOCUMENTO],LD_01[REVISÃO])=F1670,"VIGENTE","OBSOLETO")</f>
        <v>VIGENTE</v>
      </c>
      <c r="I1670" t="s">
        <v>4320</v>
      </c>
      <c r="J1670" t="s">
        <v>4855</v>
      </c>
      <c r="K1670" t="str">
        <f t="shared" si="78"/>
        <v>MSV-163MS-638-NORTE</v>
      </c>
      <c r="L1670" t="str">
        <f>_xlfn.XLOOKUP(E1670,LD_PROJETOS!A:A,LD_PROJETOS!H:H)</f>
        <v>TE</v>
      </c>
      <c r="M1670" t="str">
        <f t="shared" si="79"/>
        <v/>
      </c>
      <c r="N1670" t="str">
        <f t="shared" si="80"/>
        <v>C:\Users\luis.nunes\OneDrive - ATERPA\00.SERVIDOR\SALA TÉCNICA\00.PROJETOS\02.DOCUMENTOS\ANO 01\MSV-163MS-638-NORTE\TE</v>
      </c>
      <c r="O1670" t="s">
        <v>4780</v>
      </c>
    </row>
    <row r="1671" spans="1:15" x14ac:dyDescent="0.3">
      <c r="A1671" t="s">
        <v>1665</v>
      </c>
      <c r="B1671">
        <v>548342</v>
      </c>
      <c r="C1671" t="s">
        <v>5992</v>
      </c>
      <c r="D1671" s="11">
        <v>45838</v>
      </c>
      <c r="E1671" t="s">
        <v>3712</v>
      </c>
      <c r="F1671" t="s">
        <v>2786</v>
      </c>
      <c r="G1671" t="s">
        <v>2788</v>
      </c>
      <c r="H1671" t="str">
        <f>IF(_xlfn.XLOOKUP(E1671,LD_01[DOCUMENTO],LD_01[REVISÃO])=F1671,"VIGENTE","OBSOLETO")</f>
        <v>VIGENTE</v>
      </c>
      <c r="I1671" t="s">
        <v>4320</v>
      </c>
      <c r="J1671" t="s">
        <v>4855</v>
      </c>
      <c r="K1671" t="str">
        <f t="shared" si="78"/>
        <v>MSV-163MS-638-NORTE</v>
      </c>
      <c r="L1671" t="str">
        <f>_xlfn.XLOOKUP(E1671,LD_PROJETOS!A:A,LD_PROJETOS!H:H)</f>
        <v>TE</v>
      </c>
      <c r="M1671" t="str">
        <f t="shared" si="79"/>
        <v/>
      </c>
      <c r="N1671" t="str">
        <f t="shared" si="80"/>
        <v>C:\Users\luis.nunes\OneDrive - ATERPA\00.SERVIDOR\SALA TÉCNICA\00.PROJETOS\02.DOCUMENTOS\ANO 01\MSV-163MS-638-NORTE\TE</v>
      </c>
      <c r="O1671" t="s">
        <v>4780</v>
      </c>
    </row>
    <row r="1672" spans="1:15" x14ac:dyDescent="0.3">
      <c r="A1672" t="s">
        <v>1666</v>
      </c>
      <c r="B1672">
        <v>433073</v>
      </c>
      <c r="C1672" t="s">
        <v>5992</v>
      </c>
      <c r="D1672" s="11">
        <v>45838</v>
      </c>
      <c r="E1672" t="s">
        <v>3713</v>
      </c>
      <c r="F1672" t="s">
        <v>2786</v>
      </c>
      <c r="G1672" t="s">
        <v>2787</v>
      </c>
      <c r="H1672" t="str">
        <f>IF(_xlfn.XLOOKUP(E1672,LD_01[DOCUMENTO],LD_01[REVISÃO])=F1672,"VIGENTE","OBSOLETO")</f>
        <v>VIGENTE</v>
      </c>
      <c r="I1672" t="s">
        <v>4320</v>
      </c>
      <c r="J1672" t="s">
        <v>4855</v>
      </c>
      <c r="K1672" t="str">
        <f t="shared" si="78"/>
        <v>MSV-163MS-638-NORTE</v>
      </c>
      <c r="L1672" t="str">
        <f>_xlfn.XLOOKUP(E1672,LD_PROJETOS!A:A,LD_PROJETOS!H:H)</f>
        <v>TE</v>
      </c>
      <c r="M1672" t="str">
        <f t="shared" si="79"/>
        <v/>
      </c>
      <c r="N1672" t="str">
        <f t="shared" si="80"/>
        <v>C:\Users\luis.nunes\OneDrive - ATERPA\00.SERVIDOR\SALA TÉCNICA\00.PROJETOS\02.DOCUMENTOS\ANO 01\MSV-163MS-638-NORTE\TE</v>
      </c>
      <c r="O1672" t="s">
        <v>4780</v>
      </c>
    </row>
    <row r="1673" spans="1:15" x14ac:dyDescent="0.3">
      <c r="A1673" t="s">
        <v>1667</v>
      </c>
      <c r="B1673">
        <v>297843</v>
      </c>
      <c r="C1673" t="s">
        <v>5992</v>
      </c>
      <c r="D1673" s="11">
        <v>45838</v>
      </c>
      <c r="E1673" t="s">
        <v>3713</v>
      </c>
      <c r="F1673" t="s">
        <v>2786</v>
      </c>
      <c r="G1673" t="s">
        <v>2788</v>
      </c>
      <c r="H1673" t="str">
        <f>IF(_xlfn.XLOOKUP(E1673,LD_01[DOCUMENTO],LD_01[REVISÃO])=F1673,"VIGENTE","OBSOLETO")</f>
        <v>VIGENTE</v>
      </c>
      <c r="I1673" t="s">
        <v>4320</v>
      </c>
      <c r="J1673" t="s">
        <v>4855</v>
      </c>
      <c r="K1673" t="str">
        <f t="shared" si="78"/>
        <v>MSV-163MS-638-NORTE</v>
      </c>
      <c r="L1673" t="str">
        <f>_xlfn.XLOOKUP(E1673,LD_PROJETOS!A:A,LD_PROJETOS!H:H)</f>
        <v>TE</v>
      </c>
      <c r="M1673" t="str">
        <f t="shared" si="79"/>
        <v/>
      </c>
      <c r="N1673" t="str">
        <f t="shared" si="80"/>
        <v>C:\Users\luis.nunes\OneDrive - ATERPA\00.SERVIDOR\SALA TÉCNICA\00.PROJETOS\02.DOCUMENTOS\ANO 01\MSV-163MS-638-NORTE\TE</v>
      </c>
      <c r="O1673" t="s">
        <v>4780</v>
      </c>
    </row>
    <row r="1674" spans="1:15" x14ac:dyDescent="0.3">
      <c r="A1674" t="s">
        <v>1668</v>
      </c>
      <c r="B1674">
        <v>432978</v>
      </c>
      <c r="C1674" t="s">
        <v>5992</v>
      </c>
      <c r="D1674" s="11">
        <v>45838</v>
      </c>
      <c r="E1674" t="s">
        <v>3714</v>
      </c>
      <c r="F1674" t="s">
        <v>2786</v>
      </c>
      <c r="G1674" t="s">
        <v>2787</v>
      </c>
      <c r="H1674" t="str">
        <f>IF(_xlfn.XLOOKUP(E1674,LD_01[DOCUMENTO],LD_01[REVISÃO])=F1674,"VIGENTE","OBSOLETO")</f>
        <v>VIGENTE</v>
      </c>
      <c r="I1674" t="s">
        <v>4320</v>
      </c>
      <c r="J1674" t="s">
        <v>4855</v>
      </c>
      <c r="K1674" t="str">
        <f t="shared" si="78"/>
        <v>MSV-163MS-638-NORTE</v>
      </c>
      <c r="L1674" t="str">
        <f>_xlfn.XLOOKUP(E1674,LD_PROJETOS!A:A,LD_PROJETOS!H:H)</f>
        <v>TE</v>
      </c>
      <c r="M1674" t="str">
        <f t="shared" si="79"/>
        <v/>
      </c>
      <c r="N1674" t="str">
        <f t="shared" si="80"/>
        <v>C:\Users\luis.nunes\OneDrive - ATERPA\00.SERVIDOR\SALA TÉCNICA\00.PROJETOS\02.DOCUMENTOS\ANO 01\MSV-163MS-638-NORTE\TE</v>
      </c>
      <c r="O1674" t="s">
        <v>4780</v>
      </c>
    </row>
    <row r="1675" spans="1:15" x14ac:dyDescent="0.3">
      <c r="A1675" t="s">
        <v>1669</v>
      </c>
      <c r="B1675">
        <v>297348</v>
      </c>
      <c r="C1675" t="s">
        <v>5992</v>
      </c>
      <c r="D1675" s="11">
        <v>45838</v>
      </c>
      <c r="E1675" t="s">
        <v>3714</v>
      </c>
      <c r="F1675" t="s">
        <v>2786</v>
      </c>
      <c r="G1675" t="s">
        <v>2788</v>
      </c>
      <c r="H1675" t="str">
        <f>IF(_xlfn.XLOOKUP(E1675,LD_01[DOCUMENTO],LD_01[REVISÃO])=F1675,"VIGENTE","OBSOLETO")</f>
        <v>VIGENTE</v>
      </c>
      <c r="I1675" t="s">
        <v>4320</v>
      </c>
      <c r="J1675" t="s">
        <v>4855</v>
      </c>
      <c r="K1675" t="str">
        <f t="shared" si="78"/>
        <v>MSV-163MS-638-NORTE</v>
      </c>
      <c r="L1675" t="str">
        <f>_xlfn.XLOOKUP(E1675,LD_PROJETOS!A:A,LD_PROJETOS!H:H)</f>
        <v>TE</v>
      </c>
      <c r="M1675" t="str">
        <f t="shared" si="79"/>
        <v/>
      </c>
      <c r="N1675" t="str">
        <f t="shared" si="80"/>
        <v>C:\Users\luis.nunes\OneDrive - ATERPA\00.SERVIDOR\SALA TÉCNICA\00.PROJETOS\02.DOCUMENTOS\ANO 01\MSV-163MS-638-NORTE\TE</v>
      </c>
      <c r="O1675" t="s">
        <v>4780</v>
      </c>
    </row>
    <row r="1676" spans="1:15" x14ac:dyDescent="0.3">
      <c r="A1676" t="s">
        <v>1670</v>
      </c>
      <c r="B1676">
        <v>425554</v>
      </c>
      <c r="C1676" t="s">
        <v>5992</v>
      </c>
      <c r="D1676" s="11">
        <v>45838</v>
      </c>
      <c r="E1676" t="s">
        <v>3715</v>
      </c>
      <c r="F1676" t="s">
        <v>2786</v>
      </c>
      <c r="G1676" t="s">
        <v>2787</v>
      </c>
      <c r="H1676" t="str">
        <f>IF(_xlfn.XLOOKUP(E1676,LD_01[DOCUMENTO],LD_01[REVISÃO])=F1676,"VIGENTE","OBSOLETO")</f>
        <v>VIGENTE</v>
      </c>
      <c r="I1676" t="s">
        <v>4320</v>
      </c>
      <c r="J1676" t="s">
        <v>4855</v>
      </c>
      <c r="K1676" t="str">
        <f t="shared" si="78"/>
        <v>MSV-163MS-638-NORTE</v>
      </c>
      <c r="L1676" t="str">
        <f>_xlfn.XLOOKUP(E1676,LD_PROJETOS!A:A,LD_PROJETOS!H:H)</f>
        <v>TE</v>
      </c>
      <c r="M1676" t="str">
        <f t="shared" si="79"/>
        <v/>
      </c>
      <c r="N1676" t="str">
        <f t="shared" si="80"/>
        <v>C:\Users\luis.nunes\OneDrive - ATERPA\00.SERVIDOR\SALA TÉCNICA\00.PROJETOS\02.DOCUMENTOS\ANO 01\MSV-163MS-638-NORTE\TE</v>
      </c>
      <c r="O1676" t="s">
        <v>4780</v>
      </c>
    </row>
    <row r="1677" spans="1:15" x14ac:dyDescent="0.3">
      <c r="A1677" t="s">
        <v>1671</v>
      </c>
      <c r="B1677">
        <v>294476</v>
      </c>
      <c r="C1677" t="s">
        <v>5992</v>
      </c>
      <c r="D1677" s="11">
        <v>45838</v>
      </c>
      <c r="E1677" t="s">
        <v>3715</v>
      </c>
      <c r="F1677" t="s">
        <v>2786</v>
      </c>
      <c r="G1677" t="s">
        <v>2788</v>
      </c>
      <c r="H1677" t="str">
        <f>IF(_xlfn.XLOOKUP(E1677,LD_01[DOCUMENTO],LD_01[REVISÃO])=F1677,"VIGENTE","OBSOLETO")</f>
        <v>VIGENTE</v>
      </c>
      <c r="I1677" t="s">
        <v>4320</v>
      </c>
      <c r="J1677" t="s">
        <v>4855</v>
      </c>
      <c r="K1677" t="str">
        <f t="shared" si="78"/>
        <v>MSV-163MS-638-NORTE</v>
      </c>
      <c r="L1677" t="str">
        <f>_xlfn.XLOOKUP(E1677,LD_PROJETOS!A:A,LD_PROJETOS!H:H)</f>
        <v>TE</v>
      </c>
      <c r="M1677" t="str">
        <f t="shared" si="79"/>
        <v/>
      </c>
      <c r="N1677" t="str">
        <f t="shared" si="80"/>
        <v>C:\Users\luis.nunes\OneDrive - ATERPA\00.SERVIDOR\SALA TÉCNICA\00.PROJETOS\02.DOCUMENTOS\ANO 01\MSV-163MS-638-NORTE\TE</v>
      </c>
      <c r="O1677" t="s">
        <v>4780</v>
      </c>
    </row>
    <row r="1678" spans="1:15" x14ac:dyDescent="0.3">
      <c r="A1678" t="s">
        <v>1676</v>
      </c>
      <c r="B1678">
        <v>4229958</v>
      </c>
      <c r="C1678" t="s">
        <v>5992</v>
      </c>
      <c r="D1678" s="11">
        <v>45838</v>
      </c>
      <c r="E1678" t="s">
        <v>3718</v>
      </c>
      <c r="F1678" t="s">
        <v>2786</v>
      </c>
      <c r="G1678" t="s">
        <v>2787</v>
      </c>
      <c r="H1678" t="str">
        <f>IF(_xlfn.XLOOKUP(E1678,LD_01[DOCUMENTO],LD_01[REVISÃO])=F1678,"VIGENTE","OBSOLETO")</f>
        <v>OBSOLETO</v>
      </c>
      <c r="I1678" t="s">
        <v>4320</v>
      </c>
      <c r="J1678" t="s">
        <v>4855</v>
      </c>
      <c r="K1678" t="str">
        <f t="shared" si="78"/>
        <v>MSV-163MS-638-NORTE</v>
      </c>
      <c r="L1678" t="str">
        <f>_xlfn.XLOOKUP(E1678,LD_PROJETOS!A:A,LD_PROJETOS!H:H)</f>
        <v>DR</v>
      </c>
      <c r="M1678" t="str">
        <f t="shared" si="79"/>
        <v>OBSOLETO</v>
      </c>
      <c r="N1678" t="str">
        <f t="shared" si="80"/>
        <v>C:\Users\luis.nunes\OneDrive - ATERPA\00.SERVIDOR\SALA TÉCNICA\00.PROJETOS\02.DOCUMENTOS\ANO 01\MSV-163MS-638-NORTE\DR\OBSOLETO</v>
      </c>
      <c r="O1678" t="s">
        <v>4780</v>
      </c>
    </row>
    <row r="1679" spans="1:15" x14ac:dyDescent="0.3">
      <c r="A1679" t="s">
        <v>1677</v>
      </c>
      <c r="B1679">
        <v>31212643</v>
      </c>
      <c r="C1679" t="s">
        <v>5992</v>
      </c>
      <c r="D1679" s="11">
        <v>45838</v>
      </c>
      <c r="E1679" t="s">
        <v>3718</v>
      </c>
      <c r="F1679" t="s">
        <v>2786</v>
      </c>
      <c r="G1679" t="s">
        <v>2788</v>
      </c>
      <c r="H1679" t="str">
        <f>IF(_xlfn.XLOOKUP(E1679,LD_01[DOCUMENTO],LD_01[REVISÃO])=F1679,"VIGENTE","OBSOLETO")</f>
        <v>OBSOLETO</v>
      </c>
      <c r="I1679" t="s">
        <v>4320</v>
      </c>
      <c r="J1679" t="s">
        <v>4855</v>
      </c>
      <c r="K1679" t="str">
        <f t="shared" si="78"/>
        <v>MSV-163MS-638-NORTE</v>
      </c>
      <c r="L1679" t="str">
        <f>_xlfn.XLOOKUP(E1679,LD_PROJETOS!A:A,LD_PROJETOS!H:H)</f>
        <v>DR</v>
      </c>
      <c r="M1679" t="str">
        <f t="shared" si="79"/>
        <v>OBSOLETO</v>
      </c>
      <c r="N1679" t="str">
        <f t="shared" si="80"/>
        <v>C:\Users\luis.nunes\OneDrive - ATERPA\00.SERVIDOR\SALA TÉCNICA\00.PROJETOS\02.DOCUMENTOS\ANO 01\MSV-163MS-638-NORTE\DR\OBSOLETO</v>
      </c>
      <c r="O1679" t="s">
        <v>4780</v>
      </c>
    </row>
    <row r="1680" spans="1:15" x14ac:dyDescent="0.3">
      <c r="A1680" t="s">
        <v>1678</v>
      </c>
      <c r="B1680">
        <v>7437517</v>
      </c>
      <c r="C1680" t="s">
        <v>5992</v>
      </c>
      <c r="D1680" s="11">
        <v>45838</v>
      </c>
      <c r="E1680" t="s">
        <v>3719</v>
      </c>
      <c r="F1680" t="s">
        <v>2791</v>
      </c>
      <c r="G1680" t="s">
        <v>2787</v>
      </c>
      <c r="H1680" t="str">
        <f>IF(_xlfn.XLOOKUP(E1680,LD_01[DOCUMENTO],LD_01[REVISÃO])=F1680,"VIGENTE","OBSOLETO")</f>
        <v>OBSOLETO</v>
      </c>
      <c r="I1680" t="s">
        <v>4320</v>
      </c>
      <c r="J1680" t="s">
        <v>4855</v>
      </c>
      <c r="K1680" t="str">
        <f t="shared" si="78"/>
        <v>MSV-163MS-638-NORTE</v>
      </c>
      <c r="L1680" t="str">
        <f>_xlfn.XLOOKUP(E1680,LD_PROJETOS!A:A,LD_PROJETOS!H:H)</f>
        <v>DR</v>
      </c>
      <c r="M1680" t="str">
        <f t="shared" si="79"/>
        <v>OBSOLETO</v>
      </c>
      <c r="N1680" t="str">
        <f t="shared" si="80"/>
        <v>C:\Users\luis.nunes\OneDrive - ATERPA\00.SERVIDOR\SALA TÉCNICA\00.PROJETOS\02.DOCUMENTOS\ANO 01\MSV-163MS-638-NORTE\DR\OBSOLETO</v>
      </c>
      <c r="O1680" t="s">
        <v>4780</v>
      </c>
    </row>
    <row r="1681" spans="1:15" x14ac:dyDescent="0.3">
      <c r="A1681" t="s">
        <v>1679</v>
      </c>
      <c r="B1681">
        <v>715080</v>
      </c>
      <c r="C1681" t="s">
        <v>5992</v>
      </c>
      <c r="D1681" s="11">
        <v>45838</v>
      </c>
      <c r="E1681" t="s">
        <v>3719</v>
      </c>
      <c r="F1681" t="s">
        <v>2791</v>
      </c>
      <c r="G1681" t="s">
        <v>2788</v>
      </c>
      <c r="H1681" t="str">
        <f>IF(_xlfn.XLOOKUP(E1681,LD_01[DOCUMENTO],LD_01[REVISÃO])=F1681,"VIGENTE","OBSOLETO")</f>
        <v>OBSOLETO</v>
      </c>
      <c r="I1681" t="s">
        <v>4320</v>
      </c>
      <c r="J1681" t="s">
        <v>4855</v>
      </c>
      <c r="K1681" t="str">
        <f t="shared" si="78"/>
        <v>MSV-163MS-638-NORTE</v>
      </c>
      <c r="L1681" t="str">
        <f>_xlfn.XLOOKUP(E1681,LD_PROJETOS!A:A,LD_PROJETOS!H:H)</f>
        <v>DR</v>
      </c>
      <c r="M1681" t="str">
        <f t="shared" si="79"/>
        <v>OBSOLETO</v>
      </c>
      <c r="N1681" t="str">
        <f t="shared" si="80"/>
        <v>C:\Users\luis.nunes\OneDrive - ATERPA\00.SERVIDOR\SALA TÉCNICA\00.PROJETOS\02.DOCUMENTOS\ANO 01\MSV-163MS-638-NORTE\DR\OBSOLETO</v>
      </c>
      <c r="O1681" t="s">
        <v>4780</v>
      </c>
    </row>
    <row r="1682" spans="1:15" x14ac:dyDescent="0.3">
      <c r="A1682" t="s">
        <v>1680</v>
      </c>
      <c r="B1682">
        <v>5815910</v>
      </c>
      <c r="C1682" t="s">
        <v>5992</v>
      </c>
      <c r="D1682" s="11">
        <v>45838</v>
      </c>
      <c r="E1682" t="s">
        <v>3720</v>
      </c>
      <c r="F1682" t="s">
        <v>2791</v>
      </c>
      <c r="G1682" t="s">
        <v>2787</v>
      </c>
      <c r="H1682" t="str">
        <f>IF(_xlfn.XLOOKUP(E1682,LD_01[DOCUMENTO],LD_01[REVISÃO])=F1682,"VIGENTE","OBSOLETO")</f>
        <v>OBSOLETO</v>
      </c>
      <c r="I1682" t="s">
        <v>4320</v>
      </c>
      <c r="J1682" t="s">
        <v>4855</v>
      </c>
      <c r="K1682" t="str">
        <f t="shared" si="78"/>
        <v>MSV-163MS-638-NORTE</v>
      </c>
      <c r="L1682" t="str">
        <f>_xlfn.XLOOKUP(E1682,LD_PROJETOS!A:A,LD_PROJETOS!H:H)</f>
        <v>DR</v>
      </c>
      <c r="M1682" t="str">
        <f t="shared" si="79"/>
        <v>OBSOLETO</v>
      </c>
      <c r="N1682" t="str">
        <f t="shared" si="80"/>
        <v>C:\Users\luis.nunes\OneDrive - ATERPA\00.SERVIDOR\SALA TÉCNICA\00.PROJETOS\02.DOCUMENTOS\ANO 01\MSV-163MS-638-NORTE\DR\OBSOLETO</v>
      </c>
      <c r="O1682" t="s">
        <v>4780</v>
      </c>
    </row>
    <row r="1683" spans="1:15" x14ac:dyDescent="0.3">
      <c r="A1683" t="s">
        <v>1681</v>
      </c>
      <c r="B1683">
        <v>349137</v>
      </c>
      <c r="C1683" t="s">
        <v>5992</v>
      </c>
      <c r="D1683" s="11">
        <v>45838</v>
      </c>
      <c r="E1683" t="s">
        <v>3720</v>
      </c>
      <c r="F1683" t="s">
        <v>2791</v>
      </c>
      <c r="G1683" t="s">
        <v>2788</v>
      </c>
      <c r="H1683" t="str">
        <f>IF(_xlfn.XLOOKUP(E1683,LD_01[DOCUMENTO],LD_01[REVISÃO])=F1683,"VIGENTE","OBSOLETO")</f>
        <v>OBSOLETO</v>
      </c>
      <c r="I1683" t="s">
        <v>4320</v>
      </c>
      <c r="J1683" t="s">
        <v>4855</v>
      </c>
      <c r="K1683" t="str">
        <f t="shared" si="78"/>
        <v>MSV-163MS-638-NORTE</v>
      </c>
      <c r="L1683" t="str">
        <f>_xlfn.XLOOKUP(E1683,LD_PROJETOS!A:A,LD_PROJETOS!H:H)</f>
        <v>DR</v>
      </c>
      <c r="M1683" t="str">
        <f t="shared" si="79"/>
        <v>OBSOLETO</v>
      </c>
      <c r="N1683" t="str">
        <f t="shared" si="80"/>
        <v>C:\Users\luis.nunes\OneDrive - ATERPA\00.SERVIDOR\SALA TÉCNICA\00.PROJETOS\02.DOCUMENTOS\ANO 01\MSV-163MS-638-NORTE\DR\OBSOLETO</v>
      </c>
      <c r="O1683" t="s">
        <v>4780</v>
      </c>
    </row>
    <row r="1684" spans="1:15" x14ac:dyDescent="0.3">
      <c r="A1684" t="s">
        <v>1682</v>
      </c>
      <c r="B1684">
        <v>7502849</v>
      </c>
      <c r="C1684" t="s">
        <v>5992</v>
      </c>
      <c r="D1684" s="11">
        <v>45838</v>
      </c>
      <c r="E1684" t="s">
        <v>3721</v>
      </c>
      <c r="F1684" t="s">
        <v>2791</v>
      </c>
      <c r="G1684" t="s">
        <v>2787</v>
      </c>
      <c r="H1684" t="str">
        <f>IF(_xlfn.XLOOKUP(E1684,LD_01[DOCUMENTO],LD_01[REVISÃO])=F1684,"VIGENTE","OBSOLETO")</f>
        <v>OBSOLETO</v>
      </c>
      <c r="I1684" t="s">
        <v>4320</v>
      </c>
      <c r="J1684" t="s">
        <v>4855</v>
      </c>
      <c r="K1684" t="str">
        <f t="shared" si="78"/>
        <v>MSV-163MS-638-NORTE</v>
      </c>
      <c r="L1684" t="str">
        <f>_xlfn.XLOOKUP(E1684,LD_PROJETOS!A:A,LD_PROJETOS!H:H)</f>
        <v>DR</v>
      </c>
      <c r="M1684" t="str">
        <f t="shared" si="79"/>
        <v>OBSOLETO</v>
      </c>
      <c r="N1684" t="str">
        <f t="shared" si="80"/>
        <v>C:\Users\luis.nunes\OneDrive - ATERPA\00.SERVIDOR\SALA TÉCNICA\00.PROJETOS\02.DOCUMENTOS\ANO 01\MSV-163MS-638-NORTE\DR\OBSOLETO</v>
      </c>
      <c r="O1684" t="s">
        <v>4780</v>
      </c>
    </row>
    <row r="1685" spans="1:15" x14ac:dyDescent="0.3">
      <c r="A1685" t="s">
        <v>1683</v>
      </c>
      <c r="B1685">
        <v>739524</v>
      </c>
      <c r="C1685" t="s">
        <v>5992</v>
      </c>
      <c r="D1685" s="11">
        <v>45838</v>
      </c>
      <c r="E1685" t="s">
        <v>3721</v>
      </c>
      <c r="F1685" t="s">
        <v>2791</v>
      </c>
      <c r="G1685" t="s">
        <v>2788</v>
      </c>
      <c r="H1685" t="str">
        <f>IF(_xlfn.XLOOKUP(E1685,LD_01[DOCUMENTO],LD_01[REVISÃO])=F1685,"VIGENTE","OBSOLETO")</f>
        <v>OBSOLETO</v>
      </c>
      <c r="I1685" t="s">
        <v>4320</v>
      </c>
      <c r="J1685" t="s">
        <v>4855</v>
      </c>
      <c r="K1685" t="str">
        <f t="shared" si="78"/>
        <v>MSV-163MS-638-NORTE</v>
      </c>
      <c r="L1685" t="str">
        <f>_xlfn.XLOOKUP(E1685,LD_PROJETOS!A:A,LD_PROJETOS!H:H)</f>
        <v>DR</v>
      </c>
      <c r="M1685" t="str">
        <f t="shared" si="79"/>
        <v>OBSOLETO</v>
      </c>
      <c r="N1685" t="str">
        <f t="shared" si="80"/>
        <v>C:\Users\luis.nunes\OneDrive - ATERPA\00.SERVIDOR\SALA TÉCNICA\00.PROJETOS\02.DOCUMENTOS\ANO 01\MSV-163MS-638-NORTE\DR\OBSOLETO</v>
      </c>
      <c r="O1685" t="s">
        <v>4780</v>
      </c>
    </row>
    <row r="1686" spans="1:15" x14ac:dyDescent="0.3">
      <c r="A1686" t="s">
        <v>1684</v>
      </c>
      <c r="B1686">
        <v>7384815</v>
      </c>
      <c r="C1686" t="s">
        <v>5992</v>
      </c>
      <c r="D1686" s="11">
        <v>45838</v>
      </c>
      <c r="E1686" t="s">
        <v>3722</v>
      </c>
      <c r="F1686" t="s">
        <v>2791</v>
      </c>
      <c r="G1686" t="s">
        <v>2787</v>
      </c>
      <c r="H1686" t="str">
        <f>IF(_xlfn.XLOOKUP(E1686,LD_01[DOCUMENTO],LD_01[REVISÃO])=F1686,"VIGENTE","OBSOLETO")</f>
        <v>OBSOLETO</v>
      </c>
      <c r="I1686" t="s">
        <v>4320</v>
      </c>
      <c r="J1686" t="s">
        <v>4855</v>
      </c>
      <c r="K1686" t="str">
        <f t="shared" si="78"/>
        <v>MSV-163MS-638-NORTE</v>
      </c>
      <c r="L1686" t="str">
        <f>_xlfn.XLOOKUP(E1686,LD_PROJETOS!A:A,LD_PROJETOS!H:H)</f>
        <v>DR</v>
      </c>
      <c r="M1686" t="str">
        <f t="shared" si="79"/>
        <v>OBSOLETO</v>
      </c>
      <c r="N1686" t="str">
        <f t="shared" si="80"/>
        <v>C:\Users\luis.nunes\OneDrive - ATERPA\00.SERVIDOR\SALA TÉCNICA\00.PROJETOS\02.DOCUMENTOS\ANO 01\MSV-163MS-638-NORTE\DR\OBSOLETO</v>
      </c>
      <c r="O1686" t="s">
        <v>4780</v>
      </c>
    </row>
    <row r="1687" spans="1:15" x14ac:dyDescent="0.3">
      <c r="A1687" t="s">
        <v>1685</v>
      </c>
      <c r="B1687">
        <v>704641</v>
      </c>
      <c r="C1687" t="s">
        <v>5992</v>
      </c>
      <c r="D1687" s="11">
        <v>45838</v>
      </c>
      <c r="E1687" t="s">
        <v>3722</v>
      </c>
      <c r="F1687" t="s">
        <v>2791</v>
      </c>
      <c r="G1687" t="s">
        <v>2788</v>
      </c>
      <c r="H1687" t="str">
        <f>IF(_xlfn.XLOOKUP(E1687,LD_01[DOCUMENTO],LD_01[REVISÃO])=F1687,"VIGENTE","OBSOLETO")</f>
        <v>OBSOLETO</v>
      </c>
      <c r="I1687" t="s">
        <v>4320</v>
      </c>
      <c r="J1687" t="s">
        <v>4855</v>
      </c>
      <c r="K1687" t="str">
        <f t="shared" si="78"/>
        <v>MSV-163MS-638-NORTE</v>
      </c>
      <c r="L1687" t="str">
        <f>_xlfn.XLOOKUP(E1687,LD_PROJETOS!A:A,LD_PROJETOS!H:H)</f>
        <v>DR</v>
      </c>
      <c r="M1687" t="str">
        <f t="shared" si="79"/>
        <v>OBSOLETO</v>
      </c>
      <c r="N1687" t="str">
        <f t="shared" si="80"/>
        <v>C:\Users\luis.nunes\OneDrive - ATERPA\00.SERVIDOR\SALA TÉCNICA\00.PROJETOS\02.DOCUMENTOS\ANO 01\MSV-163MS-638-NORTE\DR\OBSOLETO</v>
      </c>
      <c r="O1687" t="s">
        <v>4780</v>
      </c>
    </row>
    <row r="1688" spans="1:15" x14ac:dyDescent="0.3">
      <c r="A1688" t="s">
        <v>1686</v>
      </c>
      <c r="B1688">
        <v>5780388</v>
      </c>
      <c r="C1688" t="s">
        <v>5992</v>
      </c>
      <c r="D1688" s="11">
        <v>45838</v>
      </c>
      <c r="E1688" t="s">
        <v>3723</v>
      </c>
      <c r="F1688" t="s">
        <v>2791</v>
      </c>
      <c r="G1688" t="s">
        <v>2787</v>
      </c>
      <c r="H1688" t="str">
        <f>IF(_xlfn.XLOOKUP(E1688,LD_01[DOCUMENTO],LD_01[REVISÃO])=F1688,"VIGENTE","OBSOLETO")</f>
        <v>OBSOLETO</v>
      </c>
      <c r="I1688" t="s">
        <v>4320</v>
      </c>
      <c r="J1688" t="s">
        <v>4855</v>
      </c>
      <c r="K1688" t="str">
        <f t="shared" si="78"/>
        <v>MSV-163MS-638-NORTE</v>
      </c>
      <c r="L1688" t="str">
        <f>_xlfn.XLOOKUP(E1688,LD_PROJETOS!A:A,LD_PROJETOS!H:H)</f>
        <v>DR</v>
      </c>
      <c r="M1688" t="str">
        <f t="shared" si="79"/>
        <v>OBSOLETO</v>
      </c>
      <c r="N1688" t="str">
        <f t="shared" si="80"/>
        <v>C:\Users\luis.nunes\OneDrive - ATERPA\00.SERVIDOR\SALA TÉCNICA\00.PROJETOS\02.DOCUMENTOS\ANO 01\MSV-163MS-638-NORTE\DR\OBSOLETO</v>
      </c>
      <c r="O1688" t="s">
        <v>4780</v>
      </c>
    </row>
    <row r="1689" spans="1:15" x14ac:dyDescent="0.3">
      <c r="A1689" t="s">
        <v>1687</v>
      </c>
      <c r="B1689">
        <v>349842</v>
      </c>
      <c r="C1689" t="s">
        <v>5992</v>
      </c>
      <c r="D1689" s="11">
        <v>45838</v>
      </c>
      <c r="E1689" t="s">
        <v>3723</v>
      </c>
      <c r="F1689" t="s">
        <v>2791</v>
      </c>
      <c r="G1689" t="s">
        <v>2788</v>
      </c>
      <c r="H1689" t="str">
        <f>IF(_xlfn.XLOOKUP(E1689,LD_01[DOCUMENTO],LD_01[REVISÃO])=F1689,"VIGENTE","OBSOLETO")</f>
        <v>OBSOLETO</v>
      </c>
      <c r="I1689" t="s">
        <v>4320</v>
      </c>
      <c r="J1689" t="s">
        <v>4855</v>
      </c>
      <c r="K1689" t="str">
        <f t="shared" si="78"/>
        <v>MSV-163MS-638-NORTE</v>
      </c>
      <c r="L1689" t="str">
        <f>_xlfn.XLOOKUP(E1689,LD_PROJETOS!A:A,LD_PROJETOS!H:H)</f>
        <v>DR</v>
      </c>
      <c r="M1689" t="str">
        <f t="shared" si="79"/>
        <v>OBSOLETO</v>
      </c>
      <c r="N1689" t="str">
        <f t="shared" si="80"/>
        <v>C:\Users\luis.nunes\OneDrive - ATERPA\00.SERVIDOR\SALA TÉCNICA\00.PROJETOS\02.DOCUMENTOS\ANO 01\MSV-163MS-638-NORTE\DR\OBSOLETO</v>
      </c>
      <c r="O1689" t="s">
        <v>4780</v>
      </c>
    </row>
    <row r="1690" spans="1:15" x14ac:dyDescent="0.3">
      <c r="A1690" t="s">
        <v>1688</v>
      </c>
      <c r="B1690">
        <v>4409774</v>
      </c>
      <c r="C1690" t="s">
        <v>5992</v>
      </c>
      <c r="D1690" s="11">
        <v>45838</v>
      </c>
      <c r="E1690" t="s">
        <v>3724</v>
      </c>
      <c r="F1690" t="s">
        <v>2791</v>
      </c>
      <c r="G1690" t="s">
        <v>2787</v>
      </c>
      <c r="H1690" t="str">
        <f>IF(_xlfn.XLOOKUP(E1690,LD_01[DOCUMENTO],LD_01[REVISÃO])=F1690,"VIGENTE","OBSOLETO")</f>
        <v>OBSOLETO</v>
      </c>
      <c r="I1690" t="s">
        <v>4320</v>
      </c>
      <c r="J1690" t="s">
        <v>4855</v>
      </c>
      <c r="K1690" t="str">
        <f t="shared" si="78"/>
        <v>MSV-163MS-638-NORTE</v>
      </c>
      <c r="L1690" t="str">
        <f>_xlfn.XLOOKUP(E1690,LD_PROJETOS!A:A,LD_PROJETOS!H:H)</f>
        <v>DR</v>
      </c>
      <c r="M1690" t="str">
        <f t="shared" si="79"/>
        <v>OBSOLETO</v>
      </c>
      <c r="N1690" t="str">
        <f t="shared" si="80"/>
        <v>C:\Users\luis.nunes\OneDrive - ATERPA\00.SERVIDOR\SALA TÉCNICA\00.PROJETOS\02.DOCUMENTOS\ANO 01\MSV-163MS-638-NORTE\DR\OBSOLETO</v>
      </c>
      <c r="O1690" t="s">
        <v>4780</v>
      </c>
    </row>
    <row r="1691" spans="1:15" x14ac:dyDescent="0.3">
      <c r="A1691" t="s">
        <v>1689</v>
      </c>
      <c r="B1691">
        <v>330759</v>
      </c>
      <c r="C1691" t="s">
        <v>5992</v>
      </c>
      <c r="D1691" s="11">
        <v>45838</v>
      </c>
      <c r="E1691" t="s">
        <v>3724</v>
      </c>
      <c r="F1691" t="s">
        <v>2791</v>
      </c>
      <c r="G1691" t="s">
        <v>2788</v>
      </c>
      <c r="H1691" t="str">
        <f>IF(_xlfn.XLOOKUP(E1691,LD_01[DOCUMENTO],LD_01[REVISÃO])=F1691,"VIGENTE","OBSOLETO")</f>
        <v>OBSOLETO</v>
      </c>
      <c r="I1691" t="s">
        <v>4320</v>
      </c>
      <c r="J1691" t="s">
        <v>4855</v>
      </c>
      <c r="K1691" t="str">
        <f t="shared" si="78"/>
        <v>MSV-163MS-638-NORTE</v>
      </c>
      <c r="L1691" t="str">
        <f>_xlfn.XLOOKUP(E1691,LD_PROJETOS!A:A,LD_PROJETOS!H:H)</f>
        <v>DR</v>
      </c>
      <c r="M1691" t="str">
        <f t="shared" si="79"/>
        <v>OBSOLETO</v>
      </c>
      <c r="N1691" t="str">
        <f t="shared" si="80"/>
        <v>C:\Users\luis.nunes\OneDrive - ATERPA\00.SERVIDOR\SALA TÉCNICA\00.PROJETOS\02.DOCUMENTOS\ANO 01\MSV-163MS-638-NORTE\DR\OBSOLETO</v>
      </c>
      <c r="O1691" t="s">
        <v>4780</v>
      </c>
    </row>
    <row r="1692" spans="1:15" x14ac:dyDescent="0.3">
      <c r="A1692" t="s">
        <v>1690</v>
      </c>
      <c r="B1692">
        <v>4329918</v>
      </c>
      <c r="C1692" t="s">
        <v>5992</v>
      </c>
      <c r="D1692" s="11">
        <v>45838</v>
      </c>
      <c r="E1692" t="s">
        <v>3725</v>
      </c>
      <c r="F1692" t="s">
        <v>2791</v>
      </c>
      <c r="G1692" t="s">
        <v>2787</v>
      </c>
      <c r="H1692" t="str">
        <f>IF(_xlfn.XLOOKUP(E1692,LD_01[DOCUMENTO],LD_01[REVISÃO])=F1692,"VIGENTE","OBSOLETO")</f>
        <v>OBSOLETO</v>
      </c>
      <c r="I1692" t="s">
        <v>4320</v>
      </c>
      <c r="J1692" t="s">
        <v>4855</v>
      </c>
      <c r="K1692" t="str">
        <f t="shared" si="78"/>
        <v>MSV-163MS-638-NORTE</v>
      </c>
      <c r="L1692" t="str">
        <f>_xlfn.XLOOKUP(E1692,LD_PROJETOS!A:A,LD_PROJETOS!H:H)</f>
        <v>DR</v>
      </c>
      <c r="M1692" t="str">
        <f t="shared" si="79"/>
        <v>OBSOLETO</v>
      </c>
      <c r="N1692" t="str">
        <f t="shared" si="80"/>
        <v>C:\Users\luis.nunes\OneDrive - ATERPA\00.SERVIDOR\SALA TÉCNICA\00.PROJETOS\02.DOCUMENTOS\ANO 01\MSV-163MS-638-NORTE\DR\OBSOLETO</v>
      </c>
      <c r="O1692" t="s">
        <v>4780</v>
      </c>
    </row>
    <row r="1693" spans="1:15" x14ac:dyDescent="0.3">
      <c r="A1693" t="s">
        <v>1691</v>
      </c>
      <c r="B1693">
        <v>450411</v>
      </c>
      <c r="C1693" t="s">
        <v>5992</v>
      </c>
      <c r="D1693" s="11">
        <v>45838</v>
      </c>
      <c r="E1693" t="s">
        <v>3725</v>
      </c>
      <c r="F1693" t="s">
        <v>2791</v>
      </c>
      <c r="G1693" t="s">
        <v>2788</v>
      </c>
      <c r="H1693" t="str">
        <f>IF(_xlfn.XLOOKUP(E1693,LD_01[DOCUMENTO],LD_01[REVISÃO])=F1693,"VIGENTE","OBSOLETO")</f>
        <v>OBSOLETO</v>
      </c>
      <c r="I1693" t="s">
        <v>4320</v>
      </c>
      <c r="J1693" t="s">
        <v>4855</v>
      </c>
      <c r="K1693" t="str">
        <f t="shared" si="78"/>
        <v>MSV-163MS-638-NORTE</v>
      </c>
      <c r="L1693" t="str">
        <f>_xlfn.XLOOKUP(E1693,LD_PROJETOS!A:A,LD_PROJETOS!H:H)</f>
        <v>DR</v>
      </c>
      <c r="M1693" t="str">
        <f t="shared" si="79"/>
        <v>OBSOLETO</v>
      </c>
      <c r="N1693" t="str">
        <f t="shared" si="80"/>
        <v>C:\Users\luis.nunes\OneDrive - ATERPA\00.SERVIDOR\SALA TÉCNICA\00.PROJETOS\02.DOCUMENTOS\ANO 01\MSV-163MS-638-NORTE\DR\OBSOLETO</v>
      </c>
      <c r="O1693" t="s">
        <v>4780</v>
      </c>
    </row>
    <row r="1694" spans="1:15" x14ac:dyDescent="0.3">
      <c r="A1694" t="s">
        <v>1692</v>
      </c>
      <c r="B1694">
        <v>4273149</v>
      </c>
      <c r="C1694" t="s">
        <v>5992</v>
      </c>
      <c r="D1694" s="11">
        <v>45838</v>
      </c>
      <c r="E1694" t="s">
        <v>3726</v>
      </c>
      <c r="F1694" t="s">
        <v>2791</v>
      </c>
      <c r="G1694" t="s">
        <v>2787</v>
      </c>
      <c r="H1694" t="str">
        <f>IF(_xlfn.XLOOKUP(E1694,LD_01[DOCUMENTO],LD_01[REVISÃO])=F1694,"VIGENTE","OBSOLETO")</f>
        <v>OBSOLETO</v>
      </c>
      <c r="I1694" t="s">
        <v>4320</v>
      </c>
      <c r="J1694" t="s">
        <v>4855</v>
      </c>
      <c r="K1694" t="str">
        <f t="shared" si="78"/>
        <v>MSV-163MS-638-NORTE</v>
      </c>
      <c r="L1694" t="str">
        <f>_xlfn.XLOOKUP(E1694,LD_PROJETOS!A:A,LD_PROJETOS!H:H)</f>
        <v>DR</v>
      </c>
      <c r="M1694" t="str">
        <f t="shared" si="79"/>
        <v>OBSOLETO</v>
      </c>
      <c r="N1694" t="str">
        <f t="shared" si="80"/>
        <v>C:\Users\luis.nunes\OneDrive - ATERPA\00.SERVIDOR\SALA TÉCNICA\00.PROJETOS\02.DOCUMENTOS\ANO 01\MSV-163MS-638-NORTE\DR\OBSOLETO</v>
      </c>
      <c r="O1694" t="s">
        <v>4780</v>
      </c>
    </row>
    <row r="1695" spans="1:15" x14ac:dyDescent="0.3">
      <c r="A1695" t="s">
        <v>1693</v>
      </c>
      <c r="B1695">
        <v>426164</v>
      </c>
      <c r="C1695" t="s">
        <v>5992</v>
      </c>
      <c r="D1695" s="11">
        <v>45838</v>
      </c>
      <c r="E1695" t="s">
        <v>3726</v>
      </c>
      <c r="F1695" t="s">
        <v>2791</v>
      </c>
      <c r="G1695" t="s">
        <v>2788</v>
      </c>
      <c r="H1695" t="str">
        <f>IF(_xlfn.XLOOKUP(E1695,LD_01[DOCUMENTO],LD_01[REVISÃO])=F1695,"VIGENTE","OBSOLETO")</f>
        <v>OBSOLETO</v>
      </c>
      <c r="I1695" t="s">
        <v>4320</v>
      </c>
      <c r="J1695" t="s">
        <v>4855</v>
      </c>
      <c r="K1695" t="str">
        <f t="shared" si="78"/>
        <v>MSV-163MS-638-NORTE</v>
      </c>
      <c r="L1695" t="str">
        <f>_xlfn.XLOOKUP(E1695,LD_PROJETOS!A:A,LD_PROJETOS!H:H)</f>
        <v>DR</v>
      </c>
      <c r="M1695" t="str">
        <f t="shared" si="79"/>
        <v>OBSOLETO</v>
      </c>
      <c r="N1695" t="str">
        <f t="shared" si="80"/>
        <v>C:\Users\luis.nunes\OneDrive - ATERPA\00.SERVIDOR\SALA TÉCNICA\00.PROJETOS\02.DOCUMENTOS\ANO 01\MSV-163MS-638-NORTE\DR\OBSOLETO</v>
      </c>
      <c r="O1695" t="s">
        <v>4780</v>
      </c>
    </row>
    <row r="1696" spans="1:15" x14ac:dyDescent="0.3">
      <c r="A1696" t="s">
        <v>1694</v>
      </c>
      <c r="B1696">
        <v>1864854</v>
      </c>
      <c r="C1696" t="s">
        <v>5992</v>
      </c>
      <c r="D1696" s="11">
        <v>45838</v>
      </c>
      <c r="E1696" t="s">
        <v>3727</v>
      </c>
      <c r="F1696" t="s">
        <v>2786</v>
      </c>
      <c r="G1696" t="s">
        <v>2787</v>
      </c>
      <c r="H1696" t="str">
        <f>IF(_xlfn.XLOOKUP(E1696,LD_01[DOCUMENTO],LD_01[REVISÃO])=F1696,"VIGENTE","OBSOLETO")</f>
        <v>OBSOLETO</v>
      </c>
      <c r="I1696" t="s">
        <v>4320</v>
      </c>
      <c r="J1696" t="s">
        <v>4855</v>
      </c>
      <c r="K1696" t="str">
        <f t="shared" si="78"/>
        <v>MSV-163MS-638-NORTE</v>
      </c>
      <c r="L1696" t="str">
        <f>_xlfn.XLOOKUP(E1696,LD_PROJETOS!A:A,LD_PROJETOS!H:H)</f>
        <v>DR</v>
      </c>
      <c r="M1696" t="str">
        <f t="shared" si="79"/>
        <v>OBSOLETO</v>
      </c>
      <c r="N1696" t="str">
        <f t="shared" si="80"/>
        <v>C:\Users\luis.nunes\OneDrive - ATERPA\00.SERVIDOR\SALA TÉCNICA\00.PROJETOS\02.DOCUMENTOS\ANO 01\MSV-163MS-638-NORTE\DR\OBSOLETO</v>
      </c>
      <c r="O1696" t="s">
        <v>4780</v>
      </c>
    </row>
    <row r="1697" spans="1:15" x14ac:dyDescent="0.3">
      <c r="A1697" t="s">
        <v>1695</v>
      </c>
      <c r="B1697">
        <v>256044</v>
      </c>
      <c r="C1697" t="s">
        <v>5992</v>
      </c>
      <c r="D1697" s="11">
        <v>45838</v>
      </c>
      <c r="E1697" t="s">
        <v>3727</v>
      </c>
      <c r="F1697" t="s">
        <v>2786</v>
      </c>
      <c r="G1697" t="s">
        <v>2788</v>
      </c>
      <c r="H1697" t="str">
        <f>IF(_xlfn.XLOOKUP(E1697,LD_01[DOCUMENTO],LD_01[REVISÃO])=F1697,"VIGENTE","OBSOLETO")</f>
        <v>OBSOLETO</v>
      </c>
      <c r="I1697" t="s">
        <v>4320</v>
      </c>
      <c r="J1697" t="s">
        <v>4855</v>
      </c>
      <c r="K1697" t="str">
        <f t="shared" si="78"/>
        <v>MSV-163MS-638-NORTE</v>
      </c>
      <c r="L1697" t="str">
        <f>_xlfn.XLOOKUP(E1697,LD_PROJETOS!A:A,LD_PROJETOS!H:H)</f>
        <v>DR</v>
      </c>
      <c r="M1697" t="str">
        <f t="shared" si="79"/>
        <v>OBSOLETO</v>
      </c>
      <c r="N1697" t="str">
        <f t="shared" si="80"/>
        <v>C:\Users\luis.nunes\OneDrive - ATERPA\00.SERVIDOR\SALA TÉCNICA\00.PROJETOS\02.DOCUMENTOS\ANO 01\MSV-163MS-638-NORTE\DR\OBSOLETO</v>
      </c>
      <c r="O1697" t="s">
        <v>4780</v>
      </c>
    </row>
    <row r="1698" spans="1:15" x14ac:dyDescent="0.3">
      <c r="A1698" t="s">
        <v>1696</v>
      </c>
      <c r="B1698">
        <v>1829892</v>
      </c>
      <c r="C1698" t="s">
        <v>5992</v>
      </c>
      <c r="D1698" s="11">
        <v>45838</v>
      </c>
      <c r="E1698" t="s">
        <v>3728</v>
      </c>
      <c r="F1698" t="s">
        <v>2786</v>
      </c>
      <c r="G1698" t="s">
        <v>2787</v>
      </c>
      <c r="H1698" t="str">
        <f>IF(_xlfn.XLOOKUP(E1698,LD_01[DOCUMENTO],LD_01[REVISÃO])=F1698,"VIGENTE","OBSOLETO")</f>
        <v>VIGENTE</v>
      </c>
      <c r="I1698" t="s">
        <v>4320</v>
      </c>
      <c r="J1698" t="s">
        <v>4855</v>
      </c>
      <c r="K1698" t="str">
        <f t="shared" si="78"/>
        <v>MSV-163MS-638-NORTE</v>
      </c>
      <c r="L1698" t="str">
        <f>_xlfn.XLOOKUP(E1698,LD_PROJETOS!A:A,LD_PROJETOS!H:H)</f>
        <v>DR</v>
      </c>
      <c r="M1698" t="str">
        <f t="shared" si="79"/>
        <v/>
      </c>
      <c r="N1698" t="str">
        <f t="shared" si="80"/>
        <v>C:\Users\luis.nunes\OneDrive - ATERPA\00.SERVIDOR\SALA TÉCNICA\00.PROJETOS\02.DOCUMENTOS\ANO 01\MSV-163MS-638-NORTE\DR</v>
      </c>
      <c r="O1698" t="s">
        <v>4780</v>
      </c>
    </row>
    <row r="1699" spans="1:15" x14ac:dyDescent="0.3">
      <c r="A1699" t="s">
        <v>1697</v>
      </c>
      <c r="B1699">
        <v>455481</v>
      </c>
      <c r="C1699" t="s">
        <v>5992</v>
      </c>
      <c r="D1699" s="11">
        <v>45838</v>
      </c>
      <c r="E1699" t="s">
        <v>3728</v>
      </c>
      <c r="F1699" t="s">
        <v>2786</v>
      </c>
      <c r="G1699" t="s">
        <v>2788</v>
      </c>
      <c r="H1699" t="str">
        <f>IF(_xlfn.XLOOKUP(E1699,LD_01[DOCUMENTO],LD_01[REVISÃO])=F1699,"VIGENTE","OBSOLETO")</f>
        <v>VIGENTE</v>
      </c>
      <c r="I1699" t="s">
        <v>4320</v>
      </c>
      <c r="J1699" t="s">
        <v>4855</v>
      </c>
      <c r="K1699" t="str">
        <f t="shared" si="78"/>
        <v>MSV-163MS-638-NORTE</v>
      </c>
      <c r="L1699" t="str">
        <f>_xlfn.XLOOKUP(E1699,LD_PROJETOS!A:A,LD_PROJETOS!H:H)</f>
        <v>DR</v>
      </c>
      <c r="M1699" t="str">
        <f t="shared" si="79"/>
        <v/>
      </c>
      <c r="N1699" t="str">
        <f t="shared" si="80"/>
        <v>C:\Users\luis.nunes\OneDrive - ATERPA\00.SERVIDOR\SALA TÉCNICA\00.PROJETOS\02.DOCUMENTOS\ANO 01\MSV-163MS-638-NORTE\DR</v>
      </c>
      <c r="O1699" t="s">
        <v>4780</v>
      </c>
    </row>
    <row r="1700" spans="1:15" x14ac:dyDescent="0.3">
      <c r="A1700" t="s">
        <v>1698</v>
      </c>
      <c r="B1700">
        <v>2086423</v>
      </c>
      <c r="C1700" t="s">
        <v>5992</v>
      </c>
      <c r="D1700" s="11">
        <v>45838</v>
      </c>
      <c r="E1700" t="s">
        <v>3729</v>
      </c>
      <c r="F1700" t="s">
        <v>2786</v>
      </c>
      <c r="G1700" t="s">
        <v>2787</v>
      </c>
      <c r="H1700" t="str">
        <f>IF(_xlfn.XLOOKUP(E1700,LD_01[DOCUMENTO],LD_01[REVISÃO])=F1700,"VIGENTE","OBSOLETO")</f>
        <v>OBSOLETO</v>
      </c>
      <c r="I1700" t="s">
        <v>4320</v>
      </c>
      <c r="J1700" t="s">
        <v>4855</v>
      </c>
      <c r="K1700" t="str">
        <f t="shared" si="78"/>
        <v>MSV-163MS-638-NORTE</v>
      </c>
      <c r="L1700" t="str">
        <f>_xlfn.XLOOKUP(E1700,LD_PROJETOS!A:A,LD_PROJETOS!H:H)</f>
        <v>DR</v>
      </c>
      <c r="M1700" t="str">
        <f t="shared" si="79"/>
        <v>OBSOLETO</v>
      </c>
      <c r="N1700" t="str">
        <f t="shared" si="80"/>
        <v>C:\Users\luis.nunes\OneDrive - ATERPA\00.SERVIDOR\SALA TÉCNICA\00.PROJETOS\02.DOCUMENTOS\ANO 01\MSV-163MS-638-NORTE\DR\OBSOLETO</v>
      </c>
      <c r="O1700" t="s">
        <v>4780</v>
      </c>
    </row>
    <row r="1701" spans="1:15" x14ac:dyDescent="0.3">
      <c r="A1701" t="s">
        <v>1699</v>
      </c>
      <c r="B1701">
        <v>283905</v>
      </c>
      <c r="C1701" t="s">
        <v>5992</v>
      </c>
      <c r="D1701" s="11">
        <v>45838</v>
      </c>
      <c r="E1701" t="s">
        <v>3729</v>
      </c>
      <c r="F1701" t="s">
        <v>2786</v>
      </c>
      <c r="G1701" t="s">
        <v>2788</v>
      </c>
      <c r="H1701" t="str">
        <f>IF(_xlfn.XLOOKUP(E1701,LD_01[DOCUMENTO],LD_01[REVISÃO])=F1701,"VIGENTE","OBSOLETO")</f>
        <v>OBSOLETO</v>
      </c>
      <c r="I1701" t="s">
        <v>4320</v>
      </c>
      <c r="J1701" t="s">
        <v>4855</v>
      </c>
      <c r="K1701" t="str">
        <f t="shared" si="78"/>
        <v>MSV-163MS-638-NORTE</v>
      </c>
      <c r="L1701" t="str">
        <f>_xlfn.XLOOKUP(E1701,LD_PROJETOS!A:A,LD_PROJETOS!H:H)</f>
        <v>DR</v>
      </c>
      <c r="M1701" t="str">
        <f t="shared" si="79"/>
        <v>OBSOLETO</v>
      </c>
      <c r="N1701" t="str">
        <f t="shared" si="80"/>
        <v>C:\Users\luis.nunes\OneDrive - ATERPA\00.SERVIDOR\SALA TÉCNICA\00.PROJETOS\02.DOCUMENTOS\ANO 01\MSV-163MS-638-NORTE\DR\OBSOLETO</v>
      </c>
      <c r="O1701" t="s">
        <v>4780</v>
      </c>
    </row>
    <row r="1702" spans="1:15" x14ac:dyDescent="0.3">
      <c r="A1702" t="s">
        <v>1731</v>
      </c>
      <c r="B1702">
        <v>641434</v>
      </c>
      <c r="C1702" t="s">
        <v>5992</v>
      </c>
      <c r="D1702" s="11">
        <v>45838</v>
      </c>
      <c r="E1702" t="s">
        <v>3747</v>
      </c>
      <c r="F1702" t="s">
        <v>2791</v>
      </c>
      <c r="G1702" t="s">
        <v>2787</v>
      </c>
      <c r="H1702" t="str">
        <f>IF(_xlfn.XLOOKUP(E1702,LD_01[DOCUMENTO],LD_01[REVISÃO])=F1702,"VIGENTE","OBSOLETO")</f>
        <v>OBSOLETO</v>
      </c>
      <c r="I1702" t="s">
        <v>4320</v>
      </c>
      <c r="J1702" t="s">
        <v>4855</v>
      </c>
      <c r="K1702" t="str">
        <f t="shared" si="78"/>
        <v>MSV-163MS-638-NORTE</v>
      </c>
      <c r="L1702" t="str">
        <f>_xlfn.XLOOKUP(E1702,LD_PROJETOS!A:A,LD_PROJETOS!H:H)</f>
        <v>PV</v>
      </c>
      <c r="M1702" t="str">
        <f t="shared" si="79"/>
        <v>OBSOLETO</v>
      </c>
      <c r="N1702" t="str">
        <f t="shared" si="80"/>
        <v>C:\Users\luis.nunes\OneDrive - ATERPA\00.SERVIDOR\SALA TÉCNICA\00.PROJETOS\02.DOCUMENTOS\ANO 01\MSV-163MS-638-NORTE\PV\OBSOLETO</v>
      </c>
      <c r="O1702" t="s">
        <v>4780</v>
      </c>
    </row>
    <row r="1703" spans="1:15" x14ac:dyDescent="0.3">
      <c r="A1703" t="s">
        <v>1732</v>
      </c>
      <c r="B1703">
        <v>669858</v>
      </c>
      <c r="C1703" t="s">
        <v>5992</v>
      </c>
      <c r="D1703" s="11">
        <v>45838</v>
      </c>
      <c r="E1703" t="s">
        <v>3747</v>
      </c>
      <c r="F1703" t="s">
        <v>2791</v>
      </c>
      <c r="G1703" t="s">
        <v>2788</v>
      </c>
      <c r="H1703" t="str">
        <f>IF(_xlfn.XLOOKUP(E1703,LD_01[DOCUMENTO],LD_01[REVISÃO])=F1703,"VIGENTE","OBSOLETO")</f>
        <v>OBSOLETO</v>
      </c>
      <c r="I1703" t="s">
        <v>4320</v>
      </c>
      <c r="J1703" t="s">
        <v>4855</v>
      </c>
      <c r="K1703" t="str">
        <f t="shared" si="78"/>
        <v>MSV-163MS-638-NORTE</v>
      </c>
      <c r="L1703" t="str">
        <f>_xlfn.XLOOKUP(E1703,LD_PROJETOS!A:A,LD_PROJETOS!H:H)</f>
        <v>PV</v>
      </c>
      <c r="M1703" t="str">
        <f t="shared" si="79"/>
        <v>OBSOLETO</v>
      </c>
      <c r="N1703" t="str">
        <f t="shared" si="80"/>
        <v>C:\Users\luis.nunes\OneDrive - ATERPA\00.SERVIDOR\SALA TÉCNICA\00.PROJETOS\02.DOCUMENTOS\ANO 01\MSV-163MS-638-NORTE\PV\OBSOLETO</v>
      </c>
      <c r="O1703" t="s">
        <v>4780</v>
      </c>
    </row>
    <row r="1704" spans="1:15" x14ac:dyDescent="0.3">
      <c r="A1704" t="s">
        <v>1733</v>
      </c>
      <c r="B1704">
        <v>640027</v>
      </c>
      <c r="C1704" t="s">
        <v>5992</v>
      </c>
      <c r="D1704" s="11">
        <v>45838</v>
      </c>
      <c r="E1704" t="s">
        <v>3748</v>
      </c>
      <c r="F1704" t="s">
        <v>2791</v>
      </c>
      <c r="G1704" t="s">
        <v>2787</v>
      </c>
      <c r="H1704" t="str">
        <f>IF(_xlfn.XLOOKUP(E1704,LD_01[DOCUMENTO],LD_01[REVISÃO])=F1704,"VIGENTE","OBSOLETO")</f>
        <v>OBSOLETO</v>
      </c>
      <c r="I1704" t="s">
        <v>4320</v>
      </c>
      <c r="J1704" t="s">
        <v>4855</v>
      </c>
      <c r="K1704" t="str">
        <f t="shared" si="78"/>
        <v>MSV-163MS-638-NORTE</v>
      </c>
      <c r="L1704" t="str">
        <f>_xlfn.XLOOKUP(E1704,LD_PROJETOS!A:A,LD_PROJETOS!H:H)</f>
        <v>PV</v>
      </c>
      <c r="M1704" t="str">
        <f t="shared" si="79"/>
        <v>OBSOLETO</v>
      </c>
      <c r="N1704" t="str">
        <f t="shared" si="80"/>
        <v>C:\Users\luis.nunes\OneDrive - ATERPA\00.SERVIDOR\SALA TÉCNICA\00.PROJETOS\02.DOCUMENTOS\ANO 01\MSV-163MS-638-NORTE\PV\OBSOLETO</v>
      </c>
      <c r="O1704" t="s">
        <v>4780</v>
      </c>
    </row>
    <row r="1705" spans="1:15" x14ac:dyDescent="0.3">
      <c r="A1705" t="s">
        <v>1734</v>
      </c>
      <c r="B1705">
        <v>416052</v>
      </c>
      <c r="C1705" t="s">
        <v>5992</v>
      </c>
      <c r="D1705" s="11">
        <v>45838</v>
      </c>
      <c r="E1705" t="s">
        <v>3748</v>
      </c>
      <c r="F1705" t="s">
        <v>2791</v>
      </c>
      <c r="G1705" t="s">
        <v>2788</v>
      </c>
      <c r="H1705" t="str">
        <f>IF(_xlfn.XLOOKUP(E1705,LD_01[DOCUMENTO],LD_01[REVISÃO])=F1705,"VIGENTE","OBSOLETO")</f>
        <v>OBSOLETO</v>
      </c>
      <c r="I1705" t="s">
        <v>4320</v>
      </c>
      <c r="J1705" t="s">
        <v>4855</v>
      </c>
      <c r="K1705" t="str">
        <f t="shared" si="78"/>
        <v>MSV-163MS-638-NORTE</v>
      </c>
      <c r="L1705" t="str">
        <f>_xlfn.XLOOKUP(E1705,LD_PROJETOS!A:A,LD_PROJETOS!H:H)</f>
        <v>PV</v>
      </c>
      <c r="M1705" t="str">
        <f t="shared" si="79"/>
        <v>OBSOLETO</v>
      </c>
      <c r="N1705" t="str">
        <f t="shared" si="80"/>
        <v>C:\Users\luis.nunes\OneDrive - ATERPA\00.SERVIDOR\SALA TÉCNICA\00.PROJETOS\02.DOCUMENTOS\ANO 01\MSV-163MS-638-NORTE\PV\OBSOLETO</v>
      </c>
      <c r="O1705" t="s">
        <v>4780</v>
      </c>
    </row>
    <row r="1706" spans="1:15" x14ac:dyDescent="0.3">
      <c r="A1706" t="s">
        <v>1735</v>
      </c>
      <c r="B1706">
        <v>527269</v>
      </c>
      <c r="C1706" t="s">
        <v>5992</v>
      </c>
      <c r="D1706" s="11">
        <v>45838</v>
      </c>
      <c r="E1706" t="s">
        <v>3749</v>
      </c>
      <c r="F1706" t="s">
        <v>2791</v>
      </c>
      <c r="G1706" t="s">
        <v>2787</v>
      </c>
      <c r="H1706" t="str">
        <f>IF(_xlfn.XLOOKUP(E1706,LD_01[DOCUMENTO],LD_01[REVISÃO])=F1706,"VIGENTE","OBSOLETO")</f>
        <v>OBSOLETO</v>
      </c>
      <c r="I1706" t="s">
        <v>4320</v>
      </c>
      <c r="J1706" t="s">
        <v>4855</v>
      </c>
      <c r="K1706" t="str">
        <f t="shared" si="78"/>
        <v>MSV-163MS-638-NORTE</v>
      </c>
      <c r="L1706" t="str">
        <f>_xlfn.XLOOKUP(E1706,LD_PROJETOS!A:A,LD_PROJETOS!H:H)</f>
        <v>PV</v>
      </c>
      <c r="M1706" t="str">
        <f t="shared" si="79"/>
        <v>OBSOLETO</v>
      </c>
      <c r="N1706" t="str">
        <f t="shared" si="80"/>
        <v>C:\Users\luis.nunes\OneDrive - ATERPA\00.SERVIDOR\SALA TÉCNICA\00.PROJETOS\02.DOCUMENTOS\ANO 01\MSV-163MS-638-NORTE\PV\OBSOLETO</v>
      </c>
      <c r="O1706" t="s">
        <v>4780</v>
      </c>
    </row>
    <row r="1707" spans="1:15" x14ac:dyDescent="0.3">
      <c r="A1707" t="s">
        <v>1736</v>
      </c>
      <c r="B1707">
        <v>577305</v>
      </c>
      <c r="C1707" t="s">
        <v>5992</v>
      </c>
      <c r="D1707" s="11">
        <v>45838</v>
      </c>
      <c r="E1707" t="s">
        <v>3749</v>
      </c>
      <c r="F1707" t="s">
        <v>2791</v>
      </c>
      <c r="G1707" t="s">
        <v>2788</v>
      </c>
      <c r="H1707" t="str">
        <f>IF(_xlfn.XLOOKUP(E1707,LD_01[DOCUMENTO],LD_01[REVISÃO])=F1707,"VIGENTE","OBSOLETO")</f>
        <v>OBSOLETO</v>
      </c>
      <c r="I1707" t="s">
        <v>4320</v>
      </c>
      <c r="J1707" t="s">
        <v>4855</v>
      </c>
      <c r="K1707" t="str">
        <f t="shared" si="78"/>
        <v>MSV-163MS-638-NORTE</v>
      </c>
      <c r="L1707" t="str">
        <f>_xlfn.XLOOKUP(E1707,LD_PROJETOS!A:A,LD_PROJETOS!H:H)</f>
        <v>PV</v>
      </c>
      <c r="M1707" t="str">
        <f t="shared" si="79"/>
        <v>OBSOLETO</v>
      </c>
      <c r="N1707" t="str">
        <f t="shared" si="80"/>
        <v>C:\Users\luis.nunes\OneDrive - ATERPA\00.SERVIDOR\SALA TÉCNICA\00.PROJETOS\02.DOCUMENTOS\ANO 01\MSV-163MS-638-NORTE\PV\OBSOLETO</v>
      </c>
      <c r="O1707" t="s">
        <v>4780</v>
      </c>
    </row>
    <row r="1708" spans="1:15" x14ac:dyDescent="0.3">
      <c r="A1708" t="s">
        <v>1737</v>
      </c>
      <c r="B1708">
        <v>522727</v>
      </c>
      <c r="C1708" t="s">
        <v>5992</v>
      </c>
      <c r="D1708" s="11">
        <v>45838</v>
      </c>
      <c r="E1708" t="s">
        <v>3750</v>
      </c>
      <c r="F1708" t="s">
        <v>2791</v>
      </c>
      <c r="G1708" t="s">
        <v>2787</v>
      </c>
      <c r="H1708" t="str">
        <f>IF(_xlfn.XLOOKUP(E1708,LD_01[DOCUMENTO],LD_01[REVISÃO])=F1708,"VIGENTE","OBSOLETO")</f>
        <v>OBSOLETO</v>
      </c>
      <c r="I1708" t="s">
        <v>4320</v>
      </c>
      <c r="J1708" t="s">
        <v>4855</v>
      </c>
      <c r="K1708" t="str">
        <f t="shared" si="78"/>
        <v>MSV-163MS-638-NORTE</v>
      </c>
      <c r="L1708" t="str">
        <f>_xlfn.XLOOKUP(E1708,LD_PROJETOS!A:A,LD_PROJETOS!H:H)</f>
        <v>PV</v>
      </c>
      <c r="M1708" t="str">
        <f t="shared" si="79"/>
        <v>OBSOLETO</v>
      </c>
      <c r="N1708" t="str">
        <f t="shared" si="80"/>
        <v>C:\Users\luis.nunes\OneDrive - ATERPA\00.SERVIDOR\SALA TÉCNICA\00.PROJETOS\02.DOCUMENTOS\ANO 01\MSV-163MS-638-NORTE\PV\OBSOLETO</v>
      </c>
      <c r="O1708" t="s">
        <v>4780</v>
      </c>
    </row>
    <row r="1709" spans="1:15" x14ac:dyDescent="0.3">
      <c r="A1709" t="s">
        <v>1738</v>
      </c>
      <c r="B1709">
        <v>920677</v>
      </c>
      <c r="C1709" t="s">
        <v>5992</v>
      </c>
      <c r="D1709" s="11">
        <v>45838</v>
      </c>
      <c r="E1709" t="s">
        <v>3750</v>
      </c>
      <c r="F1709" t="s">
        <v>2791</v>
      </c>
      <c r="G1709" t="s">
        <v>2788</v>
      </c>
      <c r="H1709" t="str">
        <f>IF(_xlfn.XLOOKUP(E1709,LD_01[DOCUMENTO],LD_01[REVISÃO])=F1709,"VIGENTE","OBSOLETO")</f>
        <v>OBSOLETO</v>
      </c>
      <c r="I1709" t="s">
        <v>4320</v>
      </c>
      <c r="J1709" t="s">
        <v>4855</v>
      </c>
      <c r="K1709" t="str">
        <f t="shared" si="78"/>
        <v>MSV-163MS-638-NORTE</v>
      </c>
      <c r="L1709" t="str">
        <f>_xlfn.XLOOKUP(E1709,LD_PROJETOS!A:A,LD_PROJETOS!H:H)</f>
        <v>PV</v>
      </c>
      <c r="M1709" t="str">
        <f t="shared" si="79"/>
        <v>OBSOLETO</v>
      </c>
      <c r="N1709" t="str">
        <f t="shared" si="80"/>
        <v>C:\Users\luis.nunes\OneDrive - ATERPA\00.SERVIDOR\SALA TÉCNICA\00.PROJETOS\02.DOCUMENTOS\ANO 01\MSV-163MS-638-NORTE\PV\OBSOLETO</v>
      </c>
      <c r="O1709" t="s">
        <v>4780</v>
      </c>
    </row>
    <row r="1710" spans="1:15" x14ac:dyDescent="0.3">
      <c r="A1710" t="s">
        <v>1702</v>
      </c>
      <c r="B1710">
        <v>29002725</v>
      </c>
      <c r="C1710" t="s">
        <v>5992</v>
      </c>
      <c r="D1710" s="11">
        <v>45838</v>
      </c>
      <c r="E1710" t="s">
        <v>3732</v>
      </c>
      <c r="F1710" t="s">
        <v>2818</v>
      </c>
      <c r="G1710" t="s">
        <v>2787</v>
      </c>
      <c r="H1710" t="str">
        <f>IF(_xlfn.XLOOKUP(E1710,LD_01[DOCUMENTO],LD_01[REVISÃO])=F1710,"VIGENTE","OBSOLETO")</f>
        <v>OBSOLETO</v>
      </c>
      <c r="I1710" t="s">
        <v>4320</v>
      </c>
      <c r="J1710" t="s">
        <v>4855</v>
      </c>
      <c r="K1710" t="str">
        <f t="shared" si="78"/>
        <v>MSV-163MS-638-NORTE</v>
      </c>
      <c r="L1710" t="str">
        <f>_xlfn.XLOOKUP(E1710,LD_PROJETOS!A:A,LD_PROJETOS!H:H)</f>
        <v>SI</v>
      </c>
      <c r="M1710" t="str">
        <f t="shared" si="79"/>
        <v>OBSOLETO</v>
      </c>
      <c r="N1710" t="str">
        <f t="shared" si="80"/>
        <v>C:\Users\luis.nunes\OneDrive - ATERPA\00.SERVIDOR\SALA TÉCNICA\00.PROJETOS\02.DOCUMENTOS\ANO 01\MSV-163MS-638-NORTE\SI\OBSOLETO</v>
      </c>
      <c r="O1710" t="s">
        <v>4780</v>
      </c>
    </row>
    <row r="1711" spans="1:15" x14ac:dyDescent="0.3">
      <c r="A1711" t="s">
        <v>1703</v>
      </c>
      <c r="B1711">
        <v>3501370</v>
      </c>
      <c r="C1711" t="s">
        <v>5992</v>
      </c>
      <c r="D1711" s="11">
        <v>45838</v>
      </c>
      <c r="E1711" t="s">
        <v>3732</v>
      </c>
      <c r="F1711" t="s">
        <v>2818</v>
      </c>
      <c r="G1711" t="s">
        <v>2788</v>
      </c>
      <c r="H1711" t="str">
        <f>IF(_xlfn.XLOOKUP(E1711,LD_01[DOCUMENTO],LD_01[REVISÃO])=F1711,"VIGENTE","OBSOLETO")</f>
        <v>OBSOLETO</v>
      </c>
      <c r="I1711" t="s">
        <v>4320</v>
      </c>
      <c r="J1711" t="s">
        <v>4855</v>
      </c>
      <c r="K1711" t="str">
        <f t="shared" si="78"/>
        <v>MSV-163MS-638-NORTE</v>
      </c>
      <c r="L1711" t="str">
        <f>_xlfn.XLOOKUP(E1711,LD_PROJETOS!A:A,LD_PROJETOS!H:H)</f>
        <v>SI</v>
      </c>
      <c r="M1711" t="str">
        <f t="shared" si="79"/>
        <v>OBSOLETO</v>
      </c>
      <c r="N1711" t="str">
        <f t="shared" si="80"/>
        <v>C:\Users\luis.nunes\OneDrive - ATERPA\00.SERVIDOR\SALA TÉCNICA\00.PROJETOS\02.DOCUMENTOS\ANO 01\MSV-163MS-638-NORTE\SI\OBSOLETO</v>
      </c>
      <c r="O1711" t="s">
        <v>4780</v>
      </c>
    </row>
    <row r="1712" spans="1:15" x14ac:dyDescent="0.3">
      <c r="A1712" t="s">
        <v>1704</v>
      </c>
      <c r="B1712">
        <v>29011231</v>
      </c>
      <c r="C1712" t="s">
        <v>5992</v>
      </c>
      <c r="D1712" s="11">
        <v>45838</v>
      </c>
      <c r="E1712" t="s">
        <v>3733</v>
      </c>
      <c r="F1712" t="s">
        <v>2818</v>
      </c>
      <c r="G1712" t="s">
        <v>2787</v>
      </c>
      <c r="H1712" t="str">
        <f>IF(_xlfn.XLOOKUP(E1712,LD_01[DOCUMENTO],LD_01[REVISÃO])=F1712,"VIGENTE","OBSOLETO")</f>
        <v>OBSOLETO</v>
      </c>
      <c r="I1712" t="s">
        <v>4320</v>
      </c>
      <c r="J1712" t="s">
        <v>4855</v>
      </c>
      <c r="K1712" t="str">
        <f t="shared" si="78"/>
        <v>MSV-163MS-638-NORTE</v>
      </c>
      <c r="L1712" t="str">
        <f>_xlfn.XLOOKUP(E1712,LD_PROJETOS!A:A,LD_PROJETOS!H:H)</f>
        <v>SI</v>
      </c>
      <c r="M1712" t="str">
        <f t="shared" si="79"/>
        <v>OBSOLETO</v>
      </c>
      <c r="N1712" t="str">
        <f t="shared" si="80"/>
        <v>C:\Users\luis.nunes\OneDrive - ATERPA\00.SERVIDOR\SALA TÉCNICA\00.PROJETOS\02.DOCUMENTOS\ANO 01\MSV-163MS-638-NORTE\SI\OBSOLETO</v>
      </c>
      <c r="O1712" t="s">
        <v>4780</v>
      </c>
    </row>
    <row r="1713" spans="1:15" x14ac:dyDescent="0.3">
      <c r="A1713" t="s">
        <v>1705</v>
      </c>
      <c r="B1713">
        <v>1027801</v>
      </c>
      <c r="C1713" t="s">
        <v>5992</v>
      </c>
      <c r="D1713" s="11">
        <v>45838</v>
      </c>
      <c r="E1713" t="s">
        <v>3733</v>
      </c>
      <c r="F1713" t="s">
        <v>2818</v>
      </c>
      <c r="G1713" t="s">
        <v>2788</v>
      </c>
      <c r="H1713" t="str">
        <f>IF(_xlfn.XLOOKUP(E1713,LD_01[DOCUMENTO],LD_01[REVISÃO])=F1713,"VIGENTE","OBSOLETO")</f>
        <v>OBSOLETO</v>
      </c>
      <c r="I1713" t="s">
        <v>4320</v>
      </c>
      <c r="J1713" t="s">
        <v>4855</v>
      </c>
      <c r="K1713" t="str">
        <f t="shared" si="78"/>
        <v>MSV-163MS-638-NORTE</v>
      </c>
      <c r="L1713" t="str">
        <f>_xlfn.XLOOKUP(E1713,LD_PROJETOS!A:A,LD_PROJETOS!H:H)</f>
        <v>SI</v>
      </c>
      <c r="M1713" t="str">
        <f t="shared" si="79"/>
        <v>OBSOLETO</v>
      </c>
      <c r="N1713" t="str">
        <f t="shared" si="80"/>
        <v>C:\Users\luis.nunes\OneDrive - ATERPA\00.SERVIDOR\SALA TÉCNICA\00.PROJETOS\02.DOCUMENTOS\ANO 01\MSV-163MS-638-NORTE\SI\OBSOLETO</v>
      </c>
      <c r="O1713" t="s">
        <v>4780</v>
      </c>
    </row>
    <row r="1714" spans="1:15" x14ac:dyDescent="0.3">
      <c r="A1714" t="s">
        <v>1706</v>
      </c>
      <c r="B1714">
        <v>588513</v>
      </c>
      <c r="C1714" t="s">
        <v>5992</v>
      </c>
      <c r="D1714" s="11">
        <v>45838</v>
      </c>
      <c r="E1714" t="s">
        <v>3734</v>
      </c>
      <c r="F1714" t="s">
        <v>2791</v>
      </c>
      <c r="G1714" t="s">
        <v>2787</v>
      </c>
      <c r="H1714" t="str">
        <f>IF(_xlfn.XLOOKUP(E1714,LD_01[DOCUMENTO],LD_01[REVISÃO])=F1714,"VIGENTE","OBSOLETO")</f>
        <v>VIGENTE</v>
      </c>
      <c r="I1714" t="s">
        <v>4320</v>
      </c>
      <c r="J1714" t="s">
        <v>4855</v>
      </c>
      <c r="K1714" t="str">
        <f t="shared" si="78"/>
        <v>MSV-163MS-638-NORTE</v>
      </c>
      <c r="L1714" t="str">
        <f>_xlfn.XLOOKUP(E1714,LD_PROJETOS!A:A,LD_PROJETOS!H:H)</f>
        <v>SI</v>
      </c>
      <c r="M1714" t="str">
        <f t="shared" si="79"/>
        <v/>
      </c>
      <c r="N1714" t="str">
        <f t="shared" si="80"/>
        <v>C:\Users\luis.nunes\OneDrive - ATERPA\00.SERVIDOR\SALA TÉCNICA\00.PROJETOS\02.DOCUMENTOS\ANO 01\MSV-163MS-638-NORTE\SI</v>
      </c>
      <c r="O1714" t="s">
        <v>4780</v>
      </c>
    </row>
    <row r="1715" spans="1:15" x14ac:dyDescent="0.3">
      <c r="A1715" t="s">
        <v>1707</v>
      </c>
      <c r="B1715">
        <v>281262</v>
      </c>
      <c r="C1715" t="s">
        <v>5992</v>
      </c>
      <c r="D1715" s="11">
        <v>45838</v>
      </c>
      <c r="E1715" t="s">
        <v>3734</v>
      </c>
      <c r="F1715" t="s">
        <v>2791</v>
      </c>
      <c r="G1715" t="s">
        <v>2788</v>
      </c>
      <c r="H1715" t="str">
        <f>IF(_xlfn.XLOOKUP(E1715,LD_01[DOCUMENTO],LD_01[REVISÃO])=F1715,"VIGENTE","OBSOLETO")</f>
        <v>VIGENTE</v>
      </c>
      <c r="I1715" t="s">
        <v>4320</v>
      </c>
      <c r="J1715" t="s">
        <v>4855</v>
      </c>
      <c r="K1715" t="str">
        <f t="shared" si="78"/>
        <v>MSV-163MS-638-NORTE</v>
      </c>
      <c r="L1715" t="str">
        <f>_xlfn.XLOOKUP(E1715,LD_PROJETOS!A:A,LD_PROJETOS!H:H)</f>
        <v>SI</v>
      </c>
      <c r="M1715" t="str">
        <f t="shared" si="79"/>
        <v/>
      </c>
      <c r="N1715" t="str">
        <f t="shared" si="80"/>
        <v>C:\Users\luis.nunes\OneDrive - ATERPA\00.SERVIDOR\SALA TÉCNICA\00.PROJETOS\02.DOCUMENTOS\ANO 01\MSV-163MS-638-NORTE\SI</v>
      </c>
      <c r="O1715" t="s">
        <v>4780</v>
      </c>
    </row>
    <row r="1716" spans="1:15" x14ac:dyDescent="0.3">
      <c r="A1716" t="s">
        <v>1708</v>
      </c>
      <c r="B1716">
        <v>588866</v>
      </c>
      <c r="C1716" t="s">
        <v>5992</v>
      </c>
      <c r="D1716" s="11">
        <v>45838</v>
      </c>
      <c r="E1716" t="s">
        <v>3735</v>
      </c>
      <c r="F1716" t="s">
        <v>2791</v>
      </c>
      <c r="G1716" t="s">
        <v>2787</v>
      </c>
      <c r="H1716" t="str">
        <f>IF(_xlfn.XLOOKUP(E1716,LD_01[DOCUMENTO],LD_01[REVISÃO])=F1716,"VIGENTE","OBSOLETO")</f>
        <v>VIGENTE</v>
      </c>
      <c r="I1716" t="s">
        <v>4320</v>
      </c>
      <c r="J1716" t="s">
        <v>4855</v>
      </c>
      <c r="K1716" t="str">
        <f t="shared" si="78"/>
        <v>MSV-163MS-638-NORTE</v>
      </c>
      <c r="L1716" t="str">
        <f>_xlfn.XLOOKUP(E1716,LD_PROJETOS!A:A,LD_PROJETOS!H:H)</f>
        <v>SI</v>
      </c>
      <c r="M1716" t="str">
        <f t="shared" si="79"/>
        <v/>
      </c>
      <c r="N1716" t="str">
        <f t="shared" si="80"/>
        <v>C:\Users\luis.nunes\OneDrive - ATERPA\00.SERVIDOR\SALA TÉCNICA\00.PROJETOS\02.DOCUMENTOS\ANO 01\MSV-163MS-638-NORTE\SI</v>
      </c>
      <c r="O1716" t="s">
        <v>4780</v>
      </c>
    </row>
    <row r="1717" spans="1:15" x14ac:dyDescent="0.3">
      <c r="A1717" t="s">
        <v>1709</v>
      </c>
      <c r="B1717">
        <v>328876</v>
      </c>
      <c r="C1717" t="s">
        <v>5992</v>
      </c>
      <c r="D1717" s="11">
        <v>45838</v>
      </c>
      <c r="E1717" t="s">
        <v>3735</v>
      </c>
      <c r="F1717" t="s">
        <v>2791</v>
      </c>
      <c r="G1717" t="s">
        <v>2788</v>
      </c>
      <c r="H1717" t="str">
        <f>IF(_xlfn.XLOOKUP(E1717,LD_01[DOCUMENTO],LD_01[REVISÃO])=F1717,"VIGENTE","OBSOLETO")</f>
        <v>VIGENTE</v>
      </c>
      <c r="I1717" t="s">
        <v>4320</v>
      </c>
      <c r="J1717" t="s">
        <v>4855</v>
      </c>
      <c r="K1717" t="str">
        <f t="shared" si="78"/>
        <v>MSV-163MS-638-NORTE</v>
      </c>
      <c r="L1717" t="str">
        <f>_xlfn.XLOOKUP(E1717,LD_PROJETOS!A:A,LD_PROJETOS!H:H)</f>
        <v>SI</v>
      </c>
      <c r="M1717" t="str">
        <f t="shared" si="79"/>
        <v/>
      </c>
      <c r="N1717" t="str">
        <f t="shared" si="80"/>
        <v>C:\Users\luis.nunes\OneDrive - ATERPA\00.SERVIDOR\SALA TÉCNICA\00.PROJETOS\02.DOCUMENTOS\ANO 01\MSV-163MS-638-NORTE\SI</v>
      </c>
      <c r="O1717" t="s">
        <v>4780</v>
      </c>
    </row>
    <row r="1718" spans="1:15" x14ac:dyDescent="0.3">
      <c r="A1718" t="s">
        <v>1710</v>
      </c>
      <c r="B1718">
        <v>588806</v>
      </c>
      <c r="C1718" t="s">
        <v>5992</v>
      </c>
      <c r="D1718" s="11">
        <v>45838</v>
      </c>
      <c r="E1718" t="s">
        <v>3736</v>
      </c>
      <c r="F1718" t="s">
        <v>2791</v>
      </c>
      <c r="G1718" t="s">
        <v>2787</v>
      </c>
      <c r="H1718" t="str">
        <f>IF(_xlfn.XLOOKUP(E1718,LD_01[DOCUMENTO],LD_01[REVISÃO])=F1718,"VIGENTE","OBSOLETO")</f>
        <v>VIGENTE</v>
      </c>
      <c r="I1718" t="s">
        <v>4320</v>
      </c>
      <c r="J1718" t="s">
        <v>4855</v>
      </c>
      <c r="K1718" t="str">
        <f t="shared" si="78"/>
        <v>MSV-163MS-638-NORTE</v>
      </c>
      <c r="L1718" t="str">
        <f>_xlfn.XLOOKUP(E1718,LD_PROJETOS!A:A,LD_PROJETOS!H:H)</f>
        <v>SI</v>
      </c>
      <c r="M1718" t="str">
        <f t="shared" si="79"/>
        <v/>
      </c>
      <c r="N1718" t="str">
        <f t="shared" si="80"/>
        <v>C:\Users\luis.nunes\OneDrive - ATERPA\00.SERVIDOR\SALA TÉCNICA\00.PROJETOS\02.DOCUMENTOS\ANO 01\MSV-163MS-638-NORTE\SI</v>
      </c>
      <c r="O1718" t="s">
        <v>4780</v>
      </c>
    </row>
    <row r="1719" spans="1:15" x14ac:dyDescent="0.3">
      <c r="A1719" t="s">
        <v>1711</v>
      </c>
      <c r="B1719">
        <v>277008</v>
      </c>
      <c r="C1719" t="s">
        <v>5992</v>
      </c>
      <c r="D1719" s="11">
        <v>45838</v>
      </c>
      <c r="E1719" t="s">
        <v>3736</v>
      </c>
      <c r="F1719" t="s">
        <v>2791</v>
      </c>
      <c r="G1719" t="s">
        <v>2788</v>
      </c>
      <c r="H1719" t="str">
        <f>IF(_xlfn.XLOOKUP(E1719,LD_01[DOCUMENTO],LD_01[REVISÃO])=F1719,"VIGENTE","OBSOLETO")</f>
        <v>VIGENTE</v>
      </c>
      <c r="I1719" t="s">
        <v>4320</v>
      </c>
      <c r="J1719" t="s">
        <v>4855</v>
      </c>
      <c r="K1719" t="str">
        <f t="shared" si="78"/>
        <v>MSV-163MS-638-NORTE</v>
      </c>
      <c r="L1719" t="str">
        <f>_xlfn.XLOOKUP(E1719,LD_PROJETOS!A:A,LD_PROJETOS!H:H)</f>
        <v>SI</v>
      </c>
      <c r="M1719" t="str">
        <f t="shared" si="79"/>
        <v/>
      </c>
      <c r="N1719" t="str">
        <f t="shared" si="80"/>
        <v>C:\Users\luis.nunes\OneDrive - ATERPA\00.SERVIDOR\SALA TÉCNICA\00.PROJETOS\02.DOCUMENTOS\ANO 01\MSV-163MS-638-NORTE\SI</v>
      </c>
      <c r="O1719" t="s">
        <v>4780</v>
      </c>
    </row>
    <row r="1720" spans="1:15" x14ac:dyDescent="0.3">
      <c r="A1720" t="s">
        <v>1712</v>
      </c>
      <c r="B1720">
        <v>3797968</v>
      </c>
      <c r="C1720" t="s">
        <v>5992</v>
      </c>
      <c r="D1720" s="11">
        <v>45838</v>
      </c>
      <c r="E1720" t="s">
        <v>3737</v>
      </c>
      <c r="F1720" t="s">
        <v>2791</v>
      </c>
      <c r="G1720" t="s">
        <v>2787</v>
      </c>
      <c r="H1720" t="str">
        <f>IF(_xlfn.XLOOKUP(E1720,LD_01[DOCUMENTO],LD_01[REVISÃO])=F1720,"VIGENTE","OBSOLETO")</f>
        <v>OBSOLETO</v>
      </c>
      <c r="I1720" t="s">
        <v>4320</v>
      </c>
      <c r="J1720" t="s">
        <v>4855</v>
      </c>
      <c r="K1720" t="str">
        <f t="shared" si="78"/>
        <v>MSV-163MS-638-NORTE</v>
      </c>
      <c r="L1720" t="str">
        <f>_xlfn.XLOOKUP(E1720,LD_PROJETOS!A:A,LD_PROJETOS!H:H)</f>
        <v>SI</v>
      </c>
      <c r="M1720" t="str">
        <f t="shared" si="79"/>
        <v>OBSOLETO</v>
      </c>
      <c r="N1720" t="str">
        <f t="shared" si="80"/>
        <v>C:\Users\luis.nunes\OneDrive - ATERPA\00.SERVIDOR\SALA TÉCNICA\00.PROJETOS\02.DOCUMENTOS\ANO 01\MSV-163MS-638-NORTE\SI\OBSOLETO</v>
      </c>
      <c r="O1720" t="s">
        <v>4780</v>
      </c>
    </row>
    <row r="1721" spans="1:15" x14ac:dyDescent="0.3">
      <c r="A1721" t="s">
        <v>1713</v>
      </c>
      <c r="B1721">
        <v>368847</v>
      </c>
      <c r="C1721" t="s">
        <v>5992</v>
      </c>
      <c r="D1721" s="11">
        <v>45838</v>
      </c>
      <c r="E1721" t="s">
        <v>3737</v>
      </c>
      <c r="F1721" t="s">
        <v>2791</v>
      </c>
      <c r="G1721" t="s">
        <v>2788</v>
      </c>
      <c r="H1721" t="str">
        <f>IF(_xlfn.XLOOKUP(E1721,LD_01[DOCUMENTO],LD_01[REVISÃO])=F1721,"VIGENTE","OBSOLETO")</f>
        <v>OBSOLETO</v>
      </c>
      <c r="I1721" t="s">
        <v>4320</v>
      </c>
      <c r="J1721" t="s">
        <v>4855</v>
      </c>
      <c r="K1721" t="str">
        <f t="shared" si="78"/>
        <v>MSV-163MS-638-NORTE</v>
      </c>
      <c r="L1721" t="str">
        <f>_xlfn.XLOOKUP(E1721,LD_PROJETOS!A:A,LD_PROJETOS!H:H)</f>
        <v>SI</v>
      </c>
      <c r="M1721" t="str">
        <f t="shared" si="79"/>
        <v>OBSOLETO</v>
      </c>
      <c r="N1721" t="str">
        <f t="shared" si="80"/>
        <v>C:\Users\luis.nunes\OneDrive - ATERPA\00.SERVIDOR\SALA TÉCNICA\00.PROJETOS\02.DOCUMENTOS\ANO 01\MSV-163MS-638-NORTE\SI\OBSOLETO</v>
      </c>
      <c r="O1721" t="s">
        <v>4780</v>
      </c>
    </row>
    <row r="1722" spans="1:15" x14ac:dyDescent="0.3">
      <c r="A1722" t="s">
        <v>1714</v>
      </c>
      <c r="B1722">
        <v>3793168</v>
      </c>
      <c r="C1722" t="s">
        <v>5992</v>
      </c>
      <c r="D1722" s="11">
        <v>45838</v>
      </c>
      <c r="E1722" t="s">
        <v>3738</v>
      </c>
      <c r="F1722" t="s">
        <v>2791</v>
      </c>
      <c r="G1722" t="s">
        <v>2787</v>
      </c>
      <c r="H1722" t="str">
        <f>IF(_xlfn.XLOOKUP(E1722,LD_01[DOCUMENTO],LD_01[REVISÃO])=F1722,"VIGENTE","OBSOLETO")</f>
        <v>VIGENTE</v>
      </c>
      <c r="I1722" t="s">
        <v>4320</v>
      </c>
      <c r="J1722" t="s">
        <v>4855</v>
      </c>
      <c r="K1722" t="str">
        <f t="shared" si="78"/>
        <v>MSV-163MS-638-NORTE</v>
      </c>
      <c r="L1722" t="str">
        <f>_xlfn.XLOOKUP(E1722,LD_PROJETOS!A:A,LD_PROJETOS!H:H)</f>
        <v>SI</v>
      </c>
      <c r="M1722" t="str">
        <f t="shared" si="79"/>
        <v/>
      </c>
      <c r="N1722" t="str">
        <f t="shared" si="80"/>
        <v>C:\Users\luis.nunes\OneDrive - ATERPA\00.SERVIDOR\SALA TÉCNICA\00.PROJETOS\02.DOCUMENTOS\ANO 01\MSV-163MS-638-NORTE\SI</v>
      </c>
      <c r="O1722" t="s">
        <v>4780</v>
      </c>
    </row>
    <row r="1723" spans="1:15" x14ac:dyDescent="0.3">
      <c r="A1723" t="s">
        <v>1715</v>
      </c>
      <c r="B1723">
        <v>395621</v>
      </c>
      <c r="C1723" t="s">
        <v>5992</v>
      </c>
      <c r="D1723" s="11">
        <v>45838</v>
      </c>
      <c r="E1723" t="s">
        <v>3738</v>
      </c>
      <c r="F1723" t="s">
        <v>2791</v>
      </c>
      <c r="G1723" t="s">
        <v>2788</v>
      </c>
      <c r="H1723" t="str">
        <f>IF(_xlfn.XLOOKUP(E1723,LD_01[DOCUMENTO],LD_01[REVISÃO])=F1723,"VIGENTE","OBSOLETO")</f>
        <v>VIGENTE</v>
      </c>
      <c r="I1723" t="s">
        <v>4320</v>
      </c>
      <c r="J1723" t="s">
        <v>4855</v>
      </c>
      <c r="K1723" t="str">
        <f t="shared" si="78"/>
        <v>MSV-163MS-638-NORTE</v>
      </c>
      <c r="L1723" t="str">
        <f>_xlfn.XLOOKUP(E1723,LD_PROJETOS!A:A,LD_PROJETOS!H:H)</f>
        <v>SI</v>
      </c>
      <c r="M1723" t="str">
        <f t="shared" si="79"/>
        <v/>
      </c>
      <c r="N1723" t="str">
        <f t="shared" si="80"/>
        <v>C:\Users\luis.nunes\OneDrive - ATERPA\00.SERVIDOR\SALA TÉCNICA\00.PROJETOS\02.DOCUMENTOS\ANO 01\MSV-163MS-638-NORTE\SI</v>
      </c>
      <c r="O1723" t="s">
        <v>4780</v>
      </c>
    </row>
    <row r="1724" spans="1:15" x14ac:dyDescent="0.3">
      <c r="A1724" t="s">
        <v>1716</v>
      </c>
      <c r="B1724">
        <v>3794896</v>
      </c>
      <c r="C1724" t="s">
        <v>5992</v>
      </c>
      <c r="D1724" s="11">
        <v>45838</v>
      </c>
      <c r="E1724" t="s">
        <v>3739</v>
      </c>
      <c r="F1724" t="s">
        <v>2791</v>
      </c>
      <c r="G1724" t="s">
        <v>2787</v>
      </c>
      <c r="H1724" t="str">
        <f>IF(_xlfn.XLOOKUP(E1724,LD_01[DOCUMENTO],LD_01[REVISÃO])=F1724,"VIGENTE","OBSOLETO")</f>
        <v>OBSOLETO</v>
      </c>
      <c r="I1724" t="s">
        <v>4320</v>
      </c>
      <c r="J1724" t="s">
        <v>4855</v>
      </c>
      <c r="K1724" t="str">
        <f t="shared" si="78"/>
        <v>MSV-163MS-638-NORTE</v>
      </c>
      <c r="L1724" t="str">
        <f>_xlfn.XLOOKUP(E1724,LD_PROJETOS!A:A,LD_PROJETOS!H:H)</f>
        <v>SI</v>
      </c>
      <c r="M1724" t="str">
        <f t="shared" si="79"/>
        <v>OBSOLETO</v>
      </c>
      <c r="N1724" t="str">
        <f t="shared" si="80"/>
        <v>C:\Users\luis.nunes\OneDrive - ATERPA\00.SERVIDOR\SALA TÉCNICA\00.PROJETOS\02.DOCUMENTOS\ANO 01\MSV-163MS-638-NORTE\SI\OBSOLETO</v>
      </c>
      <c r="O1724" t="s">
        <v>4780</v>
      </c>
    </row>
    <row r="1725" spans="1:15" x14ac:dyDescent="0.3">
      <c r="A1725" t="s">
        <v>1717</v>
      </c>
      <c r="B1725">
        <v>394889</v>
      </c>
      <c r="C1725" t="s">
        <v>5992</v>
      </c>
      <c r="D1725" s="11">
        <v>45838</v>
      </c>
      <c r="E1725" t="s">
        <v>3739</v>
      </c>
      <c r="F1725" t="s">
        <v>2791</v>
      </c>
      <c r="G1725" t="s">
        <v>2788</v>
      </c>
      <c r="H1725" t="str">
        <f>IF(_xlfn.XLOOKUP(E1725,LD_01[DOCUMENTO],LD_01[REVISÃO])=F1725,"VIGENTE","OBSOLETO")</f>
        <v>OBSOLETO</v>
      </c>
      <c r="I1725" t="s">
        <v>4320</v>
      </c>
      <c r="J1725" t="s">
        <v>4855</v>
      </c>
      <c r="K1725" t="str">
        <f t="shared" si="78"/>
        <v>MSV-163MS-638-NORTE</v>
      </c>
      <c r="L1725" t="str">
        <f>_xlfn.XLOOKUP(E1725,LD_PROJETOS!A:A,LD_PROJETOS!H:H)</f>
        <v>SI</v>
      </c>
      <c r="M1725" t="str">
        <f t="shared" si="79"/>
        <v>OBSOLETO</v>
      </c>
      <c r="N1725" t="str">
        <f t="shared" si="80"/>
        <v>C:\Users\luis.nunes\OneDrive - ATERPA\00.SERVIDOR\SALA TÉCNICA\00.PROJETOS\02.DOCUMENTOS\ANO 01\MSV-163MS-638-NORTE\SI\OBSOLETO</v>
      </c>
      <c r="O1725" t="s">
        <v>4780</v>
      </c>
    </row>
    <row r="1726" spans="1:15" x14ac:dyDescent="0.3">
      <c r="A1726" t="s">
        <v>1718</v>
      </c>
      <c r="B1726">
        <v>3794896</v>
      </c>
      <c r="C1726" t="s">
        <v>5992</v>
      </c>
      <c r="D1726" s="11">
        <v>45838</v>
      </c>
      <c r="E1726" t="s">
        <v>3740</v>
      </c>
      <c r="F1726" t="s">
        <v>2791</v>
      </c>
      <c r="G1726" t="s">
        <v>2787</v>
      </c>
      <c r="H1726" t="str">
        <f>IF(_xlfn.XLOOKUP(E1726,LD_01[DOCUMENTO],LD_01[REVISÃO])=F1726,"VIGENTE","OBSOLETO")</f>
        <v>VIGENTE</v>
      </c>
      <c r="I1726" t="s">
        <v>4320</v>
      </c>
      <c r="J1726" t="s">
        <v>4855</v>
      </c>
      <c r="K1726" t="str">
        <f t="shared" si="78"/>
        <v>MSV-163MS-638-NORTE</v>
      </c>
      <c r="L1726" t="str">
        <f>_xlfn.XLOOKUP(E1726,LD_PROJETOS!A:A,LD_PROJETOS!H:H)</f>
        <v>SI</v>
      </c>
      <c r="M1726" t="str">
        <f t="shared" si="79"/>
        <v/>
      </c>
      <c r="N1726" t="str">
        <f t="shared" si="80"/>
        <v>C:\Users\luis.nunes\OneDrive - ATERPA\00.SERVIDOR\SALA TÉCNICA\00.PROJETOS\02.DOCUMENTOS\ANO 01\MSV-163MS-638-NORTE\SI</v>
      </c>
      <c r="O1726" t="s">
        <v>4780</v>
      </c>
    </row>
    <row r="1727" spans="1:15" x14ac:dyDescent="0.3">
      <c r="A1727" t="s">
        <v>1719</v>
      </c>
      <c r="B1727">
        <v>751115</v>
      </c>
      <c r="C1727" t="s">
        <v>5992</v>
      </c>
      <c r="D1727" s="11">
        <v>45838</v>
      </c>
      <c r="E1727" t="s">
        <v>3740</v>
      </c>
      <c r="F1727" t="s">
        <v>2791</v>
      </c>
      <c r="G1727" t="s">
        <v>2788</v>
      </c>
      <c r="H1727" t="str">
        <f>IF(_xlfn.XLOOKUP(E1727,LD_01[DOCUMENTO],LD_01[REVISÃO])=F1727,"VIGENTE","OBSOLETO")</f>
        <v>VIGENTE</v>
      </c>
      <c r="I1727" t="s">
        <v>4320</v>
      </c>
      <c r="J1727" t="s">
        <v>4855</v>
      </c>
      <c r="K1727" t="str">
        <f t="shared" si="78"/>
        <v>MSV-163MS-638-NORTE</v>
      </c>
      <c r="L1727" t="str">
        <f>_xlfn.XLOOKUP(E1727,LD_PROJETOS!A:A,LD_PROJETOS!H:H)</f>
        <v>SI</v>
      </c>
      <c r="M1727" t="str">
        <f t="shared" si="79"/>
        <v/>
      </c>
      <c r="N1727" t="str">
        <f t="shared" si="80"/>
        <v>C:\Users\luis.nunes\OneDrive - ATERPA\00.SERVIDOR\SALA TÉCNICA\00.PROJETOS\02.DOCUMENTOS\ANO 01\MSV-163MS-638-NORTE\SI</v>
      </c>
      <c r="O1727" t="s">
        <v>4780</v>
      </c>
    </row>
    <row r="1728" spans="1:15" x14ac:dyDescent="0.3">
      <c r="A1728" t="s">
        <v>1720</v>
      </c>
      <c r="B1728">
        <v>3799212</v>
      </c>
      <c r="C1728" t="s">
        <v>5992</v>
      </c>
      <c r="D1728" s="11">
        <v>45838</v>
      </c>
      <c r="E1728" t="s">
        <v>3741</v>
      </c>
      <c r="F1728" t="s">
        <v>2791</v>
      </c>
      <c r="G1728" t="s">
        <v>2787</v>
      </c>
      <c r="H1728" t="str">
        <f>IF(_xlfn.XLOOKUP(E1728,LD_01[DOCUMENTO],LD_01[REVISÃO])=F1728,"VIGENTE","OBSOLETO")</f>
        <v>VIGENTE</v>
      </c>
      <c r="I1728" t="s">
        <v>4320</v>
      </c>
      <c r="J1728" t="s">
        <v>4855</v>
      </c>
      <c r="K1728" t="str">
        <f t="shared" si="78"/>
        <v>MSV-163MS-638-NORTE</v>
      </c>
      <c r="L1728" t="str">
        <f>_xlfn.XLOOKUP(E1728,LD_PROJETOS!A:A,LD_PROJETOS!H:H)</f>
        <v>SI</v>
      </c>
      <c r="M1728" t="str">
        <f t="shared" si="79"/>
        <v/>
      </c>
      <c r="N1728" t="str">
        <f t="shared" si="80"/>
        <v>C:\Users\luis.nunes\OneDrive - ATERPA\00.SERVIDOR\SALA TÉCNICA\00.PROJETOS\02.DOCUMENTOS\ANO 01\MSV-163MS-638-NORTE\SI</v>
      </c>
      <c r="O1728" t="s">
        <v>4780</v>
      </c>
    </row>
    <row r="1729" spans="1:15" x14ac:dyDescent="0.3">
      <c r="A1729" t="s">
        <v>1721</v>
      </c>
      <c r="B1729">
        <v>846176</v>
      </c>
      <c r="C1729" t="s">
        <v>5992</v>
      </c>
      <c r="D1729" s="11">
        <v>45838</v>
      </c>
      <c r="E1729" t="s">
        <v>3741</v>
      </c>
      <c r="F1729" t="s">
        <v>2791</v>
      </c>
      <c r="G1729" t="s">
        <v>2788</v>
      </c>
      <c r="H1729" t="str">
        <f>IF(_xlfn.XLOOKUP(E1729,LD_01[DOCUMENTO],LD_01[REVISÃO])=F1729,"VIGENTE","OBSOLETO")</f>
        <v>VIGENTE</v>
      </c>
      <c r="I1729" t="s">
        <v>4320</v>
      </c>
      <c r="J1729" t="s">
        <v>4855</v>
      </c>
      <c r="K1729" t="str">
        <f t="shared" ref="K1729:K1792" si="81">"MSV-163MS-"&amp;I1729</f>
        <v>MSV-163MS-638-NORTE</v>
      </c>
      <c r="L1729" t="str">
        <f>_xlfn.XLOOKUP(E1729,LD_PROJETOS!A:A,LD_PROJETOS!H:H)</f>
        <v>SI</v>
      </c>
      <c r="M1729" t="str">
        <f t="shared" ref="M1729:M1792" si="82">IF(H1729&lt;&gt;"OBSOLETO","",H1729)</f>
        <v/>
      </c>
      <c r="N1729" t="str">
        <f t="shared" ref="N1729:N1792" si="83">_xlfn.TEXTJOIN("\",TRUE,J1729:M1729)</f>
        <v>C:\Users\luis.nunes\OneDrive - ATERPA\00.SERVIDOR\SALA TÉCNICA\00.PROJETOS\02.DOCUMENTOS\ANO 01\MSV-163MS-638-NORTE\SI</v>
      </c>
      <c r="O1729" t="s">
        <v>4780</v>
      </c>
    </row>
    <row r="1730" spans="1:15" x14ac:dyDescent="0.3">
      <c r="A1730" t="s">
        <v>1722</v>
      </c>
      <c r="B1730">
        <v>3910953</v>
      </c>
      <c r="C1730" t="s">
        <v>5992</v>
      </c>
      <c r="D1730" s="11">
        <v>45838</v>
      </c>
      <c r="E1730" t="s">
        <v>3742</v>
      </c>
      <c r="F1730" t="s">
        <v>2786</v>
      </c>
      <c r="G1730" t="s">
        <v>2787</v>
      </c>
      <c r="H1730" t="str">
        <f>IF(_xlfn.XLOOKUP(E1730,LD_01[DOCUMENTO],LD_01[REVISÃO])=F1730,"VIGENTE","OBSOLETO")</f>
        <v>VIGENTE</v>
      </c>
      <c r="I1730" t="s">
        <v>4320</v>
      </c>
      <c r="J1730" t="s">
        <v>4855</v>
      </c>
      <c r="K1730" t="str">
        <f t="shared" si="81"/>
        <v>MSV-163MS-638-NORTE</v>
      </c>
      <c r="L1730" t="str">
        <f>_xlfn.XLOOKUP(E1730,LD_PROJETOS!A:A,LD_PROJETOS!H:H)</f>
        <v>SI</v>
      </c>
      <c r="M1730" t="str">
        <f t="shared" si="82"/>
        <v/>
      </c>
      <c r="N1730" t="str">
        <f t="shared" si="83"/>
        <v>C:\Users\luis.nunes\OneDrive - ATERPA\00.SERVIDOR\SALA TÉCNICA\00.PROJETOS\02.DOCUMENTOS\ANO 01\MSV-163MS-638-NORTE\SI</v>
      </c>
      <c r="O1730" t="s">
        <v>4780</v>
      </c>
    </row>
    <row r="1731" spans="1:15" x14ac:dyDescent="0.3">
      <c r="A1731" t="s">
        <v>1723</v>
      </c>
      <c r="B1731">
        <v>797169</v>
      </c>
      <c r="C1731" t="s">
        <v>5992</v>
      </c>
      <c r="D1731" s="11">
        <v>45838</v>
      </c>
      <c r="E1731" t="s">
        <v>3742</v>
      </c>
      <c r="F1731" t="s">
        <v>2786</v>
      </c>
      <c r="G1731" t="s">
        <v>2788</v>
      </c>
      <c r="H1731" t="str">
        <f>IF(_xlfn.XLOOKUP(E1731,LD_01[DOCUMENTO],LD_01[REVISÃO])=F1731,"VIGENTE","OBSOLETO")</f>
        <v>VIGENTE</v>
      </c>
      <c r="I1731" t="s">
        <v>4320</v>
      </c>
      <c r="J1731" t="s">
        <v>4855</v>
      </c>
      <c r="K1731" t="str">
        <f t="shared" si="81"/>
        <v>MSV-163MS-638-NORTE</v>
      </c>
      <c r="L1731" t="str">
        <f>_xlfn.XLOOKUP(E1731,LD_PROJETOS!A:A,LD_PROJETOS!H:H)</f>
        <v>SI</v>
      </c>
      <c r="M1731" t="str">
        <f t="shared" si="82"/>
        <v/>
      </c>
      <c r="N1731" t="str">
        <f t="shared" si="83"/>
        <v>C:\Users\luis.nunes\OneDrive - ATERPA\00.SERVIDOR\SALA TÉCNICA\00.PROJETOS\02.DOCUMENTOS\ANO 01\MSV-163MS-638-NORTE\SI</v>
      </c>
      <c r="O1731" t="s">
        <v>4780</v>
      </c>
    </row>
    <row r="1732" spans="1:15" x14ac:dyDescent="0.3">
      <c r="A1732" t="s">
        <v>1724</v>
      </c>
      <c r="B1732">
        <v>3898641</v>
      </c>
      <c r="C1732" t="s">
        <v>5992</v>
      </c>
      <c r="D1732" s="11">
        <v>45838</v>
      </c>
      <c r="E1732" t="s">
        <v>3743</v>
      </c>
      <c r="F1732" t="s">
        <v>2786</v>
      </c>
      <c r="G1732" t="s">
        <v>2787</v>
      </c>
      <c r="H1732" t="str">
        <f>IF(_xlfn.XLOOKUP(E1732,LD_01[DOCUMENTO],LD_01[REVISÃO])=F1732,"VIGENTE","OBSOLETO")</f>
        <v>VIGENTE</v>
      </c>
      <c r="I1732" t="s">
        <v>4320</v>
      </c>
      <c r="J1732" t="s">
        <v>4855</v>
      </c>
      <c r="K1732" t="str">
        <f t="shared" si="81"/>
        <v>MSV-163MS-638-NORTE</v>
      </c>
      <c r="L1732" t="str">
        <f>_xlfn.XLOOKUP(E1732,LD_PROJETOS!A:A,LD_PROJETOS!H:H)</f>
        <v>SI</v>
      </c>
      <c r="M1732" t="str">
        <f t="shared" si="82"/>
        <v/>
      </c>
      <c r="N1732" t="str">
        <f t="shared" si="83"/>
        <v>C:\Users\luis.nunes\OneDrive - ATERPA\00.SERVIDOR\SALA TÉCNICA\00.PROJETOS\02.DOCUMENTOS\ANO 01\MSV-163MS-638-NORTE\SI</v>
      </c>
      <c r="O1732" t="s">
        <v>4780</v>
      </c>
    </row>
    <row r="1733" spans="1:15" x14ac:dyDescent="0.3">
      <c r="A1733" t="s">
        <v>1725</v>
      </c>
      <c r="B1733">
        <v>942789</v>
      </c>
      <c r="C1733" t="s">
        <v>5992</v>
      </c>
      <c r="D1733" s="11">
        <v>45838</v>
      </c>
      <c r="E1733" t="s">
        <v>3743</v>
      </c>
      <c r="F1733" t="s">
        <v>2786</v>
      </c>
      <c r="G1733" t="s">
        <v>2788</v>
      </c>
      <c r="H1733" t="str">
        <f>IF(_xlfn.XLOOKUP(E1733,LD_01[DOCUMENTO],LD_01[REVISÃO])=F1733,"VIGENTE","OBSOLETO")</f>
        <v>VIGENTE</v>
      </c>
      <c r="I1733" t="s">
        <v>4320</v>
      </c>
      <c r="J1733" t="s">
        <v>4855</v>
      </c>
      <c r="K1733" t="str">
        <f t="shared" si="81"/>
        <v>MSV-163MS-638-NORTE</v>
      </c>
      <c r="L1733" t="str">
        <f>_xlfn.XLOOKUP(E1733,LD_PROJETOS!A:A,LD_PROJETOS!H:H)</f>
        <v>SI</v>
      </c>
      <c r="M1733" t="str">
        <f t="shared" si="82"/>
        <v/>
      </c>
      <c r="N1733" t="str">
        <f t="shared" si="83"/>
        <v>C:\Users\luis.nunes\OneDrive - ATERPA\00.SERVIDOR\SALA TÉCNICA\00.PROJETOS\02.DOCUMENTOS\ANO 01\MSV-163MS-638-NORTE\SI</v>
      </c>
      <c r="O1733" t="s">
        <v>4780</v>
      </c>
    </row>
    <row r="1734" spans="1:15" x14ac:dyDescent="0.3">
      <c r="A1734" t="s">
        <v>1726</v>
      </c>
      <c r="B1734">
        <v>3932385</v>
      </c>
      <c r="C1734" t="s">
        <v>5992</v>
      </c>
      <c r="D1734" s="11">
        <v>45838</v>
      </c>
      <c r="E1734" t="s">
        <v>3744</v>
      </c>
      <c r="F1734" t="s">
        <v>2786</v>
      </c>
      <c r="G1734" t="s">
        <v>2787</v>
      </c>
      <c r="H1734" t="str">
        <f>IF(_xlfn.XLOOKUP(E1734,LD_01[DOCUMENTO],LD_01[REVISÃO])=F1734,"VIGENTE","OBSOLETO")</f>
        <v>VIGENTE</v>
      </c>
      <c r="I1734" t="s">
        <v>4320</v>
      </c>
      <c r="J1734" t="s">
        <v>4855</v>
      </c>
      <c r="K1734" t="str">
        <f t="shared" si="81"/>
        <v>MSV-163MS-638-NORTE</v>
      </c>
      <c r="L1734" t="str">
        <f>_xlfn.XLOOKUP(E1734,LD_PROJETOS!A:A,LD_PROJETOS!H:H)</f>
        <v>SI</v>
      </c>
      <c r="M1734" t="str">
        <f t="shared" si="82"/>
        <v/>
      </c>
      <c r="N1734" t="str">
        <f t="shared" si="83"/>
        <v>C:\Users\luis.nunes\OneDrive - ATERPA\00.SERVIDOR\SALA TÉCNICA\00.PROJETOS\02.DOCUMENTOS\ANO 01\MSV-163MS-638-NORTE\SI</v>
      </c>
      <c r="O1734" t="s">
        <v>4780</v>
      </c>
    </row>
    <row r="1735" spans="1:15" x14ac:dyDescent="0.3">
      <c r="A1735" t="s">
        <v>1727</v>
      </c>
      <c r="B1735">
        <v>913399</v>
      </c>
      <c r="C1735" t="s">
        <v>5992</v>
      </c>
      <c r="D1735" s="11">
        <v>45838</v>
      </c>
      <c r="E1735" t="s">
        <v>3744</v>
      </c>
      <c r="F1735" t="s">
        <v>2786</v>
      </c>
      <c r="G1735" t="s">
        <v>2788</v>
      </c>
      <c r="H1735" t="str">
        <f>IF(_xlfn.XLOOKUP(E1735,LD_01[DOCUMENTO],LD_01[REVISÃO])=F1735,"VIGENTE","OBSOLETO")</f>
        <v>VIGENTE</v>
      </c>
      <c r="I1735" t="s">
        <v>4320</v>
      </c>
      <c r="J1735" t="s">
        <v>4855</v>
      </c>
      <c r="K1735" t="str">
        <f t="shared" si="81"/>
        <v>MSV-163MS-638-NORTE</v>
      </c>
      <c r="L1735" t="str">
        <f>_xlfn.XLOOKUP(E1735,LD_PROJETOS!A:A,LD_PROJETOS!H:H)</f>
        <v>SI</v>
      </c>
      <c r="M1735" t="str">
        <f t="shared" si="82"/>
        <v/>
      </c>
      <c r="N1735" t="str">
        <f t="shared" si="83"/>
        <v>C:\Users\luis.nunes\OneDrive - ATERPA\00.SERVIDOR\SALA TÉCNICA\00.PROJETOS\02.DOCUMENTOS\ANO 01\MSV-163MS-638-NORTE\SI</v>
      </c>
      <c r="O1735" t="s">
        <v>4780</v>
      </c>
    </row>
    <row r="1736" spans="1:15" x14ac:dyDescent="0.3">
      <c r="A1736" t="s">
        <v>1728</v>
      </c>
      <c r="B1736">
        <v>4563111</v>
      </c>
      <c r="C1736" t="s">
        <v>5992</v>
      </c>
      <c r="D1736" s="11">
        <v>45838</v>
      </c>
      <c r="E1736" t="s">
        <v>3745</v>
      </c>
      <c r="F1736" t="s">
        <v>2786</v>
      </c>
      <c r="G1736" t="s">
        <v>2787</v>
      </c>
      <c r="H1736" t="str">
        <f>IF(_xlfn.XLOOKUP(E1736,LD_01[DOCUMENTO],LD_01[REVISÃO])=F1736,"VIGENTE","OBSOLETO")</f>
        <v>VIGENTE</v>
      </c>
      <c r="I1736" t="s">
        <v>4320</v>
      </c>
      <c r="J1736" t="s">
        <v>4855</v>
      </c>
      <c r="K1736" t="str">
        <f t="shared" si="81"/>
        <v>MSV-163MS-638-NORTE</v>
      </c>
      <c r="L1736" t="str">
        <f>_xlfn.XLOOKUP(E1736,LD_PROJETOS!A:A,LD_PROJETOS!H:H)</f>
        <v>SI</v>
      </c>
      <c r="M1736" t="str">
        <f t="shared" si="82"/>
        <v/>
      </c>
      <c r="N1736" t="str">
        <f t="shared" si="83"/>
        <v>C:\Users\luis.nunes\OneDrive - ATERPA\00.SERVIDOR\SALA TÉCNICA\00.PROJETOS\02.DOCUMENTOS\ANO 01\MSV-163MS-638-NORTE\SI</v>
      </c>
      <c r="O1736" t="s">
        <v>4780</v>
      </c>
    </row>
    <row r="1737" spans="1:15" x14ac:dyDescent="0.3">
      <c r="A1737" t="s">
        <v>1729</v>
      </c>
      <c r="B1737">
        <v>537698</v>
      </c>
      <c r="C1737" t="s">
        <v>5992</v>
      </c>
      <c r="D1737" s="11">
        <v>45838</v>
      </c>
      <c r="E1737" t="s">
        <v>3745</v>
      </c>
      <c r="F1737" t="s">
        <v>2786</v>
      </c>
      <c r="G1737" t="s">
        <v>2788</v>
      </c>
      <c r="H1737" t="str">
        <f>IF(_xlfn.XLOOKUP(E1737,LD_01[DOCUMENTO],LD_01[REVISÃO])=F1737,"VIGENTE","OBSOLETO")</f>
        <v>VIGENTE</v>
      </c>
      <c r="I1737" t="s">
        <v>4320</v>
      </c>
      <c r="J1737" t="s">
        <v>4855</v>
      </c>
      <c r="K1737" t="str">
        <f t="shared" si="81"/>
        <v>MSV-163MS-638-NORTE</v>
      </c>
      <c r="L1737" t="str">
        <f>_xlfn.XLOOKUP(E1737,LD_PROJETOS!A:A,LD_PROJETOS!H:H)</f>
        <v>SI</v>
      </c>
      <c r="M1737" t="str">
        <f t="shared" si="82"/>
        <v/>
      </c>
      <c r="N1737" t="str">
        <f t="shared" si="83"/>
        <v>C:\Users\luis.nunes\OneDrive - ATERPA\00.SERVIDOR\SALA TÉCNICA\00.PROJETOS\02.DOCUMENTOS\ANO 01\MSV-163MS-638-NORTE\SI</v>
      </c>
      <c r="O1737" t="s">
        <v>4780</v>
      </c>
    </row>
    <row r="1738" spans="1:15" x14ac:dyDescent="0.3">
      <c r="A1738" t="s">
        <v>1802</v>
      </c>
      <c r="B1738">
        <v>3519449</v>
      </c>
      <c r="C1738" t="s">
        <v>5992</v>
      </c>
      <c r="D1738" s="11">
        <v>45838</v>
      </c>
      <c r="E1738" t="s">
        <v>3786</v>
      </c>
      <c r="F1738" t="s">
        <v>2818</v>
      </c>
      <c r="G1738" t="s">
        <v>2787</v>
      </c>
      <c r="H1738" t="str">
        <f>IF(_xlfn.XLOOKUP(E1738,LD_01[DOCUMENTO],LD_01[REVISÃO])=F1738,"VIGENTE","OBSOLETO")</f>
        <v>OBSOLETO</v>
      </c>
      <c r="I1738" t="s">
        <v>4320</v>
      </c>
      <c r="J1738" t="s">
        <v>4855</v>
      </c>
      <c r="K1738" t="str">
        <f t="shared" si="81"/>
        <v>MSV-163MS-638-NORTE</v>
      </c>
      <c r="L1738" t="str">
        <f>_xlfn.XLOOKUP(E1738,LD_PROJETOS!A:A,LD_PROJETOS!H:H)</f>
        <v>EL</v>
      </c>
      <c r="M1738" t="str">
        <f t="shared" si="82"/>
        <v>OBSOLETO</v>
      </c>
      <c r="N1738" t="str">
        <f t="shared" si="83"/>
        <v>C:\Users\luis.nunes\OneDrive - ATERPA\00.SERVIDOR\SALA TÉCNICA\00.PROJETOS\02.DOCUMENTOS\ANO 01\MSV-163MS-638-NORTE\EL\OBSOLETO</v>
      </c>
      <c r="O1738" t="s">
        <v>4780</v>
      </c>
    </row>
    <row r="1739" spans="1:15" x14ac:dyDescent="0.3">
      <c r="A1739" t="s">
        <v>1803</v>
      </c>
      <c r="B1739">
        <v>2539490</v>
      </c>
      <c r="C1739" t="s">
        <v>5992</v>
      </c>
      <c r="D1739" s="11">
        <v>45838</v>
      </c>
      <c r="E1739" t="s">
        <v>3786</v>
      </c>
      <c r="F1739" t="s">
        <v>2818</v>
      </c>
      <c r="G1739" t="s">
        <v>2788</v>
      </c>
      <c r="H1739" t="str">
        <f>IF(_xlfn.XLOOKUP(E1739,LD_01[DOCUMENTO],LD_01[REVISÃO])=F1739,"VIGENTE","OBSOLETO")</f>
        <v>OBSOLETO</v>
      </c>
      <c r="I1739" t="s">
        <v>4320</v>
      </c>
      <c r="J1739" t="s">
        <v>4855</v>
      </c>
      <c r="K1739" t="str">
        <f t="shared" si="81"/>
        <v>MSV-163MS-638-NORTE</v>
      </c>
      <c r="L1739" t="str">
        <f>_xlfn.XLOOKUP(E1739,LD_PROJETOS!A:A,LD_PROJETOS!H:H)</f>
        <v>EL</v>
      </c>
      <c r="M1739" t="str">
        <f t="shared" si="82"/>
        <v>OBSOLETO</v>
      </c>
      <c r="N1739" t="str">
        <f t="shared" si="83"/>
        <v>C:\Users\luis.nunes\OneDrive - ATERPA\00.SERVIDOR\SALA TÉCNICA\00.PROJETOS\02.DOCUMENTOS\ANO 01\MSV-163MS-638-NORTE\EL\OBSOLETO</v>
      </c>
      <c r="O1739" t="s">
        <v>4780</v>
      </c>
    </row>
    <row r="1740" spans="1:15" x14ac:dyDescent="0.3">
      <c r="A1740" t="s">
        <v>1804</v>
      </c>
      <c r="B1740">
        <v>3777026</v>
      </c>
      <c r="C1740" t="s">
        <v>5992</v>
      </c>
      <c r="D1740" s="11">
        <v>45838</v>
      </c>
      <c r="E1740" t="s">
        <v>3787</v>
      </c>
      <c r="F1740" t="s">
        <v>2818</v>
      </c>
      <c r="G1740" t="s">
        <v>2787</v>
      </c>
      <c r="H1740" t="str">
        <f>IF(_xlfn.XLOOKUP(E1740,LD_01[DOCUMENTO],LD_01[REVISÃO])=F1740,"VIGENTE","OBSOLETO")</f>
        <v>OBSOLETO</v>
      </c>
      <c r="I1740" t="s">
        <v>4320</v>
      </c>
      <c r="J1740" t="s">
        <v>4855</v>
      </c>
      <c r="K1740" t="str">
        <f t="shared" si="81"/>
        <v>MSV-163MS-638-NORTE</v>
      </c>
      <c r="L1740" t="str">
        <f>_xlfn.XLOOKUP(E1740,LD_PROJETOS!A:A,LD_PROJETOS!H:H)</f>
        <v>EL</v>
      </c>
      <c r="M1740" t="str">
        <f t="shared" si="82"/>
        <v>OBSOLETO</v>
      </c>
      <c r="N1740" t="str">
        <f t="shared" si="83"/>
        <v>C:\Users\luis.nunes\OneDrive - ATERPA\00.SERVIDOR\SALA TÉCNICA\00.PROJETOS\02.DOCUMENTOS\ANO 01\MSV-163MS-638-NORTE\EL\OBSOLETO</v>
      </c>
      <c r="O1740" t="s">
        <v>4780</v>
      </c>
    </row>
    <row r="1741" spans="1:15" x14ac:dyDescent="0.3">
      <c r="A1741" t="s">
        <v>1805</v>
      </c>
      <c r="B1741">
        <v>394614</v>
      </c>
      <c r="C1741" t="s">
        <v>5992</v>
      </c>
      <c r="D1741" s="11">
        <v>45838</v>
      </c>
      <c r="E1741" t="s">
        <v>3787</v>
      </c>
      <c r="F1741" t="s">
        <v>2818</v>
      </c>
      <c r="G1741" t="s">
        <v>2788</v>
      </c>
      <c r="H1741" t="str">
        <f>IF(_xlfn.XLOOKUP(E1741,LD_01[DOCUMENTO],LD_01[REVISÃO])=F1741,"VIGENTE","OBSOLETO")</f>
        <v>OBSOLETO</v>
      </c>
      <c r="I1741" t="s">
        <v>4320</v>
      </c>
      <c r="J1741" t="s">
        <v>4855</v>
      </c>
      <c r="K1741" t="str">
        <f t="shared" si="81"/>
        <v>MSV-163MS-638-NORTE</v>
      </c>
      <c r="L1741" t="str">
        <f>_xlfn.XLOOKUP(E1741,LD_PROJETOS!A:A,LD_PROJETOS!H:H)</f>
        <v>EL</v>
      </c>
      <c r="M1741" t="str">
        <f t="shared" si="82"/>
        <v>OBSOLETO</v>
      </c>
      <c r="N1741" t="str">
        <f t="shared" si="83"/>
        <v>C:\Users\luis.nunes\OneDrive - ATERPA\00.SERVIDOR\SALA TÉCNICA\00.PROJETOS\02.DOCUMENTOS\ANO 01\MSV-163MS-638-NORTE\EL\OBSOLETO</v>
      </c>
      <c r="O1741" t="s">
        <v>4780</v>
      </c>
    </row>
    <row r="1742" spans="1:15" x14ac:dyDescent="0.3">
      <c r="A1742" t="s">
        <v>1806</v>
      </c>
      <c r="B1742">
        <v>564294</v>
      </c>
      <c r="C1742" t="s">
        <v>5992</v>
      </c>
      <c r="D1742" s="11">
        <v>45838</v>
      </c>
      <c r="E1742" t="s">
        <v>3788</v>
      </c>
      <c r="F1742" t="s">
        <v>2818</v>
      </c>
      <c r="G1742" t="s">
        <v>2787</v>
      </c>
      <c r="H1742" t="str">
        <f>IF(_xlfn.XLOOKUP(E1742,LD_01[DOCUMENTO],LD_01[REVISÃO])=F1742,"VIGENTE","OBSOLETO")</f>
        <v>OBSOLETO</v>
      </c>
      <c r="I1742" t="s">
        <v>4320</v>
      </c>
      <c r="J1742" t="s">
        <v>4855</v>
      </c>
      <c r="K1742" t="str">
        <f t="shared" si="81"/>
        <v>MSV-163MS-638-NORTE</v>
      </c>
      <c r="L1742" t="str">
        <f>_xlfn.XLOOKUP(E1742,LD_PROJETOS!A:A,LD_PROJETOS!H:H)</f>
        <v>EL</v>
      </c>
      <c r="M1742" t="str">
        <f t="shared" si="82"/>
        <v>OBSOLETO</v>
      </c>
      <c r="N1742" t="str">
        <f t="shared" si="83"/>
        <v>C:\Users\luis.nunes\OneDrive - ATERPA\00.SERVIDOR\SALA TÉCNICA\00.PROJETOS\02.DOCUMENTOS\ANO 01\MSV-163MS-638-NORTE\EL\OBSOLETO</v>
      </c>
      <c r="O1742" t="s">
        <v>4780</v>
      </c>
    </row>
    <row r="1743" spans="1:15" x14ac:dyDescent="0.3">
      <c r="A1743" t="s">
        <v>1807</v>
      </c>
      <c r="B1743">
        <v>319738</v>
      </c>
      <c r="C1743" t="s">
        <v>5992</v>
      </c>
      <c r="D1743" s="11">
        <v>45838</v>
      </c>
      <c r="E1743" t="s">
        <v>3788</v>
      </c>
      <c r="F1743" t="s">
        <v>2818</v>
      </c>
      <c r="G1743" t="s">
        <v>2788</v>
      </c>
      <c r="H1743" t="str">
        <f>IF(_xlfn.XLOOKUP(E1743,LD_01[DOCUMENTO],LD_01[REVISÃO])=F1743,"VIGENTE","OBSOLETO")</f>
        <v>OBSOLETO</v>
      </c>
      <c r="I1743" t="s">
        <v>4320</v>
      </c>
      <c r="J1743" t="s">
        <v>4855</v>
      </c>
      <c r="K1743" t="str">
        <f t="shared" si="81"/>
        <v>MSV-163MS-638-NORTE</v>
      </c>
      <c r="L1743" t="str">
        <f>_xlfn.XLOOKUP(E1743,LD_PROJETOS!A:A,LD_PROJETOS!H:H)</f>
        <v>EL</v>
      </c>
      <c r="M1743" t="str">
        <f t="shared" si="82"/>
        <v>OBSOLETO</v>
      </c>
      <c r="N1743" t="str">
        <f t="shared" si="83"/>
        <v>C:\Users\luis.nunes\OneDrive - ATERPA\00.SERVIDOR\SALA TÉCNICA\00.PROJETOS\02.DOCUMENTOS\ANO 01\MSV-163MS-638-NORTE\EL\OBSOLETO</v>
      </c>
      <c r="O1743" t="s">
        <v>4780</v>
      </c>
    </row>
    <row r="1744" spans="1:15" x14ac:dyDescent="0.3">
      <c r="A1744" t="s">
        <v>1808</v>
      </c>
      <c r="B1744">
        <v>1099725</v>
      </c>
      <c r="C1744" t="s">
        <v>5992</v>
      </c>
      <c r="D1744" s="11">
        <v>45838</v>
      </c>
      <c r="E1744" t="s">
        <v>3789</v>
      </c>
      <c r="F1744" t="s">
        <v>2818</v>
      </c>
      <c r="G1744" t="s">
        <v>2787</v>
      </c>
      <c r="H1744" t="str">
        <f>IF(_xlfn.XLOOKUP(E1744,LD_01[DOCUMENTO],LD_01[REVISÃO])=F1744,"VIGENTE","OBSOLETO")</f>
        <v>OBSOLETO</v>
      </c>
      <c r="I1744" t="s">
        <v>4320</v>
      </c>
      <c r="J1744" t="s">
        <v>4855</v>
      </c>
      <c r="K1744" t="str">
        <f t="shared" si="81"/>
        <v>MSV-163MS-638-NORTE</v>
      </c>
      <c r="L1744" t="str">
        <f>_xlfn.XLOOKUP(E1744,LD_PROJETOS!A:A,LD_PROJETOS!H:H)</f>
        <v>EL</v>
      </c>
      <c r="M1744" t="str">
        <f t="shared" si="82"/>
        <v>OBSOLETO</v>
      </c>
      <c r="N1744" t="str">
        <f t="shared" si="83"/>
        <v>C:\Users\luis.nunes\OneDrive - ATERPA\00.SERVIDOR\SALA TÉCNICA\00.PROJETOS\02.DOCUMENTOS\ANO 01\MSV-163MS-638-NORTE\EL\OBSOLETO</v>
      </c>
      <c r="O1744" t="s">
        <v>4780</v>
      </c>
    </row>
    <row r="1745" spans="1:15" x14ac:dyDescent="0.3">
      <c r="A1745" t="s">
        <v>1809</v>
      </c>
      <c r="B1745">
        <v>374717</v>
      </c>
      <c r="C1745" t="s">
        <v>5992</v>
      </c>
      <c r="D1745" s="11">
        <v>45838</v>
      </c>
      <c r="E1745" t="s">
        <v>3789</v>
      </c>
      <c r="F1745" t="s">
        <v>2818</v>
      </c>
      <c r="G1745" t="s">
        <v>2788</v>
      </c>
      <c r="H1745" t="str">
        <f>IF(_xlfn.XLOOKUP(E1745,LD_01[DOCUMENTO],LD_01[REVISÃO])=F1745,"VIGENTE","OBSOLETO")</f>
        <v>OBSOLETO</v>
      </c>
      <c r="I1745" t="s">
        <v>4320</v>
      </c>
      <c r="J1745" t="s">
        <v>4855</v>
      </c>
      <c r="K1745" t="str">
        <f t="shared" si="81"/>
        <v>MSV-163MS-638-NORTE</v>
      </c>
      <c r="L1745" t="str">
        <f>_xlfn.XLOOKUP(E1745,LD_PROJETOS!A:A,LD_PROJETOS!H:H)</f>
        <v>EL</v>
      </c>
      <c r="M1745" t="str">
        <f t="shared" si="82"/>
        <v>OBSOLETO</v>
      </c>
      <c r="N1745" t="str">
        <f t="shared" si="83"/>
        <v>C:\Users\luis.nunes\OneDrive - ATERPA\00.SERVIDOR\SALA TÉCNICA\00.PROJETOS\02.DOCUMENTOS\ANO 01\MSV-163MS-638-NORTE\EL\OBSOLETO</v>
      </c>
      <c r="O1745" t="s">
        <v>4780</v>
      </c>
    </row>
    <row r="1746" spans="1:15" x14ac:dyDescent="0.3">
      <c r="A1746" t="s">
        <v>1810</v>
      </c>
      <c r="B1746">
        <v>1157377</v>
      </c>
      <c r="C1746" t="s">
        <v>5992</v>
      </c>
      <c r="D1746" s="11">
        <v>45838</v>
      </c>
      <c r="E1746" t="s">
        <v>3790</v>
      </c>
      <c r="F1746" t="s">
        <v>2818</v>
      </c>
      <c r="G1746" t="s">
        <v>2787</v>
      </c>
      <c r="H1746" t="str">
        <f>IF(_xlfn.XLOOKUP(E1746,LD_01[DOCUMENTO],LD_01[REVISÃO])=F1746,"VIGENTE","OBSOLETO")</f>
        <v>OBSOLETO</v>
      </c>
      <c r="I1746" t="s">
        <v>4320</v>
      </c>
      <c r="J1746" t="s">
        <v>4855</v>
      </c>
      <c r="K1746" t="str">
        <f t="shared" si="81"/>
        <v>MSV-163MS-638-NORTE</v>
      </c>
      <c r="L1746" t="str">
        <f>_xlfn.XLOOKUP(E1746,LD_PROJETOS!A:A,LD_PROJETOS!H:H)</f>
        <v>EL</v>
      </c>
      <c r="M1746" t="str">
        <f t="shared" si="82"/>
        <v>OBSOLETO</v>
      </c>
      <c r="N1746" t="str">
        <f t="shared" si="83"/>
        <v>C:\Users\luis.nunes\OneDrive - ATERPA\00.SERVIDOR\SALA TÉCNICA\00.PROJETOS\02.DOCUMENTOS\ANO 01\MSV-163MS-638-NORTE\EL\OBSOLETO</v>
      </c>
      <c r="O1746" t="s">
        <v>4780</v>
      </c>
    </row>
    <row r="1747" spans="1:15" x14ac:dyDescent="0.3">
      <c r="A1747" t="s">
        <v>1811</v>
      </c>
      <c r="B1747">
        <v>1237381</v>
      </c>
      <c r="C1747" t="s">
        <v>5992</v>
      </c>
      <c r="D1747" s="11">
        <v>45838</v>
      </c>
      <c r="E1747" t="s">
        <v>3790</v>
      </c>
      <c r="F1747" t="s">
        <v>2818</v>
      </c>
      <c r="G1747" t="s">
        <v>2788</v>
      </c>
      <c r="H1747" t="str">
        <f>IF(_xlfn.XLOOKUP(E1747,LD_01[DOCUMENTO],LD_01[REVISÃO])=F1747,"VIGENTE","OBSOLETO")</f>
        <v>OBSOLETO</v>
      </c>
      <c r="I1747" t="s">
        <v>4320</v>
      </c>
      <c r="J1747" t="s">
        <v>4855</v>
      </c>
      <c r="K1747" t="str">
        <f t="shared" si="81"/>
        <v>MSV-163MS-638-NORTE</v>
      </c>
      <c r="L1747" t="str">
        <f>_xlfn.XLOOKUP(E1747,LD_PROJETOS!A:A,LD_PROJETOS!H:H)</f>
        <v>EL</v>
      </c>
      <c r="M1747" t="str">
        <f t="shared" si="82"/>
        <v>OBSOLETO</v>
      </c>
      <c r="N1747" t="str">
        <f t="shared" si="83"/>
        <v>C:\Users\luis.nunes\OneDrive - ATERPA\00.SERVIDOR\SALA TÉCNICA\00.PROJETOS\02.DOCUMENTOS\ANO 01\MSV-163MS-638-NORTE\EL\OBSOLETO</v>
      </c>
      <c r="O1747" t="s">
        <v>4780</v>
      </c>
    </row>
    <row r="1748" spans="1:15" x14ac:dyDescent="0.3">
      <c r="A1748" t="s">
        <v>1812</v>
      </c>
      <c r="B1748">
        <v>3086853</v>
      </c>
      <c r="C1748" t="s">
        <v>5992</v>
      </c>
      <c r="D1748" s="11">
        <v>45838</v>
      </c>
      <c r="E1748" t="s">
        <v>3791</v>
      </c>
      <c r="F1748" t="s">
        <v>2818</v>
      </c>
      <c r="G1748" t="s">
        <v>2787</v>
      </c>
      <c r="H1748" t="str">
        <f>IF(_xlfn.XLOOKUP(E1748,LD_01[DOCUMENTO],LD_01[REVISÃO])=F1748,"VIGENTE","OBSOLETO")</f>
        <v>OBSOLETO</v>
      </c>
      <c r="I1748" t="s">
        <v>4320</v>
      </c>
      <c r="J1748" t="s">
        <v>4855</v>
      </c>
      <c r="K1748" t="str">
        <f t="shared" si="81"/>
        <v>MSV-163MS-638-NORTE</v>
      </c>
      <c r="L1748" t="str">
        <f>_xlfn.XLOOKUP(E1748,LD_PROJETOS!A:A,LD_PROJETOS!H:H)</f>
        <v>EL</v>
      </c>
      <c r="M1748" t="str">
        <f t="shared" si="82"/>
        <v>OBSOLETO</v>
      </c>
      <c r="N1748" t="str">
        <f t="shared" si="83"/>
        <v>C:\Users\luis.nunes\OneDrive - ATERPA\00.SERVIDOR\SALA TÉCNICA\00.PROJETOS\02.DOCUMENTOS\ANO 01\MSV-163MS-638-NORTE\EL\OBSOLETO</v>
      </c>
      <c r="O1748" t="s">
        <v>4780</v>
      </c>
    </row>
    <row r="1749" spans="1:15" x14ac:dyDescent="0.3">
      <c r="A1749" t="s">
        <v>1813</v>
      </c>
      <c r="B1749">
        <v>532399</v>
      </c>
      <c r="C1749" t="s">
        <v>5992</v>
      </c>
      <c r="D1749" s="11">
        <v>45838</v>
      </c>
      <c r="E1749" t="s">
        <v>3791</v>
      </c>
      <c r="F1749" t="s">
        <v>2818</v>
      </c>
      <c r="G1749" t="s">
        <v>2788</v>
      </c>
      <c r="H1749" t="str">
        <f>IF(_xlfn.XLOOKUP(E1749,LD_01[DOCUMENTO],LD_01[REVISÃO])=F1749,"VIGENTE","OBSOLETO")</f>
        <v>OBSOLETO</v>
      </c>
      <c r="I1749" t="s">
        <v>4320</v>
      </c>
      <c r="J1749" t="s">
        <v>4855</v>
      </c>
      <c r="K1749" t="str">
        <f t="shared" si="81"/>
        <v>MSV-163MS-638-NORTE</v>
      </c>
      <c r="L1749" t="str">
        <f>_xlfn.XLOOKUP(E1749,LD_PROJETOS!A:A,LD_PROJETOS!H:H)</f>
        <v>EL</v>
      </c>
      <c r="M1749" t="str">
        <f t="shared" si="82"/>
        <v>OBSOLETO</v>
      </c>
      <c r="N1749" t="str">
        <f t="shared" si="83"/>
        <v>C:\Users\luis.nunes\OneDrive - ATERPA\00.SERVIDOR\SALA TÉCNICA\00.PROJETOS\02.DOCUMENTOS\ANO 01\MSV-163MS-638-NORTE\EL\OBSOLETO</v>
      </c>
      <c r="O1749" t="s">
        <v>4780</v>
      </c>
    </row>
    <row r="1750" spans="1:15" x14ac:dyDescent="0.3">
      <c r="A1750" t="s">
        <v>1814</v>
      </c>
      <c r="B1750">
        <v>705866</v>
      </c>
      <c r="C1750" t="s">
        <v>5992</v>
      </c>
      <c r="D1750" s="11">
        <v>45838</v>
      </c>
      <c r="E1750" t="s">
        <v>3792</v>
      </c>
      <c r="F1750" t="s">
        <v>2818</v>
      </c>
      <c r="G1750" t="s">
        <v>2787</v>
      </c>
      <c r="H1750" t="str">
        <f>IF(_xlfn.XLOOKUP(E1750,LD_01[DOCUMENTO],LD_01[REVISÃO])=F1750,"VIGENTE","OBSOLETO")</f>
        <v>OBSOLETO</v>
      </c>
      <c r="I1750" t="s">
        <v>4320</v>
      </c>
      <c r="J1750" t="s">
        <v>4855</v>
      </c>
      <c r="K1750" t="str">
        <f t="shared" si="81"/>
        <v>MSV-163MS-638-NORTE</v>
      </c>
      <c r="L1750" t="str">
        <f>_xlfn.XLOOKUP(E1750,LD_PROJETOS!A:A,LD_PROJETOS!H:H)</f>
        <v>EL</v>
      </c>
      <c r="M1750" t="str">
        <f t="shared" si="82"/>
        <v>OBSOLETO</v>
      </c>
      <c r="N1750" t="str">
        <f t="shared" si="83"/>
        <v>C:\Users\luis.nunes\OneDrive - ATERPA\00.SERVIDOR\SALA TÉCNICA\00.PROJETOS\02.DOCUMENTOS\ANO 01\MSV-163MS-638-NORTE\EL\OBSOLETO</v>
      </c>
      <c r="O1750" t="s">
        <v>4780</v>
      </c>
    </row>
    <row r="1751" spans="1:15" x14ac:dyDescent="0.3">
      <c r="A1751" t="s">
        <v>1815</v>
      </c>
      <c r="B1751">
        <v>310587</v>
      </c>
      <c r="C1751" t="s">
        <v>5992</v>
      </c>
      <c r="D1751" s="11">
        <v>45838</v>
      </c>
      <c r="E1751" t="s">
        <v>3792</v>
      </c>
      <c r="F1751" t="s">
        <v>2818</v>
      </c>
      <c r="G1751" t="s">
        <v>2788</v>
      </c>
      <c r="H1751" t="str">
        <f>IF(_xlfn.XLOOKUP(E1751,LD_01[DOCUMENTO],LD_01[REVISÃO])=F1751,"VIGENTE","OBSOLETO")</f>
        <v>OBSOLETO</v>
      </c>
      <c r="I1751" t="s">
        <v>4320</v>
      </c>
      <c r="J1751" t="s">
        <v>4855</v>
      </c>
      <c r="K1751" t="str">
        <f t="shared" si="81"/>
        <v>MSV-163MS-638-NORTE</v>
      </c>
      <c r="L1751" t="str">
        <f>_xlfn.XLOOKUP(E1751,LD_PROJETOS!A:A,LD_PROJETOS!H:H)</f>
        <v>EL</v>
      </c>
      <c r="M1751" t="str">
        <f t="shared" si="82"/>
        <v>OBSOLETO</v>
      </c>
      <c r="N1751" t="str">
        <f t="shared" si="83"/>
        <v>C:\Users\luis.nunes\OneDrive - ATERPA\00.SERVIDOR\SALA TÉCNICA\00.PROJETOS\02.DOCUMENTOS\ANO 01\MSV-163MS-638-NORTE\EL\OBSOLETO</v>
      </c>
      <c r="O1751" t="s">
        <v>4780</v>
      </c>
    </row>
    <row r="1752" spans="1:15" x14ac:dyDescent="0.3">
      <c r="A1752" t="s">
        <v>1740</v>
      </c>
      <c r="B1752">
        <v>1164384</v>
      </c>
      <c r="C1752" t="s">
        <v>5992</v>
      </c>
      <c r="D1752" s="11">
        <v>45838</v>
      </c>
      <c r="E1752" t="s">
        <v>3752</v>
      </c>
      <c r="F1752" t="s">
        <v>2786</v>
      </c>
      <c r="G1752" t="s">
        <v>2787</v>
      </c>
      <c r="H1752" t="str">
        <f>IF(_xlfn.XLOOKUP(E1752,LD_01[DOCUMENTO],LD_01[REVISÃO])=F1752,"VIGENTE","OBSOLETO")</f>
        <v>OBSOLETO</v>
      </c>
      <c r="I1752" t="s">
        <v>4320</v>
      </c>
      <c r="J1752" t="s">
        <v>4855</v>
      </c>
      <c r="K1752" t="str">
        <f t="shared" si="81"/>
        <v>MSV-163MS-638-NORTE</v>
      </c>
      <c r="L1752" t="str">
        <f>_xlfn.XLOOKUP(E1752,LD_PROJETOS!A:A,LD_PROJETOS!H:H)</f>
        <v>ES</v>
      </c>
      <c r="M1752" t="str">
        <f t="shared" si="82"/>
        <v>OBSOLETO</v>
      </c>
      <c r="N1752" t="str">
        <f t="shared" si="83"/>
        <v>C:\Users\luis.nunes\OneDrive - ATERPA\00.SERVIDOR\SALA TÉCNICA\00.PROJETOS\02.DOCUMENTOS\ANO 01\MSV-163MS-638-NORTE\ES\OBSOLETO</v>
      </c>
      <c r="O1752" t="s">
        <v>4780</v>
      </c>
    </row>
    <row r="1753" spans="1:15" x14ac:dyDescent="0.3">
      <c r="A1753" t="s">
        <v>1741</v>
      </c>
      <c r="B1753">
        <v>762611</v>
      </c>
      <c r="C1753" t="s">
        <v>5992</v>
      </c>
      <c r="D1753" s="11">
        <v>45838</v>
      </c>
      <c r="E1753" t="s">
        <v>3752</v>
      </c>
      <c r="F1753" t="s">
        <v>2786</v>
      </c>
      <c r="G1753" t="s">
        <v>2788</v>
      </c>
      <c r="H1753" t="str">
        <f>IF(_xlfn.XLOOKUP(E1753,LD_01[DOCUMENTO],LD_01[REVISÃO])=F1753,"VIGENTE","OBSOLETO")</f>
        <v>OBSOLETO</v>
      </c>
      <c r="I1753" t="s">
        <v>4320</v>
      </c>
      <c r="J1753" t="s">
        <v>4855</v>
      </c>
      <c r="K1753" t="str">
        <f t="shared" si="81"/>
        <v>MSV-163MS-638-NORTE</v>
      </c>
      <c r="L1753" t="str">
        <f>_xlfn.XLOOKUP(E1753,LD_PROJETOS!A:A,LD_PROJETOS!H:H)</f>
        <v>ES</v>
      </c>
      <c r="M1753" t="str">
        <f t="shared" si="82"/>
        <v>OBSOLETO</v>
      </c>
      <c r="N1753" t="str">
        <f t="shared" si="83"/>
        <v>C:\Users\luis.nunes\OneDrive - ATERPA\00.SERVIDOR\SALA TÉCNICA\00.PROJETOS\02.DOCUMENTOS\ANO 01\MSV-163MS-638-NORTE\ES\OBSOLETO</v>
      </c>
      <c r="O1753" t="s">
        <v>4780</v>
      </c>
    </row>
    <row r="1754" spans="1:15" x14ac:dyDescent="0.3">
      <c r="A1754" t="s">
        <v>1742</v>
      </c>
      <c r="B1754">
        <v>387019</v>
      </c>
      <c r="C1754" t="s">
        <v>5992</v>
      </c>
      <c r="D1754" s="11">
        <v>45838</v>
      </c>
      <c r="E1754" t="s">
        <v>3753</v>
      </c>
      <c r="F1754" t="s">
        <v>2786</v>
      </c>
      <c r="G1754" t="s">
        <v>2787</v>
      </c>
      <c r="H1754" t="str">
        <f>IF(_xlfn.XLOOKUP(E1754,LD_01[DOCUMENTO],LD_01[REVISÃO])=F1754,"VIGENTE","OBSOLETO")</f>
        <v>OBSOLETO</v>
      </c>
      <c r="I1754" t="s">
        <v>4320</v>
      </c>
      <c r="J1754" t="s">
        <v>4855</v>
      </c>
      <c r="K1754" t="str">
        <f t="shared" si="81"/>
        <v>MSV-163MS-638-NORTE</v>
      </c>
      <c r="L1754" t="str">
        <f>_xlfn.XLOOKUP(E1754,LD_PROJETOS!A:A,LD_PROJETOS!H:H)</f>
        <v>ES</v>
      </c>
      <c r="M1754" t="str">
        <f t="shared" si="82"/>
        <v>OBSOLETO</v>
      </c>
      <c r="N1754" t="str">
        <f t="shared" si="83"/>
        <v>C:\Users\luis.nunes\OneDrive - ATERPA\00.SERVIDOR\SALA TÉCNICA\00.PROJETOS\02.DOCUMENTOS\ANO 01\MSV-163MS-638-NORTE\ES\OBSOLETO</v>
      </c>
      <c r="O1754" t="s">
        <v>4780</v>
      </c>
    </row>
    <row r="1755" spans="1:15" x14ac:dyDescent="0.3">
      <c r="A1755" t="s">
        <v>1743</v>
      </c>
      <c r="B1755">
        <v>438479</v>
      </c>
      <c r="C1755" t="s">
        <v>5992</v>
      </c>
      <c r="D1755" s="11">
        <v>45838</v>
      </c>
      <c r="E1755" t="s">
        <v>3753</v>
      </c>
      <c r="F1755" t="s">
        <v>2786</v>
      </c>
      <c r="G1755" t="s">
        <v>2788</v>
      </c>
      <c r="H1755" t="str">
        <f>IF(_xlfn.XLOOKUP(E1755,LD_01[DOCUMENTO],LD_01[REVISÃO])=F1755,"VIGENTE","OBSOLETO")</f>
        <v>OBSOLETO</v>
      </c>
      <c r="I1755" t="s">
        <v>4320</v>
      </c>
      <c r="J1755" t="s">
        <v>4855</v>
      </c>
      <c r="K1755" t="str">
        <f t="shared" si="81"/>
        <v>MSV-163MS-638-NORTE</v>
      </c>
      <c r="L1755" t="str">
        <f>_xlfn.XLOOKUP(E1755,LD_PROJETOS!A:A,LD_PROJETOS!H:H)</f>
        <v>ES</v>
      </c>
      <c r="M1755" t="str">
        <f t="shared" si="82"/>
        <v>OBSOLETO</v>
      </c>
      <c r="N1755" t="str">
        <f t="shared" si="83"/>
        <v>C:\Users\luis.nunes\OneDrive - ATERPA\00.SERVIDOR\SALA TÉCNICA\00.PROJETOS\02.DOCUMENTOS\ANO 01\MSV-163MS-638-NORTE\ES\OBSOLETO</v>
      </c>
      <c r="O1755" t="s">
        <v>4780</v>
      </c>
    </row>
    <row r="1756" spans="1:15" x14ac:dyDescent="0.3">
      <c r="A1756" t="s">
        <v>1744</v>
      </c>
      <c r="B1756">
        <v>374453</v>
      </c>
      <c r="C1756" t="s">
        <v>5992</v>
      </c>
      <c r="D1756" s="11">
        <v>45838</v>
      </c>
      <c r="E1756" t="s">
        <v>3754</v>
      </c>
      <c r="F1756" t="s">
        <v>2786</v>
      </c>
      <c r="G1756" t="s">
        <v>2787</v>
      </c>
      <c r="H1756" t="str">
        <f>IF(_xlfn.XLOOKUP(E1756,LD_01[DOCUMENTO],LD_01[REVISÃO])=F1756,"VIGENTE","OBSOLETO")</f>
        <v>OBSOLETO</v>
      </c>
      <c r="I1756" t="s">
        <v>4320</v>
      </c>
      <c r="J1756" t="s">
        <v>4855</v>
      </c>
      <c r="K1756" t="str">
        <f t="shared" si="81"/>
        <v>MSV-163MS-638-NORTE</v>
      </c>
      <c r="L1756" t="str">
        <f>_xlfn.XLOOKUP(E1756,LD_PROJETOS!A:A,LD_PROJETOS!H:H)</f>
        <v>ES</v>
      </c>
      <c r="M1756" t="str">
        <f t="shared" si="82"/>
        <v>OBSOLETO</v>
      </c>
      <c r="N1756" t="str">
        <f t="shared" si="83"/>
        <v>C:\Users\luis.nunes\OneDrive - ATERPA\00.SERVIDOR\SALA TÉCNICA\00.PROJETOS\02.DOCUMENTOS\ANO 01\MSV-163MS-638-NORTE\ES\OBSOLETO</v>
      </c>
      <c r="O1756" t="s">
        <v>4780</v>
      </c>
    </row>
    <row r="1757" spans="1:15" x14ac:dyDescent="0.3">
      <c r="A1757" t="s">
        <v>1745</v>
      </c>
      <c r="B1757">
        <v>371963</v>
      </c>
      <c r="C1757" t="s">
        <v>5992</v>
      </c>
      <c r="D1757" s="11">
        <v>45838</v>
      </c>
      <c r="E1757" t="s">
        <v>3754</v>
      </c>
      <c r="F1757" t="s">
        <v>2786</v>
      </c>
      <c r="G1757" t="s">
        <v>2788</v>
      </c>
      <c r="H1757" t="str">
        <f>IF(_xlfn.XLOOKUP(E1757,LD_01[DOCUMENTO],LD_01[REVISÃO])=F1757,"VIGENTE","OBSOLETO")</f>
        <v>OBSOLETO</v>
      </c>
      <c r="I1757" t="s">
        <v>4320</v>
      </c>
      <c r="J1757" t="s">
        <v>4855</v>
      </c>
      <c r="K1757" t="str">
        <f t="shared" si="81"/>
        <v>MSV-163MS-638-NORTE</v>
      </c>
      <c r="L1757" t="str">
        <f>_xlfn.XLOOKUP(E1757,LD_PROJETOS!A:A,LD_PROJETOS!H:H)</f>
        <v>ES</v>
      </c>
      <c r="M1757" t="str">
        <f t="shared" si="82"/>
        <v>OBSOLETO</v>
      </c>
      <c r="N1757" t="str">
        <f t="shared" si="83"/>
        <v>C:\Users\luis.nunes\OneDrive - ATERPA\00.SERVIDOR\SALA TÉCNICA\00.PROJETOS\02.DOCUMENTOS\ANO 01\MSV-163MS-638-NORTE\ES\OBSOLETO</v>
      </c>
      <c r="O1757" t="s">
        <v>4780</v>
      </c>
    </row>
    <row r="1758" spans="1:15" x14ac:dyDescent="0.3">
      <c r="A1758" t="s">
        <v>1746</v>
      </c>
      <c r="B1758">
        <v>272257</v>
      </c>
      <c r="C1758" t="s">
        <v>5992</v>
      </c>
      <c r="D1758" s="11">
        <v>45838</v>
      </c>
      <c r="E1758" t="s">
        <v>3755</v>
      </c>
      <c r="F1758" t="s">
        <v>2786</v>
      </c>
      <c r="G1758" t="s">
        <v>2787</v>
      </c>
      <c r="H1758" t="str">
        <f>IF(_xlfn.XLOOKUP(E1758,LD_01[DOCUMENTO],LD_01[REVISÃO])=F1758,"VIGENTE","OBSOLETO")</f>
        <v>OBSOLETO</v>
      </c>
      <c r="I1758" t="s">
        <v>4320</v>
      </c>
      <c r="J1758" t="s">
        <v>4855</v>
      </c>
      <c r="K1758" t="str">
        <f t="shared" si="81"/>
        <v>MSV-163MS-638-NORTE</v>
      </c>
      <c r="L1758" t="str">
        <f>_xlfn.XLOOKUP(E1758,LD_PROJETOS!A:A,LD_PROJETOS!H:H)</f>
        <v>ES</v>
      </c>
      <c r="M1758" t="str">
        <f t="shared" si="82"/>
        <v>OBSOLETO</v>
      </c>
      <c r="N1758" t="str">
        <f t="shared" si="83"/>
        <v>C:\Users\luis.nunes\OneDrive - ATERPA\00.SERVIDOR\SALA TÉCNICA\00.PROJETOS\02.DOCUMENTOS\ANO 01\MSV-163MS-638-NORTE\ES\OBSOLETO</v>
      </c>
      <c r="O1758" t="s">
        <v>4780</v>
      </c>
    </row>
    <row r="1759" spans="1:15" x14ac:dyDescent="0.3">
      <c r="A1759" t="s">
        <v>1747</v>
      </c>
      <c r="B1759">
        <v>228301</v>
      </c>
      <c r="C1759" t="s">
        <v>5992</v>
      </c>
      <c r="D1759" s="11">
        <v>45838</v>
      </c>
      <c r="E1759" t="s">
        <v>3755</v>
      </c>
      <c r="F1759" t="s">
        <v>2786</v>
      </c>
      <c r="G1759" t="s">
        <v>2788</v>
      </c>
      <c r="H1759" t="str">
        <f>IF(_xlfn.XLOOKUP(E1759,LD_01[DOCUMENTO],LD_01[REVISÃO])=F1759,"VIGENTE","OBSOLETO")</f>
        <v>OBSOLETO</v>
      </c>
      <c r="I1759" t="s">
        <v>4320</v>
      </c>
      <c r="J1759" t="s">
        <v>4855</v>
      </c>
      <c r="K1759" t="str">
        <f t="shared" si="81"/>
        <v>MSV-163MS-638-NORTE</v>
      </c>
      <c r="L1759" t="str">
        <f>_xlfn.XLOOKUP(E1759,LD_PROJETOS!A:A,LD_PROJETOS!H:H)</f>
        <v>ES</v>
      </c>
      <c r="M1759" t="str">
        <f t="shared" si="82"/>
        <v>OBSOLETO</v>
      </c>
      <c r="N1759" t="str">
        <f t="shared" si="83"/>
        <v>C:\Users\luis.nunes\OneDrive - ATERPA\00.SERVIDOR\SALA TÉCNICA\00.PROJETOS\02.DOCUMENTOS\ANO 01\MSV-163MS-638-NORTE\ES\OBSOLETO</v>
      </c>
      <c r="O1759" t="s">
        <v>4780</v>
      </c>
    </row>
    <row r="1760" spans="1:15" x14ac:dyDescent="0.3">
      <c r="A1760" t="s">
        <v>1748</v>
      </c>
      <c r="B1760">
        <v>343644</v>
      </c>
      <c r="C1760" t="s">
        <v>5992</v>
      </c>
      <c r="D1760" s="11">
        <v>45838</v>
      </c>
      <c r="E1760" t="s">
        <v>3756</v>
      </c>
      <c r="F1760" t="s">
        <v>2786</v>
      </c>
      <c r="G1760" t="s">
        <v>2787</v>
      </c>
      <c r="H1760" t="str">
        <f>IF(_xlfn.XLOOKUP(E1760,LD_01[DOCUMENTO],LD_01[REVISÃO])=F1760,"VIGENTE","OBSOLETO")</f>
        <v>OBSOLETO</v>
      </c>
      <c r="I1760" t="s">
        <v>4320</v>
      </c>
      <c r="J1760" t="s">
        <v>4855</v>
      </c>
      <c r="K1760" t="str">
        <f t="shared" si="81"/>
        <v>MSV-163MS-638-NORTE</v>
      </c>
      <c r="L1760" t="str">
        <f>_xlfn.XLOOKUP(E1760,LD_PROJETOS!A:A,LD_PROJETOS!H:H)</f>
        <v>ES</v>
      </c>
      <c r="M1760" t="str">
        <f t="shared" si="82"/>
        <v>OBSOLETO</v>
      </c>
      <c r="N1760" t="str">
        <f t="shared" si="83"/>
        <v>C:\Users\luis.nunes\OneDrive - ATERPA\00.SERVIDOR\SALA TÉCNICA\00.PROJETOS\02.DOCUMENTOS\ANO 01\MSV-163MS-638-NORTE\ES\OBSOLETO</v>
      </c>
      <c r="O1760" t="s">
        <v>4780</v>
      </c>
    </row>
    <row r="1761" spans="1:15" x14ac:dyDescent="0.3">
      <c r="A1761" t="s">
        <v>1749</v>
      </c>
      <c r="B1761">
        <v>224191</v>
      </c>
      <c r="C1761" t="s">
        <v>5992</v>
      </c>
      <c r="D1761" s="11">
        <v>45838</v>
      </c>
      <c r="E1761" t="s">
        <v>3756</v>
      </c>
      <c r="F1761" t="s">
        <v>2786</v>
      </c>
      <c r="G1761" t="s">
        <v>2788</v>
      </c>
      <c r="H1761" t="str">
        <f>IF(_xlfn.XLOOKUP(E1761,LD_01[DOCUMENTO],LD_01[REVISÃO])=F1761,"VIGENTE","OBSOLETO")</f>
        <v>OBSOLETO</v>
      </c>
      <c r="I1761" t="s">
        <v>4320</v>
      </c>
      <c r="J1761" t="s">
        <v>4855</v>
      </c>
      <c r="K1761" t="str">
        <f t="shared" si="81"/>
        <v>MSV-163MS-638-NORTE</v>
      </c>
      <c r="L1761" t="str">
        <f>_xlfn.XLOOKUP(E1761,LD_PROJETOS!A:A,LD_PROJETOS!H:H)</f>
        <v>ES</v>
      </c>
      <c r="M1761" t="str">
        <f t="shared" si="82"/>
        <v>OBSOLETO</v>
      </c>
      <c r="N1761" t="str">
        <f t="shared" si="83"/>
        <v>C:\Users\luis.nunes\OneDrive - ATERPA\00.SERVIDOR\SALA TÉCNICA\00.PROJETOS\02.DOCUMENTOS\ANO 01\MSV-163MS-638-NORTE\ES\OBSOLETO</v>
      </c>
      <c r="O1761" t="s">
        <v>4780</v>
      </c>
    </row>
    <row r="1762" spans="1:15" x14ac:dyDescent="0.3">
      <c r="A1762" t="s">
        <v>1750</v>
      </c>
      <c r="B1762">
        <v>219141</v>
      </c>
      <c r="C1762" t="s">
        <v>5992</v>
      </c>
      <c r="D1762" s="11">
        <v>45838</v>
      </c>
      <c r="E1762" t="s">
        <v>3757</v>
      </c>
      <c r="F1762" t="s">
        <v>2786</v>
      </c>
      <c r="G1762" t="s">
        <v>2787</v>
      </c>
      <c r="H1762" t="str">
        <f>IF(_xlfn.XLOOKUP(E1762,LD_01[DOCUMENTO],LD_01[REVISÃO])=F1762,"VIGENTE","OBSOLETO")</f>
        <v>OBSOLETO</v>
      </c>
      <c r="I1762" t="s">
        <v>4320</v>
      </c>
      <c r="J1762" t="s">
        <v>4855</v>
      </c>
      <c r="K1762" t="str">
        <f t="shared" si="81"/>
        <v>MSV-163MS-638-NORTE</v>
      </c>
      <c r="L1762" t="str">
        <f>_xlfn.XLOOKUP(E1762,LD_PROJETOS!A:A,LD_PROJETOS!H:H)</f>
        <v>ES</v>
      </c>
      <c r="M1762" t="str">
        <f t="shared" si="82"/>
        <v>OBSOLETO</v>
      </c>
      <c r="N1762" t="str">
        <f t="shared" si="83"/>
        <v>C:\Users\luis.nunes\OneDrive - ATERPA\00.SERVIDOR\SALA TÉCNICA\00.PROJETOS\02.DOCUMENTOS\ANO 01\MSV-163MS-638-NORTE\ES\OBSOLETO</v>
      </c>
      <c r="O1762" t="s">
        <v>4780</v>
      </c>
    </row>
    <row r="1763" spans="1:15" x14ac:dyDescent="0.3">
      <c r="A1763" t="s">
        <v>1751</v>
      </c>
      <c r="B1763">
        <v>203572</v>
      </c>
      <c r="C1763" t="s">
        <v>5992</v>
      </c>
      <c r="D1763" s="11">
        <v>45838</v>
      </c>
      <c r="E1763" t="s">
        <v>3757</v>
      </c>
      <c r="F1763" t="s">
        <v>2786</v>
      </c>
      <c r="G1763" t="s">
        <v>2788</v>
      </c>
      <c r="H1763" t="str">
        <f>IF(_xlfn.XLOOKUP(E1763,LD_01[DOCUMENTO],LD_01[REVISÃO])=F1763,"VIGENTE","OBSOLETO")</f>
        <v>OBSOLETO</v>
      </c>
      <c r="I1763" t="s">
        <v>4320</v>
      </c>
      <c r="J1763" t="s">
        <v>4855</v>
      </c>
      <c r="K1763" t="str">
        <f t="shared" si="81"/>
        <v>MSV-163MS-638-NORTE</v>
      </c>
      <c r="L1763" t="str">
        <f>_xlfn.XLOOKUP(E1763,LD_PROJETOS!A:A,LD_PROJETOS!H:H)</f>
        <v>ES</v>
      </c>
      <c r="M1763" t="str">
        <f t="shared" si="82"/>
        <v>OBSOLETO</v>
      </c>
      <c r="N1763" t="str">
        <f t="shared" si="83"/>
        <v>C:\Users\luis.nunes\OneDrive - ATERPA\00.SERVIDOR\SALA TÉCNICA\00.PROJETOS\02.DOCUMENTOS\ANO 01\MSV-163MS-638-NORTE\ES\OBSOLETO</v>
      </c>
      <c r="O1763" t="s">
        <v>4780</v>
      </c>
    </row>
    <row r="1764" spans="1:15" x14ac:dyDescent="0.3">
      <c r="A1764" t="s">
        <v>1752</v>
      </c>
      <c r="B1764">
        <v>272990</v>
      </c>
      <c r="C1764" t="s">
        <v>5992</v>
      </c>
      <c r="D1764" s="11">
        <v>45838</v>
      </c>
      <c r="E1764" t="s">
        <v>3758</v>
      </c>
      <c r="F1764" t="s">
        <v>2786</v>
      </c>
      <c r="G1764" t="s">
        <v>2787</v>
      </c>
      <c r="H1764" t="str">
        <f>IF(_xlfn.XLOOKUP(E1764,LD_01[DOCUMENTO],LD_01[REVISÃO])=F1764,"VIGENTE","OBSOLETO")</f>
        <v>OBSOLETO</v>
      </c>
      <c r="I1764" t="s">
        <v>4320</v>
      </c>
      <c r="J1764" t="s">
        <v>4855</v>
      </c>
      <c r="K1764" t="str">
        <f t="shared" si="81"/>
        <v>MSV-163MS-638-NORTE</v>
      </c>
      <c r="L1764" t="str">
        <f>_xlfn.XLOOKUP(E1764,LD_PROJETOS!A:A,LD_PROJETOS!H:H)</f>
        <v>ES</v>
      </c>
      <c r="M1764" t="str">
        <f t="shared" si="82"/>
        <v>OBSOLETO</v>
      </c>
      <c r="N1764" t="str">
        <f t="shared" si="83"/>
        <v>C:\Users\luis.nunes\OneDrive - ATERPA\00.SERVIDOR\SALA TÉCNICA\00.PROJETOS\02.DOCUMENTOS\ANO 01\MSV-163MS-638-NORTE\ES\OBSOLETO</v>
      </c>
      <c r="O1764" t="s">
        <v>4780</v>
      </c>
    </row>
    <row r="1765" spans="1:15" x14ac:dyDescent="0.3">
      <c r="A1765" t="s">
        <v>1753</v>
      </c>
      <c r="B1765">
        <v>222728</v>
      </c>
      <c r="C1765" t="s">
        <v>5992</v>
      </c>
      <c r="D1765" s="11">
        <v>45838</v>
      </c>
      <c r="E1765" t="s">
        <v>3758</v>
      </c>
      <c r="F1765" t="s">
        <v>2786</v>
      </c>
      <c r="G1765" t="s">
        <v>2788</v>
      </c>
      <c r="H1765" t="str">
        <f>IF(_xlfn.XLOOKUP(E1765,LD_01[DOCUMENTO],LD_01[REVISÃO])=F1765,"VIGENTE","OBSOLETO")</f>
        <v>OBSOLETO</v>
      </c>
      <c r="I1765" t="s">
        <v>4320</v>
      </c>
      <c r="J1765" t="s">
        <v>4855</v>
      </c>
      <c r="K1765" t="str">
        <f t="shared" si="81"/>
        <v>MSV-163MS-638-NORTE</v>
      </c>
      <c r="L1765" t="str">
        <f>_xlfn.XLOOKUP(E1765,LD_PROJETOS!A:A,LD_PROJETOS!H:H)</f>
        <v>ES</v>
      </c>
      <c r="M1765" t="str">
        <f t="shared" si="82"/>
        <v>OBSOLETO</v>
      </c>
      <c r="N1765" t="str">
        <f t="shared" si="83"/>
        <v>C:\Users\luis.nunes\OneDrive - ATERPA\00.SERVIDOR\SALA TÉCNICA\00.PROJETOS\02.DOCUMENTOS\ANO 01\MSV-163MS-638-NORTE\ES\OBSOLETO</v>
      </c>
      <c r="O1765" t="s">
        <v>4780</v>
      </c>
    </row>
    <row r="1766" spans="1:15" x14ac:dyDescent="0.3">
      <c r="A1766" t="s">
        <v>1754</v>
      </c>
      <c r="B1766">
        <v>266168</v>
      </c>
      <c r="C1766" t="s">
        <v>5992</v>
      </c>
      <c r="D1766" s="11">
        <v>45838</v>
      </c>
      <c r="E1766" t="s">
        <v>3759</v>
      </c>
      <c r="F1766" t="s">
        <v>2786</v>
      </c>
      <c r="G1766" t="s">
        <v>2787</v>
      </c>
      <c r="H1766" t="str">
        <f>IF(_xlfn.XLOOKUP(E1766,LD_01[DOCUMENTO],LD_01[REVISÃO])=F1766,"VIGENTE","OBSOLETO")</f>
        <v>OBSOLETO</v>
      </c>
      <c r="I1766" t="s">
        <v>4320</v>
      </c>
      <c r="J1766" t="s">
        <v>4855</v>
      </c>
      <c r="K1766" t="str">
        <f t="shared" si="81"/>
        <v>MSV-163MS-638-NORTE</v>
      </c>
      <c r="L1766" t="str">
        <f>_xlfn.XLOOKUP(E1766,LD_PROJETOS!A:A,LD_PROJETOS!H:H)</f>
        <v>ES</v>
      </c>
      <c r="M1766" t="str">
        <f t="shared" si="82"/>
        <v>OBSOLETO</v>
      </c>
      <c r="N1766" t="str">
        <f t="shared" si="83"/>
        <v>C:\Users\luis.nunes\OneDrive - ATERPA\00.SERVIDOR\SALA TÉCNICA\00.PROJETOS\02.DOCUMENTOS\ANO 01\MSV-163MS-638-NORTE\ES\OBSOLETO</v>
      </c>
      <c r="O1766" t="s">
        <v>4780</v>
      </c>
    </row>
    <row r="1767" spans="1:15" x14ac:dyDescent="0.3">
      <c r="A1767" t="s">
        <v>1755</v>
      </c>
      <c r="B1767">
        <v>219595</v>
      </c>
      <c r="C1767" t="s">
        <v>5992</v>
      </c>
      <c r="D1767" s="11">
        <v>45838</v>
      </c>
      <c r="E1767" t="s">
        <v>3759</v>
      </c>
      <c r="F1767" t="s">
        <v>2786</v>
      </c>
      <c r="G1767" t="s">
        <v>2788</v>
      </c>
      <c r="H1767" t="str">
        <f>IF(_xlfn.XLOOKUP(E1767,LD_01[DOCUMENTO],LD_01[REVISÃO])=F1767,"VIGENTE","OBSOLETO")</f>
        <v>OBSOLETO</v>
      </c>
      <c r="I1767" t="s">
        <v>4320</v>
      </c>
      <c r="J1767" t="s">
        <v>4855</v>
      </c>
      <c r="K1767" t="str">
        <f t="shared" si="81"/>
        <v>MSV-163MS-638-NORTE</v>
      </c>
      <c r="L1767" t="str">
        <f>_xlfn.XLOOKUP(E1767,LD_PROJETOS!A:A,LD_PROJETOS!H:H)</f>
        <v>ES</v>
      </c>
      <c r="M1767" t="str">
        <f t="shared" si="82"/>
        <v>OBSOLETO</v>
      </c>
      <c r="N1767" t="str">
        <f t="shared" si="83"/>
        <v>C:\Users\luis.nunes\OneDrive - ATERPA\00.SERVIDOR\SALA TÉCNICA\00.PROJETOS\02.DOCUMENTOS\ANO 01\MSV-163MS-638-NORTE\ES\OBSOLETO</v>
      </c>
      <c r="O1767" t="s">
        <v>4780</v>
      </c>
    </row>
    <row r="1768" spans="1:15" x14ac:dyDescent="0.3">
      <c r="A1768" t="s">
        <v>1756</v>
      </c>
      <c r="B1768">
        <v>380075</v>
      </c>
      <c r="C1768" t="s">
        <v>5992</v>
      </c>
      <c r="D1768" s="11">
        <v>45838</v>
      </c>
      <c r="E1768" t="s">
        <v>3760</v>
      </c>
      <c r="F1768" t="s">
        <v>2786</v>
      </c>
      <c r="G1768" t="s">
        <v>2787</v>
      </c>
      <c r="H1768" t="str">
        <f>IF(_xlfn.XLOOKUP(E1768,LD_01[DOCUMENTO],LD_01[REVISÃO])=F1768,"VIGENTE","OBSOLETO")</f>
        <v>OBSOLETO</v>
      </c>
      <c r="I1768" t="s">
        <v>4320</v>
      </c>
      <c r="J1768" t="s">
        <v>4855</v>
      </c>
      <c r="K1768" t="str">
        <f t="shared" si="81"/>
        <v>MSV-163MS-638-NORTE</v>
      </c>
      <c r="L1768" t="str">
        <f>_xlfn.XLOOKUP(E1768,LD_PROJETOS!A:A,LD_PROJETOS!H:H)</f>
        <v>ES</v>
      </c>
      <c r="M1768" t="str">
        <f t="shared" si="82"/>
        <v>OBSOLETO</v>
      </c>
      <c r="N1768" t="str">
        <f t="shared" si="83"/>
        <v>C:\Users\luis.nunes\OneDrive - ATERPA\00.SERVIDOR\SALA TÉCNICA\00.PROJETOS\02.DOCUMENTOS\ANO 01\MSV-163MS-638-NORTE\ES\OBSOLETO</v>
      </c>
      <c r="O1768" t="s">
        <v>4780</v>
      </c>
    </row>
    <row r="1769" spans="1:15" x14ac:dyDescent="0.3">
      <c r="A1769" t="s">
        <v>1757</v>
      </c>
      <c r="B1769">
        <v>378589</v>
      </c>
      <c r="C1769" t="s">
        <v>5992</v>
      </c>
      <c r="D1769" s="11">
        <v>45838</v>
      </c>
      <c r="E1769" t="s">
        <v>3760</v>
      </c>
      <c r="F1769" t="s">
        <v>2786</v>
      </c>
      <c r="G1769" t="s">
        <v>2788</v>
      </c>
      <c r="H1769" t="str">
        <f>IF(_xlfn.XLOOKUP(E1769,LD_01[DOCUMENTO],LD_01[REVISÃO])=F1769,"VIGENTE","OBSOLETO")</f>
        <v>OBSOLETO</v>
      </c>
      <c r="I1769" t="s">
        <v>4320</v>
      </c>
      <c r="J1769" t="s">
        <v>4855</v>
      </c>
      <c r="K1769" t="str">
        <f t="shared" si="81"/>
        <v>MSV-163MS-638-NORTE</v>
      </c>
      <c r="L1769" t="str">
        <f>_xlfn.XLOOKUP(E1769,LD_PROJETOS!A:A,LD_PROJETOS!H:H)</f>
        <v>ES</v>
      </c>
      <c r="M1769" t="str">
        <f t="shared" si="82"/>
        <v>OBSOLETO</v>
      </c>
      <c r="N1769" t="str">
        <f t="shared" si="83"/>
        <v>C:\Users\luis.nunes\OneDrive - ATERPA\00.SERVIDOR\SALA TÉCNICA\00.PROJETOS\02.DOCUMENTOS\ANO 01\MSV-163MS-638-NORTE\ES\OBSOLETO</v>
      </c>
      <c r="O1769" t="s">
        <v>4780</v>
      </c>
    </row>
    <row r="1770" spans="1:15" x14ac:dyDescent="0.3">
      <c r="A1770" t="s">
        <v>1758</v>
      </c>
      <c r="B1770">
        <v>381914</v>
      </c>
      <c r="C1770" t="s">
        <v>5992</v>
      </c>
      <c r="D1770" s="11">
        <v>45838</v>
      </c>
      <c r="E1770" t="s">
        <v>3761</v>
      </c>
      <c r="F1770" t="s">
        <v>2786</v>
      </c>
      <c r="G1770" t="s">
        <v>2787</v>
      </c>
      <c r="H1770" t="str">
        <f>IF(_xlfn.XLOOKUP(E1770,LD_01[DOCUMENTO],LD_01[REVISÃO])=F1770,"VIGENTE","OBSOLETO")</f>
        <v>OBSOLETO</v>
      </c>
      <c r="I1770" t="s">
        <v>4320</v>
      </c>
      <c r="J1770" t="s">
        <v>4855</v>
      </c>
      <c r="K1770" t="str">
        <f t="shared" si="81"/>
        <v>MSV-163MS-638-NORTE</v>
      </c>
      <c r="L1770" t="str">
        <f>_xlfn.XLOOKUP(E1770,LD_PROJETOS!A:A,LD_PROJETOS!H:H)</f>
        <v>ES</v>
      </c>
      <c r="M1770" t="str">
        <f t="shared" si="82"/>
        <v>OBSOLETO</v>
      </c>
      <c r="N1770" t="str">
        <f t="shared" si="83"/>
        <v>C:\Users\luis.nunes\OneDrive - ATERPA\00.SERVIDOR\SALA TÉCNICA\00.PROJETOS\02.DOCUMENTOS\ANO 01\MSV-163MS-638-NORTE\ES\OBSOLETO</v>
      </c>
      <c r="O1770" t="s">
        <v>4780</v>
      </c>
    </row>
    <row r="1771" spans="1:15" x14ac:dyDescent="0.3">
      <c r="A1771" t="s">
        <v>1759</v>
      </c>
      <c r="B1771">
        <v>281066</v>
      </c>
      <c r="C1771" t="s">
        <v>5992</v>
      </c>
      <c r="D1771" s="11">
        <v>45838</v>
      </c>
      <c r="E1771" t="s">
        <v>3761</v>
      </c>
      <c r="F1771" t="s">
        <v>2786</v>
      </c>
      <c r="G1771" t="s">
        <v>2788</v>
      </c>
      <c r="H1771" t="str">
        <f>IF(_xlfn.XLOOKUP(E1771,LD_01[DOCUMENTO],LD_01[REVISÃO])=F1771,"VIGENTE","OBSOLETO")</f>
        <v>OBSOLETO</v>
      </c>
      <c r="I1771" t="s">
        <v>4320</v>
      </c>
      <c r="J1771" t="s">
        <v>4855</v>
      </c>
      <c r="K1771" t="str">
        <f t="shared" si="81"/>
        <v>MSV-163MS-638-NORTE</v>
      </c>
      <c r="L1771" t="str">
        <f>_xlfn.XLOOKUP(E1771,LD_PROJETOS!A:A,LD_PROJETOS!H:H)</f>
        <v>ES</v>
      </c>
      <c r="M1771" t="str">
        <f t="shared" si="82"/>
        <v>OBSOLETO</v>
      </c>
      <c r="N1771" t="str">
        <f t="shared" si="83"/>
        <v>C:\Users\luis.nunes\OneDrive - ATERPA\00.SERVIDOR\SALA TÉCNICA\00.PROJETOS\02.DOCUMENTOS\ANO 01\MSV-163MS-638-NORTE\ES\OBSOLETO</v>
      </c>
      <c r="O1771" t="s">
        <v>4780</v>
      </c>
    </row>
    <row r="1772" spans="1:15" x14ac:dyDescent="0.3">
      <c r="A1772" t="s">
        <v>1760</v>
      </c>
      <c r="B1772">
        <v>293324</v>
      </c>
      <c r="C1772" t="s">
        <v>5992</v>
      </c>
      <c r="D1772" s="11">
        <v>45838</v>
      </c>
      <c r="E1772" t="s">
        <v>3762</v>
      </c>
      <c r="F1772" t="s">
        <v>2786</v>
      </c>
      <c r="G1772" t="s">
        <v>2787</v>
      </c>
      <c r="H1772" t="str">
        <f>IF(_xlfn.XLOOKUP(E1772,LD_01[DOCUMENTO],LD_01[REVISÃO])=F1772,"VIGENTE","OBSOLETO")</f>
        <v>OBSOLETO</v>
      </c>
      <c r="I1772" t="s">
        <v>4320</v>
      </c>
      <c r="J1772" t="s">
        <v>4855</v>
      </c>
      <c r="K1772" t="str">
        <f t="shared" si="81"/>
        <v>MSV-163MS-638-NORTE</v>
      </c>
      <c r="L1772" t="str">
        <f>_xlfn.XLOOKUP(E1772,LD_PROJETOS!A:A,LD_PROJETOS!H:H)</f>
        <v>ES</v>
      </c>
      <c r="M1772" t="str">
        <f t="shared" si="82"/>
        <v>OBSOLETO</v>
      </c>
      <c r="N1772" t="str">
        <f t="shared" si="83"/>
        <v>C:\Users\luis.nunes\OneDrive - ATERPA\00.SERVIDOR\SALA TÉCNICA\00.PROJETOS\02.DOCUMENTOS\ANO 01\MSV-163MS-638-NORTE\ES\OBSOLETO</v>
      </c>
      <c r="O1772" t="s">
        <v>4780</v>
      </c>
    </row>
    <row r="1773" spans="1:15" x14ac:dyDescent="0.3">
      <c r="A1773" t="s">
        <v>1761</v>
      </c>
      <c r="B1773">
        <v>236942</v>
      </c>
      <c r="C1773" t="s">
        <v>5992</v>
      </c>
      <c r="D1773" s="11">
        <v>45838</v>
      </c>
      <c r="E1773" t="s">
        <v>3762</v>
      </c>
      <c r="F1773" t="s">
        <v>2786</v>
      </c>
      <c r="G1773" t="s">
        <v>2788</v>
      </c>
      <c r="H1773" t="str">
        <f>IF(_xlfn.XLOOKUP(E1773,LD_01[DOCUMENTO],LD_01[REVISÃO])=F1773,"VIGENTE","OBSOLETO")</f>
        <v>OBSOLETO</v>
      </c>
      <c r="I1773" t="s">
        <v>4320</v>
      </c>
      <c r="J1773" t="s">
        <v>4855</v>
      </c>
      <c r="K1773" t="str">
        <f t="shared" si="81"/>
        <v>MSV-163MS-638-NORTE</v>
      </c>
      <c r="L1773" t="str">
        <f>_xlfn.XLOOKUP(E1773,LD_PROJETOS!A:A,LD_PROJETOS!H:H)</f>
        <v>ES</v>
      </c>
      <c r="M1773" t="str">
        <f t="shared" si="82"/>
        <v>OBSOLETO</v>
      </c>
      <c r="N1773" t="str">
        <f t="shared" si="83"/>
        <v>C:\Users\luis.nunes\OneDrive - ATERPA\00.SERVIDOR\SALA TÉCNICA\00.PROJETOS\02.DOCUMENTOS\ANO 01\MSV-163MS-638-NORTE\ES\OBSOLETO</v>
      </c>
      <c r="O1773" t="s">
        <v>4780</v>
      </c>
    </row>
    <row r="1774" spans="1:15" x14ac:dyDescent="0.3">
      <c r="A1774" t="s">
        <v>1762</v>
      </c>
      <c r="B1774">
        <v>325629</v>
      </c>
      <c r="C1774" t="s">
        <v>5992</v>
      </c>
      <c r="D1774" s="11">
        <v>45838</v>
      </c>
      <c r="E1774" t="s">
        <v>3763</v>
      </c>
      <c r="F1774" t="s">
        <v>2786</v>
      </c>
      <c r="G1774" t="s">
        <v>2787</v>
      </c>
      <c r="H1774" t="str">
        <f>IF(_xlfn.XLOOKUP(E1774,LD_01[DOCUMENTO],LD_01[REVISÃO])=F1774,"VIGENTE","OBSOLETO")</f>
        <v>OBSOLETO</v>
      </c>
      <c r="I1774" t="s">
        <v>4320</v>
      </c>
      <c r="J1774" t="s">
        <v>4855</v>
      </c>
      <c r="K1774" t="str">
        <f t="shared" si="81"/>
        <v>MSV-163MS-638-NORTE</v>
      </c>
      <c r="L1774" t="str">
        <f>_xlfn.XLOOKUP(E1774,LD_PROJETOS!A:A,LD_PROJETOS!H:H)</f>
        <v>ES</v>
      </c>
      <c r="M1774" t="str">
        <f t="shared" si="82"/>
        <v>OBSOLETO</v>
      </c>
      <c r="N1774" t="str">
        <f t="shared" si="83"/>
        <v>C:\Users\luis.nunes\OneDrive - ATERPA\00.SERVIDOR\SALA TÉCNICA\00.PROJETOS\02.DOCUMENTOS\ANO 01\MSV-163MS-638-NORTE\ES\OBSOLETO</v>
      </c>
      <c r="O1774" t="s">
        <v>4780</v>
      </c>
    </row>
    <row r="1775" spans="1:15" x14ac:dyDescent="0.3">
      <c r="A1775" t="s">
        <v>1763</v>
      </c>
      <c r="B1775">
        <v>248136</v>
      </c>
      <c r="C1775" t="s">
        <v>5992</v>
      </c>
      <c r="D1775" s="11">
        <v>45838</v>
      </c>
      <c r="E1775" t="s">
        <v>3763</v>
      </c>
      <c r="F1775" t="s">
        <v>2786</v>
      </c>
      <c r="G1775" t="s">
        <v>2788</v>
      </c>
      <c r="H1775" t="str">
        <f>IF(_xlfn.XLOOKUP(E1775,LD_01[DOCUMENTO],LD_01[REVISÃO])=F1775,"VIGENTE","OBSOLETO")</f>
        <v>OBSOLETO</v>
      </c>
      <c r="I1775" t="s">
        <v>4320</v>
      </c>
      <c r="J1775" t="s">
        <v>4855</v>
      </c>
      <c r="K1775" t="str">
        <f t="shared" si="81"/>
        <v>MSV-163MS-638-NORTE</v>
      </c>
      <c r="L1775" t="str">
        <f>_xlfn.XLOOKUP(E1775,LD_PROJETOS!A:A,LD_PROJETOS!H:H)</f>
        <v>ES</v>
      </c>
      <c r="M1775" t="str">
        <f t="shared" si="82"/>
        <v>OBSOLETO</v>
      </c>
      <c r="N1775" t="str">
        <f t="shared" si="83"/>
        <v>C:\Users\luis.nunes\OneDrive - ATERPA\00.SERVIDOR\SALA TÉCNICA\00.PROJETOS\02.DOCUMENTOS\ANO 01\MSV-163MS-638-NORTE\ES\OBSOLETO</v>
      </c>
      <c r="O1775" t="s">
        <v>4780</v>
      </c>
    </row>
    <row r="1776" spans="1:15" x14ac:dyDescent="0.3">
      <c r="A1776" t="s">
        <v>1764</v>
      </c>
      <c r="B1776">
        <v>734242</v>
      </c>
      <c r="C1776" t="s">
        <v>5992</v>
      </c>
      <c r="D1776" s="11">
        <v>45838</v>
      </c>
      <c r="E1776" t="s">
        <v>3764</v>
      </c>
      <c r="F1776" t="s">
        <v>2786</v>
      </c>
      <c r="G1776" t="s">
        <v>2787</v>
      </c>
      <c r="H1776" t="str">
        <f>IF(_xlfn.XLOOKUP(E1776,LD_01[DOCUMENTO],LD_01[REVISÃO])=F1776,"VIGENTE","OBSOLETO")</f>
        <v>OBSOLETO</v>
      </c>
      <c r="I1776" t="s">
        <v>4320</v>
      </c>
      <c r="J1776" t="s">
        <v>4855</v>
      </c>
      <c r="K1776" t="str">
        <f t="shared" si="81"/>
        <v>MSV-163MS-638-NORTE</v>
      </c>
      <c r="L1776" t="str">
        <f>_xlfn.XLOOKUP(E1776,LD_PROJETOS!A:A,LD_PROJETOS!H:H)</f>
        <v>ES</v>
      </c>
      <c r="M1776" t="str">
        <f t="shared" si="82"/>
        <v>OBSOLETO</v>
      </c>
      <c r="N1776" t="str">
        <f t="shared" si="83"/>
        <v>C:\Users\luis.nunes\OneDrive - ATERPA\00.SERVIDOR\SALA TÉCNICA\00.PROJETOS\02.DOCUMENTOS\ANO 01\MSV-163MS-638-NORTE\ES\OBSOLETO</v>
      </c>
      <c r="O1776" t="s">
        <v>4780</v>
      </c>
    </row>
    <row r="1777" spans="1:15" x14ac:dyDescent="0.3">
      <c r="A1777" t="s">
        <v>1765</v>
      </c>
      <c r="B1777">
        <v>523776</v>
      </c>
      <c r="C1777" t="s">
        <v>5992</v>
      </c>
      <c r="D1777" s="11">
        <v>45838</v>
      </c>
      <c r="E1777" t="s">
        <v>3764</v>
      </c>
      <c r="F1777" t="s">
        <v>2786</v>
      </c>
      <c r="G1777" t="s">
        <v>2788</v>
      </c>
      <c r="H1777" t="str">
        <f>IF(_xlfn.XLOOKUP(E1777,LD_01[DOCUMENTO],LD_01[REVISÃO])=F1777,"VIGENTE","OBSOLETO")</f>
        <v>OBSOLETO</v>
      </c>
      <c r="I1777" t="s">
        <v>4320</v>
      </c>
      <c r="J1777" t="s">
        <v>4855</v>
      </c>
      <c r="K1777" t="str">
        <f t="shared" si="81"/>
        <v>MSV-163MS-638-NORTE</v>
      </c>
      <c r="L1777" t="str">
        <f>_xlfn.XLOOKUP(E1777,LD_PROJETOS!A:A,LD_PROJETOS!H:H)</f>
        <v>ES</v>
      </c>
      <c r="M1777" t="str">
        <f t="shared" si="82"/>
        <v>OBSOLETO</v>
      </c>
      <c r="N1777" t="str">
        <f t="shared" si="83"/>
        <v>C:\Users\luis.nunes\OneDrive - ATERPA\00.SERVIDOR\SALA TÉCNICA\00.PROJETOS\02.DOCUMENTOS\ANO 01\MSV-163MS-638-NORTE\ES\OBSOLETO</v>
      </c>
      <c r="O1777" t="s">
        <v>4780</v>
      </c>
    </row>
    <row r="1778" spans="1:15" x14ac:dyDescent="0.3">
      <c r="A1778" t="s">
        <v>1766</v>
      </c>
      <c r="B1778">
        <v>310326</v>
      </c>
      <c r="C1778" t="s">
        <v>5992</v>
      </c>
      <c r="D1778" s="11">
        <v>45838</v>
      </c>
      <c r="E1778" t="s">
        <v>3765</v>
      </c>
      <c r="F1778" t="s">
        <v>2786</v>
      </c>
      <c r="G1778" t="s">
        <v>2787</v>
      </c>
      <c r="H1778" t="str">
        <f>IF(_xlfn.XLOOKUP(E1778,LD_01[DOCUMENTO],LD_01[REVISÃO])=F1778,"VIGENTE","OBSOLETO")</f>
        <v>OBSOLETO</v>
      </c>
      <c r="I1778" t="s">
        <v>4320</v>
      </c>
      <c r="J1778" t="s">
        <v>4855</v>
      </c>
      <c r="K1778" t="str">
        <f t="shared" si="81"/>
        <v>MSV-163MS-638-NORTE</v>
      </c>
      <c r="L1778" t="str">
        <f>_xlfn.XLOOKUP(E1778,LD_PROJETOS!A:A,LD_PROJETOS!H:H)</f>
        <v>ES</v>
      </c>
      <c r="M1778" t="str">
        <f t="shared" si="82"/>
        <v>OBSOLETO</v>
      </c>
      <c r="N1778" t="str">
        <f t="shared" si="83"/>
        <v>C:\Users\luis.nunes\OneDrive - ATERPA\00.SERVIDOR\SALA TÉCNICA\00.PROJETOS\02.DOCUMENTOS\ANO 01\MSV-163MS-638-NORTE\ES\OBSOLETO</v>
      </c>
      <c r="O1778" t="s">
        <v>4780</v>
      </c>
    </row>
    <row r="1779" spans="1:15" x14ac:dyDescent="0.3">
      <c r="A1779" t="s">
        <v>1767</v>
      </c>
      <c r="B1779">
        <v>245108</v>
      </c>
      <c r="C1779" t="s">
        <v>5992</v>
      </c>
      <c r="D1779" s="11">
        <v>45838</v>
      </c>
      <c r="E1779" t="s">
        <v>3765</v>
      </c>
      <c r="F1779" t="s">
        <v>2786</v>
      </c>
      <c r="G1779" t="s">
        <v>2788</v>
      </c>
      <c r="H1779" t="str">
        <f>IF(_xlfn.XLOOKUP(E1779,LD_01[DOCUMENTO],LD_01[REVISÃO])=F1779,"VIGENTE","OBSOLETO")</f>
        <v>OBSOLETO</v>
      </c>
      <c r="I1779" t="s">
        <v>4320</v>
      </c>
      <c r="J1779" t="s">
        <v>4855</v>
      </c>
      <c r="K1779" t="str">
        <f t="shared" si="81"/>
        <v>MSV-163MS-638-NORTE</v>
      </c>
      <c r="L1779" t="str">
        <f>_xlfn.XLOOKUP(E1779,LD_PROJETOS!A:A,LD_PROJETOS!H:H)</f>
        <v>ES</v>
      </c>
      <c r="M1779" t="str">
        <f t="shared" si="82"/>
        <v>OBSOLETO</v>
      </c>
      <c r="N1779" t="str">
        <f t="shared" si="83"/>
        <v>C:\Users\luis.nunes\OneDrive - ATERPA\00.SERVIDOR\SALA TÉCNICA\00.PROJETOS\02.DOCUMENTOS\ANO 01\MSV-163MS-638-NORTE\ES\OBSOLETO</v>
      </c>
      <c r="O1779" t="s">
        <v>4780</v>
      </c>
    </row>
    <row r="1780" spans="1:15" x14ac:dyDescent="0.3">
      <c r="A1780" t="s">
        <v>1768</v>
      </c>
      <c r="B1780">
        <v>312316</v>
      </c>
      <c r="C1780" t="s">
        <v>5992</v>
      </c>
      <c r="D1780" s="11">
        <v>45838</v>
      </c>
      <c r="E1780" t="s">
        <v>3766</v>
      </c>
      <c r="F1780" t="s">
        <v>2786</v>
      </c>
      <c r="G1780" t="s">
        <v>2787</v>
      </c>
      <c r="H1780" t="str">
        <f>IF(_xlfn.XLOOKUP(E1780,LD_01[DOCUMENTO],LD_01[REVISÃO])=F1780,"VIGENTE","OBSOLETO")</f>
        <v>OBSOLETO</v>
      </c>
      <c r="I1780" t="s">
        <v>4320</v>
      </c>
      <c r="J1780" t="s">
        <v>4855</v>
      </c>
      <c r="K1780" t="str">
        <f t="shared" si="81"/>
        <v>MSV-163MS-638-NORTE</v>
      </c>
      <c r="L1780" t="str">
        <f>_xlfn.XLOOKUP(E1780,LD_PROJETOS!A:A,LD_PROJETOS!H:H)</f>
        <v>ES</v>
      </c>
      <c r="M1780" t="str">
        <f t="shared" si="82"/>
        <v>OBSOLETO</v>
      </c>
      <c r="N1780" t="str">
        <f t="shared" si="83"/>
        <v>C:\Users\luis.nunes\OneDrive - ATERPA\00.SERVIDOR\SALA TÉCNICA\00.PROJETOS\02.DOCUMENTOS\ANO 01\MSV-163MS-638-NORTE\ES\OBSOLETO</v>
      </c>
      <c r="O1780" t="s">
        <v>4780</v>
      </c>
    </row>
    <row r="1781" spans="1:15" x14ac:dyDescent="0.3">
      <c r="A1781" t="s">
        <v>1769</v>
      </c>
      <c r="B1781">
        <v>257737</v>
      </c>
      <c r="C1781" t="s">
        <v>5992</v>
      </c>
      <c r="D1781" s="11">
        <v>45838</v>
      </c>
      <c r="E1781" t="s">
        <v>3766</v>
      </c>
      <c r="F1781" t="s">
        <v>2786</v>
      </c>
      <c r="G1781" t="s">
        <v>2788</v>
      </c>
      <c r="H1781" t="str">
        <f>IF(_xlfn.XLOOKUP(E1781,LD_01[DOCUMENTO],LD_01[REVISÃO])=F1781,"VIGENTE","OBSOLETO")</f>
        <v>OBSOLETO</v>
      </c>
      <c r="I1781" t="s">
        <v>4320</v>
      </c>
      <c r="J1781" t="s">
        <v>4855</v>
      </c>
      <c r="K1781" t="str">
        <f t="shared" si="81"/>
        <v>MSV-163MS-638-NORTE</v>
      </c>
      <c r="L1781" t="str">
        <f>_xlfn.XLOOKUP(E1781,LD_PROJETOS!A:A,LD_PROJETOS!H:H)</f>
        <v>ES</v>
      </c>
      <c r="M1781" t="str">
        <f t="shared" si="82"/>
        <v>OBSOLETO</v>
      </c>
      <c r="N1781" t="str">
        <f t="shared" si="83"/>
        <v>C:\Users\luis.nunes\OneDrive - ATERPA\00.SERVIDOR\SALA TÉCNICA\00.PROJETOS\02.DOCUMENTOS\ANO 01\MSV-163MS-638-NORTE\ES\OBSOLETO</v>
      </c>
      <c r="O1781" t="s">
        <v>4780</v>
      </c>
    </row>
    <row r="1782" spans="1:15" x14ac:dyDescent="0.3">
      <c r="A1782" t="s">
        <v>1770</v>
      </c>
      <c r="B1782">
        <v>562374</v>
      </c>
      <c r="C1782" t="s">
        <v>5992</v>
      </c>
      <c r="D1782" s="11">
        <v>45838</v>
      </c>
      <c r="E1782" t="s">
        <v>3767</v>
      </c>
      <c r="F1782" t="s">
        <v>2786</v>
      </c>
      <c r="G1782" t="s">
        <v>2787</v>
      </c>
      <c r="H1782" t="str">
        <f>IF(_xlfn.XLOOKUP(E1782,LD_01[DOCUMENTO],LD_01[REVISÃO])=F1782,"VIGENTE","OBSOLETO")</f>
        <v>OBSOLETO</v>
      </c>
      <c r="I1782" t="s">
        <v>4320</v>
      </c>
      <c r="J1782" t="s">
        <v>4855</v>
      </c>
      <c r="K1782" t="str">
        <f t="shared" si="81"/>
        <v>MSV-163MS-638-NORTE</v>
      </c>
      <c r="L1782" t="str">
        <f>_xlfn.XLOOKUP(E1782,LD_PROJETOS!A:A,LD_PROJETOS!H:H)</f>
        <v>ES</v>
      </c>
      <c r="M1782" t="str">
        <f t="shared" si="82"/>
        <v>OBSOLETO</v>
      </c>
      <c r="N1782" t="str">
        <f t="shared" si="83"/>
        <v>C:\Users\luis.nunes\OneDrive - ATERPA\00.SERVIDOR\SALA TÉCNICA\00.PROJETOS\02.DOCUMENTOS\ANO 01\MSV-163MS-638-NORTE\ES\OBSOLETO</v>
      </c>
      <c r="O1782" t="s">
        <v>4780</v>
      </c>
    </row>
    <row r="1783" spans="1:15" x14ac:dyDescent="0.3">
      <c r="A1783" t="s">
        <v>1771</v>
      </c>
      <c r="B1783">
        <v>453703</v>
      </c>
      <c r="C1783" t="s">
        <v>5992</v>
      </c>
      <c r="D1783" s="11">
        <v>45838</v>
      </c>
      <c r="E1783" t="s">
        <v>3767</v>
      </c>
      <c r="F1783" t="s">
        <v>2786</v>
      </c>
      <c r="G1783" t="s">
        <v>2788</v>
      </c>
      <c r="H1783" t="str">
        <f>IF(_xlfn.XLOOKUP(E1783,LD_01[DOCUMENTO],LD_01[REVISÃO])=F1783,"VIGENTE","OBSOLETO")</f>
        <v>OBSOLETO</v>
      </c>
      <c r="I1783" t="s">
        <v>4320</v>
      </c>
      <c r="J1783" t="s">
        <v>4855</v>
      </c>
      <c r="K1783" t="str">
        <f t="shared" si="81"/>
        <v>MSV-163MS-638-NORTE</v>
      </c>
      <c r="L1783" t="str">
        <f>_xlfn.XLOOKUP(E1783,LD_PROJETOS!A:A,LD_PROJETOS!H:H)</f>
        <v>ES</v>
      </c>
      <c r="M1783" t="str">
        <f t="shared" si="82"/>
        <v>OBSOLETO</v>
      </c>
      <c r="N1783" t="str">
        <f t="shared" si="83"/>
        <v>C:\Users\luis.nunes\OneDrive - ATERPA\00.SERVIDOR\SALA TÉCNICA\00.PROJETOS\02.DOCUMENTOS\ANO 01\MSV-163MS-638-NORTE\ES\OBSOLETO</v>
      </c>
      <c r="O1783" t="s">
        <v>4780</v>
      </c>
    </row>
    <row r="1784" spans="1:15" x14ac:dyDescent="0.3">
      <c r="A1784" t="s">
        <v>1772</v>
      </c>
      <c r="B1784">
        <v>275780</v>
      </c>
      <c r="C1784" t="s">
        <v>5992</v>
      </c>
      <c r="D1784" s="11">
        <v>45838</v>
      </c>
      <c r="E1784" t="s">
        <v>3768</v>
      </c>
      <c r="F1784" t="s">
        <v>2786</v>
      </c>
      <c r="G1784" t="s">
        <v>2787</v>
      </c>
      <c r="H1784" t="str">
        <f>IF(_xlfn.XLOOKUP(E1784,LD_01[DOCUMENTO],LD_01[REVISÃO])=F1784,"VIGENTE","OBSOLETO")</f>
        <v>OBSOLETO</v>
      </c>
      <c r="I1784" t="s">
        <v>4320</v>
      </c>
      <c r="J1784" t="s">
        <v>4855</v>
      </c>
      <c r="K1784" t="str">
        <f t="shared" si="81"/>
        <v>MSV-163MS-638-NORTE</v>
      </c>
      <c r="L1784" t="str">
        <f>_xlfn.XLOOKUP(E1784,LD_PROJETOS!A:A,LD_PROJETOS!H:H)</f>
        <v>ES</v>
      </c>
      <c r="M1784" t="str">
        <f t="shared" si="82"/>
        <v>OBSOLETO</v>
      </c>
      <c r="N1784" t="str">
        <f t="shared" si="83"/>
        <v>C:\Users\luis.nunes\OneDrive - ATERPA\00.SERVIDOR\SALA TÉCNICA\00.PROJETOS\02.DOCUMENTOS\ANO 01\MSV-163MS-638-NORTE\ES\OBSOLETO</v>
      </c>
      <c r="O1784" t="s">
        <v>4780</v>
      </c>
    </row>
    <row r="1785" spans="1:15" x14ac:dyDescent="0.3">
      <c r="A1785" t="s">
        <v>1773</v>
      </c>
      <c r="B1785">
        <v>232066</v>
      </c>
      <c r="C1785" t="s">
        <v>5992</v>
      </c>
      <c r="D1785" s="11">
        <v>45838</v>
      </c>
      <c r="E1785" t="s">
        <v>3768</v>
      </c>
      <c r="F1785" t="s">
        <v>2786</v>
      </c>
      <c r="G1785" t="s">
        <v>2788</v>
      </c>
      <c r="H1785" t="str">
        <f>IF(_xlfn.XLOOKUP(E1785,LD_01[DOCUMENTO],LD_01[REVISÃO])=F1785,"VIGENTE","OBSOLETO")</f>
        <v>OBSOLETO</v>
      </c>
      <c r="I1785" t="s">
        <v>4320</v>
      </c>
      <c r="J1785" t="s">
        <v>4855</v>
      </c>
      <c r="K1785" t="str">
        <f t="shared" si="81"/>
        <v>MSV-163MS-638-NORTE</v>
      </c>
      <c r="L1785" t="str">
        <f>_xlfn.XLOOKUP(E1785,LD_PROJETOS!A:A,LD_PROJETOS!H:H)</f>
        <v>ES</v>
      </c>
      <c r="M1785" t="str">
        <f t="shared" si="82"/>
        <v>OBSOLETO</v>
      </c>
      <c r="N1785" t="str">
        <f t="shared" si="83"/>
        <v>C:\Users\luis.nunes\OneDrive - ATERPA\00.SERVIDOR\SALA TÉCNICA\00.PROJETOS\02.DOCUMENTOS\ANO 01\MSV-163MS-638-NORTE\ES\OBSOLETO</v>
      </c>
      <c r="O1785" t="s">
        <v>4780</v>
      </c>
    </row>
    <row r="1786" spans="1:15" x14ac:dyDescent="0.3">
      <c r="A1786" t="s">
        <v>1774</v>
      </c>
      <c r="B1786">
        <v>263947</v>
      </c>
      <c r="C1786" t="s">
        <v>5992</v>
      </c>
      <c r="D1786" s="11">
        <v>45838</v>
      </c>
      <c r="E1786" t="s">
        <v>3769</v>
      </c>
      <c r="F1786" t="s">
        <v>2786</v>
      </c>
      <c r="G1786" t="s">
        <v>2787</v>
      </c>
      <c r="H1786" t="str">
        <f>IF(_xlfn.XLOOKUP(E1786,LD_01[DOCUMENTO],LD_01[REVISÃO])=F1786,"VIGENTE","OBSOLETO")</f>
        <v>OBSOLETO</v>
      </c>
      <c r="I1786" t="s">
        <v>4320</v>
      </c>
      <c r="J1786" t="s">
        <v>4855</v>
      </c>
      <c r="K1786" t="str">
        <f t="shared" si="81"/>
        <v>MSV-163MS-638-NORTE</v>
      </c>
      <c r="L1786" t="str">
        <f>_xlfn.XLOOKUP(E1786,LD_PROJETOS!A:A,LD_PROJETOS!H:H)</f>
        <v>ES</v>
      </c>
      <c r="M1786" t="str">
        <f t="shared" si="82"/>
        <v>OBSOLETO</v>
      </c>
      <c r="N1786" t="str">
        <f t="shared" si="83"/>
        <v>C:\Users\luis.nunes\OneDrive - ATERPA\00.SERVIDOR\SALA TÉCNICA\00.PROJETOS\02.DOCUMENTOS\ANO 01\MSV-163MS-638-NORTE\ES\OBSOLETO</v>
      </c>
      <c r="O1786" t="s">
        <v>4780</v>
      </c>
    </row>
    <row r="1787" spans="1:15" x14ac:dyDescent="0.3">
      <c r="A1787" t="s">
        <v>1775</v>
      </c>
      <c r="B1787">
        <v>243491</v>
      </c>
      <c r="C1787" t="s">
        <v>5992</v>
      </c>
      <c r="D1787" s="11">
        <v>45838</v>
      </c>
      <c r="E1787" t="s">
        <v>3769</v>
      </c>
      <c r="F1787" t="s">
        <v>2786</v>
      </c>
      <c r="G1787" t="s">
        <v>2788</v>
      </c>
      <c r="H1787" t="str">
        <f>IF(_xlfn.XLOOKUP(E1787,LD_01[DOCUMENTO],LD_01[REVISÃO])=F1787,"VIGENTE","OBSOLETO")</f>
        <v>OBSOLETO</v>
      </c>
      <c r="I1787" t="s">
        <v>4320</v>
      </c>
      <c r="J1787" t="s">
        <v>4855</v>
      </c>
      <c r="K1787" t="str">
        <f t="shared" si="81"/>
        <v>MSV-163MS-638-NORTE</v>
      </c>
      <c r="L1787" t="str">
        <f>_xlfn.XLOOKUP(E1787,LD_PROJETOS!A:A,LD_PROJETOS!H:H)</f>
        <v>ES</v>
      </c>
      <c r="M1787" t="str">
        <f t="shared" si="82"/>
        <v>OBSOLETO</v>
      </c>
      <c r="N1787" t="str">
        <f t="shared" si="83"/>
        <v>C:\Users\luis.nunes\OneDrive - ATERPA\00.SERVIDOR\SALA TÉCNICA\00.PROJETOS\02.DOCUMENTOS\ANO 01\MSV-163MS-638-NORTE\ES\OBSOLETO</v>
      </c>
      <c r="O1787" t="s">
        <v>4780</v>
      </c>
    </row>
    <row r="1788" spans="1:15" x14ac:dyDescent="0.3">
      <c r="A1788" t="s">
        <v>1776</v>
      </c>
      <c r="B1788">
        <v>605522</v>
      </c>
      <c r="C1788" t="s">
        <v>5992</v>
      </c>
      <c r="D1788" s="11">
        <v>45838</v>
      </c>
      <c r="E1788" t="s">
        <v>3770</v>
      </c>
      <c r="F1788" t="s">
        <v>2786</v>
      </c>
      <c r="G1788" t="s">
        <v>2787</v>
      </c>
      <c r="H1788" t="str">
        <f>IF(_xlfn.XLOOKUP(E1788,LD_01[DOCUMENTO],LD_01[REVISÃO])=F1788,"VIGENTE","OBSOLETO")</f>
        <v>OBSOLETO</v>
      </c>
      <c r="I1788" t="s">
        <v>4320</v>
      </c>
      <c r="J1788" t="s">
        <v>4855</v>
      </c>
      <c r="K1788" t="str">
        <f t="shared" si="81"/>
        <v>MSV-163MS-638-NORTE</v>
      </c>
      <c r="L1788" t="str">
        <f>_xlfn.XLOOKUP(E1788,LD_PROJETOS!A:A,LD_PROJETOS!H:H)</f>
        <v>ES</v>
      </c>
      <c r="M1788" t="str">
        <f t="shared" si="82"/>
        <v>OBSOLETO</v>
      </c>
      <c r="N1788" t="str">
        <f t="shared" si="83"/>
        <v>C:\Users\luis.nunes\OneDrive - ATERPA\00.SERVIDOR\SALA TÉCNICA\00.PROJETOS\02.DOCUMENTOS\ANO 01\MSV-163MS-638-NORTE\ES\OBSOLETO</v>
      </c>
      <c r="O1788" t="s">
        <v>4780</v>
      </c>
    </row>
    <row r="1789" spans="1:15" x14ac:dyDescent="0.3">
      <c r="A1789" t="s">
        <v>1777</v>
      </c>
      <c r="B1789">
        <v>1480891</v>
      </c>
      <c r="C1789" t="s">
        <v>5992</v>
      </c>
      <c r="D1789" s="11">
        <v>45838</v>
      </c>
      <c r="E1789" t="s">
        <v>3770</v>
      </c>
      <c r="F1789" t="s">
        <v>2786</v>
      </c>
      <c r="G1789" t="s">
        <v>2788</v>
      </c>
      <c r="H1789" t="str">
        <f>IF(_xlfn.XLOOKUP(E1789,LD_01[DOCUMENTO],LD_01[REVISÃO])=F1789,"VIGENTE","OBSOLETO")</f>
        <v>OBSOLETO</v>
      </c>
      <c r="I1789" t="s">
        <v>4320</v>
      </c>
      <c r="J1789" t="s">
        <v>4855</v>
      </c>
      <c r="K1789" t="str">
        <f t="shared" si="81"/>
        <v>MSV-163MS-638-NORTE</v>
      </c>
      <c r="L1789" t="str">
        <f>_xlfn.XLOOKUP(E1789,LD_PROJETOS!A:A,LD_PROJETOS!H:H)</f>
        <v>ES</v>
      </c>
      <c r="M1789" t="str">
        <f t="shared" si="82"/>
        <v>OBSOLETO</v>
      </c>
      <c r="N1789" t="str">
        <f t="shared" si="83"/>
        <v>C:\Users\luis.nunes\OneDrive - ATERPA\00.SERVIDOR\SALA TÉCNICA\00.PROJETOS\02.DOCUMENTOS\ANO 01\MSV-163MS-638-NORTE\ES\OBSOLETO</v>
      </c>
      <c r="O1789" t="s">
        <v>4780</v>
      </c>
    </row>
    <row r="1790" spans="1:15" x14ac:dyDescent="0.3">
      <c r="A1790" t="s">
        <v>1778</v>
      </c>
      <c r="B1790">
        <v>252331</v>
      </c>
      <c r="C1790" t="s">
        <v>5992</v>
      </c>
      <c r="D1790" s="11">
        <v>45838</v>
      </c>
      <c r="E1790" t="s">
        <v>3771</v>
      </c>
      <c r="F1790" t="s">
        <v>2786</v>
      </c>
      <c r="G1790" t="s">
        <v>2787</v>
      </c>
      <c r="H1790" t="str">
        <f>IF(_xlfn.XLOOKUP(E1790,LD_01[DOCUMENTO],LD_01[REVISÃO])=F1790,"VIGENTE","OBSOLETO")</f>
        <v>OBSOLETO</v>
      </c>
      <c r="I1790" t="s">
        <v>4320</v>
      </c>
      <c r="J1790" t="s">
        <v>4855</v>
      </c>
      <c r="K1790" t="str">
        <f t="shared" si="81"/>
        <v>MSV-163MS-638-NORTE</v>
      </c>
      <c r="L1790" t="str">
        <f>_xlfn.XLOOKUP(E1790,LD_PROJETOS!A:A,LD_PROJETOS!H:H)</f>
        <v>ES</v>
      </c>
      <c r="M1790" t="str">
        <f t="shared" si="82"/>
        <v>OBSOLETO</v>
      </c>
      <c r="N1790" t="str">
        <f t="shared" si="83"/>
        <v>C:\Users\luis.nunes\OneDrive - ATERPA\00.SERVIDOR\SALA TÉCNICA\00.PROJETOS\02.DOCUMENTOS\ANO 01\MSV-163MS-638-NORTE\ES\OBSOLETO</v>
      </c>
      <c r="O1790" t="s">
        <v>4780</v>
      </c>
    </row>
    <row r="1791" spans="1:15" x14ac:dyDescent="0.3">
      <c r="A1791" t="s">
        <v>1779</v>
      </c>
      <c r="B1791">
        <v>226704</v>
      </c>
      <c r="C1791" t="s">
        <v>5992</v>
      </c>
      <c r="D1791" s="11">
        <v>45838</v>
      </c>
      <c r="E1791" t="s">
        <v>3771</v>
      </c>
      <c r="F1791" t="s">
        <v>2786</v>
      </c>
      <c r="G1791" t="s">
        <v>2788</v>
      </c>
      <c r="H1791" t="str">
        <f>IF(_xlfn.XLOOKUP(E1791,LD_01[DOCUMENTO],LD_01[REVISÃO])=F1791,"VIGENTE","OBSOLETO")</f>
        <v>OBSOLETO</v>
      </c>
      <c r="I1791" t="s">
        <v>4320</v>
      </c>
      <c r="J1791" t="s">
        <v>4855</v>
      </c>
      <c r="K1791" t="str">
        <f t="shared" si="81"/>
        <v>MSV-163MS-638-NORTE</v>
      </c>
      <c r="L1791" t="str">
        <f>_xlfn.XLOOKUP(E1791,LD_PROJETOS!A:A,LD_PROJETOS!H:H)</f>
        <v>ES</v>
      </c>
      <c r="M1791" t="str">
        <f t="shared" si="82"/>
        <v>OBSOLETO</v>
      </c>
      <c r="N1791" t="str">
        <f t="shared" si="83"/>
        <v>C:\Users\luis.nunes\OneDrive - ATERPA\00.SERVIDOR\SALA TÉCNICA\00.PROJETOS\02.DOCUMENTOS\ANO 01\MSV-163MS-638-NORTE\ES\OBSOLETO</v>
      </c>
      <c r="O1791" t="s">
        <v>4780</v>
      </c>
    </row>
    <row r="1792" spans="1:15" x14ac:dyDescent="0.3">
      <c r="A1792" t="s">
        <v>1780</v>
      </c>
      <c r="B1792">
        <v>314328</v>
      </c>
      <c r="C1792" t="s">
        <v>5992</v>
      </c>
      <c r="D1792" s="11">
        <v>45838</v>
      </c>
      <c r="E1792" t="s">
        <v>3772</v>
      </c>
      <c r="F1792" t="s">
        <v>2786</v>
      </c>
      <c r="G1792" t="s">
        <v>2787</v>
      </c>
      <c r="H1792" t="str">
        <f>IF(_xlfn.XLOOKUP(E1792,LD_01[DOCUMENTO],LD_01[REVISÃO])=F1792,"VIGENTE","OBSOLETO")</f>
        <v>OBSOLETO</v>
      </c>
      <c r="I1792" t="s">
        <v>4320</v>
      </c>
      <c r="J1792" t="s">
        <v>4855</v>
      </c>
      <c r="K1792" t="str">
        <f t="shared" si="81"/>
        <v>MSV-163MS-638-NORTE</v>
      </c>
      <c r="L1792" t="str">
        <f>_xlfn.XLOOKUP(E1792,LD_PROJETOS!A:A,LD_PROJETOS!H:H)</f>
        <v>ES</v>
      </c>
      <c r="M1792" t="str">
        <f t="shared" si="82"/>
        <v>OBSOLETO</v>
      </c>
      <c r="N1792" t="str">
        <f t="shared" si="83"/>
        <v>C:\Users\luis.nunes\OneDrive - ATERPA\00.SERVIDOR\SALA TÉCNICA\00.PROJETOS\02.DOCUMENTOS\ANO 01\MSV-163MS-638-NORTE\ES\OBSOLETO</v>
      </c>
      <c r="O1792" t="s">
        <v>4780</v>
      </c>
    </row>
    <row r="1793" spans="1:15" x14ac:dyDescent="0.3">
      <c r="A1793" t="s">
        <v>1781</v>
      </c>
      <c r="B1793">
        <v>244356</v>
      </c>
      <c r="C1793" t="s">
        <v>5992</v>
      </c>
      <c r="D1793" s="11">
        <v>45838</v>
      </c>
      <c r="E1793" t="s">
        <v>3772</v>
      </c>
      <c r="F1793" t="s">
        <v>2786</v>
      </c>
      <c r="G1793" t="s">
        <v>2788</v>
      </c>
      <c r="H1793" t="str">
        <f>IF(_xlfn.XLOOKUP(E1793,LD_01[DOCUMENTO],LD_01[REVISÃO])=F1793,"VIGENTE","OBSOLETO")</f>
        <v>OBSOLETO</v>
      </c>
      <c r="I1793" t="s">
        <v>4320</v>
      </c>
      <c r="J1793" t="s">
        <v>4855</v>
      </c>
      <c r="K1793" t="str">
        <f t="shared" ref="K1793:K1856" si="84">"MSV-163MS-"&amp;I1793</f>
        <v>MSV-163MS-638-NORTE</v>
      </c>
      <c r="L1793" t="str">
        <f>_xlfn.XLOOKUP(E1793,LD_PROJETOS!A:A,LD_PROJETOS!H:H)</f>
        <v>ES</v>
      </c>
      <c r="M1793" t="str">
        <f t="shared" ref="M1793:M1856" si="85">IF(H1793&lt;&gt;"OBSOLETO","",H1793)</f>
        <v>OBSOLETO</v>
      </c>
      <c r="N1793" t="str">
        <f t="shared" ref="N1793:N1856" si="86">_xlfn.TEXTJOIN("\",TRUE,J1793:M1793)</f>
        <v>C:\Users\luis.nunes\OneDrive - ATERPA\00.SERVIDOR\SALA TÉCNICA\00.PROJETOS\02.DOCUMENTOS\ANO 01\MSV-163MS-638-NORTE\ES\OBSOLETO</v>
      </c>
      <c r="O1793" t="s">
        <v>4780</v>
      </c>
    </row>
    <row r="1794" spans="1:15" x14ac:dyDescent="0.3">
      <c r="A1794" t="s">
        <v>1782</v>
      </c>
      <c r="B1794">
        <v>210171</v>
      </c>
      <c r="C1794" t="s">
        <v>5992</v>
      </c>
      <c r="D1794" s="11">
        <v>45838</v>
      </c>
      <c r="E1794" t="s">
        <v>3773</v>
      </c>
      <c r="F1794" t="s">
        <v>2786</v>
      </c>
      <c r="G1794" t="s">
        <v>2787</v>
      </c>
      <c r="H1794" t="str">
        <f>IF(_xlfn.XLOOKUP(E1794,LD_01[DOCUMENTO],LD_01[REVISÃO])=F1794,"VIGENTE","OBSOLETO")</f>
        <v>OBSOLETO</v>
      </c>
      <c r="I1794" t="s">
        <v>4320</v>
      </c>
      <c r="J1794" t="s">
        <v>4855</v>
      </c>
      <c r="K1794" t="str">
        <f t="shared" si="84"/>
        <v>MSV-163MS-638-NORTE</v>
      </c>
      <c r="L1794" t="str">
        <f>_xlfn.XLOOKUP(E1794,LD_PROJETOS!A:A,LD_PROJETOS!H:H)</f>
        <v>ES</v>
      </c>
      <c r="M1794" t="str">
        <f t="shared" si="85"/>
        <v>OBSOLETO</v>
      </c>
      <c r="N1794" t="str">
        <f t="shared" si="86"/>
        <v>C:\Users\luis.nunes\OneDrive - ATERPA\00.SERVIDOR\SALA TÉCNICA\00.PROJETOS\02.DOCUMENTOS\ANO 01\MSV-163MS-638-NORTE\ES\OBSOLETO</v>
      </c>
      <c r="O1794" t="s">
        <v>4780</v>
      </c>
    </row>
    <row r="1795" spans="1:15" x14ac:dyDescent="0.3">
      <c r="A1795" t="s">
        <v>1783</v>
      </c>
      <c r="B1795">
        <v>203983</v>
      </c>
      <c r="C1795" t="s">
        <v>5992</v>
      </c>
      <c r="D1795" s="11">
        <v>45838</v>
      </c>
      <c r="E1795" t="s">
        <v>3773</v>
      </c>
      <c r="F1795" t="s">
        <v>2786</v>
      </c>
      <c r="G1795" t="s">
        <v>2788</v>
      </c>
      <c r="H1795" t="str">
        <f>IF(_xlfn.XLOOKUP(E1795,LD_01[DOCUMENTO],LD_01[REVISÃO])=F1795,"VIGENTE","OBSOLETO")</f>
        <v>OBSOLETO</v>
      </c>
      <c r="I1795" t="s">
        <v>4320</v>
      </c>
      <c r="J1795" t="s">
        <v>4855</v>
      </c>
      <c r="K1795" t="str">
        <f t="shared" si="84"/>
        <v>MSV-163MS-638-NORTE</v>
      </c>
      <c r="L1795" t="str">
        <f>_xlfn.XLOOKUP(E1795,LD_PROJETOS!A:A,LD_PROJETOS!H:H)</f>
        <v>ES</v>
      </c>
      <c r="M1795" t="str">
        <f t="shared" si="85"/>
        <v>OBSOLETO</v>
      </c>
      <c r="N1795" t="str">
        <f t="shared" si="86"/>
        <v>C:\Users\luis.nunes\OneDrive - ATERPA\00.SERVIDOR\SALA TÉCNICA\00.PROJETOS\02.DOCUMENTOS\ANO 01\MSV-163MS-638-NORTE\ES\OBSOLETO</v>
      </c>
      <c r="O1795" t="s">
        <v>4780</v>
      </c>
    </row>
    <row r="1796" spans="1:15" x14ac:dyDescent="0.3">
      <c r="A1796" t="s">
        <v>1784</v>
      </c>
      <c r="B1796">
        <v>251877</v>
      </c>
      <c r="C1796" t="s">
        <v>5992</v>
      </c>
      <c r="D1796" s="11">
        <v>45838</v>
      </c>
      <c r="E1796" t="s">
        <v>3774</v>
      </c>
      <c r="F1796" t="s">
        <v>2786</v>
      </c>
      <c r="G1796" t="s">
        <v>2787</v>
      </c>
      <c r="H1796" t="str">
        <f>IF(_xlfn.XLOOKUP(E1796,LD_01[DOCUMENTO],LD_01[REVISÃO])=F1796,"VIGENTE","OBSOLETO")</f>
        <v>OBSOLETO</v>
      </c>
      <c r="I1796" t="s">
        <v>4320</v>
      </c>
      <c r="J1796" t="s">
        <v>4855</v>
      </c>
      <c r="K1796" t="str">
        <f t="shared" si="84"/>
        <v>MSV-163MS-638-NORTE</v>
      </c>
      <c r="L1796" t="str">
        <f>_xlfn.XLOOKUP(E1796,LD_PROJETOS!A:A,LD_PROJETOS!H:H)</f>
        <v>ES</v>
      </c>
      <c r="M1796" t="str">
        <f t="shared" si="85"/>
        <v>OBSOLETO</v>
      </c>
      <c r="N1796" t="str">
        <f t="shared" si="86"/>
        <v>C:\Users\luis.nunes\OneDrive - ATERPA\00.SERVIDOR\SALA TÉCNICA\00.PROJETOS\02.DOCUMENTOS\ANO 01\MSV-163MS-638-NORTE\ES\OBSOLETO</v>
      </c>
      <c r="O1796" t="s">
        <v>4780</v>
      </c>
    </row>
    <row r="1797" spans="1:15" x14ac:dyDescent="0.3">
      <c r="A1797" t="s">
        <v>1785</v>
      </c>
      <c r="B1797">
        <v>698251</v>
      </c>
      <c r="C1797" t="s">
        <v>5992</v>
      </c>
      <c r="D1797" s="11">
        <v>45838</v>
      </c>
      <c r="E1797" t="s">
        <v>3774</v>
      </c>
      <c r="F1797" t="s">
        <v>2786</v>
      </c>
      <c r="G1797" t="s">
        <v>2788</v>
      </c>
      <c r="H1797" t="str">
        <f>IF(_xlfn.XLOOKUP(E1797,LD_01[DOCUMENTO],LD_01[REVISÃO])=F1797,"VIGENTE","OBSOLETO")</f>
        <v>OBSOLETO</v>
      </c>
      <c r="I1797" t="s">
        <v>4320</v>
      </c>
      <c r="J1797" t="s">
        <v>4855</v>
      </c>
      <c r="K1797" t="str">
        <f t="shared" si="84"/>
        <v>MSV-163MS-638-NORTE</v>
      </c>
      <c r="L1797" t="str">
        <f>_xlfn.XLOOKUP(E1797,LD_PROJETOS!A:A,LD_PROJETOS!H:H)</f>
        <v>ES</v>
      </c>
      <c r="M1797" t="str">
        <f t="shared" si="85"/>
        <v>OBSOLETO</v>
      </c>
      <c r="N1797" t="str">
        <f t="shared" si="86"/>
        <v>C:\Users\luis.nunes\OneDrive - ATERPA\00.SERVIDOR\SALA TÉCNICA\00.PROJETOS\02.DOCUMENTOS\ANO 01\MSV-163MS-638-NORTE\ES\OBSOLETO</v>
      </c>
      <c r="O1797" t="s">
        <v>4780</v>
      </c>
    </row>
    <row r="1798" spans="1:15" x14ac:dyDescent="0.3">
      <c r="A1798" t="s">
        <v>1786</v>
      </c>
      <c r="B1798">
        <v>185620</v>
      </c>
      <c r="C1798" t="s">
        <v>5992</v>
      </c>
      <c r="D1798" s="11">
        <v>45838</v>
      </c>
      <c r="E1798" t="s">
        <v>3775</v>
      </c>
      <c r="F1798" t="s">
        <v>2786</v>
      </c>
      <c r="G1798" t="s">
        <v>2787</v>
      </c>
      <c r="H1798" t="str">
        <f>IF(_xlfn.XLOOKUP(E1798,LD_01[DOCUMENTO],LD_01[REVISÃO])=F1798,"VIGENTE","OBSOLETO")</f>
        <v>OBSOLETO</v>
      </c>
      <c r="I1798" t="s">
        <v>4320</v>
      </c>
      <c r="J1798" t="s">
        <v>4855</v>
      </c>
      <c r="K1798" t="str">
        <f t="shared" si="84"/>
        <v>MSV-163MS-638-NORTE</v>
      </c>
      <c r="L1798" t="str">
        <f>_xlfn.XLOOKUP(E1798,LD_PROJETOS!A:A,LD_PROJETOS!H:H)</f>
        <v>ES</v>
      </c>
      <c r="M1798" t="str">
        <f t="shared" si="85"/>
        <v>OBSOLETO</v>
      </c>
      <c r="N1798" t="str">
        <f t="shared" si="86"/>
        <v>C:\Users\luis.nunes\OneDrive - ATERPA\00.SERVIDOR\SALA TÉCNICA\00.PROJETOS\02.DOCUMENTOS\ANO 01\MSV-163MS-638-NORTE\ES\OBSOLETO</v>
      </c>
      <c r="O1798" t="s">
        <v>4780</v>
      </c>
    </row>
    <row r="1799" spans="1:15" x14ac:dyDescent="0.3">
      <c r="A1799" t="s">
        <v>1787</v>
      </c>
      <c r="B1799">
        <v>111491</v>
      </c>
      <c r="C1799" t="s">
        <v>5992</v>
      </c>
      <c r="D1799" s="11">
        <v>45838</v>
      </c>
      <c r="E1799" t="s">
        <v>3775</v>
      </c>
      <c r="F1799" t="s">
        <v>2786</v>
      </c>
      <c r="G1799" t="s">
        <v>2788</v>
      </c>
      <c r="H1799" t="str">
        <f>IF(_xlfn.XLOOKUP(E1799,LD_01[DOCUMENTO],LD_01[REVISÃO])=F1799,"VIGENTE","OBSOLETO")</f>
        <v>OBSOLETO</v>
      </c>
      <c r="I1799" t="s">
        <v>4320</v>
      </c>
      <c r="J1799" t="s">
        <v>4855</v>
      </c>
      <c r="K1799" t="str">
        <f t="shared" si="84"/>
        <v>MSV-163MS-638-NORTE</v>
      </c>
      <c r="L1799" t="str">
        <f>_xlfn.XLOOKUP(E1799,LD_PROJETOS!A:A,LD_PROJETOS!H:H)</f>
        <v>ES</v>
      </c>
      <c r="M1799" t="str">
        <f t="shared" si="85"/>
        <v>OBSOLETO</v>
      </c>
      <c r="N1799" t="str">
        <f t="shared" si="86"/>
        <v>C:\Users\luis.nunes\OneDrive - ATERPA\00.SERVIDOR\SALA TÉCNICA\00.PROJETOS\02.DOCUMENTOS\ANO 01\MSV-163MS-638-NORTE\ES\OBSOLETO</v>
      </c>
      <c r="O1799" t="s">
        <v>4780</v>
      </c>
    </row>
    <row r="1800" spans="1:15" x14ac:dyDescent="0.3">
      <c r="A1800" t="s">
        <v>1788</v>
      </c>
      <c r="B1800">
        <v>1952260</v>
      </c>
      <c r="C1800" t="s">
        <v>5992</v>
      </c>
      <c r="D1800" s="11">
        <v>45838</v>
      </c>
      <c r="E1800" t="s">
        <v>3776</v>
      </c>
      <c r="F1800" t="s">
        <v>2786</v>
      </c>
      <c r="G1800" t="s">
        <v>2787</v>
      </c>
      <c r="H1800" t="str">
        <f>IF(_xlfn.XLOOKUP(E1800,LD_01[DOCUMENTO],LD_01[REVISÃO])=F1800,"VIGENTE","OBSOLETO")</f>
        <v>OBSOLETO</v>
      </c>
      <c r="I1800" t="s">
        <v>4320</v>
      </c>
      <c r="J1800" t="s">
        <v>4855</v>
      </c>
      <c r="K1800" t="str">
        <f t="shared" si="84"/>
        <v>MSV-163MS-638-NORTE</v>
      </c>
      <c r="L1800" t="str">
        <f>_xlfn.XLOOKUP(E1800,LD_PROJETOS!A:A,LD_PROJETOS!H:H)</f>
        <v>ES</v>
      </c>
      <c r="M1800" t="str">
        <f t="shared" si="85"/>
        <v>OBSOLETO</v>
      </c>
      <c r="N1800" t="str">
        <f t="shared" si="86"/>
        <v>C:\Users\luis.nunes\OneDrive - ATERPA\00.SERVIDOR\SALA TÉCNICA\00.PROJETOS\02.DOCUMENTOS\ANO 01\MSV-163MS-638-NORTE\ES\OBSOLETO</v>
      </c>
      <c r="O1800" t="s">
        <v>4780</v>
      </c>
    </row>
    <row r="1801" spans="1:15" x14ac:dyDescent="0.3">
      <c r="A1801" t="s">
        <v>1789</v>
      </c>
      <c r="B1801">
        <v>2349060</v>
      </c>
      <c r="C1801" t="s">
        <v>5992</v>
      </c>
      <c r="D1801" s="11">
        <v>45838</v>
      </c>
      <c r="E1801" t="s">
        <v>3776</v>
      </c>
      <c r="F1801" t="s">
        <v>2786</v>
      </c>
      <c r="G1801" t="s">
        <v>2788</v>
      </c>
      <c r="H1801" t="str">
        <f>IF(_xlfn.XLOOKUP(E1801,LD_01[DOCUMENTO],LD_01[REVISÃO])=F1801,"VIGENTE","OBSOLETO")</f>
        <v>OBSOLETO</v>
      </c>
      <c r="I1801" t="s">
        <v>4320</v>
      </c>
      <c r="J1801" t="s">
        <v>4855</v>
      </c>
      <c r="K1801" t="str">
        <f t="shared" si="84"/>
        <v>MSV-163MS-638-NORTE</v>
      </c>
      <c r="L1801" t="str">
        <f>_xlfn.XLOOKUP(E1801,LD_PROJETOS!A:A,LD_PROJETOS!H:H)</f>
        <v>ES</v>
      </c>
      <c r="M1801" t="str">
        <f t="shared" si="85"/>
        <v>OBSOLETO</v>
      </c>
      <c r="N1801" t="str">
        <f t="shared" si="86"/>
        <v>C:\Users\luis.nunes\OneDrive - ATERPA\00.SERVIDOR\SALA TÉCNICA\00.PROJETOS\02.DOCUMENTOS\ANO 01\MSV-163MS-638-NORTE\ES\OBSOLETO</v>
      </c>
      <c r="O1801" t="s">
        <v>4780</v>
      </c>
    </row>
    <row r="1802" spans="1:15" x14ac:dyDescent="0.3">
      <c r="A1802" t="s">
        <v>1790</v>
      </c>
      <c r="B1802">
        <v>391150</v>
      </c>
      <c r="C1802" t="s">
        <v>5992</v>
      </c>
      <c r="D1802" s="11">
        <v>45838</v>
      </c>
      <c r="E1802" t="s">
        <v>3777</v>
      </c>
      <c r="F1802" t="s">
        <v>2786</v>
      </c>
      <c r="G1802" t="s">
        <v>2787</v>
      </c>
      <c r="H1802" t="str">
        <f>IF(_xlfn.XLOOKUP(E1802,LD_01[DOCUMENTO],LD_01[REVISÃO])=F1802,"VIGENTE","OBSOLETO")</f>
        <v>OBSOLETO</v>
      </c>
      <c r="I1802" t="s">
        <v>4320</v>
      </c>
      <c r="J1802" t="s">
        <v>4855</v>
      </c>
      <c r="K1802" t="str">
        <f t="shared" si="84"/>
        <v>MSV-163MS-638-NORTE</v>
      </c>
      <c r="L1802" t="str">
        <f>_xlfn.XLOOKUP(E1802,LD_PROJETOS!A:A,LD_PROJETOS!H:H)</f>
        <v>ES</v>
      </c>
      <c r="M1802" t="str">
        <f t="shared" si="85"/>
        <v>OBSOLETO</v>
      </c>
      <c r="N1802" t="str">
        <f t="shared" si="86"/>
        <v>C:\Users\luis.nunes\OneDrive - ATERPA\00.SERVIDOR\SALA TÉCNICA\00.PROJETOS\02.DOCUMENTOS\ANO 01\MSV-163MS-638-NORTE\ES\OBSOLETO</v>
      </c>
      <c r="O1802" t="s">
        <v>4780</v>
      </c>
    </row>
    <row r="1803" spans="1:15" x14ac:dyDescent="0.3">
      <c r="A1803" t="s">
        <v>1791</v>
      </c>
      <c r="B1803">
        <v>951202</v>
      </c>
      <c r="C1803" t="s">
        <v>5992</v>
      </c>
      <c r="D1803" s="11">
        <v>45838</v>
      </c>
      <c r="E1803" t="s">
        <v>3777</v>
      </c>
      <c r="F1803" t="s">
        <v>2786</v>
      </c>
      <c r="G1803" t="s">
        <v>2788</v>
      </c>
      <c r="H1803" t="str">
        <f>IF(_xlfn.XLOOKUP(E1803,LD_01[DOCUMENTO],LD_01[REVISÃO])=F1803,"VIGENTE","OBSOLETO")</f>
        <v>OBSOLETO</v>
      </c>
      <c r="I1803" t="s">
        <v>4320</v>
      </c>
      <c r="J1803" t="s">
        <v>4855</v>
      </c>
      <c r="K1803" t="str">
        <f t="shared" si="84"/>
        <v>MSV-163MS-638-NORTE</v>
      </c>
      <c r="L1803" t="str">
        <f>_xlfn.XLOOKUP(E1803,LD_PROJETOS!A:A,LD_PROJETOS!H:H)</f>
        <v>ES</v>
      </c>
      <c r="M1803" t="str">
        <f t="shared" si="85"/>
        <v>OBSOLETO</v>
      </c>
      <c r="N1803" t="str">
        <f t="shared" si="86"/>
        <v>C:\Users\luis.nunes\OneDrive - ATERPA\00.SERVIDOR\SALA TÉCNICA\00.PROJETOS\02.DOCUMENTOS\ANO 01\MSV-163MS-638-NORTE\ES\OBSOLETO</v>
      </c>
      <c r="O1803" t="s">
        <v>4780</v>
      </c>
    </row>
    <row r="1804" spans="1:15" x14ac:dyDescent="0.3">
      <c r="A1804" t="s">
        <v>1792</v>
      </c>
      <c r="B1804">
        <v>276310</v>
      </c>
      <c r="C1804" t="s">
        <v>5992</v>
      </c>
      <c r="D1804" s="11">
        <v>45838</v>
      </c>
      <c r="E1804" t="s">
        <v>3778</v>
      </c>
      <c r="F1804" t="s">
        <v>2786</v>
      </c>
      <c r="G1804" t="s">
        <v>2787</v>
      </c>
      <c r="H1804" t="str">
        <f>IF(_xlfn.XLOOKUP(E1804,LD_01[DOCUMENTO],LD_01[REVISÃO])=F1804,"VIGENTE","OBSOLETO")</f>
        <v>OBSOLETO</v>
      </c>
      <c r="I1804" t="s">
        <v>4320</v>
      </c>
      <c r="J1804" t="s">
        <v>4855</v>
      </c>
      <c r="K1804" t="str">
        <f t="shared" si="84"/>
        <v>MSV-163MS-638-NORTE</v>
      </c>
      <c r="L1804" t="str">
        <f>_xlfn.XLOOKUP(E1804,LD_PROJETOS!A:A,LD_PROJETOS!H:H)</f>
        <v>ES</v>
      </c>
      <c r="M1804" t="str">
        <f t="shared" si="85"/>
        <v>OBSOLETO</v>
      </c>
      <c r="N1804" t="str">
        <f t="shared" si="86"/>
        <v>C:\Users\luis.nunes\OneDrive - ATERPA\00.SERVIDOR\SALA TÉCNICA\00.PROJETOS\02.DOCUMENTOS\ANO 01\MSV-163MS-638-NORTE\ES\OBSOLETO</v>
      </c>
      <c r="O1804" t="s">
        <v>4780</v>
      </c>
    </row>
    <row r="1805" spans="1:15" x14ac:dyDescent="0.3">
      <c r="A1805" t="s">
        <v>1793</v>
      </c>
      <c r="B1805">
        <v>816069</v>
      </c>
      <c r="C1805" t="s">
        <v>5992</v>
      </c>
      <c r="D1805" s="11">
        <v>45838</v>
      </c>
      <c r="E1805" t="s">
        <v>3778</v>
      </c>
      <c r="F1805" t="s">
        <v>2786</v>
      </c>
      <c r="G1805" t="s">
        <v>2788</v>
      </c>
      <c r="H1805" t="str">
        <f>IF(_xlfn.XLOOKUP(E1805,LD_01[DOCUMENTO],LD_01[REVISÃO])=F1805,"VIGENTE","OBSOLETO")</f>
        <v>OBSOLETO</v>
      </c>
      <c r="I1805" t="s">
        <v>4320</v>
      </c>
      <c r="J1805" t="s">
        <v>4855</v>
      </c>
      <c r="K1805" t="str">
        <f t="shared" si="84"/>
        <v>MSV-163MS-638-NORTE</v>
      </c>
      <c r="L1805" t="str">
        <f>_xlfn.XLOOKUP(E1805,LD_PROJETOS!A:A,LD_PROJETOS!H:H)</f>
        <v>ES</v>
      </c>
      <c r="M1805" t="str">
        <f t="shared" si="85"/>
        <v>OBSOLETO</v>
      </c>
      <c r="N1805" t="str">
        <f t="shared" si="86"/>
        <v>C:\Users\luis.nunes\OneDrive - ATERPA\00.SERVIDOR\SALA TÉCNICA\00.PROJETOS\02.DOCUMENTOS\ANO 01\MSV-163MS-638-NORTE\ES\OBSOLETO</v>
      </c>
      <c r="O1805" t="s">
        <v>4780</v>
      </c>
    </row>
    <row r="1806" spans="1:15" x14ac:dyDescent="0.3">
      <c r="A1806" t="s">
        <v>1794</v>
      </c>
      <c r="B1806">
        <v>184671</v>
      </c>
      <c r="C1806" t="s">
        <v>5992</v>
      </c>
      <c r="D1806" s="11">
        <v>45838</v>
      </c>
      <c r="E1806" t="s">
        <v>3779</v>
      </c>
      <c r="F1806" t="s">
        <v>2786</v>
      </c>
      <c r="G1806" t="s">
        <v>2787</v>
      </c>
      <c r="H1806" t="str">
        <f>IF(_xlfn.XLOOKUP(E1806,LD_01[DOCUMENTO],LD_01[REVISÃO])=F1806,"VIGENTE","OBSOLETO")</f>
        <v>OBSOLETO</v>
      </c>
      <c r="I1806" t="s">
        <v>4320</v>
      </c>
      <c r="J1806" t="s">
        <v>4855</v>
      </c>
      <c r="K1806" t="str">
        <f t="shared" si="84"/>
        <v>MSV-163MS-638-NORTE</v>
      </c>
      <c r="L1806" t="str">
        <f>_xlfn.XLOOKUP(E1806,LD_PROJETOS!A:A,LD_PROJETOS!H:H)</f>
        <v>ES</v>
      </c>
      <c r="M1806" t="str">
        <f t="shared" si="85"/>
        <v>OBSOLETO</v>
      </c>
      <c r="N1806" t="str">
        <f t="shared" si="86"/>
        <v>C:\Users\luis.nunes\OneDrive - ATERPA\00.SERVIDOR\SALA TÉCNICA\00.PROJETOS\02.DOCUMENTOS\ANO 01\MSV-163MS-638-NORTE\ES\OBSOLETO</v>
      </c>
      <c r="O1806" t="s">
        <v>4780</v>
      </c>
    </row>
    <row r="1807" spans="1:15" x14ac:dyDescent="0.3">
      <c r="A1807" t="s">
        <v>1795</v>
      </c>
      <c r="B1807">
        <v>1005080</v>
      </c>
      <c r="C1807" t="s">
        <v>5992</v>
      </c>
      <c r="D1807" s="11">
        <v>45838</v>
      </c>
      <c r="E1807" t="s">
        <v>3779</v>
      </c>
      <c r="F1807" t="s">
        <v>2786</v>
      </c>
      <c r="G1807" t="s">
        <v>2788</v>
      </c>
      <c r="H1807" t="str">
        <f>IF(_xlfn.XLOOKUP(E1807,LD_01[DOCUMENTO],LD_01[REVISÃO])=F1807,"VIGENTE","OBSOLETO")</f>
        <v>OBSOLETO</v>
      </c>
      <c r="I1807" t="s">
        <v>4320</v>
      </c>
      <c r="J1807" t="s">
        <v>4855</v>
      </c>
      <c r="K1807" t="str">
        <f t="shared" si="84"/>
        <v>MSV-163MS-638-NORTE</v>
      </c>
      <c r="L1807" t="str">
        <f>_xlfn.XLOOKUP(E1807,LD_PROJETOS!A:A,LD_PROJETOS!H:H)</f>
        <v>ES</v>
      </c>
      <c r="M1807" t="str">
        <f t="shared" si="85"/>
        <v>OBSOLETO</v>
      </c>
      <c r="N1807" t="str">
        <f t="shared" si="86"/>
        <v>C:\Users\luis.nunes\OneDrive - ATERPA\00.SERVIDOR\SALA TÉCNICA\00.PROJETOS\02.DOCUMENTOS\ANO 01\MSV-163MS-638-NORTE\ES\OBSOLETO</v>
      </c>
      <c r="O1807" t="s">
        <v>4780</v>
      </c>
    </row>
    <row r="1808" spans="1:15" x14ac:dyDescent="0.3">
      <c r="A1808" t="s">
        <v>1869</v>
      </c>
      <c r="B1808">
        <v>5057625</v>
      </c>
      <c r="C1808" t="s">
        <v>5992</v>
      </c>
      <c r="D1808" s="11">
        <v>45838</v>
      </c>
      <c r="E1808" t="s">
        <v>3825</v>
      </c>
      <c r="F1808" t="s">
        <v>2786</v>
      </c>
      <c r="G1808" t="s">
        <v>2787</v>
      </c>
      <c r="H1808" t="str">
        <f>IF(_xlfn.XLOOKUP(E1808,LD_01[DOCUMENTO],LD_01[REVISÃO])=F1808,"VIGENTE","OBSOLETO")</f>
        <v>OBSOLETO</v>
      </c>
      <c r="I1808" t="s">
        <v>4320</v>
      </c>
      <c r="J1808" t="s">
        <v>4855</v>
      </c>
      <c r="K1808" t="str">
        <f t="shared" si="84"/>
        <v>MSV-163MS-638-NORTE</v>
      </c>
      <c r="L1808" t="str">
        <f>_xlfn.XLOOKUP(E1808,LD_PROJETOS!A:A,LD_PROJETOS!H:H)</f>
        <v>IN</v>
      </c>
      <c r="M1808" t="str">
        <f t="shared" si="85"/>
        <v>OBSOLETO</v>
      </c>
      <c r="N1808" t="str">
        <f t="shared" si="86"/>
        <v>C:\Users\luis.nunes\OneDrive - ATERPA\00.SERVIDOR\SALA TÉCNICA\00.PROJETOS\02.DOCUMENTOS\ANO 01\MSV-163MS-638-NORTE\IN\OBSOLETO</v>
      </c>
      <c r="O1808" t="s">
        <v>4780</v>
      </c>
    </row>
    <row r="1809" spans="1:15" x14ac:dyDescent="0.3">
      <c r="A1809" t="s">
        <v>1870</v>
      </c>
      <c r="B1809">
        <v>1653819</v>
      </c>
      <c r="C1809" t="s">
        <v>5992</v>
      </c>
      <c r="D1809" s="11">
        <v>45838</v>
      </c>
      <c r="E1809" t="s">
        <v>3825</v>
      </c>
      <c r="F1809" t="s">
        <v>2786</v>
      </c>
      <c r="G1809" t="s">
        <v>2788</v>
      </c>
      <c r="H1809" t="str">
        <f>IF(_xlfn.XLOOKUP(E1809,LD_01[DOCUMENTO],LD_01[REVISÃO])=F1809,"VIGENTE","OBSOLETO")</f>
        <v>OBSOLETO</v>
      </c>
      <c r="I1809" t="s">
        <v>4320</v>
      </c>
      <c r="J1809" t="s">
        <v>4855</v>
      </c>
      <c r="K1809" t="str">
        <f t="shared" si="84"/>
        <v>MSV-163MS-638-NORTE</v>
      </c>
      <c r="L1809" t="str">
        <f>_xlfn.XLOOKUP(E1809,LD_PROJETOS!A:A,LD_PROJETOS!H:H)</f>
        <v>IN</v>
      </c>
      <c r="M1809" t="str">
        <f t="shared" si="85"/>
        <v>OBSOLETO</v>
      </c>
      <c r="N1809" t="str">
        <f t="shared" si="86"/>
        <v>C:\Users\luis.nunes\OneDrive - ATERPA\00.SERVIDOR\SALA TÉCNICA\00.PROJETOS\02.DOCUMENTOS\ANO 01\MSV-163MS-638-NORTE\IN\OBSOLETO</v>
      </c>
      <c r="O1809" t="s">
        <v>4780</v>
      </c>
    </row>
    <row r="1810" spans="1:15" x14ac:dyDescent="0.3">
      <c r="A1810" t="s">
        <v>2036</v>
      </c>
      <c r="B1810">
        <v>8210530</v>
      </c>
      <c r="C1810" t="s">
        <v>5992</v>
      </c>
      <c r="D1810" s="11">
        <v>45838</v>
      </c>
      <c r="E1810" t="s">
        <v>3915</v>
      </c>
      <c r="F1810" t="s">
        <v>2791</v>
      </c>
      <c r="G1810" t="s">
        <v>2787</v>
      </c>
      <c r="H1810" t="str">
        <f>IF(_xlfn.XLOOKUP(E1810,LD_01[DOCUMENTO],LD_01[REVISÃO])=F1810,"VIGENTE","OBSOLETO")</f>
        <v>OBSOLETO</v>
      </c>
      <c r="I1810" t="s">
        <v>4320</v>
      </c>
      <c r="J1810" t="s">
        <v>4855</v>
      </c>
      <c r="K1810" t="str">
        <f t="shared" si="84"/>
        <v>MSV-163MS-638-NORTE</v>
      </c>
      <c r="L1810" t="str">
        <f>_xlfn.XLOOKUP(E1810,LD_PROJETOS!A:A,LD_PROJETOS!H:H)</f>
        <v>PA</v>
      </c>
      <c r="M1810" t="str">
        <f t="shared" si="85"/>
        <v>OBSOLETO</v>
      </c>
      <c r="N1810" t="str">
        <f t="shared" si="86"/>
        <v>C:\Users\luis.nunes\OneDrive - ATERPA\00.SERVIDOR\SALA TÉCNICA\00.PROJETOS\02.DOCUMENTOS\ANO 01\MSV-163MS-638-NORTE\PA\OBSOLETO</v>
      </c>
      <c r="O1810" t="s">
        <v>4780</v>
      </c>
    </row>
    <row r="1811" spans="1:15" x14ac:dyDescent="0.3">
      <c r="A1811" t="s">
        <v>2037</v>
      </c>
      <c r="B1811">
        <v>580893</v>
      </c>
      <c r="C1811" t="s">
        <v>5992</v>
      </c>
      <c r="D1811" s="11">
        <v>45838</v>
      </c>
      <c r="E1811" t="s">
        <v>3915</v>
      </c>
      <c r="F1811" t="s">
        <v>2791</v>
      </c>
      <c r="G1811" t="s">
        <v>2788</v>
      </c>
      <c r="H1811" t="str">
        <f>IF(_xlfn.XLOOKUP(E1811,LD_01[DOCUMENTO],LD_01[REVISÃO])=F1811,"VIGENTE","OBSOLETO")</f>
        <v>OBSOLETO</v>
      </c>
      <c r="I1811" t="s">
        <v>4320</v>
      </c>
      <c r="J1811" t="s">
        <v>4855</v>
      </c>
      <c r="K1811" t="str">
        <f t="shared" si="84"/>
        <v>MSV-163MS-638-NORTE</v>
      </c>
      <c r="L1811" t="str">
        <f>_xlfn.XLOOKUP(E1811,LD_PROJETOS!A:A,LD_PROJETOS!H:H)</f>
        <v>PA</v>
      </c>
      <c r="M1811" t="str">
        <f t="shared" si="85"/>
        <v>OBSOLETO</v>
      </c>
      <c r="N1811" t="str">
        <f t="shared" si="86"/>
        <v>C:\Users\luis.nunes\OneDrive - ATERPA\00.SERVIDOR\SALA TÉCNICA\00.PROJETOS\02.DOCUMENTOS\ANO 01\MSV-163MS-638-NORTE\PA\OBSOLETO</v>
      </c>
      <c r="O1811" t="s">
        <v>4780</v>
      </c>
    </row>
    <row r="1812" spans="1:15" x14ac:dyDescent="0.3">
      <c r="A1812" t="s">
        <v>2038</v>
      </c>
      <c r="B1812">
        <v>8185166</v>
      </c>
      <c r="C1812" t="s">
        <v>5992</v>
      </c>
      <c r="D1812" s="11">
        <v>45838</v>
      </c>
      <c r="E1812" t="s">
        <v>3916</v>
      </c>
      <c r="F1812" t="s">
        <v>2791</v>
      </c>
      <c r="G1812" t="s">
        <v>2787</v>
      </c>
      <c r="H1812" t="str">
        <f>IF(_xlfn.XLOOKUP(E1812,LD_01[DOCUMENTO],LD_01[REVISÃO])=F1812,"VIGENTE","OBSOLETO")</f>
        <v>OBSOLETO</v>
      </c>
      <c r="I1812" t="s">
        <v>4320</v>
      </c>
      <c r="J1812" t="s">
        <v>4855</v>
      </c>
      <c r="K1812" t="str">
        <f t="shared" si="84"/>
        <v>MSV-163MS-638-NORTE</v>
      </c>
      <c r="L1812" t="str">
        <f>_xlfn.XLOOKUP(E1812,LD_PROJETOS!A:A,LD_PROJETOS!H:H)</f>
        <v>PA</v>
      </c>
      <c r="M1812" t="str">
        <f t="shared" si="85"/>
        <v>OBSOLETO</v>
      </c>
      <c r="N1812" t="str">
        <f t="shared" si="86"/>
        <v>C:\Users\luis.nunes\OneDrive - ATERPA\00.SERVIDOR\SALA TÉCNICA\00.PROJETOS\02.DOCUMENTOS\ANO 01\MSV-163MS-638-NORTE\PA\OBSOLETO</v>
      </c>
      <c r="O1812" t="s">
        <v>4780</v>
      </c>
    </row>
    <row r="1813" spans="1:15" x14ac:dyDescent="0.3">
      <c r="A1813" t="s">
        <v>2039</v>
      </c>
      <c r="B1813">
        <v>793059</v>
      </c>
      <c r="C1813" t="s">
        <v>5992</v>
      </c>
      <c r="D1813" s="11">
        <v>45838</v>
      </c>
      <c r="E1813" t="s">
        <v>3916</v>
      </c>
      <c r="F1813" t="s">
        <v>2791</v>
      </c>
      <c r="G1813" t="s">
        <v>2788</v>
      </c>
      <c r="H1813" t="str">
        <f>IF(_xlfn.XLOOKUP(E1813,LD_01[DOCUMENTO],LD_01[REVISÃO])=F1813,"VIGENTE","OBSOLETO")</f>
        <v>OBSOLETO</v>
      </c>
      <c r="I1813" t="s">
        <v>4320</v>
      </c>
      <c r="J1813" t="s">
        <v>4855</v>
      </c>
      <c r="K1813" t="str">
        <f t="shared" si="84"/>
        <v>MSV-163MS-638-NORTE</v>
      </c>
      <c r="L1813" t="str">
        <f>_xlfn.XLOOKUP(E1813,LD_PROJETOS!A:A,LD_PROJETOS!H:H)</f>
        <v>PA</v>
      </c>
      <c r="M1813" t="str">
        <f t="shared" si="85"/>
        <v>OBSOLETO</v>
      </c>
      <c r="N1813" t="str">
        <f t="shared" si="86"/>
        <v>C:\Users\luis.nunes\OneDrive - ATERPA\00.SERVIDOR\SALA TÉCNICA\00.PROJETOS\02.DOCUMENTOS\ANO 01\MSV-163MS-638-NORTE\PA\OBSOLETO</v>
      </c>
      <c r="O1813" t="s">
        <v>4780</v>
      </c>
    </row>
    <row r="1814" spans="1:15" x14ac:dyDescent="0.3">
      <c r="A1814" t="s">
        <v>2040</v>
      </c>
      <c r="B1814">
        <v>874500</v>
      </c>
      <c r="C1814" t="s">
        <v>5992</v>
      </c>
      <c r="D1814" s="11">
        <v>45838</v>
      </c>
      <c r="E1814" t="s">
        <v>3917</v>
      </c>
      <c r="F1814" t="s">
        <v>2791</v>
      </c>
      <c r="G1814" t="s">
        <v>2787</v>
      </c>
      <c r="H1814" t="str">
        <f>IF(_xlfn.XLOOKUP(E1814,LD_01[DOCUMENTO],LD_01[REVISÃO])=F1814,"VIGENTE","OBSOLETO")</f>
        <v>OBSOLETO</v>
      </c>
      <c r="I1814" t="s">
        <v>4320</v>
      </c>
      <c r="J1814" t="s">
        <v>4855</v>
      </c>
      <c r="K1814" t="str">
        <f t="shared" si="84"/>
        <v>MSV-163MS-638-NORTE</v>
      </c>
      <c r="L1814" t="str">
        <f>_xlfn.XLOOKUP(E1814,LD_PROJETOS!A:A,LD_PROJETOS!H:H)</f>
        <v>PA</v>
      </c>
      <c r="M1814" t="str">
        <f t="shared" si="85"/>
        <v>OBSOLETO</v>
      </c>
      <c r="N1814" t="str">
        <f t="shared" si="86"/>
        <v>C:\Users\luis.nunes\OneDrive - ATERPA\00.SERVIDOR\SALA TÉCNICA\00.PROJETOS\02.DOCUMENTOS\ANO 01\MSV-163MS-638-NORTE\PA\OBSOLETO</v>
      </c>
      <c r="O1814" t="s">
        <v>4780</v>
      </c>
    </row>
    <row r="1815" spans="1:15" x14ac:dyDescent="0.3">
      <c r="A1815" t="s">
        <v>2041</v>
      </c>
      <c r="B1815">
        <v>278136</v>
      </c>
      <c r="C1815" t="s">
        <v>5992</v>
      </c>
      <c r="D1815" s="11">
        <v>45838</v>
      </c>
      <c r="E1815" t="s">
        <v>3917</v>
      </c>
      <c r="F1815" t="s">
        <v>2791</v>
      </c>
      <c r="G1815" t="s">
        <v>2788</v>
      </c>
      <c r="H1815" t="str">
        <f>IF(_xlfn.XLOOKUP(E1815,LD_01[DOCUMENTO],LD_01[REVISÃO])=F1815,"VIGENTE","OBSOLETO")</f>
        <v>OBSOLETO</v>
      </c>
      <c r="I1815" t="s">
        <v>4320</v>
      </c>
      <c r="J1815" t="s">
        <v>4855</v>
      </c>
      <c r="K1815" t="str">
        <f t="shared" si="84"/>
        <v>MSV-163MS-638-NORTE</v>
      </c>
      <c r="L1815" t="str">
        <f>_xlfn.XLOOKUP(E1815,LD_PROJETOS!A:A,LD_PROJETOS!H:H)</f>
        <v>PA</v>
      </c>
      <c r="M1815" t="str">
        <f t="shared" si="85"/>
        <v>OBSOLETO</v>
      </c>
      <c r="N1815" t="str">
        <f t="shared" si="86"/>
        <v>C:\Users\luis.nunes\OneDrive - ATERPA\00.SERVIDOR\SALA TÉCNICA\00.PROJETOS\02.DOCUMENTOS\ANO 01\MSV-163MS-638-NORTE\PA\OBSOLETO</v>
      </c>
      <c r="O1815" t="s">
        <v>4780</v>
      </c>
    </row>
    <row r="1816" spans="1:15" x14ac:dyDescent="0.3">
      <c r="A1816" t="s">
        <v>2042</v>
      </c>
      <c r="B1816">
        <v>879433</v>
      </c>
      <c r="C1816" t="s">
        <v>5992</v>
      </c>
      <c r="D1816" s="11">
        <v>45838</v>
      </c>
      <c r="E1816" t="s">
        <v>3918</v>
      </c>
      <c r="F1816" t="s">
        <v>2791</v>
      </c>
      <c r="G1816" t="s">
        <v>2787</v>
      </c>
      <c r="H1816" t="str">
        <f>IF(_xlfn.XLOOKUP(E1816,LD_01[DOCUMENTO],LD_01[REVISÃO])=F1816,"VIGENTE","OBSOLETO")</f>
        <v>OBSOLETO</v>
      </c>
      <c r="I1816" t="s">
        <v>4320</v>
      </c>
      <c r="J1816" t="s">
        <v>4855</v>
      </c>
      <c r="K1816" t="str">
        <f t="shared" si="84"/>
        <v>MSV-163MS-638-NORTE</v>
      </c>
      <c r="L1816" t="str">
        <f>_xlfn.XLOOKUP(E1816,LD_PROJETOS!A:A,LD_PROJETOS!H:H)</f>
        <v>PA</v>
      </c>
      <c r="M1816" t="str">
        <f t="shared" si="85"/>
        <v>OBSOLETO</v>
      </c>
      <c r="N1816" t="str">
        <f t="shared" si="86"/>
        <v>C:\Users\luis.nunes\OneDrive - ATERPA\00.SERVIDOR\SALA TÉCNICA\00.PROJETOS\02.DOCUMENTOS\ANO 01\MSV-163MS-638-NORTE\PA\OBSOLETO</v>
      </c>
      <c r="O1816" t="s">
        <v>4780</v>
      </c>
    </row>
    <row r="1817" spans="1:15" x14ac:dyDescent="0.3">
      <c r="A1817" t="s">
        <v>2043</v>
      </c>
      <c r="B1817">
        <v>283342</v>
      </c>
      <c r="C1817" t="s">
        <v>5992</v>
      </c>
      <c r="D1817" s="11">
        <v>45838</v>
      </c>
      <c r="E1817" t="s">
        <v>3918</v>
      </c>
      <c r="F1817" t="s">
        <v>2791</v>
      </c>
      <c r="G1817" t="s">
        <v>2788</v>
      </c>
      <c r="H1817" t="str">
        <f>IF(_xlfn.XLOOKUP(E1817,LD_01[DOCUMENTO],LD_01[REVISÃO])=F1817,"VIGENTE","OBSOLETO")</f>
        <v>OBSOLETO</v>
      </c>
      <c r="I1817" t="s">
        <v>4320</v>
      </c>
      <c r="J1817" t="s">
        <v>4855</v>
      </c>
      <c r="K1817" t="str">
        <f t="shared" si="84"/>
        <v>MSV-163MS-638-NORTE</v>
      </c>
      <c r="L1817" t="str">
        <f>_xlfn.XLOOKUP(E1817,LD_PROJETOS!A:A,LD_PROJETOS!H:H)</f>
        <v>PA</v>
      </c>
      <c r="M1817" t="str">
        <f t="shared" si="85"/>
        <v>OBSOLETO</v>
      </c>
      <c r="N1817" t="str">
        <f t="shared" si="86"/>
        <v>C:\Users\luis.nunes\OneDrive - ATERPA\00.SERVIDOR\SALA TÉCNICA\00.PROJETOS\02.DOCUMENTOS\ANO 01\MSV-163MS-638-NORTE\PA\OBSOLETO</v>
      </c>
      <c r="O1817" t="s">
        <v>4780</v>
      </c>
    </row>
    <row r="1818" spans="1:15" x14ac:dyDescent="0.3">
      <c r="A1818" t="s">
        <v>1877</v>
      </c>
      <c r="B1818">
        <v>633759</v>
      </c>
      <c r="C1818" t="s">
        <v>5992</v>
      </c>
      <c r="D1818" s="11">
        <v>45838</v>
      </c>
      <c r="E1818" t="s">
        <v>3830</v>
      </c>
      <c r="F1818" t="s">
        <v>2791</v>
      </c>
      <c r="G1818" t="s">
        <v>2787</v>
      </c>
      <c r="H1818" t="str">
        <f>IF(_xlfn.XLOOKUP(E1818,LD_01[DOCUMENTO],LD_01[REVISÃO])=F1818,"VIGENTE","OBSOLETO")</f>
        <v>OBSOLETO</v>
      </c>
      <c r="I1818" t="s">
        <v>4320</v>
      </c>
      <c r="J1818" t="s">
        <v>4855</v>
      </c>
      <c r="K1818" t="str">
        <f t="shared" si="84"/>
        <v>MSV-163MS-638-NORTE</v>
      </c>
      <c r="L1818" t="str">
        <f>_xlfn.XLOOKUP(E1818,LD_PROJETOS!A:A,LD_PROJETOS!H:H)</f>
        <v>DV</v>
      </c>
      <c r="M1818" t="str">
        <f t="shared" si="85"/>
        <v>OBSOLETO</v>
      </c>
      <c r="N1818" t="str">
        <f t="shared" si="86"/>
        <v>C:\Users\luis.nunes\OneDrive - ATERPA\00.SERVIDOR\SALA TÉCNICA\00.PROJETOS\02.DOCUMENTOS\ANO 01\MSV-163MS-638-NORTE\DV\OBSOLETO</v>
      </c>
      <c r="O1818" t="s">
        <v>4780</v>
      </c>
    </row>
    <row r="1819" spans="1:15" x14ac:dyDescent="0.3">
      <c r="A1819" t="s">
        <v>1878</v>
      </c>
      <c r="B1819">
        <v>615503</v>
      </c>
      <c r="C1819" t="s">
        <v>5992</v>
      </c>
      <c r="D1819" s="11">
        <v>45838</v>
      </c>
      <c r="E1819" t="s">
        <v>3830</v>
      </c>
      <c r="F1819" t="s">
        <v>2791</v>
      </c>
      <c r="G1819" t="s">
        <v>2788</v>
      </c>
      <c r="H1819" t="str">
        <f>IF(_xlfn.XLOOKUP(E1819,LD_01[DOCUMENTO],LD_01[REVISÃO])=F1819,"VIGENTE","OBSOLETO")</f>
        <v>OBSOLETO</v>
      </c>
      <c r="I1819" t="s">
        <v>4320</v>
      </c>
      <c r="J1819" t="s">
        <v>4855</v>
      </c>
      <c r="K1819" t="str">
        <f t="shared" si="84"/>
        <v>MSV-163MS-638-NORTE</v>
      </c>
      <c r="L1819" t="str">
        <f>_xlfn.XLOOKUP(E1819,LD_PROJETOS!A:A,LD_PROJETOS!H:H)</f>
        <v>DV</v>
      </c>
      <c r="M1819" t="str">
        <f t="shared" si="85"/>
        <v>OBSOLETO</v>
      </c>
      <c r="N1819" t="str">
        <f t="shared" si="86"/>
        <v>C:\Users\luis.nunes\OneDrive - ATERPA\00.SERVIDOR\SALA TÉCNICA\00.PROJETOS\02.DOCUMENTOS\ANO 01\MSV-163MS-638-NORTE\DV\OBSOLETO</v>
      </c>
      <c r="O1819" t="s">
        <v>4780</v>
      </c>
    </row>
    <row r="1820" spans="1:15" x14ac:dyDescent="0.3">
      <c r="A1820" t="s">
        <v>1879</v>
      </c>
      <c r="B1820">
        <v>633759</v>
      </c>
      <c r="C1820" t="s">
        <v>5992</v>
      </c>
      <c r="D1820" s="11">
        <v>45838</v>
      </c>
      <c r="E1820" t="s">
        <v>3831</v>
      </c>
      <c r="F1820" t="s">
        <v>2791</v>
      </c>
      <c r="G1820" t="s">
        <v>2787</v>
      </c>
      <c r="H1820" t="str">
        <f>IF(_xlfn.XLOOKUP(E1820,LD_01[DOCUMENTO],LD_01[REVISÃO])=F1820,"VIGENTE","OBSOLETO")</f>
        <v>OBSOLETO</v>
      </c>
      <c r="I1820" t="s">
        <v>4320</v>
      </c>
      <c r="J1820" t="s">
        <v>4855</v>
      </c>
      <c r="K1820" t="str">
        <f t="shared" si="84"/>
        <v>MSV-163MS-638-NORTE</v>
      </c>
      <c r="L1820" t="str">
        <f>_xlfn.XLOOKUP(E1820,LD_PROJETOS!A:A,LD_PROJETOS!H:H)</f>
        <v>DV</v>
      </c>
      <c r="M1820" t="str">
        <f t="shared" si="85"/>
        <v>OBSOLETO</v>
      </c>
      <c r="N1820" t="str">
        <f t="shared" si="86"/>
        <v>C:\Users\luis.nunes\OneDrive - ATERPA\00.SERVIDOR\SALA TÉCNICA\00.PROJETOS\02.DOCUMENTOS\ANO 01\MSV-163MS-638-NORTE\DV\OBSOLETO</v>
      </c>
      <c r="O1820" t="s">
        <v>4780</v>
      </c>
    </row>
    <row r="1821" spans="1:15" x14ac:dyDescent="0.3">
      <c r="A1821" t="s">
        <v>1880</v>
      </c>
      <c r="B1821">
        <v>1342862</v>
      </c>
      <c r="C1821" t="s">
        <v>5992</v>
      </c>
      <c r="D1821" s="11">
        <v>45838</v>
      </c>
      <c r="E1821" t="s">
        <v>3831</v>
      </c>
      <c r="F1821" t="s">
        <v>2791</v>
      </c>
      <c r="G1821" t="s">
        <v>2788</v>
      </c>
      <c r="H1821" t="str">
        <f>IF(_xlfn.XLOOKUP(E1821,LD_01[DOCUMENTO],LD_01[REVISÃO])=F1821,"VIGENTE","OBSOLETO")</f>
        <v>OBSOLETO</v>
      </c>
      <c r="I1821" t="s">
        <v>4320</v>
      </c>
      <c r="J1821" t="s">
        <v>4855</v>
      </c>
      <c r="K1821" t="str">
        <f t="shared" si="84"/>
        <v>MSV-163MS-638-NORTE</v>
      </c>
      <c r="L1821" t="str">
        <f>_xlfn.XLOOKUP(E1821,LD_PROJETOS!A:A,LD_PROJETOS!H:H)</f>
        <v>DV</v>
      </c>
      <c r="M1821" t="str">
        <f t="shared" si="85"/>
        <v>OBSOLETO</v>
      </c>
      <c r="N1821" t="str">
        <f t="shared" si="86"/>
        <v>C:\Users\luis.nunes\OneDrive - ATERPA\00.SERVIDOR\SALA TÉCNICA\00.PROJETOS\02.DOCUMENTOS\ANO 01\MSV-163MS-638-NORTE\DV\OBSOLETO</v>
      </c>
      <c r="O1821" t="s">
        <v>4780</v>
      </c>
    </row>
    <row r="1822" spans="1:15" x14ac:dyDescent="0.3">
      <c r="A1822" t="s">
        <v>1881</v>
      </c>
      <c r="B1822">
        <v>637343</v>
      </c>
      <c r="C1822" t="s">
        <v>5992</v>
      </c>
      <c r="D1822" s="11">
        <v>45838</v>
      </c>
      <c r="E1822" t="s">
        <v>3832</v>
      </c>
      <c r="F1822" t="s">
        <v>2791</v>
      </c>
      <c r="G1822" t="s">
        <v>2787</v>
      </c>
      <c r="H1822" t="str">
        <f>IF(_xlfn.XLOOKUP(E1822,LD_01[DOCUMENTO],LD_01[REVISÃO])=F1822,"VIGENTE","OBSOLETO")</f>
        <v>OBSOLETO</v>
      </c>
      <c r="I1822" t="s">
        <v>4320</v>
      </c>
      <c r="J1822" t="s">
        <v>4855</v>
      </c>
      <c r="K1822" t="str">
        <f t="shared" si="84"/>
        <v>MSV-163MS-638-NORTE</v>
      </c>
      <c r="L1822" t="str">
        <f>_xlfn.XLOOKUP(E1822,LD_PROJETOS!A:A,LD_PROJETOS!H:H)</f>
        <v>DV</v>
      </c>
      <c r="M1822" t="str">
        <f t="shared" si="85"/>
        <v>OBSOLETO</v>
      </c>
      <c r="N1822" t="str">
        <f t="shared" si="86"/>
        <v>C:\Users\luis.nunes\OneDrive - ATERPA\00.SERVIDOR\SALA TÉCNICA\00.PROJETOS\02.DOCUMENTOS\ANO 01\MSV-163MS-638-NORTE\DV\OBSOLETO</v>
      </c>
      <c r="O1822" t="s">
        <v>4780</v>
      </c>
    </row>
    <row r="1823" spans="1:15" x14ac:dyDescent="0.3">
      <c r="A1823" t="s">
        <v>1882</v>
      </c>
      <c r="B1823">
        <v>657131</v>
      </c>
      <c r="C1823" t="s">
        <v>5992</v>
      </c>
      <c r="D1823" s="11">
        <v>45838</v>
      </c>
      <c r="E1823" t="s">
        <v>3832</v>
      </c>
      <c r="F1823" t="s">
        <v>2791</v>
      </c>
      <c r="G1823" t="s">
        <v>2788</v>
      </c>
      <c r="H1823" t="str">
        <f>IF(_xlfn.XLOOKUP(E1823,LD_01[DOCUMENTO],LD_01[REVISÃO])=F1823,"VIGENTE","OBSOLETO")</f>
        <v>OBSOLETO</v>
      </c>
      <c r="I1823" t="s">
        <v>4320</v>
      </c>
      <c r="J1823" t="s">
        <v>4855</v>
      </c>
      <c r="K1823" t="str">
        <f t="shared" si="84"/>
        <v>MSV-163MS-638-NORTE</v>
      </c>
      <c r="L1823" t="str">
        <f>_xlfn.XLOOKUP(E1823,LD_PROJETOS!A:A,LD_PROJETOS!H:H)</f>
        <v>DV</v>
      </c>
      <c r="M1823" t="str">
        <f t="shared" si="85"/>
        <v>OBSOLETO</v>
      </c>
      <c r="N1823" t="str">
        <f t="shared" si="86"/>
        <v>C:\Users\luis.nunes\OneDrive - ATERPA\00.SERVIDOR\SALA TÉCNICA\00.PROJETOS\02.DOCUMENTOS\ANO 01\MSV-163MS-638-NORTE\DV\OBSOLETO</v>
      </c>
      <c r="O1823" t="s">
        <v>4780</v>
      </c>
    </row>
    <row r="1824" spans="1:15" x14ac:dyDescent="0.3">
      <c r="A1824" t="s">
        <v>1883</v>
      </c>
      <c r="B1824">
        <v>635613</v>
      </c>
      <c r="C1824" t="s">
        <v>5992</v>
      </c>
      <c r="D1824" s="11">
        <v>45838</v>
      </c>
      <c r="E1824" t="s">
        <v>3833</v>
      </c>
      <c r="F1824" t="s">
        <v>2791</v>
      </c>
      <c r="G1824" t="s">
        <v>2787</v>
      </c>
      <c r="H1824" t="str">
        <f>IF(_xlfn.XLOOKUP(E1824,LD_01[DOCUMENTO],LD_01[REVISÃO])=F1824,"VIGENTE","OBSOLETO")</f>
        <v>OBSOLETO</v>
      </c>
      <c r="I1824" t="s">
        <v>4320</v>
      </c>
      <c r="J1824" t="s">
        <v>4855</v>
      </c>
      <c r="K1824" t="str">
        <f t="shared" si="84"/>
        <v>MSV-163MS-638-NORTE</v>
      </c>
      <c r="L1824" t="str">
        <f>_xlfn.XLOOKUP(E1824,LD_PROJETOS!A:A,LD_PROJETOS!H:H)</f>
        <v>DV</v>
      </c>
      <c r="M1824" t="str">
        <f t="shared" si="85"/>
        <v>OBSOLETO</v>
      </c>
      <c r="N1824" t="str">
        <f t="shared" si="86"/>
        <v>C:\Users\luis.nunes\OneDrive - ATERPA\00.SERVIDOR\SALA TÉCNICA\00.PROJETOS\02.DOCUMENTOS\ANO 01\MSV-163MS-638-NORTE\DV\OBSOLETO</v>
      </c>
      <c r="O1824" t="s">
        <v>4780</v>
      </c>
    </row>
    <row r="1825" spans="1:15" x14ac:dyDescent="0.3">
      <c r="A1825" t="s">
        <v>1884</v>
      </c>
      <c r="B1825">
        <v>498776</v>
      </c>
      <c r="C1825" t="s">
        <v>5992</v>
      </c>
      <c r="D1825" s="11">
        <v>45838</v>
      </c>
      <c r="E1825" t="s">
        <v>3833</v>
      </c>
      <c r="F1825" t="s">
        <v>2791</v>
      </c>
      <c r="G1825" t="s">
        <v>2788</v>
      </c>
      <c r="H1825" t="str">
        <f>IF(_xlfn.XLOOKUP(E1825,LD_01[DOCUMENTO],LD_01[REVISÃO])=F1825,"VIGENTE","OBSOLETO")</f>
        <v>OBSOLETO</v>
      </c>
      <c r="I1825" t="s">
        <v>4320</v>
      </c>
      <c r="J1825" t="s">
        <v>4855</v>
      </c>
      <c r="K1825" t="str">
        <f t="shared" si="84"/>
        <v>MSV-163MS-638-NORTE</v>
      </c>
      <c r="L1825" t="str">
        <f>_xlfn.XLOOKUP(E1825,LD_PROJETOS!A:A,LD_PROJETOS!H:H)</f>
        <v>DV</v>
      </c>
      <c r="M1825" t="str">
        <f t="shared" si="85"/>
        <v>OBSOLETO</v>
      </c>
      <c r="N1825" t="str">
        <f t="shared" si="86"/>
        <v>C:\Users\luis.nunes\OneDrive - ATERPA\00.SERVIDOR\SALA TÉCNICA\00.PROJETOS\02.DOCUMENTOS\ANO 01\MSV-163MS-638-NORTE\DV\OBSOLETO</v>
      </c>
      <c r="O1825" t="s">
        <v>4780</v>
      </c>
    </row>
    <row r="1826" spans="1:15" x14ac:dyDescent="0.3">
      <c r="A1826" t="s">
        <v>1885</v>
      </c>
      <c r="B1826">
        <v>637375</v>
      </c>
      <c r="C1826" t="s">
        <v>5992</v>
      </c>
      <c r="D1826" s="11">
        <v>45838</v>
      </c>
      <c r="E1826" t="s">
        <v>3834</v>
      </c>
      <c r="F1826" t="s">
        <v>2791</v>
      </c>
      <c r="G1826" t="s">
        <v>2787</v>
      </c>
      <c r="H1826" t="str">
        <f>IF(_xlfn.XLOOKUP(E1826,LD_01[DOCUMENTO],LD_01[REVISÃO])=F1826,"VIGENTE","OBSOLETO")</f>
        <v>OBSOLETO</v>
      </c>
      <c r="I1826" t="s">
        <v>4320</v>
      </c>
      <c r="J1826" t="s">
        <v>4855</v>
      </c>
      <c r="K1826" t="str">
        <f t="shared" si="84"/>
        <v>MSV-163MS-638-NORTE</v>
      </c>
      <c r="L1826" t="str">
        <f>_xlfn.XLOOKUP(E1826,LD_PROJETOS!A:A,LD_PROJETOS!H:H)</f>
        <v>DV</v>
      </c>
      <c r="M1826" t="str">
        <f t="shared" si="85"/>
        <v>OBSOLETO</v>
      </c>
      <c r="N1826" t="str">
        <f t="shared" si="86"/>
        <v>C:\Users\luis.nunes\OneDrive - ATERPA\00.SERVIDOR\SALA TÉCNICA\00.PROJETOS\02.DOCUMENTOS\ANO 01\MSV-163MS-638-NORTE\DV\OBSOLETO</v>
      </c>
      <c r="O1826" t="s">
        <v>4780</v>
      </c>
    </row>
    <row r="1827" spans="1:15" x14ac:dyDescent="0.3">
      <c r="A1827" t="s">
        <v>1886</v>
      </c>
      <c r="B1827">
        <v>845164</v>
      </c>
      <c r="C1827" t="s">
        <v>5992</v>
      </c>
      <c r="D1827" s="11">
        <v>45838</v>
      </c>
      <c r="E1827" t="s">
        <v>3834</v>
      </c>
      <c r="F1827" t="s">
        <v>2791</v>
      </c>
      <c r="G1827" t="s">
        <v>2788</v>
      </c>
      <c r="H1827" t="str">
        <f>IF(_xlfn.XLOOKUP(E1827,LD_01[DOCUMENTO],LD_01[REVISÃO])=F1827,"VIGENTE","OBSOLETO")</f>
        <v>OBSOLETO</v>
      </c>
      <c r="I1827" t="s">
        <v>4320</v>
      </c>
      <c r="J1827" t="s">
        <v>4855</v>
      </c>
      <c r="K1827" t="str">
        <f t="shared" si="84"/>
        <v>MSV-163MS-638-NORTE</v>
      </c>
      <c r="L1827" t="str">
        <f>_xlfn.XLOOKUP(E1827,LD_PROJETOS!A:A,LD_PROJETOS!H:H)</f>
        <v>DV</v>
      </c>
      <c r="M1827" t="str">
        <f t="shared" si="85"/>
        <v>OBSOLETO</v>
      </c>
      <c r="N1827" t="str">
        <f t="shared" si="86"/>
        <v>C:\Users\luis.nunes\OneDrive - ATERPA\00.SERVIDOR\SALA TÉCNICA\00.PROJETOS\02.DOCUMENTOS\ANO 01\MSV-163MS-638-NORTE\DV\OBSOLETO</v>
      </c>
      <c r="O1827" t="s">
        <v>4780</v>
      </c>
    </row>
    <row r="1828" spans="1:15" x14ac:dyDescent="0.3">
      <c r="A1828" t="s">
        <v>1887</v>
      </c>
      <c r="B1828">
        <v>637023</v>
      </c>
      <c r="C1828" t="s">
        <v>5992</v>
      </c>
      <c r="D1828" s="11">
        <v>45838</v>
      </c>
      <c r="E1828" t="s">
        <v>3835</v>
      </c>
      <c r="F1828" t="s">
        <v>2791</v>
      </c>
      <c r="G1828" t="s">
        <v>2787</v>
      </c>
      <c r="H1828" t="str">
        <f>IF(_xlfn.XLOOKUP(E1828,LD_01[DOCUMENTO],LD_01[REVISÃO])=F1828,"VIGENTE","OBSOLETO")</f>
        <v>OBSOLETO</v>
      </c>
      <c r="I1828" t="s">
        <v>4320</v>
      </c>
      <c r="J1828" t="s">
        <v>4855</v>
      </c>
      <c r="K1828" t="str">
        <f t="shared" si="84"/>
        <v>MSV-163MS-638-NORTE</v>
      </c>
      <c r="L1828" t="str">
        <f>_xlfn.XLOOKUP(E1828,LD_PROJETOS!A:A,LD_PROJETOS!H:H)</f>
        <v>DV</v>
      </c>
      <c r="M1828" t="str">
        <f t="shared" si="85"/>
        <v>OBSOLETO</v>
      </c>
      <c r="N1828" t="str">
        <f t="shared" si="86"/>
        <v>C:\Users\luis.nunes\OneDrive - ATERPA\00.SERVIDOR\SALA TÉCNICA\00.PROJETOS\02.DOCUMENTOS\ANO 01\MSV-163MS-638-NORTE\DV\OBSOLETO</v>
      </c>
      <c r="O1828" t="s">
        <v>4780</v>
      </c>
    </row>
    <row r="1829" spans="1:15" x14ac:dyDescent="0.3">
      <c r="A1829" t="s">
        <v>1888</v>
      </c>
      <c r="B1829">
        <v>1354968</v>
      </c>
      <c r="C1829" t="s">
        <v>5992</v>
      </c>
      <c r="D1829" s="11">
        <v>45838</v>
      </c>
      <c r="E1829" t="s">
        <v>3835</v>
      </c>
      <c r="F1829" t="s">
        <v>2791</v>
      </c>
      <c r="G1829" t="s">
        <v>2788</v>
      </c>
      <c r="H1829" t="str">
        <f>IF(_xlfn.XLOOKUP(E1829,LD_01[DOCUMENTO],LD_01[REVISÃO])=F1829,"VIGENTE","OBSOLETO")</f>
        <v>OBSOLETO</v>
      </c>
      <c r="I1829" t="s">
        <v>4320</v>
      </c>
      <c r="J1829" t="s">
        <v>4855</v>
      </c>
      <c r="K1829" t="str">
        <f t="shared" si="84"/>
        <v>MSV-163MS-638-NORTE</v>
      </c>
      <c r="L1829" t="str">
        <f>_xlfn.XLOOKUP(E1829,LD_PROJETOS!A:A,LD_PROJETOS!H:H)</f>
        <v>DV</v>
      </c>
      <c r="M1829" t="str">
        <f t="shared" si="85"/>
        <v>OBSOLETO</v>
      </c>
      <c r="N1829" t="str">
        <f t="shared" si="86"/>
        <v>C:\Users\luis.nunes\OneDrive - ATERPA\00.SERVIDOR\SALA TÉCNICA\00.PROJETOS\02.DOCUMENTOS\ANO 01\MSV-163MS-638-NORTE\DV\OBSOLETO</v>
      </c>
      <c r="O1829" t="s">
        <v>4780</v>
      </c>
    </row>
    <row r="1830" spans="1:15" x14ac:dyDescent="0.3">
      <c r="A1830" t="s">
        <v>1889</v>
      </c>
      <c r="B1830">
        <v>634751</v>
      </c>
      <c r="C1830" t="s">
        <v>5992</v>
      </c>
      <c r="D1830" s="11">
        <v>45838</v>
      </c>
      <c r="E1830" t="s">
        <v>3836</v>
      </c>
      <c r="F1830" t="s">
        <v>2791</v>
      </c>
      <c r="G1830" t="s">
        <v>2787</v>
      </c>
      <c r="H1830" t="str">
        <f>IF(_xlfn.XLOOKUP(E1830,LD_01[DOCUMENTO],LD_01[REVISÃO])=F1830,"VIGENTE","OBSOLETO")</f>
        <v>OBSOLETO</v>
      </c>
      <c r="I1830" t="s">
        <v>4320</v>
      </c>
      <c r="J1830" t="s">
        <v>4855</v>
      </c>
      <c r="K1830" t="str">
        <f t="shared" si="84"/>
        <v>MSV-163MS-638-NORTE</v>
      </c>
      <c r="L1830" t="str">
        <f>_xlfn.XLOOKUP(E1830,LD_PROJETOS!A:A,LD_PROJETOS!H:H)</f>
        <v>DV</v>
      </c>
      <c r="M1830" t="str">
        <f t="shared" si="85"/>
        <v>OBSOLETO</v>
      </c>
      <c r="N1830" t="str">
        <f t="shared" si="86"/>
        <v>C:\Users\luis.nunes\OneDrive - ATERPA\00.SERVIDOR\SALA TÉCNICA\00.PROJETOS\02.DOCUMENTOS\ANO 01\MSV-163MS-638-NORTE\DV\OBSOLETO</v>
      </c>
      <c r="O1830" t="s">
        <v>4780</v>
      </c>
    </row>
    <row r="1831" spans="1:15" x14ac:dyDescent="0.3">
      <c r="A1831" t="s">
        <v>1890</v>
      </c>
      <c r="B1831">
        <v>600748</v>
      </c>
      <c r="C1831" t="s">
        <v>5992</v>
      </c>
      <c r="D1831" s="11">
        <v>45838</v>
      </c>
      <c r="E1831" t="s">
        <v>3836</v>
      </c>
      <c r="F1831" t="s">
        <v>2791</v>
      </c>
      <c r="G1831" t="s">
        <v>2788</v>
      </c>
      <c r="H1831" t="str">
        <f>IF(_xlfn.XLOOKUP(E1831,LD_01[DOCUMENTO],LD_01[REVISÃO])=F1831,"VIGENTE","OBSOLETO")</f>
        <v>OBSOLETO</v>
      </c>
      <c r="I1831" t="s">
        <v>4320</v>
      </c>
      <c r="J1831" t="s">
        <v>4855</v>
      </c>
      <c r="K1831" t="str">
        <f t="shared" si="84"/>
        <v>MSV-163MS-638-NORTE</v>
      </c>
      <c r="L1831" t="str">
        <f>_xlfn.XLOOKUP(E1831,LD_PROJETOS!A:A,LD_PROJETOS!H:H)</f>
        <v>DV</v>
      </c>
      <c r="M1831" t="str">
        <f t="shared" si="85"/>
        <v>OBSOLETO</v>
      </c>
      <c r="N1831" t="str">
        <f t="shared" si="86"/>
        <v>C:\Users\luis.nunes\OneDrive - ATERPA\00.SERVIDOR\SALA TÉCNICA\00.PROJETOS\02.DOCUMENTOS\ANO 01\MSV-163MS-638-NORTE\DV\OBSOLETO</v>
      </c>
      <c r="O1831" t="s">
        <v>4780</v>
      </c>
    </row>
    <row r="1832" spans="1:15" x14ac:dyDescent="0.3">
      <c r="A1832" t="s">
        <v>1891</v>
      </c>
      <c r="B1832">
        <v>633917</v>
      </c>
      <c r="C1832" t="s">
        <v>5992</v>
      </c>
      <c r="D1832" s="11">
        <v>45838</v>
      </c>
      <c r="E1832" t="s">
        <v>3837</v>
      </c>
      <c r="F1832" t="s">
        <v>2791</v>
      </c>
      <c r="G1832" t="s">
        <v>2787</v>
      </c>
      <c r="H1832" t="str">
        <f>IF(_xlfn.XLOOKUP(E1832,LD_01[DOCUMENTO],LD_01[REVISÃO])=F1832,"VIGENTE","OBSOLETO")</f>
        <v>OBSOLETO</v>
      </c>
      <c r="I1832" t="s">
        <v>4320</v>
      </c>
      <c r="J1832" t="s">
        <v>4855</v>
      </c>
      <c r="K1832" t="str">
        <f t="shared" si="84"/>
        <v>MSV-163MS-638-NORTE</v>
      </c>
      <c r="L1832" t="str">
        <f>_xlfn.XLOOKUP(E1832,LD_PROJETOS!A:A,LD_PROJETOS!H:H)</f>
        <v>DV</v>
      </c>
      <c r="M1832" t="str">
        <f t="shared" si="85"/>
        <v>OBSOLETO</v>
      </c>
      <c r="N1832" t="str">
        <f t="shared" si="86"/>
        <v>C:\Users\luis.nunes\OneDrive - ATERPA\00.SERVIDOR\SALA TÉCNICA\00.PROJETOS\02.DOCUMENTOS\ANO 01\MSV-163MS-638-NORTE\DV\OBSOLETO</v>
      </c>
      <c r="O1832" t="s">
        <v>4780</v>
      </c>
    </row>
    <row r="1833" spans="1:15" x14ac:dyDescent="0.3">
      <c r="A1833" t="s">
        <v>1892</v>
      </c>
      <c r="B1833">
        <v>480126</v>
      </c>
      <c r="C1833" t="s">
        <v>5992</v>
      </c>
      <c r="D1833" s="11">
        <v>45838</v>
      </c>
      <c r="E1833" t="s">
        <v>3837</v>
      </c>
      <c r="F1833" t="s">
        <v>2791</v>
      </c>
      <c r="G1833" t="s">
        <v>2788</v>
      </c>
      <c r="H1833" t="str">
        <f>IF(_xlfn.XLOOKUP(E1833,LD_01[DOCUMENTO],LD_01[REVISÃO])=F1833,"VIGENTE","OBSOLETO")</f>
        <v>OBSOLETO</v>
      </c>
      <c r="I1833" t="s">
        <v>4320</v>
      </c>
      <c r="J1833" t="s">
        <v>4855</v>
      </c>
      <c r="K1833" t="str">
        <f t="shared" si="84"/>
        <v>MSV-163MS-638-NORTE</v>
      </c>
      <c r="L1833" t="str">
        <f>_xlfn.XLOOKUP(E1833,LD_PROJETOS!A:A,LD_PROJETOS!H:H)</f>
        <v>DV</v>
      </c>
      <c r="M1833" t="str">
        <f t="shared" si="85"/>
        <v>OBSOLETO</v>
      </c>
      <c r="N1833" t="str">
        <f t="shared" si="86"/>
        <v>C:\Users\luis.nunes\OneDrive - ATERPA\00.SERVIDOR\SALA TÉCNICA\00.PROJETOS\02.DOCUMENTOS\ANO 01\MSV-163MS-638-NORTE\DV\OBSOLETO</v>
      </c>
      <c r="O1833" t="s">
        <v>4780</v>
      </c>
    </row>
    <row r="1834" spans="1:15" x14ac:dyDescent="0.3">
      <c r="A1834" t="s">
        <v>1893</v>
      </c>
      <c r="B1834">
        <v>638399</v>
      </c>
      <c r="C1834" t="s">
        <v>5992</v>
      </c>
      <c r="D1834" s="11">
        <v>45838</v>
      </c>
      <c r="E1834" t="s">
        <v>3838</v>
      </c>
      <c r="F1834" t="s">
        <v>2791</v>
      </c>
      <c r="G1834" t="s">
        <v>2787</v>
      </c>
      <c r="H1834" t="str">
        <f>IF(_xlfn.XLOOKUP(E1834,LD_01[DOCUMENTO],LD_01[REVISÃO])=F1834,"VIGENTE","OBSOLETO")</f>
        <v>OBSOLETO</v>
      </c>
      <c r="I1834" t="s">
        <v>4320</v>
      </c>
      <c r="J1834" t="s">
        <v>4855</v>
      </c>
      <c r="K1834" t="str">
        <f t="shared" si="84"/>
        <v>MSV-163MS-638-NORTE</v>
      </c>
      <c r="L1834" t="str">
        <f>_xlfn.XLOOKUP(E1834,LD_PROJETOS!A:A,LD_PROJETOS!H:H)</f>
        <v>DV</v>
      </c>
      <c r="M1834" t="str">
        <f t="shared" si="85"/>
        <v>OBSOLETO</v>
      </c>
      <c r="N1834" t="str">
        <f t="shared" si="86"/>
        <v>C:\Users\luis.nunes\OneDrive - ATERPA\00.SERVIDOR\SALA TÉCNICA\00.PROJETOS\02.DOCUMENTOS\ANO 01\MSV-163MS-638-NORTE\DV\OBSOLETO</v>
      </c>
      <c r="O1834" t="s">
        <v>4780</v>
      </c>
    </row>
    <row r="1835" spans="1:15" x14ac:dyDescent="0.3">
      <c r="A1835" t="s">
        <v>1894</v>
      </c>
      <c r="B1835">
        <v>471583</v>
      </c>
      <c r="C1835" t="s">
        <v>5992</v>
      </c>
      <c r="D1835" s="11">
        <v>45838</v>
      </c>
      <c r="E1835" t="s">
        <v>3838</v>
      </c>
      <c r="F1835" t="s">
        <v>2791</v>
      </c>
      <c r="G1835" t="s">
        <v>2788</v>
      </c>
      <c r="H1835" t="str">
        <f>IF(_xlfn.XLOOKUP(E1835,LD_01[DOCUMENTO],LD_01[REVISÃO])=F1835,"VIGENTE","OBSOLETO")</f>
        <v>OBSOLETO</v>
      </c>
      <c r="I1835" t="s">
        <v>4320</v>
      </c>
      <c r="J1835" t="s">
        <v>4855</v>
      </c>
      <c r="K1835" t="str">
        <f t="shared" si="84"/>
        <v>MSV-163MS-638-NORTE</v>
      </c>
      <c r="L1835" t="str">
        <f>_xlfn.XLOOKUP(E1835,LD_PROJETOS!A:A,LD_PROJETOS!H:H)</f>
        <v>DV</v>
      </c>
      <c r="M1835" t="str">
        <f t="shared" si="85"/>
        <v>OBSOLETO</v>
      </c>
      <c r="N1835" t="str">
        <f t="shared" si="86"/>
        <v>C:\Users\luis.nunes\OneDrive - ATERPA\00.SERVIDOR\SALA TÉCNICA\00.PROJETOS\02.DOCUMENTOS\ANO 01\MSV-163MS-638-NORTE\DV\OBSOLETO</v>
      </c>
      <c r="O1835" t="s">
        <v>4780</v>
      </c>
    </row>
    <row r="1836" spans="1:15" x14ac:dyDescent="0.3">
      <c r="A1836" t="s">
        <v>1895</v>
      </c>
      <c r="B1836">
        <v>640255</v>
      </c>
      <c r="C1836" t="s">
        <v>5992</v>
      </c>
      <c r="D1836" s="11">
        <v>45838</v>
      </c>
      <c r="E1836" t="s">
        <v>3839</v>
      </c>
      <c r="F1836" t="s">
        <v>2791</v>
      </c>
      <c r="G1836" t="s">
        <v>2787</v>
      </c>
      <c r="H1836" t="str">
        <f>IF(_xlfn.XLOOKUP(E1836,LD_01[DOCUMENTO],LD_01[REVISÃO])=F1836,"VIGENTE","OBSOLETO")</f>
        <v>OBSOLETO</v>
      </c>
      <c r="I1836" t="s">
        <v>4320</v>
      </c>
      <c r="J1836" t="s">
        <v>4855</v>
      </c>
      <c r="K1836" t="str">
        <f t="shared" si="84"/>
        <v>MSV-163MS-638-NORTE</v>
      </c>
      <c r="L1836" t="str">
        <f>_xlfn.XLOOKUP(E1836,LD_PROJETOS!A:A,LD_PROJETOS!H:H)</f>
        <v>DV</v>
      </c>
      <c r="M1836" t="str">
        <f t="shared" si="85"/>
        <v>OBSOLETO</v>
      </c>
      <c r="N1836" t="str">
        <f t="shared" si="86"/>
        <v>C:\Users\luis.nunes\OneDrive - ATERPA\00.SERVIDOR\SALA TÉCNICA\00.PROJETOS\02.DOCUMENTOS\ANO 01\MSV-163MS-638-NORTE\DV\OBSOLETO</v>
      </c>
      <c r="O1836" t="s">
        <v>4780</v>
      </c>
    </row>
    <row r="1837" spans="1:15" x14ac:dyDescent="0.3">
      <c r="A1837" t="s">
        <v>1896</v>
      </c>
      <c r="B1837">
        <v>804197</v>
      </c>
      <c r="C1837" t="s">
        <v>5992</v>
      </c>
      <c r="D1837" s="11">
        <v>45838</v>
      </c>
      <c r="E1837" t="s">
        <v>3839</v>
      </c>
      <c r="F1837" t="s">
        <v>2791</v>
      </c>
      <c r="G1837" t="s">
        <v>2788</v>
      </c>
      <c r="H1837" t="str">
        <f>IF(_xlfn.XLOOKUP(E1837,LD_01[DOCUMENTO],LD_01[REVISÃO])=F1837,"VIGENTE","OBSOLETO")</f>
        <v>OBSOLETO</v>
      </c>
      <c r="I1837" t="s">
        <v>4320</v>
      </c>
      <c r="J1837" t="s">
        <v>4855</v>
      </c>
      <c r="K1837" t="str">
        <f t="shared" si="84"/>
        <v>MSV-163MS-638-NORTE</v>
      </c>
      <c r="L1837" t="str">
        <f>_xlfn.XLOOKUP(E1837,LD_PROJETOS!A:A,LD_PROJETOS!H:H)</f>
        <v>DV</v>
      </c>
      <c r="M1837" t="str">
        <f t="shared" si="85"/>
        <v>OBSOLETO</v>
      </c>
      <c r="N1837" t="str">
        <f t="shared" si="86"/>
        <v>C:\Users\luis.nunes\OneDrive - ATERPA\00.SERVIDOR\SALA TÉCNICA\00.PROJETOS\02.DOCUMENTOS\ANO 01\MSV-163MS-638-NORTE\DV\OBSOLETO</v>
      </c>
      <c r="O1837" t="s">
        <v>4780</v>
      </c>
    </row>
    <row r="1838" spans="1:15" x14ac:dyDescent="0.3">
      <c r="A1838" t="s">
        <v>1897</v>
      </c>
      <c r="B1838">
        <v>639551</v>
      </c>
      <c r="C1838" t="s">
        <v>5992</v>
      </c>
      <c r="D1838" s="11">
        <v>45838</v>
      </c>
      <c r="E1838" t="s">
        <v>3840</v>
      </c>
      <c r="F1838" t="s">
        <v>2791</v>
      </c>
      <c r="G1838" t="s">
        <v>2787</v>
      </c>
      <c r="H1838" t="str">
        <f>IF(_xlfn.XLOOKUP(E1838,LD_01[DOCUMENTO],LD_01[REVISÃO])=F1838,"VIGENTE","OBSOLETO")</f>
        <v>OBSOLETO</v>
      </c>
      <c r="I1838" t="s">
        <v>4320</v>
      </c>
      <c r="J1838" t="s">
        <v>4855</v>
      </c>
      <c r="K1838" t="str">
        <f t="shared" si="84"/>
        <v>MSV-163MS-638-NORTE</v>
      </c>
      <c r="L1838" t="str">
        <f>_xlfn.XLOOKUP(E1838,LD_PROJETOS!A:A,LD_PROJETOS!H:H)</f>
        <v>DV</v>
      </c>
      <c r="M1838" t="str">
        <f t="shared" si="85"/>
        <v>OBSOLETO</v>
      </c>
      <c r="N1838" t="str">
        <f t="shared" si="86"/>
        <v>C:\Users\luis.nunes\OneDrive - ATERPA\00.SERVIDOR\SALA TÉCNICA\00.PROJETOS\02.DOCUMENTOS\ANO 01\MSV-163MS-638-NORTE\DV\OBSOLETO</v>
      </c>
      <c r="O1838" t="s">
        <v>4780</v>
      </c>
    </row>
    <row r="1839" spans="1:15" x14ac:dyDescent="0.3">
      <c r="A1839" t="s">
        <v>1898</v>
      </c>
      <c r="B1839">
        <v>463540</v>
      </c>
      <c r="C1839" t="s">
        <v>5992</v>
      </c>
      <c r="D1839" s="11">
        <v>45838</v>
      </c>
      <c r="E1839" t="s">
        <v>3840</v>
      </c>
      <c r="F1839" t="s">
        <v>2791</v>
      </c>
      <c r="G1839" t="s">
        <v>2788</v>
      </c>
      <c r="H1839" t="str">
        <f>IF(_xlfn.XLOOKUP(E1839,LD_01[DOCUMENTO],LD_01[REVISÃO])=F1839,"VIGENTE","OBSOLETO")</f>
        <v>OBSOLETO</v>
      </c>
      <c r="I1839" t="s">
        <v>4320</v>
      </c>
      <c r="J1839" t="s">
        <v>4855</v>
      </c>
      <c r="K1839" t="str">
        <f t="shared" si="84"/>
        <v>MSV-163MS-638-NORTE</v>
      </c>
      <c r="L1839" t="str">
        <f>_xlfn.XLOOKUP(E1839,LD_PROJETOS!A:A,LD_PROJETOS!H:H)</f>
        <v>DV</v>
      </c>
      <c r="M1839" t="str">
        <f t="shared" si="85"/>
        <v>OBSOLETO</v>
      </c>
      <c r="N1839" t="str">
        <f t="shared" si="86"/>
        <v>C:\Users\luis.nunes\OneDrive - ATERPA\00.SERVIDOR\SALA TÉCNICA\00.PROJETOS\02.DOCUMENTOS\ANO 01\MSV-163MS-638-NORTE\DV\OBSOLETO</v>
      </c>
      <c r="O1839" t="s">
        <v>4780</v>
      </c>
    </row>
    <row r="1840" spans="1:15" x14ac:dyDescent="0.3">
      <c r="A1840" t="s">
        <v>1899</v>
      </c>
      <c r="B1840">
        <v>637855</v>
      </c>
      <c r="C1840" t="s">
        <v>5992</v>
      </c>
      <c r="D1840" s="11">
        <v>45838</v>
      </c>
      <c r="E1840" t="s">
        <v>3841</v>
      </c>
      <c r="F1840" t="s">
        <v>2791</v>
      </c>
      <c r="G1840" t="s">
        <v>2787</v>
      </c>
      <c r="H1840" t="str">
        <f>IF(_xlfn.XLOOKUP(E1840,LD_01[DOCUMENTO],LD_01[REVISÃO])=F1840,"VIGENTE","OBSOLETO")</f>
        <v>OBSOLETO</v>
      </c>
      <c r="I1840" t="s">
        <v>4320</v>
      </c>
      <c r="J1840" t="s">
        <v>4855</v>
      </c>
      <c r="K1840" t="str">
        <f t="shared" si="84"/>
        <v>MSV-163MS-638-NORTE</v>
      </c>
      <c r="L1840" t="str">
        <f>_xlfn.XLOOKUP(E1840,LD_PROJETOS!A:A,LD_PROJETOS!H:H)</f>
        <v>DV</v>
      </c>
      <c r="M1840" t="str">
        <f t="shared" si="85"/>
        <v>OBSOLETO</v>
      </c>
      <c r="N1840" t="str">
        <f t="shared" si="86"/>
        <v>C:\Users\luis.nunes\OneDrive - ATERPA\00.SERVIDOR\SALA TÉCNICA\00.PROJETOS\02.DOCUMENTOS\ANO 01\MSV-163MS-638-NORTE\DV\OBSOLETO</v>
      </c>
      <c r="O1840" t="s">
        <v>4780</v>
      </c>
    </row>
    <row r="1841" spans="1:15" x14ac:dyDescent="0.3">
      <c r="A1841" t="s">
        <v>1900</v>
      </c>
      <c r="B1841">
        <v>436233</v>
      </c>
      <c r="C1841" t="s">
        <v>5992</v>
      </c>
      <c r="D1841" s="11">
        <v>45838</v>
      </c>
      <c r="E1841" t="s">
        <v>3841</v>
      </c>
      <c r="F1841" t="s">
        <v>2791</v>
      </c>
      <c r="G1841" t="s">
        <v>2788</v>
      </c>
      <c r="H1841" t="str">
        <f>IF(_xlfn.XLOOKUP(E1841,LD_01[DOCUMENTO],LD_01[REVISÃO])=F1841,"VIGENTE","OBSOLETO")</f>
        <v>OBSOLETO</v>
      </c>
      <c r="I1841" t="s">
        <v>4320</v>
      </c>
      <c r="J1841" t="s">
        <v>4855</v>
      </c>
      <c r="K1841" t="str">
        <f t="shared" si="84"/>
        <v>MSV-163MS-638-NORTE</v>
      </c>
      <c r="L1841" t="str">
        <f>_xlfn.XLOOKUP(E1841,LD_PROJETOS!A:A,LD_PROJETOS!H:H)</f>
        <v>DV</v>
      </c>
      <c r="M1841" t="str">
        <f t="shared" si="85"/>
        <v>OBSOLETO</v>
      </c>
      <c r="N1841" t="str">
        <f t="shared" si="86"/>
        <v>C:\Users\luis.nunes\OneDrive - ATERPA\00.SERVIDOR\SALA TÉCNICA\00.PROJETOS\02.DOCUMENTOS\ANO 01\MSV-163MS-638-NORTE\DV\OBSOLETO</v>
      </c>
      <c r="O1841" t="s">
        <v>4780</v>
      </c>
    </row>
    <row r="1842" spans="1:15" x14ac:dyDescent="0.3">
      <c r="A1842" t="s">
        <v>1901</v>
      </c>
      <c r="B1842">
        <v>1980176</v>
      </c>
      <c r="C1842" t="s">
        <v>5992</v>
      </c>
      <c r="D1842" s="11">
        <v>45838</v>
      </c>
      <c r="E1842" t="s">
        <v>3842</v>
      </c>
      <c r="F1842" t="s">
        <v>2786</v>
      </c>
      <c r="G1842" t="s">
        <v>2787</v>
      </c>
      <c r="H1842" t="str">
        <f>IF(_xlfn.XLOOKUP(E1842,LD_01[DOCUMENTO],LD_01[REVISÃO])=F1842,"VIGENTE","OBSOLETO")</f>
        <v>OBSOLETO</v>
      </c>
      <c r="I1842" t="s">
        <v>4320</v>
      </c>
      <c r="J1842" t="s">
        <v>4855</v>
      </c>
      <c r="K1842" t="str">
        <f t="shared" si="84"/>
        <v>MSV-163MS-638-NORTE</v>
      </c>
      <c r="L1842" t="str">
        <f>_xlfn.XLOOKUP(E1842,LD_PROJETOS!A:A,LD_PROJETOS!H:H)</f>
        <v>DV</v>
      </c>
      <c r="M1842" t="str">
        <f t="shared" si="85"/>
        <v>OBSOLETO</v>
      </c>
      <c r="N1842" t="str">
        <f t="shared" si="86"/>
        <v>C:\Users\luis.nunes\OneDrive - ATERPA\00.SERVIDOR\SALA TÉCNICA\00.PROJETOS\02.DOCUMENTOS\ANO 01\MSV-163MS-638-NORTE\DV\OBSOLETO</v>
      </c>
      <c r="O1842" t="s">
        <v>4780</v>
      </c>
    </row>
    <row r="1843" spans="1:15" x14ac:dyDescent="0.3">
      <c r="A1843" t="s">
        <v>1902</v>
      </c>
      <c r="B1843">
        <v>2132459</v>
      </c>
      <c r="C1843" t="s">
        <v>5992</v>
      </c>
      <c r="D1843" s="11">
        <v>45838</v>
      </c>
      <c r="E1843" t="s">
        <v>3842</v>
      </c>
      <c r="F1843" t="s">
        <v>2786</v>
      </c>
      <c r="G1843" t="s">
        <v>2788</v>
      </c>
      <c r="H1843" t="str">
        <f>IF(_xlfn.XLOOKUP(E1843,LD_01[DOCUMENTO],LD_01[REVISÃO])=F1843,"VIGENTE","OBSOLETO")</f>
        <v>OBSOLETO</v>
      </c>
      <c r="I1843" t="s">
        <v>4320</v>
      </c>
      <c r="J1843" t="s">
        <v>4855</v>
      </c>
      <c r="K1843" t="str">
        <f t="shared" si="84"/>
        <v>MSV-163MS-638-NORTE</v>
      </c>
      <c r="L1843" t="str">
        <f>_xlfn.XLOOKUP(E1843,LD_PROJETOS!A:A,LD_PROJETOS!H:H)</f>
        <v>DV</v>
      </c>
      <c r="M1843" t="str">
        <f t="shared" si="85"/>
        <v>OBSOLETO</v>
      </c>
      <c r="N1843" t="str">
        <f t="shared" si="86"/>
        <v>C:\Users\luis.nunes\OneDrive - ATERPA\00.SERVIDOR\SALA TÉCNICA\00.PROJETOS\02.DOCUMENTOS\ANO 01\MSV-163MS-638-NORTE\DV\OBSOLETO</v>
      </c>
      <c r="O1843" t="s">
        <v>4780</v>
      </c>
    </row>
    <row r="1844" spans="1:15" x14ac:dyDescent="0.3">
      <c r="A1844" t="s">
        <v>1903</v>
      </c>
      <c r="B1844">
        <v>1682166</v>
      </c>
      <c r="C1844" t="s">
        <v>5992</v>
      </c>
      <c r="D1844" s="11">
        <v>45838</v>
      </c>
      <c r="E1844" t="s">
        <v>3843</v>
      </c>
      <c r="F1844" t="s">
        <v>2786</v>
      </c>
      <c r="G1844" t="s">
        <v>2787</v>
      </c>
      <c r="H1844" t="str">
        <f>IF(_xlfn.XLOOKUP(E1844,LD_01[DOCUMENTO],LD_01[REVISÃO])=F1844,"VIGENTE","OBSOLETO")</f>
        <v>OBSOLETO</v>
      </c>
      <c r="I1844" t="s">
        <v>4320</v>
      </c>
      <c r="J1844" t="s">
        <v>4855</v>
      </c>
      <c r="K1844" t="str">
        <f t="shared" si="84"/>
        <v>MSV-163MS-638-NORTE</v>
      </c>
      <c r="L1844" t="str">
        <f>_xlfn.XLOOKUP(E1844,LD_PROJETOS!A:A,LD_PROJETOS!H:H)</f>
        <v>DV</v>
      </c>
      <c r="M1844" t="str">
        <f t="shared" si="85"/>
        <v>OBSOLETO</v>
      </c>
      <c r="N1844" t="str">
        <f t="shared" si="86"/>
        <v>C:\Users\luis.nunes\OneDrive - ATERPA\00.SERVIDOR\SALA TÉCNICA\00.PROJETOS\02.DOCUMENTOS\ANO 01\MSV-163MS-638-NORTE\DV\OBSOLETO</v>
      </c>
      <c r="O1844" t="s">
        <v>4780</v>
      </c>
    </row>
    <row r="1845" spans="1:15" x14ac:dyDescent="0.3">
      <c r="A1845" t="s">
        <v>1904</v>
      </c>
      <c r="B1845">
        <v>2604659</v>
      </c>
      <c r="C1845" t="s">
        <v>5992</v>
      </c>
      <c r="D1845" s="11">
        <v>45838</v>
      </c>
      <c r="E1845" t="s">
        <v>3843</v>
      </c>
      <c r="F1845" t="s">
        <v>2786</v>
      </c>
      <c r="G1845" t="s">
        <v>2788</v>
      </c>
      <c r="H1845" t="str">
        <f>IF(_xlfn.XLOOKUP(E1845,LD_01[DOCUMENTO],LD_01[REVISÃO])=F1845,"VIGENTE","OBSOLETO")</f>
        <v>OBSOLETO</v>
      </c>
      <c r="I1845" t="s">
        <v>4320</v>
      </c>
      <c r="J1845" t="s">
        <v>4855</v>
      </c>
      <c r="K1845" t="str">
        <f t="shared" si="84"/>
        <v>MSV-163MS-638-NORTE</v>
      </c>
      <c r="L1845" t="str">
        <f>_xlfn.XLOOKUP(E1845,LD_PROJETOS!A:A,LD_PROJETOS!H:H)</f>
        <v>DV</v>
      </c>
      <c r="M1845" t="str">
        <f t="shared" si="85"/>
        <v>OBSOLETO</v>
      </c>
      <c r="N1845" t="str">
        <f t="shared" si="86"/>
        <v>C:\Users\luis.nunes\OneDrive - ATERPA\00.SERVIDOR\SALA TÉCNICA\00.PROJETOS\02.DOCUMENTOS\ANO 01\MSV-163MS-638-NORTE\DV\OBSOLETO</v>
      </c>
      <c r="O1845" t="s">
        <v>4780</v>
      </c>
    </row>
    <row r="1846" spans="1:15" x14ac:dyDescent="0.3">
      <c r="A1846" t="s">
        <v>1905</v>
      </c>
      <c r="B1846">
        <v>1633829</v>
      </c>
      <c r="C1846" t="s">
        <v>5992</v>
      </c>
      <c r="D1846" s="11">
        <v>45838</v>
      </c>
      <c r="E1846" t="s">
        <v>3844</v>
      </c>
      <c r="F1846" t="s">
        <v>2786</v>
      </c>
      <c r="G1846" t="s">
        <v>2787</v>
      </c>
      <c r="H1846" t="str">
        <f>IF(_xlfn.XLOOKUP(E1846,LD_01[DOCUMENTO],LD_01[REVISÃO])=F1846,"VIGENTE","OBSOLETO")</f>
        <v>OBSOLETO</v>
      </c>
      <c r="I1846" t="s">
        <v>4320</v>
      </c>
      <c r="J1846" t="s">
        <v>4855</v>
      </c>
      <c r="K1846" t="str">
        <f t="shared" si="84"/>
        <v>MSV-163MS-638-NORTE</v>
      </c>
      <c r="L1846" t="str">
        <f>_xlfn.XLOOKUP(E1846,LD_PROJETOS!A:A,LD_PROJETOS!H:H)</f>
        <v>DV</v>
      </c>
      <c r="M1846" t="str">
        <f t="shared" si="85"/>
        <v>OBSOLETO</v>
      </c>
      <c r="N1846" t="str">
        <f t="shared" si="86"/>
        <v>C:\Users\luis.nunes\OneDrive - ATERPA\00.SERVIDOR\SALA TÉCNICA\00.PROJETOS\02.DOCUMENTOS\ANO 01\MSV-163MS-638-NORTE\DV\OBSOLETO</v>
      </c>
      <c r="O1846" t="s">
        <v>4780</v>
      </c>
    </row>
    <row r="1847" spans="1:15" x14ac:dyDescent="0.3">
      <c r="A1847" t="s">
        <v>1906</v>
      </c>
      <c r="B1847">
        <v>926161</v>
      </c>
      <c r="C1847" t="s">
        <v>5992</v>
      </c>
      <c r="D1847" s="11">
        <v>45838</v>
      </c>
      <c r="E1847" t="s">
        <v>3844</v>
      </c>
      <c r="F1847" t="s">
        <v>2786</v>
      </c>
      <c r="G1847" t="s">
        <v>2788</v>
      </c>
      <c r="H1847" t="str">
        <f>IF(_xlfn.XLOOKUP(E1847,LD_01[DOCUMENTO],LD_01[REVISÃO])=F1847,"VIGENTE","OBSOLETO")</f>
        <v>OBSOLETO</v>
      </c>
      <c r="I1847" t="s">
        <v>4320</v>
      </c>
      <c r="J1847" t="s">
        <v>4855</v>
      </c>
      <c r="K1847" t="str">
        <f t="shared" si="84"/>
        <v>MSV-163MS-638-NORTE</v>
      </c>
      <c r="L1847" t="str">
        <f>_xlfn.XLOOKUP(E1847,LD_PROJETOS!A:A,LD_PROJETOS!H:H)</f>
        <v>DV</v>
      </c>
      <c r="M1847" t="str">
        <f t="shared" si="85"/>
        <v>OBSOLETO</v>
      </c>
      <c r="N1847" t="str">
        <f t="shared" si="86"/>
        <v>C:\Users\luis.nunes\OneDrive - ATERPA\00.SERVIDOR\SALA TÉCNICA\00.PROJETOS\02.DOCUMENTOS\ANO 01\MSV-163MS-638-NORTE\DV\OBSOLETO</v>
      </c>
      <c r="O1847" t="s">
        <v>4780</v>
      </c>
    </row>
    <row r="1848" spans="1:15" x14ac:dyDescent="0.3">
      <c r="A1848" t="s">
        <v>1907</v>
      </c>
      <c r="B1848">
        <v>1697107</v>
      </c>
      <c r="C1848" t="s">
        <v>5992</v>
      </c>
      <c r="D1848" s="11">
        <v>45838</v>
      </c>
      <c r="E1848" t="s">
        <v>3845</v>
      </c>
      <c r="F1848" t="s">
        <v>2786</v>
      </c>
      <c r="G1848" t="s">
        <v>2787</v>
      </c>
      <c r="H1848" t="str">
        <f>IF(_xlfn.XLOOKUP(E1848,LD_01[DOCUMENTO],LD_01[REVISÃO])=F1848,"VIGENTE","OBSOLETO")</f>
        <v>OBSOLETO</v>
      </c>
      <c r="I1848" t="s">
        <v>4320</v>
      </c>
      <c r="J1848" t="s">
        <v>4855</v>
      </c>
      <c r="K1848" t="str">
        <f t="shared" si="84"/>
        <v>MSV-163MS-638-NORTE</v>
      </c>
      <c r="L1848" t="str">
        <f>_xlfn.XLOOKUP(E1848,LD_PROJETOS!A:A,LD_PROJETOS!H:H)</f>
        <v>DV</v>
      </c>
      <c r="M1848" t="str">
        <f t="shared" si="85"/>
        <v>OBSOLETO</v>
      </c>
      <c r="N1848" t="str">
        <f t="shared" si="86"/>
        <v>C:\Users\luis.nunes\OneDrive - ATERPA\00.SERVIDOR\SALA TÉCNICA\00.PROJETOS\02.DOCUMENTOS\ANO 01\MSV-163MS-638-NORTE\DV\OBSOLETO</v>
      </c>
      <c r="O1848" t="s">
        <v>4780</v>
      </c>
    </row>
    <row r="1849" spans="1:15" x14ac:dyDescent="0.3">
      <c r="A1849" t="s">
        <v>1908</v>
      </c>
      <c r="B1849">
        <v>592684</v>
      </c>
      <c r="C1849" t="s">
        <v>5992</v>
      </c>
      <c r="D1849" s="11">
        <v>45838</v>
      </c>
      <c r="E1849" t="s">
        <v>3845</v>
      </c>
      <c r="F1849" t="s">
        <v>2786</v>
      </c>
      <c r="G1849" t="s">
        <v>2788</v>
      </c>
      <c r="H1849" t="str">
        <f>IF(_xlfn.XLOOKUP(E1849,LD_01[DOCUMENTO],LD_01[REVISÃO])=F1849,"VIGENTE","OBSOLETO")</f>
        <v>OBSOLETO</v>
      </c>
      <c r="I1849" t="s">
        <v>4320</v>
      </c>
      <c r="J1849" t="s">
        <v>4855</v>
      </c>
      <c r="K1849" t="str">
        <f t="shared" si="84"/>
        <v>MSV-163MS-638-NORTE</v>
      </c>
      <c r="L1849" t="str">
        <f>_xlfn.XLOOKUP(E1849,LD_PROJETOS!A:A,LD_PROJETOS!H:H)</f>
        <v>DV</v>
      </c>
      <c r="M1849" t="str">
        <f t="shared" si="85"/>
        <v>OBSOLETO</v>
      </c>
      <c r="N1849" t="str">
        <f t="shared" si="86"/>
        <v>C:\Users\luis.nunes\OneDrive - ATERPA\00.SERVIDOR\SALA TÉCNICA\00.PROJETOS\02.DOCUMENTOS\ANO 01\MSV-163MS-638-NORTE\DV\OBSOLETO</v>
      </c>
      <c r="O1849" t="s">
        <v>4780</v>
      </c>
    </row>
    <row r="1850" spans="1:15" x14ac:dyDescent="0.3">
      <c r="A1850" t="s">
        <v>1909</v>
      </c>
      <c r="B1850">
        <v>1637099</v>
      </c>
      <c r="C1850" t="s">
        <v>5992</v>
      </c>
      <c r="D1850" s="11">
        <v>45838</v>
      </c>
      <c r="E1850" t="s">
        <v>3846</v>
      </c>
      <c r="F1850" t="s">
        <v>2786</v>
      </c>
      <c r="G1850" t="s">
        <v>2787</v>
      </c>
      <c r="H1850" t="str">
        <f>IF(_xlfn.XLOOKUP(E1850,LD_01[DOCUMENTO],LD_01[REVISÃO])=F1850,"VIGENTE","OBSOLETO")</f>
        <v>OBSOLETO</v>
      </c>
      <c r="I1850" t="s">
        <v>4320</v>
      </c>
      <c r="J1850" t="s">
        <v>4855</v>
      </c>
      <c r="K1850" t="str">
        <f t="shared" si="84"/>
        <v>MSV-163MS-638-NORTE</v>
      </c>
      <c r="L1850" t="str">
        <f>_xlfn.XLOOKUP(E1850,LD_PROJETOS!A:A,LD_PROJETOS!H:H)</f>
        <v>DV</v>
      </c>
      <c r="M1850" t="str">
        <f t="shared" si="85"/>
        <v>OBSOLETO</v>
      </c>
      <c r="N1850" t="str">
        <f t="shared" si="86"/>
        <v>C:\Users\luis.nunes\OneDrive - ATERPA\00.SERVIDOR\SALA TÉCNICA\00.PROJETOS\02.DOCUMENTOS\ANO 01\MSV-163MS-638-NORTE\DV\OBSOLETO</v>
      </c>
      <c r="O1850" t="s">
        <v>4780</v>
      </c>
    </row>
    <row r="1851" spans="1:15" x14ac:dyDescent="0.3">
      <c r="A1851" t="s">
        <v>1910</v>
      </c>
      <c r="B1851">
        <v>1864243</v>
      </c>
      <c r="C1851" t="s">
        <v>5992</v>
      </c>
      <c r="D1851" s="11">
        <v>45838</v>
      </c>
      <c r="E1851" t="s">
        <v>3846</v>
      </c>
      <c r="F1851" t="s">
        <v>2786</v>
      </c>
      <c r="G1851" t="s">
        <v>2788</v>
      </c>
      <c r="H1851" t="str">
        <f>IF(_xlfn.XLOOKUP(E1851,LD_01[DOCUMENTO],LD_01[REVISÃO])=F1851,"VIGENTE","OBSOLETO")</f>
        <v>OBSOLETO</v>
      </c>
      <c r="I1851" t="s">
        <v>4320</v>
      </c>
      <c r="J1851" t="s">
        <v>4855</v>
      </c>
      <c r="K1851" t="str">
        <f t="shared" si="84"/>
        <v>MSV-163MS-638-NORTE</v>
      </c>
      <c r="L1851" t="str">
        <f>_xlfn.XLOOKUP(E1851,LD_PROJETOS!A:A,LD_PROJETOS!H:H)</f>
        <v>DV</v>
      </c>
      <c r="M1851" t="str">
        <f t="shared" si="85"/>
        <v>OBSOLETO</v>
      </c>
      <c r="N1851" t="str">
        <f t="shared" si="86"/>
        <v>C:\Users\luis.nunes\OneDrive - ATERPA\00.SERVIDOR\SALA TÉCNICA\00.PROJETOS\02.DOCUMENTOS\ANO 01\MSV-163MS-638-NORTE\DV\OBSOLETO</v>
      </c>
      <c r="O1851" t="s">
        <v>4780</v>
      </c>
    </row>
    <row r="1852" spans="1:15" x14ac:dyDescent="0.3">
      <c r="A1852" t="s">
        <v>1911</v>
      </c>
      <c r="B1852">
        <v>1690754</v>
      </c>
      <c r="C1852" t="s">
        <v>5992</v>
      </c>
      <c r="D1852" s="11">
        <v>45838</v>
      </c>
      <c r="E1852" t="s">
        <v>3847</v>
      </c>
      <c r="F1852" t="s">
        <v>2786</v>
      </c>
      <c r="G1852" t="s">
        <v>2787</v>
      </c>
      <c r="H1852" t="str">
        <f>IF(_xlfn.XLOOKUP(E1852,LD_01[DOCUMENTO],LD_01[REVISÃO])=F1852,"VIGENTE","OBSOLETO")</f>
        <v>OBSOLETO</v>
      </c>
      <c r="I1852" t="s">
        <v>4320</v>
      </c>
      <c r="J1852" t="s">
        <v>4855</v>
      </c>
      <c r="K1852" t="str">
        <f t="shared" si="84"/>
        <v>MSV-163MS-638-NORTE</v>
      </c>
      <c r="L1852" t="str">
        <f>_xlfn.XLOOKUP(E1852,LD_PROJETOS!A:A,LD_PROJETOS!H:H)</f>
        <v>DV</v>
      </c>
      <c r="M1852" t="str">
        <f t="shared" si="85"/>
        <v>OBSOLETO</v>
      </c>
      <c r="N1852" t="str">
        <f t="shared" si="86"/>
        <v>C:\Users\luis.nunes\OneDrive - ATERPA\00.SERVIDOR\SALA TÉCNICA\00.PROJETOS\02.DOCUMENTOS\ANO 01\MSV-163MS-638-NORTE\DV\OBSOLETO</v>
      </c>
      <c r="O1852" t="s">
        <v>4780</v>
      </c>
    </row>
    <row r="1853" spans="1:15" x14ac:dyDescent="0.3">
      <c r="A1853" t="s">
        <v>1912</v>
      </c>
      <c r="B1853">
        <v>2251288</v>
      </c>
      <c r="C1853" t="s">
        <v>5992</v>
      </c>
      <c r="D1853" s="11">
        <v>45838</v>
      </c>
      <c r="E1853" t="s">
        <v>3847</v>
      </c>
      <c r="F1853" t="s">
        <v>2786</v>
      </c>
      <c r="G1853" t="s">
        <v>2788</v>
      </c>
      <c r="H1853" t="str">
        <f>IF(_xlfn.XLOOKUP(E1853,LD_01[DOCUMENTO],LD_01[REVISÃO])=F1853,"VIGENTE","OBSOLETO")</f>
        <v>OBSOLETO</v>
      </c>
      <c r="I1853" t="s">
        <v>4320</v>
      </c>
      <c r="J1853" t="s">
        <v>4855</v>
      </c>
      <c r="K1853" t="str">
        <f t="shared" si="84"/>
        <v>MSV-163MS-638-NORTE</v>
      </c>
      <c r="L1853" t="str">
        <f>_xlfn.XLOOKUP(E1853,LD_PROJETOS!A:A,LD_PROJETOS!H:H)</f>
        <v>DV</v>
      </c>
      <c r="M1853" t="str">
        <f t="shared" si="85"/>
        <v>OBSOLETO</v>
      </c>
      <c r="N1853" t="str">
        <f t="shared" si="86"/>
        <v>C:\Users\luis.nunes\OneDrive - ATERPA\00.SERVIDOR\SALA TÉCNICA\00.PROJETOS\02.DOCUMENTOS\ANO 01\MSV-163MS-638-NORTE\DV\OBSOLETO</v>
      </c>
      <c r="O1853" t="s">
        <v>4780</v>
      </c>
    </row>
    <row r="1854" spans="1:15" x14ac:dyDescent="0.3">
      <c r="A1854" t="s">
        <v>1913</v>
      </c>
      <c r="B1854">
        <v>1337754</v>
      </c>
      <c r="C1854" t="s">
        <v>5992</v>
      </c>
      <c r="D1854" s="11">
        <v>45838</v>
      </c>
      <c r="E1854" t="s">
        <v>3848</v>
      </c>
      <c r="F1854" t="s">
        <v>2786</v>
      </c>
      <c r="G1854" t="s">
        <v>2787</v>
      </c>
      <c r="H1854" t="str">
        <f>IF(_xlfn.XLOOKUP(E1854,LD_01[DOCUMENTO],LD_01[REVISÃO])=F1854,"VIGENTE","OBSOLETO")</f>
        <v>OBSOLETO</v>
      </c>
      <c r="I1854" t="s">
        <v>4320</v>
      </c>
      <c r="J1854" t="s">
        <v>4855</v>
      </c>
      <c r="K1854" t="str">
        <f t="shared" si="84"/>
        <v>MSV-163MS-638-NORTE</v>
      </c>
      <c r="L1854" t="str">
        <f>_xlfn.XLOOKUP(E1854,LD_PROJETOS!A:A,LD_PROJETOS!H:H)</f>
        <v>DV</v>
      </c>
      <c r="M1854" t="str">
        <f t="shared" si="85"/>
        <v>OBSOLETO</v>
      </c>
      <c r="N1854" t="str">
        <f t="shared" si="86"/>
        <v>C:\Users\luis.nunes\OneDrive - ATERPA\00.SERVIDOR\SALA TÉCNICA\00.PROJETOS\02.DOCUMENTOS\ANO 01\MSV-163MS-638-NORTE\DV\OBSOLETO</v>
      </c>
      <c r="O1854" t="s">
        <v>4780</v>
      </c>
    </row>
    <row r="1855" spans="1:15" x14ac:dyDescent="0.3">
      <c r="A1855" t="s">
        <v>1914</v>
      </c>
      <c r="B1855">
        <v>327995</v>
      </c>
      <c r="C1855" t="s">
        <v>5992</v>
      </c>
      <c r="D1855" s="11">
        <v>45838</v>
      </c>
      <c r="E1855" t="s">
        <v>3848</v>
      </c>
      <c r="F1855" t="s">
        <v>2786</v>
      </c>
      <c r="G1855" t="s">
        <v>2788</v>
      </c>
      <c r="H1855" t="str">
        <f>IF(_xlfn.XLOOKUP(E1855,LD_01[DOCUMENTO],LD_01[REVISÃO])=F1855,"VIGENTE","OBSOLETO")</f>
        <v>OBSOLETO</v>
      </c>
      <c r="I1855" t="s">
        <v>4320</v>
      </c>
      <c r="J1855" t="s">
        <v>4855</v>
      </c>
      <c r="K1855" t="str">
        <f t="shared" si="84"/>
        <v>MSV-163MS-638-NORTE</v>
      </c>
      <c r="L1855" t="str">
        <f>_xlfn.XLOOKUP(E1855,LD_PROJETOS!A:A,LD_PROJETOS!H:H)</f>
        <v>DV</v>
      </c>
      <c r="M1855" t="str">
        <f t="shared" si="85"/>
        <v>OBSOLETO</v>
      </c>
      <c r="N1855" t="str">
        <f t="shared" si="86"/>
        <v>C:\Users\luis.nunes\OneDrive - ATERPA\00.SERVIDOR\SALA TÉCNICA\00.PROJETOS\02.DOCUMENTOS\ANO 01\MSV-163MS-638-NORTE\DV\OBSOLETO</v>
      </c>
      <c r="O1855" t="s">
        <v>4780</v>
      </c>
    </row>
    <row r="1856" spans="1:15" x14ac:dyDescent="0.3">
      <c r="A1856" t="s">
        <v>1915</v>
      </c>
      <c r="B1856">
        <v>1577452</v>
      </c>
      <c r="C1856" t="s">
        <v>5992</v>
      </c>
      <c r="D1856" s="11">
        <v>45838</v>
      </c>
      <c r="E1856" t="s">
        <v>3849</v>
      </c>
      <c r="F1856" t="s">
        <v>2786</v>
      </c>
      <c r="G1856" t="s">
        <v>2787</v>
      </c>
      <c r="H1856" t="str">
        <f>IF(_xlfn.XLOOKUP(E1856,LD_01[DOCUMENTO],LD_01[REVISÃO])=F1856,"VIGENTE","OBSOLETO")</f>
        <v>VIGENTE</v>
      </c>
      <c r="I1856" t="s">
        <v>4320</v>
      </c>
      <c r="J1856" t="s">
        <v>4855</v>
      </c>
      <c r="K1856" t="str">
        <f t="shared" si="84"/>
        <v>MSV-163MS-638-NORTE</v>
      </c>
      <c r="L1856" t="str">
        <f>_xlfn.XLOOKUP(E1856,LD_PROJETOS!A:A,LD_PROJETOS!H:H)</f>
        <v>DV</v>
      </c>
      <c r="M1856" t="str">
        <f t="shared" si="85"/>
        <v/>
      </c>
      <c r="N1856" t="str">
        <f t="shared" si="86"/>
        <v>C:\Users\luis.nunes\OneDrive - ATERPA\00.SERVIDOR\SALA TÉCNICA\00.PROJETOS\02.DOCUMENTOS\ANO 01\MSV-163MS-638-NORTE\DV</v>
      </c>
      <c r="O1856" t="s">
        <v>4780</v>
      </c>
    </row>
    <row r="1857" spans="1:15" x14ac:dyDescent="0.3">
      <c r="A1857" t="s">
        <v>1916</v>
      </c>
      <c r="B1857">
        <v>691352</v>
      </c>
      <c r="C1857" t="s">
        <v>5992</v>
      </c>
      <c r="D1857" s="11">
        <v>45838</v>
      </c>
      <c r="E1857" t="s">
        <v>3849</v>
      </c>
      <c r="F1857" t="s">
        <v>2786</v>
      </c>
      <c r="G1857" t="s">
        <v>2788</v>
      </c>
      <c r="H1857" t="str">
        <f>IF(_xlfn.XLOOKUP(E1857,LD_01[DOCUMENTO],LD_01[REVISÃO])=F1857,"VIGENTE","OBSOLETO")</f>
        <v>VIGENTE</v>
      </c>
      <c r="I1857" t="s">
        <v>4320</v>
      </c>
      <c r="J1857" t="s">
        <v>4855</v>
      </c>
      <c r="K1857" t="str">
        <f t="shared" ref="K1857:K1920" si="87">"MSV-163MS-"&amp;I1857</f>
        <v>MSV-163MS-638-NORTE</v>
      </c>
      <c r="L1857" t="str">
        <f>_xlfn.XLOOKUP(E1857,LD_PROJETOS!A:A,LD_PROJETOS!H:H)</f>
        <v>DV</v>
      </c>
      <c r="M1857" t="str">
        <f t="shared" ref="M1857:M1920" si="88">IF(H1857&lt;&gt;"OBSOLETO","",H1857)</f>
        <v/>
      </c>
      <c r="N1857" t="str">
        <f t="shared" ref="N1857:N1920" si="89">_xlfn.TEXTJOIN("\",TRUE,J1857:M1857)</f>
        <v>C:\Users\luis.nunes\OneDrive - ATERPA\00.SERVIDOR\SALA TÉCNICA\00.PROJETOS\02.DOCUMENTOS\ANO 01\MSV-163MS-638-NORTE\DV</v>
      </c>
      <c r="O1857" t="s">
        <v>4780</v>
      </c>
    </row>
    <row r="1858" spans="1:15" x14ac:dyDescent="0.3">
      <c r="A1858" t="s">
        <v>1918</v>
      </c>
      <c r="B1858">
        <v>2341750</v>
      </c>
      <c r="C1858" t="s">
        <v>5992</v>
      </c>
      <c r="D1858" s="11">
        <v>45838</v>
      </c>
      <c r="E1858" t="s">
        <v>3851</v>
      </c>
      <c r="F1858" t="s">
        <v>2786</v>
      </c>
      <c r="G1858" t="s">
        <v>2787</v>
      </c>
      <c r="H1858" t="str">
        <f>IF(_xlfn.XLOOKUP(E1858,LD_01[DOCUMENTO],LD_01[REVISÃO])=F1858,"VIGENTE","OBSOLETO")</f>
        <v>OBSOLETO</v>
      </c>
      <c r="I1858" t="s">
        <v>4320</v>
      </c>
      <c r="J1858" t="s">
        <v>4855</v>
      </c>
      <c r="K1858" t="str">
        <f t="shared" si="87"/>
        <v>MSV-163MS-638-NORTE</v>
      </c>
      <c r="L1858" t="str">
        <f>_xlfn.XLOOKUP(E1858,LD_PROJETOS!A:A,LD_PROJETOS!H:H)</f>
        <v>AQ</v>
      </c>
      <c r="M1858" t="str">
        <f t="shared" si="88"/>
        <v>OBSOLETO</v>
      </c>
      <c r="N1858" t="str">
        <f t="shared" si="89"/>
        <v>C:\Users\luis.nunes\OneDrive - ATERPA\00.SERVIDOR\SALA TÉCNICA\00.PROJETOS\02.DOCUMENTOS\ANO 01\MSV-163MS-638-NORTE\AQ\OBSOLETO</v>
      </c>
      <c r="O1858" t="s">
        <v>4780</v>
      </c>
    </row>
    <row r="1859" spans="1:15" x14ac:dyDescent="0.3">
      <c r="A1859" t="s">
        <v>1919</v>
      </c>
      <c r="B1859">
        <v>489352</v>
      </c>
      <c r="C1859" t="s">
        <v>5992</v>
      </c>
      <c r="D1859" s="11">
        <v>45838</v>
      </c>
      <c r="E1859" t="s">
        <v>3851</v>
      </c>
      <c r="F1859" t="s">
        <v>2786</v>
      </c>
      <c r="G1859" t="s">
        <v>2788</v>
      </c>
      <c r="H1859" t="str">
        <f>IF(_xlfn.XLOOKUP(E1859,LD_01[DOCUMENTO],LD_01[REVISÃO])=F1859,"VIGENTE","OBSOLETO")</f>
        <v>OBSOLETO</v>
      </c>
      <c r="I1859" t="s">
        <v>4320</v>
      </c>
      <c r="J1859" t="s">
        <v>4855</v>
      </c>
      <c r="K1859" t="str">
        <f t="shared" si="87"/>
        <v>MSV-163MS-638-NORTE</v>
      </c>
      <c r="L1859" t="str">
        <f>_xlfn.XLOOKUP(E1859,LD_PROJETOS!A:A,LD_PROJETOS!H:H)</f>
        <v>AQ</v>
      </c>
      <c r="M1859" t="str">
        <f t="shared" si="88"/>
        <v>OBSOLETO</v>
      </c>
      <c r="N1859" t="str">
        <f t="shared" si="89"/>
        <v>C:\Users\luis.nunes\OneDrive - ATERPA\00.SERVIDOR\SALA TÉCNICA\00.PROJETOS\02.DOCUMENTOS\ANO 01\MSV-163MS-638-NORTE\AQ\OBSOLETO</v>
      </c>
      <c r="O1859" t="s">
        <v>4780</v>
      </c>
    </row>
    <row r="1860" spans="1:15" x14ac:dyDescent="0.3">
      <c r="A1860" t="s">
        <v>1920</v>
      </c>
      <c r="B1860">
        <v>1490281</v>
      </c>
      <c r="C1860" t="s">
        <v>5992</v>
      </c>
      <c r="D1860" s="11">
        <v>45838</v>
      </c>
      <c r="E1860" t="s">
        <v>3852</v>
      </c>
      <c r="F1860" t="s">
        <v>2786</v>
      </c>
      <c r="G1860" t="s">
        <v>2787</v>
      </c>
      <c r="H1860" t="str">
        <f>IF(_xlfn.XLOOKUP(E1860,LD_01[DOCUMENTO],LD_01[REVISÃO])=F1860,"VIGENTE","OBSOLETO")</f>
        <v>OBSOLETO</v>
      </c>
      <c r="I1860" t="s">
        <v>4320</v>
      </c>
      <c r="J1860" t="s">
        <v>4855</v>
      </c>
      <c r="K1860" t="str">
        <f t="shared" si="87"/>
        <v>MSV-163MS-638-NORTE</v>
      </c>
      <c r="L1860" t="str">
        <f>_xlfn.XLOOKUP(E1860,LD_PROJETOS!A:A,LD_PROJETOS!H:H)</f>
        <v>AQ</v>
      </c>
      <c r="M1860" t="str">
        <f t="shared" si="88"/>
        <v>OBSOLETO</v>
      </c>
      <c r="N1860" t="str">
        <f t="shared" si="89"/>
        <v>C:\Users\luis.nunes\OneDrive - ATERPA\00.SERVIDOR\SALA TÉCNICA\00.PROJETOS\02.DOCUMENTOS\ANO 01\MSV-163MS-638-NORTE\AQ\OBSOLETO</v>
      </c>
      <c r="O1860" t="s">
        <v>4780</v>
      </c>
    </row>
    <row r="1861" spans="1:15" x14ac:dyDescent="0.3">
      <c r="A1861" t="s">
        <v>1921</v>
      </c>
      <c r="B1861">
        <v>638395</v>
      </c>
      <c r="C1861" t="s">
        <v>5992</v>
      </c>
      <c r="D1861" s="11">
        <v>45838</v>
      </c>
      <c r="E1861" t="s">
        <v>3852</v>
      </c>
      <c r="F1861" t="s">
        <v>2786</v>
      </c>
      <c r="G1861" t="s">
        <v>2788</v>
      </c>
      <c r="H1861" t="str">
        <f>IF(_xlfn.XLOOKUP(E1861,LD_01[DOCUMENTO],LD_01[REVISÃO])=F1861,"VIGENTE","OBSOLETO")</f>
        <v>OBSOLETO</v>
      </c>
      <c r="I1861" t="s">
        <v>4320</v>
      </c>
      <c r="J1861" t="s">
        <v>4855</v>
      </c>
      <c r="K1861" t="str">
        <f t="shared" si="87"/>
        <v>MSV-163MS-638-NORTE</v>
      </c>
      <c r="L1861" t="str">
        <f>_xlfn.XLOOKUP(E1861,LD_PROJETOS!A:A,LD_PROJETOS!H:H)</f>
        <v>AQ</v>
      </c>
      <c r="M1861" t="str">
        <f t="shared" si="88"/>
        <v>OBSOLETO</v>
      </c>
      <c r="N1861" t="str">
        <f t="shared" si="89"/>
        <v>C:\Users\luis.nunes\OneDrive - ATERPA\00.SERVIDOR\SALA TÉCNICA\00.PROJETOS\02.DOCUMENTOS\ANO 01\MSV-163MS-638-NORTE\AQ\OBSOLETO</v>
      </c>
      <c r="O1861" t="s">
        <v>4780</v>
      </c>
    </row>
    <row r="1862" spans="1:15" x14ac:dyDescent="0.3">
      <c r="A1862" t="s">
        <v>1922</v>
      </c>
      <c r="B1862">
        <v>827450</v>
      </c>
      <c r="C1862" t="s">
        <v>5992</v>
      </c>
      <c r="D1862" s="11">
        <v>45838</v>
      </c>
      <c r="E1862" t="s">
        <v>3853</v>
      </c>
      <c r="F1862" t="s">
        <v>2786</v>
      </c>
      <c r="G1862" t="s">
        <v>2787</v>
      </c>
      <c r="H1862" t="str">
        <f>IF(_xlfn.XLOOKUP(E1862,LD_01[DOCUMENTO],LD_01[REVISÃO])=F1862,"VIGENTE","OBSOLETO")</f>
        <v>OBSOLETO</v>
      </c>
      <c r="I1862" t="s">
        <v>4320</v>
      </c>
      <c r="J1862" t="s">
        <v>4855</v>
      </c>
      <c r="K1862" t="str">
        <f t="shared" si="87"/>
        <v>MSV-163MS-638-NORTE</v>
      </c>
      <c r="L1862" t="str">
        <f>_xlfn.XLOOKUP(E1862,LD_PROJETOS!A:A,LD_PROJETOS!H:H)</f>
        <v>AQ</v>
      </c>
      <c r="M1862" t="str">
        <f t="shared" si="88"/>
        <v>OBSOLETO</v>
      </c>
      <c r="N1862" t="str">
        <f t="shared" si="89"/>
        <v>C:\Users\luis.nunes\OneDrive - ATERPA\00.SERVIDOR\SALA TÉCNICA\00.PROJETOS\02.DOCUMENTOS\ANO 01\MSV-163MS-638-NORTE\AQ\OBSOLETO</v>
      </c>
      <c r="O1862" t="s">
        <v>4780</v>
      </c>
    </row>
    <row r="1863" spans="1:15" x14ac:dyDescent="0.3">
      <c r="A1863" t="s">
        <v>1923</v>
      </c>
      <c r="B1863">
        <v>370091</v>
      </c>
      <c r="C1863" t="s">
        <v>5992</v>
      </c>
      <c r="D1863" s="11">
        <v>45838</v>
      </c>
      <c r="E1863" t="s">
        <v>3853</v>
      </c>
      <c r="F1863" t="s">
        <v>2786</v>
      </c>
      <c r="G1863" t="s">
        <v>2788</v>
      </c>
      <c r="H1863" t="str">
        <f>IF(_xlfn.XLOOKUP(E1863,LD_01[DOCUMENTO],LD_01[REVISÃO])=F1863,"VIGENTE","OBSOLETO")</f>
        <v>OBSOLETO</v>
      </c>
      <c r="I1863" t="s">
        <v>4320</v>
      </c>
      <c r="J1863" t="s">
        <v>4855</v>
      </c>
      <c r="K1863" t="str">
        <f t="shared" si="87"/>
        <v>MSV-163MS-638-NORTE</v>
      </c>
      <c r="L1863" t="str">
        <f>_xlfn.XLOOKUP(E1863,LD_PROJETOS!A:A,LD_PROJETOS!H:H)</f>
        <v>AQ</v>
      </c>
      <c r="M1863" t="str">
        <f t="shared" si="88"/>
        <v>OBSOLETO</v>
      </c>
      <c r="N1863" t="str">
        <f t="shared" si="89"/>
        <v>C:\Users\luis.nunes\OneDrive - ATERPA\00.SERVIDOR\SALA TÉCNICA\00.PROJETOS\02.DOCUMENTOS\ANO 01\MSV-163MS-638-NORTE\AQ\OBSOLETO</v>
      </c>
      <c r="O1863" t="s">
        <v>4780</v>
      </c>
    </row>
    <row r="1864" spans="1:15" x14ac:dyDescent="0.3">
      <c r="A1864" t="s">
        <v>1924</v>
      </c>
      <c r="B1864">
        <v>1696280</v>
      </c>
      <c r="C1864" t="s">
        <v>5992</v>
      </c>
      <c r="D1864" s="11">
        <v>45838</v>
      </c>
      <c r="E1864" t="s">
        <v>3854</v>
      </c>
      <c r="F1864" t="s">
        <v>2786</v>
      </c>
      <c r="G1864" t="s">
        <v>2787</v>
      </c>
      <c r="H1864" t="str">
        <f>IF(_xlfn.XLOOKUP(E1864,LD_01[DOCUMENTO],LD_01[REVISÃO])=F1864,"VIGENTE","OBSOLETO")</f>
        <v>OBSOLETO</v>
      </c>
      <c r="I1864" t="s">
        <v>4320</v>
      </c>
      <c r="J1864" t="s">
        <v>4855</v>
      </c>
      <c r="K1864" t="str">
        <f t="shared" si="87"/>
        <v>MSV-163MS-638-NORTE</v>
      </c>
      <c r="L1864" t="str">
        <f>_xlfn.XLOOKUP(E1864,LD_PROJETOS!A:A,LD_PROJETOS!H:H)</f>
        <v>AQ</v>
      </c>
      <c r="M1864" t="str">
        <f t="shared" si="88"/>
        <v>OBSOLETO</v>
      </c>
      <c r="N1864" t="str">
        <f t="shared" si="89"/>
        <v>C:\Users\luis.nunes\OneDrive - ATERPA\00.SERVIDOR\SALA TÉCNICA\00.PROJETOS\02.DOCUMENTOS\ANO 01\MSV-163MS-638-NORTE\AQ\OBSOLETO</v>
      </c>
      <c r="O1864" t="s">
        <v>4780</v>
      </c>
    </row>
    <row r="1865" spans="1:15" x14ac:dyDescent="0.3">
      <c r="A1865" t="s">
        <v>1925</v>
      </c>
      <c r="B1865">
        <v>666749</v>
      </c>
      <c r="C1865" t="s">
        <v>5992</v>
      </c>
      <c r="D1865" s="11">
        <v>45838</v>
      </c>
      <c r="E1865" t="s">
        <v>3854</v>
      </c>
      <c r="F1865" t="s">
        <v>2786</v>
      </c>
      <c r="G1865" t="s">
        <v>2788</v>
      </c>
      <c r="H1865" t="str">
        <f>IF(_xlfn.XLOOKUP(E1865,LD_01[DOCUMENTO],LD_01[REVISÃO])=F1865,"VIGENTE","OBSOLETO")</f>
        <v>OBSOLETO</v>
      </c>
      <c r="I1865" t="s">
        <v>4320</v>
      </c>
      <c r="J1865" t="s">
        <v>4855</v>
      </c>
      <c r="K1865" t="str">
        <f t="shared" si="87"/>
        <v>MSV-163MS-638-NORTE</v>
      </c>
      <c r="L1865" t="str">
        <f>_xlfn.XLOOKUP(E1865,LD_PROJETOS!A:A,LD_PROJETOS!H:H)</f>
        <v>AQ</v>
      </c>
      <c r="M1865" t="str">
        <f t="shared" si="88"/>
        <v>OBSOLETO</v>
      </c>
      <c r="N1865" t="str">
        <f t="shared" si="89"/>
        <v>C:\Users\luis.nunes\OneDrive - ATERPA\00.SERVIDOR\SALA TÉCNICA\00.PROJETOS\02.DOCUMENTOS\ANO 01\MSV-163MS-638-NORTE\AQ\OBSOLETO</v>
      </c>
      <c r="O1865" t="s">
        <v>4780</v>
      </c>
    </row>
    <row r="1866" spans="1:15" x14ac:dyDescent="0.3">
      <c r="A1866" t="s">
        <v>1926</v>
      </c>
      <c r="B1866">
        <v>1008158</v>
      </c>
      <c r="C1866" t="s">
        <v>5992</v>
      </c>
      <c r="D1866" s="11">
        <v>45838</v>
      </c>
      <c r="E1866" t="s">
        <v>3855</v>
      </c>
      <c r="F1866" t="s">
        <v>2786</v>
      </c>
      <c r="G1866" t="s">
        <v>2787</v>
      </c>
      <c r="H1866" t="str">
        <f>IF(_xlfn.XLOOKUP(E1866,LD_01[DOCUMENTO],LD_01[REVISÃO])=F1866,"VIGENTE","OBSOLETO")</f>
        <v>OBSOLETO</v>
      </c>
      <c r="I1866" t="s">
        <v>4320</v>
      </c>
      <c r="J1866" t="s">
        <v>4855</v>
      </c>
      <c r="K1866" t="str">
        <f t="shared" si="87"/>
        <v>MSV-163MS-638-NORTE</v>
      </c>
      <c r="L1866" t="str">
        <f>_xlfn.XLOOKUP(E1866,LD_PROJETOS!A:A,LD_PROJETOS!H:H)</f>
        <v>AQ</v>
      </c>
      <c r="M1866" t="str">
        <f t="shared" si="88"/>
        <v>OBSOLETO</v>
      </c>
      <c r="N1866" t="str">
        <f t="shared" si="89"/>
        <v>C:\Users\luis.nunes\OneDrive - ATERPA\00.SERVIDOR\SALA TÉCNICA\00.PROJETOS\02.DOCUMENTOS\ANO 01\MSV-163MS-638-NORTE\AQ\OBSOLETO</v>
      </c>
      <c r="O1866" t="s">
        <v>4780</v>
      </c>
    </row>
    <row r="1867" spans="1:15" x14ac:dyDescent="0.3">
      <c r="A1867" t="s">
        <v>1927</v>
      </c>
      <c r="B1867">
        <v>569624</v>
      </c>
      <c r="C1867" t="s">
        <v>5992</v>
      </c>
      <c r="D1867" s="11">
        <v>45838</v>
      </c>
      <c r="E1867" t="s">
        <v>3855</v>
      </c>
      <c r="F1867" t="s">
        <v>2786</v>
      </c>
      <c r="G1867" t="s">
        <v>2788</v>
      </c>
      <c r="H1867" t="str">
        <f>IF(_xlfn.XLOOKUP(E1867,LD_01[DOCUMENTO],LD_01[REVISÃO])=F1867,"VIGENTE","OBSOLETO")</f>
        <v>OBSOLETO</v>
      </c>
      <c r="I1867" t="s">
        <v>4320</v>
      </c>
      <c r="J1867" t="s">
        <v>4855</v>
      </c>
      <c r="K1867" t="str">
        <f t="shared" si="87"/>
        <v>MSV-163MS-638-NORTE</v>
      </c>
      <c r="L1867" t="str">
        <f>_xlfn.XLOOKUP(E1867,LD_PROJETOS!A:A,LD_PROJETOS!H:H)</f>
        <v>AQ</v>
      </c>
      <c r="M1867" t="str">
        <f t="shared" si="88"/>
        <v>OBSOLETO</v>
      </c>
      <c r="N1867" t="str">
        <f t="shared" si="89"/>
        <v>C:\Users\luis.nunes\OneDrive - ATERPA\00.SERVIDOR\SALA TÉCNICA\00.PROJETOS\02.DOCUMENTOS\ANO 01\MSV-163MS-638-NORTE\AQ\OBSOLETO</v>
      </c>
      <c r="O1867" t="s">
        <v>4780</v>
      </c>
    </row>
    <row r="1868" spans="1:15" x14ac:dyDescent="0.3">
      <c r="A1868" t="s">
        <v>1928</v>
      </c>
      <c r="B1868">
        <v>236254</v>
      </c>
      <c r="C1868" t="s">
        <v>5992</v>
      </c>
      <c r="D1868" s="11">
        <v>45838</v>
      </c>
      <c r="E1868" t="s">
        <v>3856</v>
      </c>
      <c r="F1868" t="s">
        <v>2786</v>
      </c>
      <c r="G1868" t="s">
        <v>2787</v>
      </c>
      <c r="H1868" t="str">
        <f>IF(_xlfn.XLOOKUP(E1868,LD_01[DOCUMENTO],LD_01[REVISÃO])=F1868,"VIGENTE","OBSOLETO")</f>
        <v>OBSOLETO</v>
      </c>
      <c r="I1868" t="s">
        <v>4320</v>
      </c>
      <c r="J1868" t="s">
        <v>4855</v>
      </c>
      <c r="K1868" t="str">
        <f t="shared" si="87"/>
        <v>MSV-163MS-638-NORTE</v>
      </c>
      <c r="L1868" t="str">
        <f>_xlfn.XLOOKUP(E1868,LD_PROJETOS!A:A,LD_PROJETOS!H:H)</f>
        <v>AQ</v>
      </c>
      <c r="M1868" t="str">
        <f t="shared" si="88"/>
        <v>OBSOLETO</v>
      </c>
      <c r="N1868" t="str">
        <f t="shared" si="89"/>
        <v>C:\Users\luis.nunes\OneDrive - ATERPA\00.SERVIDOR\SALA TÉCNICA\00.PROJETOS\02.DOCUMENTOS\ANO 01\MSV-163MS-638-NORTE\AQ\OBSOLETO</v>
      </c>
      <c r="O1868" t="s">
        <v>4780</v>
      </c>
    </row>
    <row r="1869" spans="1:15" x14ac:dyDescent="0.3">
      <c r="A1869" t="s">
        <v>1929</v>
      </c>
      <c r="B1869">
        <v>151912</v>
      </c>
      <c r="C1869" t="s">
        <v>5992</v>
      </c>
      <c r="D1869" s="11">
        <v>45838</v>
      </c>
      <c r="E1869" t="s">
        <v>3856</v>
      </c>
      <c r="F1869" t="s">
        <v>2786</v>
      </c>
      <c r="G1869" t="s">
        <v>2788</v>
      </c>
      <c r="H1869" t="str">
        <f>IF(_xlfn.XLOOKUP(E1869,LD_01[DOCUMENTO],LD_01[REVISÃO])=F1869,"VIGENTE","OBSOLETO")</f>
        <v>OBSOLETO</v>
      </c>
      <c r="I1869" t="s">
        <v>4320</v>
      </c>
      <c r="J1869" t="s">
        <v>4855</v>
      </c>
      <c r="K1869" t="str">
        <f t="shared" si="87"/>
        <v>MSV-163MS-638-NORTE</v>
      </c>
      <c r="L1869" t="str">
        <f>_xlfn.XLOOKUP(E1869,LD_PROJETOS!A:A,LD_PROJETOS!H:H)</f>
        <v>AQ</v>
      </c>
      <c r="M1869" t="str">
        <f t="shared" si="88"/>
        <v>OBSOLETO</v>
      </c>
      <c r="N1869" t="str">
        <f t="shared" si="89"/>
        <v>C:\Users\luis.nunes\OneDrive - ATERPA\00.SERVIDOR\SALA TÉCNICA\00.PROJETOS\02.DOCUMENTOS\ANO 01\MSV-163MS-638-NORTE\AQ\OBSOLETO</v>
      </c>
      <c r="O1869" t="s">
        <v>4780</v>
      </c>
    </row>
    <row r="1870" spans="1:15" x14ac:dyDescent="0.3">
      <c r="A1870" t="s">
        <v>1930</v>
      </c>
      <c r="B1870">
        <v>1051434</v>
      </c>
      <c r="C1870" t="s">
        <v>5992</v>
      </c>
      <c r="D1870" s="11">
        <v>45838</v>
      </c>
      <c r="E1870" t="s">
        <v>3857</v>
      </c>
      <c r="F1870" t="s">
        <v>2786</v>
      </c>
      <c r="G1870" t="s">
        <v>2787</v>
      </c>
      <c r="H1870" t="str">
        <f>IF(_xlfn.XLOOKUP(E1870,LD_01[DOCUMENTO],LD_01[REVISÃO])=F1870,"VIGENTE","OBSOLETO")</f>
        <v>OBSOLETO</v>
      </c>
      <c r="I1870" t="s">
        <v>4320</v>
      </c>
      <c r="J1870" t="s">
        <v>4855</v>
      </c>
      <c r="K1870" t="str">
        <f t="shared" si="87"/>
        <v>MSV-163MS-638-NORTE</v>
      </c>
      <c r="L1870" t="str">
        <f>_xlfn.XLOOKUP(E1870,LD_PROJETOS!A:A,LD_PROJETOS!H:H)</f>
        <v>AQ</v>
      </c>
      <c r="M1870" t="str">
        <f t="shared" si="88"/>
        <v>OBSOLETO</v>
      </c>
      <c r="N1870" t="str">
        <f t="shared" si="89"/>
        <v>C:\Users\luis.nunes\OneDrive - ATERPA\00.SERVIDOR\SALA TÉCNICA\00.PROJETOS\02.DOCUMENTOS\ANO 01\MSV-163MS-638-NORTE\AQ\OBSOLETO</v>
      </c>
      <c r="O1870" t="s">
        <v>4780</v>
      </c>
    </row>
    <row r="1871" spans="1:15" x14ac:dyDescent="0.3">
      <c r="A1871" t="s">
        <v>1931</v>
      </c>
      <c r="B1871">
        <v>688906</v>
      </c>
      <c r="C1871" t="s">
        <v>5992</v>
      </c>
      <c r="D1871" s="11">
        <v>45838</v>
      </c>
      <c r="E1871" t="s">
        <v>3857</v>
      </c>
      <c r="F1871" t="s">
        <v>2786</v>
      </c>
      <c r="G1871" t="s">
        <v>2788</v>
      </c>
      <c r="H1871" t="str">
        <f>IF(_xlfn.XLOOKUP(E1871,LD_01[DOCUMENTO],LD_01[REVISÃO])=F1871,"VIGENTE","OBSOLETO")</f>
        <v>OBSOLETO</v>
      </c>
      <c r="I1871" t="s">
        <v>4320</v>
      </c>
      <c r="J1871" t="s">
        <v>4855</v>
      </c>
      <c r="K1871" t="str">
        <f t="shared" si="87"/>
        <v>MSV-163MS-638-NORTE</v>
      </c>
      <c r="L1871" t="str">
        <f>_xlfn.XLOOKUP(E1871,LD_PROJETOS!A:A,LD_PROJETOS!H:H)</f>
        <v>AQ</v>
      </c>
      <c r="M1871" t="str">
        <f t="shared" si="88"/>
        <v>OBSOLETO</v>
      </c>
      <c r="N1871" t="str">
        <f t="shared" si="89"/>
        <v>C:\Users\luis.nunes\OneDrive - ATERPA\00.SERVIDOR\SALA TÉCNICA\00.PROJETOS\02.DOCUMENTOS\ANO 01\MSV-163MS-638-NORTE\AQ\OBSOLETO</v>
      </c>
      <c r="O1871" t="s">
        <v>4780</v>
      </c>
    </row>
    <row r="1872" spans="1:15" x14ac:dyDescent="0.3">
      <c r="A1872" t="s">
        <v>1932</v>
      </c>
      <c r="B1872">
        <v>2090401</v>
      </c>
      <c r="C1872" t="s">
        <v>5992</v>
      </c>
      <c r="D1872" s="11">
        <v>45838</v>
      </c>
      <c r="E1872" t="s">
        <v>3858</v>
      </c>
      <c r="F1872" t="s">
        <v>2786</v>
      </c>
      <c r="G1872" t="s">
        <v>2787</v>
      </c>
      <c r="H1872" t="str">
        <f>IF(_xlfn.XLOOKUP(E1872,LD_01[DOCUMENTO],LD_01[REVISÃO])=F1872,"VIGENTE","OBSOLETO")</f>
        <v>OBSOLETO</v>
      </c>
      <c r="I1872" t="s">
        <v>4320</v>
      </c>
      <c r="J1872" t="s">
        <v>4855</v>
      </c>
      <c r="K1872" t="str">
        <f t="shared" si="87"/>
        <v>MSV-163MS-638-NORTE</v>
      </c>
      <c r="L1872" t="str">
        <f>_xlfn.XLOOKUP(E1872,LD_PROJETOS!A:A,LD_PROJETOS!H:H)</f>
        <v>AQ</v>
      </c>
      <c r="M1872" t="str">
        <f t="shared" si="88"/>
        <v>OBSOLETO</v>
      </c>
      <c r="N1872" t="str">
        <f t="shared" si="89"/>
        <v>C:\Users\luis.nunes\OneDrive - ATERPA\00.SERVIDOR\SALA TÉCNICA\00.PROJETOS\02.DOCUMENTOS\ANO 01\MSV-163MS-638-NORTE\AQ\OBSOLETO</v>
      </c>
      <c r="O1872" t="s">
        <v>4780</v>
      </c>
    </row>
    <row r="1873" spans="1:15" x14ac:dyDescent="0.3">
      <c r="A1873" t="s">
        <v>1933</v>
      </c>
      <c r="B1873">
        <v>3529718</v>
      </c>
      <c r="C1873" t="s">
        <v>5992</v>
      </c>
      <c r="D1873" s="11">
        <v>45838</v>
      </c>
      <c r="E1873" t="s">
        <v>3858</v>
      </c>
      <c r="F1873" t="s">
        <v>2786</v>
      </c>
      <c r="G1873" t="s">
        <v>2788</v>
      </c>
      <c r="H1873" t="str">
        <f>IF(_xlfn.XLOOKUP(E1873,LD_01[DOCUMENTO],LD_01[REVISÃO])=F1873,"VIGENTE","OBSOLETO")</f>
        <v>OBSOLETO</v>
      </c>
      <c r="I1873" t="s">
        <v>4320</v>
      </c>
      <c r="J1873" t="s">
        <v>4855</v>
      </c>
      <c r="K1873" t="str">
        <f t="shared" si="87"/>
        <v>MSV-163MS-638-NORTE</v>
      </c>
      <c r="L1873" t="str">
        <f>_xlfn.XLOOKUP(E1873,LD_PROJETOS!A:A,LD_PROJETOS!H:H)</f>
        <v>AQ</v>
      </c>
      <c r="M1873" t="str">
        <f t="shared" si="88"/>
        <v>OBSOLETO</v>
      </c>
      <c r="N1873" t="str">
        <f t="shared" si="89"/>
        <v>C:\Users\luis.nunes\OneDrive - ATERPA\00.SERVIDOR\SALA TÉCNICA\00.PROJETOS\02.DOCUMENTOS\ANO 01\MSV-163MS-638-NORTE\AQ\OBSOLETO</v>
      </c>
      <c r="O1873" t="s">
        <v>4780</v>
      </c>
    </row>
    <row r="1874" spans="1:15" x14ac:dyDescent="0.3">
      <c r="A1874" t="s">
        <v>1934</v>
      </c>
      <c r="B1874">
        <v>1964254</v>
      </c>
      <c r="C1874" t="s">
        <v>5992</v>
      </c>
      <c r="D1874" s="11">
        <v>45838</v>
      </c>
      <c r="E1874" t="s">
        <v>3859</v>
      </c>
      <c r="F1874" t="s">
        <v>2786</v>
      </c>
      <c r="G1874" t="s">
        <v>2787</v>
      </c>
      <c r="H1874" t="str">
        <f>IF(_xlfn.XLOOKUP(E1874,LD_01[DOCUMENTO],LD_01[REVISÃO])=F1874,"VIGENTE","OBSOLETO")</f>
        <v>OBSOLETO</v>
      </c>
      <c r="I1874" t="s">
        <v>4320</v>
      </c>
      <c r="J1874" t="s">
        <v>4855</v>
      </c>
      <c r="K1874" t="str">
        <f t="shared" si="87"/>
        <v>MSV-163MS-638-NORTE</v>
      </c>
      <c r="L1874" t="str">
        <f>_xlfn.XLOOKUP(E1874,LD_PROJETOS!A:A,LD_PROJETOS!H:H)</f>
        <v>AQ</v>
      </c>
      <c r="M1874" t="str">
        <f t="shared" si="88"/>
        <v>OBSOLETO</v>
      </c>
      <c r="N1874" t="str">
        <f t="shared" si="89"/>
        <v>C:\Users\luis.nunes\OneDrive - ATERPA\00.SERVIDOR\SALA TÉCNICA\00.PROJETOS\02.DOCUMENTOS\ANO 01\MSV-163MS-638-NORTE\AQ\OBSOLETO</v>
      </c>
      <c r="O1874" t="s">
        <v>4780</v>
      </c>
    </row>
    <row r="1875" spans="1:15" x14ac:dyDescent="0.3">
      <c r="A1875" t="s">
        <v>1935</v>
      </c>
      <c r="B1875">
        <v>1520214</v>
      </c>
      <c r="C1875" t="s">
        <v>5992</v>
      </c>
      <c r="D1875" s="11">
        <v>45838</v>
      </c>
      <c r="E1875" t="s">
        <v>3859</v>
      </c>
      <c r="F1875" t="s">
        <v>2786</v>
      </c>
      <c r="G1875" t="s">
        <v>2788</v>
      </c>
      <c r="H1875" t="str">
        <f>IF(_xlfn.XLOOKUP(E1875,LD_01[DOCUMENTO],LD_01[REVISÃO])=F1875,"VIGENTE","OBSOLETO")</f>
        <v>OBSOLETO</v>
      </c>
      <c r="I1875" t="s">
        <v>4320</v>
      </c>
      <c r="J1875" t="s">
        <v>4855</v>
      </c>
      <c r="K1875" t="str">
        <f t="shared" si="87"/>
        <v>MSV-163MS-638-NORTE</v>
      </c>
      <c r="L1875" t="str">
        <f>_xlfn.XLOOKUP(E1875,LD_PROJETOS!A:A,LD_PROJETOS!H:H)</f>
        <v>AQ</v>
      </c>
      <c r="M1875" t="str">
        <f t="shared" si="88"/>
        <v>OBSOLETO</v>
      </c>
      <c r="N1875" t="str">
        <f t="shared" si="89"/>
        <v>C:\Users\luis.nunes\OneDrive - ATERPA\00.SERVIDOR\SALA TÉCNICA\00.PROJETOS\02.DOCUMENTOS\ANO 01\MSV-163MS-638-NORTE\AQ\OBSOLETO</v>
      </c>
      <c r="O1875" t="s">
        <v>4780</v>
      </c>
    </row>
    <row r="1876" spans="1:15" x14ac:dyDescent="0.3">
      <c r="A1876" t="s">
        <v>1936</v>
      </c>
      <c r="B1876">
        <v>4956944</v>
      </c>
      <c r="C1876" t="s">
        <v>5992</v>
      </c>
      <c r="D1876" s="11">
        <v>45838</v>
      </c>
      <c r="E1876" t="s">
        <v>3860</v>
      </c>
      <c r="F1876" t="s">
        <v>2786</v>
      </c>
      <c r="G1876" t="s">
        <v>2787</v>
      </c>
      <c r="H1876" t="str">
        <f>IF(_xlfn.XLOOKUP(E1876,LD_01[DOCUMENTO],LD_01[REVISÃO])=F1876,"VIGENTE","OBSOLETO")</f>
        <v>OBSOLETO</v>
      </c>
      <c r="I1876" t="s">
        <v>4320</v>
      </c>
      <c r="J1876" t="s">
        <v>4855</v>
      </c>
      <c r="K1876" t="str">
        <f t="shared" si="87"/>
        <v>MSV-163MS-638-NORTE</v>
      </c>
      <c r="L1876" t="str">
        <f>_xlfn.XLOOKUP(E1876,LD_PROJETOS!A:A,LD_PROJETOS!H:H)</f>
        <v>AQ</v>
      </c>
      <c r="M1876" t="str">
        <f t="shared" si="88"/>
        <v>OBSOLETO</v>
      </c>
      <c r="N1876" t="str">
        <f t="shared" si="89"/>
        <v>C:\Users\luis.nunes\OneDrive - ATERPA\00.SERVIDOR\SALA TÉCNICA\00.PROJETOS\02.DOCUMENTOS\ANO 01\MSV-163MS-638-NORTE\AQ\OBSOLETO</v>
      </c>
      <c r="O1876" t="s">
        <v>4780</v>
      </c>
    </row>
    <row r="1877" spans="1:15" x14ac:dyDescent="0.3">
      <c r="A1877" t="s">
        <v>1937</v>
      </c>
      <c r="B1877">
        <v>2681430</v>
      </c>
      <c r="C1877" t="s">
        <v>5992</v>
      </c>
      <c r="D1877" s="11">
        <v>45838</v>
      </c>
      <c r="E1877" t="s">
        <v>3860</v>
      </c>
      <c r="F1877" t="s">
        <v>2786</v>
      </c>
      <c r="G1877" t="s">
        <v>2788</v>
      </c>
      <c r="H1877" t="str">
        <f>IF(_xlfn.XLOOKUP(E1877,LD_01[DOCUMENTO],LD_01[REVISÃO])=F1877,"VIGENTE","OBSOLETO")</f>
        <v>OBSOLETO</v>
      </c>
      <c r="I1877" t="s">
        <v>4320</v>
      </c>
      <c r="J1877" t="s">
        <v>4855</v>
      </c>
      <c r="K1877" t="str">
        <f t="shared" si="87"/>
        <v>MSV-163MS-638-NORTE</v>
      </c>
      <c r="L1877" t="str">
        <f>_xlfn.XLOOKUP(E1877,LD_PROJETOS!A:A,LD_PROJETOS!H:H)</f>
        <v>AQ</v>
      </c>
      <c r="M1877" t="str">
        <f t="shared" si="88"/>
        <v>OBSOLETO</v>
      </c>
      <c r="N1877" t="str">
        <f t="shared" si="89"/>
        <v>C:\Users\luis.nunes\OneDrive - ATERPA\00.SERVIDOR\SALA TÉCNICA\00.PROJETOS\02.DOCUMENTOS\ANO 01\MSV-163MS-638-NORTE\AQ\OBSOLETO</v>
      </c>
      <c r="O1877" t="s">
        <v>4780</v>
      </c>
    </row>
    <row r="1878" spans="1:15" x14ac:dyDescent="0.3">
      <c r="A1878" t="s">
        <v>1938</v>
      </c>
      <c r="B1878">
        <v>1315201</v>
      </c>
      <c r="C1878" t="s">
        <v>5992</v>
      </c>
      <c r="D1878" s="11">
        <v>45838</v>
      </c>
      <c r="E1878" t="s">
        <v>3861</v>
      </c>
      <c r="F1878" t="s">
        <v>2786</v>
      </c>
      <c r="G1878" t="s">
        <v>2787</v>
      </c>
      <c r="H1878" t="str">
        <f>IF(_xlfn.XLOOKUP(E1878,LD_01[DOCUMENTO],LD_01[REVISÃO])=F1878,"VIGENTE","OBSOLETO")</f>
        <v>OBSOLETO</v>
      </c>
      <c r="I1878" t="s">
        <v>4320</v>
      </c>
      <c r="J1878" t="s">
        <v>4855</v>
      </c>
      <c r="K1878" t="str">
        <f t="shared" si="87"/>
        <v>MSV-163MS-638-NORTE</v>
      </c>
      <c r="L1878" t="str">
        <f>_xlfn.XLOOKUP(E1878,LD_PROJETOS!A:A,LD_PROJETOS!H:H)</f>
        <v>AQ</v>
      </c>
      <c r="M1878" t="str">
        <f t="shared" si="88"/>
        <v>OBSOLETO</v>
      </c>
      <c r="N1878" t="str">
        <f t="shared" si="89"/>
        <v>C:\Users\luis.nunes\OneDrive - ATERPA\00.SERVIDOR\SALA TÉCNICA\00.PROJETOS\02.DOCUMENTOS\ANO 01\MSV-163MS-638-NORTE\AQ\OBSOLETO</v>
      </c>
      <c r="O1878" t="s">
        <v>4780</v>
      </c>
    </row>
    <row r="1879" spans="1:15" x14ac:dyDescent="0.3">
      <c r="A1879" t="s">
        <v>1939</v>
      </c>
      <c r="B1879">
        <v>465897</v>
      </c>
      <c r="C1879" t="s">
        <v>5992</v>
      </c>
      <c r="D1879" s="11">
        <v>45838</v>
      </c>
      <c r="E1879" t="s">
        <v>3861</v>
      </c>
      <c r="F1879" t="s">
        <v>2786</v>
      </c>
      <c r="G1879" t="s">
        <v>2788</v>
      </c>
      <c r="H1879" t="str">
        <f>IF(_xlfn.XLOOKUP(E1879,LD_01[DOCUMENTO],LD_01[REVISÃO])=F1879,"VIGENTE","OBSOLETO")</f>
        <v>OBSOLETO</v>
      </c>
      <c r="I1879" t="s">
        <v>4320</v>
      </c>
      <c r="J1879" t="s">
        <v>4855</v>
      </c>
      <c r="K1879" t="str">
        <f t="shared" si="87"/>
        <v>MSV-163MS-638-NORTE</v>
      </c>
      <c r="L1879" t="str">
        <f>_xlfn.XLOOKUP(E1879,LD_PROJETOS!A:A,LD_PROJETOS!H:H)</f>
        <v>AQ</v>
      </c>
      <c r="M1879" t="str">
        <f t="shared" si="88"/>
        <v>OBSOLETO</v>
      </c>
      <c r="N1879" t="str">
        <f t="shared" si="89"/>
        <v>C:\Users\luis.nunes\OneDrive - ATERPA\00.SERVIDOR\SALA TÉCNICA\00.PROJETOS\02.DOCUMENTOS\ANO 01\MSV-163MS-638-NORTE\AQ\OBSOLETO</v>
      </c>
      <c r="O1879" t="s">
        <v>4780</v>
      </c>
    </row>
    <row r="1880" spans="1:15" x14ac:dyDescent="0.3">
      <c r="A1880" t="s">
        <v>1940</v>
      </c>
      <c r="B1880">
        <v>508541</v>
      </c>
      <c r="C1880" t="s">
        <v>5992</v>
      </c>
      <c r="D1880" s="11">
        <v>45838</v>
      </c>
      <c r="E1880" t="s">
        <v>3862</v>
      </c>
      <c r="F1880" t="s">
        <v>2786</v>
      </c>
      <c r="G1880" t="s">
        <v>2787</v>
      </c>
      <c r="H1880" t="str">
        <f>IF(_xlfn.XLOOKUP(E1880,LD_01[DOCUMENTO],LD_01[REVISÃO])=F1880,"VIGENTE","OBSOLETO")</f>
        <v>OBSOLETO</v>
      </c>
      <c r="I1880" t="s">
        <v>4320</v>
      </c>
      <c r="J1880" t="s">
        <v>4855</v>
      </c>
      <c r="K1880" t="str">
        <f t="shared" si="87"/>
        <v>MSV-163MS-638-NORTE</v>
      </c>
      <c r="L1880" t="str">
        <f>_xlfn.XLOOKUP(E1880,LD_PROJETOS!A:A,LD_PROJETOS!H:H)</f>
        <v>AQ</v>
      </c>
      <c r="M1880" t="str">
        <f t="shared" si="88"/>
        <v>OBSOLETO</v>
      </c>
      <c r="N1880" t="str">
        <f t="shared" si="89"/>
        <v>C:\Users\luis.nunes\OneDrive - ATERPA\00.SERVIDOR\SALA TÉCNICA\00.PROJETOS\02.DOCUMENTOS\ANO 01\MSV-163MS-638-NORTE\AQ\OBSOLETO</v>
      </c>
      <c r="O1880" t="s">
        <v>4780</v>
      </c>
    </row>
    <row r="1881" spans="1:15" x14ac:dyDescent="0.3">
      <c r="A1881" t="s">
        <v>1941</v>
      </c>
      <c r="B1881">
        <v>235894</v>
      </c>
      <c r="C1881" t="s">
        <v>5992</v>
      </c>
      <c r="D1881" s="11">
        <v>45838</v>
      </c>
      <c r="E1881" t="s">
        <v>3862</v>
      </c>
      <c r="F1881" t="s">
        <v>2786</v>
      </c>
      <c r="G1881" t="s">
        <v>2788</v>
      </c>
      <c r="H1881" t="str">
        <f>IF(_xlfn.XLOOKUP(E1881,LD_01[DOCUMENTO],LD_01[REVISÃO])=F1881,"VIGENTE","OBSOLETO")</f>
        <v>OBSOLETO</v>
      </c>
      <c r="I1881" t="s">
        <v>4320</v>
      </c>
      <c r="J1881" t="s">
        <v>4855</v>
      </c>
      <c r="K1881" t="str">
        <f t="shared" si="87"/>
        <v>MSV-163MS-638-NORTE</v>
      </c>
      <c r="L1881" t="str">
        <f>_xlfn.XLOOKUP(E1881,LD_PROJETOS!A:A,LD_PROJETOS!H:H)</f>
        <v>AQ</v>
      </c>
      <c r="M1881" t="str">
        <f t="shared" si="88"/>
        <v>OBSOLETO</v>
      </c>
      <c r="N1881" t="str">
        <f t="shared" si="89"/>
        <v>C:\Users\luis.nunes\OneDrive - ATERPA\00.SERVIDOR\SALA TÉCNICA\00.PROJETOS\02.DOCUMENTOS\ANO 01\MSV-163MS-638-NORTE\AQ\OBSOLETO</v>
      </c>
      <c r="O1881" t="s">
        <v>4780</v>
      </c>
    </row>
    <row r="1882" spans="1:15" x14ac:dyDescent="0.3">
      <c r="A1882" t="s">
        <v>1942</v>
      </c>
      <c r="B1882">
        <v>477660</v>
      </c>
      <c r="C1882" t="s">
        <v>5992</v>
      </c>
      <c r="D1882" s="11">
        <v>45838</v>
      </c>
      <c r="E1882" t="s">
        <v>3863</v>
      </c>
      <c r="F1882" t="s">
        <v>2786</v>
      </c>
      <c r="G1882" t="s">
        <v>2787</v>
      </c>
      <c r="H1882" t="str">
        <f>IF(_xlfn.XLOOKUP(E1882,LD_01[DOCUMENTO],LD_01[REVISÃO])=F1882,"VIGENTE","OBSOLETO")</f>
        <v>OBSOLETO</v>
      </c>
      <c r="I1882" t="s">
        <v>4320</v>
      </c>
      <c r="J1882" t="s">
        <v>4855</v>
      </c>
      <c r="K1882" t="str">
        <f t="shared" si="87"/>
        <v>MSV-163MS-638-NORTE</v>
      </c>
      <c r="L1882" t="str">
        <f>_xlfn.XLOOKUP(E1882,LD_PROJETOS!A:A,LD_PROJETOS!H:H)</f>
        <v>AQ</v>
      </c>
      <c r="M1882" t="str">
        <f t="shared" si="88"/>
        <v>OBSOLETO</v>
      </c>
      <c r="N1882" t="str">
        <f t="shared" si="89"/>
        <v>C:\Users\luis.nunes\OneDrive - ATERPA\00.SERVIDOR\SALA TÉCNICA\00.PROJETOS\02.DOCUMENTOS\ANO 01\MSV-163MS-638-NORTE\AQ\OBSOLETO</v>
      </c>
      <c r="O1882" t="s">
        <v>4780</v>
      </c>
    </row>
    <row r="1883" spans="1:15" x14ac:dyDescent="0.3">
      <c r="A1883" t="s">
        <v>1943</v>
      </c>
      <c r="B1883">
        <v>1867246</v>
      </c>
      <c r="C1883" t="s">
        <v>5992</v>
      </c>
      <c r="D1883" s="11">
        <v>45838</v>
      </c>
      <c r="E1883" t="s">
        <v>3863</v>
      </c>
      <c r="F1883" t="s">
        <v>2786</v>
      </c>
      <c r="G1883" t="s">
        <v>2788</v>
      </c>
      <c r="H1883" t="str">
        <f>IF(_xlfn.XLOOKUP(E1883,LD_01[DOCUMENTO],LD_01[REVISÃO])=F1883,"VIGENTE","OBSOLETO")</f>
        <v>OBSOLETO</v>
      </c>
      <c r="I1883" t="s">
        <v>4320</v>
      </c>
      <c r="J1883" t="s">
        <v>4855</v>
      </c>
      <c r="K1883" t="str">
        <f t="shared" si="87"/>
        <v>MSV-163MS-638-NORTE</v>
      </c>
      <c r="L1883" t="str">
        <f>_xlfn.XLOOKUP(E1883,LD_PROJETOS!A:A,LD_PROJETOS!H:H)</f>
        <v>AQ</v>
      </c>
      <c r="M1883" t="str">
        <f t="shared" si="88"/>
        <v>OBSOLETO</v>
      </c>
      <c r="N1883" t="str">
        <f t="shared" si="89"/>
        <v>C:\Users\luis.nunes\OneDrive - ATERPA\00.SERVIDOR\SALA TÉCNICA\00.PROJETOS\02.DOCUMENTOS\ANO 01\MSV-163MS-638-NORTE\AQ\OBSOLETO</v>
      </c>
      <c r="O1883" t="s">
        <v>4780</v>
      </c>
    </row>
    <row r="1884" spans="1:15" x14ac:dyDescent="0.3">
      <c r="A1884" t="s">
        <v>1944</v>
      </c>
      <c r="B1884">
        <v>183683</v>
      </c>
      <c r="C1884" t="s">
        <v>5992</v>
      </c>
      <c r="D1884" s="11">
        <v>45838</v>
      </c>
      <c r="E1884" t="s">
        <v>3864</v>
      </c>
      <c r="F1884" t="s">
        <v>2786</v>
      </c>
      <c r="G1884" t="s">
        <v>2787</v>
      </c>
      <c r="H1884" t="str">
        <f>IF(_xlfn.XLOOKUP(E1884,LD_01[DOCUMENTO],LD_01[REVISÃO])=F1884,"VIGENTE","OBSOLETO")</f>
        <v>OBSOLETO</v>
      </c>
      <c r="I1884" t="s">
        <v>4320</v>
      </c>
      <c r="J1884" t="s">
        <v>4855</v>
      </c>
      <c r="K1884" t="str">
        <f t="shared" si="87"/>
        <v>MSV-163MS-638-NORTE</v>
      </c>
      <c r="L1884" t="str">
        <f>_xlfn.XLOOKUP(E1884,LD_PROJETOS!A:A,LD_PROJETOS!H:H)</f>
        <v>AQ</v>
      </c>
      <c r="M1884" t="str">
        <f t="shared" si="88"/>
        <v>OBSOLETO</v>
      </c>
      <c r="N1884" t="str">
        <f t="shared" si="89"/>
        <v>C:\Users\luis.nunes\OneDrive - ATERPA\00.SERVIDOR\SALA TÉCNICA\00.PROJETOS\02.DOCUMENTOS\ANO 01\MSV-163MS-638-NORTE\AQ\OBSOLETO</v>
      </c>
      <c r="O1884" t="s">
        <v>4780</v>
      </c>
    </row>
    <row r="1885" spans="1:15" x14ac:dyDescent="0.3">
      <c r="A1885" t="s">
        <v>1945</v>
      </c>
      <c r="B1885">
        <v>110869</v>
      </c>
      <c r="C1885" t="s">
        <v>5992</v>
      </c>
      <c r="D1885" s="11">
        <v>45838</v>
      </c>
      <c r="E1885" t="s">
        <v>3864</v>
      </c>
      <c r="F1885" t="s">
        <v>2786</v>
      </c>
      <c r="G1885" t="s">
        <v>2788</v>
      </c>
      <c r="H1885" t="str">
        <f>IF(_xlfn.XLOOKUP(E1885,LD_01[DOCUMENTO],LD_01[REVISÃO])=F1885,"VIGENTE","OBSOLETO")</f>
        <v>OBSOLETO</v>
      </c>
      <c r="I1885" t="s">
        <v>4320</v>
      </c>
      <c r="J1885" t="s">
        <v>4855</v>
      </c>
      <c r="K1885" t="str">
        <f t="shared" si="87"/>
        <v>MSV-163MS-638-NORTE</v>
      </c>
      <c r="L1885" t="str">
        <f>_xlfn.XLOOKUP(E1885,LD_PROJETOS!A:A,LD_PROJETOS!H:H)</f>
        <v>AQ</v>
      </c>
      <c r="M1885" t="str">
        <f t="shared" si="88"/>
        <v>OBSOLETO</v>
      </c>
      <c r="N1885" t="str">
        <f t="shared" si="89"/>
        <v>C:\Users\luis.nunes\OneDrive - ATERPA\00.SERVIDOR\SALA TÉCNICA\00.PROJETOS\02.DOCUMENTOS\ANO 01\MSV-163MS-638-NORTE\AQ\OBSOLETO</v>
      </c>
      <c r="O1885" t="s">
        <v>4780</v>
      </c>
    </row>
    <row r="1886" spans="1:15" x14ac:dyDescent="0.3">
      <c r="A1886" t="s">
        <v>1946</v>
      </c>
      <c r="B1886">
        <v>870347</v>
      </c>
      <c r="C1886" t="s">
        <v>5992</v>
      </c>
      <c r="D1886" s="11">
        <v>45838</v>
      </c>
      <c r="E1886" t="s">
        <v>3865</v>
      </c>
      <c r="F1886" t="s">
        <v>2786</v>
      </c>
      <c r="G1886" t="s">
        <v>2787</v>
      </c>
      <c r="H1886" t="str">
        <f>IF(_xlfn.XLOOKUP(E1886,LD_01[DOCUMENTO],LD_01[REVISÃO])=F1886,"VIGENTE","OBSOLETO")</f>
        <v>OBSOLETO</v>
      </c>
      <c r="I1886" t="s">
        <v>4320</v>
      </c>
      <c r="J1886" t="s">
        <v>4855</v>
      </c>
      <c r="K1886" t="str">
        <f t="shared" si="87"/>
        <v>MSV-163MS-638-NORTE</v>
      </c>
      <c r="L1886" t="str">
        <f>_xlfn.XLOOKUP(E1886,LD_PROJETOS!A:A,LD_PROJETOS!H:H)</f>
        <v>AQ</v>
      </c>
      <c r="M1886" t="str">
        <f t="shared" si="88"/>
        <v>OBSOLETO</v>
      </c>
      <c r="N1886" t="str">
        <f t="shared" si="89"/>
        <v>C:\Users\luis.nunes\OneDrive - ATERPA\00.SERVIDOR\SALA TÉCNICA\00.PROJETOS\02.DOCUMENTOS\ANO 01\MSV-163MS-638-NORTE\AQ\OBSOLETO</v>
      </c>
      <c r="O1886" t="s">
        <v>4780</v>
      </c>
    </row>
    <row r="1887" spans="1:15" x14ac:dyDescent="0.3">
      <c r="A1887" t="s">
        <v>1947</v>
      </c>
      <c r="B1887">
        <v>1437781</v>
      </c>
      <c r="C1887" t="s">
        <v>5992</v>
      </c>
      <c r="D1887" s="11">
        <v>45838</v>
      </c>
      <c r="E1887" t="s">
        <v>3865</v>
      </c>
      <c r="F1887" t="s">
        <v>2786</v>
      </c>
      <c r="G1887" t="s">
        <v>2788</v>
      </c>
      <c r="H1887" t="str">
        <f>IF(_xlfn.XLOOKUP(E1887,LD_01[DOCUMENTO],LD_01[REVISÃO])=F1887,"VIGENTE","OBSOLETO")</f>
        <v>OBSOLETO</v>
      </c>
      <c r="I1887" t="s">
        <v>4320</v>
      </c>
      <c r="J1887" t="s">
        <v>4855</v>
      </c>
      <c r="K1887" t="str">
        <f t="shared" si="87"/>
        <v>MSV-163MS-638-NORTE</v>
      </c>
      <c r="L1887" t="str">
        <f>_xlfn.XLOOKUP(E1887,LD_PROJETOS!A:A,LD_PROJETOS!H:H)</f>
        <v>AQ</v>
      </c>
      <c r="M1887" t="str">
        <f t="shared" si="88"/>
        <v>OBSOLETO</v>
      </c>
      <c r="N1887" t="str">
        <f t="shared" si="89"/>
        <v>C:\Users\luis.nunes\OneDrive - ATERPA\00.SERVIDOR\SALA TÉCNICA\00.PROJETOS\02.DOCUMENTOS\ANO 01\MSV-163MS-638-NORTE\AQ\OBSOLETO</v>
      </c>
      <c r="O1887" t="s">
        <v>4780</v>
      </c>
    </row>
    <row r="1888" spans="1:15" x14ac:dyDescent="0.3">
      <c r="A1888" t="s">
        <v>1948</v>
      </c>
      <c r="B1888">
        <v>8387236</v>
      </c>
      <c r="C1888" t="s">
        <v>5992</v>
      </c>
      <c r="D1888" s="11">
        <v>45838</v>
      </c>
      <c r="E1888" t="s">
        <v>3866</v>
      </c>
      <c r="F1888" t="s">
        <v>2786</v>
      </c>
      <c r="G1888" t="s">
        <v>2787</v>
      </c>
      <c r="H1888" t="str">
        <f>IF(_xlfn.XLOOKUP(E1888,LD_01[DOCUMENTO],LD_01[REVISÃO])=F1888,"VIGENTE","OBSOLETO")</f>
        <v>OBSOLETO</v>
      </c>
      <c r="I1888" t="s">
        <v>4320</v>
      </c>
      <c r="J1888" t="s">
        <v>4855</v>
      </c>
      <c r="K1888" t="str">
        <f t="shared" si="87"/>
        <v>MSV-163MS-638-NORTE</v>
      </c>
      <c r="L1888" t="str">
        <f>_xlfn.XLOOKUP(E1888,LD_PROJETOS!A:A,LD_PROJETOS!H:H)</f>
        <v>AQ</v>
      </c>
      <c r="M1888" t="str">
        <f t="shared" si="88"/>
        <v>OBSOLETO</v>
      </c>
      <c r="N1888" t="str">
        <f t="shared" si="89"/>
        <v>C:\Users\luis.nunes\OneDrive - ATERPA\00.SERVIDOR\SALA TÉCNICA\00.PROJETOS\02.DOCUMENTOS\ANO 01\MSV-163MS-638-NORTE\AQ\OBSOLETO</v>
      </c>
      <c r="O1888" t="s">
        <v>4780</v>
      </c>
    </row>
    <row r="1889" spans="1:15" x14ac:dyDescent="0.3">
      <c r="A1889" t="s">
        <v>1949</v>
      </c>
      <c r="B1889">
        <v>2725704</v>
      </c>
      <c r="C1889" t="s">
        <v>5992</v>
      </c>
      <c r="D1889" s="11">
        <v>45838</v>
      </c>
      <c r="E1889" t="s">
        <v>3866</v>
      </c>
      <c r="F1889" t="s">
        <v>2786</v>
      </c>
      <c r="G1889" t="s">
        <v>2788</v>
      </c>
      <c r="H1889" t="str">
        <f>IF(_xlfn.XLOOKUP(E1889,LD_01[DOCUMENTO],LD_01[REVISÃO])=F1889,"VIGENTE","OBSOLETO")</f>
        <v>OBSOLETO</v>
      </c>
      <c r="I1889" t="s">
        <v>4320</v>
      </c>
      <c r="J1889" t="s">
        <v>4855</v>
      </c>
      <c r="K1889" t="str">
        <f t="shared" si="87"/>
        <v>MSV-163MS-638-NORTE</v>
      </c>
      <c r="L1889" t="str">
        <f>_xlfn.XLOOKUP(E1889,LD_PROJETOS!A:A,LD_PROJETOS!H:H)</f>
        <v>AQ</v>
      </c>
      <c r="M1889" t="str">
        <f t="shared" si="88"/>
        <v>OBSOLETO</v>
      </c>
      <c r="N1889" t="str">
        <f t="shared" si="89"/>
        <v>C:\Users\luis.nunes\OneDrive - ATERPA\00.SERVIDOR\SALA TÉCNICA\00.PROJETOS\02.DOCUMENTOS\ANO 01\MSV-163MS-638-NORTE\AQ\OBSOLETO</v>
      </c>
      <c r="O1889" t="s">
        <v>4780</v>
      </c>
    </row>
    <row r="1890" spans="1:15" x14ac:dyDescent="0.3">
      <c r="A1890" t="s">
        <v>1950</v>
      </c>
      <c r="B1890">
        <v>1968221</v>
      </c>
      <c r="C1890" t="s">
        <v>5992</v>
      </c>
      <c r="D1890" s="11">
        <v>45838</v>
      </c>
      <c r="E1890" t="s">
        <v>3867</v>
      </c>
      <c r="F1890" t="s">
        <v>2786</v>
      </c>
      <c r="G1890" t="s">
        <v>2787</v>
      </c>
      <c r="H1890" t="str">
        <f>IF(_xlfn.XLOOKUP(E1890,LD_01[DOCUMENTO],LD_01[REVISÃO])=F1890,"VIGENTE","OBSOLETO")</f>
        <v>OBSOLETO</v>
      </c>
      <c r="I1890" t="s">
        <v>4320</v>
      </c>
      <c r="J1890" t="s">
        <v>4855</v>
      </c>
      <c r="K1890" t="str">
        <f t="shared" si="87"/>
        <v>MSV-163MS-638-NORTE</v>
      </c>
      <c r="L1890" t="str">
        <f>_xlfn.XLOOKUP(E1890,LD_PROJETOS!A:A,LD_PROJETOS!H:H)</f>
        <v>AQ</v>
      </c>
      <c r="M1890" t="str">
        <f t="shared" si="88"/>
        <v>OBSOLETO</v>
      </c>
      <c r="N1890" t="str">
        <f t="shared" si="89"/>
        <v>C:\Users\luis.nunes\OneDrive - ATERPA\00.SERVIDOR\SALA TÉCNICA\00.PROJETOS\02.DOCUMENTOS\ANO 01\MSV-163MS-638-NORTE\AQ\OBSOLETO</v>
      </c>
      <c r="O1890" t="s">
        <v>4780</v>
      </c>
    </row>
    <row r="1891" spans="1:15" x14ac:dyDescent="0.3">
      <c r="A1891" t="s">
        <v>1951</v>
      </c>
      <c r="B1891">
        <v>3430196</v>
      </c>
      <c r="C1891" t="s">
        <v>5992</v>
      </c>
      <c r="D1891" s="11">
        <v>45838</v>
      </c>
      <c r="E1891" t="s">
        <v>3867</v>
      </c>
      <c r="F1891" t="s">
        <v>2786</v>
      </c>
      <c r="G1891" t="s">
        <v>2788</v>
      </c>
      <c r="H1891" t="str">
        <f>IF(_xlfn.XLOOKUP(E1891,LD_01[DOCUMENTO],LD_01[REVISÃO])=F1891,"VIGENTE","OBSOLETO")</f>
        <v>OBSOLETO</v>
      </c>
      <c r="I1891" t="s">
        <v>4320</v>
      </c>
      <c r="J1891" t="s">
        <v>4855</v>
      </c>
      <c r="K1891" t="str">
        <f t="shared" si="87"/>
        <v>MSV-163MS-638-NORTE</v>
      </c>
      <c r="L1891" t="str">
        <f>_xlfn.XLOOKUP(E1891,LD_PROJETOS!A:A,LD_PROJETOS!H:H)</f>
        <v>AQ</v>
      </c>
      <c r="M1891" t="str">
        <f t="shared" si="88"/>
        <v>OBSOLETO</v>
      </c>
      <c r="N1891" t="str">
        <f t="shared" si="89"/>
        <v>C:\Users\luis.nunes\OneDrive - ATERPA\00.SERVIDOR\SALA TÉCNICA\00.PROJETOS\02.DOCUMENTOS\ANO 01\MSV-163MS-638-NORTE\AQ\OBSOLETO</v>
      </c>
      <c r="O1891" t="s">
        <v>4780</v>
      </c>
    </row>
    <row r="1892" spans="1:15" x14ac:dyDescent="0.3">
      <c r="A1892" t="s">
        <v>1952</v>
      </c>
      <c r="B1892">
        <v>1718682</v>
      </c>
      <c r="C1892" t="s">
        <v>5992</v>
      </c>
      <c r="D1892" s="11">
        <v>45838</v>
      </c>
      <c r="E1892" t="s">
        <v>3868</v>
      </c>
      <c r="F1892" t="s">
        <v>2786</v>
      </c>
      <c r="G1892" t="s">
        <v>2787</v>
      </c>
      <c r="H1892" t="str">
        <f>IF(_xlfn.XLOOKUP(E1892,LD_01[DOCUMENTO],LD_01[REVISÃO])=F1892,"VIGENTE","OBSOLETO")</f>
        <v>OBSOLETO</v>
      </c>
      <c r="I1892" t="s">
        <v>4320</v>
      </c>
      <c r="J1892" t="s">
        <v>4855</v>
      </c>
      <c r="K1892" t="str">
        <f t="shared" si="87"/>
        <v>MSV-163MS-638-NORTE</v>
      </c>
      <c r="L1892" t="str">
        <f>_xlfn.XLOOKUP(E1892,LD_PROJETOS!A:A,LD_PROJETOS!H:H)</f>
        <v>AQ</v>
      </c>
      <c r="M1892" t="str">
        <f t="shared" si="88"/>
        <v>OBSOLETO</v>
      </c>
      <c r="N1892" t="str">
        <f t="shared" si="89"/>
        <v>C:\Users\luis.nunes\OneDrive - ATERPA\00.SERVIDOR\SALA TÉCNICA\00.PROJETOS\02.DOCUMENTOS\ANO 01\MSV-163MS-638-NORTE\AQ\OBSOLETO</v>
      </c>
      <c r="O1892" t="s">
        <v>4780</v>
      </c>
    </row>
    <row r="1893" spans="1:15" x14ac:dyDescent="0.3">
      <c r="A1893" t="s">
        <v>1953</v>
      </c>
      <c r="B1893">
        <v>1789104</v>
      </c>
      <c r="C1893" t="s">
        <v>5992</v>
      </c>
      <c r="D1893" s="11">
        <v>45838</v>
      </c>
      <c r="E1893" t="s">
        <v>3868</v>
      </c>
      <c r="F1893" t="s">
        <v>2786</v>
      </c>
      <c r="G1893" t="s">
        <v>2788</v>
      </c>
      <c r="H1893" t="str">
        <f>IF(_xlfn.XLOOKUP(E1893,LD_01[DOCUMENTO],LD_01[REVISÃO])=F1893,"VIGENTE","OBSOLETO")</f>
        <v>OBSOLETO</v>
      </c>
      <c r="I1893" t="s">
        <v>4320</v>
      </c>
      <c r="J1893" t="s">
        <v>4855</v>
      </c>
      <c r="K1893" t="str">
        <f t="shared" si="87"/>
        <v>MSV-163MS-638-NORTE</v>
      </c>
      <c r="L1893" t="str">
        <f>_xlfn.XLOOKUP(E1893,LD_PROJETOS!A:A,LD_PROJETOS!H:H)</f>
        <v>AQ</v>
      </c>
      <c r="M1893" t="str">
        <f t="shared" si="88"/>
        <v>OBSOLETO</v>
      </c>
      <c r="N1893" t="str">
        <f t="shared" si="89"/>
        <v>C:\Users\luis.nunes\OneDrive - ATERPA\00.SERVIDOR\SALA TÉCNICA\00.PROJETOS\02.DOCUMENTOS\ANO 01\MSV-163MS-638-NORTE\AQ\OBSOLETO</v>
      </c>
      <c r="O1893" t="s">
        <v>4780</v>
      </c>
    </row>
    <row r="1894" spans="1:15" x14ac:dyDescent="0.3">
      <c r="A1894" t="s">
        <v>1954</v>
      </c>
      <c r="B1894">
        <v>1357029</v>
      </c>
      <c r="C1894" t="s">
        <v>5992</v>
      </c>
      <c r="D1894" s="11">
        <v>45838</v>
      </c>
      <c r="E1894" t="s">
        <v>3869</v>
      </c>
      <c r="F1894" t="s">
        <v>2786</v>
      </c>
      <c r="G1894" t="s">
        <v>2787</v>
      </c>
      <c r="H1894" t="str">
        <f>IF(_xlfn.XLOOKUP(E1894,LD_01[DOCUMENTO],LD_01[REVISÃO])=F1894,"VIGENTE","OBSOLETO")</f>
        <v>OBSOLETO</v>
      </c>
      <c r="I1894" t="s">
        <v>4320</v>
      </c>
      <c r="J1894" t="s">
        <v>4855</v>
      </c>
      <c r="K1894" t="str">
        <f t="shared" si="87"/>
        <v>MSV-163MS-638-NORTE</v>
      </c>
      <c r="L1894" t="str">
        <f>_xlfn.XLOOKUP(E1894,LD_PROJETOS!A:A,LD_PROJETOS!H:H)</f>
        <v>AQ</v>
      </c>
      <c r="M1894" t="str">
        <f t="shared" si="88"/>
        <v>OBSOLETO</v>
      </c>
      <c r="N1894" t="str">
        <f t="shared" si="89"/>
        <v>C:\Users\luis.nunes\OneDrive - ATERPA\00.SERVIDOR\SALA TÉCNICA\00.PROJETOS\02.DOCUMENTOS\ANO 01\MSV-163MS-638-NORTE\AQ\OBSOLETO</v>
      </c>
      <c r="O1894" t="s">
        <v>4780</v>
      </c>
    </row>
    <row r="1895" spans="1:15" x14ac:dyDescent="0.3">
      <c r="A1895" t="s">
        <v>1955</v>
      </c>
      <c r="B1895">
        <v>1814736</v>
      </c>
      <c r="C1895" t="s">
        <v>5992</v>
      </c>
      <c r="D1895" s="11">
        <v>45838</v>
      </c>
      <c r="E1895" t="s">
        <v>3869</v>
      </c>
      <c r="F1895" t="s">
        <v>2786</v>
      </c>
      <c r="G1895" t="s">
        <v>2788</v>
      </c>
      <c r="H1895" t="str">
        <f>IF(_xlfn.XLOOKUP(E1895,LD_01[DOCUMENTO],LD_01[REVISÃO])=F1895,"VIGENTE","OBSOLETO")</f>
        <v>OBSOLETO</v>
      </c>
      <c r="I1895" t="s">
        <v>4320</v>
      </c>
      <c r="J1895" t="s">
        <v>4855</v>
      </c>
      <c r="K1895" t="str">
        <f t="shared" si="87"/>
        <v>MSV-163MS-638-NORTE</v>
      </c>
      <c r="L1895" t="str">
        <f>_xlfn.XLOOKUP(E1895,LD_PROJETOS!A:A,LD_PROJETOS!H:H)</f>
        <v>AQ</v>
      </c>
      <c r="M1895" t="str">
        <f t="shared" si="88"/>
        <v>OBSOLETO</v>
      </c>
      <c r="N1895" t="str">
        <f t="shared" si="89"/>
        <v>C:\Users\luis.nunes\OneDrive - ATERPA\00.SERVIDOR\SALA TÉCNICA\00.PROJETOS\02.DOCUMENTOS\ANO 01\MSV-163MS-638-NORTE\AQ\OBSOLETO</v>
      </c>
      <c r="O1895" t="s">
        <v>4780</v>
      </c>
    </row>
    <row r="1896" spans="1:15" x14ac:dyDescent="0.3">
      <c r="A1896" t="s">
        <v>1956</v>
      </c>
      <c r="B1896">
        <v>1753631</v>
      </c>
      <c r="C1896" t="s">
        <v>5992</v>
      </c>
      <c r="D1896" s="11">
        <v>45838</v>
      </c>
      <c r="E1896" t="s">
        <v>3870</v>
      </c>
      <c r="F1896" t="s">
        <v>2786</v>
      </c>
      <c r="G1896" t="s">
        <v>2787</v>
      </c>
      <c r="H1896" t="str">
        <f>IF(_xlfn.XLOOKUP(E1896,LD_01[DOCUMENTO],LD_01[REVISÃO])=F1896,"VIGENTE","OBSOLETO")</f>
        <v>OBSOLETO</v>
      </c>
      <c r="I1896" t="s">
        <v>4320</v>
      </c>
      <c r="J1896" t="s">
        <v>4855</v>
      </c>
      <c r="K1896" t="str">
        <f t="shared" si="87"/>
        <v>MSV-163MS-638-NORTE</v>
      </c>
      <c r="L1896" t="str">
        <f>_xlfn.XLOOKUP(E1896,LD_PROJETOS!A:A,LD_PROJETOS!H:H)</f>
        <v>AQ</v>
      </c>
      <c r="M1896" t="str">
        <f t="shared" si="88"/>
        <v>OBSOLETO</v>
      </c>
      <c r="N1896" t="str">
        <f t="shared" si="89"/>
        <v>C:\Users\luis.nunes\OneDrive - ATERPA\00.SERVIDOR\SALA TÉCNICA\00.PROJETOS\02.DOCUMENTOS\ANO 01\MSV-163MS-638-NORTE\AQ\OBSOLETO</v>
      </c>
      <c r="O1896" t="s">
        <v>4780</v>
      </c>
    </row>
    <row r="1897" spans="1:15" x14ac:dyDescent="0.3">
      <c r="A1897" t="s">
        <v>1957</v>
      </c>
      <c r="B1897">
        <v>1300765</v>
      </c>
      <c r="C1897" t="s">
        <v>5992</v>
      </c>
      <c r="D1897" s="11">
        <v>45838</v>
      </c>
      <c r="E1897" t="s">
        <v>3870</v>
      </c>
      <c r="F1897" t="s">
        <v>2786</v>
      </c>
      <c r="G1897" t="s">
        <v>2788</v>
      </c>
      <c r="H1897" t="str">
        <f>IF(_xlfn.XLOOKUP(E1897,LD_01[DOCUMENTO],LD_01[REVISÃO])=F1897,"VIGENTE","OBSOLETO")</f>
        <v>OBSOLETO</v>
      </c>
      <c r="I1897" t="s">
        <v>4320</v>
      </c>
      <c r="J1897" t="s">
        <v>4855</v>
      </c>
      <c r="K1897" t="str">
        <f t="shared" si="87"/>
        <v>MSV-163MS-638-NORTE</v>
      </c>
      <c r="L1897" t="str">
        <f>_xlfn.XLOOKUP(E1897,LD_PROJETOS!A:A,LD_PROJETOS!H:H)</f>
        <v>AQ</v>
      </c>
      <c r="M1897" t="str">
        <f t="shared" si="88"/>
        <v>OBSOLETO</v>
      </c>
      <c r="N1897" t="str">
        <f t="shared" si="89"/>
        <v>C:\Users\luis.nunes\OneDrive - ATERPA\00.SERVIDOR\SALA TÉCNICA\00.PROJETOS\02.DOCUMENTOS\ANO 01\MSV-163MS-638-NORTE\AQ\OBSOLETO</v>
      </c>
      <c r="O1897" t="s">
        <v>4780</v>
      </c>
    </row>
    <row r="1898" spans="1:15" x14ac:dyDescent="0.3">
      <c r="A1898" t="s">
        <v>1958</v>
      </c>
      <c r="B1898">
        <v>903483</v>
      </c>
      <c r="C1898" t="s">
        <v>5992</v>
      </c>
      <c r="D1898" s="11">
        <v>45838</v>
      </c>
      <c r="E1898" t="s">
        <v>3871</v>
      </c>
      <c r="F1898" t="s">
        <v>2786</v>
      </c>
      <c r="G1898" t="s">
        <v>2787</v>
      </c>
      <c r="H1898" t="str">
        <f>IF(_xlfn.XLOOKUP(E1898,LD_01[DOCUMENTO],LD_01[REVISÃO])=F1898,"VIGENTE","OBSOLETO")</f>
        <v>OBSOLETO</v>
      </c>
      <c r="I1898" t="s">
        <v>4320</v>
      </c>
      <c r="J1898" t="s">
        <v>4855</v>
      </c>
      <c r="K1898" t="str">
        <f t="shared" si="87"/>
        <v>MSV-163MS-638-NORTE</v>
      </c>
      <c r="L1898" t="str">
        <f>_xlfn.XLOOKUP(E1898,LD_PROJETOS!A:A,LD_PROJETOS!H:H)</f>
        <v>AQ</v>
      </c>
      <c r="M1898" t="str">
        <f t="shared" si="88"/>
        <v>OBSOLETO</v>
      </c>
      <c r="N1898" t="str">
        <f t="shared" si="89"/>
        <v>C:\Users\luis.nunes\OneDrive - ATERPA\00.SERVIDOR\SALA TÉCNICA\00.PROJETOS\02.DOCUMENTOS\ANO 01\MSV-163MS-638-NORTE\AQ\OBSOLETO</v>
      </c>
      <c r="O1898" t="s">
        <v>4780</v>
      </c>
    </row>
    <row r="1899" spans="1:15" x14ac:dyDescent="0.3">
      <c r="A1899" t="s">
        <v>1959</v>
      </c>
      <c r="B1899">
        <v>1164708</v>
      </c>
      <c r="C1899" t="s">
        <v>5992</v>
      </c>
      <c r="D1899" s="11">
        <v>45838</v>
      </c>
      <c r="E1899" t="s">
        <v>3871</v>
      </c>
      <c r="F1899" t="s">
        <v>2786</v>
      </c>
      <c r="G1899" t="s">
        <v>2788</v>
      </c>
      <c r="H1899" t="str">
        <f>IF(_xlfn.XLOOKUP(E1899,LD_01[DOCUMENTO],LD_01[REVISÃO])=F1899,"VIGENTE","OBSOLETO")</f>
        <v>OBSOLETO</v>
      </c>
      <c r="I1899" t="s">
        <v>4320</v>
      </c>
      <c r="J1899" t="s">
        <v>4855</v>
      </c>
      <c r="K1899" t="str">
        <f t="shared" si="87"/>
        <v>MSV-163MS-638-NORTE</v>
      </c>
      <c r="L1899" t="str">
        <f>_xlfn.XLOOKUP(E1899,LD_PROJETOS!A:A,LD_PROJETOS!H:H)</f>
        <v>AQ</v>
      </c>
      <c r="M1899" t="str">
        <f t="shared" si="88"/>
        <v>OBSOLETO</v>
      </c>
      <c r="N1899" t="str">
        <f t="shared" si="89"/>
        <v>C:\Users\luis.nunes\OneDrive - ATERPA\00.SERVIDOR\SALA TÉCNICA\00.PROJETOS\02.DOCUMENTOS\ANO 01\MSV-163MS-638-NORTE\AQ\OBSOLETO</v>
      </c>
      <c r="O1899" t="s">
        <v>4780</v>
      </c>
    </row>
    <row r="1900" spans="1:15" x14ac:dyDescent="0.3">
      <c r="A1900" t="s">
        <v>1960</v>
      </c>
      <c r="B1900">
        <v>1193850</v>
      </c>
      <c r="C1900" t="s">
        <v>5992</v>
      </c>
      <c r="D1900" s="11">
        <v>45838</v>
      </c>
      <c r="E1900" t="s">
        <v>3872</v>
      </c>
      <c r="F1900" t="s">
        <v>2786</v>
      </c>
      <c r="G1900" t="s">
        <v>2787</v>
      </c>
      <c r="H1900" t="str">
        <f>IF(_xlfn.XLOOKUP(E1900,LD_01[DOCUMENTO],LD_01[REVISÃO])=F1900,"VIGENTE","OBSOLETO")</f>
        <v>OBSOLETO</v>
      </c>
      <c r="I1900" t="s">
        <v>4320</v>
      </c>
      <c r="J1900" t="s">
        <v>4855</v>
      </c>
      <c r="K1900" t="str">
        <f t="shared" si="87"/>
        <v>MSV-163MS-638-NORTE</v>
      </c>
      <c r="L1900" t="str">
        <f>_xlfn.XLOOKUP(E1900,LD_PROJETOS!A:A,LD_PROJETOS!H:H)</f>
        <v>AQ</v>
      </c>
      <c r="M1900" t="str">
        <f t="shared" si="88"/>
        <v>OBSOLETO</v>
      </c>
      <c r="N1900" t="str">
        <f t="shared" si="89"/>
        <v>C:\Users\luis.nunes\OneDrive - ATERPA\00.SERVIDOR\SALA TÉCNICA\00.PROJETOS\02.DOCUMENTOS\ANO 01\MSV-163MS-638-NORTE\AQ\OBSOLETO</v>
      </c>
      <c r="O1900" t="s">
        <v>4780</v>
      </c>
    </row>
    <row r="1901" spans="1:15" x14ac:dyDescent="0.3">
      <c r="A1901" t="s">
        <v>1961</v>
      </c>
      <c r="B1901">
        <v>1451727</v>
      </c>
      <c r="C1901" t="s">
        <v>5992</v>
      </c>
      <c r="D1901" s="11">
        <v>45838</v>
      </c>
      <c r="E1901" t="s">
        <v>3872</v>
      </c>
      <c r="F1901" t="s">
        <v>2786</v>
      </c>
      <c r="G1901" t="s">
        <v>2788</v>
      </c>
      <c r="H1901" t="str">
        <f>IF(_xlfn.XLOOKUP(E1901,LD_01[DOCUMENTO],LD_01[REVISÃO])=F1901,"VIGENTE","OBSOLETO")</f>
        <v>OBSOLETO</v>
      </c>
      <c r="I1901" t="s">
        <v>4320</v>
      </c>
      <c r="J1901" t="s">
        <v>4855</v>
      </c>
      <c r="K1901" t="str">
        <f t="shared" si="87"/>
        <v>MSV-163MS-638-NORTE</v>
      </c>
      <c r="L1901" t="str">
        <f>_xlfn.XLOOKUP(E1901,LD_PROJETOS!A:A,LD_PROJETOS!H:H)</f>
        <v>AQ</v>
      </c>
      <c r="M1901" t="str">
        <f t="shared" si="88"/>
        <v>OBSOLETO</v>
      </c>
      <c r="N1901" t="str">
        <f t="shared" si="89"/>
        <v>C:\Users\luis.nunes\OneDrive - ATERPA\00.SERVIDOR\SALA TÉCNICA\00.PROJETOS\02.DOCUMENTOS\ANO 01\MSV-163MS-638-NORTE\AQ\OBSOLETO</v>
      </c>
      <c r="O1901" t="s">
        <v>4780</v>
      </c>
    </row>
    <row r="1902" spans="1:15" x14ac:dyDescent="0.3">
      <c r="A1902" t="s">
        <v>1962</v>
      </c>
      <c r="B1902">
        <v>1937992</v>
      </c>
      <c r="C1902" t="s">
        <v>5992</v>
      </c>
      <c r="D1902" s="11">
        <v>45838</v>
      </c>
      <c r="E1902" t="s">
        <v>3873</v>
      </c>
      <c r="F1902" t="s">
        <v>2786</v>
      </c>
      <c r="G1902" t="s">
        <v>2787</v>
      </c>
      <c r="H1902" t="str">
        <f>IF(_xlfn.XLOOKUP(E1902,LD_01[DOCUMENTO],LD_01[REVISÃO])=F1902,"VIGENTE","OBSOLETO")</f>
        <v>OBSOLETO</v>
      </c>
      <c r="I1902" t="s">
        <v>4320</v>
      </c>
      <c r="J1902" t="s">
        <v>4855</v>
      </c>
      <c r="K1902" t="str">
        <f t="shared" si="87"/>
        <v>MSV-163MS-638-NORTE</v>
      </c>
      <c r="L1902" t="str">
        <f>_xlfn.XLOOKUP(E1902,LD_PROJETOS!A:A,LD_PROJETOS!H:H)</f>
        <v>AQ</v>
      </c>
      <c r="M1902" t="str">
        <f t="shared" si="88"/>
        <v>OBSOLETO</v>
      </c>
      <c r="N1902" t="str">
        <f t="shared" si="89"/>
        <v>C:\Users\luis.nunes\OneDrive - ATERPA\00.SERVIDOR\SALA TÉCNICA\00.PROJETOS\02.DOCUMENTOS\ANO 01\MSV-163MS-638-NORTE\AQ\OBSOLETO</v>
      </c>
      <c r="O1902" t="s">
        <v>4780</v>
      </c>
    </row>
    <row r="1903" spans="1:15" x14ac:dyDescent="0.3">
      <c r="A1903" t="s">
        <v>1963</v>
      </c>
      <c r="B1903">
        <v>1546838</v>
      </c>
      <c r="C1903" t="s">
        <v>5992</v>
      </c>
      <c r="D1903" s="11">
        <v>45838</v>
      </c>
      <c r="E1903" t="s">
        <v>3873</v>
      </c>
      <c r="F1903" t="s">
        <v>2786</v>
      </c>
      <c r="G1903" t="s">
        <v>2788</v>
      </c>
      <c r="H1903" t="str">
        <f>IF(_xlfn.XLOOKUP(E1903,LD_01[DOCUMENTO],LD_01[REVISÃO])=F1903,"VIGENTE","OBSOLETO")</f>
        <v>OBSOLETO</v>
      </c>
      <c r="I1903" t="s">
        <v>4320</v>
      </c>
      <c r="J1903" t="s">
        <v>4855</v>
      </c>
      <c r="K1903" t="str">
        <f t="shared" si="87"/>
        <v>MSV-163MS-638-NORTE</v>
      </c>
      <c r="L1903" t="str">
        <f>_xlfn.XLOOKUP(E1903,LD_PROJETOS!A:A,LD_PROJETOS!H:H)</f>
        <v>AQ</v>
      </c>
      <c r="M1903" t="str">
        <f t="shared" si="88"/>
        <v>OBSOLETO</v>
      </c>
      <c r="N1903" t="str">
        <f t="shared" si="89"/>
        <v>C:\Users\luis.nunes\OneDrive - ATERPA\00.SERVIDOR\SALA TÉCNICA\00.PROJETOS\02.DOCUMENTOS\ANO 01\MSV-163MS-638-NORTE\AQ\OBSOLETO</v>
      </c>
      <c r="O1903" t="s">
        <v>4780</v>
      </c>
    </row>
    <row r="1904" spans="1:15" x14ac:dyDescent="0.3">
      <c r="A1904" t="s">
        <v>1964</v>
      </c>
      <c r="B1904">
        <v>714616</v>
      </c>
      <c r="C1904" t="s">
        <v>5992</v>
      </c>
      <c r="D1904" s="11">
        <v>45838</v>
      </c>
      <c r="E1904" t="s">
        <v>3874</v>
      </c>
      <c r="F1904" t="s">
        <v>2786</v>
      </c>
      <c r="G1904" t="s">
        <v>2787</v>
      </c>
      <c r="H1904" t="str">
        <f>IF(_xlfn.XLOOKUP(E1904,LD_01[DOCUMENTO],LD_01[REVISÃO])=F1904,"VIGENTE","OBSOLETO")</f>
        <v>OBSOLETO</v>
      </c>
      <c r="I1904" t="s">
        <v>4320</v>
      </c>
      <c r="J1904" t="s">
        <v>4855</v>
      </c>
      <c r="K1904" t="str">
        <f t="shared" si="87"/>
        <v>MSV-163MS-638-NORTE</v>
      </c>
      <c r="L1904" t="str">
        <f>_xlfn.XLOOKUP(E1904,LD_PROJETOS!A:A,LD_PROJETOS!H:H)</f>
        <v>AQ</v>
      </c>
      <c r="M1904" t="str">
        <f t="shared" si="88"/>
        <v>OBSOLETO</v>
      </c>
      <c r="N1904" t="str">
        <f t="shared" si="89"/>
        <v>C:\Users\luis.nunes\OneDrive - ATERPA\00.SERVIDOR\SALA TÉCNICA\00.PROJETOS\02.DOCUMENTOS\ANO 01\MSV-163MS-638-NORTE\AQ\OBSOLETO</v>
      </c>
      <c r="O1904" t="s">
        <v>4780</v>
      </c>
    </row>
    <row r="1905" spans="1:15" x14ac:dyDescent="0.3">
      <c r="A1905" t="s">
        <v>1965</v>
      </c>
      <c r="B1905">
        <v>1005594</v>
      </c>
      <c r="C1905" t="s">
        <v>5992</v>
      </c>
      <c r="D1905" s="11">
        <v>45838</v>
      </c>
      <c r="E1905" t="s">
        <v>3874</v>
      </c>
      <c r="F1905" t="s">
        <v>2786</v>
      </c>
      <c r="G1905" t="s">
        <v>2788</v>
      </c>
      <c r="H1905" t="str">
        <f>IF(_xlfn.XLOOKUP(E1905,LD_01[DOCUMENTO],LD_01[REVISÃO])=F1905,"VIGENTE","OBSOLETO")</f>
        <v>OBSOLETO</v>
      </c>
      <c r="I1905" t="s">
        <v>4320</v>
      </c>
      <c r="J1905" t="s">
        <v>4855</v>
      </c>
      <c r="K1905" t="str">
        <f t="shared" si="87"/>
        <v>MSV-163MS-638-NORTE</v>
      </c>
      <c r="L1905" t="str">
        <f>_xlfn.XLOOKUP(E1905,LD_PROJETOS!A:A,LD_PROJETOS!H:H)</f>
        <v>AQ</v>
      </c>
      <c r="M1905" t="str">
        <f t="shared" si="88"/>
        <v>OBSOLETO</v>
      </c>
      <c r="N1905" t="str">
        <f t="shared" si="89"/>
        <v>C:\Users\luis.nunes\OneDrive - ATERPA\00.SERVIDOR\SALA TÉCNICA\00.PROJETOS\02.DOCUMENTOS\ANO 01\MSV-163MS-638-NORTE\AQ\OBSOLETO</v>
      </c>
      <c r="O1905" t="s">
        <v>4780</v>
      </c>
    </row>
    <row r="1906" spans="1:15" x14ac:dyDescent="0.3">
      <c r="A1906" t="s">
        <v>1966</v>
      </c>
      <c r="B1906">
        <v>1031486</v>
      </c>
      <c r="C1906" t="s">
        <v>5992</v>
      </c>
      <c r="D1906" s="11">
        <v>45838</v>
      </c>
      <c r="E1906" t="s">
        <v>3875</v>
      </c>
      <c r="F1906" t="s">
        <v>2786</v>
      </c>
      <c r="G1906" t="s">
        <v>2787</v>
      </c>
      <c r="H1906" t="str">
        <f>IF(_xlfn.XLOOKUP(E1906,LD_01[DOCUMENTO],LD_01[REVISÃO])=F1906,"VIGENTE","OBSOLETO")</f>
        <v>OBSOLETO</v>
      </c>
      <c r="I1906" t="s">
        <v>4320</v>
      </c>
      <c r="J1906" t="s">
        <v>4855</v>
      </c>
      <c r="K1906" t="str">
        <f t="shared" si="87"/>
        <v>MSV-163MS-638-NORTE</v>
      </c>
      <c r="L1906" t="str">
        <f>_xlfn.XLOOKUP(E1906,LD_PROJETOS!A:A,LD_PROJETOS!H:H)</f>
        <v>AQ</v>
      </c>
      <c r="M1906" t="str">
        <f t="shared" si="88"/>
        <v>OBSOLETO</v>
      </c>
      <c r="N1906" t="str">
        <f t="shared" si="89"/>
        <v>C:\Users\luis.nunes\OneDrive - ATERPA\00.SERVIDOR\SALA TÉCNICA\00.PROJETOS\02.DOCUMENTOS\ANO 01\MSV-163MS-638-NORTE\AQ\OBSOLETO</v>
      </c>
      <c r="O1906" t="s">
        <v>4780</v>
      </c>
    </row>
    <row r="1907" spans="1:15" x14ac:dyDescent="0.3">
      <c r="A1907" t="s">
        <v>1967</v>
      </c>
      <c r="B1907">
        <v>1353693</v>
      </c>
      <c r="C1907" t="s">
        <v>5992</v>
      </c>
      <c r="D1907" s="11">
        <v>45838</v>
      </c>
      <c r="E1907" t="s">
        <v>3875</v>
      </c>
      <c r="F1907" t="s">
        <v>2786</v>
      </c>
      <c r="G1907" t="s">
        <v>2788</v>
      </c>
      <c r="H1907" t="str">
        <f>IF(_xlfn.XLOOKUP(E1907,LD_01[DOCUMENTO],LD_01[REVISÃO])=F1907,"VIGENTE","OBSOLETO")</f>
        <v>OBSOLETO</v>
      </c>
      <c r="I1907" t="s">
        <v>4320</v>
      </c>
      <c r="J1907" t="s">
        <v>4855</v>
      </c>
      <c r="K1907" t="str">
        <f t="shared" si="87"/>
        <v>MSV-163MS-638-NORTE</v>
      </c>
      <c r="L1907" t="str">
        <f>_xlfn.XLOOKUP(E1907,LD_PROJETOS!A:A,LD_PROJETOS!H:H)</f>
        <v>AQ</v>
      </c>
      <c r="M1907" t="str">
        <f t="shared" si="88"/>
        <v>OBSOLETO</v>
      </c>
      <c r="N1907" t="str">
        <f t="shared" si="89"/>
        <v>C:\Users\luis.nunes\OneDrive - ATERPA\00.SERVIDOR\SALA TÉCNICA\00.PROJETOS\02.DOCUMENTOS\ANO 01\MSV-163MS-638-NORTE\AQ\OBSOLETO</v>
      </c>
      <c r="O1907" t="s">
        <v>4780</v>
      </c>
    </row>
    <row r="1908" spans="1:15" x14ac:dyDescent="0.3">
      <c r="A1908" t="s">
        <v>1968</v>
      </c>
      <c r="B1908">
        <v>1309825</v>
      </c>
      <c r="C1908" t="s">
        <v>5992</v>
      </c>
      <c r="D1908" s="11">
        <v>45838</v>
      </c>
      <c r="E1908" t="s">
        <v>3876</v>
      </c>
      <c r="F1908" t="s">
        <v>2786</v>
      </c>
      <c r="G1908" t="s">
        <v>2787</v>
      </c>
      <c r="H1908" t="str">
        <f>IF(_xlfn.XLOOKUP(E1908,LD_01[DOCUMENTO],LD_01[REVISÃO])=F1908,"VIGENTE","OBSOLETO")</f>
        <v>OBSOLETO</v>
      </c>
      <c r="I1908" t="s">
        <v>4320</v>
      </c>
      <c r="J1908" t="s">
        <v>4855</v>
      </c>
      <c r="K1908" t="str">
        <f t="shared" si="87"/>
        <v>MSV-163MS-638-NORTE</v>
      </c>
      <c r="L1908" t="str">
        <f>_xlfn.XLOOKUP(E1908,LD_PROJETOS!A:A,LD_PROJETOS!H:H)</f>
        <v>AQ</v>
      </c>
      <c r="M1908" t="str">
        <f t="shared" si="88"/>
        <v>OBSOLETO</v>
      </c>
      <c r="N1908" t="str">
        <f t="shared" si="89"/>
        <v>C:\Users\luis.nunes\OneDrive - ATERPA\00.SERVIDOR\SALA TÉCNICA\00.PROJETOS\02.DOCUMENTOS\ANO 01\MSV-163MS-638-NORTE\AQ\OBSOLETO</v>
      </c>
      <c r="O1908" t="s">
        <v>4780</v>
      </c>
    </row>
    <row r="1909" spans="1:15" x14ac:dyDescent="0.3">
      <c r="A1909" t="s">
        <v>1969</v>
      </c>
      <c r="B1909">
        <v>1501576</v>
      </c>
      <c r="C1909" t="s">
        <v>5992</v>
      </c>
      <c r="D1909" s="11">
        <v>45838</v>
      </c>
      <c r="E1909" t="s">
        <v>3876</v>
      </c>
      <c r="F1909" t="s">
        <v>2786</v>
      </c>
      <c r="G1909" t="s">
        <v>2788</v>
      </c>
      <c r="H1909" t="str">
        <f>IF(_xlfn.XLOOKUP(E1909,LD_01[DOCUMENTO],LD_01[REVISÃO])=F1909,"VIGENTE","OBSOLETO")</f>
        <v>OBSOLETO</v>
      </c>
      <c r="I1909" t="s">
        <v>4320</v>
      </c>
      <c r="J1909" t="s">
        <v>4855</v>
      </c>
      <c r="K1909" t="str">
        <f t="shared" si="87"/>
        <v>MSV-163MS-638-NORTE</v>
      </c>
      <c r="L1909" t="str">
        <f>_xlfn.XLOOKUP(E1909,LD_PROJETOS!A:A,LD_PROJETOS!H:H)</f>
        <v>AQ</v>
      </c>
      <c r="M1909" t="str">
        <f t="shared" si="88"/>
        <v>OBSOLETO</v>
      </c>
      <c r="N1909" t="str">
        <f t="shared" si="89"/>
        <v>C:\Users\luis.nunes\OneDrive - ATERPA\00.SERVIDOR\SALA TÉCNICA\00.PROJETOS\02.DOCUMENTOS\ANO 01\MSV-163MS-638-NORTE\AQ\OBSOLETO</v>
      </c>
      <c r="O1909" t="s">
        <v>4780</v>
      </c>
    </row>
    <row r="1910" spans="1:15" x14ac:dyDescent="0.3">
      <c r="A1910" t="s">
        <v>1970</v>
      </c>
      <c r="B1910">
        <v>583687</v>
      </c>
      <c r="C1910" t="s">
        <v>5992</v>
      </c>
      <c r="D1910" s="11">
        <v>45838</v>
      </c>
      <c r="E1910" t="s">
        <v>3877</v>
      </c>
      <c r="F1910" t="s">
        <v>2786</v>
      </c>
      <c r="G1910" t="s">
        <v>2787</v>
      </c>
      <c r="H1910" t="str">
        <f>IF(_xlfn.XLOOKUP(E1910,LD_01[DOCUMENTO],LD_01[REVISÃO])=F1910,"VIGENTE","OBSOLETO")</f>
        <v>OBSOLETO</v>
      </c>
      <c r="I1910" t="s">
        <v>4320</v>
      </c>
      <c r="J1910" t="s">
        <v>4855</v>
      </c>
      <c r="K1910" t="str">
        <f t="shared" si="87"/>
        <v>MSV-163MS-638-NORTE</v>
      </c>
      <c r="L1910" t="str">
        <f>_xlfn.XLOOKUP(E1910,LD_PROJETOS!A:A,LD_PROJETOS!H:H)</f>
        <v>AQ</v>
      </c>
      <c r="M1910" t="str">
        <f t="shared" si="88"/>
        <v>OBSOLETO</v>
      </c>
      <c r="N1910" t="str">
        <f t="shared" si="89"/>
        <v>C:\Users\luis.nunes\OneDrive - ATERPA\00.SERVIDOR\SALA TÉCNICA\00.PROJETOS\02.DOCUMENTOS\ANO 01\MSV-163MS-638-NORTE\AQ\OBSOLETO</v>
      </c>
      <c r="O1910" t="s">
        <v>4780</v>
      </c>
    </row>
    <row r="1911" spans="1:15" x14ac:dyDescent="0.3">
      <c r="A1911" t="s">
        <v>1971</v>
      </c>
      <c r="B1911">
        <v>776455</v>
      </c>
      <c r="C1911" t="s">
        <v>5992</v>
      </c>
      <c r="D1911" s="11">
        <v>45838</v>
      </c>
      <c r="E1911" t="s">
        <v>3877</v>
      </c>
      <c r="F1911" t="s">
        <v>2786</v>
      </c>
      <c r="G1911" t="s">
        <v>2788</v>
      </c>
      <c r="H1911" t="str">
        <f>IF(_xlfn.XLOOKUP(E1911,LD_01[DOCUMENTO],LD_01[REVISÃO])=F1911,"VIGENTE","OBSOLETO")</f>
        <v>OBSOLETO</v>
      </c>
      <c r="I1911" t="s">
        <v>4320</v>
      </c>
      <c r="J1911" t="s">
        <v>4855</v>
      </c>
      <c r="K1911" t="str">
        <f t="shared" si="87"/>
        <v>MSV-163MS-638-NORTE</v>
      </c>
      <c r="L1911" t="str">
        <f>_xlfn.XLOOKUP(E1911,LD_PROJETOS!A:A,LD_PROJETOS!H:H)</f>
        <v>AQ</v>
      </c>
      <c r="M1911" t="str">
        <f t="shared" si="88"/>
        <v>OBSOLETO</v>
      </c>
      <c r="N1911" t="str">
        <f t="shared" si="89"/>
        <v>C:\Users\luis.nunes\OneDrive - ATERPA\00.SERVIDOR\SALA TÉCNICA\00.PROJETOS\02.DOCUMENTOS\ANO 01\MSV-163MS-638-NORTE\AQ\OBSOLETO</v>
      </c>
      <c r="O1911" t="s">
        <v>4780</v>
      </c>
    </row>
    <row r="1912" spans="1:15" x14ac:dyDescent="0.3">
      <c r="A1912" t="s">
        <v>1972</v>
      </c>
      <c r="B1912">
        <v>1219429</v>
      </c>
      <c r="C1912" t="s">
        <v>5992</v>
      </c>
      <c r="D1912" s="11">
        <v>45838</v>
      </c>
      <c r="E1912" t="s">
        <v>3878</v>
      </c>
      <c r="F1912" t="s">
        <v>2786</v>
      </c>
      <c r="G1912" t="s">
        <v>2787</v>
      </c>
      <c r="H1912" t="str">
        <f>IF(_xlfn.XLOOKUP(E1912,LD_01[DOCUMENTO],LD_01[REVISÃO])=F1912,"VIGENTE","OBSOLETO")</f>
        <v>OBSOLETO</v>
      </c>
      <c r="I1912" t="s">
        <v>4320</v>
      </c>
      <c r="J1912" t="s">
        <v>4855</v>
      </c>
      <c r="K1912" t="str">
        <f t="shared" si="87"/>
        <v>MSV-163MS-638-NORTE</v>
      </c>
      <c r="L1912" t="str">
        <f>_xlfn.XLOOKUP(E1912,LD_PROJETOS!A:A,LD_PROJETOS!H:H)</f>
        <v>AQ</v>
      </c>
      <c r="M1912" t="str">
        <f t="shared" si="88"/>
        <v>OBSOLETO</v>
      </c>
      <c r="N1912" t="str">
        <f t="shared" si="89"/>
        <v>C:\Users\luis.nunes\OneDrive - ATERPA\00.SERVIDOR\SALA TÉCNICA\00.PROJETOS\02.DOCUMENTOS\ANO 01\MSV-163MS-638-NORTE\AQ\OBSOLETO</v>
      </c>
      <c r="O1912" t="s">
        <v>4780</v>
      </c>
    </row>
    <row r="1913" spans="1:15" x14ac:dyDescent="0.3">
      <c r="A1913" t="s">
        <v>1973</v>
      </c>
      <c r="B1913">
        <v>1430923</v>
      </c>
      <c r="C1913" t="s">
        <v>5992</v>
      </c>
      <c r="D1913" s="11">
        <v>45838</v>
      </c>
      <c r="E1913" t="s">
        <v>3878</v>
      </c>
      <c r="F1913" t="s">
        <v>2786</v>
      </c>
      <c r="G1913" t="s">
        <v>2788</v>
      </c>
      <c r="H1913" t="str">
        <f>IF(_xlfn.XLOOKUP(E1913,LD_01[DOCUMENTO],LD_01[REVISÃO])=F1913,"VIGENTE","OBSOLETO")</f>
        <v>OBSOLETO</v>
      </c>
      <c r="I1913" t="s">
        <v>4320</v>
      </c>
      <c r="J1913" t="s">
        <v>4855</v>
      </c>
      <c r="K1913" t="str">
        <f t="shared" si="87"/>
        <v>MSV-163MS-638-NORTE</v>
      </c>
      <c r="L1913" t="str">
        <f>_xlfn.XLOOKUP(E1913,LD_PROJETOS!A:A,LD_PROJETOS!H:H)</f>
        <v>AQ</v>
      </c>
      <c r="M1913" t="str">
        <f t="shared" si="88"/>
        <v>OBSOLETO</v>
      </c>
      <c r="N1913" t="str">
        <f t="shared" si="89"/>
        <v>C:\Users\luis.nunes\OneDrive - ATERPA\00.SERVIDOR\SALA TÉCNICA\00.PROJETOS\02.DOCUMENTOS\ANO 01\MSV-163MS-638-NORTE\AQ\OBSOLETO</v>
      </c>
      <c r="O1913" t="s">
        <v>4780</v>
      </c>
    </row>
    <row r="1914" spans="1:15" x14ac:dyDescent="0.3">
      <c r="A1914" t="s">
        <v>1816</v>
      </c>
      <c r="B1914">
        <v>7245618</v>
      </c>
      <c r="C1914" t="s">
        <v>5992</v>
      </c>
      <c r="D1914" s="11">
        <v>45838</v>
      </c>
      <c r="E1914" t="s">
        <v>3793</v>
      </c>
      <c r="F1914" t="s">
        <v>2786</v>
      </c>
      <c r="G1914" t="s">
        <v>2787</v>
      </c>
      <c r="H1914" t="str">
        <f>IF(_xlfn.XLOOKUP(E1914,LD_01[DOCUMENTO],LD_01[REVISÃO])=F1914,"VIGENTE","OBSOLETO")</f>
        <v>VIGENTE</v>
      </c>
      <c r="I1914" t="s">
        <v>4320</v>
      </c>
      <c r="J1914" t="s">
        <v>4855</v>
      </c>
      <c r="K1914" t="str">
        <f t="shared" si="87"/>
        <v>MSV-163MS-638-NORTE</v>
      </c>
      <c r="L1914" t="str">
        <f>_xlfn.XLOOKUP(E1914,LD_PROJETOS!A:A,LD_PROJETOS!H:H)</f>
        <v>EL</v>
      </c>
      <c r="M1914" t="str">
        <f t="shared" si="88"/>
        <v/>
      </c>
      <c r="N1914" t="str">
        <f t="shared" si="89"/>
        <v>C:\Users\luis.nunes\OneDrive - ATERPA\00.SERVIDOR\SALA TÉCNICA\00.PROJETOS\02.DOCUMENTOS\ANO 01\MSV-163MS-638-NORTE\EL</v>
      </c>
      <c r="O1914" t="s">
        <v>4780</v>
      </c>
    </row>
    <row r="1915" spans="1:15" x14ac:dyDescent="0.3">
      <c r="A1915" t="s">
        <v>1817</v>
      </c>
      <c r="B1915">
        <v>8317908</v>
      </c>
      <c r="C1915" t="s">
        <v>5992</v>
      </c>
      <c r="D1915" s="11">
        <v>45838</v>
      </c>
      <c r="E1915" t="s">
        <v>3793</v>
      </c>
      <c r="F1915" t="s">
        <v>2786</v>
      </c>
      <c r="G1915" t="s">
        <v>2788</v>
      </c>
      <c r="H1915" t="str">
        <f>IF(_xlfn.XLOOKUP(E1915,LD_01[DOCUMENTO],LD_01[REVISÃO])=F1915,"VIGENTE","OBSOLETO")</f>
        <v>VIGENTE</v>
      </c>
      <c r="I1915" t="s">
        <v>4320</v>
      </c>
      <c r="J1915" t="s">
        <v>4855</v>
      </c>
      <c r="K1915" t="str">
        <f t="shared" si="87"/>
        <v>MSV-163MS-638-NORTE</v>
      </c>
      <c r="L1915" t="str">
        <f>_xlfn.XLOOKUP(E1915,LD_PROJETOS!A:A,LD_PROJETOS!H:H)</f>
        <v>EL</v>
      </c>
      <c r="M1915" t="str">
        <f t="shared" si="88"/>
        <v/>
      </c>
      <c r="N1915" t="str">
        <f t="shared" si="89"/>
        <v>C:\Users\luis.nunes\OneDrive - ATERPA\00.SERVIDOR\SALA TÉCNICA\00.PROJETOS\02.DOCUMENTOS\ANO 01\MSV-163MS-638-NORTE\EL</v>
      </c>
      <c r="O1915" t="s">
        <v>4780</v>
      </c>
    </row>
    <row r="1916" spans="1:15" x14ac:dyDescent="0.3">
      <c r="A1916" t="s">
        <v>1818</v>
      </c>
      <c r="B1916">
        <v>7481440</v>
      </c>
      <c r="C1916" t="s">
        <v>5992</v>
      </c>
      <c r="D1916" s="11">
        <v>45838</v>
      </c>
      <c r="E1916" t="s">
        <v>3794</v>
      </c>
      <c r="F1916" t="s">
        <v>2786</v>
      </c>
      <c r="G1916" t="s">
        <v>2787</v>
      </c>
      <c r="H1916" t="str">
        <f>IF(_xlfn.XLOOKUP(E1916,LD_01[DOCUMENTO],LD_01[REVISÃO])=F1916,"VIGENTE","OBSOLETO")</f>
        <v>OBSOLETO</v>
      </c>
      <c r="I1916" t="s">
        <v>4320</v>
      </c>
      <c r="J1916" t="s">
        <v>4855</v>
      </c>
      <c r="K1916" t="str">
        <f t="shared" si="87"/>
        <v>MSV-163MS-638-NORTE</v>
      </c>
      <c r="L1916" t="str">
        <f>_xlfn.XLOOKUP(E1916,LD_PROJETOS!A:A,LD_PROJETOS!H:H)</f>
        <v>EL</v>
      </c>
      <c r="M1916" t="str">
        <f t="shared" si="88"/>
        <v>OBSOLETO</v>
      </c>
      <c r="N1916" t="str">
        <f t="shared" si="89"/>
        <v>C:\Users\luis.nunes\OneDrive - ATERPA\00.SERVIDOR\SALA TÉCNICA\00.PROJETOS\02.DOCUMENTOS\ANO 01\MSV-163MS-638-NORTE\EL\OBSOLETO</v>
      </c>
      <c r="O1916" t="s">
        <v>4780</v>
      </c>
    </row>
    <row r="1917" spans="1:15" x14ac:dyDescent="0.3">
      <c r="A1917" t="s">
        <v>1819</v>
      </c>
      <c r="B1917">
        <v>3524097</v>
      </c>
      <c r="C1917" t="s">
        <v>5992</v>
      </c>
      <c r="D1917" s="11">
        <v>45838</v>
      </c>
      <c r="E1917" t="s">
        <v>3794</v>
      </c>
      <c r="F1917" t="s">
        <v>2786</v>
      </c>
      <c r="G1917" t="s">
        <v>2788</v>
      </c>
      <c r="H1917" t="str">
        <f>IF(_xlfn.XLOOKUP(E1917,LD_01[DOCUMENTO],LD_01[REVISÃO])=F1917,"VIGENTE","OBSOLETO")</f>
        <v>OBSOLETO</v>
      </c>
      <c r="I1917" t="s">
        <v>4320</v>
      </c>
      <c r="J1917" t="s">
        <v>4855</v>
      </c>
      <c r="K1917" t="str">
        <f t="shared" si="87"/>
        <v>MSV-163MS-638-NORTE</v>
      </c>
      <c r="L1917" t="str">
        <f>_xlfn.XLOOKUP(E1917,LD_PROJETOS!A:A,LD_PROJETOS!H:H)</f>
        <v>EL</v>
      </c>
      <c r="M1917" t="str">
        <f t="shared" si="88"/>
        <v>OBSOLETO</v>
      </c>
      <c r="N1917" t="str">
        <f t="shared" si="89"/>
        <v>C:\Users\luis.nunes\OneDrive - ATERPA\00.SERVIDOR\SALA TÉCNICA\00.PROJETOS\02.DOCUMENTOS\ANO 01\MSV-163MS-638-NORTE\EL\OBSOLETO</v>
      </c>
      <c r="O1917" t="s">
        <v>4780</v>
      </c>
    </row>
    <row r="1918" spans="1:15" x14ac:dyDescent="0.3">
      <c r="A1918" t="s">
        <v>1820</v>
      </c>
      <c r="B1918">
        <v>2705305</v>
      </c>
      <c r="C1918" t="s">
        <v>5992</v>
      </c>
      <c r="D1918" s="11">
        <v>45838</v>
      </c>
      <c r="E1918" t="s">
        <v>3795</v>
      </c>
      <c r="F1918" t="s">
        <v>2786</v>
      </c>
      <c r="G1918" t="s">
        <v>2787</v>
      </c>
      <c r="H1918" t="str">
        <f>IF(_xlfn.XLOOKUP(E1918,LD_01[DOCUMENTO],LD_01[REVISÃO])=F1918,"VIGENTE","OBSOLETO")</f>
        <v>OBSOLETO</v>
      </c>
      <c r="I1918" t="s">
        <v>4320</v>
      </c>
      <c r="J1918" t="s">
        <v>4855</v>
      </c>
      <c r="K1918" t="str">
        <f t="shared" si="87"/>
        <v>MSV-163MS-638-NORTE</v>
      </c>
      <c r="L1918" t="str">
        <f>_xlfn.XLOOKUP(E1918,LD_PROJETOS!A:A,LD_PROJETOS!H:H)</f>
        <v>EL</v>
      </c>
      <c r="M1918" t="str">
        <f t="shared" si="88"/>
        <v>OBSOLETO</v>
      </c>
      <c r="N1918" t="str">
        <f t="shared" si="89"/>
        <v>C:\Users\luis.nunes\OneDrive - ATERPA\00.SERVIDOR\SALA TÉCNICA\00.PROJETOS\02.DOCUMENTOS\ANO 01\MSV-163MS-638-NORTE\EL\OBSOLETO</v>
      </c>
      <c r="O1918" t="s">
        <v>4780</v>
      </c>
    </row>
    <row r="1919" spans="1:15" x14ac:dyDescent="0.3">
      <c r="A1919" t="s">
        <v>1821</v>
      </c>
      <c r="B1919">
        <v>2040798</v>
      </c>
      <c r="C1919" t="s">
        <v>5992</v>
      </c>
      <c r="D1919" s="11">
        <v>45838</v>
      </c>
      <c r="E1919" t="s">
        <v>3795</v>
      </c>
      <c r="F1919" t="s">
        <v>2786</v>
      </c>
      <c r="G1919" t="s">
        <v>2788</v>
      </c>
      <c r="H1919" t="str">
        <f>IF(_xlfn.XLOOKUP(E1919,LD_01[DOCUMENTO],LD_01[REVISÃO])=F1919,"VIGENTE","OBSOLETO")</f>
        <v>OBSOLETO</v>
      </c>
      <c r="I1919" t="s">
        <v>4320</v>
      </c>
      <c r="J1919" t="s">
        <v>4855</v>
      </c>
      <c r="K1919" t="str">
        <f t="shared" si="87"/>
        <v>MSV-163MS-638-NORTE</v>
      </c>
      <c r="L1919" t="str">
        <f>_xlfn.XLOOKUP(E1919,LD_PROJETOS!A:A,LD_PROJETOS!H:H)</f>
        <v>EL</v>
      </c>
      <c r="M1919" t="str">
        <f t="shared" si="88"/>
        <v>OBSOLETO</v>
      </c>
      <c r="N1919" t="str">
        <f t="shared" si="89"/>
        <v>C:\Users\luis.nunes\OneDrive - ATERPA\00.SERVIDOR\SALA TÉCNICA\00.PROJETOS\02.DOCUMENTOS\ANO 01\MSV-163MS-638-NORTE\EL\OBSOLETO</v>
      </c>
      <c r="O1919" t="s">
        <v>4780</v>
      </c>
    </row>
    <row r="1920" spans="1:15" x14ac:dyDescent="0.3">
      <c r="A1920" t="s">
        <v>1822</v>
      </c>
      <c r="B1920">
        <v>4219793</v>
      </c>
      <c r="C1920" t="s">
        <v>5992</v>
      </c>
      <c r="D1920" s="11">
        <v>45838</v>
      </c>
      <c r="E1920" t="s">
        <v>3796</v>
      </c>
      <c r="F1920" t="s">
        <v>2786</v>
      </c>
      <c r="G1920" t="s">
        <v>2787</v>
      </c>
      <c r="H1920" t="str">
        <f>IF(_xlfn.XLOOKUP(E1920,LD_01[DOCUMENTO],LD_01[REVISÃO])=F1920,"VIGENTE","OBSOLETO")</f>
        <v>OBSOLETO</v>
      </c>
      <c r="I1920" t="s">
        <v>4320</v>
      </c>
      <c r="J1920" t="s">
        <v>4855</v>
      </c>
      <c r="K1920" t="str">
        <f t="shared" si="87"/>
        <v>MSV-163MS-638-NORTE</v>
      </c>
      <c r="L1920" t="str">
        <f>_xlfn.XLOOKUP(E1920,LD_PROJETOS!A:A,LD_PROJETOS!H:H)</f>
        <v>EL</v>
      </c>
      <c r="M1920" t="str">
        <f t="shared" si="88"/>
        <v>OBSOLETO</v>
      </c>
      <c r="N1920" t="str">
        <f t="shared" si="89"/>
        <v>C:\Users\luis.nunes\OneDrive - ATERPA\00.SERVIDOR\SALA TÉCNICA\00.PROJETOS\02.DOCUMENTOS\ANO 01\MSV-163MS-638-NORTE\EL\OBSOLETO</v>
      </c>
      <c r="O1920" t="s">
        <v>4780</v>
      </c>
    </row>
    <row r="1921" spans="1:15" x14ac:dyDescent="0.3">
      <c r="A1921" t="s">
        <v>1823</v>
      </c>
      <c r="B1921">
        <v>2632569</v>
      </c>
      <c r="C1921" t="s">
        <v>5992</v>
      </c>
      <c r="D1921" s="11">
        <v>45838</v>
      </c>
      <c r="E1921" t="s">
        <v>3796</v>
      </c>
      <c r="F1921" t="s">
        <v>2786</v>
      </c>
      <c r="G1921" t="s">
        <v>2788</v>
      </c>
      <c r="H1921" t="str">
        <f>IF(_xlfn.XLOOKUP(E1921,LD_01[DOCUMENTO],LD_01[REVISÃO])=F1921,"VIGENTE","OBSOLETO")</f>
        <v>OBSOLETO</v>
      </c>
      <c r="I1921" t="s">
        <v>4320</v>
      </c>
      <c r="J1921" t="s">
        <v>4855</v>
      </c>
      <c r="K1921" t="str">
        <f t="shared" ref="K1921:K1984" si="90">"MSV-163MS-"&amp;I1921</f>
        <v>MSV-163MS-638-NORTE</v>
      </c>
      <c r="L1921" t="str">
        <f>_xlfn.XLOOKUP(E1921,LD_PROJETOS!A:A,LD_PROJETOS!H:H)</f>
        <v>EL</v>
      </c>
      <c r="M1921" t="str">
        <f t="shared" ref="M1921:M1984" si="91">IF(H1921&lt;&gt;"OBSOLETO","",H1921)</f>
        <v>OBSOLETO</v>
      </c>
      <c r="N1921" t="str">
        <f t="shared" ref="N1921:N1984" si="92">_xlfn.TEXTJOIN("\",TRUE,J1921:M1921)</f>
        <v>C:\Users\luis.nunes\OneDrive - ATERPA\00.SERVIDOR\SALA TÉCNICA\00.PROJETOS\02.DOCUMENTOS\ANO 01\MSV-163MS-638-NORTE\EL\OBSOLETO</v>
      </c>
      <c r="O1921" t="s">
        <v>4780</v>
      </c>
    </row>
    <row r="1922" spans="1:15" x14ac:dyDescent="0.3">
      <c r="A1922" t="s">
        <v>1824</v>
      </c>
      <c r="B1922">
        <v>3452629</v>
      </c>
      <c r="C1922" t="s">
        <v>5992</v>
      </c>
      <c r="D1922" s="11">
        <v>45838</v>
      </c>
      <c r="E1922" t="s">
        <v>3797</v>
      </c>
      <c r="F1922" t="s">
        <v>2786</v>
      </c>
      <c r="G1922" t="s">
        <v>2787</v>
      </c>
      <c r="H1922" t="str">
        <f>IF(_xlfn.XLOOKUP(E1922,LD_01[DOCUMENTO],LD_01[REVISÃO])=F1922,"VIGENTE","OBSOLETO")</f>
        <v>OBSOLETO</v>
      </c>
      <c r="I1922" t="s">
        <v>4320</v>
      </c>
      <c r="J1922" t="s">
        <v>4855</v>
      </c>
      <c r="K1922" t="str">
        <f t="shared" si="90"/>
        <v>MSV-163MS-638-NORTE</v>
      </c>
      <c r="L1922" t="str">
        <f>_xlfn.XLOOKUP(E1922,LD_PROJETOS!A:A,LD_PROJETOS!H:H)</f>
        <v>EL</v>
      </c>
      <c r="M1922" t="str">
        <f t="shared" si="91"/>
        <v>OBSOLETO</v>
      </c>
      <c r="N1922" t="str">
        <f t="shared" si="92"/>
        <v>C:\Users\luis.nunes\OneDrive - ATERPA\00.SERVIDOR\SALA TÉCNICA\00.PROJETOS\02.DOCUMENTOS\ANO 01\MSV-163MS-638-NORTE\EL\OBSOLETO</v>
      </c>
      <c r="O1922" t="s">
        <v>4780</v>
      </c>
    </row>
    <row r="1923" spans="1:15" x14ac:dyDescent="0.3">
      <c r="A1923" t="s">
        <v>1825</v>
      </c>
      <c r="B1923">
        <v>2301593</v>
      </c>
      <c r="C1923" t="s">
        <v>5992</v>
      </c>
      <c r="D1923" s="11">
        <v>45838</v>
      </c>
      <c r="E1923" t="s">
        <v>3797</v>
      </c>
      <c r="F1923" t="s">
        <v>2786</v>
      </c>
      <c r="G1923" t="s">
        <v>2788</v>
      </c>
      <c r="H1923" t="str">
        <f>IF(_xlfn.XLOOKUP(E1923,LD_01[DOCUMENTO],LD_01[REVISÃO])=F1923,"VIGENTE","OBSOLETO")</f>
        <v>OBSOLETO</v>
      </c>
      <c r="I1923" t="s">
        <v>4320</v>
      </c>
      <c r="J1923" t="s">
        <v>4855</v>
      </c>
      <c r="K1923" t="str">
        <f t="shared" si="90"/>
        <v>MSV-163MS-638-NORTE</v>
      </c>
      <c r="L1923" t="str">
        <f>_xlfn.XLOOKUP(E1923,LD_PROJETOS!A:A,LD_PROJETOS!H:H)</f>
        <v>EL</v>
      </c>
      <c r="M1923" t="str">
        <f t="shared" si="91"/>
        <v>OBSOLETO</v>
      </c>
      <c r="N1923" t="str">
        <f t="shared" si="92"/>
        <v>C:\Users\luis.nunes\OneDrive - ATERPA\00.SERVIDOR\SALA TÉCNICA\00.PROJETOS\02.DOCUMENTOS\ANO 01\MSV-163MS-638-NORTE\EL\OBSOLETO</v>
      </c>
      <c r="O1923" t="s">
        <v>4780</v>
      </c>
    </row>
    <row r="1924" spans="1:15" x14ac:dyDescent="0.3">
      <c r="A1924" t="s">
        <v>1826</v>
      </c>
      <c r="B1924">
        <v>393191</v>
      </c>
      <c r="C1924" t="s">
        <v>5992</v>
      </c>
      <c r="D1924" s="11">
        <v>45838</v>
      </c>
      <c r="E1924" t="s">
        <v>3798</v>
      </c>
      <c r="F1924" t="s">
        <v>2786</v>
      </c>
      <c r="G1924" t="s">
        <v>2787</v>
      </c>
      <c r="H1924" t="str">
        <f>IF(_xlfn.XLOOKUP(E1924,LD_01[DOCUMENTO],LD_01[REVISÃO])=F1924,"VIGENTE","OBSOLETO")</f>
        <v>OBSOLETO</v>
      </c>
      <c r="I1924" t="s">
        <v>4320</v>
      </c>
      <c r="J1924" t="s">
        <v>4855</v>
      </c>
      <c r="K1924" t="str">
        <f t="shared" si="90"/>
        <v>MSV-163MS-638-NORTE</v>
      </c>
      <c r="L1924" t="str">
        <f>_xlfn.XLOOKUP(E1924,LD_PROJETOS!A:A,LD_PROJETOS!H:H)</f>
        <v>EL</v>
      </c>
      <c r="M1924" t="str">
        <f t="shared" si="91"/>
        <v>OBSOLETO</v>
      </c>
      <c r="N1924" t="str">
        <f t="shared" si="92"/>
        <v>C:\Users\luis.nunes\OneDrive - ATERPA\00.SERVIDOR\SALA TÉCNICA\00.PROJETOS\02.DOCUMENTOS\ANO 01\MSV-163MS-638-NORTE\EL\OBSOLETO</v>
      </c>
      <c r="O1924" t="s">
        <v>4780</v>
      </c>
    </row>
    <row r="1925" spans="1:15" x14ac:dyDescent="0.3">
      <c r="A1925" t="s">
        <v>1827</v>
      </c>
      <c r="B1925">
        <v>252598</v>
      </c>
      <c r="C1925" t="s">
        <v>5992</v>
      </c>
      <c r="D1925" s="11">
        <v>45838</v>
      </c>
      <c r="E1925" t="s">
        <v>3798</v>
      </c>
      <c r="F1925" t="s">
        <v>2786</v>
      </c>
      <c r="G1925" t="s">
        <v>2788</v>
      </c>
      <c r="H1925" t="str">
        <f>IF(_xlfn.XLOOKUP(E1925,LD_01[DOCUMENTO],LD_01[REVISÃO])=F1925,"VIGENTE","OBSOLETO")</f>
        <v>OBSOLETO</v>
      </c>
      <c r="I1925" t="s">
        <v>4320</v>
      </c>
      <c r="J1925" t="s">
        <v>4855</v>
      </c>
      <c r="K1925" t="str">
        <f t="shared" si="90"/>
        <v>MSV-163MS-638-NORTE</v>
      </c>
      <c r="L1925" t="str">
        <f>_xlfn.XLOOKUP(E1925,LD_PROJETOS!A:A,LD_PROJETOS!H:H)</f>
        <v>EL</v>
      </c>
      <c r="M1925" t="str">
        <f t="shared" si="91"/>
        <v>OBSOLETO</v>
      </c>
      <c r="N1925" t="str">
        <f t="shared" si="92"/>
        <v>C:\Users\luis.nunes\OneDrive - ATERPA\00.SERVIDOR\SALA TÉCNICA\00.PROJETOS\02.DOCUMENTOS\ANO 01\MSV-163MS-638-NORTE\EL\OBSOLETO</v>
      </c>
      <c r="O1925" t="s">
        <v>4780</v>
      </c>
    </row>
    <row r="1926" spans="1:15" x14ac:dyDescent="0.3">
      <c r="A1926" t="s">
        <v>1828</v>
      </c>
      <c r="B1926">
        <v>251536</v>
      </c>
      <c r="C1926" t="s">
        <v>5992</v>
      </c>
      <c r="D1926" s="11">
        <v>45838</v>
      </c>
      <c r="E1926" t="s">
        <v>3799</v>
      </c>
      <c r="F1926" t="s">
        <v>2786</v>
      </c>
      <c r="G1926" t="s">
        <v>2787</v>
      </c>
      <c r="H1926" t="str">
        <f>IF(_xlfn.XLOOKUP(E1926,LD_01[DOCUMENTO],LD_01[REVISÃO])=F1926,"VIGENTE","OBSOLETO")</f>
        <v>OBSOLETO</v>
      </c>
      <c r="I1926" t="s">
        <v>4320</v>
      </c>
      <c r="J1926" t="s">
        <v>4855</v>
      </c>
      <c r="K1926" t="str">
        <f t="shared" si="90"/>
        <v>MSV-163MS-638-NORTE</v>
      </c>
      <c r="L1926" t="str">
        <f>_xlfn.XLOOKUP(E1926,LD_PROJETOS!A:A,LD_PROJETOS!H:H)</f>
        <v>EL</v>
      </c>
      <c r="M1926" t="str">
        <f t="shared" si="91"/>
        <v>OBSOLETO</v>
      </c>
      <c r="N1926" t="str">
        <f t="shared" si="92"/>
        <v>C:\Users\luis.nunes\OneDrive - ATERPA\00.SERVIDOR\SALA TÉCNICA\00.PROJETOS\02.DOCUMENTOS\ANO 01\MSV-163MS-638-NORTE\EL\OBSOLETO</v>
      </c>
      <c r="O1926" t="s">
        <v>4780</v>
      </c>
    </row>
    <row r="1927" spans="1:15" x14ac:dyDescent="0.3">
      <c r="A1927" t="s">
        <v>1829</v>
      </c>
      <c r="B1927">
        <v>274068</v>
      </c>
      <c r="C1927" t="s">
        <v>5992</v>
      </c>
      <c r="D1927" s="11">
        <v>45838</v>
      </c>
      <c r="E1927" t="s">
        <v>3799</v>
      </c>
      <c r="F1927" t="s">
        <v>2786</v>
      </c>
      <c r="G1927" t="s">
        <v>2788</v>
      </c>
      <c r="H1927" t="str">
        <f>IF(_xlfn.XLOOKUP(E1927,LD_01[DOCUMENTO],LD_01[REVISÃO])=F1927,"VIGENTE","OBSOLETO")</f>
        <v>OBSOLETO</v>
      </c>
      <c r="I1927" t="s">
        <v>4320</v>
      </c>
      <c r="J1927" t="s">
        <v>4855</v>
      </c>
      <c r="K1927" t="str">
        <f t="shared" si="90"/>
        <v>MSV-163MS-638-NORTE</v>
      </c>
      <c r="L1927" t="str">
        <f>_xlfn.XLOOKUP(E1927,LD_PROJETOS!A:A,LD_PROJETOS!H:H)</f>
        <v>EL</v>
      </c>
      <c r="M1927" t="str">
        <f t="shared" si="91"/>
        <v>OBSOLETO</v>
      </c>
      <c r="N1927" t="str">
        <f t="shared" si="92"/>
        <v>C:\Users\luis.nunes\OneDrive - ATERPA\00.SERVIDOR\SALA TÉCNICA\00.PROJETOS\02.DOCUMENTOS\ANO 01\MSV-163MS-638-NORTE\EL\OBSOLETO</v>
      </c>
      <c r="O1927" t="s">
        <v>4780</v>
      </c>
    </row>
    <row r="1928" spans="1:15" x14ac:dyDescent="0.3">
      <c r="A1928" t="s">
        <v>1830</v>
      </c>
      <c r="B1928">
        <v>3554717</v>
      </c>
      <c r="C1928" t="s">
        <v>5992</v>
      </c>
      <c r="D1928" s="11">
        <v>45838</v>
      </c>
      <c r="E1928" t="s">
        <v>3800</v>
      </c>
      <c r="F1928" t="s">
        <v>2786</v>
      </c>
      <c r="G1928" t="s">
        <v>2787</v>
      </c>
      <c r="H1928" t="str">
        <f>IF(_xlfn.XLOOKUP(E1928,LD_01[DOCUMENTO],LD_01[REVISÃO])=F1928,"VIGENTE","OBSOLETO")</f>
        <v>OBSOLETO</v>
      </c>
      <c r="I1928" t="s">
        <v>4320</v>
      </c>
      <c r="J1928" t="s">
        <v>4855</v>
      </c>
      <c r="K1928" t="str">
        <f t="shared" si="90"/>
        <v>MSV-163MS-638-NORTE</v>
      </c>
      <c r="L1928" t="str">
        <f>_xlfn.XLOOKUP(E1928,LD_PROJETOS!A:A,LD_PROJETOS!H:H)</f>
        <v>EL</v>
      </c>
      <c r="M1928" t="str">
        <f t="shared" si="91"/>
        <v>OBSOLETO</v>
      </c>
      <c r="N1928" t="str">
        <f t="shared" si="92"/>
        <v>C:\Users\luis.nunes\OneDrive - ATERPA\00.SERVIDOR\SALA TÉCNICA\00.PROJETOS\02.DOCUMENTOS\ANO 01\MSV-163MS-638-NORTE\EL\OBSOLETO</v>
      </c>
      <c r="O1928" t="s">
        <v>4780</v>
      </c>
    </row>
    <row r="1929" spans="1:15" x14ac:dyDescent="0.3">
      <c r="A1929" t="s">
        <v>1831</v>
      </c>
      <c r="B1929">
        <v>2028205</v>
      </c>
      <c r="C1929" t="s">
        <v>5992</v>
      </c>
      <c r="D1929" s="11">
        <v>45838</v>
      </c>
      <c r="E1929" t="s">
        <v>3800</v>
      </c>
      <c r="F1929" t="s">
        <v>2786</v>
      </c>
      <c r="G1929" t="s">
        <v>2788</v>
      </c>
      <c r="H1929" t="str">
        <f>IF(_xlfn.XLOOKUP(E1929,LD_01[DOCUMENTO],LD_01[REVISÃO])=F1929,"VIGENTE","OBSOLETO")</f>
        <v>OBSOLETO</v>
      </c>
      <c r="I1929" t="s">
        <v>4320</v>
      </c>
      <c r="J1929" t="s">
        <v>4855</v>
      </c>
      <c r="K1929" t="str">
        <f t="shared" si="90"/>
        <v>MSV-163MS-638-NORTE</v>
      </c>
      <c r="L1929" t="str">
        <f>_xlfn.XLOOKUP(E1929,LD_PROJETOS!A:A,LD_PROJETOS!H:H)</f>
        <v>EL</v>
      </c>
      <c r="M1929" t="str">
        <f t="shared" si="91"/>
        <v>OBSOLETO</v>
      </c>
      <c r="N1929" t="str">
        <f t="shared" si="92"/>
        <v>C:\Users\luis.nunes\OneDrive - ATERPA\00.SERVIDOR\SALA TÉCNICA\00.PROJETOS\02.DOCUMENTOS\ANO 01\MSV-163MS-638-NORTE\EL\OBSOLETO</v>
      </c>
      <c r="O1929" t="s">
        <v>4780</v>
      </c>
    </row>
    <row r="1930" spans="1:15" x14ac:dyDescent="0.3">
      <c r="A1930" t="s">
        <v>1832</v>
      </c>
      <c r="B1930">
        <v>1307042</v>
      </c>
      <c r="C1930" t="s">
        <v>5992</v>
      </c>
      <c r="D1930" s="11">
        <v>45838</v>
      </c>
      <c r="E1930" t="s">
        <v>3801</v>
      </c>
      <c r="F1930" t="s">
        <v>2786</v>
      </c>
      <c r="G1930" t="s">
        <v>2787</v>
      </c>
      <c r="H1930" t="str">
        <f>IF(_xlfn.XLOOKUP(E1930,LD_01[DOCUMENTO],LD_01[REVISÃO])=F1930,"VIGENTE","OBSOLETO")</f>
        <v>OBSOLETO</v>
      </c>
      <c r="I1930" t="s">
        <v>4320</v>
      </c>
      <c r="J1930" t="s">
        <v>4855</v>
      </c>
      <c r="K1930" t="str">
        <f t="shared" si="90"/>
        <v>MSV-163MS-638-NORTE</v>
      </c>
      <c r="L1930" t="str">
        <f>_xlfn.XLOOKUP(E1930,LD_PROJETOS!A:A,LD_PROJETOS!H:H)</f>
        <v>EL</v>
      </c>
      <c r="M1930" t="str">
        <f t="shared" si="91"/>
        <v>OBSOLETO</v>
      </c>
      <c r="N1930" t="str">
        <f t="shared" si="92"/>
        <v>C:\Users\luis.nunes\OneDrive - ATERPA\00.SERVIDOR\SALA TÉCNICA\00.PROJETOS\02.DOCUMENTOS\ANO 01\MSV-163MS-638-NORTE\EL\OBSOLETO</v>
      </c>
      <c r="O1930" t="s">
        <v>4780</v>
      </c>
    </row>
    <row r="1931" spans="1:15" x14ac:dyDescent="0.3">
      <c r="A1931" t="s">
        <v>1833</v>
      </c>
      <c r="B1931">
        <v>1657052</v>
      </c>
      <c r="C1931" t="s">
        <v>5992</v>
      </c>
      <c r="D1931" s="11">
        <v>45838</v>
      </c>
      <c r="E1931" t="s">
        <v>3801</v>
      </c>
      <c r="F1931" t="s">
        <v>2786</v>
      </c>
      <c r="G1931" t="s">
        <v>2788</v>
      </c>
      <c r="H1931" t="str">
        <f>IF(_xlfn.XLOOKUP(E1931,LD_01[DOCUMENTO],LD_01[REVISÃO])=F1931,"VIGENTE","OBSOLETO")</f>
        <v>OBSOLETO</v>
      </c>
      <c r="I1931" t="s">
        <v>4320</v>
      </c>
      <c r="J1931" t="s">
        <v>4855</v>
      </c>
      <c r="K1931" t="str">
        <f t="shared" si="90"/>
        <v>MSV-163MS-638-NORTE</v>
      </c>
      <c r="L1931" t="str">
        <f>_xlfn.XLOOKUP(E1931,LD_PROJETOS!A:A,LD_PROJETOS!H:H)</f>
        <v>EL</v>
      </c>
      <c r="M1931" t="str">
        <f t="shared" si="91"/>
        <v>OBSOLETO</v>
      </c>
      <c r="N1931" t="str">
        <f t="shared" si="92"/>
        <v>C:\Users\luis.nunes\OneDrive - ATERPA\00.SERVIDOR\SALA TÉCNICA\00.PROJETOS\02.DOCUMENTOS\ANO 01\MSV-163MS-638-NORTE\EL\OBSOLETO</v>
      </c>
      <c r="O1931" t="s">
        <v>4780</v>
      </c>
    </row>
    <row r="1932" spans="1:15" x14ac:dyDescent="0.3">
      <c r="A1932" t="s">
        <v>1834</v>
      </c>
      <c r="B1932">
        <v>167608</v>
      </c>
      <c r="C1932" t="s">
        <v>5992</v>
      </c>
      <c r="D1932" s="11">
        <v>45838</v>
      </c>
      <c r="E1932" t="s">
        <v>3802</v>
      </c>
      <c r="F1932" t="s">
        <v>2786</v>
      </c>
      <c r="G1932" t="s">
        <v>2787</v>
      </c>
      <c r="H1932" t="str">
        <f>IF(_xlfn.XLOOKUP(E1932,LD_01[DOCUMENTO],LD_01[REVISÃO])=F1932,"VIGENTE","OBSOLETO")</f>
        <v>OBSOLETO</v>
      </c>
      <c r="I1932" t="s">
        <v>4320</v>
      </c>
      <c r="J1932" t="s">
        <v>4855</v>
      </c>
      <c r="K1932" t="str">
        <f t="shared" si="90"/>
        <v>MSV-163MS-638-NORTE</v>
      </c>
      <c r="L1932" t="str">
        <f>_xlfn.XLOOKUP(E1932,LD_PROJETOS!A:A,LD_PROJETOS!H:H)</f>
        <v>EL</v>
      </c>
      <c r="M1932" t="str">
        <f t="shared" si="91"/>
        <v>OBSOLETO</v>
      </c>
      <c r="N1932" t="str">
        <f t="shared" si="92"/>
        <v>C:\Users\luis.nunes\OneDrive - ATERPA\00.SERVIDOR\SALA TÉCNICA\00.PROJETOS\02.DOCUMENTOS\ANO 01\MSV-163MS-638-NORTE\EL\OBSOLETO</v>
      </c>
      <c r="O1932" t="s">
        <v>4780</v>
      </c>
    </row>
    <row r="1933" spans="1:15" x14ac:dyDescent="0.3">
      <c r="A1933" t="s">
        <v>1835</v>
      </c>
      <c r="B1933">
        <v>237581</v>
      </c>
      <c r="C1933" t="s">
        <v>5992</v>
      </c>
      <c r="D1933" s="11">
        <v>45838</v>
      </c>
      <c r="E1933" t="s">
        <v>3802</v>
      </c>
      <c r="F1933" t="s">
        <v>2786</v>
      </c>
      <c r="G1933" t="s">
        <v>2788</v>
      </c>
      <c r="H1933" t="str">
        <f>IF(_xlfn.XLOOKUP(E1933,LD_01[DOCUMENTO],LD_01[REVISÃO])=F1933,"VIGENTE","OBSOLETO")</f>
        <v>OBSOLETO</v>
      </c>
      <c r="I1933" t="s">
        <v>4320</v>
      </c>
      <c r="J1933" t="s">
        <v>4855</v>
      </c>
      <c r="K1933" t="str">
        <f t="shared" si="90"/>
        <v>MSV-163MS-638-NORTE</v>
      </c>
      <c r="L1933" t="str">
        <f>_xlfn.XLOOKUP(E1933,LD_PROJETOS!A:A,LD_PROJETOS!H:H)</f>
        <v>EL</v>
      </c>
      <c r="M1933" t="str">
        <f t="shared" si="91"/>
        <v>OBSOLETO</v>
      </c>
      <c r="N1933" t="str">
        <f t="shared" si="92"/>
        <v>C:\Users\luis.nunes\OneDrive - ATERPA\00.SERVIDOR\SALA TÉCNICA\00.PROJETOS\02.DOCUMENTOS\ANO 01\MSV-163MS-638-NORTE\EL\OBSOLETO</v>
      </c>
      <c r="O1933" t="s">
        <v>4780</v>
      </c>
    </row>
    <row r="1934" spans="1:15" x14ac:dyDescent="0.3">
      <c r="A1934" t="s">
        <v>1836</v>
      </c>
      <c r="B1934">
        <v>3547770</v>
      </c>
      <c r="C1934" t="s">
        <v>5992</v>
      </c>
      <c r="D1934" s="11">
        <v>45838</v>
      </c>
      <c r="E1934" t="s">
        <v>3803</v>
      </c>
      <c r="F1934" t="s">
        <v>2786</v>
      </c>
      <c r="G1934" t="s">
        <v>2787</v>
      </c>
      <c r="H1934" t="str">
        <f>IF(_xlfn.XLOOKUP(E1934,LD_01[DOCUMENTO],LD_01[REVISÃO])=F1934,"VIGENTE","OBSOLETO")</f>
        <v>OBSOLETO</v>
      </c>
      <c r="I1934" t="s">
        <v>4320</v>
      </c>
      <c r="J1934" t="s">
        <v>4855</v>
      </c>
      <c r="K1934" t="str">
        <f t="shared" si="90"/>
        <v>MSV-163MS-638-NORTE</v>
      </c>
      <c r="L1934" t="str">
        <f>_xlfn.XLOOKUP(E1934,LD_PROJETOS!A:A,LD_PROJETOS!H:H)</f>
        <v>EL</v>
      </c>
      <c r="M1934" t="str">
        <f t="shared" si="91"/>
        <v>OBSOLETO</v>
      </c>
      <c r="N1934" t="str">
        <f t="shared" si="92"/>
        <v>C:\Users\luis.nunes\OneDrive - ATERPA\00.SERVIDOR\SALA TÉCNICA\00.PROJETOS\02.DOCUMENTOS\ANO 01\MSV-163MS-638-NORTE\EL\OBSOLETO</v>
      </c>
      <c r="O1934" t="s">
        <v>4780</v>
      </c>
    </row>
    <row r="1935" spans="1:15" x14ac:dyDescent="0.3">
      <c r="A1935" t="s">
        <v>1837</v>
      </c>
      <c r="B1935">
        <v>2005365</v>
      </c>
      <c r="C1935" t="s">
        <v>5992</v>
      </c>
      <c r="D1935" s="11">
        <v>45838</v>
      </c>
      <c r="E1935" t="s">
        <v>3803</v>
      </c>
      <c r="F1935" t="s">
        <v>2786</v>
      </c>
      <c r="G1935" t="s">
        <v>2788</v>
      </c>
      <c r="H1935" t="str">
        <f>IF(_xlfn.XLOOKUP(E1935,LD_01[DOCUMENTO],LD_01[REVISÃO])=F1935,"VIGENTE","OBSOLETO")</f>
        <v>OBSOLETO</v>
      </c>
      <c r="I1935" t="s">
        <v>4320</v>
      </c>
      <c r="J1935" t="s">
        <v>4855</v>
      </c>
      <c r="K1935" t="str">
        <f t="shared" si="90"/>
        <v>MSV-163MS-638-NORTE</v>
      </c>
      <c r="L1935" t="str">
        <f>_xlfn.XLOOKUP(E1935,LD_PROJETOS!A:A,LD_PROJETOS!H:H)</f>
        <v>EL</v>
      </c>
      <c r="M1935" t="str">
        <f t="shared" si="91"/>
        <v>OBSOLETO</v>
      </c>
      <c r="N1935" t="str">
        <f t="shared" si="92"/>
        <v>C:\Users\luis.nunes\OneDrive - ATERPA\00.SERVIDOR\SALA TÉCNICA\00.PROJETOS\02.DOCUMENTOS\ANO 01\MSV-163MS-638-NORTE\EL\OBSOLETO</v>
      </c>
      <c r="O1935" t="s">
        <v>4780</v>
      </c>
    </row>
    <row r="1936" spans="1:15" x14ac:dyDescent="0.3">
      <c r="A1936" t="s">
        <v>1838</v>
      </c>
      <c r="B1936">
        <v>1290831</v>
      </c>
      <c r="C1936" t="s">
        <v>5992</v>
      </c>
      <c r="D1936" s="11">
        <v>45838</v>
      </c>
      <c r="E1936" t="s">
        <v>3804</v>
      </c>
      <c r="F1936" t="s">
        <v>2786</v>
      </c>
      <c r="G1936" t="s">
        <v>2787</v>
      </c>
      <c r="H1936" t="str">
        <f>IF(_xlfn.XLOOKUP(E1936,LD_01[DOCUMENTO],LD_01[REVISÃO])=F1936,"VIGENTE","OBSOLETO")</f>
        <v>OBSOLETO</v>
      </c>
      <c r="I1936" t="s">
        <v>4320</v>
      </c>
      <c r="J1936" t="s">
        <v>4855</v>
      </c>
      <c r="K1936" t="str">
        <f t="shared" si="90"/>
        <v>MSV-163MS-638-NORTE</v>
      </c>
      <c r="L1936" t="str">
        <f>_xlfn.XLOOKUP(E1936,LD_PROJETOS!A:A,LD_PROJETOS!H:H)</f>
        <v>EL</v>
      </c>
      <c r="M1936" t="str">
        <f t="shared" si="91"/>
        <v>OBSOLETO</v>
      </c>
      <c r="N1936" t="str">
        <f t="shared" si="92"/>
        <v>C:\Users\luis.nunes\OneDrive - ATERPA\00.SERVIDOR\SALA TÉCNICA\00.PROJETOS\02.DOCUMENTOS\ANO 01\MSV-163MS-638-NORTE\EL\OBSOLETO</v>
      </c>
      <c r="O1936" t="s">
        <v>4780</v>
      </c>
    </row>
    <row r="1937" spans="1:15" x14ac:dyDescent="0.3">
      <c r="A1937" t="s">
        <v>1839</v>
      </c>
      <c r="B1937">
        <v>1651916</v>
      </c>
      <c r="C1937" t="s">
        <v>5992</v>
      </c>
      <c r="D1937" s="11">
        <v>45838</v>
      </c>
      <c r="E1937" t="s">
        <v>3804</v>
      </c>
      <c r="F1937" t="s">
        <v>2786</v>
      </c>
      <c r="G1937" t="s">
        <v>2788</v>
      </c>
      <c r="H1937" t="str">
        <f>IF(_xlfn.XLOOKUP(E1937,LD_01[DOCUMENTO],LD_01[REVISÃO])=F1937,"VIGENTE","OBSOLETO")</f>
        <v>OBSOLETO</v>
      </c>
      <c r="I1937" t="s">
        <v>4320</v>
      </c>
      <c r="J1937" t="s">
        <v>4855</v>
      </c>
      <c r="K1937" t="str">
        <f t="shared" si="90"/>
        <v>MSV-163MS-638-NORTE</v>
      </c>
      <c r="L1937" t="str">
        <f>_xlfn.XLOOKUP(E1937,LD_PROJETOS!A:A,LD_PROJETOS!H:H)</f>
        <v>EL</v>
      </c>
      <c r="M1937" t="str">
        <f t="shared" si="91"/>
        <v>OBSOLETO</v>
      </c>
      <c r="N1937" t="str">
        <f t="shared" si="92"/>
        <v>C:\Users\luis.nunes\OneDrive - ATERPA\00.SERVIDOR\SALA TÉCNICA\00.PROJETOS\02.DOCUMENTOS\ANO 01\MSV-163MS-638-NORTE\EL\OBSOLETO</v>
      </c>
      <c r="O1937" t="s">
        <v>4780</v>
      </c>
    </row>
    <row r="1938" spans="1:15" x14ac:dyDescent="0.3">
      <c r="A1938" t="s">
        <v>1840</v>
      </c>
      <c r="B1938">
        <v>167519</v>
      </c>
      <c r="C1938" t="s">
        <v>5992</v>
      </c>
      <c r="D1938" s="11">
        <v>45838</v>
      </c>
      <c r="E1938" t="s">
        <v>3805</v>
      </c>
      <c r="F1938" t="s">
        <v>2786</v>
      </c>
      <c r="G1938" t="s">
        <v>2787</v>
      </c>
      <c r="H1938" t="str">
        <f>IF(_xlfn.XLOOKUP(E1938,LD_01[DOCUMENTO],LD_01[REVISÃO])=F1938,"VIGENTE","OBSOLETO")</f>
        <v>OBSOLETO</v>
      </c>
      <c r="I1938" t="s">
        <v>4320</v>
      </c>
      <c r="J1938" t="s">
        <v>4855</v>
      </c>
      <c r="K1938" t="str">
        <f t="shared" si="90"/>
        <v>MSV-163MS-638-NORTE</v>
      </c>
      <c r="L1938" t="str">
        <f>_xlfn.XLOOKUP(E1938,LD_PROJETOS!A:A,LD_PROJETOS!H:H)</f>
        <v>EL</v>
      </c>
      <c r="M1938" t="str">
        <f t="shared" si="91"/>
        <v>OBSOLETO</v>
      </c>
      <c r="N1938" t="str">
        <f t="shared" si="92"/>
        <v>C:\Users\luis.nunes\OneDrive - ATERPA\00.SERVIDOR\SALA TÉCNICA\00.PROJETOS\02.DOCUMENTOS\ANO 01\MSV-163MS-638-NORTE\EL\OBSOLETO</v>
      </c>
      <c r="O1938" t="s">
        <v>4780</v>
      </c>
    </row>
    <row r="1939" spans="1:15" x14ac:dyDescent="0.3">
      <c r="A1939" t="s">
        <v>1841</v>
      </c>
      <c r="B1939">
        <v>237614</v>
      </c>
      <c r="C1939" t="s">
        <v>5992</v>
      </c>
      <c r="D1939" s="11">
        <v>45838</v>
      </c>
      <c r="E1939" t="s">
        <v>3805</v>
      </c>
      <c r="F1939" t="s">
        <v>2786</v>
      </c>
      <c r="G1939" t="s">
        <v>2788</v>
      </c>
      <c r="H1939" t="str">
        <f>IF(_xlfn.XLOOKUP(E1939,LD_01[DOCUMENTO],LD_01[REVISÃO])=F1939,"VIGENTE","OBSOLETO")</f>
        <v>OBSOLETO</v>
      </c>
      <c r="I1939" t="s">
        <v>4320</v>
      </c>
      <c r="J1939" t="s">
        <v>4855</v>
      </c>
      <c r="K1939" t="str">
        <f t="shared" si="90"/>
        <v>MSV-163MS-638-NORTE</v>
      </c>
      <c r="L1939" t="str">
        <f>_xlfn.XLOOKUP(E1939,LD_PROJETOS!A:A,LD_PROJETOS!H:H)</f>
        <v>EL</v>
      </c>
      <c r="M1939" t="str">
        <f t="shared" si="91"/>
        <v>OBSOLETO</v>
      </c>
      <c r="N1939" t="str">
        <f t="shared" si="92"/>
        <v>C:\Users\luis.nunes\OneDrive - ATERPA\00.SERVIDOR\SALA TÉCNICA\00.PROJETOS\02.DOCUMENTOS\ANO 01\MSV-163MS-638-NORTE\EL\OBSOLETO</v>
      </c>
      <c r="O1939" t="s">
        <v>4780</v>
      </c>
    </row>
    <row r="1940" spans="1:15" x14ac:dyDescent="0.3">
      <c r="A1940" t="s">
        <v>1842</v>
      </c>
      <c r="B1940">
        <v>2476583</v>
      </c>
      <c r="C1940" t="s">
        <v>5992</v>
      </c>
      <c r="D1940" s="11">
        <v>45838</v>
      </c>
      <c r="E1940" t="s">
        <v>3806</v>
      </c>
      <c r="F1940" t="s">
        <v>2786</v>
      </c>
      <c r="G1940" t="s">
        <v>2787</v>
      </c>
      <c r="H1940" t="str">
        <f>IF(_xlfn.XLOOKUP(E1940,LD_01[DOCUMENTO],LD_01[REVISÃO])=F1940,"VIGENTE","OBSOLETO")</f>
        <v>OBSOLETO</v>
      </c>
      <c r="I1940" t="s">
        <v>4320</v>
      </c>
      <c r="J1940" t="s">
        <v>4855</v>
      </c>
      <c r="K1940" t="str">
        <f t="shared" si="90"/>
        <v>MSV-163MS-638-NORTE</v>
      </c>
      <c r="L1940" t="str">
        <f>_xlfn.XLOOKUP(E1940,LD_PROJETOS!A:A,LD_PROJETOS!H:H)</f>
        <v>EL</v>
      </c>
      <c r="M1940" t="str">
        <f t="shared" si="91"/>
        <v>OBSOLETO</v>
      </c>
      <c r="N1940" t="str">
        <f t="shared" si="92"/>
        <v>C:\Users\luis.nunes\OneDrive - ATERPA\00.SERVIDOR\SALA TÉCNICA\00.PROJETOS\02.DOCUMENTOS\ANO 01\MSV-163MS-638-NORTE\EL\OBSOLETO</v>
      </c>
      <c r="O1940" t="s">
        <v>4780</v>
      </c>
    </row>
    <row r="1941" spans="1:15" x14ac:dyDescent="0.3">
      <c r="A1941" t="s">
        <v>1843</v>
      </c>
      <c r="B1941">
        <v>1968117</v>
      </c>
      <c r="C1941" t="s">
        <v>5992</v>
      </c>
      <c r="D1941" s="11">
        <v>45838</v>
      </c>
      <c r="E1941" t="s">
        <v>3806</v>
      </c>
      <c r="F1941" t="s">
        <v>2786</v>
      </c>
      <c r="G1941" t="s">
        <v>2788</v>
      </c>
      <c r="H1941" t="str">
        <f>IF(_xlfn.XLOOKUP(E1941,LD_01[DOCUMENTO],LD_01[REVISÃO])=F1941,"VIGENTE","OBSOLETO")</f>
        <v>OBSOLETO</v>
      </c>
      <c r="I1941" t="s">
        <v>4320</v>
      </c>
      <c r="J1941" t="s">
        <v>4855</v>
      </c>
      <c r="K1941" t="str">
        <f t="shared" si="90"/>
        <v>MSV-163MS-638-NORTE</v>
      </c>
      <c r="L1941" t="str">
        <f>_xlfn.XLOOKUP(E1941,LD_PROJETOS!A:A,LD_PROJETOS!H:H)</f>
        <v>EL</v>
      </c>
      <c r="M1941" t="str">
        <f t="shared" si="91"/>
        <v>OBSOLETO</v>
      </c>
      <c r="N1941" t="str">
        <f t="shared" si="92"/>
        <v>C:\Users\luis.nunes\OneDrive - ATERPA\00.SERVIDOR\SALA TÉCNICA\00.PROJETOS\02.DOCUMENTOS\ANO 01\MSV-163MS-638-NORTE\EL\OBSOLETO</v>
      </c>
      <c r="O1941" t="s">
        <v>4780</v>
      </c>
    </row>
    <row r="1942" spans="1:15" x14ac:dyDescent="0.3">
      <c r="A1942" t="s">
        <v>1844</v>
      </c>
      <c r="B1942">
        <v>658935</v>
      </c>
      <c r="C1942" t="s">
        <v>5992</v>
      </c>
      <c r="D1942" s="11">
        <v>45838</v>
      </c>
      <c r="E1942" t="s">
        <v>3807</v>
      </c>
      <c r="F1942" t="s">
        <v>2786</v>
      </c>
      <c r="G1942" t="s">
        <v>2787</v>
      </c>
      <c r="H1942" t="str">
        <f>IF(_xlfn.XLOOKUP(E1942,LD_01[DOCUMENTO],LD_01[REVISÃO])=F1942,"VIGENTE","OBSOLETO")</f>
        <v>OBSOLETO</v>
      </c>
      <c r="I1942" t="s">
        <v>4320</v>
      </c>
      <c r="J1942" t="s">
        <v>4855</v>
      </c>
      <c r="K1942" t="str">
        <f t="shared" si="90"/>
        <v>MSV-163MS-638-NORTE</v>
      </c>
      <c r="L1942" t="str">
        <f>_xlfn.XLOOKUP(E1942,LD_PROJETOS!A:A,LD_PROJETOS!H:H)</f>
        <v>EL</v>
      </c>
      <c r="M1942" t="str">
        <f t="shared" si="91"/>
        <v>OBSOLETO</v>
      </c>
      <c r="N1942" t="str">
        <f t="shared" si="92"/>
        <v>C:\Users\luis.nunes\OneDrive - ATERPA\00.SERVIDOR\SALA TÉCNICA\00.PROJETOS\02.DOCUMENTOS\ANO 01\MSV-163MS-638-NORTE\EL\OBSOLETO</v>
      </c>
      <c r="O1942" t="s">
        <v>4780</v>
      </c>
    </row>
    <row r="1943" spans="1:15" x14ac:dyDescent="0.3">
      <c r="A1943" t="s">
        <v>1845</v>
      </c>
      <c r="B1943">
        <v>387774</v>
      </c>
      <c r="C1943" t="s">
        <v>5992</v>
      </c>
      <c r="D1943" s="11">
        <v>45838</v>
      </c>
      <c r="E1943" t="s">
        <v>3807</v>
      </c>
      <c r="F1943" t="s">
        <v>2786</v>
      </c>
      <c r="G1943" t="s">
        <v>2788</v>
      </c>
      <c r="H1943" t="str">
        <f>IF(_xlfn.XLOOKUP(E1943,LD_01[DOCUMENTO],LD_01[REVISÃO])=F1943,"VIGENTE","OBSOLETO")</f>
        <v>OBSOLETO</v>
      </c>
      <c r="I1943" t="s">
        <v>4320</v>
      </c>
      <c r="J1943" t="s">
        <v>4855</v>
      </c>
      <c r="K1943" t="str">
        <f t="shared" si="90"/>
        <v>MSV-163MS-638-NORTE</v>
      </c>
      <c r="L1943" t="str">
        <f>_xlfn.XLOOKUP(E1943,LD_PROJETOS!A:A,LD_PROJETOS!H:H)</f>
        <v>EL</v>
      </c>
      <c r="M1943" t="str">
        <f t="shared" si="91"/>
        <v>OBSOLETO</v>
      </c>
      <c r="N1943" t="str">
        <f t="shared" si="92"/>
        <v>C:\Users\luis.nunes\OneDrive - ATERPA\00.SERVIDOR\SALA TÉCNICA\00.PROJETOS\02.DOCUMENTOS\ANO 01\MSV-163MS-638-NORTE\EL\OBSOLETO</v>
      </c>
      <c r="O1943" t="s">
        <v>4780</v>
      </c>
    </row>
    <row r="1944" spans="1:15" x14ac:dyDescent="0.3">
      <c r="A1944" t="s">
        <v>1846</v>
      </c>
      <c r="B1944">
        <v>675549</v>
      </c>
      <c r="C1944" t="s">
        <v>5992</v>
      </c>
      <c r="D1944" s="11">
        <v>45838</v>
      </c>
      <c r="E1944" t="s">
        <v>3808</v>
      </c>
      <c r="F1944" t="s">
        <v>2786</v>
      </c>
      <c r="G1944" t="s">
        <v>2787</v>
      </c>
      <c r="H1944" t="str">
        <f>IF(_xlfn.XLOOKUP(E1944,LD_01[DOCUMENTO],LD_01[REVISÃO])=F1944,"VIGENTE","OBSOLETO")</f>
        <v>OBSOLETO</v>
      </c>
      <c r="I1944" t="s">
        <v>4320</v>
      </c>
      <c r="J1944" t="s">
        <v>4855</v>
      </c>
      <c r="K1944" t="str">
        <f t="shared" si="90"/>
        <v>MSV-163MS-638-NORTE</v>
      </c>
      <c r="L1944" t="str">
        <f>_xlfn.XLOOKUP(E1944,LD_PROJETOS!A:A,LD_PROJETOS!H:H)</f>
        <v>EL</v>
      </c>
      <c r="M1944" t="str">
        <f t="shared" si="91"/>
        <v>OBSOLETO</v>
      </c>
      <c r="N1944" t="str">
        <f t="shared" si="92"/>
        <v>C:\Users\luis.nunes\OneDrive - ATERPA\00.SERVIDOR\SALA TÉCNICA\00.PROJETOS\02.DOCUMENTOS\ANO 01\MSV-163MS-638-NORTE\EL\OBSOLETO</v>
      </c>
      <c r="O1944" t="s">
        <v>4780</v>
      </c>
    </row>
    <row r="1945" spans="1:15" x14ac:dyDescent="0.3">
      <c r="A1945" t="s">
        <v>1847</v>
      </c>
      <c r="B1945">
        <v>1269893</v>
      </c>
      <c r="C1945" t="s">
        <v>5992</v>
      </c>
      <c r="D1945" s="11">
        <v>45838</v>
      </c>
      <c r="E1945" t="s">
        <v>3808</v>
      </c>
      <c r="F1945" t="s">
        <v>2786</v>
      </c>
      <c r="G1945" t="s">
        <v>2788</v>
      </c>
      <c r="H1945" t="str">
        <f>IF(_xlfn.XLOOKUP(E1945,LD_01[DOCUMENTO],LD_01[REVISÃO])=F1945,"VIGENTE","OBSOLETO")</f>
        <v>OBSOLETO</v>
      </c>
      <c r="I1945" t="s">
        <v>4320</v>
      </c>
      <c r="J1945" t="s">
        <v>4855</v>
      </c>
      <c r="K1945" t="str">
        <f t="shared" si="90"/>
        <v>MSV-163MS-638-NORTE</v>
      </c>
      <c r="L1945" t="str">
        <f>_xlfn.XLOOKUP(E1945,LD_PROJETOS!A:A,LD_PROJETOS!H:H)</f>
        <v>EL</v>
      </c>
      <c r="M1945" t="str">
        <f t="shared" si="91"/>
        <v>OBSOLETO</v>
      </c>
      <c r="N1945" t="str">
        <f t="shared" si="92"/>
        <v>C:\Users\luis.nunes\OneDrive - ATERPA\00.SERVIDOR\SALA TÉCNICA\00.PROJETOS\02.DOCUMENTOS\ANO 01\MSV-163MS-638-NORTE\EL\OBSOLETO</v>
      </c>
      <c r="O1945" t="s">
        <v>4780</v>
      </c>
    </row>
    <row r="1946" spans="1:15" x14ac:dyDescent="0.3">
      <c r="A1946" t="s">
        <v>1848</v>
      </c>
      <c r="B1946">
        <v>171783</v>
      </c>
      <c r="C1946" t="s">
        <v>5992</v>
      </c>
      <c r="D1946" s="11">
        <v>45838</v>
      </c>
      <c r="E1946" t="s">
        <v>3809</v>
      </c>
      <c r="F1946" t="s">
        <v>2786</v>
      </c>
      <c r="G1946" t="s">
        <v>2787</v>
      </c>
      <c r="H1946" t="str">
        <f>IF(_xlfn.XLOOKUP(E1946,LD_01[DOCUMENTO],LD_01[REVISÃO])=F1946,"VIGENTE","OBSOLETO")</f>
        <v>OBSOLETO</v>
      </c>
      <c r="I1946" t="s">
        <v>4320</v>
      </c>
      <c r="J1946" t="s">
        <v>4855</v>
      </c>
      <c r="K1946" t="str">
        <f t="shared" si="90"/>
        <v>MSV-163MS-638-NORTE</v>
      </c>
      <c r="L1946" t="str">
        <f>_xlfn.XLOOKUP(E1946,LD_PROJETOS!A:A,LD_PROJETOS!H:H)</f>
        <v>EL</v>
      </c>
      <c r="M1946" t="str">
        <f t="shared" si="91"/>
        <v>OBSOLETO</v>
      </c>
      <c r="N1946" t="str">
        <f t="shared" si="92"/>
        <v>C:\Users\luis.nunes\OneDrive - ATERPA\00.SERVIDOR\SALA TÉCNICA\00.PROJETOS\02.DOCUMENTOS\ANO 01\MSV-163MS-638-NORTE\EL\OBSOLETO</v>
      </c>
      <c r="O1946" t="s">
        <v>4780</v>
      </c>
    </row>
    <row r="1947" spans="1:15" x14ac:dyDescent="0.3">
      <c r="A1947" t="s">
        <v>1849</v>
      </c>
      <c r="B1947">
        <v>237493</v>
      </c>
      <c r="C1947" t="s">
        <v>5992</v>
      </c>
      <c r="D1947" s="11">
        <v>45838</v>
      </c>
      <c r="E1947" t="s">
        <v>3809</v>
      </c>
      <c r="F1947" t="s">
        <v>2786</v>
      </c>
      <c r="G1947" t="s">
        <v>2788</v>
      </c>
      <c r="H1947" t="str">
        <f>IF(_xlfn.XLOOKUP(E1947,LD_01[DOCUMENTO],LD_01[REVISÃO])=F1947,"VIGENTE","OBSOLETO")</f>
        <v>OBSOLETO</v>
      </c>
      <c r="I1947" t="s">
        <v>4320</v>
      </c>
      <c r="J1947" t="s">
        <v>4855</v>
      </c>
      <c r="K1947" t="str">
        <f t="shared" si="90"/>
        <v>MSV-163MS-638-NORTE</v>
      </c>
      <c r="L1947" t="str">
        <f>_xlfn.XLOOKUP(E1947,LD_PROJETOS!A:A,LD_PROJETOS!H:H)</f>
        <v>EL</v>
      </c>
      <c r="M1947" t="str">
        <f t="shared" si="91"/>
        <v>OBSOLETO</v>
      </c>
      <c r="N1947" t="str">
        <f t="shared" si="92"/>
        <v>C:\Users\luis.nunes\OneDrive - ATERPA\00.SERVIDOR\SALA TÉCNICA\00.PROJETOS\02.DOCUMENTOS\ANO 01\MSV-163MS-638-NORTE\EL\OBSOLETO</v>
      </c>
      <c r="O1947" t="s">
        <v>4780</v>
      </c>
    </row>
    <row r="1948" spans="1:15" x14ac:dyDescent="0.3">
      <c r="A1948" t="s">
        <v>1979</v>
      </c>
      <c r="B1948">
        <v>7981030</v>
      </c>
      <c r="C1948" t="s">
        <v>5992</v>
      </c>
      <c r="D1948" s="11">
        <v>45838</v>
      </c>
      <c r="E1948" t="s">
        <v>3884</v>
      </c>
      <c r="F1948" t="s">
        <v>2786</v>
      </c>
      <c r="G1948" t="s">
        <v>2787</v>
      </c>
      <c r="H1948" t="str">
        <f>IF(_xlfn.XLOOKUP(E1948,LD_01[DOCUMENTO],LD_01[REVISÃO])=F1948,"VIGENTE","OBSOLETO")</f>
        <v>OBSOLETO</v>
      </c>
      <c r="I1948" t="s">
        <v>4320</v>
      </c>
      <c r="J1948" t="s">
        <v>4855</v>
      </c>
      <c r="K1948" t="str">
        <f t="shared" si="90"/>
        <v>MSV-163MS-638-NORTE</v>
      </c>
      <c r="L1948" t="str">
        <f>_xlfn.XLOOKUP(E1948,LD_PROJETOS!A:A,LD_PROJETOS!H:H)</f>
        <v>HI</v>
      </c>
      <c r="M1948" t="str">
        <f t="shared" si="91"/>
        <v>OBSOLETO</v>
      </c>
      <c r="N1948" t="str">
        <f t="shared" si="92"/>
        <v>C:\Users\luis.nunes\OneDrive - ATERPA\00.SERVIDOR\SALA TÉCNICA\00.PROJETOS\02.DOCUMENTOS\ANO 01\MSV-163MS-638-NORTE\HI\OBSOLETO</v>
      </c>
      <c r="O1948" t="s">
        <v>4780</v>
      </c>
    </row>
    <row r="1949" spans="1:15" x14ac:dyDescent="0.3">
      <c r="A1949" t="s">
        <v>1980</v>
      </c>
      <c r="B1949">
        <v>1524657</v>
      </c>
      <c r="C1949" t="s">
        <v>5992</v>
      </c>
      <c r="D1949" s="11">
        <v>45838</v>
      </c>
      <c r="E1949" t="s">
        <v>3884</v>
      </c>
      <c r="F1949" t="s">
        <v>2786</v>
      </c>
      <c r="G1949" t="s">
        <v>2788</v>
      </c>
      <c r="H1949" t="str">
        <f>IF(_xlfn.XLOOKUP(E1949,LD_01[DOCUMENTO],LD_01[REVISÃO])=F1949,"VIGENTE","OBSOLETO")</f>
        <v>OBSOLETO</v>
      </c>
      <c r="I1949" t="s">
        <v>4320</v>
      </c>
      <c r="J1949" t="s">
        <v>4855</v>
      </c>
      <c r="K1949" t="str">
        <f t="shared" si="90"/>
        <v>MSV-163MS-638-NORTE</v>
      </c>
      <c r="L1949" t="str">
        <f>_xlfn.XLOOKUP(E1949,LD_PROJETOS!A:A,LD_PROJETOS!H:H)</f>
        <v>HI</v>
      </c>
      <c r="M1949" t="str">
        <f t="shared" si="91"/>
        <v>OBSOLETO</v>
      </c>
      <c r="N1949" t="str">
        <f t="shared" si="92"/>
        <v>C:\Users\luis.nunes\OneDrive - ATERPA\00.SERVIDOR\SALA TÉCNICA\00.PROJETOS\02.DOCUMENTOS\ANO 01\MSV-163MS-638-NORTE\HI\OBSOLETO</v>
      </c>
      <c r="O1949" t="s">
        <v>4780</v>
      </c>
    </row>
    <row r="1950" spans="1:15" x14ac:dyDescent="0.3">
      <c r="A1950" t="s">
        <v>1981</v>
      </c>
      <c r="B1950">
        <v>9378940</v>
      </c>
      <c r="C1950" t="s">
        <v>5992</v>
      </c>
      <c r="D1950" s="11">
        <v>45838</v>
      </c>
      <c r="E1950" t="s">
        <v>3885</v>
      </c>
      <c r="F1950" t="s">
        <v>2786</v>
      </c>
      <c r="G1950" t="s">
        <v>2787</v>
      </c>
      <c r="H1950" t="str">
        <f>IF(_xlfn.XLOOKUP(E1950,LD_01[DOCUMENTO],LD_01[REVISÃO])=F1950,"VIGENTE","OBSOLETO")</f>
        <v>OBSOLETO</v>
      </c>
      <c r="I1950" t="s">
        <v>4320</v>
      </c>
      <c r="J1950" t="s">
        <v>4855</v>
      </c>
      <c r="K1950" t="str">
        <f t="shared" si="90"/>
        <v>MSV-163MS-638-NORTE</v>
      </c>
      <c r="L1950" t="str">
        <f>_xlfn.XLOOKUP(E1950,LD_PROJETOS!A:A,LD_PROJETOS!H:H)</f>
        <v>HI</v>
      </c>
      <c r="M1950" t="str">
        <f t="shared" si="91"/>
        <v>OBSOLETO</v>
      </c>
      <c r="N1950" t="str">
        <f t="shared" si="92"/>
        <v>C:\Users\luis.nunes\OneDrive - ATERPA\00.SERVIDOR\SALA TÉCNICA\00.PROJETOS\02.DOCUMENTOS\ANO 01\MSV-163MS-638-NORTE\HI\OBSOLETO</v>
      </c>
      <c r="O1950" t="s">
        <v>4780</v>
      </c>
    </row>
    <row r="1951" spans="1:15" x14ac:dyDescent="0.3">
      <c r="A1951" t="s">
        <v>1982</v>
      </c>
      <c r="B1951">
        <v>2139288</v>
      </c>
      <c r="C1951" t="s">
        <v>5992</v>
      </c>
      <c r="D1951" s="11">
        <v>45838</v>
      </c>
      <c r="E1951" t="s">
        <v>3885</v>
      </c>
      <c r="F1951" t="s">
        <v>2786</v>
      </c>
      <c r="G1951" t="s">
        <v>2788</v>
      </c>
      <c r="H1951" t="str">
        <f>IF(_xlfn.XLOOKUP(E1951,LD_01[DOCUMENTO],LD_01[REVISÃO])=F1951,"VIGENTE","OBSOLETO")</f>
        <v>OBSOLETO</v>
      </c>
      <c r="I1951" t="s">
        <v>4320</v>
      </c>
      <c r="J1951" t="s">
        <v>4855</v>
      </c>
      <c r="K1951" t="str">
        <f t="shared" si="90"/>
        <v>MSV-163MS-638-NORTE</v>
      </c>
      <c r="L1951" t="str">
        <f>_xlfn.XLOOKUP(E1951,LD_PROJETOS!A:A,LD_PROJETOS!H:H)</f>
        <v>HI</v>
      </c>
      <c r="M1951" t="str">
        <f t="shared" si="91"/>
        <v>OBSOLETO</v>
      </c>
      <c r="N1951" t="str">
        <f t="shared" si="92"/>
        <v>C:\Users\luis.nunes\OneDrive - ATERPA\00.SERVIDOR\SALA TÉCNICA\00.PROJETOS\02.DOCUMENTOS\ANO 01\MSV-163MS-638-NORTE\HI\OBSOLETO</v>
      </c>
      <c r="O1951" t="s">
        <v>4780</v>
      </c>
    </row>
    <row r="1952" spans="1:15" x14ac:dyDescent="0.3">
      <c r="A1952" t="s">
        <v>1983</v>
      </c>
      <c r="B1952">
        <v>389118</v>
      </c>
      <c r="C1952" t="s">
        <v>5992</v>
      </c>
      <c r="D1952" s="11">
        <v>45838</v>
      </c>
      <c r="E1952" t="s">
        <v>3886</v>
      </c>
      <c r="F1952" t="s">
        <v>2786</v>
      </c>
      <c r="G1952" t="s">
        <v>2787</v>
      </c>
      <c r="H1952" t="str">
        <f>IF(_xlfn.XLOOKUP(E1952,LD_01[DOCUMENTO],LD_01[REVISÃO])=F1952,"VIGENTE","OBSOLETO")</f>
        <v>OBSOLETO</v>
      </c>
      <c r="I1952" t="s">
        <v>4320</v>
      </c>
      <c r="J1952" t="s">
        <v>4855</v>
      </c>
      <c r="K1952" t="str">
        <f t="shared" si="90"/>
        <v>MSV-163MS-638-NORTE</v>
      </c>
      <c r="L1952" t="str">
        <f>_xlfn.XLOOKUP(E1952,LD_PROJETOS!A:A,LD_PROJETOS!H:H)</f>
        <v>HI</v>
      </c>
      <c r="M1952" t="str">
        <f t="shared" si="91"/>
        <v>OBSOLETO</v>
      </c>
      <c r="N1952" t="str">
        <f t="shared" si="92"/>
        <v>C:\Users\luis.nunes\OneDrive - ATERPA\00.SERVIDOR\SALA TÉCNICA\00.PROJETOS\02.DOCUMENTOS\ANO 01\MSV-163MS-638-NORTE\HI\OBSOLETO</v>
      </c>
      <c r="O1952" t="s">
        <v>4780</v>
      </c>
    </row>
    <row r="1953" spans="1:15" x14ac:dyDescent="0.3">
      <c r="A1953" t="s">
        <v>1984</v>
      </c>
      <c r="B1953">
        <v>276855</v>
      </c>
      <c r="C1953" t="s">
        <v>5992</v>
      </c>
      <c r="D1953" s="11">
        <v>45838</v>
      </c>
      <c r="E1953" t="s">
        <v>3886</v>
      </c>
      <c r="F1953" t="s">
        <v>2786</v>
      </c>
      <c r="G1953" t="s">
        <v>2788</v>
      </c>
      <c r="H1953" t="str">
        <f>IF(_xlfn.XLOOKUP(E1953,LD_01[DOCUMENTO],LD_01[REVISÃO])=F1953,"VIGENTE","OBSOLETO")</f>
        <v>OBSOLETO</v>
      </c>
      <c r="I1953" t="s">
        <v>4320</v>
      </c>
      <c r="J1953" t="s">
        <v>4855</v>
      </c>
      <c r="K1953" t="str">
        <f t="shared" si="90"/>
        <v>MSV-163MS-638-NORTE</v>
      </c>
      <c r="L1953" t="str">
        <f>_xlfn.XLOOKUP(E1953,LD_PROJETOS!A:A,LD_PROJETOS!H:H)</f>
        <v>HI</v>
      </c>
      <c r="M1953" t="str">
        <f t="shared" si="91"/>
        <v>OBSOLETO</v>
      </c>
      <c r="N1953" t="str">
        <f t="shared" si="92"/>
        <v>C:\Users\luis.nunes\OneDrive - ATERPA\00.SERVIDOR\SALA TÉCNICA\00.PROJETOS\02.DOCUMENTOS\ANO 01\MSV-163MS-638-NORTE\HI\OBSOLETO</v>
      </c>
      <c r="O1953" t="s">
        <v>4780</v>
      </c>
    </row>
    <row r="1954" spans="1:15" x14ac:dyDescent="0.3">
      <c r="A1954" t="s">
        <v>1985</v>
      </c>
      <c r="B1954">
        <v>1633356</v>
      </c>
      <c r="C1954" t="s">
        <v>5992</v>
      </c>
      <c r="D1954" s="11">
        <v>45838</v>
      </c>
      <c r="E1954" t="s">
        <v>3887</v>
      </c>
      <c r="F1954" t="s">
        <v>2786</v>
      </c>
      <c r="G1954" t="s">
        <v>2787</v>
      </c>
      <c r="H1954" t="str">
        <f>IF(_xlfn.XLOOKUP(E1954,LD_01[DOCUMENTO],LD_01[REVISÃO])=F1954,"VIGENTE","OBSOLETO")</f>
        <v>OBSOLETO</v>
      </c>
      <c r="I1954" t="s">
        <v>4320</v>
      </c>
      <c r="J1954" t="s">
        <v>4855</v>
      </c>
      <c r="K1954" t="str">
        <f t="shared" si="90"/>
        <v>MSV-163MS-638-NORTE</v>
      </c>
      <c r="L1954" t="str">
        <f>_xlfn.XLOOKUP(E1954,LD_PROJETOS!A:A,LD_PROJETOS!H:H)</f>
        <v>HI</v>
      </c>
      <c r="M1954" t="str">
        <f t="shared" si="91"/>
        <v>OBSOLETO</v>
      </c>
      <c r="N1954" t="str">
        <f t="shared" si="92"/>
        <v>C:\Users\luis.nunes\OneDrive - ATERPA\00.SERVIDOR\SALA TÉCNICA\00.PROJETOS\02.DOCUMENTOS\ANO 01\MSV-163MS-638-NORTE\HI\OBSOLETO</v>
      </c>
      <c r="O1954" t="s">
        <v>4780</v>
      </c>
    </row>
    <row r="1955" spans="1:15" x14ac:dyDescent="0.3">
      <c r="A1955" t="s">
        <v>1986</v>
      </c>
      <c r="B1955">
        <v>1263094</v>
      </c>
      <c r="C1955" t="s">
        <v>5992</v>
      </c>
      <c r="D1955" s="11">
        <v>45838</v>
      </c>
      <c r="E1955" t="s">
        <v>3887</v>
      </c>
      <c r="F1955" t="s">
        <v>2786</v>
      </c>
      <c r="G1955" t="s">
        <v>2788</v>
      </c>
      <c r="H1955" t="str">
        <f>IF(_xlfn.XLOOKUP(E1955,LD_01[DOCUMENTO],LD_01[REVISÃO])=F1955,"VIGENTE","OBSOLETO")</f>
        <v>OBSOLETO</v>
      </c>
      <c r="I1955" t="s">
        <v>4320</v>
      </c>
      <c r="J1955" t="s">
        <v>4855</v>
      </c>
      <c r="K1955" t="str">
        <f t="shared" si="90"/>
        <v>MSV-163MS-638-NORTE</v>
      </c>
      <c r="L1955" t="str">
        <f>_xlfn.XLOOKUP(E1955,LD_PROJETOS!A:A,LD_PROJETOS!H:H)</f>
        <v>HI</v>
      </c>
      <c r="M1955" t="str">
        <f t="shared" si="91"/>
        <v>OBSOLETO</v>
      </c>
      <c r="N1955" t="str">
        <f t="shared" si="92"/>
        <v>C:\Users\luis.nunes\OneDrive - ATERPA\00.SERVIDOR\SALA TÉCNICA\00.PROJETOS\02.DOCUMENTOS\ANO 01\MSV-163MS-638-NORTE\HI\OBSOLETO</v>
      </c>
      <c r="O1955" t="s">
        <v>4780</v>
      </c>
    </row>
    <row r="1956" spans="1:15" x14ac:dyDescent="0.3">
      <c r="A1956" t="s">
        <v>1987</v>
      </c>
      <c r="B1956">
        <v>3737535</v>
      </c>
      <c r="C1956" t="s">
        <v>5992</v>
      </c>
      <c r="D1956" s="11">
        <v>45838</v>
      </c>
      <c r="E1956" t="s">
        <v>3888</v>
      </c>
      <c r="F1956" t="s">
        <v>2786</v>
      </c>
      <c r="G1956" t="s">
        <v>2787</v>
      </c>
      <c r="H1956" t="str">
        <f>IF(_xlfn.XLOOKUP(E1956,LD_01[DOCUMENTO],LD_01[REVISÃO])=F1956,"VIGENTE","OBSOLETO")</f>
        <v>OBSOLETO</v>
      </c>
      <c r="I1956" t="s">
        <v>4320</v>
      </c>
      <c r="J1956" t="s">
        <v>4855</v>
      </c>
      <c r="K1956" t="str">
        <f t="shared" si="90"/>
        <v>MSV-163MS-638-NORTE</v>
      </c>
      <c r="L1956" t="str">
        <f>_xlfn.XLOOKUP(E1956,LD_PROJETOS!A:A,LD_PROJETOS!H:H)</f>
        <v>HI</v>
      </c>
      <c r="M1956" t="str">
        <f t="shared" si="91"/>
        <v>OBSOLETO</v>
      </c>
      <c r="N1956" t="str">
        <f t="shared" si="92"/>
        <v>C:\Users\luis.nunes\OneDrive - ATERPA\00.SERVIDOR\SALA TÉCNICA\00.PROJETOS\02.DOCUMENTOS\ANO 01\MSV-163MS-638-NORTE\HI\OBSOLETO</v>
      </c>
      <c r="O1956" t="s">
        <v>4780</v>
      </c>
    </row>
    <row r="1957" spans="1:15" x14ac:dyDescent="0.3">
      <c r="A1957" t="s">
        <v>1988</v>
      </c>
      <c r="B1957">
        <v>1752348</v>
      </c>
      <c r="C1957" t="s">
        <v>5992</v>
      </c>
      <c r="D1957" s="11">
        <v>45838</v>
      </c>
      <c r="E1957" t="s">
        <v>3888</v>
      </c>
      <c r="F1957" t="s">
        <v>2786</v>
      </c>
      <c r="G1957" t="s">
        <v>2788</v>
      </c>
      <c r="H1957" t="str">
        <f>IF(_xlfn.XLOOKUP(E1957,LD_01[DOCUMENTO],LD_01[REVISÃO])=F1957,"VIGENTE","OBSOLETO")</f>
        <v>OBSOLETO</v>
      </c>
      <c r="I1957" t="s">
        <v>4320</v>
      </c>
      <c r="J1957" t="s">
        <v>4855</v>
      </c>
      <c r="K1957" t="str">
        <f t="shared" si="90"/>
        <v>MSV-163MS-638-NORTE</v>
      </c>
      <c r="L1957" t="str">
        <f>_xlfn.XLOOKUP(E1957,LD_PROJETOS!A:A,LD_PROJETOS!H:H)</f>
        <v>HI</v>
      </c>
      <c r="M1957" t="str">
        <f t="shared" si="91"/>
        <v>OBSOLETO</v>
      </c>
      <c r="N1957" t="str">
        <f t="shared" si="92"/>
        <v>C:\Users\luis.nunes\OneDrive - ATERPA\00.SERVIDOR\SALA TÉCNICA\00.PROJETOS\02.DOCUMENTOS\ANO 01\MSV-163MS-638-NORTE\HI\OBSOLETO</v>
      </c>
      <c r="O1957" t="s">
        <v>4780</v>
      </c>
    </row>
    <row r="1958" spans="1:15" x14ac:dyDescent="0.3">
      <c r="A1958" t="s">
        <v>1989</v>
      </c>
      <c r="B1958">
        <v>1974599</v>
      </c>
      <c r="C1958" t="s">
        <v>5992</v>
      </c>
      <c r="D1958" s="11">
        <v>45838</v>
      </c>
      <c r="E1958" t="s">
        <v>3889</v>
      </c>
      <c r="F1958" t="s">
        <v>2786</v>
      </c>
      <c r="G1958" t="s">
        <v>2787</v>
      </c>
      <c r="H1958" t="str">
        <f>IF(_xlfn.XLOOKUP(E1958,LD_01[DOCUMENTO],LD_01[REVISÃO])=F1958,"VIGENTE","OBSOLETO")</f>
        <v>OBSOLETO</v>
      </c>
      <c r="I1958" t="s">
        <v>4320</v>
      </c>
      <c r="J1958" t="s">
        <v>4855</v>
      </c>
      <c r="K1958" t="str">
        <f t="shared" si="90"/>
        <v>MSV-163MS-638-NORTE</v>
      </c>
      <c r="L1958" t="str">
        <f>_xlfn.XLOOKUP(E1958,LD_PROJETOS!A:A,LD_PROJETOS!H:H)</f>
        <v>HI</v>
      </c>
      <c r="M1958" t="str">
        <f t="shared" si="91"/>
        <v>OBSOLETO</v>
      </c>
      <c r="N1958" t="str">
        <f t="shared" si="92"/>
        <v>C:\Users\luis.nunes\OneDrive - ATERPA\00.SERVIDOR\SALA TÉCNICA\00.PROJETOS\02.DOCUMENTOS\ANO 01\MSV-163MS-638-NORTE\HI\OBSOLETO</v>
      </c>
      <c r="O1958" t="s">
        <v>4780</v>
      </c>
    </row>
    <row r="1959" spans="1:15" x14ac:dyDescent="0.3">
      <c r="A1959" t="s">
        <v>1990</v>
      </c>
      <c r="B1959">
        <v>1201356</v>
      </c>
      <c r="C1959" t="s">
        <v>5992</v>
      </c>
      <c r="D1959" s="11">
        <v>45838</v>
      </c>
      <c r="E1959" t="s">
        <v>3889</v>
      </c>
      <c r="F1959" t="s">
        <v>2786</v>
      </c>
      <c r="G1959" t="s">
        <v>2788</v>
      </c>
      <c r="H1959" t="str">
        <f>IF(_xlfn.XLOOKUP(E1959,LD_01[DOCUMENTO],LD_01[REVISÃO])=F1959,"VIGENTE","OBSOLETO")</f>
        <v>OBSOLETO</v>
      </c>
      <c r="I1959" t="s">
        <v>4320</v>
      </c>
      <c r="J1959" t="s">
        <v>4855</v>
      </c>
      <c r="K1959" t="str">
        <f t="shared" si="90"/>
        <v>MSV-163MS-638-NORTE</v>
      </c>
      <c r="L1959" t="str">
        <f>_xlfn.XLOOKUP(E1959,LD_PROJETOS!A:A,LD_PROJETOS!H:H)</f>
        <v>HI</v>
      </c>
      <c r="M1959" t="str">
        <f t="shared" si="91"/>
        <v>OBSOLETO</v>
      </c>
      <c r="N1959" t="str">
        <f t="shared" si="92"/>
        <v>C:\Users\luis.nunes\OneDrive - ATERPA\00.SERVIDOR\SALA TÉCNICA\00.PROJETOS\02.DOCUMENTOS\ANO 01\MSV-163MS-638-NORTE\HI\OBSOLETO</v>
      </c>
      <c r="O1959" t="s">
        <v>4780</v>
      </c>
    </row>
    <row r="1960" spans="1:15" x14ac:dyDescent="0.3">
      <c r="A1960" t="s">
        <v>1991</v>
      </c>
      <c r="B1960">
        <v>5177982</v>
      </c>
      <c r="C1960" t="s">
        <v>5992</v>
      </c>
      <c r="D1960" s="11">
        <v>45838</v>
      </c>
      <c r="E1960" t="s">
        <v>3890</v>
      </c>
      <c r="F1960" t="s">
        <v>2786</v>
      </c>
      <c r="G1960" t="s">
        <v>2787</v>
      </c>
      <c r="H1960" t="str">
        <f>IF(_xlfn.XLOOKUP(E1960,LD_01[DOCUMENTO],LD_01[REVISÃO])=F1960,"VIGENTE","OBSOLETO")</f>
        <v>OBSOLETO</v>
      </c>
      <c r="I1960" t="s">
        <v>4320</v>
      </c>
      <c r="J1960" t="s">
        <v>4855</v>
      </c>
      <c r="K1960" t="str">
        <f t="shared" si="90"/>
        <v>MSV-163MS-638-NORTE</v>
      </c>
      <c r="L1960" t="str">
        <f>_xlfn.XLOOKUP(E1960,LD_PROJETOS!A:A,LD_PROJETOS!H:H)</f>
        <v>HI</v>
      </c>
      <c r="M1960" t="str">
        <f t="shared" si="91"/>
        <v>OBSOLETO</v>
      </c>
      <c r="N1960" t="str">
        <f t="shared" si="92"/>
        <v>C:\Users\luis.nunes\OneDrive - ATERPA\00.SERVIDOR\SALA TÉCNICA\00.PROJETOS\02.DOCUMENTOS\ANO 01\MSV-163MS-638-NORTE\HI\OBSOLETO</v>
      </c>
      <c r="O1960" t="s">
        <v>4780</v>
      </c>
    </row>
    <row r="1961" spans="1:15" x14ac:dyDescent="0.3">
      <c r="A1961" t="s">
        <v>1992</v>
      </c>
      <c r="B1961">
        <v>2318305</v>
      </c>
      <c r="C1961" t="s">
        <v>5992</v>
      </c>
      <c r="D1961" s="11">
        <v>45838</v>
      </c>
      <c r="E1961" t="s">
        <v>3890</v>
      </c>
      <c r="F1961" t="s">
        <v>2786</v>
      </c>
      <c r="G1961" t="s">
        <v>2788</v>
      </c>
      <c r="H1961" t="str">
        <f>IF(_xlfn.XLOOKUP(E1961,LD_01[DOCUMENTO],LD_01[REVISÃO])=F1961,"VIGENTE","OBSOLETO")</f>
        <v>OBSOLETO</v>
      </c>
      <c r="I1961" t="s">
        <v>4320</v>
      </c>
      <c r="J1961" t="s">
        <v>4855</v>
      </c>
      <c r="K1961" t="str">
        <f t="shared" si="90"/>
        <v>MSV-163MS-638-NORTE</v>
      </c>
      <c r="L1961" t="str">
        <f>_xlfn.XLOOKUP(E1961,LD_PROJETOS!A:A,LD_PROJETOS!H:H)</f>
        <v>HI</v>
      </c>
      <c r="M1961" t="str">
        <f t="shared" si="91"/>
        <v>OBSOLETO</v>
      </c>
      <c r="N1961" t="str">
        <f t="shared" si="92"/>
        <v>C:\Users\luis.nunes\OneDrive - ATERPA\00.SERVIDOR\SALA TÉCNICA\00.PROJETOS\02.DOCUMENTOS\ANO 01\MSV-163MS-638-NORTE\HI\OBSOLETO</v>
      </c>
      <c r="O1961" t="s">
        <v>4780</v>
      </c>
    </row>
    <row r="1962" spans="1:15" x14ac:dyDescent="0.3">
      <c r="A1962" t="s">
        <v>1993</v>
      </c>
      <c r="B1962">
        <v>6684229</v>
      </c>
      <c r="C1962" t="s">
        <v>5992</v>
      </c>
      <c r="D1962" s="11">
        <v>45838</v>
      </c>
      <c r="E1962" t="s">
        <v>3891</v>
      </c>
      <c r="F1962" t="s">
        <v>2786</v>
      </c>
      <c r="G1962" t="s">
        <v>2787</v>
      </c>
      <c r="H1962" t="str">
        <f>IF(_xlfn.XLOOKUP(E1962,LD_01[DOCUMENTO],LD_01[REVISÃO])=F1962,"VIGENTE","OBSOLETO")</f>
        <v>OBSOLETO</v>
      </c>
      <c r="I1962" t="s">
        <v>4320</v>
      </c>
      <c r="J1962" t="s">
        <v>4855</v>
      </c>
      <c r="K1962" t="str">
        <f t="shared" si="90"/>
        <v>MSV-163MS-638-NORTE</v>
      </c>
      <c r="L1962" t="str">
        <f>_xlfn.XLOOKUP(E1962,LD_PROJETOS!A:A,LD_PROJETOS!H:H)</f>
        <v>HI</v>
      </c>
      <c r="M1962" t="str">
        <f t="shared" si="91"/>
        <v>OBSOLETO</v>
      </c>
      <c r="N1962" t="str">
        <f t="shared" si="92"/>
        <v>C:\Users\luis.nunes\OneDrive - ATERPA\00.SERVIDOR\SALA TÉCNICA\00.PROJETOS\02.DOCUMENTOS\ANO 01\MSV-163MS-638-NORTE\HI\OBSOLETO</v>
      </c>
      <c r="O1962" t="s">
        <v>4780</v>
      </c>
    </row>
    <row r="1963" spans="1:15" x14ac:dyDescent="0.3">
      <c r="A1963" t="s">
        <v>1994</v>
      </c>
      <c r="B1963">
        <v>2243406</v>
      </c>
      <c r="C1963" t="s">
        <v>5992</v>
      </c>
      <c r="D1963" s="11">
        <v>45838</v>
      </c>
      <c r="E1963" t="s">
        <v>3891</v>
      </c>
      <c r="F1963" t="s">
        <v>2786</v>
      </c>
      <c r="G1963" t="s">
        <v>2788</v>
      </c>
      <c r="H1963" t="str">
        <f>IF(_xlfn.XLOOKUP(E1963,LD_01[DOCUMENTO],LD_01[REVISÃO])=F1963,"VIGENTE","OBSOLETO")</f>
        <v>OBSOLETO</v>
      </c>
      <c r="I1963" t="s">
        <v>4320</v>
      </c>
      <c r="J1963" t="s">
        <v>4855</v>
      </c>
      <c r="K1963" t="str">
        <f t="shared" si="90"/>
        <v>MSV-163MS-638-NORTE</v>
      </c>
      <c r="L1963" t="str">
        <f>_xlfn.XLOOKUP(E1963,LD_PROJETOS!A:A,LD_PROJETOS!H:H)</f>
        <v>HI</v>
      </c>
      <c r="M1963" t="str">
        <f t="shared" si="91"/>
        <v>OBSOLETO</v>
      </c>
      <c r="N1963" t="str">
        <f t="shared" si="92"/>
        <v>C:\Users\luis.nunes\OneDrive - ATERPA\00.SERVIDOR\SALA TÉCNICA\00.PROJETOS\02.DOCUMENTOS\ANO 01\MSV-163MS-638-NORTE\HI\OBSOLETO</v>
      </c>
      <c r="O1963" t="s">
        <v>4780</v>
      </c>
    </row>
    <row r="1964" spans="1:15" x14ac:dyDescent="0.3">
      <c r="A1964" t="s">
        <v>1995</v>
      </c>
      <c r="B1964">
        <v>6090511</v>
      </c>
      <c r="C1964" t="s">
        <v>5992</v>
      </c>
      <c r="D1964" s="11">
        <v>45838</v>
      </c>
      <c r="E1964" t="s">
        <v>3892</v>
      </c>
      <c r="F1964" t="s">
        <v>2786</v>
      </c>
      <c r="G1964" t="s">
        <v>2787</v>
      </c>
      <c r="H1964" t="str">
        <f>IF(_xlfn.XLOOKUP(E1964,LD_01[DOCUMENTO],LD_01[REVISÃO])=F1964,"VIGENTE","OBSOLETO")</f>
        <v>OBSOLETO</v>
      </c>
      <c r="I1964" t="s">
        <v>4320</v>
      </c>
      <c r="J1964" t="s">
        <v>4855</v>
      </c>
      <c r="K1964" t="str">
        <f t="shared" si="90"/>
        <v>MSV-163MS-638-NORTE</v>
      </c>
      <c r="L1964" t="str">
        <f>_xlfn.XLOOKUP(E1964,LD_PROJETOS!A:A,LD_PROJETOS!H:H)</f>
        <v>HI</v>
      </c>
      <c r="M1964" t="str">
        <f t="shared" si="91"/>
        <v>OBSOLETO</v>
      </c>
      <c r="N1964" t="str">
        <f t="shared" si="92"/>
        <v>C:\Users\luis.nunes\OneDrive - ATERPA\00.SERVIDOR\SALA TÉCNICA\00.PROJETOS\02.DOCUMENTOS\ANO 01\MSV-163MS-638-NORTE\HI\OBSOLETO</v>
      </c>
      <c r="O1964" t="s">
        <v>4780</v>
      </c>
    </row>
    <row r="1965" spans="1:15" x14ac:dyDescent="0.3">
      <c r="A1965" t="s">
        <v>1996</v>
      </c>
      <c r="B1965">
        <v>2007507</v>
      </c>
      <c r="C1965" t="s">
        <v>5992</v>
      </c>
      <c r="D1965" s="11">
        <v>45838</v>
      </c>
      <c r="E1965" t="s">
        <v>3892</v>
      </c>
      <c r="F1965" t="s">
        <v>2786</v>
      </c>
      <c r="G1965" t="s">
        <v>2788</v>
      </c>
      <c r="H1965" t="str">
        <f>IF(_xlfn.XLOOKUP(E1965,LD_01[DOCUMENTO],LD_01[REVISÃO])=F1965,"VIGENTE","OBSOLETO")</f>
        <v>OBSOLETO</v>
      </c>
      <c r="I1965" t="s">
        <v>4320</v>
      </c>
      <c r="J1965" t="s">
        <v>4855</v>
      </c>
      <c r="K1965" t="str">
        <f t="shared" si="90"/>
        <v>MSV-163MS-638-NORTE</v>
      </c>
      <c r="L1965" t="str">
        <f>_xlfn.XLOOKUP(E1965,LD_PROJETOS!A:A,LD_PROJETOS!H:H)</f>
        <v>HI</v>
      </c>
      <c r="M1965" t="str">
        <f t="shared" si="91"/>
        <v>OBSOLETO</v>
      </c>
      <c r="N1965" t="str">
        <f t="shared" si="92"/>
        <v>C:\Users\luis.nunes\OneDrive - ATERPA\00.SERVIDOR\SALA TÉCNICA\00.PROJETOS\02.DOCUMENTOS\ANO 01\MSV-163MS-638-NORTE\HI\OBSOLETO</v>
      </c>
      <c r="O1965" t="s">
        <v>4780</v>
      </c>
    </row>
    <row r="1966" spans="1:15" x14ac:dyDescent="0.3">
      <c r="A1966" t="s">
        <v>1997</v>
      </c>
      <c r="B1966">
        <v>6140886</v>
      </c>
      <c r="C1966" t="s">
        <v>5992</v>
      </c>
      <c r="D1966" s="11">
        <v>45838</v>
      </c>
      <c r="E1966" t="s">
        <v>3893</v>
      </c>
      <c r="F1966" t="s">
        <v>2786</v>
      </c>
      <c r="G1966" t="s">
        <v>2787</v>
      </c>
      <c r="H1966" t="str">
        <f>IF(_xlfn.XLOOKUP(E1966,LD_01[DOCUMENTO],LD_01[REVISÃO])=F1966,"VIGENTE","OBSOLETO")</f>
        <v>OBSOLETO</v>
      </c>
      <c r="I1966" t="s">
        <v>4320</v>
      </c>
      <c r="J1966" t="s">
        <v>4855</v>
      </c>
      <c r="K1966" t="str">
        <f t="shared" si="90"/>
        <v>MSV-163MS-638-NORTE</v>
      </c>
      <c r="L1966" t="str">
        <f>_xlfn.XLOOKUP(E1966,LD_PROJETOS!A:A,LD_PROJETOS!H:H)</f>
        <v>HI</v>
      </c>
      <c r="M1966" t="str">
        <f t="shared" si="91"/>
        <v>OBSOLETO</v>
      </c>
      <c r="N1966" t="str">
        <f t="shared" si="92"/>
        <v>C:\Users\luis.nunes\OneDrive - ATERPA\00.SERVIDOR\SALA TÉCNICA\00.PROJETOS\02.DOCUMENTOS\ANO 01\MSV-163MS-638-NORTE\HI\OBSOLETO</v>
      </c>
      <c r="O1966" t="s">
        <v>4780</v>
      </c>
    </row>
    <row r="1967" spans="1:15" x14ac:dyDescent="0.3">
      <c r="A1967" t="s">
        <v>1998</v>
      </c>
      <c r="B1967">
        <v>2054784</v>
      </c>
      <c r="C1967" t="s">
        <v>5992</v>
      </c>
      <c r="D1967" s="11">
        <v>45838</v>
      </c>
      <c r="E1967" t="s">
        <v>3893</v>
      </c>
      <c r="F1967" t="s">
        <v>2786</v>
      </c>
      <c r="G1967" t="s">
        <v>2788</v>
      </c>
      <c r="H1967" t="str">
        <f>IF(_xlfn.XLOOKUP(E1967,LD_01[DOCUMENTO],LD_01[REVISÃO])=F1967,"VIGENTE","OBSOLETO")</f>
        <v>OBSOLETO</v>
      </c>
      <c r="I1967" t="s">
        <v>4320</v>
      </c>
      <c r="J1967" t="s">
        <v>4855</v>
      </c>
      <c r="K1967" t="str">
        <f t="shared" si="90"/>
        <v>MSV-163MS-638-NORTE</v>
      </c>
      <c r="L1967" t="str">
        <f>_xlfn.XLOOKUP(E1967,LD_PROJETOS!A:A,LD_PROJETOS!H:H)</f>
        <v>HI</v>
      </c>
      <c r="M1967" t="str">
        <f t="shared" si="91"/>
        <v>OBSOLETO</v>
      </c>
      <c r="N1967" t="str">
        <f t="shared" si="92"/>
        <v>C:\Users\luis.nunes\OneDrive - ATERPA\00.SERVIDOR\SALA TÉCNICA\00.PROJETOS\02.DOCUMENTOS\ANO 01\MSV-163MS-638-NORTE\HI\OBSOLETO</v>
      </c>
      <c r="O1967" t="s">
        <v>4780</v>
      </c>
    </row>
    <row r="1968" spans="1:15" x14ac:dyDescent="0.3">
      <c r="A1968" t="s">
        <v>1999</v>
      </c>
      <c r="B1968">
        <v>281733</v>
      </c>
      <c r="C1968" t="s">
        <v>5992</v>
      </c>
      <c r="D1968" s="11">
        <v>45838</v>
      </c>
      <c r="E1968" t="s">
        <v>3894</v>
      </c>
      <c r="F1968" t="s">
        <v>2786</v>
      </c>
      <c r="G1968" t="s">
        <v>2787</v>
      </c>
      <c r="H1968" t="str">
        <f>IF(_xlfn.XLOOKUP(E1968,LD_01[DOCUMENTO],LD_01[REVISÃO])=F1968,"VIGENTE","OBSOLETO")</f>
        <v>OBSOLETO</v>
      </c>
      <c r="I1968" t="s">
        <v>4320</v>
      </c>
      <c r="J1968" t="s">
        <v>4855</v>
      </c>
      <c r="K1968" t="str">
        <f t="shared" si="90"/>
        <v>MSV-163MS-638-NORTE</v>
      </c>
      <c r="L1968" t="str">
        <f>_xlfn.XLOOKUP(E1968,LD_PROJETOS!A:A,LD_PROJETOS!H:H)</f>
        <v>HI</v>
      </c>
      <c r="M1968" t="str">
        <f t="shared" si="91"/>
        <v>OBSOLETO</v>
      </c>
      <c r="N1968" t="str">
        <f t="shared" si="92"/>
        <v>C:\Users\luis.nunes\OneDrive - ATERPA\00.SERVIDOR\SALA TÉCNICA\00.PROJETOS\02.DOCUMENTOS\ANO 01\MSV-163MS-638-NORTE\HI\OBSOLETO</v>
      </c>
      <c r="O1968" t="s">
        <v>4780</v>
      </c>
    </row>
    <row r="1969" spans="1:15" x14ac:dyDescent="0.3">
      <c r="A1969" t="s">
        <v>2000</v>
      </c>
      <c r="B1969">
        <v>2293200</v>
      </c>
      <c r="C1969" t="s">
        <v>5992</v>
      </c>
      <c r="D1969" s="11">
        <v>45838</v>
      </c>
      <c r="E1969" t="s">
        <v>3894</v>
      </c>
      <c r="F1969" t="s">
        <v>2786</v>
      </c>
      <c r="G1969" t="s">
        <v>2788</v>
      </c>
      <c r="H1969" t="str">
        <f>IF(_xlfn.XLOOKUP(E1969,LD_01[DOCUMENTO],LD_01[REVISÃO])=F1969,"VIGENTE","OBSOLETO")</f>
        <v>OBSOLETO</v>
      </c>
      <c r="I1969" t="s">
        <v>4320</v>
      </c>
      <c r="J1969" t="s">
        <v>4855</v>
      </c>
      <c r="K1969" t="str">
        <f t="shared" si="90"/>
        <v>MSV-163MS-638-NORTE</v>
      </c>
      <c r="L1969" t="str">
        <f>_xlfn.XLOOKUP(E1969,LD_PROJETOS!A:A,LD_PROJETOS!H:H)</f>
        <v>HI</v>
      </c>
      <c r="M1969" t="str">
        <f t="shared" si="91"/>
        <v>OBSOLETO</v>
      </c>
      <c r="N1969" t="str">
        <f t="shared" si="92"/>
        <v>C:\Users\luis.nunes\OneDrive - ATERPA\00.SERVIDOR\SALA TÉCNICA\00.PROJETOS\02.DOCUMENTOS\ANO 01\MSV-163MS-638-NORTE\HI\OBSOLETO</v>
      </c>
      <c r="O1969" t="s">
        <v>4780</v>
      </c>
    </row>
    <row r="1970" spans="1:15" x14ac:dyDescent="0.3">
      <c r="A1970" t="s">
        <v>2001</v>
      </c>
      <c r="B1970">
        <v>242488</v>
      </c>
      <c r="C1970" t="s">
        <v>5992</v>
      </c>
      <c r="D1970" s="11">
        <v>45838</v>
      </c>
      <c r="E1970" t="s">
        <v>3895</v>
      </c>
      <c r="F1970" t="s">
        <v>2786</v>
      </c>
      <c r="G1970" t="s">
        <v>2787</v>
      </c>
      <c r="H1970" t="str">
        <f>IF(_xlfn.XLOOKUP(E1970,LD_01[DOCUMENTO],LD_01[REVISÃO])=F1970,"VIGENTE","OBSOLETO")</f>
        <v>OBSOLETO</v>
      </c>
      <c r="I1970" t="s">
        <v>4320</v>
      </c>
      <c r="J1970" t="s">
        <v>4855</v>
      </c>
      <c r="K1970" t="str">
        <f t="shared" si="90"/>
        <v>MSV-163MS-638-NORTE</v>
      </c>
      <c r="L1970" t="str">
        <f>_xlfn.XLOOKUP(E1970,LD_PROJETOS!A:A,LD_PROJETOS!H:H)</f>
        <v>HI</v>
      </c>
      <c r="M1970" t="str">
        <f t="shared" si="91"/>
        <v>OBSOLETO</v>
      </c>
      <c r="N1970" t="str">
        <f t="shared" si="92"/>
        <v>C:\Users\luis.nunes\OneDrive - ATERPA\00.SERVIDOR\SALA TÉCNICA\00.PROJETOS\02.DOCUMENTOS\ANO 01\MSV-163MS-638-NORTE\HI\OBSOLETO</v>
      </c>
      <c r="O1970" t="s">
        <v>4780</v>
      </c>
    </row>
    <row r="1971" spans="1:15" x14ac:dyDescent="0.3">
      <c r="A1971" t="s">
        <v>2002</v>
      </c>
      <c r="B1971">
        <v>236172</v>
      </c>
      <c r="C1971" t="s">
        <v>5992</v>
      </c>
      <c r="D1971" s="11">
        <v>45838</v>
      </c>
      <c r="E1971" t="s">
        <v>3895</v>
      </c>
      <c r="F1971" t="s">
        <v>2786</v>
      </c>
      <c r="G1971" t="s">
        <v>2788</v>
      </c>
      <c r="H1971" t="str">
        <f>IF(_xlfn.XLOOKUP(E1971,LD_01[DOCUMENTO],LD_01[REVISÃO])=F1971,"VIGENTE","OBSOLETO")</f>
        <v>OBSOLETO</v>
      </c>
      <c r="I1971" t="s">
        <v>4320</v>
      </c>
      <c r="J1971" t="s">
        <v>4855</v>
      </c>
      <c r="K1971" t="str">
        <f t="shared" si="90"/>
        <v>MSV-163MS-638-NORTE</v>
      </c>
      <c r="L1971" t="str">
        <f>_xlfn.XLOOKUP(E1971,LD_PROJETOS!A:A,LD_PROJETOS!H:H)</f>
        <v>HI</v>
      </c>
      <c r="M1971" t="str">
        <f t="shared" si="91"/>
        <v>OBSOLETO</v>
      </c>
      <c r="N1971" t="str">
        <f t="shared" si="92"/>
        <v>C:\Users\luis.nunes\OneDrive - ATERPA\00.SERVIDOR\SALA TÉCNICA\00.PROJETOS\02.DOCUMENTOS\ANO 01\MSV-163MS-638-NORTE\HI\OBSOLETO</v>
      </c>
      <c r="O1971" t="s">
        <v>4780</v>
      </c>
    </row>
    <row r="1972" spans="1:15" x14ac:dyDescent="0.3">
      <c r="A1972" t="s">
        <v>2003</v>
      </c>
      <c r="B1972">
        <v>782617</v>
      </c>
      <c r="C1972" t="s">
        <v>5992</v>
      </c>
      <c r="D1972" s="11">
        <v>45838</v>
      </c>
      <c r="E1972" t="s">
        <v>3896</v>
      </c>
      <c r="F1972" t="s">
        <v>2786</v>
      </c>
      <c r="G1972" t="s">
        <v>2787</v>
      </c>
      <c r="H1972" t="str">
        <f>IF(_xlfn.XLOOKUP(E1972,LD_01[DOCUMENTO],LD_01[REVISÃO])=F1972,"VIGENTE","OBSOLETO")</f>
        <v>OBSOLETO</v>
      </c>
      <c r="I1972" t="s">
        <v>4320</v>
      </c>
      <c r="J1972" t="s">
        <v>4855</v>
      </c>
      <c r="K1972" t="str">
        <f t="shared" si="90"/>
        <v>MSV-163MS-638-NORTE</v>
      </c>
      <c r="L1972" t="str">
        <f>_xlfn.XLOOKUP(E1972,LD_PROJETOS!A:A,LD_PROJETOS!H:H)</f>
        <v>HI</v>
      </c>
      <c r="M1972" t="str">
        <f t="shared" si="91"/>
        <v>OBSOLETO</v>
      </c>
      <c r="N1972" t="str">
        <f t="shared" si="92"/>
        <v>C:\Users\luis.nunes\OneDrive - ATERPA\00.SERVIDOR\SALA TÉCNICA\00.PROJETOS\02.DOCUMENTOS\ANO 01\MSV-163MS-638-NORTE\HI\OBSOLETO</v>
      </c>
      <c r="O1972" t="s">
        <v>4780</v>
      </c>
    </row>
    <row r="1973" spans="1:15" x14ac:dyDescent="0.3">
      <c r="A1973" t="s">
        <v>2004</v>
      </c>
      <c r="B1973">
        <v>766960</v>
      </c>
      <c r="C1973" t="s">
        <v>5992</v>
      </c>
      <c r="D1973" s="11">
        <v>45838</v>
      </c>
      <c r="E1973" t="s">
        <v>3896</v>
      </c>
      <c r="F1973" t="s">
        <v>2786</v>
      </c>
      <c r="G1973" t="s">
        <v>2788</v>
      </c>
      <c r="H1973" t="str">
        <f>IF(_xlfn.XLOOKUP(E1973,LD_01[DOCUMENTO],LD_01[REVISÃO])=F1973,"VIGENTE","OBSOLETO")</f>
        <v>OBSOLETO</v>
      </c>
      <c r="I1973" t="s">
        <v>4320</v>
      </c>
      <c r="J1973" t="s">
        <v>4855</v>
      </c>
      <c r="K1973" t="str">
        <f t="shared" si="90"/>
        <v>MSV-163MS-638-NORTE</v>
      </c>
      <c r="L1973" t="str">
        <f>_xlfn.XLOOKUP(E1973,LD_PROJETOS!A:A,LD_PROJETOS!H:H)</f>
        <v>HI</v>
      </c>
      <c r="M1973" t="str">
        <f t="shared" si="91"/>
        <v>OBSOLETO</v>
      </c>
      <c r="N1973" t="str">
        <f t="shared" si="92"/>
        <v>C:\Users\luis.nunes\OneDrive - ATERPA\00.SERVIDOR\SALA TÉCNICA\00.PROJETOS\02.DOCUMENTOS\ANO 01\MSV-163MS-638-NORTE\HI\OBSOLETO</v>
      </c>
      <c r="O1973" t="s">
        <v>4780</v>
      </c>
    </row>
    <row r="1974" spans="1:15" x14ac:dyDescent="0.3">
      <c r="A1974" t="s">
        <v>2005</v>
      </c>
      <c r="B1974">
        <v>6236090</v>
      </c>
      <c r="C1974" t="s">
        <v>5992</v>
      </c>
      <c r="D1974" s="11">
        <v>45838</v>
      </c>
      <c r="E1974" t="s">
        <v>3897</v>
      </c>
      <c r="F1974" t="s">
        <v>2786</v>
      </c>
      <c r="G1974" t="s">
        <v>2787</v>
      </c>
      <c r="H1974" t="str">
        <f>IF(_xlfn.XLOOKUP(E1974,LD_01[DOCUMENTO],LD_01[REVISÃO])=F1974,"VIGENTE","OBSOLETO")</f>
        <v>OBSOLETO</v>
      </c>
      <c r="I1974" t="s">
        <v>4320</v>
      </c>
      <c r="J1974" t="s">
        <v>4855</v>
      </c>
      <c r="K1974" t="str">
        <f t="shared" si="90"/>
        <v>MSV-163MS-638-NORTE</v>
      </c>
      <c r="L1974" t="str">
        <f>_xlfn.XLOOKUP(E1974,LD_PROJETOS!A:A,LD_PROJETOS!H:H)</f>
        <v>HI</v>
      </c>
      <c r="M1974" t="str">
        <f t="shared" si="91"/>
        <v>OBSOLETO</v>
      </c>
      <c r="N1974" t="str">
        <f t="shared" si="92"/>
        <v>C:\Users\luis.nunes\OneDrive - ATERPA\00.SERVIDOR\SALA TÉCNICA\00.PROJETOS\02.DOCUMENTOS\ANO 01\MSV-163MS-638-NORTE\HI\OBSOLETO</v>
      </c>
      <c r="O1974" t="s">
        <v>4780</v>
      </c>
    </row>
    <row r="1975" spans="1:15" x14ac:dyDescent="0.3">
      <c r="A1975" t="s">
        <v>2006</v>
      </c>
      <c r="B1975">
        <v>1791511</v>
      </c>
      <c r="C1975" t="s">
        <v>5992</v>
      </c>
      <c r="D1975" s="11">
        <v>45838</v>
      </c>
      <c r="E1975" t="s">
        <v>3897</v>
      </c>
      <c r="F1975" t="s">
        <v>2786</v>
      </c>
      <c r="G1975" t="s">
        <v>2788</v>
      </c>
      <c r="H1975" t="str">
        <f>IF(_xlfn.XLOOKUP(E1975,LD_01[DOCUMENTO],LD_01[REVISÃO])=F1975,"VIGENTE","OBSOLETO")</f>
        <v>OBSOLETO</v>
      </c>
      <c r="I1975" t="s">
        <v>4320</v>
      </c>
      <c r="J1975" t="s">
        <v>4855</v>
      </c>
      <c r="K1975" t="str">
        <f t="shared" si="90"/>
        <v>MSV-163MS-638-NORTE</v>
      </c>
      <c r="L1975" t="str">
        <f>_xlfn.XLOOKUP(E1975,LD_PROJETOS!A:A,LD_PROJETOS!H:H)</f>
        <v>HI</v>
      </c>
      <c r="M1975" t="str">
        <f t="shared" si="91"/>
        <v>OBSOLETO</v>
      </c>
      <c r="N1975" t="str">
        <f t="shared" si="92"/>
        <v>C:\Users\luis.nunes\OneDrive - ATERPA\00.SERVIDOR\SALA TÉCNICA\00.PROJETOS\02.DOCUMENTOS\ANO 01\MSV-163MS-638-NORTE\HI\OBSOLETO</v>
      </c>
      <c r="O1975" t="s">
        <v>4780</v>
      </c>
    </row>
    <row r="1976" spans="1:15" x14ac:dyDescent="0.3">
      <c r="A1976" t="s">
        <v>2007</v>
      </c>
      <c r="B1976">
        <v>1882415</v>
      </c>
      <c r="C1976" t="s">
        <v>5992</v>
      </c>
      <c r="D1976" s="11">
        <v>45838</v>
      </c>
      <c r="E1976" t="s">
        <v>3898</v>
      </c>
      <c r="F1976" t="s">
        <v>2786</v>
      </c>
      <c r="G1976" t="s">
        <v>2787</v>
      </c>
      <c r="H1976" t="str">
        <f>IF(_xlfn.XLOOKUP(E1976,LD_01[DOCUMENTO],LD_01[REVISÃO])=F1976,"VIGENTE","OBSOLETO")</f>
        <v>OBSOLETO</v>
      </c>
      <c r="I1976" t="s">
        <v>4320</v>
      </c>
      <c r="J1976" t="s">
        <v>4855</v>
      </c>
      <c r="K1976" t="str">
        <f t="shared" si="90"/>
        <v>MSV-163MS-638-NORTE</v>
      </c>
      <c r="L1976" t="str">
        <f>_xlfn.XLOOKUP(E1976,LD_PROJETOS!A:A,LD_PROJETOS!H:H)</f>
        <v>HI</v>
      </c>
      <c r="M1976" t="str">
        <f t="shared" si="91"/>
        <v>OBSOLETO</v>
      </c>
      <c r="N1976" t="str">
        <f t="shared" si="92"/>
        <v>C:\Users\luis.nunes\OneDrive - ATERPA\00.SERVIDOR\SALA TÉCNICA\00.PROJETOS\02.DOCUMENTOS\ANO 01\MSV-163MS-638-NORTE\HI\OBSOLETO</v>
      </c>
      <c r="O1976" t="s">
        <v>4780</v>
      </c>
    </row>
    <row r="1977" spans="1:15" x14ac:dyDescent="0.3">
      <c r="A1977" t="s">
        <v>2008</v>
      </c>
      <c r="B1977">
        <v>1161353</v>
      </c>
      <c r="C1977" t="s">
        <v>5992</v>
      </c>
      <c r="D1977" s="11">
        <v>45838</v>
      </c>
      <c r="E1977" t="s">
        <v>3898</v>
      </c>
      <c r="F1977" t="s">
        <v>2786</v>
      </c>
      <c r="G1977" t="s">
        <v>2788</v>
      </c>
      <c r="H1977" t="str">
        <f>IF(_xlfn.XLOOKUP(E1977,LD_01[DOCUMENTO],LD_01[REVISÃO])=F1977,"VIGENTE","OBSOLETO")</f>
        <v>OBSOLETO</v>
      </c>
      <c r="I1977" t="s">
        <v>4320</v>
      </c>
      <c r="J1977" t="s">
        <v>4855</v>
      </c>
      <c r="K1977" t="str">
        <f t="shared" si="90"/>
        <v>MSV-163MS-638-NORTE</v>
      </c>
      <c r="L1977" t="str">
        <f>_xlfn.XLOOKUP(E1977,LD_PROJETOS!A:A,LD_PROJETOS!H:H)</f>
        <v>HI</v>
      </c>
      <c r="M1977" t="str">
        <f t="shared" si="91"/>
        <v>OBSOLETO</v>
      </c>
      <c r="N1977" t="str">
        <f t="shared" si="92"/>
        <v>C:\Users\luis.nunes\OneDrive - ATERPA\00.SERVIDOR\SALA TÉCNICA\00.PROJETOS\02.DOCUMENTOS\ANO 01\MSV-163MS-638-NORTE\HI\OBSOLETO</v>
      </c>
      <c r="O1977" t="s">
        <v>4780</v>
      </c>
    </row>
    <row r="1978" spans="1:15" x14ac:dyDescent="0.3">
      <c r="A1978" t="s">
        <v>2009</v>
      </c>
      <c r="B1978">
        <v>1841804</v>
      </c>
      <c r="C1978" t="s">
        <v>5992</v>
      </c>
      <c r="D1978" s="11">
        <v>45838</v>
      </c>
      <c r="E1978" t="s">
        <v>3899</v>
      </c>
      <c r="F1978" t="s">
        <v>2786</v>
      </c>
      <c r="G1978" t="s">
        <v>2787</v>
      </c>
      <c r="H1978" t="str">
        <f>IF(_xlfn.XLOOKUP(E1978,LD_01[DOCUMENTO],LD_01[REVISÃO])=F1978,"VIGENTE","OBSOLETO")</f>
        <v>OBSOLETO</v>
      </c>
      <c r="I1978" t="s">
        <v>4320</v>
      </c>
      <c r="J1978" t="s">
        <v>4855</v>
      </c>
      <c r="K1978" t="str">
        <f t="shared" si="90"/>
        <v>MSV-163MS-638-NORTE</v>
      </c>
      <c r="L1978" t="str">
        <f>_xlfn.XLOOKUP(E1978,LD_PROJETOS!A:A,LD_PROJETOS!H:H)</f>
        <v>HI</v>
      </c>
      <c r="M1978" t="str">
        <f t="shared" si="91"/>
        <v>OBSOLETO</v>
      </c>
      <c r="N1978" t="str">
        <f t="shared" si="92"/>
        <v>C:\Users\luis.nunes\OneDrive - ATERPA\00.SERVIDOR\SALA TÉCNICA\00.PROJETOS\02.DOCUMENTOS\ANO 01\MSV-163MS-638-NORTE\HI\OBSOLETO</v>
      </c>
      <c r="O1978" t="s">
        <v>4780</v>
      </c>
    </row>
    <row r="1979" spans="1:15" x14ac:dyDescent="0.3">
      <c r="A1979" t="s">
        <v>2010</v>
      </c>
      <c r="B1979">
        <v>1155565</v>
      </c>
      <c r="C1979" t="s">
        <v>5992</v>
      </c>
      <c r="D1979" s="11">
        <v>45838</v>
      </c>
      <c r="E1979" t="s">
        <v>3899</v>
      </c>
      <c r="F1979" t="s">
        <v>2786</v>
      </c>
      <c r="G1979" t="s">
        <v>2788</v>
      </c>
      <c r="H1979" t="str">
        <f>IF(_xlfn.XLOOKUP(E1979,LD_01[DOCUMENTO],LD_01[REVISÃO])=F1979,"VIGENTE","OBSOLETO")</f>
        <v>OBSOLETO</v>
      </c>
      <c r="I1979" t="s">
        <v>4320</v>
      </c>
      <c r="J1979" t="s">
        <v>4855</v>
      </c>
      <c r="K1979" t="str">
        <f t="shared" si="90"/>
        <v>MSV-163MS-638-NORTE</v>
      </c>
      <c r="L1979" t="str">
        <f>_xlfn.XLOOKUP(E1979,LD_PROJETOS!A:A,LD_PROJETOS!H:H)</f>
        <v>HI</v>
      </c>
      <c r="M1979" t="str">
        <f t="shared" si="91"/>
        <v>OBSOLETO</v>
      </c>
      <c r="N1979" t="str">
        <f t="shared" si="92"/>
        <v>C:\Users\luis.nunes\OneDrive - ATERPA\00.SERVIDOR\SALA TÉCNICA\00.PROJETOS\02.DOCUMENTOS\ANO 01\MSV-163MS-638-NORTE\HI\OBSOLETO</v>
      </c>
      <c r="O1979" t="s">
        <v>4780</v>
      </c>
    </row>
    <row r="1980" spans="1:15" x14ac:dyDescent="0.3">
      <c r="A1980" t="s">
        <v>2011</v>
      </c>
      <c r="B1980">
        <v>2831950</v>
      </c>
      <c r="C1980" t="s">
        <v>5992</v>
      </c>
      <c r="D1980" s="11">
        <v>45838</v>
      </c>
      <c r="E1980" t="s">
        <v>3900</v>
      </c>
      <c r="F1980" t="s">
        <v>2786</v>
      </c>
      <c r="G1980" t="s">
        <v>2787</v>
      </c>
      <c r="H1980" t="str">
        <f>IF(_xlfn.XLOOKUP(E1980,LD_01[DOCUMENTO],LD_01[REVISÃO])=F1980,"VIGENTE","OBSOLETO")</f>
        <v>OBSOLETO</v>
      </c>
      <c r="I1980" t="s">
        <v>4320</v>
      </c>
      <c r="J1980" t="s">
        <v>4855</v>
      </c>
      <c r="K1980" t="str">
        <f t="shared" si="90"/>
        <v>MSV-163MS-638-NORTE</v>
      </c>
      <c r="L1980" t="str">
        <f>_xlfn.XLOOKUP(E1980,LD_PROJETOS!A:A,LD_PROJETOS!H:H)</f>
        <v>HI</v>
      </c>
      <c r="M1980" t="str">
        <f t="shared" si="91"/>
        <v>OBSOLETO</v>
      </c>
      <c r="N1980" t="str">
        <f t="shared" si="92"/>
        <v>C:\Users\luis.nunes\OneDrive - ATERPA\00.SERVIDOR\SALA TÉCNICA\00.PROJETOS\02.DOCUMENTOS\ANO 01\MSV-163MS-638-NORTE\HI\OBSOLETO</v>
      </c>
      <c r="O1980" t="s">
        <v>4780</v>
      </c>
    </row>
    <row r="1981" spans="1:15" x14ac:dyDescent="0.3">
      <c r="A1981" t="s">
        <v>2012</v>
      </c>
      <c r="B1981">
        <v>1364739</v>
      </c>
      <c r="C1981" t="s">
        <v>5992</v>
      </c>
      <c r="D1981" s="11">
        <v>45838</v>
      </c>
      <c r="E1981" t="s">
        <v>3900</v>
      </c>
      <c r="F1981" t="s">
        <v>2786</v>
      </c>
      <c r="G1981" t="s">
        <v>2788</v>
      </c>
      <c r="H1981" t="str">
        <f>IF(_xlfn.XLOOKUP(E1981,LD_01[DOCUMENTO],LD_01[REVISÃO])=F1981,"VIGENTE","OBSOLETO")</f>
        <v>OBSOLETO</v>
      </c>
      <c r="I1981" t="s">
        <v>4320</v>
      </c>
      <c r="J1981" t="s">
        <v>4855</v>
      </c>
      <c r="K1981" t="str">
        <f t="shared" si="90"/>
        <v>MSV-163MS-638-NORTE</v>
      </c>
      <c r="L1981" t="str">
        <f>_xlfn.XLOOKUP(E1981,LD_PROJETOS!A:A,LD_PROJETOS!H:H)</f>
        <v>HI</v>
      </c>
      <c r="M1981" t="str">
        <f t="shared" si="91"/>
        <v>OBSOLETO</v>
      </c>
      <c r="N1981" t="str">
        <f t="shared" si="92"/>
        <v>C:\Users\luis.nunes\OneDrive - ATERPA\00.SERVIDOR\SALA TÉCNICA\00.PROJETOS\02.DOCUMENTOS\ANO 01\MSV-163MS-638-NORTE\HI\OBSOLETO</v>
      </c>
      <c r="O1981" t="s">
        <v>4780</v>
      </c>
    </row>
    <row r="1982" spans="1:15" x14ac:dyDescent="0.3">
      <c r="A1982" t="s">
        <v>2013</v>
      </c>
      <c r="B1982">
        <v>965564</v>
      </c>
      <c r="C1982" t="s">
        <v>5992</v>
      </c>
      <c r="D1982" s="11">
        <v>45838</v>
      </c>
      <c r="E1982" t="s">
        <v>3901</v>
      </c>
      <c r="F1982" t="s">
        <v>2786</v>
      </c>
      <c r="G1982" t="s">
        <v>2787</v>
      </c>
      <c r="H1982" t="str">
        <f>IF(_xlfn.XLOOKUP(E1982,LD_01[DOCUMENTO],LD_01[REVISÃO])=F1982,"VIGENTE","OBSOLETO")</f>
        <v>OBSOLETO</v>
      </c>
      <c r="I1982" t="s">
        <v>4320</v>
      </c>
      <c r="J1982" t="s">
        <v>4855</v>
      </c>
      <c r="K1982" t="str">
        <f t="shared" si="90"/>
        <v>MSV-163MS-638-NORTE</v>
      </c>
      <c r="L1982" t="str">
        <f>_xlfn.XLOOKUP(E1982,LD_PROJETOS!A:A,LD_PROJETOS!H:H)</f>
        <v>HI</v>
      </c>
      <c r="M1982" t="str">
        <f t="shared" si="91"/>
        <v>OBSOLETO</v>
      </c>
      <c r="N1982" t="str">
        <f t="shared" si="92"/>
        <v>C:\Users\luis.nunes\OneDrive - ATERPA\00.SERVIDOR\SALA TÉCNICA\00.PROJETOS\02.DOCUMENTOS\ANO 01\MSV-163MS-638-NORTE\HI\OBSOLETO</v>
      </c>
      <c r="O1982" t="s">
        <v>4780</v>
      </c>
    </row>
    <row r="1983" spans="1:15" x14ac:dyDescent="0.3">
      <c r="A1983" t="s">
        <v>2014</v>
      </c>
      <c r="B1983">
        <v>423086</v>
      </c>
      <c r="C1983" t="s">
        <v>5992</v>
      </c>
      <c r="D1983" s="11">
        <v>45838</v>
      </c>
      <c r="E1983" t="s">
        <v>3901</v>
      </c>
      <c r="F1983" t="s">
        <v>2786</v>
      </c>
      <c r="G1983" t="s">
        <v>2788</v>
      </c>
      <c r="H1983" t="str">
        <f>IF(_xlfn.XLOOKUP(E1983,LD_01[DOCUMENTO],LD_01[REVISÃO])=F1983,"VIGENTE","OBSOLETO")</f>
        <v>OBSOLETO</v>
      </c>
      <c r="I1983" t="s">
        <v>4320</v>
      </c>
      <c r="J1983" t="s">
        <v>4855</v>
      </c>
      <c r="K1983" t="str">
        <f t="shared" si="90"/>
        <v>MSV-163MS-638-NORTE</v>
      </c>
      <c r="L1983" t="str">
        <f>_xlfn.XLOOKUP(E1983,LD_PROJETOS!A:A,LD_PROJETOS!H:H)</f>
        <v>HI</v>
      </c>
      <c r="M1983" t="str">
        <f t="shared" si="91"/>
        <v>OBSOLETO</v>
      </c>
      <c r="N1983" t="str">
        <f t="shared" si="92"/>
        <v>C:\Users\luis.nunes\OneDrive - ATERPA\00.SERVIDOR\SALA TÉCNICA\00.PROJETOS\02.DOCUMENTOS\ANO 01\MSV-163MS-638-NORTE\HI\OBSOLETO</v>
      </c>
      <c r="O1983" t="s">
        <v>4780</v>
      </c>
    </row>
    <row r="1984" spans="1:15" x14ac:dyDescent="0.3">
      <c r="A1984" t="s">
        <v>1850</v>
      </c>
      <c r="B1984">
        <v>5921383</v>
      </c>
      <c r="C1984" t="s">
        <v>5992</v>
      </c>
      <c r="D1984" s="11">
        <v>45838</v>
      </c>
      <c r="E1984" t="s">
        <v>3810</v>
      </c>
      <c r="F1984" t="s">
        <v>2818</v>
      </c>
      <c r="G1984" t="s">
        <v>2787</v>
      </c>
      <c r="H1984" t="str">
        <f>IF(_xlfn.XLOOKUP(E1984,LD_01[DOCUMENTO],LD_01[REVISÃO])=F1984,"VIGENTE","OBSOLETO")</f>
        <v>OBSOLETO</v>
      </c>
      <c r="I1984" t="s">
        <v>4320</v>
      </c>
      <c r="J1984" t="s">
        <v>4855</v>
      </c>
      <c r="K1984" t="str">
        <f t="shared" si="90"/>
        <v>MSV-163MS-638-NORTE</v>
      </c>
      <c r="L1984" t="str">
        <f>_xlfn.XLOOKUP(E1984,LD_PROJETOS!A:A,LD_PROJETOS!H:H)</f>
        <v>EL</v>
      </c>
      <c r="M1984" t="str">
        <f t="shared" si="91"/>
        <v>OBSOLETO</v>
      </c>
      <c r="N1984" t="str">
        <f t="shared" si="92"/>
        <v>C:\Users\luis.nunes\OneDrive - ATERPA\00.SERVIDOR\SALA TÉCNICA\00.PROJETOS\02.DOCUMENTOS\ANO 01\MSV-163MS-638-NORTE\EL\OBSOLETO</v>
      </c>
      <c r="O1984" t="s">
        <v>4780</v>
      </c>
    </row>
    <row r="1985" spans="1:15" x14ac:dyDescent="0.3">
      <c r="A1985" t="s">
        <v>1851</v>
      </c>
      <c r="B1985">
        <v>1399950</v>
      </c>
      <c r="C1985" t="s">
        <v>5992</v>
      </c>
      <c r="D1985" s="11">
        <v>45838</v>
      </c>
      <c r="E1985" t="s">
        <v>3810</v>
      </c>
      <c r="F1985" t="s">
        <v>2818</v>
      </c>
      <c r="G1985" t="s">
        <v>2788</v>
      </c>
      <c r="H1985" t="str">
        <f>IF(_xlfn.XLOOKUP(E1985,LD_01[DOCUMENTO],LD_01[REVISÃO])=F1985,"VIGENTE","OBSOLETO")</f>
        <v>OBSOLETO</v>
      </c>
      <c r="I1985" t="s">
        <v>4320</v>
      </c>
      <c r="J1985" t="s">
        <v>4855</v>
      </c>
      <c r="K1985" t="str">
        <f t="shared" ref="K1985:K2048" si="93">"MSV-163MS-"&amp;I1985</f>
        <v>MSV-163MS-638-NORTE</v>
      </c>
      <c r="L1985" t="str">
        <f>_xlfn.XLOOKUP(E1985,LD_PROJETOS!A:A,LD_PROJETOS!H:H)</f>
        <v>EL</v>
      </c>
      <c r="M1985" t="str">
        <f t="shared" ref="M1985:M2048" si="94">IF(H1985&lt;&gt;"OBSOLETO","",H1985)</f>
        <v>OBSOLETO</v>
      </c>
      <c r="N1985" t="str">
        <f t="shared" ref="N1985:N2048" si="95">_xlfn.TEXTJOIN("\",TRUE,J1985:M1985)</f>
        <v>C:\Users\luis.nunes\OneDrive - ATERPA\00.SERVIDOR\SALA TÉCNICA\00.PROJETOS\02.DOCUMENTOS\ANO 01\MSV-163MS-638-NORTE\EL\OBSOLETO</v>
      </c>
      <c r="O1985" t="s">
        <v>4780</v>
      </c>
    </row>
    <row r="1986" spans="1:15" x14ac:dyDescent="0.3">
      <c r="A1986" t="s">
        <v>1852</v>
      </c>
      <c r="B1986">
        <v>2041419</v>
      </c>
      <c r="C1986" t="s">
        <v>5992</v>
      </c>
      <c r="D1986" s="11">
        <v>45838</v>
      </c>
      <c r="E1986" t="s">
        <v>3811</v>
      </c>
      <c r="F1986" t="s">
        <v>2818</v>
      </c>
      <c r="G1986" t="s">
        <v>2787</v>
      </c>
      <c r="H1986" t="str">
        <f>IF(_xlfn.XLOOKUP(E1986,LD_01[DOCUMENTO],LD_01[REVISÃO])=F1986,"VIGENTE","OBSOLETO")</f>
        <v>OBSOLETO</v>
      </c>
      <c r="I1986" t="s">
        <v>4320</v>
      </c>
      <c r="J1986" t="s">
        <v>4855</v>
      </c>
      <c r="K1986" t="str">
        <f t="shared" si="93"/>
        <v>MSV-163MS-638-NORTE</v>
      </c>
      <c r="L1986" t="str">
        <f>_xlfn.XLOOKUP(E1986,LD_PROJETOS!A:A,LD_PROJETOS!H:H)</f>
        <v>EL</v>
      </c>
      <c r="M1986" t="str">
        <f t="shared" si="94"/>
        <v>OBSOLETO</v>
      </c>
      <c r="N1986" t="str">
        <f t="shared" si="95"/>
        <v>C:\Users\luis.nunes\OneDrive - ATERPA\00.SERVIDOR\SALA TÉCNICA\00.PROJETOS\02.DOCUMENTOS\ANO 01\MSV-163MS-638-NORTE\EL\OBSOLETO</v>
      </c>
      <c r="O1986" t="s">
        <v>4780</v>
      </c>
    </row>
    <row r="1987" spans="1:15" x14ac:dyDescent="0.3">
      <c r="A1987" t="s">
        <v>1853</v>
      </c>
      <c r="B1987">
        <v>319006</v>
      </c>
      <c r="C1987" t="s">
        <v>5992</v>
      </c>
      <c r="D1987" s="11">
        <v>45838</v>
      </c>
      <c r="E1987" t="s">
        <v>3811</v>
      </c>
      <c r="F1987" t="s">
        <v>2818</v>
      </c>
      <c r="G1987" t="s">
        <v>2788</v>
      </c>
      <c r="H1987" t="str">
        <f>IF(_xlfn.XLOOKUP(E1987,LD_01[DOCUMENTO],LD_01[REVISÃO])=F1987,"VIGENTE","OBSOLETO")</f>
        <v>OBSOLETO</v>
      </c>
      <c r="I1987" t="s">
        <v>4320</v>
      </c>
      <c r="J1987" t="s">
        <v>4855</v>
      </c>
      <c r="K1987" t="str">
        <f t="shared" si="93"/>
        <v>MSV-163MS-638-NORTE</v>
      </c>
      <c r="L1987" t="str">
        <f>_xlfn.XLOOKUP(E1987,LD_PROJETOS!A:A,LD_PROJETOS!H:H)</f>
        <v>EL</v>
      </c>
      <c r="M1987" t="str">
        <f t="shared" si="94"/>
        <v>OBSOLETO</v>
      </c>
      <c r="N1987" t="str">
        <f t="shared" si="95"/>
        <v>C:\Users\luis.nunes\OneDrive - ATERPA\00.SERVIDOR\SALA TÉCNICA\00.PROJETOS\02.DOCUMENTOS\ANO 01\MSV-163MS-638-NORTE\EL\OBSOLETO</v>
      </c>
      <c r="O1987" t="s">
        <v>4780</v>
      </c>
    </row>
    <row r="1988" spans="1:15" x14ac:dyDescent="0.3">
      <c r="A1988" t="s">
        <v>2025</v>
      </c>
      <c r="B1988">
        <v>2173331</v>
      </c>
      <c r="C1988" t="s">
        <v>5992</v>
      </c>
      <c r="D1988" s="11">
        <v>45838</v>
      </c>
      <c r="E1988" t="s">
        <v>3908</v>
      </c>
      <c r="F1988" t="s">
        <v>2786</v>
      </c>
      <c r="G1988" t="s">
        <v>2787</v>
      </c>
      <c r="H1988" t="str">
        <f>IF(_xlfn.XLOOKUP(E1988,LD_01[DOCUMENTO],LD_01[REVISÃO])=F1988,"VIGENTE","OBSOLETO")</f>
        <v>OBSOLETO</v>
      </c>
      <c r="I1988" t="s">
        <v>4320</v>
      </c>
      <c r="J1988" t="s">
        <v>4855</v>
      </c>
      <c r="K1988" t="str">
        <f t="shared" si="93"/>
        <v>MSV-163MS-638-NORTE</v>
      </c>
      <c r="L1988" t="str">
        <f>_xlfn.XLOOKUP(E1988,LD_PROJETOS!A:A,LD_PROJETOS!H:H)</f>
        <v>AR</v>
      </c>
      <c r="M1988" t="str">
        <f t="shared" si="94"/>
        <v>OBSOLETO</v>
      </c>
      <c r="N1988" t="str">
        <f t="shared" si="95"/>
        <v>C:\Users\luis.nunes\OneDrive - ATERPA\00.SERVIDOR\SALA TÉCNICA\00.PROJETOS\02.DOCUMENTOS\ANO 01\MSV-163MS-638-NORTE\AR\OBSOLETO</v>
      </c>
      <c r="O1988" t="s">
        <v>4780</v>
      </c>
    </row>
    <row r="1989" spans="1:15" x14ac:dyDescent="0.3">
      <c r="A1989" t="s">
        <v>2026</v>
      </c>
      <c r="B1989">
        <v>1240076</v>
      </c>
      <c r="C1989" t="s">
        <v>5992</v>
      </c>
      <c r="D1989" s="11">
        <v>45838</v>
      </c>
      <c r="E1989" t="s">
        <v>3908</v>
      </c>
      <c r="F1989" t="s">
        <v>2786</v>
      </c>
      <c r="G1989" t="s">
        <v>2788</v>
      </c>
      <c r="H1989" t="str">
        <f>IF(_xlfn.XLOOKUP(E1989,LD_01[DOCUMENTO],LD_01[REVISÃO])=F1989,"VIGENTE","OBSOLETO")</f>
        <v>OBSOLETO</v>
      </c>
      <c r="I1989" t="s">
        <v>4320</v>
      </c>
      <c r="J1989" t="s">
        <v>4855</v>
      </c>
      <c r="K1989" t="str">
        <f t="shared" si="93"/>
        <v>MSV-163MS-638-NORTE</v>
      </c>
      <c r="L1989" t="str">
        <f>_xlfn.XLOOKUP(E1989,LD_PROJETOS!A:A,LD_PROJETOS!H:H)</f>
        <v>AR</v>
      </c>
      <c r="M1989" t="str">
        <f t="shared" si="94"/>
        <v>OBSOLETO</v>
      </c>
      <c r="N1989" t="str">
        <f t="shared" si="95"/>
        <v>C:\Users\luis.nunes\OneDrive - ATERPA\00.SERVIDOR\SALA TÉCNICA\00.PROJETOS\02.DOCUMENTOS\ANO 01\MSV-163MS-638-NORTE\AR\OBSOLETO</v>
      </c>
      <c r="O1989" t="s">
        <v>4780</v>
      </c>
    </row>
    <row r="1990" spans="1:15" x14ac:dyDescent="0.3">
      <c r="A1990" t="s">
        <v>2027</v>
      </c>
      <c r="B1990">
        <v>774616</v>
      </c>
      <c r="C1990" t="s">
        <v>5992</v>
      </c>
      <c r="D1990" s="11">
        <v>45838</v>
      </c>
      <c r="E1990" t="s">
        <v>3909</v>
      </c>
      <c r="F1990" t="s">
        <v>2786</v>
      </c>
      <c r="G1990" t="s">
        <v>2787</v>
      </c>
      <c r="H1990" t="str">
        <f>IF(_xlfn.XLOOKUP(E1990,LD_01[DOCUMENTO],LD_01[REVISÃO])=F1990,"VIGENTE","OBSOLETO")</f>
        <v>OBSOLETO</v>
      </c>
      <c r="I1990" t="s">
        <v>4320</v>
      </c>
      <c r="J1990" t="s">
        <v>4855</v>
      </c>
      <c r="K1990" t="str">
        <f t="shared" si="93"/>
        <v>MSV-163MS-638-NORTE</v>
      </c>
      <c r="L1990" t="str">
        <f>_xlfn.XLOOKUP(E1990,LD_PROJETOS!A:A,LD_PROJETOS!H:H)</f>
        <v>AR</v>
      </c>
      <c r="M1990" t="str">
        <f t="shared" si="94"/>
        <v>OBSOLETO</v>
      </c>
      <c r="N1990" t="str">
        <f t="shared" si="95"/>
        <v>C:\Users\luis.nunes\OneDrive - ATERPA\00.SERVIDOR\SALA TÉCNICA\00.PROJETOS\02.DOCUMENTOS\ANO 01\MSV-163MS-638-NORTE\AR\OBSOLETO</v>
      </c>
      <c r="O1990" t="s">
        <v>4780</v>
      </c>
    </row>
    <row r="1991" spans="1:15" x14ac:dyDescent="0.3">
      <c r="A1991" t="s">
        <v>2028</v>
      </c>
      <c r="B1991">
        <v>902677</v>
      </c>
      <c r="C1991" t="s">
        <v>5992</v>
      </c>
      <c r="D1991" s="11">
        <v>45838</v>
      </c>
      <c r="E1991" t="s">
        <v>3909</v>
      </c>
      <c r="F1991" t="s">
        <v>2786</v>
      </c>
      <c r="G1991" t="s">
        <v>2788</v>
      </c>
      <c r="H1991" t="str">
        <f>IF(_xlfn.XLOOKUP(E1991,LD_01[DOCUMENTO],LD_01[REVISÃO])=F1991,"VIGENTE","OBSOLETO")</f>
        <v>OBSOLETO</v>
      </c>
      <c r="I1991" t="s">
        <v>4320</v>
      </c>
      <c r="J1991" t="s">
        <v>4855</v>
      </c>
      <c r="K1991" t="str">
        <f t="shared" si="93"/>
        <v>MSV-163MS-638-NORTE</v>
      </c>
      <c r="L1991" t="str">
        <f>_xlfn.XLOOKUP(E1991,LD_PROJETOS!A:A,LD_PROJETOS!H:H)</f>
        <v>AR</v>
      </c>
      <c r="M1991" t="str">
        <f t="shared" si="94"/>
        <v>OBSOLETO</v>
      </c>
      <c r="N1991" t="str">
        <f t="shared" si="95"/>
        <v>C:\Users\luis.nunes\OneDrive - ATERPA\00.SERVIDOR\SALA TÉCNICA\00.PROJETOS\02.DOCUMENTOS\ANO 01\MSV-163MS-638-NORTE\AR\OBSOLETO</v>
      </c>
      <c r="O1991" t="s">
        <v>4780</v>
      </c>
    </row>
    <row r="1992" spans="1:15" x14ac:dyDescent="0.3">
      <c r="A1992" t="s">
        <v>2029</v>
      </c>
      <c r="B1992">
        <v>1234130</v>
      </c>
      <c r="C1992" t="s">
        <v>5992</v>
      </c>
      <c r="D1992" s="11">
        <v>45838</v>
      </c>
      <c r="E1992" t="s">
        <v>3910</v>
      </c>
      <c r="F1992" t="s">
        <v>2786</v>
      </c>
      <c r="G1992" t="s">
        <v>2787</v>
      </c>
      <c r="H1992" t="str">
        <f>IF(_xlfn.XLOOKUP(E1992,LD_01[DOCUMENTO],LD_01[REVISÃO])=F1992,"VIGENTE","OBSOLETO")</f>
        <v>OBSOLETO</v>
      </c>
      <c r="I1992" t="s">
        <v>4320</v>
      </c>
      <c r="J1992" t="s">
        <v>4855</v>
      </c>
      <c r="K1992" t="str">
        <f t="shared" si="93"/>
        <v>MSV-163MS-638-NORTE</v>
      </c>
      <c r="L1992" t="str">
        <f>_xlfn.XLOOKUP(E1992,LD_PROJETOS!A:A,LD_PROJETOS!H:H)</f>
        <v>AR</v>
      </c>
      <c r="M1992" t="str">
        <f t="shared" si="94"/>
        <v>OBSOLETO</v>
      </c>
      <c r="N1992" t="str">
        <f t="shared" si="95"/>
        <v>C:\Users\luis.nunes\OneDrive - ATERPA\00.SERVIDOR\SALA TÉCNICA\00.PROJETOS\02.DOCUMENTOS\ANO 01\MSV-163MS-638-NORTE\AR\OBSOLETO</v>
      </c>
      <c r="O1992" t="s">
        <v>4780</v>
      </c>
    </row>
    <row r="1993" spans="1:15" x14ac:dyDescent="0.3">
      <c r="A1993" t="s">
        <v>2030</v>
      </c>
      <c r="B1993">
        <v>671925</v>
      </c>
      <c r="C1993" t="s">
        <v>5992</v>
      </c>
      <c r="D1993" s="11">
        <v>45838</v>
      </c>
      <c r="E1993" t="s">
        <v>3910</v>
      </c>
      <c r="F1993" t="s">
        <v>2786</v>
      </c>
      <c r="G1993" t="s">
        <v>2788</v>
      </c>
      <c r="H1993" t="str">
        <f>IF(_xlfn.XLOOKUP(E1993,LD_01[DOCUMENTO],LD_01[REVISÃO])=F1993,"VIGENTE","OBSOLETO")</f>
        <v>OBSOLETO</v>
      </c>
      <c r="I1993" t="s">
        <v>4320</v>
      </c>
      <c r="J1993" t="s">
        <v>4855</v>
      </c>
      <c r="K1993" t="str">
        <f t="shared" si="93"/>
        <v>MSV-163MS-638-NORTE</v>
      </c>
      <c r="L1993" t="str">
        <f>_xlfn.XLOOKUP(E1993,LD_PROJETOS!A:A,LD_PROJETOS!H:H)</f>
        <v>AR</v>
      </c>
      <c r="M1993" t="str">
        <f t="shared" si="94"/>
        <v>OBSOLETO</v>
      </c>
      <c r="N1993" t="str">
        <f t="shared" si="95"/>
        <v>C:\Users\luis.nunes\OneDrive - ATERPA\00.SERVIDOR\SALA TÉCNICA\00.PROJETOS\02.DOCUMENTOS\ANO 01\MSV-163MS-638-NORTE\AR\OBSOLETO</v>
      </c>
      <c r="O1993" t="s">
        <v>4780</v>
      </c>
    </row>
    <row r="1994" spans="1:15" x14ac:dyDescent="0.3">
      <c r="A1994" t="s">
        <v>2031</v>
      </c>
      <c r="B1994">
        <v>1206250</v>
      </c>
      <c r="C1994" t="s">
        <v>5992</v>
      </c>
      <c r="D1994" s="11">
        <v>45838</v>
      </c>
      <c r="E1994" t="s">
        <v>3911</v>
      </c>
      <c r="F1994" t="s">
        <v>2786</v>
      </c>
      <c r="G1994" t="s">
        <v>2787</v>
      </c>
      <c r="H1994" t="str">
        <f>IF(_xlfn.XLOOKUP(E1994,LD_01[DOCUMENTO],LD_01[REVISÃO])=F1994,"VIGENTE","OBSOLETO")</f>
        <v>OBSOLETO</v>
      </c>
      <c r="I1994" t="s">
        <v>4320</v>
      </c>
      <c r="J1994" t="s">
        <v>4855</v>
      </c>
      <c r="K1994" t="str">
        <f t="shared" si="93"/>
        <v>MSV-163MS-638-NORTE</v>
      </c>
      <c r="L1994" t="str">
        <f>_xlfn.XLOOKUP(E1994,LD_PROJETOS!A:A,LD_PROJETOS!H:H)</f>
        <v>AR</v>
      </c>
      <c r="M1994" t="str">
        <f t="shared" si="94"/>
        <v>OBSOLETO</v>
      </c>
      <c r="N1994" t="str">
        <f t="shared" si="95"/>
        <v>C:\Users\luis.nunes\OneDrive - ATERPA\00.SERVIDOR\SALA TÉCNICA\00.PROJETOS\02.DOCUMENTOS\ANO 01\MSV-163MS-638-NORTE\AR\OBSOLETO</v>
      </c>
      <c r="O1994" t="s">
        <v>4780</v>
      </c>
    </row>
    <row r="1995" spans="1:15" x14ac:dyDescent="0.3">
      <c r="A1995" t="s">
        <v>2032</v>
      </c>
      <c r="B1995">
        <v>723258</v>
      </c>
      <c r="C1995" t="s">
        <v>5992</v>
      </c>
      <c r="D1995" s="11">
        <v>45838</v>
      </c>
      <c r="E1995" t="s">
        <v>3911</v>
      </c>
      <c r="F1995" t="s">
        <v>2786</v>
      </c>
      <c r="G1995" t="s">
        <v>2788</v>
      </c>
      <c r="H1995" t="str">
        <f>IF(_xlfn.XLOOKUP(E1995,LD_01[DOCUMENTO],LD_01[REVISÃO])=F1995,"VIGENTE","OBSOLETO")</f>
        <v>OBSOLETO</v>
      </c>
      <c r="I1995" t="s">
        <v>4320</v>
      </c>
      <c r="J1995" t="s">
        <v>4855</v>
      </c>
      <c r="K1995" t="str">
        <f t="shared" si="93"/>
        <v>MSV-163MS-638-NORTE</v>
      </c>
      <c r="L1995" t="str">
        <f>_xlfn.XLOOKUP(E1995,LD_PROJETOS!A:A,LD_PROJETOS!H:H)</f>
        <v>AR</v>
      </c>
      <c r="M1995" t="str">
        <f t="shared" si="94"/>
        <v>OBSOLETO</v>
      </c>
      <c r="N1995" t="str">
        <f t="shared" si="95"/>
        <v>C:\Users\luis.nunes\OneDrive - ATERPA\00.SERVIDOR\SALA TÉCNICA\00.PROJETOS\02.DOCUMENTOS\ANO 01\MSV-163MS-638-NORTE\AR\OBSOLETO</v>
      </c>
      <c r="O1995" t="s">
        <v>4780</v>
      </c>
    </row>
    <row r="1996" spans="1:15" x14ac:dyDescent="0.3">
      <c r="A1996" t="s">
        <v>2015</v>
      </c>
      <c r="B1996">
        <v>4661695</v>
      </c>
      <c r="C1996" t="s">
        <v>5992</v>
      </c>
      <c r="D1996" s="11">
        <v>45838</v>
      </c>
      <c r="E1996" t="s">
        <v>3902</v>
      </c>
      <c r="F1996" t="s">
        <v>2786</v>
      </c>
      <c r="G1996" t="s">
        <v>2787</v>
      </c>
      <c r="H1996" t="str">
        <f>IF(_xlfn.XLOOKUP(E1996,LD_01[DOCUMENTO],LD_01[REVISÃO])=F1996,"VIGENTE","OBSOLETO")</f>
        <v>OBSOLETO</v>
      </c>
      <c r="I1996" t="s">
        <v>4320</v>
      </c>
      <c r="J1996" t="s">
        <v>4855</v>
      </c>
      <c r="K1996" t="str">
        <f t="shared" si="93"/>
        <v>MSV-163MS-638-NORTE</v>
      </c>
      <c r="L1996" t="str">
        <f>_xlfn.XLOOKUP(E1996,LD_PROJETOS!A:A,LD_PROJETOS!H:H)</f>
        <v>HI</v>
      </c>
      <c r="M1996" t="str">
        <f t="shared" si="94"/>
        <v>OBSOLETO</v>
      </c>
      <c r="N1996" t="str">
        <f t="shared" si="95"/>
        <v>C:\Users\luis.nunes\OneDrive - ATERPA\00.SERVIDOR\SALA TÉCNICA\00.PROJETOS\02.DOCUMENTOS\ANO 01\MSV-163MS-638-NORTE\HI\OBSOLETO</v>
      </c>
      <c r="O1996" t="s">
        <v>4780</v>
      </c>
    </row>
    <row r="1997" spans="1:15" x14ac:dyDescent="0.3">
      <c r="A1997" t="s">
        <v>2016</v>
      </c>
      <c r="B1997">
        <v>1444765</v>
      </c>
      <c r="C1997" t="s">
        <v>5992</v>
      </c>
      <c r="D1997" s="11">
        <v>45838</v>
      </c>
      <c r="E1997" t="s">
        <v>3902</v>
      </c>
      <c r="F1997" t="s">
        <v>2786</v>
      </c>
      <c r="G1997" t="s">
        <v>2788</v>
      </c>
      <c r="H1997" t="str">
        <f>IF(_xlfn.XLOOKUP(E1997,LD_01[DOCUMENTO],LD_01[REVISÃO])=F1997,"VIGENTE","OBSOLETO")</f>
        <v>OBSOLETO</v>
      </c>
      <c r="I1997" t="s">
        <v>4320</v>
      </c>
      <c r="J1997" t="s">
        <v>4855</v>
      </c>
      <c r="K1997" t="str">
        <f t="shared" si="93"/>
        <v>MSV-163MS-638-NORTE</v>
      </c>
      <c r="L1997" t="str">
        <f>_xlfn.XLOOKUP(E1997,LD_PROJETOS!A:A,LD_PROJETOS!H:H)</f>
        <v>HI</v>
      </c>
      <c r="M1997" t="str">
        <f t="shared" si="94"/>
        <v>OBSOLETO</v>
      </c>
      <c r="N1997" t="str">
        <f t="shared" si="95"/>
        <v>C:\Users\luis.nunes\OneDrive - ATERPA\00.SERVIDOR\SALA TÉCNICA\00.PROJETOS\02.DOCUMENTOS\ANO 01\MSV-163MS-638-NORTE\HI\OBSOLETO</v>
      </c>
      <c r="O1997" t="s">
        <v>4780</v>
      </c>
    </row>
    <row r="1998" spans="1:15" x14ac:dyDescent="0.3">
      <c r="A1998" t="s">
        <v>2017</v>
      </c>
      <c r="B1998">
        <v>551950</v>
      </c>
      <c r="C1998" t="s">
        <v>5992</v>
      </c>
      <c r="D1998" s="11">
        <v>45838</v>
      </c>
      <c r="E1998" t="s">
        <v>3903</v>
      </c>
      <c r="F1998" t="s">
        <v>2786</v>
      </c>
      <c r="G1998" t="s">
        <v>2787</v>
      </c>
      <c r="H1998" t="str">
        <f>IF(_xlfn.XLOOKUP(E1998,LD_01[DOCUMENTO],LD_01[REVISÃO])=F1998,"VIGENTE","OBSOLETO")</f>
        <v>OBSOLETO</v>
      </c>
      <c r="I1998" t="s">
        <v>4320</v>
      </c>
      <c r="J1998" t="s">
        <v>4855</v>
      </c>
      <c r="K1998" t="str">
        <f t="shared" si="93"/>
        <v>MSV-163MS-638-NORTE</v>
      </c>
      <c r="L1998" t="str">
        <f>_xlfn.XLOOKUP(E1998,LD_PROJETOS!A:A,LD_PROJETOS!H:H)</f>
        <v>HI</v>
      </c>
      <c r="M1998" t="str">
        <f t="shared" si="94"/>
        <v>OBSOLETO</v>
      </c>
      <c r="N1998" t="str">
        <f t="shared" si="95"/>
        <v>C:\Users\luis.nunes\OneDrive - ATERPA\00.SERVIDOR\SALA TÉCNICA\00.PROJETOS\02.DOCUMENTOS\ANO 01\MSV-163MS-638-NORTE\HI\OBSOLETO</v>
      </c>
      <c r="O1998" t="s">
        <v>4780</v>
      </c>
    </row>
    <row r="1999" spans="1:15" x14ac:dyDescent="0.3">
      <c r="A1999" t="s">
        <v>2018</v>
      </c>
      <c r="B1999">
        <v>676511</v>
      </c>
      <c r="C1999" t="s">
        <v>5992</v>
      </c>
      <c r="D1999" s="11">
        <v>45838</v>
      </c>
      <c r="E1999" t="s">
        <v>3903</v>
      </c>
      <c r="F1999" t="s">
        <v>2786</v>
      </c>
      <c r="G1999" t="s">
        <v>2788</v>
      </c>
      <c r="H1999" t="str">
        <f>IF(_xlfn.XLOOKUP(E1999,LD_01[DOCUMENTO],LD_01[REVISÃO])=F1999,"VIGENTE","OBSOLETO")</f>
        <v>OBSOLETO</v>
      </c>
      <c r="I1999" t="s">
        <v>4320</v>
      </c>
      <c r="J1999" t="s">
        <v>4855</v>
      </c>
      <c r="K1999" t="str">
        <f t="shared" si="93"/>
        <v>MSV-163MS-638-NORTE</v>
      </c>
      <c r="L1999" t="str">
        <f>_xlfn.XLOOKUP(E1999,LD_PROJETOS!A:A,LD_PROJETOS!H:H)</f>
        <v>HI</v>
      </c>
      <c r="M1999" t="str">
        <f t="shared" si="94"/>
        <v>OBSOLETO</v>
      </c>
      <c r="N1999" t="str">
        <f t="shared" si="95"/>
        <v>C:\Users\luis.nunes\OneDrive - ATERPA\00.SERVIDOR\SALA TÉCNICA\00.PROJETOS\02.DOCUMENTOS\ANO 01\MSV-163MS-638-NORTE\HI\OBSOLETO</v>
      </c>
      <c r="O1999" t="s">
        <v>4780</v>
      </c>
    </row>
    <row r="2000" spans="1:15" x14ac:dyDescent="0.3">
      <c r="A2000" t="s">
        <v>2019</v>
      </c>
      <c r="B2000">
        <v>417779</v>
      </c>
      <c r="C2000" t="s">
        <v>5992</v>
      </c>
      <c r="D2000" s="11">
        <v>45838</v>
      </c>
      <c r="E2000" t="s">
        <v>3904</v>
      </c>
      <c r="F2000" t="s">
        <v>2786</v>
      </c>
      <c r="G2000" t="s">
        <v>2787</v>
      </c>
      <c r="H2000" t="str">
        <f>IF(_xlfn.XLOOKUP(E2000,LD_01[DOCUMENTO],LD_01[REVISÃO])=F2000,"VIGENTE","OBSOLETO")</f>
        <v>OBSOLETO</v>
      </c>
      <c r="I2000" t="s">
        <v>4320</v>
      </c>
      <c r="J2000" t="s">
        <v>4855</v>
      </c>
      <c r="K2000" t="str">
        <f t="shared" si="93"/>
        <v>MSV-163MS-638-NORTE</v>
      </c>
      <c r="L2000" t="str">
        <f>_xlfn.XLOOKUP(E2000,LD_PROJETOS!A:A,LD_PROJETOS!H:H)</f>
        <v>HI</v>
      </c>
      <c r="M2000" t="str">
        <f t="shared" si="94"/>
        <v>OBSOLETO</v>
      </c>
      <c r="N2000" t="str">
        <f t="shared" si="95"/>
        <v>C:\Users\luis.nunes\OneDrive - ATERPA\00.SERVIDOR\SALA TÉCNICA\00.PROJETOS\02.DOCUMENTOS\ANO 01\MSV-163MS-638-NORTE\HI\OBSOLETO</v>
      </c>
      <c r="O2000" t="s">
        <v>4780</v>
      </c>
    </row>
    <row r="2001" spans="1:15" x14ac:dyDescent="0.3">
      <c r="A2001" t="s">
        <v>2020</v>
      </c>
      <c r="B2001">
        <v>645796</v>
      </c>
      <c r="C2001" t="s">
        <v>5992</v>
      </c>
      <c r="D2001" s="11">
        <v>45838</v>
      </c>
      <c r="E2001" t="s">
        <v>3904</v>
      </c>
      <c r="F2001" t="s">
        <v>2786</v>
      </c>
      <c r="G2001" t="s">
        <v>2788</v>
      </c>
      <c r="H2001" t="str">
        <f>IF(_xlfn.XLOOKUP(E2001,LD_01[DOCUMENTO],LD_01[REVISÃO])=F2001,"VIGENTE","OBSOLETO")</f>
        <v>OBSOLETO</v>
      </c>
      <c r="I2001" t="s">
        <v>4320</v>
      </c>
      <c r="J2001" t="s">
        <v>4855</v>
      </c>
      <c r="K2001" t="str">
        <f t="shared" si="93"/>
        <v>MSV-163MS-638-NORTE</v>
      </c>
      <c r="L2001" t="str">
        <f>_xlfn.XLOOKUP(E2001,LD_PROJETOS!A:A,LD_PROJETOS!H:H)</f>
        <v>HI</v>
      </c>
      <c r="M2001" t="str">
        <f t="shared" si="94"/>
        <v>OBSOLETO</v>
      </c>
      <c r="N2001" t="str">
        <f t="shared" si="95"/>
        <v>C:\Users\luis.nunes\OneDrive - ATERPA\00.SERVIDOR\SALA TÉCNICA\00.PROJETOS\02.DOCUMENTOS\ANO 01\MSV-163MS-638-NORTE\HI\OBSOLETO</v>
      </c>
      <c r="O2001" t="s">
        <v>4780</v>
      </c>
    </row>
    <row r="2002" spans="1:15" x14ac:dyDescent="0.3">
      <c r="A2002" t="s">
        <v>2021</v>
      </c>
      <c r="B2002">
        <v>478633</v>
      </c>
      <c r="C2002" t="s">
        <v>5992</v>
      </c>
      <c r="D2002" s="11">
        <v>45838</v>
      </c>
      <c r="E2002" t="s">
        <v>3905</v>
      </c>
      <c r="F2002" t="s">
        <v>2786</v>
      </c>
      <c r="G2002" t="s">
        <v>2787</v>
      </c>
      <c r="H2002" t="str">
        <f>IF(_xlfn.XLOOKUP(E2002,LD_01[DOCUMENTO],LD_01[REVISÃO])=F2002,"VIGENTE","OBSOLETO")</f>
        <v>OBSOLETO</v>
      </c>
      <c r="I2002" t="s">
        <v>4320</v>
      </c>
      <c r="J2002" t="s">
        <v>4855</v>
      </c>
      <c r="K2002" t="str">
        <f t="shared" si="93"/>
        <v>MSV-163MS-638-NORTE</v>
      </c>
      <c r="L2002" t="str">
        <f>_xlfn.XLOOKUP(E2002,LD_PROJETOS!A:A,LD_PROJETOS!H:H)</f>
        <v>HI</v>
      </c>
      <c r="M2002" t="str">
        <f t="shared" si="94"/>
        <v>OBSOLETO</v>
      </c>
      <c r="N2002" t="str">
        <f t="shared" si="95"/>
        <v>C:\Users\luis.nunes\OneDrive - ATERPA\00.SERVIDOR\SALA TÉCNICA\00.PROJETOS\02.DOCUMENTOS\ANO 01\MSV-163MS-638-NORTE\HI\OBSOLETO</v>
      </c>
      <c r="O2002" t="s">
        <v>4780</v>
      </c>
    </row>
    <row r="2003" spans="1:15" x14ac:dyDescent="0.3">
      <c r="A2003" t="s">
        <v>2022</v>
      </c>
      <c r="B2003">
        <v>642710</v>
      </c>
      <c r="C2003" t="s">
        <v>5992</v>
      </c>
      <c r="D2003" s="11">
        <v>45838</v>
      </c>
      <c r="E2003" t="s">
        <v>3905</v>
      </c>
      <c r="F2003" t="s">
        <v>2786</v>
      </c>
      <c r="G2003" t="s">
        <v>2788</v>
      </c>
      <c r="H2003" t="str">
        <f>IF(_xlfn.XLOOKUP(E2003,LD_01[DOCUMENTO],LD_01[REVISÃO])=F2003,"VIGENTE","OBSOLETO")</f>
        <v>OBSOLETO</v>
      </c>
      <c r="I2003" t="s">
        <v>4320</v>
      </c>
      <c r="J2003" t="s">
        <v>4855</v>
      </c>
      <c r="K2003" t="str">
        <f t="shared" si="93"/>
        <v>MSV-163MS-638-NORTE</v>
      </c>
      <c r="L2003" t="str">
        <f>_xlfn.XLOOKUP(E2003,LD_PROJETOS!A:A,LD_PROJETOS!H:H)</f>
        <v>HI</v>
      </c>
      <c r="M2003" t="str">
        <f t="shared" si="94"/>
        <v>OBSOLETO</v>
      </c>
      <c r="N2003" t="str">
        <f t="shared" si="95"/>
        <v>C:\Users\luis.nunes\OneDrive - ATERPA\00.SERVIDOR\SALA TÉCNICA\00.PROJETOS\02.DOCUMENTOS\ANO 01\MSV-163MS-638-NORTE\HI\OBSOLETO</v>
      </c>
      <c r="O2003" t="s">
        <v>4780</v>
      </c>
    </row>
    <row r="2004" spans="1:15" x14ac:dyDescent="0.3">
      <c r="A2004" t="s">
        <v>1872</v>
      </c>
      <c r="B2004">
        <v>11409714</v>
      </c>
      <c r="C2004" t="s">
        <v>5992</v>
      </c>
      <c r="D2004" s="11">
        <v>45838</v>
      </c>
      <c r="E2004" t="s">
        <v>3827</v>
      </c>
      <c r="F2004" t="s">
        <v>2791</v>
      </c>
      <c r="G2004" t="s">
        <v>2787</v>
      </c>
      <c r="H2004" t="str">
        <f>IF(_xlfn.XLOOKUP(E2004,LD_01[DOCUMENTO],LD_01[REVISÃO])=F2004,"VIGENTE","OBSOLETO")</f>
        <v>OBSOLETO</v>
      </c>
      <c r="I2004" t="s">
        <v>4320</v>
      </c>
      <c r="J2004" t="s">
        <v>4855</v>
      </c>
      <c r="K2004" t="str">
        <f t="shared" si="93"/>
        <v>MSV-163MS-638-NORTE</v>
      </c>
      <c r="L2004" t="str">
        <f>_xlfn.XLOOKUP(E2004,LD_PROJETOS!A:A,LD_PROJETOS!H:H)</f>
        <v>DS</v>
      </c>
      <c r="M2004" t="str">
        <f t="shared" si="94"/>
        <v>OBSOLETO</v>
      </c>
      <c r="N2004" t="str">
        <f t="shared" si="95"/>
        <v>C:\Users\luis.nunes\OneDrive - ATERPA\00.SERVIDOR\SALA TÉCNICA\00.PROJETOS\02.DOCUMENTOS\ANO 01\MSV-163MS-638-NORTE\DS\OBSOLETO</v>
      </c>
      <c r="O2004" t="s">
        <v>4780</v>
      </c>
    </row>
    <row r="2005" spans="1:15" x14ac:dyDescent="0.3">
      <c r="A2005" t="s">
        <v>1873</v>
      </c>
      <c r="B2005">
        <v>1859810</v>
      </c>
      <c r="C2005" t="s">
        <v>5992</v>
      </c>
      <c r="D2005" s="11">
        <v>45838</v>
      </c>
      <c r="E2005" t="s">
        <v>3827</v>
      </c>
      <c r="F2005" t="s">
        <v>2791</v>
      </c>
      <c r="G2005" t="s">
        <v>2788</v>
      </c>
      <c r="H2005" t="str">
        <f>IF(_xlfn.XLOOKUP(E2005,LD_01[DOCUMENTO],LD_01[REVISÃO])=F2005,"VIGENTE","OBSOLETO")</f>
        <v>OBSOLETO</v>
      </c>
      <c r="I2005" t="s">
        <v>4320</v>
      </c>
      <c r="J2005" t="s">
        <v>4855</v>
      </c>
      <c r="K2005" t="str">
        <f t="shared" si="93"/>
        <v>MSV-163MS-638-NORTE</v>
      </c>
      <c r="L2005" t="str">
        <f>_xlfn.XLOOKUP(E2005,LD_PROJETOS!A:A,LD_PROJETOS!H:H)</f>
        <v>DS</v>
      </c>
      <c r="M2005" t="str">
        <f t="shared" si="94"/>
        <v>OBSOLETO</v>
      </c>
      <c r="N2005" t="str">
        <f t="shared" si="95"/>
        <v>C:\Users\luis.nunes\OneDrive - ATERPA\00.SERVIDOR\SALA TÉCNICA\00.PROJETOS\02.DOCUMENTOS\ANO 01\MSV-163MS-638-NORTE\DS\OBSOLETO</v>
      </c>
      <c r="O2005" t="s">
        <v>4780</v>
      </c>
    </row>
    <row r="2006" spans="1:15" x14ac:dyDescent="0.3">
      <c r="A2006" t="s">
        <v>1874</v>
      </c>
      <c r="B2006">
        <v>11381375</v>
      </c>
      <c r="C2006" t="s">
        <v>5992</v>
      </c>
      <c r="D2006" s="11">
        <v>45838</v>
      </c>
      <c r="E2006" t="s">
        <v>3828</v>
      </c>
      <c r="F2006" t="s">
        <v>2791</v>
      </c>
      <c r="G2006" t="s">
        <v>2787</v>
      </c>
      <c r="H2006" t="str">
        <f>IF(_xlfn.XLOOKUP(E2006,LD_01[DOCUMENTO],LD_01[REVISÃO])=F2006,"VIGENTE","OBSOLETO")</f>
        <v>OBSOLETO</v>
      </c>
      <c r="I2006" t="s">
        <v>4320</v>
      </c>
      <c r="J2006" t="s">
        <v>4855</v>
      </c>
      <c r="K2006" t="str">
        <f t="shared" si="93"/>
        <v>MSV-163MS-638-NORTE</v>
      </c>
      <c r="L2006" t="str">
        <f>_xlfn.XLOOKUP(E2006,LD_PROJETOS!A:A,LD_PROJETOS!H:H)</f>
        <v>DS</v>
      </c>
      <c r="M2006" t="str">
        <f t="shared" si="94"/>
        <v>OBSOLETO</v>
      </c>
      <c r="N2006" t="str">
        <f t="shared" si="95"/>
        <v>C:\Users\luis.nunes\OneDrive - ATERPA\00.SERVIDOR\SALA TÉCNICA\00.PROJETOS\02.DOCUMENTOS\ANO 01\MSV-163MS-638-NORTE\DS\OBSOLETO</v>
      </c>
      <c r="O2006" t="s">
        <v>4780</v>
      </c>
    </row>
    <row r="2007" spans="1:15" x14ac:dyDescent="0.3">
      <c r="A2007" t="s">
        <v>1875</v>
      </c>
      <c r="B2007">
        <v>1171365</v>
      </c>
      <c r="C2007" t="s">
        <v>5992</v>
      </c>
      <c r="D2007" s="11">
        <v>45838</v>
      </c>
      <c r="E2007" t="s">
        <v>3828</v>
      </c>
      <c r="F2007" t="s">
        <v>2791</v>
      </c>
      <c r="G2007" t="s">
        <v>2788</v>
      </c>
      <c r="H2007" t="str">
        <f>IF(_xlfn.XLOOKUP(E2007,LD_01[DOCUMENTO],LD_01[REVISÃO])=F2007,"VIGENTE","OBSOLETO")</f>
        <v>OBSOLETO</v>
      </c>
      <c r="I2007" t="s">
        <v>4320</v>
      </c>
      <c r="J2007" t="s">
        <v>4855</v>
      </c>
      <c r="K2007" t="str">
        <f t="shared" si="93"/>
        <v>MSV-163MS-638-NORTE</v>
      </c>
      <c r="L2007" t="str">
        <f>_xlfn.XLOOKUP(E2007,LD_PROJETOS!A:A,LD_PROJETOS!H:H)</f>
        <v>DS</v>
      </c>
      <c r="M2007" t="str">
        <f t="shared" si="94"/>
        <v>OBSOLETO</v>
      </c>
      <c r="N2007" t="str">
        <f t="shared" si="95"/>
        <v>C:\Users\luis.nunes\OneDrive - ATERPA\00.SERVIDOR\SALA TÉCNICA\00.PROJETOS\02.DOCUMENTOS\ANO 01\MSV-163MS-638-NORTE\DS\OBSOLETO</v>
      </c>
      <c r="O2007" t="s">
        <v>4780</v>
      </c>
    </row>
    <row r="2008" spans="1:15" x14ac:dyDescent="0.3">
      <c r="A2008" t="s">
        <v>1700</v>
      </c>
      <c r="B2008">
        <v>531350</v>
      </c>
      <c r="C2008" t="s">
        <v>5992</v>
      </c>
      <c r="D2008" s="11">
        <v>45838</v>
      </c>
      <c r="E2008" t="s">
        <v>3730</v>
      </c>
      <c r="F2008" t="s">
        <v>2791</v>
      </c>
      <c r="G2008" t="s">
        <v>2788</v>
      </c>
      <c r="H2008" t="str">
        <f>IF(_xlfn.XLOOKUP(E2008,LD_01[DOCUMENTO],LD_01[REVISÃO])=F2008,"VIGENTE","OBSOLETO")</f>
        <v>OBSOLETO</v>
      </c>
      <c r="I2008" t="s">
        <v>4320</v>
      </c>
      <c r="J2008" t="s">
        <v>4855</v>
      </c>
      <c r="K2008" t="str">
        <f t="shared" si="93"/>
        <v>MSV-163MS-638-NORTE</v>
      </c>
      <c r="L2008" t="str">
        <f>_xlfn.XLOOKUP(E2008,LD_PROJETOS!A:A,LD_PROJETOS!H:H)</f>
        <v>DR</v>
      </c>
      <c r="M2008" t="str">
        <f t="shared" si="94"/>
        <v>OBSOLETO</v>
      </c>
      <c r="N2008" t="str">
        <f t="shared" si="95"/>
        <v>C:\Users\luis.nunes\OneDrive - ATERPA\00.SERVIDOR\SALA TÉCNICA\00.PROJETOS\02.DOCUMENTOS\ANO 01\MSV-163MS-638-NORTE\DR\OBSOLETO</v>
      </c>
      <c r="O2008" t="s">
        <v>4780</v>
      </c>
    </row>
    <row r="2009" spans="1:15" x14ac:dyDescent="0.3">
      <c r="A2009" t="s">
        <v>1739</v>
      </c>
      <c r="B2009">
        <v>1419234</v>
      </c>
      <c r="C2009" t="s">
        <v>5992</v>
      </c>
      <c r="D2009" s="11">
        <v>45838</v>
      </c>
      <c r="E2009" t="s">
        <v>3751</v>
      </c>
      <c r="F2009" t="s">
        <v>2791</v>
      </c>
      <c r="G2009" t="s">
        <v>2788</v>
      </c>
      <c r="H2009" t="str">
        <f>IF(_xlfn.XLOOKUP(E2009,LD_01[DOCUMENTO],LD_01[REVISÃO])=F2009,"VIGENTE","OBSOLETO")</f>
        <v>OBSOLETO</v>
      </c>
      <c r="I2009" t="s">
        <v>4320</v>
      </c>
      <c r="J2009" t="s">
        <v>4855</v>
      </c>
      <c r="K2009" t="str">
        <f t="shared" si="93"/>
        <v>MSV-163MS-638-NORTE</v>
      </c>
      <c r="L2009" t="str">
        <f>_xlfn.XLOOKUP(E2009,LD_PROJETOS!A:A,LD_PROJETOS!H:H)</f>
        <v>PV</v>
      </c>
      <c r="M2009" t="str">
        <f t="shared" si="94"/>
        <v>OBSOLETO</v>
      </c>
      <c r="N2009" t="str">
        <f t="shared" si="95"/>
        <v>C:\Users\luis.nunes\OneDrive - ATERPA\00.SERVIDOR\SALA TÉCNICA\00.PROJETOS\02.DOCUMENTOS\ANO 01\MSV-163MS-638-NORTE\PV\OBSOLETO</v>
      </c>
      <c r="O2009" t="s">
        <v>4780</v>
      </c>
    </row>
    <row r="2010" spans="1:15" x14ac:dyDescent="0.3">
      <c r="A2010" t="s">
        <v>1796</v>
      </c>
      <c r="B2010">
        <v>7180242</v>
      </c>
      <c r="C2010" t="s">
        <v>5992</v>
      </c>
      <c r="D2010" s="11">
        <v>45838</v>
      </c>
      <c r="E2010" t="s">
        <v>3780</v>
      </c>
      <c r="F2010" t="s">
        <v>2786</v>
      </c>
      <c r="G2010" t="s">
        <v>2788</v>
      </c>
      <c r="H2010" t="str">
        <f>IF(_xlfn.XLOOKUP(E2010,LD_01[DOCUMENTO],LD_01[REVISÃO])=F2010,"VIGENTE","OBSOLETO")</f>
        <v>OBSOLETO</v>
      </c>
      <c r="I2010" t="s">
        <v>4320</v>
      </c>
      <c r="J2010" t="s">
        <v>4855</v>
      </c>
      <c r="K2010" t="str">
        <f t="shared" si="93"/>
        <v>MSV-163MS-638-NORTE</v>
      </c>
      <c r="L2010" t="str">
        <f>_xlfn.XLOOKUP(E2010,LD_PROJETOS!A:A,LD_PROJETOS!H:H)</f>
        <v>ES</v>
      </c>
      <c r="M2010" t="str">
        <f t="shared" si="94"/>
        <v>OBSOLETO</v>
      </c>
      <c r="N2010" t="str">
        <f t="shared" si="95"/>
        <v>C:\Users\luis.nunes\OneDrive - ATERPA\00.SERVIDOR\SALA TÉCNICA\00.PROJETOS\02.DOCUMENTOS\ANO 01\MSV-163MS-638-NORTE\ES\OBSOLETO</v>
      </c>
      <c r="O2010" t="s">
        <v>4780</v>
      </c>
    </row>
    <row r="2011" spans="1:15" x14ac:dyDescent="0.3">
      <c r="A2011" t="s">
        <v>1797</v>
      </c>
      <c r="B2011">
        <v>1486932</v>
      </c>
      <c r="C2011" t="s">
        <v>5992</v>
      </c>
      <c r="D2011" s="11">
        <v>45838</v>
      </c>
      <c r="E2011" t="s">
        <v>3781</v>
      </c>
      <c r="F2011" t="s">
        <v>2786</v>
      </c>
      <c r="G2011" t="s">
        <v>2788</v>
      </c>
      <c r="H2011" t="str">
        <f>IF(_xlfn.XLOOKUP(E2011,LD_01[DOCUMENTO],LD_01[REVISÃO])=F2011,"VIGENTE","OBSOLETO")</f>
        <v>OBSOLETO</v>
      </c>
      <c r="I2011" t="s">
        <v>4320</v>
      </c>
      <c r="J2011" t="s">
        <v>4855</v>
      </c>
      <c r="K2011" t="str">
        <f t="shared" si="93"/>
        <v>MSV-163MS-638-NORTE</v>
      </c>
      <c r="L2011" t="str">
        <f>_xlfn.XLOOKUP(E2011,LD_PROJETOS!A:A,LD_PROJETOS!H:H)</f>
        <v>ES</v>
      </c>
      <c r="M2011" t="str">
        <f t="shared" si="94"/>
        <v>OBSOLETO</v>
      </c>
      <c r="N2011" t="str">
        <f t="shared" si="95"/>
        <v>C:\Users\luis.nunes\OneDrive - ATERPA\00.SERVIDOR\SALA TÉCNICA\00.PROJETOS\02.DOCUMENTOS\ANO 01\MSV-163MS-638-NORTE\ES\OBSOLETO</v>
      </c>
      <c r="O2011" t="s">
        <v>4780</v>
      </c>
    </row>
    <row r="2012" spans="1:15" x14ac:dyDescent="0.3">
      <c r="A2012" t="s">
        <v>1798</v>
      </c>
      <c r="B2012">
        <v>1473847</v>
      </c>
      <c r="C2012" t="s">
        <v>5992</v>
      </c>
      <c r="D2012" s="11">
        <v>45838</v>
      </c>
      <c r="E2012" t="s">
        <v>3782</v>
      </c>
      <c r="F2012" t="s">
        <v>2786</v>
      </c>
      <c r="G2012" t="s">
        <v>2788</v>
      </c>
      <c r="H2012" t="str">
        <f>IF(_xlfn.XLOOKUP(E2012,LD_01[DOCUMENTO],LD_01[REVISÃO])=F2012,"VIGENTE","OBSOLETO")</f>
        <v>OBSOLETO</v>
      </c>
      <c r="I2012" t="s">
        <v>4320</v>
      </c>
      <c r="J2012" t="s">
        <v>4855</v>
      </c>
      <c r="K2012" t="str">
        <f t="shared" si="93"/>
        <v>MSV-163MS-638-NORTE</v>
      </c>
      <c r="L2012" t="str">
        <f>_xlfn.XLOOKUP(E2012,LD_PROJETOS!A:A,LD_PROJETOS!H:H)</f>
        <v>ES</v>
      </c>
      <c r="M2012" t="str">
        <f t="shared" si="94"/>
        <v>OBSOLETO</v>
      </c>
      <c r="N2012" t="str">
        <f t="shared" si="95"/>
        <v>C:\Users\luis.nunes\OneDrive - ATERPA\00.SERVIDOR\SALA TÉCNICA\00.PROJETOS\02.DOCUMENTOS\ANO 01\MSV-163MS-638-NORTE\ES\OBSOLETO</v>
      </c>
      <c r="O2012" t="s">
        <v>4780</v>
      </c>
    </row>
    <row r="2013" spans="1:15" x14ac:dyDescent="0.3">
      <c r="A2013" t="s">
        <v>1799</v>
      </c>
      <c r="B2013">
        <v>1748305</v>
      </c>
      <c r="C2013" t="s">
        <v>5992</v>
      </c>
      <c r="D2013" s="11">
        <v>45838</v>
      </c>
      <c r="E2013" t="s">
        <v>3783</v>
      </c>
      <c r="F2013" t="s">
        <v>2786</v>
      </c>
      <c r="G2013" t="s">
        <v>2788</v>
      </c>
      <c r="H2013" t="str">
        <f>IF(_xlfn.XLOOKUP(E2013,LD_01[DOCUMENTO],LD_01[REVISÃO])=F2013,"VIGENTE","OBSOLETO")</f>
        <v>OBSOLETO</v>
      </c>
      <c r="I2013" t="s">
        <v>4320</v>
      </c>
      <c r="J2013" t="s">
        <v>4855</v>
      </c>
      <c r="K2013" t="str">
        <f t="shared" si="93"/>
        <v>MSV-163MS-638-NORTE</v>
      </c>
      <c r="L2013" t="str">
        <f>_xlfn.XLOOKUP(E2013,LD_PROJETOS!A:A,LD_PROJETOS!H:H)</f>
        <v>ES</v>
      </c>
      <c r="M2013" t="str">
        <f t="shared" si="94"/>
        <v>OBSOLETO</v>
      </c>
      <c r="N2013" t="str">
        <f t="shared" si="95"/>
        <v>C:\Users\luis.nunes\OneDrive - ATERPA\00.SERVIDOR\SALA TÉCNICA\00.PROJETOS\02.DOCUMENTOS\ANO 01\MSV-163MS-638-NORTE\ES\OBSOLETO</v>
      </c>
      <c r="O2013" t="s">
        <v>4780</v>
      </c>
    </row>
    <row r="2014" spans="1:15" x14ac:dyDescent="0.3">
      <c r="A2014" t="s">
        <v>1800</v>
      </c>
      <c r="B2014">
        <v>1079508</v>
      </c>
      <c r="C2014" t="s">
        <v>5992</v>
      </c>
      <c r="D2014" s="11">
        <v>45838</v>
      </c>
      <c r="E2014" t="s">
        <v>3784</v>
      </c>
      <c r="F2014" t="s">
        <v>2786</v>
      </c>
      <c r="G2014" t="s">
        <v>2788</v>
      </c>
      <c r="H2014" t="str">
        <f>IF(_xlfn.XLOOKUP(E2014,LD_01[DOCUMENTO],LD_01[REVISÃO])=F2014,"VIGENTE","OBSOLETO")</f>
        <v>OBSOLETO</v>
      </c>
      <c r="I2014" t="s">
        <v>4320</v>
      </c>
      <c r="J2014" t="s">
        <v>4855</v>
      </c>
      <c r="K2014" t="str">
        <f t="shared" si="93"/>
        <v>MSV-163MS-638-NORTE</v>
      </c>
      <c r="L2014" t="str">
        <f>_xlfn.XLOOKUP(E2014,LD_PROJETOS!A:A,LD_PROJETOS!H:H)</f>
        <v>ES</v>
      </c>
      <c r="M2014" t="str">
        <f t="shared" si="94"/>
        <v>OBSOLETO</v>
      </c>
      <c r="N2014" t="str">
        <f t="shared" si="95"/>
        <v>C:\Users\luis.nunes\OneDrive - ATERPA\00.SERVIDOR\SALA TÉCNICA\00.PROJETOS\02.DOCUMENTOS\ANO 01\MSV-163MS-638-NORTE\ES\OBSOLETO</v>
      </c>
      <c r="O2014" t="s">
        <v>4780</v>
      </c>
    </row>
    <row r="2015" spans="1:15" x14ac:dyDescent="0.3">
      <c r="A2015" t="s">
        <v>1801</v>
      </c>
      <c r="B2015">
        <v>5217723</v>
      </c>
      <c r="C2015" t="s">
        <v>5992</v>
      </c>
      <c r="D2015" s="11">
        <v>45838</v>
      </c>
      <c r="E2015" t="s">
        <v>3785</v>
      </c>
      <c r="F2015" t="s">
        <v>2786</v>
      </c>
      <c r="G2015" t="s">
        <v>2788</v>
      </c>
      <c r="H2015" t="str">
        <f>IF(_xlfn.XLOOKUP(E2015,LD_01[DOCUMENTO],LD_01[REVISÃO])=F2015,"VIGENTE","OBSOLETO")</f>
        <v>OBSOLETO</v>
      </c>
      <c r="I2015" t="s">
        <v>4320</v>
      </c>
      <c r="J2015" t="s">
        <v>4855</v>
      </c>
      <c r="K2015" t="str">
        <f t="shared" si="93"/>
        <v>MSV-163MS-638-NORTE</v>
      </c>
      <c r="L2015" t="str">
        <f>_xlfn.XLOOKUP(E2015,LD_PROJETOS!A:A,LD_PROJETOS!H:H)</f>
        <v>ES</v>
      </c>
      <c r="M2015" t="str">
        <f t="shared" si="94"/>
        <v>OBSOLETO</v>
      </c>
      <c r="N2015" t="str">
        <f t="shared" si="95"/>
        <v>C:\Users\luis.nunes\OneDrive - ATERPA\00.SERVIDOR\SALA TÉCNICA\00.PROJETOS\02.DOCUMENTOS\ANO 01\MSV-163MS-638-NORTE\ES\OBSOLETO</v>
      </c>
      <c r="O2015" t="s">
        <v>4780</v>
      </c>
    </row>
    <row r="2016" spans="1:15" x14ac:dyDescent="0.3">
      <c r="A2016" t="s">
        <v>1854</v>
      </c>
      <c r="B2016">
        <v>5955025</v>
      </c>
      <c r="C2016" t="s">
        <v>5992</v>
      </c>
      <c r="D2016" s="11">
        <v>45838</v>
      </c>
      <c r="E2016" t="s">
        <v>3812</v>
      </c>
      <c r="F2016" t="s">
        <v>2786</v>
      </c>
      <c r="G2016" t="s">
        <v>2788</v>
      </c>
      <c r="H2016" t="str">
        <f>IF(_xlfn.XLOOKUP(E2016,LD_01[DOCUMENTO],LD_01[REVISÃO])=F2016,"VIGENTE","OBSOLETO")</f>
        <v>OBSOLETO</v>
      </c>
      <c r="I2016" t="s">
        <v>4320</v>
      </c>
      <c r="J2016" t="s">
        <v>4855</v>
      </c>
      <c r="K2016" t="str">
        <f t="shared" si="93"/>
        <v>MSV-163MS-638-NORTE</v>
      </c>
      <c r="L2016" t="str">
        <f>_xlfn.XLOOKUP(E2016,LD_PROJETOS!A:A,LD_PROJETOS!H:H)</f>
        <v>EL</v>
      </c>
      <c r="M2016" t="str">
        <f t="shared" si="94"/>
        <v>OBSOLETO</v>
      </c>
      <c r="N2016" t="str">
        <f t="shared" si="95"/>
        <v>C:\Users\luis.nunes\OneDrive - ATERPA\00.SERVIDOR\SALA TÉCNICA\00.PROJETOS\02.DOCUMENTOS\ANO 01\MSV-163MS-638-NORTE\EL\OBSOLETO</v>
      </c>
      <c r="O2016" t="s">
        <v>4780</v>
      </c>
    </row>
    <row r="2017" spans="1:15" x14ac:dyDescent="0.3">
      <c r="A2017" t="s">
        <v>2023</v>
      </c>
      <c r="B2017">
        <v>1260677</v>
      </c>
      <c r="C2017" t="s">
        <v>5992</v>
      </c>
      <c r="D2017" s="11">
        <v>45838</v>
      </c>
      <c r="E2017" t="s">
        <v>3906</v>
      </c>
      <c r="F2017" t="s">
        <v>2786</v>
      </c>
      <c r="G2017" t="s">
        <v>2788</v>
      </c>
      <c r="H2017" t="str">
        <f>IF(_xlfn.XLOOKUP(E2017,LD_01[DOCUMENTO],LD_01[REVISÃO])=F2017,"VIGENTE","OBSOLETO")</f>
        <v>OBSOLETO</v>
      </c>
      <c r="I2017" t="s">
        <v>4320</v>
      </c>
      <c r="J2017" t="s">
        <v>4855</v>
      </c>
      <c r="K2017" t="str">
        <f t="shared" si="93"/>
        <v>MSV-163MS-638-NORTE</v>
      </c>
      <c r="L2017" t="str">
        <f>_xlfn.XLOOKUP(E2017,LD_PROJETOS!A:A,LD_PROJETOS!H:H)</f>
        <v>HI</v>
      </c>
      <c r="M2017" t="str">
        <f t="shared" si="94"/>
        <v>OBSOLETO</v>
      </c>
      <c r="N2017" t="str">
        <f t="shared" si="95"/>
        <v>C:\Users\luis.nunes\OneDrive - ATERPA\00.SERVIDOR\SALA TÉCNICA\00.PROJETOS\02.DOCUMENTOS\ANO 01\MSV-163MS-638-NORTE\HI\OBSOLETO</v>
      </c>
      <c r="O2017" t="s">
        <v>4780</v>
      </c>
    </row>
    <row r="2018" spans="1:15" x14ac:dyDescent="0.3">
      <c r="A2018" t="s">
        <v>1866</v>
      </c>
      <c r="B2018">
        <v>1151683</v>
      </c>
      <c r="C2018" t="s">
        <v>5992</v>
      </c>
      <c r="D2018" s="11">
        <v>45838</v>
      </c>
      <c r="E2018" t="s">
        <v>3822</v>
      </c>
      <c r="F2018" t="s">
        <v>2791</v>
      </c>
      <c r="G2018" t="s">
        <v>2788</v>
      </c>
      <c r="H2018" t="str">
        <f>IF(_xlfn.XLOOKUP(E2018,LD_01[DOCUMENTO],LD_01[REVISÃO])=F2018,"VIGENTE","OBSOLETO")</f>
        <v>OBSOLETO</v>
      </c>
      <c r="I2018" t="s">
        <v>4320</v>
      </c>
      <c r="J2018" t="s">
        <v>4855</v>
      </c>
      <c r="K2018" t="str">
        <f t="shared" si="93"/>
        <v>MSV-163MS-638-NORTE</v>
      </c>
      <c r="L2018" t="str">
        <f>_xlfn.XLOOKUP(E2018,LD_PROJETOS!A:A,LD_PROJETOS!H:H)</f>
        <v>GG</v>
      </c>
      <c r="M2018" t="str">
        <f t="shared" si="94"/>
        <v>OBSOLETO</v>
      </c>
      <c r="N2018" t="str">
        <f t="shared" si="95"/>
        <v>C:\Users\luis.nunes\OneDrive - ATERPA\00.SERVIDOR\SALA TÉCNICA\00.PROJETOS\02.DOCUMENTOS\ANO 01\MSV-163MS-638-NORTE\GG\OBSOLETO</v>
      </c>
      <c r="O2018" t="s">
        <v>4780</v>
      </c>
    </row>
    <row r="2019" spans="1:15" x14ac:dyDescent="0.3">
      <c r="A2019" t="s">
        <v>1867</v>
      </c>
      <c r="B2019">
        <v>862535</v>
      </c>
      <c r="C2019" t="s">
        <v>5992</v>
      </c>
      <c r="D2019" s="11">
        <v>45838</v>
      </c>
      <c r="E2019" t="s">
        <v>3823</v>
      </c>
      <c r="F2019" t="s">
        <v>2786</v>
      </c>
      <c r="G2019" t="s">
        <v>2788</v>
      </c>
      <c r="H2019" t="str">
        <f>IF(_xlfn.XLOOKUP(E2019,LD_01[DOCUMENTO],LD_01[REVISÃO])=F2019,"VIGENTE","OBSOLETO")</f>
        <v>OBSOLETO</v>
      </c>
      <c r="I2019" t="s">
        <v>4320</v>
      </c>
      <c r="J2019" t="s">
        <v>4855</v>
      </c>
      <c r="K2019" t="str">
        <f t="shared" si="93"/>
        <v>MSV-163MS-638-NORTE</v>
      </c>
      <c r="L2019" t="str">
        <f>_xlfn.XLOOKUP(E2019,LD_PROJETOS!A:A,LD_PROJETOS!H:H)</f>
        <v>GG</v>
      </c>
      <c r="M2019" t="str">
        <f t="shared" si="94"/>
        <v>OBSOLETO</v>
      </c>
      <c r="N2019" t="str">
        <f t="shared" si="95"/>
        <v>C:\Users\luis.nunes\OneDrive - ATERPA\00.SERVIDOR\SALA TÉCNICA\00.PROJETOS\02.DOCUMENTOS\ANO 01\MSV-163MS-638-NORTE\GG\OBSOLETO</v>
      </c>
      <c r="O2019" t="s">
        <v>4780</v>
      </c>
    </row>
    <row r="2020" spans="1:15" x14ac:dyDescent="0.3">
      <c r="A2020" t="s">
        <v>1701</v>
      </c>
      <c r="B2020">
        <v>979558</v>
      </c>
      <c r="C2020" t="s">
        <v>5992</v>
      </c>
      <c r="D2020" s="11">
        <v>45838</v>
      </c>
      <c r="E2020" t="s">
        <v>3731</v>
      </c>
      <c r="F2020" t="s">
        <v>2786</v>
      </c>
      <c r="G2020" t="s">
        <v>2788</v>
      </c>
      <c r="H2020" t="str">
        <f>IF(_xlfn.XLOOKUP(E2020,LD_01[DOCUMENTO],LD_01[REVISÃO])=F2020,"VIGENTE","OBSOLETO")</f>
        <v>OBSOLETO</v>
      </c>
      <c r="I2020" t="s">
        <v>4320</v>
      </c>
      <c r="J2020" t="s">
        <v>4855</v>
      </c>
      <c r="K2020" t="str">
        <f t="shared" si="93"/>
        <v>MSV-163MS-638-NORTE</v>
      </c>
      <c r="L2020" t="str">
        <f>_xlfn.XLOOKUP(E2020,LD_PROJETOS!A:A,LD_PROJETOS!H:H)</f>
        <v>DR</v>
      </c>
      <c r="M2020" t="str">
        <f t="shared" si="94"/>
        <v>OBSOLETO</v>
      </c>
      <c r="N2020" t="str">
        <f t="shared" si="95"/>
        <v>C:\Users\luis.nunes\OneDrive - ATERPA\00.SERVIDOR\SALA TÉCNICA\00.PROJETOS\02.DOCUMENTOS\ANO 01\MSV-163MS-638-NORTE\DR\OBSOLETO</v>
      </c>
      <c r="O2020" t="s">
        <v>4780</v>
      </c>
    </row>
    <row r="2021" spans="1:15" x14ac:dyDescent="0.3">
      <c r="A2021" t="s">
        <v>1855</v>
      </c>
      <c r="B2021">
        <v>430488</v>
      </c>
      <c r="C2021" t="s">
        <v>5992</v>
      </c>
      <c r="D2021" s="11">
        <v>45838</v>
      </c>
      <c r="E2021" t="s">
        <v>3813</v>
      </c>
      <c r="F2021" t="s">
        <v>2791</v>
      </c>
      <c r="G2021" t="s">
        <v>2788</v>
      </c>
      <c r="H2021" t="str">
        <f>IF(_xlfn.XLOOKUP(E2021,LD_01[DOCUMENTO],LD_01[REVISÃO])=F2021,"VIGENTE","OBSOLETO")</f>
        <v>OBSOLETO</v>
      </c>
      <c r="I2021" t="s">
        <v>4320</v>
      </c>
      <c r="J2021" t="s">
        <v>4855</v>
      </c>
      <c r="K2021" t="str">
        <f t="shared" si="93"/>
        <v>MSV-163MS-638-NORTE</v>
      </c>
      <c r="L2021" t="str">
        <f>_xlfn.XLOOKUP(E2021,LD_PROJETOS!A:A,LD_PROJETOS!H:H)</f>
        <v>EL</v>
      </c>
      <c r="M2021" t="str">
        <f t="shared" si="94"/>
        <v>OBSOLETO</v>
      </c>
      <c r="N2021" t="str">
        <f t="shared" si="95"/>
        <v>C:\Users\luis.nunes\OneDrive - ATERPA\00.SERVIDOR\SALA TÉCNICA\00.PROJETOS\02.DOCUMENTOS\ANO 01\MSV-163MS-638-NORTE\EL\OBSOLETO</v>
      </c>
      <c r="O2021" t="s">
        <v>4780</v>
      </c>
    </row>
    <row r="2022" spans="1:15" x14ac:dyDescent="0.3">
      <c r="A2022" t="s">
        <v>1974</v>
      </c>
      <c r="B2022">
        <v>1364540</v>
      </c>
      <c r="C2022" t="s">
        <v>5992</v>
      </c>
      <c r="D2022" s="11">
        <v>45838</v>
      </c>
      <c r="E2022" t="s">
        <v>3879</v>
      </c>
      <c r="F2022" t="s">
        <v>2786</v>
      </c>
      <c r="G2022" t="s">
        <v>2788</v>
      </c>
      <c r="H2022" t="str">
        <f>IF(_xlfn.XLOOKUP(E2022,LD_01[DOCUMENTO],LD_01[REVISÃO])=F2022,"VIGENTE","OBSOLETO")</f>
        <v>OBSOLETO</v>
      </c>
      <c r="I2022" t="s">
        <v>4320</v>
      </c>
      <c r="J2022" t="s">
        <v>4855</v>
      </c>
      <c r="K2022" t="str">
        <f t="shared" si="93"/>
        <v>MSV-163MS-638-NORTE</v>
      </c>
      <c r="L2022" t="str">
        <f>_xlfn.XLOOKUP(E2022,LD_PROJETOS!A:A,LD_PROJETOS!H:H)</f>
        <v>AQ</v>
      </c>
      <c r="M2022" t="str">
        <f t="shared" si="94"/>
        <v>OBSOLETO</v>
      </c>
      <c r="N2022" t="str">
        <f t="shared" si="95"/>
        <v>C:\Users\luis.nunes\OneDrive - ATERPA\00.SERVIDOR\SALA TÉCNICA\00.PROJETOS\02.DOCUMENTOS\ANO 01\MSV-163MS-638-NORTE\AQ\OBSOLETO</v>
      </c>
      <c r="O2022" t="s">
        <v>4780</v>
      </c>
    </row>
    <row r="2023" spans="1:15" x14ac:dyDescent="0.3">
      <c r="A2023" t="s">
        <v>1975</v>
      </c>
      <c r="B2023">
        <v>970110</v>
      </c>
      <c r="C2023" t="s">
        <v>5992</v>
      </c>
      <c r="D2023" s="11">
        <v>45838</v>
      </c>
      <c r="E2023" t="s">
        <v>3880</v>
      </c>
      <c r="F2023" t="s">
        <v>2786</v>
      </c>
      <c r="G2023" t="s">
        <v>2788</v>
      </c>
      <c r="H2023" t="str">
        <f>IF(_xlfn.XLOOKUP(E2023,LD_01[DOCUMENTO],LD_01[REVISÃO])=F2023,"VIGENTE","OBSOLETO")</f>
        <v>OBSOLETO</v>
      </c>
      <c r="I2023" t="s">
        <v>4320</v>
      </c>
      <c r="J2023" t="s">
        <v>4855</v>
      </c>
      <c r="K2023" t="str">
        <f t="shared" si="93"/>
        <v>MSV-163MS-638-NORTE</v>
      </c>
      <c r="L2023" t="str">
        <f>_xlfn.XLOOKUP(E2023,LD_PROJETOS!A:A,LD_PROJETOS!H:H)</f>
        <v>AQ</v>
      </c>
      <c r="M2023" t="str">
        <f t="shared" si="94"/>
        <v>OBSOLETO</v>
      </c>
      <c r="N2023" t="str">
        <f t="shared" si="95"/>
        <v>C:\Users\luis.nunes\OneDrive - ATERPA\00.SERVIDOR\SALA TÉCNICA\00.PROJETOS\02.DOCUMENTOS\ANO 01\MSV-163MS-638-NORTE\AQ\OBSOLETO</v>
      </c>
      <c r="O2023" t="s">
        <v>4780</v>
      </c>
    </row>
    <row r="2024" spans="1:15" x14ac:dyDescent="0.3">
      <c r="A2024" t="s">
        <v>1976</v>
      </c>
      <c r="B2024">
        <v>620882</v>
      </c>
      <c r="C2024" t="s">
        <v>5992</v>
      </c>
      <c r="D2024" s="11">
        <v>45838</v>
      </c>
      <c r="E2024" t="s">
        <v>3881</v>
      </c>
      <c r="F2024" t="s">
        <v>2786</v>
      </c>
      <c r="G2024" t="s">
        <v>2788</v>
      </c>
      <c r="H2024" t="str">
        <f>IF(_xlfn.XLOOKUP(E2024,LD_01[DOCUMENTO],LD_01[REVISÃO])=F2024,"VIGENTE","OBSOLETO")</f>
        <v>OBSOLETO</v>
      </c>
      <c r="I2024" t="s">
        <v>4320</v>
      </c>
      <c r="J2024" t="s">
        <v>4855</v>
      </c>
      <c r="K2024" t="str">
        <f t="shared" si="93"/>
        <v>MSV-163MS-638-NORTE</v>
      </c>
      <c r="L2024" t="str">
        <f>_xlfn.XLOOKUP(E2024,LD_PROJETOS!A:A,LD_PROJETOS!H:H)</f>
        <v>AQ</v>
      </c>
      <c r="M2024" t="str">
        <f t="shared" si="94"/>
        <v>OBSOLETO</v>
      </c>
      <c r="N2024" t="str">
        <f t="shared" si="95"/>
        <v>C:\Users\luis.nunes\OneDrive - ATERPA\00.SERVIDOR\SALA TÉCNICA\00.PROJETOS\02.DOCUMENTOS\ANO 01\MSV-163MS-638-NORTE\AQ\OBSOLETO</v>
      </c>
      <c r="O2024" t="s">
        <v>4780</v>
      </c>
    </row>
    <row r="2025" spans="1:15" x14ac:dyDescent="0.3">
      <c r="A2025" t="s">
        <v>1977</v>
      </c>
      <c r="B2025">
        <v>620944</v>
      </c>
      <c r="C2025" t="s">
        <v>5992</v>
      </c>
      <c r="D2025" s="11">
        <v>45838</v>
      </c>
      <c r="E2025" t="s">
        <v>3882</v>
      </c>
      <c r="F2025" t="s">
        <v>2786</v>
      </c>
      <c r="G2025" t="s">
        <v>2788</v>
      </c>
      <c r="H2025" t="str">
        <f>IF(_xlfn.XLOOKUP(E2025,LD_01[DOCUMENTO],LD_01[REVISÃO])=F2025,"VIGENTE","OBSOLETO")</f>
        <v>OBSOLETO</v>
      </c>
      <c r="I2025" t="s">
        <v>4320</v>
      </c>
      <c r="J2025" t="s">
        <v>4855</v>
      </c>
      <c r="K2025" t="str">
        <f t="shared" si="93"/>
        <v>MSV-163MS-638-NORTE</v>
      </c>
      <c r="L2025" t="str">
        <f>_xlfn.XLOOKUP(E2025,LD_PROJETOS!A:A,LD_PROJETOS!H:H)</f>
        <v>AQ</v>
      </c>
      <c r="M2025" t="str">
        <f t="shared" si="94"/>
        <v>OBSOLETO</v>
      </c>
      <c r="N2025" t="str">
        <f t="shared" si="95"/>
        <v>C:\Users\luis.nunes\OneDrive - ATERPA\00.SERVIDOR\SALA TÉCNICA\00.PROJETOS\02.DOCUMENTOS\ANO 01\MSV-163MS-638-NORTE\AQ\OBSOLETO</v>
      </c>
      <c r="O2025" t="s">
        <v>4780</v>
      </c>
    </row>
    <row r="2026" spans="1:15" x14ac:dyDescent="0.3">
      <c r="A2026" t="s">
        <v>1978</v>
      </c>
      <c r="B2026">
        <v>388908</v>
      </c>
      <c r="C2026" t="s">
        <v>5992</v>
      </c>
      <c r="D2026" s="11">
        <v>45838</v>
      </c>
      <c r="E2026" t="s">
        <v>3883</v>
      </c>
      <c r="F2026" t="s">
        <v>2786</v>
      </c>
      <c r="G2026" t="s">
        <v>2788</v>
      </c>
      <c r="H2026" t="str">
        <f>IF(_xlfn.XLOOKUP(E2026,LD_01[DOCUMENTO],LD_01[REVISÃO])=F2026,"VIGENTE","OBSOLETO")</f>
        <v>OBSOLETO</v>
      </c>
      <c r="I2026" t="s">
        <v>4320</v>
      </c>
      <c r="J2026" t="s">
        <v>4855</v>
      </c>
      <c r="K2026" t="str">
        <f t="shared" si="93"/>
        <v>MSV-163MS-638-NORTE</v>
      </c>
      <c r="L2026" t="str">
        <f>_xlfn.XLOOKUP(E2026,LD_PROJETOS!A:A,LD_PROJETOS!H:H)</f>
        <v>AQ</v>
      </c>
      <c r="M2026" t="str">
        <f t="shared" si="94"/>
        <v>OBSOLETO</v>
      </c>
      <c r="N2026" t="str">
        <f t="shared" si="95"/>
        <v>C:\Users\luis.nunes\OneDrive - ATERPA\00.SERVIDOR\SALA TÉCNICA\00.PROJETOS\02.DOCUMENTOS\ANO 01\MSV-163MS-638-NORTE\AQ\OBSOLETO</v>
      </c>
      <c r="O2026" t="s">
        <v>4780</v>
      </c>
    </row>
    <row r="2027" spans="1:15" x14ac:dyDescent="0.3">
      <c r="A2027" t="s">
        <v>1856</v>
      </c>
      <c r="B2027">
        <v>1145542</v>
      </c>
      <c r="C2027" t="s">
        <v>5992</v>
      </c>
      <c r="D2027" s="11">
        <v>45838</v>
      </c>
      <c r="E2027" t="s">
        <v>3814</v>
      </c>
      <c r="F2027" t="s">
        <v>2786</v>
      </c>
      <c r="G2027" t="s">
        <v>2788</v>
      </c>
      <c r="H2027" t="str">
        <f>IF(_xlfn.XLOOKUP(E2027,LD_01[DOCUMENTO],LD_01[REVISÃO])=F2027,"VIGENTE","OBSOLETO")</f>
        <v>OBSOLETO</v>
      </c>
      <c r="I2027" t="s">
        <v>4320</v>
      </c>
      <c r="J2027" t="s">
        <v>4855</v>
      </c>
      <c r="K2027" t="str">
        <f t="shared" si="93"/>
        <v>MSV-163MS-638-NORTE</v>
      </c>
      <c r="L2027" t="str">
        <f>_xlfn.XLOOKUP(E2027,LD_PROJETOS!A:A,LD_PROJETOS!H:H)</f>
        <v>EL</v>
      </c>
      <c r="M2027" t="str">
        <f t="shared" si="94"/>
        <v>OBSOLETO</v>
      </c>
      <c r="N2027" t="str">
        <f t="shared" si="95"/>
        <v>C:\Users\luis.nunes\OneDrive - ATERPA\00.SERVIDOR\SALA TÉCNICA\00.PROJETOS\02.DOCUMENTOS\ANO 01\MSV-163MS-638-NORTE\EL\OBSOLETO</v>
      </c>
      <c r="O2027" t="s">
        <v>4780</v>
      </c>
    </row>
    <row r="2028" spans="1:15" x14ac:dyDescent="0.3">
      <c r="A2028" t="s">
        <v>1857</v>
      </c>
      <c r="B2028">
        <v>605021</v>
      </c>
      <c r="C2028" t="s">
        <v>5992</v>
      </c>
      <c r="D2028" s="11">
        <v>45838</v>
      </c>
      <c r="E2028" t="s">
        <v>3815</v>
      </c>
      <c r="F2028" t="s">
        <v>2786</v>
      </c>
      <c r="G2028" t="s">
        <v>2788</v>
      </c>
      <c r="H2028" t="str">
        <f>IF(_xlfn.XLOOKUP(E2028,LD_01[DOCUMENTO],LD_01[REVISÃO])=F2028,"VIGENTE","OBSOLETO")</f>
        <v>VIGENTE</v>
      </c>
      <c r="I2028" t="s">
        <v>4320</v>
      </c>
      <c r="J2028" t="s">
        <v>4855</v>
      </c>
      <c r="K2028" t="str">
        <f t="shared" si="93"/>
        <v>MSV-163MS-638-NORTE</v>
      </c>
      <c r="L2028" t="str">
        <f>_xlfn.XLOOKUP(E2028,LD_PROJETOS!A:A,LD_PROJETOS!H:H)</f>
        <v>EL</v>
      </c>
      <c r="M2028" t="str">
        <f t="shared" si="94"/>
        <v/>
      </c>
      <c r="N2028" t="str">
        <f t="shared" si="95"/>
        <v>C:\Users\luis.nunes\OneDrive - ATERPA\00.SERVIDOR\SALA TÉCNICA\00.PROJETOS\02.DOCUMENTOS\ANO 01\MSV-163MS-638-NORTE\EL</v>
      </c>
      <c r="O2028" t="s">
        <v>4780</v>
      </c>
    </row>
    <row r="2029" spans="1:15" x14ac:dyDescent="0.3">
      <c r="A2029" t="s">
        <v>1858</v>
      </c>
      <c r="B2029">
        <v>605000</v>
      </c>
      <c r="C2029" t="s">
        <v>5992</v>
      </c>
      <c r="D2029" s="11">
        <v>45838</v>
      </c>
      <c r="E2029" t="s">
        <v>3816</v>
      </c>
      <c r="F2029" t="s">
        <v>2786</v>
      </c>
      <c r="G2029" t="s">
        <v>2788</v>
      </c>
      <c r="H2029" t="str">
        <f>IF(_xlfn.XLOOKUP(E2029,LD_01[DOCUMENTO],LD_01[REVISÃO])=F2029,"VIGENTE","OBSOLETO")</f>
        <v>VIGENTE</v>
      </c>
      <c r="I2029" t="s">
        <v>4320</v>
      </c>
      <c r="J2029" t="s">
        <v>4855</v>
      </c>
      <c r="K2029" t="str">
        <f t="shared" si="93"/>
        <v>MSV-163MS-638-NORTE</v>
      </c>
      <c r="L2029" t="str">
        <f>_xlfn.XLOOKUP(E2029,LD_PROJETOS!A:A,LD_PROJETOS!H:H)</f>
        <v>EL</v>
      </c>
      <c r="M2029" t="str">
        <f t="shared" si="94"/>
        <v/>
      </c>
      <c r="N2029" t="str">
        <f t="shared" si="95"/>
        <v>C:\Users\luis.nunes\OneDrive - ATERPA\00.SERVIDOR\SALA TÉCNICA\00.PROJETOS\02.DOCUMENTOS\ANO 01\MSV-163MS-638-NORTE\EL</v>
      </c>
      <c r="O2029" t="s">
        <v>4780</v>
      </c>
    </row>
    <row r="2030" spans="1:15" x14ac:dyDescent="0.3">
      <c r="A2030" t="s">
        <v>1859</v>
      </c>
      <c r="B2030">
        <v>605219</v>
      </c>
      <c r="C2030" t="s">
        <v>5992</v>
      </c>
      <c r="D2030" s="11">
        <v>45838</v>
      </c>
      <c r="E2030" t="s">
        <v>3817</v>
      </c>
      <c r="F2030" t="s">
        <v>2786</v>
      </c>
      <c r="G2030" t="s">
        <v>2788</v>
      </c>
      <c r="H2030" t="str">
        <f>IF(_xlfn.XLOOKUP(E2030,LD_01[DOCUMENTO],LD_01[REVISÃO])=F2030,"VIGENTE","OBSOLETO")</f>
        <v>VIGENTE</v>
      </c>
      <c r="I2030" t="s">
        <v>4320</v>
      </c>
      <c r="J2030" t="s">
        <v>4855</v>
      </c>
      <c r="K2030" t="str">
        <f t="shared" si="93"/>
        <v>MSV-163MS-638-NORTE</v>
      </c>
      <c r="L2030" t="str">
        <f>_xlfn.XLOOKUP(E2030,LD_PROJETOS!A:A,LD_PROJETOS!H:H)</f>
        <v>EL</v>
      </c>
      <c r="M2030" t="str">
        <f t="shared" si="94"/>
        <v/>
      </c>
      <c r="N2030" t="str">
        <f t="shared" si="95"/>
        <v>C:\Users\luis.nunes\OneDrive - ATERPA\00.SERVIDOR\SALA TÉCNICA\00.PROJETOS\02.DOCUMENTOS\ANO 01\MSV-163MS-638-NORTE\EL</v>
      </c>
      <c r="O2030" t="s">
        <v>4780</v>
      </c>
    </row>
    <row r="2031" spans="1:15" x14ac:dyDescent="0.3">
      <c r="A2031" t="s">
        <v>2033</v>
      </c>
      <c r="B2031">
        <v>293264</v>
      </c>
      <c r="C2031" t="s">
        <v>5992</v>
      </c>
      <c r="D2031" s="11">
        <v>45838</v>
      </c>
      <c r="E2031" t="s">
        <v>3912</v>
      </c>
      <c r="F2031" t="s">
        <v>2786</v>
      </c>
      <c r="G2031" t="s">
        <v>2788</v>
      </c>
      <c r="H2031" t="str">
        <f>IF(_xlfn.XLOOKUP(E2031,LD_01[DOCUMENTO],LD_01[REVISÃO])=F2031,"VIGENTE","OBSOLETO")</f>
        <v>OBSOLETO</v>
      </c>
      <c r="I2031" t="s">
        <v>4320</v>
      </c>
      <c r="J2031" t="s">
        <v>4855</v>
      </c>
      <c r="K2031" t="str">
        <f t="shared" si="93"/>
        <v>MSV-163MS-638-NORTE</v>
      </c>
      <c r="L2031" t="str">
        <f>_xlfn.XLOOKUP(E2031,LD_PROJETOS!A:A,LD_PROJETOS!H:H)</f>
        <v>AR</v>
      </c>
      <c r="M2031" t="str">
        <f t="shared" si="94"/>
        <v>OBSOLETO</v>
      </c>
      <c r="N2031" t="str">
        <f t="shared" si="95"/>
        <v>C:\Users\luis.nunes\OneDrive - ATERPA\00.SERVIDOR\SALA TÉCNICA\00.PROJETOS\02.DOCUMENTOS\ANO 01\MSV-163MS-638-NORTE\AR\OBSOLETO</v>
      </c>
      <c r="O2031" t="s">
        <v>4780</v>
      </c>
    </row>
    <row r="2032" spans="1:15" x14ac:dyDescent="0.3">
      <c r="A2032" t="s">
        <v>2034</v>
      </c>
      <c r="B2032">
        <v>293000</v>
      </c>
      <c r="C2032" t="s">
        <v>5992</v>
      </c>
      <c r="D2032" s="11">
        <v>45838</v>
      </c>
      <c r="E2032" t="s">
        <v>3913</v>
      </c>
      <c r="F2032" t="s">
        <v>2786</v>
      </c>
      <c r="G2032" t="s">
        <v>2788</v>
      </c>
      <c r="H2032" t="str">
        <f>IF(_xlfn.XLOOKUP(E2032,LD_01[DOCUMENTO],LD_01[REVISÃO])=F2032,"VIGENTE","OBSOLETO")</f>
        <v>OBSOLETO</v>
      </c>
      <c r="I2032" t="s">
        <v>4320</v>
      </c>
      <c r="J2032" t="s">
        <v>4855</v>
      </c>
      <c r="K2032" t="str">
        <f t="shared" si="93"/>
        <v>MSV-163MS-638-NORTE</v>
      </c>
      <c r="L2032" t="str">
        <f>_xlfn.XLOOKUP(E2032,LD_PROJETOS!A:A,LD_PROJETOS!H:H)</f>
        <v>AR</v>
      </c>
      <c r="M2032" t="str">
        <f t="shared" si="94"/>
        <v>OBSOLETO</v>
      </c>
      <c r="N2032" t="str">
        <f t="shared" si="95"/>
        <v>C:\Users\luis.nunes\OneDrive - ATERPA\00.SERVIDOR\SALA TÉCNICA\00.PROJETOS\02.DOCUMENTOS\ANO 01\MSV-163MS-638-NORTE\AR\OBSOLETO</v>
      </c>
      <c r="O2032" t="s">
        <v>4780</v>
      </c>
    </row>
    <row r="2033" spans="1:15" x14ac:dyDescent="0.3">
      <c r="A2033" t="s">
        <v>2035</v>
      </c>
      <c r="B2033">
        <v>292995</v>
      </c>
      <c r="C2033" t="s">
        <v>5992</v>
      </c>
      <c r="D2033" s="11">
        <v>45838</v>
      </c>
      <c r="E2033" t="s">
        <v>3914</v>
      </c>
      <c r="F2033" t="s">
        <v>2786</v>
      </c>
      <c r="G2033" t="s">
        <v>2788</v>
      </c>
      <c r="H2033" t="str">
        <f>IF(_xlfn.XLOOKUP(E2033,LD_01[DOCUMENTO],LD_01[REVISÃO])=F2033,"VIGENTE","OBSOLETO")</f>
        <v>OBSOLETO</v>
      </c>
      <c r="I2033" t="s">
        <v>4320</v>
      </c>
      <c r="J2033" t="s">
        <v>4855</v>
      </c>
      <c r="K2033" t="str">
        <f t="shared" si="93"/>
        <v>MSV-163MS-638-NORTE</v>
      </c>
      <c r="L2033" t="str">
        <f>_xlfn.XLOOKUP(E2033,LD_PROJETOS!A:A,LD_PROJETOS!H:H)</f>
        <v>AR</v>
      </c>
      <c r="M2033" t="str">
        <f t="shared" si="94"/>
        <v>OBSOLETO</v>
      </c>
      <c r="N2033" t="str">
        <f t="shared" si="95"/>
        <v>C:\Users\luis.nunes\OneDrive - ATERPA\00.SERVIDOR\SALA TÉCNICA\00.PROJETOS\02.DOCUMENTOS\ANO 01\MSV-163MS-638-NORTE\AR\OBSOLETO</v>
      </c>
      <c r="O2033" t="s">
        <v>4780</v>
      </c>
    </row>
    <row r="2034" spans="1:15" x14ac:dyDescent="0.3">
      <c r="A2034" t="s">
        <v>2024</v>
      </c>
      <c r="B2034">
        <v>1598429</v>
      </c>
      <c r="C2034" t="s">
        <v>5992</v>
      </c>
      <c r="D2034" s="11">
        <v>45838</v>
      </c>
      <c r="E2034" t="s">
        <v>3907</v>
      </c>
      <c r="F2034" t="s">
        <v>2786</v>
      </c>
      <c r="G2034" t="s">
        <v>2788</v>
      </c>
      <c r="H2034" t="str">
        <f>IF(_xlfn.XLOOKUP(E2034,LD_01[DOCUMENTO],LD_01[REVISÃO])=F2034,"VIGENTE","OBSOLETO")</f>
        <v>OBSOLETO</v>
      </c>
      <c r="I2034" t="s">
        <v>4320</v>
      </c>
      <c r="J2034" t="s">
        <v>4855</v>
      </c>
      <c r="K2034" t="str">
        <f t="shared" si="93"/>
        <v>MSV-163MS-638-NORTE</v>
      </c>
      <c r="L2034" t="str">
        <f>_xlfn.XLOOKUP(E2034,LD_PROJETOS!A:A,LD_PROJETOS!H:H)</f>
        <v>HI</v>
      </c>
      <c r="M2034" t="str">
        <f t="shared" si="94"/>
        <v>OBSOLETO</v>
      </c>
      <c r="N2034" t="str">
        <f t="shared" si="95"/>
        <v>C:\Users\luis.nunes\OneDrive - ATERPA\00.SERVIDOR\SALA TÉCNICA\00.PROJETOS\02.DOCUMENTOS\ANO 01\MSV-163MS-638-NORTE\HI\OBSOLETO</v>
      </c>
      <c r="O2034" t="s">
        <v>4780</v>
      </c>
    </row>
    <row r="2035" spans="1:15" x14ac:dyDescent="0.3">
      <c r="A2035" t="s">
        <v>1672</v>
      </c>
      <c r="B2035">
        <v>2832519</v>
      </c>
      <c r="C2035" t="s">
        <v>5992</v>
      </c>
      <c r="D2035" s="11">
        <v>45838</v>
      </c>
      <c r="E2035" t="s">
        <v>3716</v>
      </c>
      <c r="F2035" t="s">
        <v>2786</v>
      </c>
      <c r="G2035" t="s">
        <v>2787</v>
      </c>
      <c r="H2035" t="str">
        <f>IF(_xlfn.XLOOKUP(E2035,LD_01[DOCUMENTO],LD_01[REVISÃO])=F2035,"VIGENTE","OBSOLETO")</f>
        <v>OBSOLETO</v>
      </c>
      <c r="I2035" t="s">
        <v>4320</v>
      </c>
      <c r="J2035" t="s">
        <v>4855</v>
      </c>
      <c r="K2035" t="str">
        <f t="shared" si="93"/>
        <v>MSV-163MS-638-NORTE</v>
      </c>
      <c r="L2035" t="str">
        <f>_xlfn.XLOOKUP(E2035,LD_PROJETOS!A:A,LD_PROJETOS!H:H)</f>
        <v>TE</v>
      </c>
      <c r="M2035" t="str">
        <f t="shared" si="94"/>
        <v>OBSOLETO</v>
      </c>
      <c r="N2035" t="str">
        <f t="shared" si="95"/>
        <v>C:\Users\luis.nunes\OneDrive - ATERPA\00.SERVIDOR\SALA TÉCNICA\00.PROJETOS\02.DOCUMENTOS\ANO 01\MSV-163MS-638-NORTE\TE\OBSOLETO</v>
      </c>
      <c r="O2035" t="s">
        <v>4780</v>
      </c>
    </row>
    <row r="2036" spans="1:15" x14ac:dyDescent="0.3">
      <c r="A2036" t="s">
        <v>1673</v>
      </c>
      <c r="B2036">
        <v>7158932</v>
      </c>
      <c r="C2036" t="s">
        <v>5992</v>
      </c>
      <c r="D2036" s="11">
        <v>45838</v>
      </c>
      <c r="E2036" t="s">
        <v>3716</v>
      </c>
      <c r="F2036" t="s">
        <v>2786</v>
      </c>
      <c r="G2036" t="s">
        <v>2788</v>
      </c>
      <c r="H2036" t="str">
        <f>IF(_xlfn.XLOOKUP(E2036,LD_01[DOCUMENTO],LD_01[REVISÃO])=F2036,"VIGENTE","OBSOLETO")</f>
        <v>OBSOLETO</v>
      </c>
      <c r="I2036" t="s">
        <v>4320</v>
      </c>
      <c r="J2036" t="s">
        <v>4855</v>
      </c>
      <c r="K2036" t="str">
        <f t="shared" si="93"/>
        <v>MSV-163MS-638-NORTE</v>
      </c>
      <c r="L2036" t="str">
        <f>_xlfn.XLOOKUP(E2036,LD_PROJETOS!A:A,LD_PROJETOS!H:H)</f>
        <v>TE</v>
      </c>
      <c r="M2036" t="str">
        <f t="shared" si="94"/>
        <v>OBSOLETO</v>
      </c>
      <c r="N2036" t="str">
        <f t="shared" si="95"/>
        <v>C:\Users\luis.nunes\OneDrive - ATERPA\00.SERVIDOR\SALA TÉCNICA\00.PROJETOS\02.DOCUMENTOS\ANO 01\MSV-163MS-638-NORTE\TE\OBSOLETO</v>
      </c>
      <c r="O2036" t="s">
        <v>4780</v>
      </c>
    </row>
    <row r="2037" spans="1:15" x14ac:dyDescent="0.3">
      <c r="A2037" t="s">
        <v>1614</v>
      </c>
      <c r="B2037">
        <v>2436537</v>
      </c>
      <c r="C2037" t="s">
        <v>5992</v>
      </c>
      <c r="D2037" s="11">
        <v>45838</v>
      </c>
      <c r="E2037" t="s">
        <v>3686</v>
      </c>
      <c r="F2037" t="s">
        <v>2786</v>
      </c>
      <c r="G2037" t="s">
        <v>2788</v>
      </c>
      <c r="H2037" t="str">
        <f>IF(_xlfn.XLOOKUP(E2037,LD_01[DOCUMENTO],LD_01[REVISÃO])=F2037,"VIGENTE","OBSOLETO")</f>
        <v>VIGENTE</v>
      </c>
      <c r="I2037" t="s">
        <v>4320</v>
      </c>
      <c r="J2037" t="s">
        <v>4855</v>
      </c>
      <c r="K2037" t="str">
        <f t="shared" si="93"/>
        <v>MSV-163MS-638-NORTE</v>
      </c>
      <c r="L2037" t="str">
        <f>_xlfn.XLOOKUP(E2037,LD_PROJETOS!A:A,LD_PROJETOS!H:H)</f>
        <v>TO</v>
      </c>
      <c r="M2037" t="str">
        <f t="shared" si="94"/>
        <v/>
      </c>
      <c r="N2037" t="str">
        <f t="shared" si="95"/>
        <v>C:\Users\luis.nunes\OneDrive - ATERPA\00.SERVIDOR\SALA TÉCNICA\00.PROJETOS\02.DOCUMENTOS\ANO 01\MSV-163MS-638-NORTE\TO</v>
      </c>
      <c r="O2037" t="s">
        <v>4780</v>
      </c>
    </row>
    <row r="2038" spans="1:15" x14ac:dyDescent="0.3">
      <c r="A2038" t="s">
        <v>1868</v>
      </c>
      <c r="B2038">
        <v>1358286</v>
      </c>
      <c r="C2038" t="s">
        <v>5992</v>
      </c>
      <c r="D2038" s="11">
        <v>45838</v>
      </c>
      <c r="E2038" t="s">
        <v>3824</v>
      </c>
      <c r="F2038" t="s">
        <v>2786</v>
      </c>
      <c r="G2038" t="s">
        <v>2788</v>
      </c>
      <c r="H2038" t="str">
        <f>IF(_xlfn.XLOOKUP(E2038,LD_01[DOCUMENTO],LD_01[REVISÃO])=F2038,"VIGENTE","OBSOLETO")</f>
        <v>OBSOLETO</v>
      </c>
      <c r="I2038" t="s">
        <v>4320</v>
      </c>
      <c r="J2038" t="s">
        <v>4855</v>
      </c>
      <c r="K2038" t="str">
        <f t="shared" si="93"/>
        <v>MSV-163MS-638-NORTE</v>
      </c>
      <c r="L2038" t="str">
        <f>_xlfn.XLOOKUP(E2038,LD_PROJETOS!A:A,LD_PROJETOS!H:H)</f>
        <v>GG</v>
      </c>
      <c r="M2038" t="str">
        <f t="shared" si="94"/>
        <v>OBSOLETO</v>
      </c>
      <c r="N2038" t="str">
        <f t="shared" si="95"/>
        <v>C:\Users\luis.nunes\OneDrive - ATERPA\00.SERVIDOR\SALA TÉCNICA\00.PROJETOS\02.DOCUMENTOS\ANO 01\MSV-163MS-638-NORTE\GG\OBSOLETO</v>
      </c>
      <c r="O2038" t="s">
        <v>4780</v>
      </c>
    </row>
    <row r="2039" spans="1:15" x14ac:dyDescent="0.3">
      <c r="A2039" t="s">
        <v>2046</v>
      </c>
      <c r="B2039">
        <v>4215083</v>
      </c>
      <c r="C2039" t="s">
        <v>5992</v>
      </c>
      <c r="D2039" s="11">
        <v>45838</v>
      </c>
      <c r="E2039" t="s">
        <v>3920</v>
      </c>
      <c r="F2039" t="s">
        <v>2791</v>
      </c>
      <c r="G2039" t="s">
        <v>2788</v>
      </c>
      <c r="H2039" t="str">
        <f>IF(_xlfn.XLOOKUP(E2039,LD_01[DOCUMENTO],LD_01[REVISÃO])=F2039,"VIGENTE","OBSOLETO")</f>
        <v>VIGENTE</v>
      </c>
      <c r="I2039" t="s">
        <v>4320</v>
      </c>
      <c r="J2039" t="s">
        <v>4855</v>
      </c>
      <c r="K2039" t="str">
        <f t="shared" si="93"/>
        <v>MSV-163MS-638-NORTE</v>
      </c>
      <c r="L2039" t="str">
        <f>_xlfn.XLOOKUP(E2039,LD_PROJETOS!A:A,LD_PROJETOS!H:H)</f>
        <v>TR</v>
      </c>
      <c r="M2039" t="str">
        <f t="shared" si="94"/>
        <v/>
      </c>
      <c r="N2039" t="str">
        <f t="shared" si="95"/>
        <v>C:\Users\luis.nunes\OneDrive - ATERPA\00.SERVIDOR\SALA TÉCNICA\00.PROJETOS\02.DOCUMENTOS\ANO 01\MSV-163MS-638-NORTE\TR</v>
      </c>
      <c r="O2039" t="s">
        <v>4780</v>
      </c>
    </row>
    <row r="2040" spans="1:15" x14ac:dyDescent="0.3">
      <c r="A2040" t="s">
        <v>1631</v>
      </c>
      <c r="B2040">
        <v>2018769</v>
      </c>
      <c r="C2040" t="s">
        <v>5992</v>
      </c>
      <c r="D2040" s="11">
        <v>45838</v>
      </c>
      <c r="E2040" t="s">
        <v>3695</v>
      </c>
      <c r="F2040" t="s">
        <v>2818</v>
      </c>
      <c r="G2040" t="s">
        <v>2788</v>
      </c>
      <c r="H2040" t="str">
        <f>IF(_xlfn.XLOOKUP(E2040,LD_01[DOCUMENTO],LD_01[REVISÃO])=F2040,"VIGENTE","OBSOLETO")</f>
        <v>OBSOLETO</v>
      </c>
      <c r="I2040" t="s">
        <v>4320</v>
      </c>
      <c r="J2040" t="s">
        <v>4855</v>
      </c>
      <c r="K2040" t="str">
        <f t="shared" si="93"/>
        <v>MSV-163MS-638-NORTE</v>
      </c>
      <c r="L2040" t="str">
        <f>_xlfn.XLOOKUP(E2040,LD_PROJETOS!A:A,LD_PROJETOS!H:H)</f>
        <v>GE</v>
      </c>
      <c r="M2040" t="str">
        <f t="shared" si="94"/>
        <v>OBSOLETO</v>
      </c>
      <c r="N2040" t="str">
        <f t="shared" si="95"/>
        <v>C:\Users\luis.nunes\OneDrive - ATERPA\00.SERVIDOR\SALA TÉCNICA\00.PROJETOS\02.DOCUMENTOS\ANO 01\MSV-163MS-638-NORTE\GE\OBSOLETO</v>
      </c>
      <c r="O2040" t="s">
        <v>4780</v>
      </c>
    </row>
    <row r="2041" spans="1:15" x14ac:dyDescent="0.3">
      <c r="A2041" t="s">
        <v>1674</v>
      </c>
      <c r="B2041">
        <v>600402</v>
      </c>
      <c r="C2041" t="s">
        <v>5992</v>
      </c>
      <c r="D2041" s="11">
        <v>45838</v>
      </c>
      <c r="E2041" t="s">
        <v>3717</v>
      </c>
      <c r="F2041" t="s">
        <v>2786</v>
      </c>
      <c r="G2041" t="s">
        <v>2788</v>
      </c>
      <c r="H2041" t="str">
        <f>IF(_xlfn.XLOOKUP(E2041,LD_01[DOCUMENTO],LD_01[REVISÃO])=F2041,"VIGENTE","OBSOLETO")</f>
        <v>VIGENTE</v>
      </c>
      <c r="I2041" t="s">
        <v>4320</v>
      </c>
      <c r="J2041" t="s">
        <v>4855</v>
      </c>
      <c r="K2041" t="str">
        <f t="shared" si="93"/>
        <v>MSV-163MS-638-NORTE</v>
      </c>
      <c r="L2041" t="str">
        <f>_xlfn.XLOOKUP(E2041,LD_PROJETOS!A:A,LD_PROJETOS!H:H)</f>
        <v>TE</v>
      </c>
      <c r="M2041" t="str">
        <f t="shared" si="94"/>
        <v/>
      </c>
      <c r="N2041" t="str">
        <f t="shared" si="95"/>
        <v>C:\Users\luis.nunes\OneDrive - ATERPA\00.SERVIDOR\SALA TÉCNICA\00.PROJETOS\02.DOCUMENTOS\ANO 01\MSV-163MS-638-NORTE\TE</v>
      </c>
      <c r="O2041" t="s">
        <v>4780</v>
      </c>
    </row>
    <row r="2042" spans="1:15" x14ac:dyDescent="0.3">
      <c r="A2042" t="s">
        <v>1675</v>
      </c>
      <c r="B2042">
        <v>2492381</v>
      </c>
      <c r="C2042" t="s">
        <v>5992</v>
      </c>
      <c r="D2042" s="11">
        <v>45838</v>
      </c>
      <c r="E2042" t="s">
        <v>3717</v>
      </c>
      <c r="F2042" t="s">
        <v>2786</v>
      </c>
      <c r="G2042" t="s">
        <v>3624</v>
      </c>
      <c r="H2042" t="str">
        <f>IF(_xlfn.XLOOKUP(E2042,LD_01[DOCUMENTO],LD_01[REVISÃO])=F2042,"VIGENTE","OBSOLETO")</f>
        <v>VIGENTE</v>
      </c>
      <c r="I2042" t="s">
        <v>4320</v>
      </c>
      <c r="J2042" t="s">
        <v>4855</v>
      </c>
      <c r="K2042" t="str">
        <f t="shared" si="93"/>
        <v>MSV-163MS-638-NORTE</v>
      </c>
      <c r="L2042" t="str">
        <f>_xlfn.XLOOKUP(E2042,LD_PROJETOS!A:A,LD_PROJETOS!H:H)</f>
        <v>TE</v>
      </c>
      <c r="M2042" t="str">
        <f t="shared" si="94"/>
        <v/>
      </c>
      <c r="N2042" t="str">
        <f t="shared" si="95"/>
        <v>C:\Users\luis.nunes\OneDrive - ATERPA\00.SERVIDOR\SALA TÉCNICA\00.PROJETOS\02.DOCUMENTOS\ANO 01\MSV-163MS-638-NORTE\TE</v>
      </c>
      <c r="O2042" t="s">
        <v>4780</v>
      </c>
    </row>
    <row r="2043" spans="1:15" x14ac:dyDescent="0.3">
      <c r="A2043" t="s">
        <v>1730</v>
      </c>
      <c r="B2043">
        <v>802322</v>
      </c>
      <c r="C2043" t="s">
        <v>5992</v>
      </c>
      <c r="D2043" s="11">
        <v>45838</v>
      </c>
      <c r="E2043" t="s">
        <v>3746</v>
      </c>
      <c r="F2043" t="s">
        <v>2791</v>
      </c>
      <c r="G2043" t="s">
        <v>2788</v>
      </c>
      <c r="H2043" t="str">
        <f>IF(_xlfn.XLOOKUP(E2043,LD_01[DOCUMENTO],LD_01[REVISÃO])=F2043,"VIGENTE","OBSOLETO")</f>
        <v>VIGENTE</v>
      </c>
      <c r="I2043" t="s">
        <v>4320</v>
      </c>
      <c r="J2043" t="s">
        <v>4855</v>
      </c>
      <c r="K2043" t="str">
        <f t="shared" si="93"/>
        <v>MSV-163MS-638-NORTE</v>
      </c>
      <c r="L2043" t="str">
        <f>_xlfn.XLOOKUP(E2043,LD_PROJETOS!A:A,LD_PROJETOS!H:H)</f>
        <v>SI</v>
      </c>
      <c r="M2043" t="str">
        <f t="shared" si="94"/>
        <v/>
      </c>
      <c r="N2043" t="str">
        <f t="shared" si="95"/>
        <v>C:\Users\luis.nunes\OneDrive - ATERPA\00.SERVIDOR\SALA TÉCNICA\00.PROJETOS\02.DOCUMENTOS\ANO 01\MSV-163MS-638-NORTE\SI</v>
      </c>
      <c r="O2043" t="s">
        <v>4780</v>
      </c>
    </row>
    <row r="2044" spans="1:15" x14ac:dyDescent="0.3">
      <c r="A2044" t="s">
        <v>1860</v>
      </c>
      <c r="B2044">
        <v>631382</v>
      </c>
      <c r="C2044" t="s">
        <v>5992</v>
      </c>
      <c r="D2044" s="11">
        <v>45838</v>
      </c>
      <c r="E2044" t="s">
        <v>3818</v>
      </c>
      <c r="F2044" t="s">
        <v>2818</v>
      </c>
      <c r="G2044" t="s">
        <v>2788</v>
      </c>
      <c r="H2044" t="str">
        <f>IF(_xlfn.XLOOKUP(E2044,LD_01[DOCUMENTO],LD_01[REVISÃO])=F2044,"VIGENTE","OBSOLETO")</f>
        <v>OBSOLETO</v>
      </c>
      <c r="I2044" t="s">
        <v>4320</v>
      </c>
      <c r="J2044" t="s">
        <v>4855</v>
      </c>
      <c r="K2044" t="str">
        <f t="shared" si="93"/>
        <v>MSV-163MS-638-NORTE</v>
      </c>
      <c r="L2044" t="str">
        <f>_xlfn.XLOOKUP(E2044,LD_PROJETOS!A:A,LD_PROJETOS!H:H)</f>
        <v>EL</v>
      </c>
      <c r="M2044" t="str">
        <f t="shared" si="94"/>
        <v>OBSOLETO</v>
      </c>
      <c r="N2044" t="str">
        <f t="shared" si="95"/>
        <v>C:\Users\luis.nunes\OneDrive - ATERPA\00.SERVIDOR\SALA TÉCNICA\00.PROJETOS\02.DOCUMENTOS\ANO 01\MSV-163MS-638-NORTE\EL\OBSOLETO</v>
      </c>
      <c r="O2044" t="s">
        <v>4780</v>
      </c>
    </row>
    <row r="2045" spans="1:15" x14ac:dyDescent="0.3">
      <c r="A2045" t="s">
        <v>1871</v>
      </c>
      <c r="B2045">
        <v>5348102</v>
      </c>
      <c r="C2045" t="s">
        <v>5992</v>
      </c>
      <c r="D2045" s="11">
        <v>45838</v>
      </c>
      <c r="E2045" t="s">
        <v>3826</v>
      </c>
      <c r="F2045" t="s">
        <v>2786</v>
      </c>
      <c r="G2045" t="s">
        <v>2788</v>
      </c>
      <c r="H2045" t="str">
        <f>IF(_xlfn.XLOOKUP(E2045,LD_01[DOCUMENTO],LD_01[REVISÃO])=F2045,"VIGENTE","OBSOLETO")</f>
        <v>OBSOLETO</v>
      </c>
      <c r="I2045" t="s">
        <v>4320</v>
      </c>
      <c r="J2045" t="s">
        <v>4855</v>
      </c>
      <c r="K2045" t="str">
        <f t="shared" si="93"/>
        <v>MSV-163MS-638-NORTE</v>
      </c>
      <c r="L2045" t="str">
        <f>_xlfn.XLOOKUP(E2045,LD_PROJETOS!A:A,LD_PROJETOS!H:H)</f>
        <v>IN</v>
      </c>
      <c r="M2045" t="str">
        <f t="shared" si="94"/>
        <v>OBSOLETO</v>
      </c>
      <c r="N2045" t="str">
        <f t="shared" si="95"/>
        <v>C:\Users\luis.nunes\OneDrive - ATERPA\00.SERVIDOR\SALA TÉCNICA\00.PROJETOS\02.DOCUMENTOS\ANO 01\MSV-163MS-638-NORTE\IN\OBSOLETO</v>
      </c>
      <c r="O2045" t="s">
        <v>4780</v>
      </c>
    </row>
    <row r="2046" spans="1:15" x14ac:dyDescent="0.3">
      <c r="A2046" t="s">
        <v>2044</v>
      </c>
      <c r="B2046">
        <v>2901390</v>
      </c>
      <c r="C2046" t="s">
        <v>5992</v>
      </c>
      <c r="D2046" s="11">
        <v>45838</v>
      </c>
      <c r="E2046" t="s">
        <v>3919</v>
      </c>
      <c r="F2046" t="s">
        <v>2791</v>
      </c>
      <c r="G2046" t="s">
        <v>3477</v>
      </c>
      <c r="H2046" t="str">
        <f>IF(_xlfn.XLOOKUP(E2046,LD_01[DOCUMENTO],LD_01[REVISÃO])=F2046,"VIGENTE","OBSOLETO")</f>
        <v>OBSOLETO</v>
      </c>
      <c r="I2046" t="s">
        <v>4320</v>
      </c>
      <c r="J2046" t="s">
        <v>4855</v>
      </c>
      <c r="K2046" t="str">
        <f t="shared" si="93"/>
        <v>MSV-163MS-638-NORTE</v>
      </c>
      <c r="L2046" t="str">
        <f>_xlfn.XLOOKUP(E2046,LD_PROJETOS!A:A,LD_PROJETOS!H:H)</f>
        <v>PA</v>
      </c>
      <c r="M2046" t="str">
        <f t="shared" si="94"/>
        <v>OBSOLETO</v>
      </c>
      <c r="N2046" t="str">
        <f t="shared" si="95"/>
        <v>C:\Users\luis.nunes\OneDrive - ATERPA\00.SERVIDOR\SALA TÉCNICA\00.PROJETOS\02.DOCUMENTOS\ANO 01\MSV-163MS-638-NORTE\PA\OBSOLETO</v>
      </c>
      <c r="O2046" t="s">
        <v>4780</v>
      </c>
    </row>
    <row r="2047" spans="1:15" x14ac:dyDescent="0.3">
      <c r="A2047" t="s">
        <v>2045</v>
      </c>
      <c r="B2047">
        <v>610578</v>
      </c>
      <c r="C2047" t="s">
        <v>5992</v>
      </c>
      <c r="D2047" s="11">
        <v>45838</v>
      </c>
      <c r="E2047" t="s">
        <v>3919</v>
      </c>
      <c r="F2047" t="s">
        <v>2791</v>
      </c>
      <c r="G2047" t="s">
        <v>2788</v>
      </c>
      <c r="H2047" t="str">
        <f>IF(_xlfn.XLOOKUP(E2047,LD_01[DOCUMENTO],LD_01[REVISÃO])=F2047,"VIGENTE","OBSOLETO")</f>
        <v>OBSOLETO</v>
      </c>
      <c r="I2047" t="s">
        <v>4320</v>
      </c>
      <c r="J2047" t="s">
        <v>4855</v>
      </c>
      <c r="K2047" t="str">
        <f t="shared" si="93"/>
        <v>MSV-163MS-638-NORTE</v>
      </c>
      <c r="L2047" t="str">
        <f>_xlfn.XLOOKUP(E2047,LD_PROJETOS!A:A,LD_PROJETOS!H:H)</f>
        <v>PA</v>
      </c>
      <c r="M2047" t="str">
        <f t="shared" si="94"/>
        <v>OBSOLETO</v>
      </c>
      <c r="N2047" t="str">
        <f t="shared" si="95"/>
        <v>C:\Users\luis.nunes\OneDrive - ATERPA\00.SERVIDOR\SALA TÉCNICA\00.PROJETOS\02.DOCUMENTOS\ANO 01\MSV-163MS-638-NORTE\PA\OBSOLETO</v>
      </c>
      <c r="O2047" t="s">
        <v>4780</v>
      </c>
    </row>
    <row r="2048" spans="1:15" x14ac:dyDescent="0.3">
      <c r="A2048" t="s">
        <v>1917</v>
      </c>
      <c r="B2048">
        <v>552515</v>
      </c>
      <c r="C2048" t="s">
        <v>5992</v>
      </c>
      <c r="D2048" s="11">
        <v>45838</v>
      </c>
      <c r="E2048" t="s">
        <v>3850</v>
      </c>
      <c r="F2048" t="s">
        <v>2818</v>
      </c>
      <c r="G2048" t="s">
        <v>2788</v>
      </c>
      <c r="H2048" t="str">
        <f>IF(_xlfn.XLOOKUP(E2048,LD_01[DOCUMENTO],LD_01[REVISÃO])=F2048,"VIGENTE","OBSOLETO")</f>
        <v>OBSOLETO</v>
      </c>
      <c r="I2048" t="s">
        <v>4320</v>
      </c>
      <c r="J2048" t="s">
        <v>4855</v>
      </c>
      <c r="K2048" t="str">
        <f t="shared" si="93"/>
        <v>MSV-163MS-638-NORTE</v>
      </c>
      <c r="L2048" t="str">
        <f>_xlfn.XLOOKUP(E2048,LD_PROJETOS!A:A,LD_PROJETOS!H:H)</f>
        <v>DV</v>
      </c>
      <c r="M2048" t="str">
        <f t="shared" si="94"/>
        <v>OBSOLETO</v>
      </c>
      <c r="N2048" t="str">
        <f t="shared" si="95"/>
        <v>C:\Users\luis.nunes\OneDrive - ATERPA\00.SERVIDOR\SALA TÉCNICA\00.PROJETOS\02.DOCUMENTOS\ANO 01\MSV-163MS-638-NORTE\DV\OBSOLETO</v>
      </c>
      <c r="O2048" t="s">
        <v>4780</v>
      </c>
    </row>
    <row r="2049" spans="1:15" x14ac:dyDescent="0.3">
      <c r="A2049" t="s">
        <v>1861</v>
      </c>
      <c r="B2049">
        <v>209019</v>
      </c>
      <c r="C2049" t="s">
        <v>5992</v>
      </c>
      <c r="D2049" s="11">
        <v>45838</v>
      </c>
      <c r="E2049" t="s">
        <v>3819</v>
      </c>
      <c r="F2049" t="s">
        <v>2818</v>
      </c>
      <c r="G2049" t="s">
        <v>2788</v>
      </c>
      <c r="H2049" t="str">
        <f>IF(_xlfn.XLOOKUP(E2049,LD_01[DOCUMENTO],LD_01[REVISÃO])=F2049,"VIGENTE","OBSOLETO")</f>
        <v>VIGENTE</v>
      </c>
      <c r="I2049" t="s">
        <v>4320</v>
      </c>
      <c r="J2049" t="s">
        <v>4855</v>
      </c>
      <c r="K2049" t="str">
        <f t="shared" ref="K2049:K2112" si="96">"MSV-163MS-"&amp;I2049</f>
        <v>MSV-163MS-638-NORTE</v>
      </c>
      <c r="L2049" t="str">
        <f>_xlfn.XLOOKUP(E2049,LD_PROJETOS!A:A,LD_PROJETOS!H:H)</f>
        <v>EL</v>
      </c>
      <c r="M2049" t="str">
        <f t="shared" ref="M2049:M2112" si="97">IF(H2049&lt;&gt;"OBSOLETO","",H2049)</f>
        <v/>
      </c>
      <c r="N2049" t="str">
        <f t="shared" ref="N2049:N2112" si="98">_xlfn.TEXTJOIN("\",TRUE,J2049:M2049)</f>
        <v>C:\Users\luis.nunes\OneDrive - ATERPA\00.SERVIDOR\SALA TÉCNICA\00.PROJETOS\02.DOCUMENTOS\ANO 01\MSV-163MS-638-NORTE\EL</v>
      </c>
      <c r="O2049" t="s">
        <v>4780</v>
      </c>
    </row>
    <row r="2050" spans="1:15" x14ac:dyDescent="0.3">
      <c r="A2050" t="s">
        <v>1876</v>
      </c>
      <c r="B2050">
        <v>225264</v>
      </c>
      <c r="C2050" t="s">
        <v>5992</v>
      </c>
      <c r="D2050" s="11">
        <v>45838</v>
      </c>
      <c r="E2050" t="s">
        <v>3829</v>
      </c>
      <c r="F2050" t="s">
        <v>2791</v>
      </c>
      <c r="G2050" t="s">
        <v>2788</v>
      </c>
      <c r="H2050" t="str">
        <f>IF(_xlfn.XLOOKUP(E2050,LD_01[DOCUMENTO],LD_01[REVISÃO])=F2050,"VIGENTE","OBSOLETO")</f>
        <v>OBSOLETO</v>
      </c>
      <c r="I2050" t="s">
        <v>4321</v>
      </c>
      <c r="J2050" t="s">
        <v>4855</v>
      </c>
      <c r="K2050" t="str">
        <f t="shared" si="96"/>
        <v>MSV-163MS-702-NORTE</v>
      </c>
      <c r="L2050" t="str">
        <f>_xlfn.XLOOKUP(E2050,LD_PROJETOS!A:A,LD_PROJETOS!H:H)</f>
        <v>DS</v>
      </c>
      <c r="M2050" t="str">
        <f t="shared" si="97"/>
        <v>OBSOLETO</v>
      </c>
      <c r="N2050" t="str">
        <f t="shared" si="98"/>
        <v>C:\Users\luis.nunes\OneDrive - ATERPA\00.SERVIDOR\SALA TÉCNICA\00.PROJETOS\02.DOCUMENTOS\ANO 01\MSV-163MS-702-NORTE\DS\OBSOLETO</v>
      </c>
      <c r="O2050" t="s">
        <v>4780</v>
      </c>
    </row>
    <row r="2051" spans="1:15" x14ac:dyDescent="0.3">
      <c r="A2051" t="s">
        <v>2106</v>
      </c>
      <c r="B2051">
        <v>4787402</v>
      </c>
      <c r="C2051" t="s">
        <v>5992</v>
      </c>
      <c r="D2051" s="11">
        <v>45838</v>
      </c>
      <c r="E2051" t="s">
        <v>3953</v>
      </c>
      <c r="F2051" t="s">
        <v>2818</v>
      </c>
      <c r="G2051" t="s">
        <v>2787</v>
      </c>
      <c r="H2051" t="str">
        <f>IF(_xlfn.XLOOKUP(E2051,LD_01[DOCUMENTO],LD_01[REVISÃO])=F2051,"VIGENTE","OBSOLETO")</f>
        <v>VIGENTE</v>
      </c>
      <c r="I2051" t="s">
        <v>4321</v>
      </c>
      <c r="J2051" t="s">
        <v>4855</v>
      </c>
      <c r="K2051" t="str">
        <f t="shared" si="96"/>
        <v>MSV-163MS-702-NORTE</v>
      </c>
      <c r="L2051" t="str">
        <f>_xlfn.XLOOKUP(E2051,LD_PROJETOS!A:A,LD_PROJETOS!H:H)</f>
        <v>EL</v>
      </c>
      <c r="M2051" t="str">
        <f t="shared" si="97"/>
        <v/>
      </c>
      <c r="N2051" t="str">
        <f t="shared" si="98"/>
        <v>C:\Users\luis.nunes\OneDrive - ATERPA\00.SERVIDOR\SALA TÉCNICA\00.PROJETOS\02.DOCUMENTOS\ANO 01\MSV-163MS-702-NORTE\EL</v>
      </c>
      <c r="O2051" t="s">
        <v>4780</v>
      </c>
    </row>
    <row r="2052" spans="1:15" x14ac:dyDescent="0.3">
      <c r="A2052" t="s">
        <v>2107</v>
      </c>
      <c r="B2052">
        <v>338543</v>
      </c>
      <c r="C2052" t="s">
        <v>5992</v>
      </c>
      <c r="D2052" s="11">
        <v>45838</v>
      </c>
      <c r="E2052" t="s">
        <v>3953</v>
      </c>
      <c r="F2052" t="s">
        <v>2818</v>
      </c>
      <c r="G2052" t="s">
        <v>2788</v>
      </c>
      <c r="H2052" t="str">
        <f>IF(_xlfn.XLOOKUP(E2052,LD_01[DOCUMENTO],LD_01[REVISÃO])=F2052,"VIGENTE","OBSOLETO")</f>
        <v>VIGENTE</v>
      </c>
      <c r="I2052" t="s">
        <v>4321</v>
      </c>
      <c r="J2052" t="s">
        <v>4855</v>
      </c>
      <c r="K2052" t="str">
        <f t="shared" si="96"/>
        <v>MSV-163MS-702-NORTE</v>
      </c>
      <c r="L2052" t="str">
        <f>_xlfn.XLOOKUP(E2052,LD_PROJETOS!A:A,LD_PROJETOS!H:H)</f>
        <v>EL</v>
      </c>
      <c r="M2052" t="str">
        <f t="shared" si="97"/>
        <v/>
      </c>
      <c r="N2052" t="str">
        <f t="shared" si="98"/>
        <v>C:\Users\luis.nunes\OneDrive - ATERPA\00.SERVIDOR\SALA TÉCNICA\00.PROJETOS\02.DOCUMENTOS\ANO 01\MSV-163MS-702-NORTE\EL</v>
      </c>
      <c r="O2052" t="s">
        <v>4780</v>
      </c>
    </row>
    <row r="2053" spans="1:15" x14ac:dyDescent="0.3">
      <c r="A2053" t="s">
        <v>2108</v>
      </c>
      <c r="B2053">
        <v>5547432</v>
      </c>
      <c r="C2053" t="s">
        <v>5992</v>
      </c>
      <c r="D2053" s="11">
        <v>45838</v>
      </c>
      <c r="E2053" t="s">
        <v>3954</v>
      </c>
      <c r="F2053" t="s">
        <v>2818</v>
      </c>
      <c r="G2053" t="s">
        <v>2787</v>
      </c>
      <c r="H2053" t="str">
        <f>IF(_xlfn.XLOOKUP(E2053,LD_01[DOCUMENTO],LD_01[REVISÃO])=F2053,"VIGENTE","OBSOLETO")</f>
        <v>OBSOLETO</v>
      </c>
      <c r="I2053" t="s">
        <v>4321</v>
      </c>
      <c r="J2053" t="s">
        <v>4855</v>
      </c>
      <c r="K2053" t="str">
        <f t="shared" si="96"/>
        <v>MSV-163MS-702-NORTE</v>
      </c>
      <c r="L2053" t="str">
        <f>_xlfn.XLOOKUP(E2053,LD_PROJETOS!A:A,LD_PROJETOS!H:H)</f>
        <v>EL</v>
      </c>
      <c r="M2053" t="str">
        <f t="shared" si="97"/>
        <v>OBSOLETO</v>
      </c>
      <c r="N2053" t="str">
        <f t="shared" si="98"/>
        <v>C:\Users\luis.nunes\OneDrive - ATERPA\00.SERVIDOR\SALA TÉCNICA\00.PROJETOS\02.DOCUMENTOS\ANO 01\MSV-163MS-702-NORTE\EL\OBSOLETO</v>
      </c>
      <c r="O2053" t="s">
        <v>4780</v>
      </c>
    </row>
    <row r="2054" spans="1:15" x14ac:dyDescent="0.3">
      <c r="A2054" t="s">
        <v>2109</v>
      </c>
      <c r="B2054">
        <v>395901</v>
      </c>
      <c r="C2054" t="s">
        <v>5992</v>
      </c>
      <c r="D2054" s="11">
        <v>45838</v>
      </c>
      <c r="E2054" t="s">
        <v>3954</v>
      </c>
      <c r="F2054" t="s">
        <v>2818</v>
      </c>
      <c r="G2054" t="s">
        <v>2788</v>
      </c>
      <c r="H2054" t="str">
        <f>IF(_xlfn.XLOOKUP(E2054,LD_01[DOCUMENTO],LD_01[REVISÃO])=F2054,"VIGENTE","OBSOLETO")</f>
        <v>OBSOLETO</v>
      </c>
      <c r="I2054" t="s">
        <v>4321</v>
      </c>
      <c r="J2054" t="s">
        <v>4855</v>
      </c>
      <c r="K2054" t="str">
        <f t="shared" si="96"/>
        <v>MSV-163MS-702-NORTE</v>
      </c>
      <c r="L2054" t="str">
        <f>_xlfn.XLOOKUP(E2054,LD_PROJETOS!A:A,LD_PROJETOS!H:H)</f>
        <v>EL</v>
      </c>
      <c r="M2054" t="str">
        <f t="shared" si="97"/>
        <v>OBSOLETO</v>
      </c>
      <c r="N2054" t="str">
        <f t="shared" si="98"/>
        <v>C:\Users\luis.nunes\OneDrive - ATERPA\00.SERVIDOR\SALA TÉCNICA\00.PROJETOS\02.DOCUMENTOS\ANO 01\MSV-163MS-702-NORTE\EL\OBSOLETO</v>
      </c>
      <c r="O2054" t="s">
        <v>4780</v>
      </c>
    </row>
    <row r="2055" spans="1:15" x14ac:dyDescent="0.3">
      <c r="A2055" t="s">
        <v>2110</v>
      </c>
      <c r="B2055">
        <v>3754011</v>
      </c>
      <c r="C2055" t="s">
        <v>5992</v>
      </c>
      <c r="D2055" s="11">
        <v>45838</v>
      </c>
      <c r="E2055" t="s">
        <v>3955</v>
      </c>
      <c r="F2055" t="s">
        <v>2797</v>
      </c>
      <c r="G2055" t="s">
        <v>2787</v>
      </c>
      <c r="H2055" t="str">
        <f>IF(_xlfn.XLOOKUP(E2055,LD_01[DOCUMENTO],LD_01[REVISÃO])=F2055,"VIGENTE","OBSOLETO")</f>
        <v>VIGENTE</v>
      </c>
      <c r="I2055" t="s">
        <v>4321</v>
      </c>
      <c r="J2055" t="s">
        <v>4855</v>
      </c>
      <c r="K2055" t="str">
        <f t="shared" si="96"/>
        <v>MSV-163MS-702-NORTE</v>
      </c>
      <c r="L2055" t="str">
        <f>_xlfn.XLOOKUP(E2055,LD_PROJETOS!A:A,LD_PROJETOS!H:H)</f>
        <v>EL</v>
      </c>
      <c r="M2055" t="str">
        <f t="shared" si="97"/>
        <v/>
      </c>
      <c r="N2055" t="str">
        <f t="shared" si="98"/>
        <v>C:\Users\luis.nunes\OneDrive - ATERPA\00.SERVIDOR\SALA TÉCNICA\00.PROJETOS\02.DOCUMENTOS\ANO 01\MSV-163MS-702-NORTE\EL</v>
      </c>
      <c r="O2055" t="s">
        <v>4780</v>
      </c>
    </row>
    <row r="2056" spans="1:15" x14ac:dyDescent="0.3">
      <c r="A2056" t="s">
        <v>2111</v>
      </c>
      <c r="B2056">
        <v>416610</v>
      </c>
      <c r="C2056" t="s">
        <v>5992</v>
      </c>
      <c r="D2056" s="11">
        <v>45838</v>
      </c>
      <c r="E2056" t="s">
        <v>3955</v>
      </c>
      <c r="F2056" t="s">
        <v>2797</v>
      </c>
      <c r="G2056" t="s">
        <v>2788</v>
      </c>
      <c r="H2056" t="str">
        <f>IF(_xlfn.XLOOKUP(E2056,LD_01[DOCUMENTO],LD_01[REVISÃO])=F2056,"VIGENTE","OBSOLETO")</f>
        <v>VIGENTE</v>
      </c>
      <c r="I2056" t="s">
        <v>4321</v>
      </c>
      <c r="J2056" t="s">
        <v>4855</v>
      </c>
      <c r="K2056" t="str">
        <f t="shared" si="96"/>
        <v>MSV-163MS-702-NORTE</v>
      </c>
      <c r="L2056" t="str">
        <f>_xlfn.XLOOKUP(E2056,LD_PROJETOS!A:A,LD_PROJETOS!H:H)</f>
        <v>EL</v>
      </c>
      <c r="M2056" t="str">
        <f t="shared" si="97"/>
        <v/>
      </c>
      <c r="N2056" t="str">
        <f t="shared" si="98"/>
        <v>C:\Users\luis.nunes\OneDrive - ATERPA\00.SERVIDOR\SALA TÉCNICA\00.PROJETOS\02.DOCUMENTOS\ANO 01\MSV-163MS-702-NORTE\EL</v>
      </c>
      <c r="O2056" t="s">
        <v>4780</v>
      </c>
    </row>
    <row r="2057" spans="1:15" x14ac:dyDescent="0.3">
      <c r="A2057" t="s">
        <v>2112</v>
      </c>
      <c r="B2057">
        <v>893960</v>
      </c>
      <c r="C2057" t="s">
        <v>5992</v>
      </c>
      <c r="D2057" s="11">
        <v>45838</v>
      </c>
      <c r="E2057" t="s">
        <v>3956</v>
      </c>
      <c r="F2057" t="s">
        <v>2818</v>
      </c>
      <c r="G2057" t="s">
        <v>2787</v>
      </c>
      <c r="H2057" t="str">
        <f>IF(_xlfn.XLOOKUP(E2057,LD_01[DOCUMENTO],LD_01[REVISÃO])=F2057,"VIGENTE","OBSOLETO")</f>
        <v>OBSOLETO</v>
      </c>
      <c r="I2057" t="s">
        <v>4321</v>
      </c>
      <c r="J2057" t="s">
        <v>4855</v>
      </c>
      <c r="K2057" t="str">
        <f t="shared" si="96"/>
        <v>MSV-163MS-702-NORTE</v>
      </c>
      <c r="L2057" t="str">
        <f>_xlfn.XLOOKUP(E2057,LD_PROJETOS!A:A,LD_PROJETOS!H:H)</f>
        <v>EL</v>
      </c>
      <c r="M2057" t="str">
        <f t="shared" si="97"/>
        <v>OBSOLETO</v>
      </c>
      <c r="N2057" t="str">
        <f t="shared" si="98"/>
        <v>C:\Users\luis.nunes\OneDrive - ATERPA\00.SERVIDOR\SALA TÉCNICA\00.PROJETOS\02.DOCUMENTOS\ANO 01\MSV-163MS-702-NORTE\EL\OBSOLETO</v>
      </c>
      <c r="O2057" t="s">
        <v>4780</v>
      </c>
    </row>
    <row r="2058" spans="1:15" x14ac:dyDescent="0.3">
      <c r="A2058" t="s">
        <v>2113</v>
      </c>
      <c r="B2058">
        <v>364970</v>
      </c>
      <c r="C2058" t="s">
        <v>5992</v>
      </c>
      <c r="D2058" s="11">
        <v>45838</v>
      </c>
      <c r="E2058" t="s">
        <v>3956</v>
      </c>
      <c r="F2058" t="s">
        <v>2818</v>
      </c>
      <c r="G2058" t="s">
        <v>2788</v>
      </c>
      <c r="H2058" t="str">
        <f>IF(_xlfn.XLOOKUP(E2058,LD_01[DOCUMENTO],LD_01[REVISÃO])=F2058,"VIGENTE","OBSOLETO")</f>
        <v>OBSOLETO</v>
      </c>
      <c r="I2058" t="s">
        <v>4321</v>
      </c>
      <c r="J2058" t="s">
        <v>4855</v>
      </c>
      <c r="K2058" t="str">
        <f t="shared" si="96"/>
        <v>MSV-163MS-702-NORTE</v>
      </c>
      <c r="L2058" t="str">
        <f>_xlfn.XLOOKUP(E2058,LD_PROJETOS!A:A,LD_PROJETOS!H:H)</f>
        <v>EL</v>
      </c>
      <c r="M2058" t="str">
        <f t="shared" si="97"/>
        <v>OBSOLETO</v>
      </c>
      <c r="N2058" t="str">
        <f t="shared" si="98"/>
        <v>C:\Users\luis.nunes\OneDrive - ATERPA\00.SERVIDOR\SALA TÉCNICA\00.PROJETOS\02.DOCUMENTOS\ANO 01\MSV-163MS-702-NORTE\EL\OBSOLETO</v>
      </c>
      <c r="O2058" t="s">
        <v>4780</v>
      </c>
    </row>
    <row r="2059" spans="1:15" x14ac:dyDescent="0.3">
      <c r="A2059" t="s">
        <v>2114</v>
      </c>
      <c r="B2059">
        <v>564530</v>
      </c>
      <c r="C2059" t="s">
        <v>5992</v>
      </c>
      <c r="D2059" s="11">
        <v>45838</v>
      </c>
      <c r="E2059" t="s">
        <v>3957</v>
      </c>
      <c r="F2059" t="s">
        <v>2799</v>
      </c>
      <c r="G2059" t="s">
        <v>2788</v>
      </c>
      <c r="H2059" t="str">
        <f>IF(_xlfn.XLOOKUP(E2059,LD_01[DOCUMENTO],LD_01[REVISÃO])=F2059,"VIGENTE","OBSOLETO")</f>
        <v>VIGENTE</v>
      </c>
      <c r="I2059" t="s">
        <v>4321</v>
      </c>
      <c r="J2059" t="s">
        <v>4855</v>
      </c>
      <c r="K2059" t="str">
        <f t="shared" si="96"/>
        <v>MSV-163MS-702-NORTE</v>
      </c>
      <c r="L2059" t="str">
        <f>_xlfn.XLOOKUP(E2059,LD_PROJETOS!A:A,LD_PROJETOS!H:H)</f>
        <v>EL</v>
      </c>
      <c r="M2059" t="str">
        <f t="shared" si="97"/>
        <v/>
      </c>
      <c r="N2059" t="str">
        <f t="shared" si="98"/>
        <v>C:\Users\luis.nunes\OneDrive - ATERPA\00.SERVIDOR\SALA TÉCNICA\00.PROJETOS\02.DOCUMENTOS\ANO 01\MSV-163MS-702-NORTE\EL</v>
      </c>
      <c r="O2059" t="s">
        <v>4780</v>
      </c>
    </row>
    <row r="2060" spans="1:15" x14ac:dyDescent="0.3">
      <c r="A2060" t="s">
        <v>2115</v>
      </c>
      <c r="B2060">
        <v>835482</v>
      </c>
      <c r="C2060" t="s">
        <v>5992</v>
      </c>
      <c r="D2060" s="11">
        <v>45838</v>
      </c>
      <c r="E2060" t="s">
        <v>3958</v>
      </c>
      <c r="F2060" t="s">
        <v>2818</v>
      </c>
      <c r="G2060" t="s">
        <v>2788</v>
      </c>
      <c r="H2060" t="str">
        <f>IF(_xlfn.XLOOKUP(E2060,LD_01[DOCUMENTO],LD_01[REVISÃO])=F2060,"VIGENTE","OBSOLETO")</f>
        <v>VIGENTE</v>
      </c>
      <c r="I2060" t="s">
        <v>4321</v>
      </c>
      <c r="J2060" t="s">
        <v>4855</v>
      </c>
      <c r="K2060" t="str">
        <f t="shared" si="96"/>
        <v>MSV-163MS-702-NORTE</v>
      </c>
      <c r="L2060" t="str">
        <f>_xlfn.XLOOKUP(E2060,LD_PROJETOS!A:A,LD_PROJETOS!H:H)</f>
        <v>EL</v>
      </c>
      <c r="M2060" t="str">
        <f t="shared" si="97"/>
        <v/>
      </c>
      <c r="N2060" t="str">
        <f t="shared" si="98"/>
        <v>C:\Users\luis.nunes\OneDrive - ATERPA\00.SERVIDOR\SALA TÉCNICA\00.PROJETOS\02.DOCUMENTOS\ANO 01\MSV-163MS-702-NORTE\EL</v>
      </c>
      <c r="O2060" t="s">
        <v>4780</v>
      </c>
    </row>
    <row r="2061" spans="1:15" x14ac:dyDescent="0.3">
      <c r="A2061" t="s">
        <v>2116</v>
      </c>
      <c r="B2061">
        <v>849998</v>
      </c>
      <c r="C2061" t="s">
        <v>5992</v>
      </c>
      <c r="D2061" s="11">
        <v>45838</v>
      </c>
      <c r="E2061" t="s">
        <v>3959</v>
      </c>
      <c r="F2061" t="s">
        <v>2818</v>
      </c>
      <c r="G2061" t="s">
        <v>2788</v>
      </c>
      <c r="H2061" t="str">
        <f>IF(_xlfn.XLOOKUP(E2061,LD_01[DOCUMENTO],LD_01[REVISÃO])=F2061,"VIGENTE","OBSOLETO")</f>
        <v>OBSOLETO</v>
      </c>
      <c r="I2061" t="s">
        <v>4321</v>
      </c>
      <c r="J2061" t="s">
        <v>4855</v>
      </c>
      <c r="K2061" t="str">
        <f t="shared" si="96"/>
        <v>MSV-163MS-702-NORTE</v>
      </c>
      <c r="L2061" t="str">
        <f>_xlfn.XLOOKUP(E2061,LD_PROJETOS!A:A,LD_PROJETOS!H:H)</f>
        <v>EL</v>
      </c>
      <c r="M2061" t="str">
        <f t="shared" si="97"/>
        <v>OBSOLETO</v>
      </c>
      <c r="N2061" t="str">
        <f t="shared" si="98"/>
        <v>C:\Users\luis.nunes\OneDrive - ATERPA\00.SERVIDOR\SALA TÉCNICA\00.PROJETOS\02.DOCUMENTOS\ANO 01\MSV-163MS-702-NORTE\EL\OBSOLETO</v>
      </c>
      <c r="O2061" t="s">
        <v>4780</v>
      </c>
    </row>
    <row r="2062" spans="1:15" x14ac:dyDescent="0.3">
      <c r="A2062" t="s">
        <v>2047</v>
      </c>
      <c r="B2062">
        <v>1504509</v>
      </c>
      <c r="C2062" t="s">
        <v>5992</v>
      </c>
      <c r="D2062" s="11">
        <v>45838</v>
      </c>
      <c r="E2062" t="s">
        <v>3921</v>
      </c>
      <c r="F2062" t="s">
        <v>2786</v>
      </c>
      <c r="G2062" t="s">
        <v>2787</v>
      </c>
      <c r="H2062" t="str">
        <f>IF(_xlfn.XLOOKUP(E2062,LD_01[DOCUMENTO],LD_01[REVISÃO])=F2062,"VIGENTE","OBSOLETO")</f>
        <v>VIGENTE</v>
      </c>
      <c r="I2062" t="s">
        <v>4321</v>
      </c>
      <c r="J2062" t="s">
        <v>4855</v>
      </c>
      <c r="K2062" t="str">
        <f t="shared" si="96"/>
        <v>MSV-163MS-702-NORTE</v>
      </c>
      <c r="L2062" t="str">
        <f>_xlfn.XLOOKUP(E2062,LD_PROJETOS!A:A,LD_PROJETOS!H:H)</f>
        <v>TO</v>
      </c>
      <c r="M2062" t="str">
        <f t="shared" si="97"/>
        <v/>
      </c>
      <c r="N2062" t="str">
        <f t="shared" si="98"/>
        <v>C:\Users\luis.nunes\OneDrive - ATERPA\00.SERVIDOR\SALA TÉCNICA\00.PROJETOS\02.DOCUMENTOS\ANO 01\MSV-163MS-702-NORTE\TO</v>
      </c>
      <c r="O2062" t="s">
        <v>4780</v>
      </c>
    </row>
    <row r="2063" spans="1:15" x14ac:dyDescent="0.3">
      <c r="A2063" t="s">
        <v>2048</v>
      </c>
      <c r="B2063">
        <v>791382</v>
      </c>
      <c r="C2063" t="s">
        <v>5992</v>
      </c>
      <c r="D2063" s="11">
        <v>45838</v>
      </c>
      <c r="E2063" t="s">
        <v>3921</v>
      </c>
      <c r="F2063" t="s">
        <v>2786</v>
      </c>
      <c r="G2063" t="s">
        <v>2788</v>
      </c>
      <c r="H2063" t="str">
        <f>IF(_xlfn.XLOOKUP(E2063,LD_01[DOCUMENTO],LD_01[REVISÃO])=F2063,"VIGENTE","OBSOLETO")</f>
        <v>VIGENTE</v>
      </c>
      <c r="I2063" t="s">
        <v>4321</v>
      </c>
      <c r="J2063" t="s">
        <v>4855</v>
      </c>
      <c r="K2063" t="str">
        <f t="shared" si="96"/>
        <v>MSV-163MS-702-NORTE</v>
      </c>
      <c r="L2063" t="str">
        <f>_xlfn.XLOOKUP(E2063,LD_PROJETOS!A:A,LD_PROJETOS!H:H)</f>
        <v>TO</v>
      </c>
      <c r="M2063" t="str">
        <f t="shared" si="97"/>
        <v/>
      </c>
      <c r="N2063" t="str">
        <f t="shared" si="98"/>
        <v>C:\Users\luis.nunes\OneDrive - ATERPA\00.SERVIDOR\SALA TÉCNICA\00.PROJETOS\02.DOCUMENTOS\ANO 01\MSV-163MS-702-NORTE\TO</v>
      </c>
      <c r="O2063" t="s">
        <v>4780</v>
      </c>
    </row>
    <row r="2064" spans="1:15" x14ac:dyDescent="0.3">
      <c r="A2064" t="s">
        <v>2117</v>
      </c>
      <c r="B2064">
        <v>2666160</v>
      </c>
      <c r="C2064" t="s">
        <v>5992</v>
      </c>
      <c r="D2064" s="11">
        <v>45838</v>
      </c>
      <c r="E2064" t="s">
        <v>3960</v>
      </c>
      <c r="F2064" t="s">
        <v>2818</v>
      </c>
      <c r="G2064" t="s">
        <v>2787</v>
      </c>
      <c r="H2064" t="str">
        <f>IF(_xlfn.XLOOKUP(E2064,LD_01[DOCUMENTO],LD_01[REVISÃO])=F2064,"VIGENTE","OBSOLETO")</f>
        <v>VIGENTE</v>
      </c>
      <c r="I2064" t="s">
        <v>4321</v>
      </c>
      <c r="J2064" t="s">
        <v>4855</v>
      </c>
      <c r="K2064" t="str">
        <f t="shared" si="96"/>
        <v>MSV-163MS-702-NORTE</v>
      </c>
      <c r="L2064" t="str">
        <f>_xlfn.XLOOKUP(E2064,LD_PROJETOS!A:A,LD_PROJETOS!H:H)</f>
        <v>GG</v>
      </c>
      <c r="M2064" t="str">
        <f t="shared" si="97"/>
        <v/>
      </c>
      <c r="N2064" t="str">
        <f t="shared" si="98"/>
        <v>C:\Users\luis.nunes\OneDrive - ATERPA\00.SERVIDOR\SALA TÉCNICA\00.PROJETOS\02.DOCUMENTOS\ANO 01\MSV-163MS-702-NORTE\GG</v>
      </c>
      <c r="O2064" t="s">
        <v>4780</v>
      </c>
    </row>
    <row r="2065" spans="1:15" x14ac:dyDescent="0.3">
      <c r="A2065" t="s">
        <v>2118</v>
      </c>
      <c r="B2065">
        <v>500050</v>
      </c>
      <c r="C2065" t="s">
        <v>5992</v>
      </c>
      <c r="D2065" s="11">
        <v>45838</v>
      </c>
      <c r="E2065" t="s">
        <v>3960</v>
      </c>
      <c r="F2065" t="s">
        <v>2818</v>
      </c>
      <c r="G2065" t="s">
        <v>2788</v>
      </c>
      <c r="H2065" t="str">
        <f>IF(_xlfn.XLOOKUP(E2065,LD_01[DOCUMENTO],LD_01[REVISÃO])=F2065,"VIGENTE","OBSOLETO")</f>
        <v>VIGENTE</v>
      </c>
      <c r="I2065" t="s">
        <v>4321</v>
      </c>
      <c r="J2065" t="s">
        <v>4855</v>
      </c>
      <c r="K2065" t="str">
        <f t="shared" si="96"/>
        <v>MSV-163MS-702-NORTE</v>
      </c>
      <c r="L2065" t="str">
        <f>_xlfn.XLOOKUP(E2065,LD_PROJETOS!A:A,LD_PROJETOS!H:H)</f>
        <v>GG</v>
      </c>
      <c r="M2065" t="str">
        <f t="shared" si="97"/>
        <v/>
      </c>
      <c r="N2065" t="str">
        <f t="shared" si="98"/>
        <v>C:\Users\luis.nunes\OneDrive - ATERPA\00.SERVIDOR\SALA TÉCNICA\00.PROJETOS\02.DOCUMENTOS\ANO 01\MSV-163MS-702-NORTE\GG</v>
      </c>
      <c r="O2065" t="s">
        <v>4780</v>
      </c>
    </row>
    <row r="2066" spans="1:15" x14ac:dyDescent="0.3">
      <c r="A2066" t="s">
        <v>2119</v>
      </c>
      <c r="B2066">
        <v>2431122</v>
      </c>
      <c r="C2066" t="s">
        <v>5992</v>
      </c>
      <c r="D2066" s="11">
        <v>45838</v>
      </c>
      <c r="E2066" t="s">
        <v>3961</v>
      </c>
      <c r="F2066" t="s">
        <v>2818</v>
      </c>
      <c r="G2066" t="s">
        <v>2787</v>
      </c>
      <c r="H2066" t="str">
        <f>IF(_xlfn.XLOOKUP(E2066,LD_01[DOCUMENTO],LD_01[REVISÃO])=F2066,"VIGENTE","OBSOLETO")</f>
        <v>VIGENTE</v>
      </c>
      <c r="I2066" t="s">
        <v>4321</v>
      </c>
      <c r="J2066" t="s">
        <v>4855</v>
      </c>
      <c r="K2066" t="str">
        <f t="shared" si="96"/>
        <v>MSV-163MS-702-NORTE</v>
      </c>
      <c r="L2066" t="str">
        <f>_xlfn.XLOOKUP(E2066,LD_PROJETOS!A:A,LD_PROJETOS!H:H)</f>
        <v>GG</v>
      </c>
      <c r="M2066" t="str">
        <f t="shared" si="97"/>
        <v/>
      </c>
      <c r="N2066" t="str">
        <f t="shared" si="98"/>
        <v>C:\Users\luis.nunes\OneDrive - ATERPA\00.SERVIDOR\SALA TÉCNICA\00.PROJETOS\02.DOCUMENTOS\ANO 01\MSV-163MS-702-NORTE\GG</v>
      </c>
      <c r="O2066" t="s">
        <v>4780</v>
      </c>
    </row>
    <row r="2067" spans="1:15" x14ac:dyDescent="0.3">
      <c r="A2067" t="s">
        <v>2120</v>
      </c>
      <c r="B2067">
        <v>433806</v>
      </c>
      <c r="C2067" t="s">
        <v>5992</v>
      </c>
      <c r="D2067" s="11">
        <v>45838</v>
      </c>
      <c r="E2067" t="s">
        <v>3961</v>
      </c>
      <c r="F2067" t="s">
        <v>2818</v>
      </c>
      <c r="G2067" t="s">
        <v>2788</v>
      </c>
      <c r="H2067" t="str">
        <f>IF(_xlfn.XLOOKUP(E2067,LD_01[DOCUMENTO],LD_01[REVISÃO])=F2067,"VIGENTE","OBSOLETO")</f>
        <v>VIGENTE</v>
      </c>
      <c r="I2067" t="s">
        <v>4321</v>
      </c>
      <c r="J2067" t="s">
        <v>4855</v>
      </c>
      <c r="K2067" t="str">
        <f t="shared" si="96"/>
        <v>MSV-163MS-702-NORTE</v>
      </c>
      <c r="L2067" t="str">
        <f>_xlfn.XLOOKUP(E2067,LD_PROJETOS!A:A,LD_PROJETOS!H:H)</f>
        <v>GG</v>
      </c>
      <c r="M2067" t="str">
        <f t="shared" si="97"/>
        <v/>
      </c>
      <c r="N2067" t="str">
        <f t="shared" si="98"/>
        <v>C:\Users\luis.nunes\OneDrive - ATERPA\00.SERVIDOR\SALA TÉCNICA\00.PROJETOS\02.DOCUMENTOS\ANO 01\MSV-163MS-702-NORTE\GG</v>
      </c>
      <c r="O2067" t="s">
        <v>4780</v>
      </c>
    </row>
    <row r="2068" spans="1:15" x14ac:dyDescent="0.3">
      <c r="A2068" t="s">
        <v>2050</v>
      </c>
      <c r="B2068">
        <v>2769304</v>
      </c>
      <c r="C2068" t="s">
        <v>5992</v>
      </c>
      <c r="D2068" s="11">
        <v>45838</v>
      </c>
      <c r="E2068" t="s">
        <v>3923</v>
      </c>
      <c r="F2068" t="s">
        <v>2799</v>
      </c>
      <c r="G2068" t="s">
        <v>2787</v>
      </c>
      <c r="H2068" t="str">
        <f>IF(_xlfn.XLOOKUP(E2068,LD_01[DOCUMENTO],LD_01[REVISÃO])=F2068,"VIGENTE","OBSOLETO")</f>
        <v>VIGENTE</v>
      </c>
      <c r="I2068" t="s">
        <v>4321</v>
      </c>
      <c r="J2068" t="s">
        <v>4855</v>
      </c>
      <c r="K2068" t="str">
        <f t="shared" si="96"/>
        <v>MSV-163MS-702-NORTE</v>
      </c>
      <c r="L2068" t="str">
        <f>_xlfn.XLOOKUP(E2068,LD_PROJETOS!A:A,LD_PROJETOS!H:H)</f>
        <v>GE</v>
      </c>
      <c r="M2068" t="str">
        <f t="shared" si="97"/>
        <v/>
      </c>
      <c r="N2068" t="str">
        <f t="shared" si="98"/>
        <v>C:\Users\luis.nunes\OneDrive - ATERPA\00.SERVIDOR\SALA TÉCNICA\00.PROJETOS\02.DOCUMENTOS\ANO 01\MSV-163MS-702-NORTE\GE</v>
      </c>
      <c r="O2068" t="s">
        <v>4780</v>
      </c>
    </row>
    <row r="2069" spans="1:15" x14ac:dyDescent="0.3">
      <c r="A2069" t="s">
        <v>2051</v>
      </c>
      <c r="B2069">
        <v>760450</v>
      </c>
      <c r="C2069" t="s">
        <v>5992</v>
      </c>
      <c r="D2069" s="11">
        <v>45838</v>
      </c>
      <c r="E2069" t="s">
        <v>3923</v>
      </c>
      <c r="F2069" t="s">
        <v>2799</v>
      </c>
      <c r="G2069" t="s">
        <v>2788</v>
      </c>
      <c r="H2069" t="str">
        <f>IF(_xlfn.XLOOKUP(E2069,LD_01[DOCUMENTO],LD_01[REVISÃO])=F2069,"VIGENTE","OBSOLETO")</f>
        <v>VIGENTE</v>
      </c>
      <c r="I2069" t="s">
        <v>4321</v>
      </c>
      <c r="J2069" t="s">
        <v>4855</v>
      </c>
      <c r="K2069" t="str">
        <f t="shared" si="96"/>
        <v>MSV-163MS-702-NORTE</v>
      </c>
      <c r="L2069" t="str">
        <f>_xlfn.XLOOKUP(E2069,LD_PROJETOS!A:A,LD_PROJETOS!H:H)</f>
        <v>GE</v>
      </c>
      <c r="M2069" t="str">
        <f t="shared" si="97"/>
        <v/>
      </c>
      <c r="N2069" t="str">
        <f t="shared" si="98"/>
        <v>C:\Users\luis.nunes\OneDrive - ATERPA\00.SERVIDOR\SALA TÉCNICA\00.PROJETOS\02.DOCUMENTOS\ANO 01\MSV-163MS-702-NORTE\GE</v>
      </c>
      <c r="O2069" t="s">
        <v>4780</v>
      </c>
    </row>
    <row r="2070" spans="1:15" x14ac:dyDescent="0.3">
      <c r="A2070" t="s">
        <v>2052</v>
      </c>
      <c r="B2070">
        <v>2241421</v>
      </c>
      <c r="C2070" t="s">
        <v>5992</v>
      </c>
      <c r="D2070" s="11">
        <v>45838</v>
      </c>
      <c r="E2070" t="s">
        <v>3924</v>
      </c>
      <c r="F2070" t="s">
        <v>2818</v>
      </c>
      <c r="G2070" t="s">
        <v>2787</v>
      </c>
      <c r="H2070" t="str">
        <f>IF(_xlfn.XLOOKUP(E2070,LD_01[DOCUMENTO],LD_01[REVISÃO])=F2070,"VIGENTE","OBSOLETO")</f>
        <v>VIGENTE</v>
      </c>
      <c r="I2070" t="s">
        <v>4321</v>
      </c>
      <c r="J2070" t="s">
        <v>4855</v>
      </c>
      <c r="K2070" t="str">
        <f t="shared" si="96"/>
        <v>MSV-163MS-702-NORTE</v>
      </c>
      <c r="L2070" t="str">
        <f>_xlfn.XLOOKUP(E2070,LD_PROJETOS!A:A,LD_PROJETOS!H:H)</f>
        <v>GE</v>
      </c>
      <c r="M2070" t="str">
        <f t="shared" si="97"/>
        <v/>
      </c>
      <c r="N2070" t="str">
        <f t="shared" si="98"/>
        <v>C:\Users\luis.nunes\OneDrive - ATERPA\00.SERVIDOR\SALA TÉCNICA\00.PROJETOS\02.DOCUMENTOS\ANO 01\MSV-163MS-702-NORTE\GE</v>
      </c>
      <c r="O2070" t="s">
        <v>4780</v>
      </c>
    </row>
    <row r="2071" spans="1:15" x14ac:dyDescent="0.3">
      <c r="A2071" t="s">
        <v>2053</v>
      </c>
      <c r="B2071">
        <v>580602</v>
      </c>
      <c r="C2071" t="s">
        <v>5992</v>
      </c>
      <c r="D2071" s="11">
        <v>45838</v>
      </c>
      <c r="E2071" t="s">
        <v>3924</v>
      </c>
      <c r="F2071" t="s">
        <v>2818</v>
      </c>
      <c r="G2071" t="s">
        <v>2788</v>
      </c>
      <c r="H2071" t="str">
        <f>IF(_xlfn.XLOOKUP(E2071,LD_01[DOCUMENTO],LD_01[REVISÃO])=F2071,"VIGENTE","OBSOLETO")</f>
        <v>VIGENTE</v>
      </c>
      <c r="I2071" t="s">
        <v>4321</v>
      </c>
      <c r="J2071" t="s">
        <v>4855</v>
      </c>
      <c r="K2071" t="str">
        <f t="shared" si="96"/>
        <v>MSV-163MS-702-NORTE</v>
      </c>
      <c r="L2071" t="str">
        <f>_xlfn.XLOOKUP(E2071,LD_PROJETOS!A:A,LD_PROJETOS!H:H)</f>
        <v>GE</v>
      </c>
      <c r="M2071" t="str">
        <f t="shared" si="97"/>
        <v/>
      </c>
      <c r="N2071" t="str">
        <f t="shared" si="98"/>
        <v>C:\Users\luis.nunes\OneDrive - ATERPA\00.SERVIDOR\SALA TÉCNICA\00.PROJETOS\02.DOCUMENTOS\ANO 01\MSV-163MS-702-NORTE\GE</v>
      </c>
      <c r="O2071" t="s">
        <v>4780</v>
      </c>
    </row>
    <row r="2072" spans="1:15" x14ac:dyDescent="0.3">
      <c r="A2072" t="s">
        <v>2054</v>
      </c>
      <c r="B2072">
        <v>822074</v>
      </c>
      <c r="C2072" t="s">
        <v>5992</v>
      </c>
      <c r="D2072" s="11">
        <v>45838</v>
      </c>
      <c r="E2072" t="s">
        <v>3925</v>
      </c>
      <c r="F2072" t="s">
        <v>2791</v>
      </c>
      <c r="G2072" t="s">
        <v>2787</v>
      </c>
      <c r="H2072" t="str">
        <f>IF(_xlfn.XLOOKUP(E2072,LD_01[DOCUMENTO],LD_01[REVISÃO])=F2072,"VIGENTE","OBSOLETO")</f>
        <v>VIGENTE</v>
      </c>
      <c r="I2072" t="s">
        <v>4321</v>
      </c>
      <c r="J2072" t="s">
        <v>4855</v>
      </c>
      <c r="K2072" t="str">
        <f t="shared" si="96"/>
        <v>MSV-163MS-702-NORTE</v>
      </c>
      <c r="L2072" t="str">
        <f>_xlfn.XLOOKUP(E2072,LD_PROJETOS!A:A,LD_PROJETOS!H:H)</f>
        <v>GE</v>
      </c>
      <c r="M2072" t="str">
        <f t="shared" si="97"/>
        <v/>
      </c>
      <c r="N2072" t="str">
        <f t="shared" si="98"/>
        <v>C:\Users\luis.nunes\OneDrive - ATERPA\00.SERVIDOR\SALA TÉCNICA\00.PROJETOS\02.DOCUMENTOS\ANO 01\MSV-163MS-702-NORTE\GE</v>
      </c>
      <c r="O2072" t="s">
        <v>4780</v>
      </c>
    </row>
    <row r="2073" spans="1:15" x14ac:dyDescent="0.3">
      <c r="A2073" t="s">
        <v>2055</v>
      </c>
      <c r="B2073">
        <v>244383</v>
      </c>
      <c r="C2073" t="s">
        <v>5992</v>
      </c>
      <c r="D2073" s="11">
        <v>45838</v>
      </c>
      <c r="E2073" t="s">
        <v>3925</v>
      </c>
      <c r="F2073" t="s">
        <v>2791</v>
      </c>
      <c r="G2073" t="s">
        <v>2788</v>
      </c>
      <c r="H2073" t="str">
        <f>IF(_xlfn.XLOOKUP(E2073,LD_01[DOCUMENTO],LD_01[REVISÃO])=F2073,"VIGENTE","OBSOLETO")</f>
        <v>VIGENTE</v>
      </c>
      <c r="I2073" t="s">
        <v>4321</v>
      </c>
      <c r="J2073" t="s">
        <v>4855</v>
      </c>
      <c r="K2073" t="str">
        <f t="shared" si="96"/>
        <v>MSV-163MS-702-NORTE</v>
      </c>
      <c r="L2073" t="str">
        <f>_xlfn.XLOOKUP(E2073,LD_PROJETOS!A:A,LD_PROJETOS!H:H)</f>
        <v>GE</v>
      </c>
      <c r="M2073" t="str">
        <f t="shared" si="97"/>
        <v/>
      </c>
      <c r="N2073" t="str">
        <f t="shared" si="98"/>
        <v>C:\Users\luis.nunes\OneDrive - ATERPA\00.SERVIDOR\SALA TÉCNICA\00.PROJETOS\02.DOCUMENTOS\ANO 01\MSV-163MS-702-NORTE\GE</v>
      </c>
      <c r="O2073" t="s">
        <v>4780</v>
      </c>
    </row>
    <row r="2074" spans="1:15" x14ac:dyDescent="0.3">
      <c r="A2074" t="s">
        <v>2057</v>
      </c>
      <c r="B2074">
        <v>380306</v>
      </c>
      <c r="C2074" t="s">
        <v>5992</v>
      </c>
      <c r="D2074" s="11">
        <v>45838</v>
      </c>
      <c r="E2074" t="s">
        <v>3927</v>
      </c>
      <c r="F2074" t="s">
        <v>2818</v>
      </c>
      <c r="G2074" t="s">
        <v>2787</v>
      </c>
      <c r="H2074" t="str">
        <f>IF(_xlfn.XLOOKUP(E2074,LD_01[DOCUMENTO],LD_01[REVISÃO])=F2074,"VIGENTE","OBSOLETO")</f>
        <v>VIGENTE</v>
      </c>
      <c r="I2074" t="s">
        <v>4321</v>
      </c>
      <c r="J2074" t="s">
        <v>4855</v>
      </c>
      <c r="K2074" t="str">
        <f t="shared" si="96"/>
        <v>MSV-163MS-702-NORTE</v>
      </c>
      <c r="L2074" t="str">
        <f>_xlfn.XLOOKUP(E2074,LD_PROJETOS!A:A,LD_PROJETOS!H:H)</f>
        <v>TE</v>
      </c>
      <c r="M2074" t="str">
        <f t="shared" si="97"/>
        <v/>
      </c>
      <c r="N2074" t="str">
        <f t="shared" si="98"/>
        <v>C:\Users\luis.nunes\OneDrive - ATERPA\00.SERVIDOR\SALA TÉCNICA\00.PROJETOS\02.DOCUMENTOS\ANO 01\MSV-163MS-702-NORTE\TE</v>
      </c>
      <c r="O2074" t="s">
        <v>4780</v>
      </c>
    </row>
    <row r="2075" spans="1:15" x14ac:dyDescent="0.3">
      <c r="A2075" t="s">
        <v>2058</v>
      </c>
      <c r="B2075">
        <v>286228</v>
      </c>
      <c r="C2075" t="s">
        <v>5992</v>
      </c>
      <c r="D2075" s="11">
        <v>45838</v>
      </c>
      <c r="E2075" t="s">
        <v>3927</v>
      </c>
      <c r="F2075" t="s">
        <v>2818</v>
      </c>
      <c r="G2075" t="s">
        <v>2788</v>
      </c>
      <c r="H2075" t="str">
        <f>IF(_xlfn.XLOOKUP(E2075,LD_01[DOCUMENTO],LD_01[REVISÃO])=F2075,"VIGENTE","OBSOLETO")</f>
        <v>VIGENTE</v>
      </c>
      <c r="I2075" t="s">
        <v>4321</v>
      </c>
      <c r="J2075" t="s">
        <v>4855</v>
      </c>
      <c r="K2075" t="str">
        <f t="shared" si="96"/>
        <v>MSV-163MS-702-NORTE</v>
      </c>
      <c r="L2075" t="str">
        <f>_xlfn.XLOOKUP(E2075,LD_PROJETOS!A:A,LD_PROJETOS!H:H)</f>
        <v>TE</v>
      </c>
      <c r="M2075" t="str">
        <f t="shared" si="97"/>
        <v/>
      </c>
      <c r="N2075" t="str">
        <f t="shared" si="98"/>
        <v>C:\Users\luis.nunes\OneDrive - ATERPA\00.SERVIDOR\SALA TÉCNICA\00.PROJETOS\02.DOCUMENTOS\ANO 01\MSV-163MS-702-NORTE\TE</v>
      </c>
      <c r="O2075" t="s">
        <v>4780</v>
      </c>
    </row>
    <row r="2076" spans="1:15" x14ac:dyDescent="0.3">
      <c r="A2076" t="s">
        <v>2059</v>
      </c>
      <c r="B2076">
        <v>397898</v>
      </c>
      <c r="C2076" t="s">
        <v>5992</v>
      </c>
      <c r="D2076" s="11">
        <v>45838</v>
      </c>
      <c r="E2076" t="s">
        <v>3928</v>
      </c>
      <c r="F2076" t="s">
        <v>2818</v>
      </c>
      <c r="G2076" t="s">
        <v>2787</v>
      </c>
      <c r="H2076" t="str">
        <f>IF(_xlfn.XLOOKUP(E2076,LD_01[DOCUMENTO],LD_01[REVISÃO])=F2076,"VIGENTE","OBSOLETO")</f>
        <v>VIGENTE</v>
      </c>
      <c r="I2076" t="s">
        <v>4321</v>
      </c>
      <c r="J2076" t="s">
        <v>4855</v>
      </c>
      <c r="K2076" t="str">
        <f t="shared" si="96"/>
        <v>MSV-163MS-702-NORTE</v>
      </c>
      <c r="L2076" t="str">
        <f>_xlfn.XLOOKUP(E2076,LD_PROJETOS!A:A,LD_PROJETOS!H:H)</f>
        <v>TE</v>
      </c>
      <c r="M2076" t="str">
        <f t="shared" si="97"/>
        <v/>
      </c>
      <c r="N2076" t="str">
        <f t="shared" si="98"/>
        <v>C:\Users\luis.nunes\OneDrive - ATERPA\00.SERVIDOR\SALA TÉCNICA\00.PROJETOS\02.DOCUMENTOS\ANO 01\MSV-163MS-702-NORTE\TE</v>
      </c>
      <c r="O2076" t="s">
        <v>4780</v>
      </c>
    </row>
    <row r="2077" spans="1:15" x14ac:dyDescent="0.3">
      <c r="A2077" t="s">
        <v>2060</v>
      </c>
      <c r="B2077">
        <v>345881</v>
      </c>
      <c r="C2077" t="s">
        <v>5992</v>
      </c>
      <c r="D2077" s="11">
        <v>45838</v>
      </c>
      <c r="E2077" t="s">
        <v>3928</v>
      </c>
      <c r="F2077" t="s">
        <v>2818</v>
      </c>
      <c r="G2077" t="s">
        <v>2788</v>
      </c>
      <c r="H2077" t="str">
        <f>IF(_xlfn.XLOOKUP(E2077,LD_01[DOCUMENTO],LD_01[REVISÃO])=F2077,"VIGENTE","OBSOLETO")</f>
        <v>VIGENTE</v>
      </c>
      <c r="I2077" t="s">
        <v>4321</v>
      </c>
      <c r="J2077" t="s">
        <v>4855</v>
      </c>
      <c r="K2077" t="str">
        <f t="shared" si="96"/>
        <v>MSV-163MS-702-NORTE</v>
      </c>
      <c r="L2077" t="str">
        <f>_xlfn.XLOOKUP(E2077,LD_PROJETOS!A:A,LD_PROJETOS!H:H)</f>
        <v>TE</v>
      </c>
      <c r="M2077" t="str">
        <f t="shared" si="97"/>
        <v/>
      </c>
      <c r="N2077" t="str">
        <f t="shared" si="98"/>
        <v>C:\Users\luis.nunes\OneDrive - ATERPA\00.SERVIDOR\SALA TÉCNICA\00.PROJETOS\02.DOCUMENTOS\ANO 01\MSV-163MS-702-NORTE\TE</v>
      </c>
      <c r="O2077" t="s">
        <v>4780</v>
      </c>
    </row>
    <row r="2078" spans="1:15" x14ac:dyDescent="0.3">
      <c r="A2078" t="s">
        <v>2061</v>
      </c>
      <c r="B2078">
        <v>436834</v>
      </c>
      <c r="C2078" t="s">
        <v>5992</v>
      </c>
      <c r="D2078" s="11">
        <v>45838</v>
      </c>
      <c r="E2078" t="s">
        <v>3929</v>
      </c>
      <c r="F2078" t="s">
        <v>2791</v>
      </c>
      <c r="G2078" t="s">
        <v>2787</v>
      </c>
      <c r="H2078" t="str">
        <f>IF(_xlfn.XLOOKUP(E2078,LD_01[DOCUMENTO],LD_01[REVISÃO])=F2078,"VIGENTE","OBSOLETO")</f>
        <v>VIGENTE</v>
      </c>
      <c r="I2078" t="s">
        <v>4321</v>
      </c>
      <c r="J2078" t="s">
        <v>4855</v>
      </c>
      <c r="K2078" t="str">
        <f t="shared" si="96"/>
        <v>MSV-163MS-702-NORTE</v>
      </c>
      <c r="L2078" t="str">
        <f>_xlfn.XLOOKUP(E2078,LD_PROJETOS!A:A,LD_PROJETOS!H:H)</f>
        <v>TE</v>
      </c>
      <c r="M2078" t="str">
        <f t="shared" si="97"/>
        <v/>
      </c>
      <c r="N2078" t="str">
        <f t="shared" si="98"/>
        <v>C:\Users\luis.nunes\OneDrive - ATERPA\00.SERVIDOR\SALA TÉCNICA\00.PROJETOS\02.DOCUMENTOS\ANO 01\MSV-163MS-702-NORTE\TE</v>
      </c>
      <c r="O2078" t="s">
        <v>4780</v>
      </c>
    </row>
    <row r="2079" spans="1:15" x14ac:dyDescent="0.3">
      <c r="A2079" t="s">
        <v>2062</v>
      </c>
      <c r="B2079">
        <v>358068</v>
      </c>
      <c r="C2079" t="s">
        <v>5992</v>
      </c>
      <c r="D2079" s="11">
        <v>45838</v>
      </c>
      <c r="E2079" t="s">
        <v>3929</v>
      </c>
      <c r="F2079" t="s">
        <v>2791</v>
      </c>
      <c r="G2079" t="s">
        <v>2788</v>
      </c>
      <c r="H2079" t="str">
        <f>IF(_xlfn.XLOOKUP(E2079,LD_01[DOCUMENTO],LD_01[REVISÃO])=F2079,"VIGENTE","OBSOLETO")</f>
        <v>VIGENTE</v>
      </c>
      <c r="I2079" t="s">
        <v>4321</v>
      </c>
      <c r="J2079" t="s">
        <v>4855</v>
      </c>
      <c r="K2079" t="str">
        <f t="shared" si="96"/>
        <v>MSV-163MS-702-NORTE</v>
      </c>
      <c r="L2079" t="str">
        <f>_xlfn.XLOOKUP(E2079,LD_PROJETOS!A:A,LD_PROJETOS!H:H)</f>
        <v>TE</v>
      </c>
      <c r="M2079" t="str">
        <f t="shared" si="97"/>
        <v/>
      </c>
      <c r="N2079" t="str">
        <f t="shared" si="98"/>
        <v>C:\Users\luis.nunes\OneDrive - ATERPA\00.SERVIDOR\SALA TÉCNICA\00.PROJETOS\02.DOCUMENTOS\ANO 01\MSV-163MS-702-NORTE\TE</v>
      </c>
      <c r="O2079" t="s">
        <v>4780</v>
      </c>
    </row>
    <row r="2080" spans="1:15" x14ac:dyDescent="0.3">
      <c r="A2080" t="s">
        <v>2063</v>
      </c>
      <c r="B2080">
        <v>438754</v>
      </c>
      <c r="C2080" t="s">
        <v>5992</v>
      </c>
      <c r="D2080" s="11">
        <v>45838</v>
      </c>
      <c r="E2080" t="s">
        <v>3930</v>
      </c>
      <c r="F2080" t="s">
        <v>2791</v>
      </c>
      <c r="G2080" t="s">
        <v>2787</v>
      </c>
      <c r="H2080" t="str">
        <f>IF(_xlfn.XLOOKUP(E2080,LD_01[DOCUMENTO],LD_01[REVISÃO])=F2080,"VIGENTE","OBSOLETO")</f>
        <v>VIGENTE</v>
      </c>
      <c r="I2080" t="s">
        <v>4321</v>
      </c>
      <c r="J2080" t="s">
        <v>4855</v>
      </c>
      <c r="K2080" t="str">
        <f t="shared" si="96"/>
        <v>MSV-163MS-702-NORTE</v>
      </c>
      <c r="L2080" t="str">
        <f>_xlfn.XLOOKUP(E2080,LD_PROJETOS!A:A,LD_PROJETOS!H:H)</f>
        <v>TE</v>
      </c>
      <c r="M2080" t="str">
        <f t="shared" si="97"/>
        <v/>
      </c>
      <c r="N2080" t="str">
        <f t="shared" si="98"/>
        <v>C:\Users\luis.nunes\OneDrive - ATERPA\00.SERVIDOR\SALA TÉCNICA\00.PROJETOS\02.DOCUMENTOS\ANO 01\MSV-163MS-702-NORTE\TE</v>
      </c>
      <c r="O2080" t="s">
        <v>4780</v>
      </c>
    </row>
    <row r="2081" spans="1:15" x14ac:dyDescent="0.3">
      <c r="A2081" t="s">
        <v>2064</v>
      </c>
      <c r="B2081">
        <v>358413</v>
      </c>
      <c r="C2081" t="s">
        <v>5992</v>
      </c>
      <c r="D2081" s="11">
        <v>45838</v>
      </c>
      <c r="E2081" t="s">
        <v>3930</v>
      </c>
      <c r="F2081" t="s">
        <v>2791</v>
      </c>
      <c r="G2081" t="s">
        <v>2788</v>
      </c>
      <c r="H2081" t="str">
        <f>IF(_xlfn.XLOOKUP(E2081,LD_01[DOCUMENTO],LD_01[REVISÃO])=F2081,"VIGENTE","OBSOLETO")</f>
        <v>VIGENTE</v>
      </c>
      <c r="I2081" t="s">
        <v>4321</v>
      </c>
      <c r="J2081" t="s">
        <v>4855</v>
      </c>
      <c r="K2081" t="str">
        <f t="shared" si="96"/>
        <v>MSV-163MS-702-NORTE</v>
      </c>
      <c r="L2081" t="str">
        <f>_xlfn.XLOOKUP(E2081,LD_PROJETOS!A:A,LD_PROJETOS!H:H)</f>
        <v>TE</v>
      </c>
      <c r="M2081" t="str">
        <f t="shared" si="97"/>
        <v/>
      </c>
      <c r="N2081" t="str">
        <f t="shared" si="98"/>
        <v>C:\Users\luis.nunes\OneDrive - ATERPA\00.SERVIDOR\SALA TÉCNICA\00.PROJETOS\02.DOCUMENTOS\ANO 01\MSV-163MS-702-NORTE\TE</v>
      </c>
      <c r="O2081" t="s">
        <v>4780</v>
      </c>
    </row>
    <row r="2082" spans="1:15" x14ac:dyDescent="0.3">
      <c r="A2082" t="s">
        <v>2065</v>
      </c>
      <c r="B2082">
        <v>13751060</v>
      </c>
      <c r="C2082" t="s">
        <v>5992</v>
      </c>
      <c r="D2082" s="11">
        <v>45838</v>
      </c>
      <c r="E2082" t="s">
        <v>3931</v>
      </c>
      <c r="F2082" t="s">
        <v>2818</v>
      </c>
      <c r="G2082" t="s">
        <v>2787</v>
      </c>
      <c r="H2082" t="str">
        <f>IF(_xlfn.XLOOKUP(E2082,LD_01[DOCUMENTO],LD_01[REVISÃO])=F2082,"VIGENTE","OBSOLETO")</f>
        <v>VIGENTE</v>
      </c>
      <c r="I2082" t="s">
        <v>4321</v>
      </c>
      <c r="J2082" t="s">
        <v>4855</v>
      </c>
      <c r="K2082" t="str">
        <f t="shared" si="96"/>
        <v>MSV-163MS-702-NORTE</v>
      </c>
      <c r="L2082" t="str">
        <f>_xlfn.XLOOKUP(E2082,LD_PROJETOS!A:A,LD_PROJETOS!H:H)</f>
        <v>TE</v>
      </c>
      <c r="M2082" t="str">
        <f t="shared" si="97"/>
        <v/>
      </c>
      <c r="N2082" t="str">
        <f t="shared" si="98"/>
        <v>C:\Users\luis.nunes\OneDrive - ATERPA\00.SERVIDOR\SALA TÉCNICA\00.PROJETOS\02.DOCUMENTOS\ANO 01\MSV-163MS-702-NORTE\TE</v>
      </c>
      <c r="O2082" t="s">
        <v>4780</v>
      </c>
    </row>
    <row r="2083" spans="1:15" x14ac:dyDescent="0.3">
      <c r="A2083" t="s">
        <v>2066</v>
      </c>
      <c r="B2083">
        <v>707740</v>
      </c>
      <c r="C2083" t="s">
        <v>5992</v>
      </c>
      <c r="D2083" s="11">
        <v>45838</v>
      </c>
      <c r="E2083" t="s">
        <v>3931</v>
      </c>
      <c r="F2083" t="s">
        <v>2818</v>
      </c>
      <c r="G2083" t="s">
        <v>2788</v>
      </c>
      <c r="H2083" t="str">
        <f>IF(_xlfn.XLOOKUP(E2083,LD_01[DOCUMENTO],LD_01[REVISÃO])=F2083,"VIGENTE","OBSOLETO")</f>
        <v>VIGENTE</v>
      </c>
      <c r="I2083" t="s">
        <v>4321</v>
      </c>
      <c r="J2083" t="s">
        <v>4855</v>
      </c>
      <c r="K2083" t="str">
        <f t="shared" si="96"/>
        <v>MSV-163MS-702-NORTE</v>
      </c>
      <c r="L2083" t="str">
        <f>_xlfn.XLOOKUP(E2083,LD_PROJETOS!A:A,LD_PROJETOS!H:H)</f>
        <v>TE</v>
      </c>
      <c r="M2083" t="str">
        <f t="shared" si="97"/>
        <v/>
      </c>
      <c r="N2083" t="str">
        <f t="shared" si="98"/>
        <v>C:\Users\luis.nunes\OneDrive - ATERPA\00.SERVIDOR\SALA TÉCNICA\00.PROJETOS\02.DOCUMENTOS\ANO 01\MSV-163MS-702-NORTE\TE</v>
      </c>
      <c r="O2083" t="s">
        <v>4780</v>
      </c>
    </row>
    <row r="2084" spans="1:15" x14ac:dyDescent="0.3">
      <c r="A2084" t="s">
        <v>2069</v>
      </c>
      <c r="B2084">
        <v>2649998</v>
      </c>
      <c r="C2084" t="s">
        <v>5992</v>
      </c>
      <c r="D2084" s="11">
        <v>45838</v>
      </c>
      <c r="E2084" t="s">
        <v>3933</v>
      </c>
      <c r="F2084" t="s">
        <v>2799</v>
      </c>
      <c r="G2084" t="s">
        <v>2787</v>
      </c>
      <c r="H2084" t="str">
        <f>IF(_xlfn.XLOOKUP(E2084,LD_01[DOCUMENTO],LD_01[REVISÃO])=F2084,"VIGENTE","OBSOLETO")</f>
        <v>OBSOLETO</v>
      </c>
      <c r="I2084" t="s">
        <v>4321</v>
      </c>
      <c r="J2084" t="s">
        <v>4855</v>
      </c>
      <c r="K2084" t="str">
        <f t="shared" si="96"/>
        <v>MSV-163MS-702-NORTE</v>
      </c>
      <c r="L2084" t="str">
        <f>_xlfn.XLOOKUP(E2084,LD_PROJETOS!A:A,LD_PROJETOS!H:H)</f>
        <v>DR</v>
      </c>
      <c r="M2084" t="str">
        <f t="shared" si="97"/>
        <v>OBSOLETO</v>
      </c>
      <c r="N2084" t="str">
        <f t="shared" si="98"/>
        <v>C:\Users\luis.nunes\OneDrive - ATERPA\00.SERVIDOR\SALA TÉCNICA\00.PROJETOS\02.DOCUMENTOS\ANO 01\MSV-163MS-702-NORTE\DR\OBSOLETO</v>
      </c>
      <c r="O2084" t="s">
        <v>4780</v>
      </c>
    </row>
    <row r="2085" spans="1:15" x14ac:dyDescent="0.3">
      <c r="A2085" t="s">
        <v>2070</v>
      </c>
      <c r="B2085">
        <v>837463</v>
      </c>
      <c r="C2085" t="s">
        <v>5992</v>
      </c>
      <c r="D2085" s="11">
        <v>45838</v>
      </c>
      <c r="E2085" t="s">
        <v>3933</v>
      </c>
      <c r="F2085" t="s">
        <v>2799</v>
      </c>
      <c r="G2085" t="s">
        <v>2788</v>
      </c>
      <c r="H2085" t="str">
        <f>IF(_xlfn.XLOOKUP(E2085,LD_01[DOCUMENTO],LD_01[REVISÃO])=F2085,"VIGENTE","OBSOLETO")</f>
        <v>OBSOLETO</v>
      </c>
      <c r="I2085" t="s">
        <v>4321</v>
      </c>
      <c r="J2085" t="s">
        <v>4855</v>
      </c>
      <c r="K2085" t="str">
        <f t="shared" si="96"/>
        <v>MSV-163MS-702-NORTE</v>
      </c>
      <c r="L2085" t="str">
        <f>_xlfn.XLOOKUP(E2085,LD_PROJETOS!A:A,LD_PROJETOS!H:H)</f>
        <v>DR</v>
      </c>
      <c r="M2085" t="str">
        <f t="shared" si="97"/>
        <v>OBSOLETO</v>
      </c>
      <c r="N2085" t="str">
        <f t="shared" si="98"/>
        <v>C:\Users\luis.nunes\OneDrive - ATERPA\00.SERVIDOR\SALA TÉCNICA\00.PROJETOS\02.DOCUMENTOS\ANO 01\MSV-163MS-702-NORTE\DR\OBSOLETO</v>
      </c>
      <c r="O2085" t="s">
        <v>4780</v>
      </c>
    </row>
    <row r="2086" spans="1:15" x14ac:dyDescent="0.3">
      <c r="A2086" t="s">
        <v>2071</v>
      </c>
      <c r="B2086">
        <v>2400526</v>
      </c>
      <c r="C2086" t="s">
        <v>5992</v>
      </c>
      <c r="D2086" s="11">
        <v>45838</v>
      </c>
      <c r="E2086" t="s">
        <v>3934</v>
      </c>
      <c r="F2086" t="s">
        <v>2799</v>
      </c>
      <c r="G2086" t="s">
        <v>2787</v>
      </c>
      <c r="H2086" t="str">
        <f>IF(_xlfn.XLOOKUP(E2086,LD_01[DOCUMENTO],LD_01[REVISÃO])=F2086,"VIGENTE","OBSOLETO")</f>
        <v>OBSOLETO</v>
      </c>
      <c r="I2086" t="s">
        <v>4321</v>
      </c>
      <c r="J2086" t="s">
        <v>4855</v>
      </c>
      <c r="K2086" t="str">
        <f t="shared" si="96"/>
        <v>MSV-163MS-702-NORTE</v>
      </c>
      <c r="L2086" t="str">
        <f>_xlfn.XLOOKUP(E2086,LD_PROJETOS!A:A,LD_PROJETOS!H:H)</f>
        <v>DR</v>
      </c>
      <c r="M2086" t="str">
        <f t="shared" si="97"/>
        <v>OBSOLETO</v>
      </c>
      <c r="N2086" t="str">
        <f t="shared" si="98"/>
        <v>C:\Users\luis.nunes\OneDrive - ATERPA\00.SERVIDOR\SALA TÉCNICA\00.PROJETOS\02.DOCUMENTOS\ANO 01\MSV-163MS-702-NORTE\DR\OBSOLETO</v>
      </c>
      <c r="O2086" t="s">
        <v>4780</v>
      </c>
    </row>
    <row r="2087" spans="1:15" x14ac:dyDescent="0.3">
      <c r="A2087" t="s">
        <v>2072</v>
      </c>
      <c r="B2087">
        <v>684691</v>
      </c>
      <c r="C2087" t="s">
        <v>5992</v>
      </c>
      <c r="D2087" s="11">
        <v>45838</v>
      </c>
      <c r="E2087" t="s">
        <v>3934</v>
      </c>
      <c r="F2087" t="s">
        <v>2799</v>
      </c>
      <c r="G2087" t="s">
        <v>2788</v>
      </c>
      <c r="H2087" t="str">
        <f>IF(_xlfn.XLOOKUP(E2087,LD_01[DOCUMENTO],LD_01[REVISÃO])=F2087,"VIGENTE","OBSOLETO")</f>
        <v>OBSOLETO</v>
      </c>
      <c r="I2087" t="s">
        <v>4321</v>
      </c>
      <c r="J2087" t="s">
        <v>4855</v>
      </c>
      <c r="K2087" t="str">
        <f t="shared" si="96"/>
        <v>MSV-163MS-702-NORTE</v>
      </c>
      <c r="L2087" t="str">
        <f>_xlfn.XLOOKUP(E2087,LD_PROJETOS!A:A,LD_PROJETOS!H:H)</f>
        <v>DR</v>
      </c>
      <c r="M2087" t="str">
        <f t="shared" si="97"/>
        <v>OBSOLETO</v>
      </c>
      <c r="N2087" t="str">
        <f t="shared" si="98"/>
        <v>C:\Users\luis.nunes\OneDrive - ATERPA\00.SERVIDOR\SALA TÉCNICA\00.PROJETOS\02.DOCUMENTOS\ANO 01\MSV-163MS-702-NORTE\DR\OBSOLETO</v>
      </c>
      <c r="O2087" t="s">
        <v>4780</v>
      </c>
    </row>
    <row r="2088" spans="1:15" x14ac:dyDescent="0.3">
      <c r="A2088" t="s">
        <v>2073</v>
      </c>
      <c r="B2088">
        <v>1156317</v>
      </c>
      <c r="C2088" t="s">
        <v>5992</v>
      </c>
      <c r="D2088" s="11">
        <v>45838</v>
      </c>
      <c r="E2088" t="s">
        <v>3935</v>
      </c>
      <c r="F2088" t="s">
        <v>2818</v>
      </c>
      <c r="G2088" t="s">
        <v>2787</v>
      </c>
      <c r="H2088" t="str">
        <f>IF(_xlfn.XLOOKUP(E2088,LD_01[DOCUMENTO],LD_01[REVISÃO])=F2088,"VIGENTE","OBSOLETO")</f>
        <v>VIGENTE</v>
      </c>
      <c r="I2088" t="s">
        <v>4321</v>
      </c>
      <c r="J2088" t="s">
        <v>4855</v>
      </c>
      <c r="K2088" t="str">
        <f t="shared" si="96"/>
        <v>MSV-163MS-702-NORTE</v>
      </c>
      <c r="L2088" t="str">
        <f>_xlfn.XLOOKUP(E2088,LD_PROJETOS!A:A,LD_PROJETOS!H:H)</f>
        <v>DR</v>
      </c>
      <c r="M2088" t="str">
        <f t="shared" si="97"/>
        <v/>
      </c>
      <c r="N2088" t="str">
        <f t="shared" si="98"/>
        <v>C:\Users\luis.nunes\OneDrive - ATERPA\00.SERVIDOR\SALA TÉCNICA\00.PROJETOS\02.DOCUMENTOS\ANO 01\MSV-163MS-702-NORTE\DR</v>
      </c>
      <c r="O2088" t="s">
        <v>4780</v>
      </c>
    </row>
    <row r="2089" spans="1:15" x14ac:dyDescent="0.3">
      <c r="A2089" t="s">
        <v>2074</v>
      </c>
      <c r="B2089">
        <v>257990</v>
      </c>
      <c r="C2089" t="s">
        <v>5992</v>
      </c>
      <c r="D2089" s="11">
        <v>45838</v>
      </c>
      <c r="E2089" t="s">
        <v>3935</v>
      </c>
      <c r="F2089" t="s">
        <v>2818</v>
      </c>
      <c r="G2089" t="s">
        <v>2788</v>
      </c>
      <c r="H2089" t="str">
        <f>IF(_xlfn.XLOOKUP(E2089,LD_01[DOCUMENTO],LD_01[REVISÃO])=F2089,"VIGENTE","OBSOLETO")</f>
        <v>VIGENTE</v>
      </c>
      <c r="I2089" t="s">
        <v>4321</v>
      </c>
      <c r="J2089" t="s">
        <v>4855</v>
      </c>
      <c r="K2089" t="str">
        <f t="shared" si="96"/>
        <v>MSV-163MS-702-NORTE</v>
      </c>
      <c r="L2089" t="str">
        <f>_xlfn.XLOOKUP(E2089,LD_PROJETOS!A:A,LD_PROJETOS!H:H)</f>
        <v>DR</v>
      </c>
      <c r="M2089" t="str">
        <f t="shared" si="97"/>
        <v/>
      </c>
      <c r="N2089" t="str">
        <f t="shared" si="98"/>
        <v>C:\Users\luis.nunes\OneDrive - ATERPA\00.SERVIDOR\SALA TÉCNICA\00.PROJETOS\02.DOCUMENTOS\ANO 01\MSV-163MS-702-NORTE\DR</v>
      </c>
      <c r="O2089" t="s">
        <v>4780</v>
      </c>
    </row>
    <row r="2090" spans="1:15" x14ac:dyDescent="0.3">
      <c r="A2090" t="s">
        <v>2075</v>
      </c>
      <c r="B2090">
        <v>983132</v>
      </c>
      <c r="C2090" t="s">
        <v>5992</v>
      </c>
      <c r="D2090" s="11">
        <v>45838</v>
      </c>
      <c r="E2090" t="s">
        <v>3936</v>
      </c>
      <c r="F2090" t="s">
        <v>2791</v>
      </c>
      <c r="G2090" t="s">
        <v>2787</v>
      </c>
      <c r="H2090" t="str">
        <f>IF(_xlfn.XLOOKUP(E2090,LD_01[DOCUMENTO],LD_01[REVISÃO])=F2090,"VIGENTE","OBSOLETO")</f>
        <v>VIGENTE</v>
      </c>
      <c r="I2090" t="s">
        <v>4321</v>
      </c>
      <c r="J2090" t="s">
        <v>4855</v>
      </c>
      <c r="K2090" t="str">
        <f t="shared" si="96"/>
        <v>MSV-163MS-702-NORTE</v>
      </c>
      <c r="L2090" t="str">
        <f>_xlfn.XLOOKUP(E2090,LD_PROJETOS!A:A,LD_PROJETOS!H:H)</f>
        <v>DR</v>
      </c>
      <c r="M2090" t="str">
        <f t="shared" si="97"/>
        <v/>
      </c>
      <c r="N2090" t="str">
        <f t="shared" si="98"/>
        <v>C:\Users\luis.nunes\OneDrive - ATERPA\00.SERVIDOR\SALA TÉCNICA\00.PROJETOS\02.DOCUMENTOS\ANO 01\MSV-163MS-702-NORTE\DR</v>
      </c>
      <c r="O2090" t="s">
        <v>4780</v>
      </c>
    </row>
    <row r="2091" spans="1:15" x14ac:dyDescent="0.3">
      <c r="A2091" t="s">
        <v>2076</v>
      </c>
      <c r="B2091">
        <v>342079</v>
      </c>
      <c r="C2091" t="s">
        <v>5992</v>
      </c>
      <c r="D2091" s="11">
        <v>45838</v>
      </c>
      <c r="E2091" t="s">
        <v>3936</v>
      </c>
      <c r="F2091" t="s">
        <v>2791</v>
      </c>
      <c r="G2091" t="s">
        <v>2788</v>
      </c>
      <c r="H2091" t="str">
        <f>IF(_xlfn.XLOOKUP(E2091,LD_01[DOCUMENTO],LD_01[REVISÃO])=F2091,"VIGENTE","OBSOLETO")</f>
        <v>VIGENTE</v>
      </c>
      <c r="I2091" t="s">
        <v>4321</v>
      </c>
      <c r="J2091" t="s">
        <v>4855</v>
      </c>
      <c r="K2091" t="str">
        <f t="shared" si="96"/>
        <v>MSV-163MS-702-NORTE</v>
      </c>
      <c r="L2091" t="str">
        <f>_xlfn.XLOOKUP(E2091,LD_PROJETOS!A:A,LD_PROJETOS!H:H)</f>
        <v>DR</v>
      </c>
      <c r="M2091" t="str">
        <f t="shared" si="97"/>
        <v/>
      </c>
      <c r="N2091" t="str">
        <f t="shared" si="98"/>
        <v>C:\Users\luis.nunes\OneDrive - ATERPA\00.SERVIDOR\SALA TÉCNICA\00.PROJETOS\02.DOCUMENTOS\ANO 01\MSV-163MS-702-NORTE\DR</v>
      </c>
      <c r="O2091" t="s">
        <v>4780</v>
      </c>
    </row>
    <row r="2092" spans="1:15" x14ac:dyDescent="0.3">
      <c r="A2092" t="s">
        <v>2077</v>
      </c>
      <c r="B2092">
        <v>814195</v>
      </c>
      <c r="C2092" t="s">
        <v>5992</v>
      </c>
      <c r="D2092" s="11">
        <v>45838</v>
      </c>
      <c r="E2092" t="s">
        <v>3937</v>
      </c>
      <c r="F2092" t="s">
        <v>2786</v>
      </c>
      <c r="G2092" t="s">
        <v>2787</v>
      </c>
      <c r="H2092" t="str">
        <f>IF(_xlfn.XLOOKUP(E2092,LD_01[DOCUMENTO],LD_01[REVISÃO])=F2092,"VIGENTE","OBSOLETO")</f>
        <v>VIGENTE</v>
      </c>
      <c r="I2092" t="s">
        <v>4321</v>
      </c>
      <c r="J2092" t="s">
        <v>4855</v>
      </c>
      <c r="K2092" t="str">
        <f t="shared" si="96"/>
        <v>MSV-163MS-702-NORTE</v>
      </c>
      <c r="L2092" t="str">
        <f>_xlfn.XLOOKUP(E2092,LD_PROJETOS!A:A,LD_PROJETOS!H:H)</f>
        <v>DR</v>
      </c>
      <c r="M2092" t="str">
        <f t="shared" si="97"/>
        <v/>
      </c>
      <c r="N2092" t="str">
        <f t="shared" si="98"/>
        <v>C:\Users\luis.nunes\OneDrive - ATERPA\00.SERVIDOR\SALA TÉCNICA\00.PROJETOS\02.DOCUMENTOS\ANO 01\MSV-163MS-702-NORTE\DR</v>
      </c>
      <c r="O2092" t="s">
        <v>4780</v>
      </c>
    </row>
    <row r="2093" spans="1:15" x14ac:dyDescent="0.3">
      <c r="A2093" t="s">
        <v>2078</v>
      </c>
      <c r="B2093">
        <v>350652</v>
      </c>
      <c r="C2093" t="s">
        <v>5992</v>
      </c>
      <c r="D2093" s="11">
        <v>45838</v>
      </c>
      <c r="E2093" t="s">
        <v>3937</v>
      </c>
      <c r="F2093" t="s">
        <v>2786</v>
      </c>
      <c r="G2093" t="s">
        <v>2788</v>
      </c>
      <c r="H2093" t="str">
        <f>IF(_xlfn.XLOOKUP(E2093,LD_01[DOCUMENTO],LD_01[REVISÃO])=F2093,"VIGENTE","OBSOLETO")</f>
        <v>VIGENTE</v>
      </c>
      <c r="I2093" t="s">
        <v>4321</v>
      </c>
      <c r="J2093" t="s">
        <v>4855</v>
      </c>
      <c r="K2093" t="str">
        <f t="shared" si="96"/>
        <v>MSV-163MS-702-NORTE</v>
      </c>
      <c r="L2093" t="str">
        <f>_xlfn.XLOOKUP(E2093,LD_PROJETOS!A:A,LD_PROJETOS!H:H)</f>
        <v>DR</v>
      </c>
      <c r="M2093" t="str">
        <f t="shared" si="97"/>
        <v/>
      </c>
      <c r="N2093" t="str">
        <f t="shared" si="98"/>
        <v>C:\Users\luis.nunes\OneDrive - ATERPA\00.SERVIDOR\SALA TÉCNICA\00.PROJETOS\02.DOCUMENTOS\ANO 01\MSV-163MS-702-NORTE\DR</v>
      </c>
      <c r="O2093" t="s">
        <v>4780</v>
      </c>
    </row>
    <row r="2094" spans="1:15" x14ac:dyDescent="0.3">
      <c r="A2094" t="s">
        <v>2079</v>
      </c>
      <c r="B2094">
        <v>781965</v>
      </c>
      <c r="C2094" t="s">
        <v>5992</v>
      </c>
      <c r="D2094" s="11">
        <v>45838</v>
      </c>
      <c r="E2094" t="s">
        <v>3938</v>
      </c>
      <c r="F2094" t="s">
        <v>2786</v>
      </c>
      <c r="G2094" t="s">
        <v>2787</v>
      </c>
      <c r="H2094" t="str">
        <f>IF(_xlfn.XLOOKUP(E2094,LD_01[DOCUMENTO],LD_01[REVISÃO])=F2094,"VIGENTE","OBSOLETO")</f>
        <v>VIGENTE</v>
      </c>
      <c r="I2094" t="s">
        <v>4321</v>
      </c>
      <c r="J2094" t="s">
        <v>4855</v>
      </c>
      <c r="K2094" t="str">
        <f t="shared" si="96"/>
        <v>MSV-163MS-702-NORTE</v>
      </c>
      <c r="L2094" t="str">
        <f>_xlfn.XLOOKUP(E2094,LD_PROJETOS!A:A,LD_PROJETOS!H:H)</f>
        <v>DR</v>
      </c>
      <c r="M2094" t="str">
        <f t="shared" si="97"/>
        <v/>
      </c>
      <c r="N2094" t="str">
        <f t="shared" si="98"/>
        <v>C:\Users\luis.nunes\OneDrive - ATERPA\00.SERVIDOR\SALA TÉCNICA\00.PROJETOS\02.DOCUMENTOS\ANO 01\MSV-163MS-702-NORTE\DR</v>
      </c>
      <c r="O2094" t="s">
        <v>4780</v>
      </c>
    </row>
    <row r="2095" spans="1:15" x14ac:dyDescent="0.3">
      <c r="A2095" t="s">
        <v>2080</v>
      </c>
      <c r="B2095">
        <v>267982</v>
      </c>
      <c r="C2095" t="s">
        <v>5992</v>
      </c>
      <c r="D2095" s="11">
        <v>45838</v>
      </c>
      <c r="E2095" t="s">
        <v>3938</v>
      </c>
      <c r="F2095" t="s">
        <v>2786</v>
      </c>
      <c r="G2095" t="s">
        <v>2788</v>
      </c>
      <c r="H2095" t="str">
        <f>IF(_xlfn.XLOOKUP(E2095,LD_01[DOCUMENTO],LD_01[REVISÃO])=F2095,"VIGENTE","OBSOLETO")</f>
        <v>VIGENTE</v>
      </c>
      <c r="I2095" t="s">
        <v>4321</v>
      </c>
      <c r="J2095" t="s">
        <v>4855</v>
      </c>
      <c r="K2095" t="str">
        <f t="shared" si="96"/>
        <v>MSV-163MS-702-NORTE</v>
      </c>
      <c r="L2095" t="str">
        <f>_xlfn.XLOOKUP(E2095,LD_PROJETOS!A:A,LD_PROJETOS!H:H)</f>
        <v>DR</v>
      </c>
      <c r="M2095" t="str">
        <f t="shared" si="97"/>
        <v/>
      </c>
      <c r="N2095" t="str">
        <f t="shared" si="98"/>
        <v>C:\Users\luis.nunes\OneDrive - ATERPA\00.SERVIDOR\SALA TÉCNICA\00.PROJETOS\02.DOCUMENTOS\ANO 01\MSV-163MS-702-NORTE\DR</v>
      </c>
      <c r="O2095" t="s">
        <v>4780</v>
      </c>
    </row>
    <row r="2096" spans="1:15" x14ac:dyDescent="0.3">
      <c r="A2096" t="s">
        <v>2081</v>
      </c>
      <c r="B2096">
        <v>781144</v>
      </c>
      <c r="C2096" t="s">
        <v>5992</v>
      </c>
      <c r="D2096" s="11">
        <v>45838</v>
      </c>
      <c r="E2096" t="s">
        <v>3939</v>
      </c>
      <c r="F2096" t="s">
        <v>2786</v>
      </c>
      <c r="G2096" t="s">
        <v>2787</v>
      </c>
      <c r="H2096" t="str">
        <f>IF(_xlfn.XLOOKUP(E2096,LD_01[DOCUMENTO],LD_01[REVISÃO])=F2096,"VIGENTE","OBSOLETO")</f>
        <v>VIGENTE</v>
      </c>
      <c r="I2096" t="s">
        <v>4321</v>
      </c>
      <c r="J2096" t="s">
        <v>4855</v>
      </c>
      <c r="K2096" t="str">
        <f t="shared" si="96"/>
        <v>MSV-163MS-702-NORTE</v>
      </c>
      <c r="L2096" t="str">
        <f>_xlfn.XLOOKUP(E2096,LD_PROJETOS!A:A,LD_PROJETOS!H:H)</f>
        <v>DR</v>
      </c>
      <c r="M2096" t="str">
        <f t="shared" si="97"/>
        <v/>
      </c>
      <c r="N2096" t="str">
        <f t="shared" si="98"/>
        <v>C:\Users\luis.nunes\OneDrive - ATERPA\00.SERVIDOR\SALA TÉCNICA\00.PROJETOS\02.DOCUMENTOS\ANO 01\MSV-163MS-702-NORTE\DR</v>
      </c>
      <c r="O2096" t="s">
        <v>4780</v>
      </c>
    </row>
    <row r="2097" spans="1:15" x14ac:dyDescent="0.3">
      <c r="A2097" t="s">
        <v>2082</v>
      </c>
      <c r="B2097">
        <v>246715</v>
      </c>
      <c r="C2097" t="s">
        <v>5992</v>
      </c>
      <c r="D2097" s="11">
        <v>45838</v>
      </c>
      <c r="E2097" t="s">
        <v>3939</v>
      </c>
      <c r="F2097" t="s">
        <v>2786</v>
      </c>
      <c r="G2097" t="s">
        <v>2788</v>
      </c>
      <c r="H2097" t="str">
        <f>IF(_xlfn.XLOOKUP(E2097,LD_01[DOCUMENTO],LD_01[REVISÃO])=F2097,"VIGENTE","OBSOLETO")</f>
        <v>VIGENTE</v>
      </c>
      <c r="I2097" t="s">
        <v>4321</v>
      </c>
      <c r="J2097" t="s">
        <v>4855</v>
      </c>
      <c r="K2097" t="str">
        <f t="shared" si="96"/>
        <v>MSV-163MS-702-NORTE</v>
      </c>
      <c r="L2097" t="str">
        <f>_xlfn.XLOOKUP(E2097,LD_PROJETOS!A:A,LD_PROJETOS!H:H)</f>
        <v>DR</v>
      </c>
      <c r="M2097" t="str">
        <f t="shared" si="97"/>
        <v/>
      </c>
      <c r="N2097" t="str">
        <f t="shared" si="98"/>
        <v>C:\Users\luis.nunes\OneDrive - ATERPA\00.SERVIDOR\SALA TÉCNICA\00.PROJETOS\02.DOCUMENTOS\ANO 01\MSV-163MS-702-NORTE\DR</v>
      </c>
      <c r="O2097" t="s">
        <v>4780</v>
      </c>
    </row>
    <row r="2098" spans="1:15" x14ac:dyDescent="0.3">
      <c r="A2098" t="s">
        <v>2083</v>
      </c>
      <c r="B2098">
        <v>821458</v>
      </c>
      <c r="C2098" t="s">
        <v>5992</v>
      </c>
      <c r="D2098" s="11">
        <v>45838</v>
      </c>
      <c r="E2098" t="s">
        <v>3940</v>
      </c>
      <c r="F2098" t="s">
        <v>2786</v>
      </c>
      <c r="G2098" t="s">
        <v>2787</v>
      </c>
      <c r="H2098" t="str">
        <f>IF(_xlfn.XLOOKUP(E2098,LD_01[DOCUMENTO],LD_01[REVISÃO])=F2098,"VIGENTE","OBSOLETO")</f>
        <v>VIGENTE</v>
      </c>
      <c r="I2098" t="s">
        <v>4321</v>
      </c>
      <c r="J2098" t="s">
        <v>4855</v>
      </c>
      <c r="K2098" t="str">
        <f t="shared" si="96"/>
        <v>MSV-163MS-702-NORTE</v>
      </c>
      <c r="L2098" t="str">
        <f>_xlfn.XLOOKUP(E2098,LD_PROJETOS!A:A,LD_PROJETOS!H:H)</f>
        <v>DR</v>
      </c>
      <c r="M2098" t="str">
        <f t="shared" si="97"/>
        <v/>
      </c>
      <c r="N2098" t="str">
        <f t="shared" si="98"/>
        <v>C:\Users\luis.nunes\OneDrive - ATERPA\00.SERVIDOR\SALA TÉCNICA\00.PROJETOS\02.DOCUMENTOS\ANO 01\MSV-163MS-702-NORTE\DR</v>
      </c>
      <c r="O2098" t="s">
        <v>4780</v>
      </c>
    </row>
    <row r="2099" spans="1:15" x14ac:dyDescent="0.3">
      <c r="A2099" t="s">
        <v>2084</v>
      </c>
      <c r="B2099">
        <v>255044</v>
      </c>
      <c r="C2099" t="s">
        <v>5992</v>
      </c>
      <c r="D2099" s="11">
        <v>45838</v>
      </c>
      <c r="E2099" t="s">
        <v>3940</v>
      </c>
      <c r="F2099" t="s">
        <v>2786</v>
      </c>
      <c r="G2099" t="s">
        <v>2788</v>
      </c>
      <c r="H2099" t="str">
        <f>IF(_xlfn.XLOOKUP(E2099,LD_01[DOCUMENTO],LD_01[REVISÃO])=F2099,"VIGENTE","OBSOLETO")</f>
        <v>VIGENTE</v>
      </c>
      <c r="I2099" t="s">
        <v>4321</v>
      </c>
      <c r="J2099" t="s">
        <v>4855</v>
      </c>
      <c r="K2099" t="str">
        <f t="shared" si="96"/>
        <v>MSV-163MS-702-NORTE</v>
      </c>
      <c r="L2099" t="str">
        <f>_xlfn.XLOOKUP(E2099,LD_PROJETOS!A:A,LD_PROJETOS!H:H)</f>
        <v>DR</v>
      </c>
      <c r="M2099" t="str">
        <f t="shared" si="97"/>
        <v/>
      </c>
      <c r="N2099" t="str">
        <f t="shared" si="98"/>
        <v>C:\Users\luis.nunes\OneDrive - ATERPA\00.SERVIDOR\SALA TÉCNICA\00.PROJETOS\02.DOCUMENTOS\ANO 01\MSV-163MS-702-NORTE\DR</v>
      </c>
      <c r="O2099" t="s">
        <v>4780</v>
      </c>
    </row>
    <row r="2100" spans="1:15" x14ac:dyDescent="0.3">
      <c r="A2100" t="s">
        <v>2095</v>
      </c>
      <c r="B2100">
        <v>2946695</v>
      </c>
      <c r="C2100" t="s">
        <v>5992</v>
      </c>
      <c r="D2100" s="11">
        <v>45838</v>
      </c>
      <c r="E2100" t="s">
        <v>3947</v>
      </c>
      <c r="F2100" t="s">
        <v>2791</v>
      </c>
      <c r="G2100" t="s">
        <v>2787</v>
      </c>
      <c r="H2100" t="str">
        <f>IF(_xlfn.XLOOKUP(E2100,LD_01[DOCUMENTO],LD_01[REVISÃO])=F2100,"VIGENTE","OBSOLETO")</f>
        <v>VIGENTE</v>
      </c>
      <c r="I2100" t="s">
        <v>4321</v>
      </c>
      <c r="J2100" t="s">
        <v>4855</v>
      </c>
      <c r="K2100" t="str">
        <f t="shared" si="96"/>
        <v>MSV-163MS-702-NORTE</v>
      </c>
      <c r="L2100" t="str">
        <f>_xlfn.XLOOKUP(E2100,LD_PROJETOS!A:A,LD_PROJETOS!H:H)</f>
        <v>PV</v>
      </c>
      <c r="M2100" t="str">
        <f t="shared" si="97"/>
        <v/>
      </c>
      <c r="N2100" t="str">
        <f t="shared" si="98"/>
        <v>C:\Users\luis.nunes\OneDrive - ATERPA\00.SERVIDOR\SALA TÉCNICA\00.PROJETOS\02.DOCUMENTOS\ANO 01\MSV-163MS-702-NORTE\PV</v>
      </c>
      <c r="O2100" t="s">
        <v>4780</v>
      </c>
    </row>
    <row r="2101" spans="1:15" x14ac:dyDescent="0.3">
      <c r="A2101" t="s">
        <v>2096</v>
      </c>
      <c r="B2101">
        <v>742159</v>
      </c>
      <c r="C2101" t="s">
        <v>5992</v>
      </c>
      <c r="D2101" s="11">
        <v>45838</v>
      </c>
      <c r="E2101" t="s">
        <v>3947</v>
      </c>
      <c r="F2101" t="s">
        <v>2791</v>
      </c>
      <c r="G2101" t="s">
        <v>2788</v>
      </c>
      <c r="H2101" t="str">
        <f>IF(_xlfn.XLOOKUP(E2101,LD_01[DOCUMENTO],LD_01[REVISÃO])=F2101,"VIGENTE","OBSOLETO")</f>
        <v>VIGENTE</v>
      </c>
      <c r="I2101" t="s">
        <v>4321</v>
      </c>
      <c r="J2101" t="s">
        <v>4855</v>
      </c>
      <c r="K2101" t="str">
        <f t="shared" si="96"/>
        <v>MSV-163MS-702-NORTE</v>
      </c>
      <c r="L2101" t="str">
        <f>_xlfn.XLOOKUP(E2101,LD_PROJETOS!A:A,LD_PROJETOS!H:H)</f>
        <v>PV</v>
      </c>
      <c r="M2101" t="str">
        <f t="shared" si="97"/>
        <v/>
      </c>
      <c r="N2101" t="str">
        <f t="shared" si="98"/>
        <v>C:\Users\luis.nunes\OneDrive - ATERPA\00.SERVIDOR\SALA TÉCNICA\00.PROJETOS\02.DOCUMENTOS\ANO 01\MSV-163MS-702-NORTE\PV</v>
      </c>
      <c r="O2101" t="s">
        <v>4780</v>
      </c>
    </row>
    <row r="2102" spans="1:15" x14ac:dyDescent="0.3">
      <c r="A2102" t="s">
        <v>2097</v>
      </c>
      <c r="B2102">
        <v>2792599</v>
      </c>
      <c r="C2102" t="s">
        <v>5992</v>
      </c>
      <c r="D2102" s="11">
        <v>45838</v>
      </c>
      <c r="E2102" t="s">
        <v>3948</v>
      </c>
      <c r="F2102" t="s">
        <v>2791</v>
      </c>
      <c r="G2102" t="s">
        <v>2787</v>
      </c>
      <c r="H2102" t="str">
        <f>IF(_xlfn.XLOOKUP(E2102,LD_01[DOCUMENTO],LD_01[REVISÃO])=F2102,"VIGENTE","OBSOLETO")</f>
        <v>VIGENTE</v>
      </c>
      <c r="I2102" t="s">
        <v>4321</v>
      </c>
      <c r="J2102" t="s">
        <v>4855</v>
      </c>
      <c r="K2102" t="str">
        <f t="shared" si="96"/>
        <v>MSV-163MS-702-NORTE</v>
      </c>
      <c r="L2102" t="str">
        <f>_xlfn.XLOOKUP(E2102,LD_PROJETOS!A:A,LD_PROJETOS!H:H)</f>
        <v>PV</v>
      </c>
      <c r="M2102" t="str">
        <f t="shared" si="97"/>
        <v/>
      </c>
      <c r="N2102" t="str">
        <f t="shared" si="98"/>
        <v>C:\Users\luis.nunes\OneDrive - ATERPA\00.SERVIDOR\SALA TÉCNICA\00.PROJETOS\02.DOCUMENTOS\ANO 01\MSV-163MS-702-NORTE\PV</v>
      </c>
      <c r="O2102" t="s">
        <v>4780</v>
      </c>
    </row>
    <row r="2103" spans="1:15" x14ac:dyDescent="0.3">
      <c r="A2103" t="s">
        <v>2098</v>
      </c>
      <c r="B2103">
        <v>618426</v>
      </c>
      <c r="C2103" t="s">
        <v>5992</v>
      </c>
      <c r="D2103" s="11">
        <v>45838</v>
      </c>
      <c r="E2103" t="s">
        <v>3948</v>
      </c>
      <c r="F2103" t="s">
        <v>2791</v>
      </c>
      <c r="G2103" t="s">
        <v>2788</v>
      </c>
      <c r="H2103" t="str">
        <f>IF(_xlfn.XLOOKUP(E2103,LD_01[DOCUMENTO],LD_01[REVISÃO])=F2103,"VIGENTE","OBSOLETO")</f>
        <v>VIGENTE</v>
      </c>
      <c r="I2103" t="s">
        <v>4321</v>
      </c>
      <c r="J2103" t="s">
        <v>4855</v>
      </c>
      <c r="K2103" t="str">
        <f t="shared" si="96"/>
        <v>MSV-163MS-702-NORTE</v>
      </c>
      <c r="L2103" t="str">
        <f>_xlfn.XLOOKUP(E2103,LD_PROJETOS!A:A,LD_PROJETOS!H:H)</f>
        <v>PV</v>
      </c>
      <c r="M2103" t="str">
        <f t="shared" si="97"/>
        <v/>
      </c>
      <c r="N2103" t="str">
        <f t="shared" si="98"/>
        <v>C:\Users\luis.nunes\OneDrive - ATERPA\00.SERVIDOR\SALA TÉCNICA\00.PROJETOS\02.DOCUMENTOS\ANO 01\MSV-163MS-702-NORTE\PV</v>
      </c>
      <c r="O2103" t="s">
        <v>4780</v>
      </c>
    </row>
    <row r="2104" spans="1:15" x14ac:dyDescent="0.3">
      <c r="A2104" t="s">
        <v>2099</v>
      </c>
      <c r="B2104">
        <v>4455769</v>
      </c>
      <c r="C2104" t="s">
        <v>5992</v>
      </c>
      <c r="D2104" s="11">
        <v>45838</v>
      </c>
      <c r="E2104" t="s">
        <v>3949</v>
      </c>
      <c r="F2104" t="s">
        <v>2799</v>
      </c>
      <c r="G2104" t="s">
        <v>2787</v>
      </c>
      <c r="H2104" t="str">
        <f>IF(_xlfn.XLOOKUP(E2104,LD_01[DOCUMENTO],LD_01[REVISÃO])=F2104,"VIGENTE","OBSOLETO")</f>
        <v>OBSOLETO</v>
      </c>
      <c r="I2104" t="s">
        <v>4321</v>
      </c>
      <c r="J2104" t="s">
        <v>4855</v>
      </c>
      <c r="K2104" t="str">
        <f t="shared" si="96"/>
        <v>MSV-163MS-702-NORTE</v>
      </c>
      <c r="L2104" t="str">
        <f>_xlfn.XLOOKUP(E2104,LD_PROJETOS!A:A,LD_PROJETOS!H:H)</f>
        <v>PV</v>
      </c>
      <c r="M2104" t="str">
        <f t="shared" si="97"/>
        <v>OBSOLETO</v>
      </c>
      <c r="N2104" t="str">
        <f t="shared" si="98"/>
        <v>C:\Users\luis.nunes\OneDrive - ATERPA\00.SERVIDOR\SALA TÉCNICA\00.PROJETOS\02.DOCUMENTOS\ANO 01\MSV-163MS-702-NORTE\PV\OBSOLETO</v>
      </c>
      <c r="O2104" t="s">
        <v>4780</v>
      </c>
    </row>
    <row r="2105" spans="1:15" x14ac:dyDescent="0.3">
      <c r="A2105" t="s">
        <v>2100</v>
      </c>
      <c r="B2105">
        <v>1668596</v>
      </c>
      <c r="C2105" t="s">
        <v>5992</v>
      </c>
      <c r="D2105" s="11">
        <v>45838</v>
      </c>
      <c r="E2105" t="s">
        <v>3949</v>
      </c>
      <c r="F2105" t="s">
        <v>2799</v>
      </c>
      <c r="G2105" t="s">
        <v>2788</v>
      </c>
      <c r="H2105" t="str">
        <f>IF(_xlfn.XLOOKUP(E2105,LD_01[DOCUMENTO],LD_01[REVISÃO])=F2105,"VIGENTE","OBSOLETO")</f>
        <v>OBSOLETO</v>
      </c>
      <c r="I2105" t="s">
        <v>4321</v>
      </c>
      <c r="J2105" t="s">
        <v>4855</v>
      </c>
      <c r="K2105" t="str">
        <f t="shared" si="96"/>
        <v>MSV-163MS-702-NORTE</v>
      </c>
      <c r="L2105" t="str">
        <f>_xlfn.XLOOKUP(E2105,LD_PROJETOS!A:A,LD_PROJETOS!H:H)</f>
        <v>PV</v>
      </c>
      <c r="M2105" t="str">
        <f t="shared" si="97"/>
        <v>OBSOLETO</v>
      </c>
      <c r="N2105" t="str">
        <f t="shared" si="98"/>
        <v>C:\Users\luis.nunes\OneDrive - ATERPA\00.SERVIDOR\SALA TÉCNICA\00.PROJETOS\02.DOCUMENTOS\ANO 01\MSV-163MS-702-NORTE\PV\OBSOLETO</v>
      </c>
      <c r="O2105" t="s">
        <v>4780</v>
      </c>
    </row>
    <row r="2106" spans="1:15" x14ac:dyDescent="0.3">
      <c r="A2106" t="s">
        <v>2101</v>
      </c>
      <c r="B2106">
        <v>4507332</v>
      </c>
      <c r="C2106" t="s">
        <v>5992</v>
      </c>
      <c r="D2106" s="11">
        <v>45838</v>
      </c>
      <c r="E2106" t="s">
        <v>3950</v>
      </c>
      <c r="F2106" t="s">
        <v>2799</v>
      </c>
      <c r="G2106" t="s">
        <v>2787</v>
      </c>
      <c r="H2106" t="str">
        <f>IF(_xlfn.XLOOKUP(E2106,LD_01[DOCUMENTO],LD_01[REVISÃO])=F2106,"VIGENTE","OBSOLETO")</f>
        <v>VIGENTE</v>
      </c>
      <c r="I2106" t="s">
        <v>4321</v>
      </c>
      <c r="J2106" t="s">
        <v>4855</v>
      </c>
      <c r="K2106" t="str">
        <f t="shared" si="96"/>
        <v>MSV-163MS-702-NORTE</v>
      </c>
      <c r="L2106" t="str">
        <f>_xlfn.XLOOKUP(E2106,LD_PROJETOS!A:A,LD_PROJETOS!H:H)</f>
        <v>PV</v>
      </c>
      <c r="M2106" t="str">
        <f t="shared" si="97"/>
        <v/>
      </c>
      <c r="N2106" t="str">
        <f t="shared" si="98"/>
        <v>C:\Users\luis.nunes\OneDrive - ATERPA\00.SERVIDOR\SALA TÉCNICA\00.PROJETOS\02.DOCUMENTOS\ANO 01\MSV-163MS-702-NORTE\PV</v>
      </c>
      <c r="O2106" t="s">
        <v>4780</v>
      </c>
    </row>
    <row r="2107" spans="1:15" x14ac:dyDescent="0.3">
      <c r="A2107" t="s">
        <v>2102</v>
      </c>
      <c r="B2107">
        <v>1555013</v>
      </c>
      <c r="C2107" t="s">
        <v>5992</v>
      </c>
      <c r="D2107" s="11">
        <v>45838</v>
      </c>
      <c r="E2107" t="s">
        <v>3950</v>
      </c>
      <c r="F2107" t="s">
        <v>2799</v>
      </c>
      <c r="G2107" t="s">
        <v>2788</v>
      </c>
      <c r="H2107" t="str">
        <f>IF(_xlfn.XLOOKUP(E2107,LD_01[DOCUMENTO],LD_01[REVISÃO])=F2107,"VIGENTE","OBSOLETO")</f>
        <v>VIGENTE</v>
      </c>
      <c r="I2107" t="s">
        <v>4321</v>
      </c>
      <c r="J2107" t="s">
        <v>4855</v>
      </c>
      <c r="K2107" t="str">
        <f t="shared" si="96"/>
        <v>MSV-163MS-702-NORTE</v>
      </c>
      <c r="L2107" t="str">
        <f>_xlfn.XLOOKUP(E2107,LD_PROJETOS!A:A,LD_PROJETOS!H:H)</f>
        <v>PV</v>
      </c>
      <c r="M2107" t="str">
        <f t="shared" si="97"/>
        <v/>
      </c>
      <c r="N2107" t="str">
        <f t="shared" si="98"/>
        <v>C:\Users\luis.nunes\OneDrive - ATERPA\00.SERVIDOR\SALA TÉCNICA\00.PROJETOS\02.DOCUMENTOS\ANO 01\MSV-163MS-702-NORTE\PV</v>
      </c>
      <c r="O2107" t="s">
        <v>4780</v>
      </c>
    </row>
    <row r="2108" spans="1:15" x14ac:dyDescent="0.3">
      <c r="A2108" t="s">
        <v>2087</v>
      </c>
      <c r="B2108">
        <v>5793150</v>
      </c>
      <c r="C2108" t="s">
        <v>5992</v>
      </c>
      <c r="D2108" s="11">
        <v>45838</v>
      </c>
      <c r="E2108" t="s">
        <v>3943</v>
      </c>
      <c r="F2108" t="s">
        <v>2797</v>
      </c>
      <c r="G2108" t="s">
        <v>2787</v>
      </c>
      <c r="H2108" t="str">
        <f>IF(_xlfn.XLOOKUP(E2108,LD_01[DOCUMENTO],LD_01[REVISÃO])=F2108,"VIGENTE","OBSOLETO")</f>
        <v>VIGENTE</v>
      </c>
      <c r="I2108" t="s">
        <v>4321</v>
      </c>
      <c r="J2108" t="s">
        <v>4855</v>
      </c>
      <c r="K2108" t="str">
        <f t="shared" si="96"/>
        <v>MSV-163MS-702-NORTE</v>
      </c>
      <c r="L2108" t="str">
        <f>_xlfn.XLOOKUP(E2108,LD_PROJETOS!A:A,LD_PROJETOS!H:H)</f>
        <v>SI</v>
      </c>
      <c r="M2108" t="str">
        <f t="shared" si="97"/>
        <v/>
      </c>
      <c r="N2108" t="str">
        <f t="shared" si="98"/>
        <v>C:\Users\luis.nunes\OneDrive - ATERPA\00.SERVIDOR\SALA TÉCNICA\00.PROJETOS\02.DOCUMENTOS\ANO 01\MSV-163MS-702-NORTE\SI</v>
      </c>
      <c r="O2108" t="s">
        <v>4780</v>
      </c>
    </row>
    <row r="2109" spans="1:15" x14ac:dyDescent="0.3">
      <c r="A2109" t="s">
        <v>2088</v>
      </c>
      <c r="B2109">
        <v>1186505</v>
      </c>
      <c r="C2109" t="s">
        <v>5992</v>
      </c>
      <c r="D2109" s="11">
        <v>45838</v>
      </c>
      <c r="E2109" t="s">
        <v>3943</v>
      </c>
      <c r="F2109" t="s">
        <v>2797</v>
      </c>
      <c r="G2109" t="s">
        <v>2788</v>
      </c>
      <c r="H2109" t="str">
        <f>IF(_xlfn.XLOOKUP(E2109,LD_01[DOCUMENTO],LD_01[REVISÃO])=F2109,"VIGENTE","OBSOLETO")</f>
        <v>VIGENTE</v>
      </c>
      <c r="I2109" t="s">
        <v>4321</v>
      </c>
      <c r="J2109" t="s">
        <v>4855</v>
      </c>
      <c r="K2109" t="str">
        <f t="shared" si="96"/>
        <v>MSV-163MS-702-NORTE</v>
      </c>
      <c r="L2109" t="str">
        <f>_xlfn.XLOOKUP(E2109,LD_PROJETOS!A:A,LD_PROJETOS!H:H)</f>
        <v>SI</v>
      </c>
      <c r="M2109" t="str">
        <f t="shared" si="97"/>
        <v/>
      </c>
      <c r="N2109" t="str">
        <f t="shared" si="98"/>
        <v>C:\Users\luis.nunes\OneDrive - ATERPA\00.SERVIDOR\SALA TÉCNICA\00.PROJETOS\02.DOCUMENTOS\ANO 01\MSV-163MS-702-NORTE\SI</v>
      </c>
      <c r="O2109" t="s">
        <v>4780</v>
      </c>
    </row>
    <row r="2110" spans="1:15" x14ac:dyDescent="0.3">
      <c r="A2110" t="s">
        <v>2089</v>
      </c>
      <c r="B2110">
        <v>1567046</v>
      </c>
      <c r="C2110" t="s">
        <v>5992</v>
      </c>
      <c r="D2110" s="11">
        <v>45838</v>
      </c>
      <c r="E2110" t="s">
        <v>3944</v>
      </c>
      <c r="F2110" t="s">
        <v>2791</v>
      </c>
      <c r="G2110" t="s">
        <v>2787</v>
      </c>
      <c r="H2110" t="str">
        <f>IF(_xlfn.XLOOKUP(E2110,LD_01[DOCUMENTO],LD_01[REVISÃO])=F2110,"VIGENTE","OBSOLETO")</f>
        <v>VIGENTE</v>
      </c>
      <c r="I2110" t="s">
        <v>4321</v>
      </c>
      <c r="J2110" t="s">
        <v>4855</v>
      </c>
      <c r="K2110" t="str">
        <f t="shared" si="96"/>
        <v>MSV-163MS-702-NORTE</v>
      </c>
      <c r="L2110" t="str">
        <f>_xlfn.XLOOKUP(E2110,LD_PROJETOS!A:A,LD_PROJETOS!H:H)</f>
        <v>SI</v>
      </c>
      <c r="M2110" t="str">
        <f t="shared" si="97"/>
        <v/>
      </c>
      <c r="N2110" t="str">
        <f t="shared" si="98"/>
        <v>C:\Users\luis.nunes\OneDrive - ATERPA\00.SERVIDOR\SALA TÉCNICA\00.PROJETOS\02.DOCUMENTOS\ANO 01\MSV-163MS-702-NORTE\SI</v>
      </c>
      <c r="O2110" t="s">
        <v>4780</v>
      </c>
    </row>
    <row r="2111" spans="1:15" x14ac:dyDescent="0.3">
      <c r="A2111" t="s">
        <v>2090</v>
      </c>
      <c r="B2111">
        <v>258985</v>
      </c>
      <c r="C2111" t="s">
        <v>5992</v>
      </c>
      <c r="D2111" s="11">
        <v>45838</v>
      </c>
      <c r="E2111" t="s">
        <v>3944</v>
      </c>
      <c r="F2111" t="s">
        <v>2791</v>
      </c>
      <c r="G2111" t="s">
        <v>2788</v>
      </c>
      <c r="H2111" t="str">
        <f>IF(_xlfn.XLOOKUP(E2111,LD_01[DOCUMENTO],LD_01[REVISÃO])=F2111,"VIGENTE","OBSOLETO")</f>
        <v>VIGENTE</v>
      </c>
      <c r="I2111" t="s">
        <v>4321</v>
      </c>
      <c r="J2111" t="s">
        <v>4855</v>
      </c>
      <c r="K2111" t="str">
        <f t="shared" si="96"/>
        <v>MSV-163MS-702-NORTE</v>
      </c>
      <c r="L2111" t="str">
        <f>_xlfn.XLOOKUP(E2111,LD_PROJETOS!A:A,LD_PROJETOS!H:H)</f>
        <v>SI</v>
      </c>
      <c r="M2111" t="str">
        <f t="shared" si="97"/>
        <v/>
      </c>
      <c r="N2111" t="str">
        <f t="shared" si="98"/>
        <v>C:\Users\luis.nunes\OneDrive - ATERPA\00.SERVIDOR\SALA TÉCNICA\00.PROJETOS\02.DOCUMENTOS\ANO 01\MSV-163MS-702-NORTE\SI</v>
      </c>
      <c r="O2111" t="s">
        <v>4780</v>
      </c>
    </row>
    <row r="2112" spans="1:15" x14ac:dyDescent="0.3">
      <c r="A2112" t="s">
        <v>2091</v>
      </c>
      <c r="B2112">
        <v>1692608</v>
      </c>
      <c r="C2112" t="s">
        <v>5992</v>
      </c>
      <c r="D2112" s="11">
        <v>45838</v>
      </c>
      <c r="E2112" t="s">
        <v>3945</v>
      </c>
      <c r="F2112" t="s">
        <v>2791</v>
      </c>
      <c r="G2112" t="s">
        <v>2787</v>
      </c>
      <c r="H2112" t="str">
        <f>IF(_xlfn.XLOOKUP(E2112,LD_01[DOCUMENTO],LD_01[REVISÃO])=F2112,"VIGENTE","OBSOLETO")</f>
        <v>VIGENTE</v>
      </c>
      <c r="I2112" t="s">
        <v>4321</v>
      </c>
      <c r="J2112" t="s">
        <v>4855</v>
      </c>
      <c r="K2112" t="str">
        <f t="shared" si="96"/>
        <v>MSV-163MS-702-NORTE</v>
      </c>
      <c r="L2112" t="str">
        <f>_xlfn.XLOOKUP(E2112,LD_PROJETOS!A:A,LD_PROJETOS!H:H)</f>
        <v>SI</v>
      </c>
      <c r="M2112" t="str">
        <f t="shared" si="97"/>
        <v/>
      </c>
      <c r="N2112" t="str">
        <f t="shared" si="98"/>
        <v>C:\Users\luis.nunes\OneDrive - ATERPA\00.SERVIDOR\SALA TÉCNICA\00.PROJETOS\02.DOCUMENTOS\ANO 01\MSV-163MS-702-NORTE\SI</v>
      </c>
      <c r="O2112" t="s">
        <v>4780</v>
      </c>
    </row>
    <row r="2113" spans="1:15" x14ac:dyDescent="0.3">
      <c r="A2113" t="s">
        <v>2092</v>
      </c>
      <c r="B2113">
        <v>374226</v>
      </c>
      <c r="C2113" t="s">
        <v>5992</v>
      </c>
      <c r="D2113" s="11">
        <v>45838</v>
      </c>
      <c r="E2113" t="s">
        <v>3945</v>
      </c>
      <c r="F2113" t="s">
        <v>2791</v>
      </c>
      <c r="G2113" t="s">
        <v>2788</v>
      </c>
      <c r="H2113" t="str">
        <f>IF(_xlfn.XLOOKUP(E2113,LD_01[DOCUMENTO],LD_01[REVISÃO])=F2113,"VIGENTE","OBSOLETO")</f>
        <v>VIGENTE</v>
      </c>
      <c r="I2113" t="s">
        <v>4321</v>
      </c>
      <c r="J2113" t="s">
        <v>4855</v>
      </c>
      <c r="K2113" t="str">
        <f t="shared" ref="K2113:K2176" si="99">"MSV-163MS-"&amp;I2113</f>
        <v>MSV-163MS-702-NORTE</v>
      </c>
      <c r="L2113" t="str">
        <f>_xlfn.XLOOKUP(E2113,LD_PROJETOS!A:A,LD_PROJETOS!H:H)</f>
        <v>SI</v>
      </c>
      <c r="M2113" t="str">
        <f t="shared" ref="M2113:M2176" si="100">IF(H2113&lt;&gt;"OBSOLETO","",H2113)</f>
        <v/>
      </c>
      <c r="N2113" t="str">
        <f t="shared" ref="N2113:N2176" si="101">_xlfn.TEXTJOIN("\",TRUE,J2113:M2113)</f>
        <v>C:\Users\luis.nunes\OneDrive - ATERPA\00.SERVIDOR\SALA TÉCNICA\00.PROJETOS\02.DOCUMENTOS\ANO 01\MSV-163MS-702-NORTE\SI</v>
      </c>
      <c r="O2113" t="s">
        <v>4780</v>
      </c>
    </row>
    <row r="2114" spans="1:15" x14ac:dyDescent="0.3">
      <c r="A2114" t="s">
        <v>2093</v>
      </c>
      <c r="B2114">
        <v>1698078</v>
      </c>
      <c r="C2114" t="s">
        <v>5992</v>
      </c>
      <c r="D2114" s="11">
        <v>45838</v>
      </c>
      <c r="E2114" t="s">
        <v>3946</v>
      </c>
      <c r="F2114" t="s">
        <v>2791</v>
      </c>
      <c r="G2114" t="s">
        <v>2787</v>
      </c>
      <c r="H2114" t="str">
        <f>IF(_xlfn.XLOOKUP(E2114,LD_01[DOCUMENTO],LD_01[REVISÃO])=F2114,"VIGENTE","OBSOLETO")</f>
        <v>VIGENTE</v>
      </c>
      <c r="I2114" t="s">
        <v>4321</v>
      </c>
      <c r="J2114" t="s">
        <v>4855</v>
      </c>
      <c r="K2114" t="str">
        <f t="shared" si="99"/>
        <v>MSV-163MS-702-NORTE</v>
      </c>
      <c r="L2114" t="str">
        <f>_xlfn.XLOOKUP(E2114,LD_PROJETOS!A:A,LD_PROJETOS!H:H)</f>
        <v>SI</v>
      </c>
      <c r="M2114" t="str">
        <f t="shared" si="100"/>
        <v/>
      </c>
      <c r="N2114" t="str">
        <f t="shared" si="101"/>
        <v>C:\Users\luis.nunes\OneDrive - ATERPA\00.SERVIDOR\SALA TÉCNICA\00.PROJETOS\02.DOCUMENTOS\ANO 01\MSV-163MS-702-NORTE\SI</v>
      </c>
      <c r="O2114" t="s">
        <v>4780</v>
      </c>
    </row>
    <row r="2115" spans="1:15" x14ac:dyDescent="0.3">
      <c r="A2115" t="s">
        <v>2094</v>
      </c>
      <c r="B2115">
        <v>261141</v>
      </c>
      <c r="C2115" t="s">
        <v>5992</v>
      </c>
      <c r="D2115" s="11">
        <v>45838</v>
      </c>
      <c r="E2115" t="s">
        <v>3946</v>
      </c>
      <c r="F2115" t="s">
        <v>2791</v>
      </c>
      <c r="G2115" t="s">
        <v>2788</v>
      </c>
      <c r="H2115" t="str">
        <f>IF(_xlfn.XLOOKUP(E2115,LD_01[DOCUMENTO],LD_01[REVISÃO])=F2115,"VIGENTE","OBSOLETO")</f>
        <v>VIGENTE</v>
      </c>
      <c r="I2115" t="s">
        <v>4321</v>
      </c>
      <c r="J2115" t="s">
        <v>4855</v>
      </c>
      <c r="K2115" t="str">
        <f t="shared" si="99"/>
        <v>MSV-163MS-702-NORTE</v>
      </c>
      <c r="L2115" t="str">
        <f>_xlfn.XLOOKUP(E2115,LD_PROJETOS!A:A,LD_PROJETOS!H:H)</f>
        <v>SI</v>
      </c>
      <c r="M2115" t="str">
        <f t="shared" si="100"/>
        <v/>
      </c>
      <c r="N2115" t="str">
        <f t="shared" si="101"/>
        <v>C:\Users\luis.nunes\OneDrive - ATERPA\00.SERVIDOR\SALA TÉCNICA\00.PROJETOS\02.DOCUMENTOS\ANO 01\MSV-163MS-702-NORTE\SI</v>
      </c>
      <c r="O2115" t="s">
        <v>4780</v>
      </c>
    </row>
    <row r="2116" spans="1:15" x14ac:dyDescent="0.3">
      <c r="A2116" t="s">
        <v>2123</v>
      </c>
      <c r="B2116">
        <v>3628788</v>
      </c>
      <c r="C2116" t="s">
        <v>5992</v>
      </c>
      <c r="D2116" s="11">
        <v>45838</v>
      </c>
      <c r="E2116" t="s">
        <v>3964</v>
      </c>
      <c r="F2116" t="s">
        <v>2799</v>
      </c>
      <c r="G2116" t="s">
        <v>2787</v>
      </c>
      <c r="H2116" t="str">
        <f>IF(_xlfn.XLOOKUP(E2116,LD_01[DOCUMENTO],LD_01[REVISÃO])=F2116,"VIGENTE","OBSOLETO")</f>
        <v>VIGENTE</v>
      </c>
      <c r="I2116" t="s">
        <v>4321</v>
      </c>
      <c r="J2116" t="s">
        <v>4855</v>
      </c>
      <c r="K2116" t="str">
        <f t="shared" si="99"/>
        <v>MSV-163MS-702-NORTE</v>
      </c>
      <c r="L2116" t="str">
        <f>_xlfn.XLOOKUP(E2116,LD_PROJETOS!A:A,LD_PROJETOS!H:H)</f>
        <v>IN</v>
      </c>
      <c r="M2116" t="str">
        <f t="shared" si="100"/>
        <v/>
      </c>
      <c r="N2116" t="str">
        <f t="shared" si="101"/>
        <v>C:\Users\luis.nunes\OneDrive - ATERPA\00.SERVIDOR\SALA TÉCNICA\00.PROJETOS\02.DOCUMENTOS\ANO 01\MSV-163MS-702-NORTE\IN</v>
      </c>
      <c r="O2116" t="s">
        <v>4780</v>
      </c>
    </row>
    <row r="2117" spans="1:15" x14ac:dyDescent="0.3">
      <c r="A2117" t="s">
        <v>2124</v>
      </c>
      <c r="B2117">
        <v>706513</v>
      </c>
      <c r="C2117" t="s">
        <v>5992</v>
      </c>
      <c r="D2117" s="11">
        <v>45838</v>
      </c>
      <c r="E2117" t="s">
        <v>3964</v>
      </c>
      <c r="F2117" t="s">
        <v>2799</v>
      </c>
      <c r="G2117" t="s">
        <v>2788</v>
      </c>
      <c r="H2117" t="str">
        <f>IF(_xlfn.XLOOKUP(E2117,LD_01[DOCUMENTO],LD_01[REVISÃO])=F2117,"VIGENTE","OBSOLETO")</f>
        <v>VIGENTE</v>
      </c>
      <c r="I2117" t="s">
        <v>4321</v>
      </c>
      <c r="J2117" t="s">
        <v>4855</v>
      </c>
      <c r="K2117" t="str">
        <f t="shared" si="99"/>
        <v>MSV-163MS-702-NORTE</v>
      </c>
      <c r="L2117" t="str">
        <f>_xlfn.XLOOKUP(E2117,LD_PROJETOS!A:A,LD_PROJETOS!H:H)</f>
        <v>IN</v>
      </c>
      <c r="M2117" t="str">
        <f t="shared" si="100"/>
        <v/>
      </c>
      <c r="N2117" t="str">
        <f t="shared" si="101"/>
        <v>C:\Users\luis.nunes\OneDrive - ATERPA\00.SERVIDOR\SALA TÉCNICA\00.PROJETOS\02.DOCUMENTOS\ANO 01\MSV-163MS-702-NORTE\IN</v>
      </c>
      <c r="O2117" t="s">
        <v>4780</v>
      </c>
    </row>
    <row r="2118" spans="1:15" x14ac:dyDescent="0.3">
      <c r="A2118" t="s">
        <v>2133</v>
      </c>
      <c r="B2118">
        <v>3758469</v>
      </c>
      <c r="C2118" t="s">
        <v>5992</v>
      </c>
      <c r="D2118" s="11">
        <v>45838</v>
      </c>
      <c r="E2118" t="s">
        <v>3970</v>
      </c>
      <c r="F2118" t="s">
        <v>2799</v>
      </c>
      <c r="G2118" t="s">
        <v>2787</v>
      </c>
      <c r="H2118" t="str">
        <f>IF(_xlfn.XLOOKUP(E2118,LD_01[DOCUMENTO],LD_01[REVISÃO])=F2118,"VIGENTE","OBSOLETO")</f>
        <v>VIGENTE</v>
      </c>
      <c r="I2118" t="s">
        <v>4321</v>
      </c>
      <c r="J2118" t="s">
        <v>4855</v>
      </c>
      <c r="K2118" t="str">
        <f t="shared" si="99"/>
        <v>MSV-163MS-702-NORTE</v>
      </c>
      <c r="L2118" t="str">
        <f>_xlfn.XLOOKUP(E2118,LD_PROJETOS!A:A,LD_PROJETOS!H:H)</f>
        <v>PA</v>
      </c>
      <c r="M2118" t="str">
        <f t="shared" si="100"/>
        <v/>
      </c>
      <c r="N2118" t="str">
        <f t="shared" si="101"/>
        <v>C:\Users\luis.nunes\OneDrive - ATERPA\00.SERVIDOR\SALA TÉCNICA\00.PROJETOS\02.DOCUMENTOS\ANO 01\MSV-163MS-702-NORTE\PA</v>
      </c>
      <c r="O2118" t="s">
        <v>4780</v>
      </c>
    </row>
    <row r="2119" spans="1:15" x14ac:dyDescent="0.3">
      <c r="A2119" t="s">
        <v>2134</v>
      </c>
      <c r="B2119">
        <v>604764</v>
      </c>
      <c r="C2119" t="s">
        <v>5992</v>
      </c>
      <c r="D2119" s="11">
        <v>45838</v>
      </c>
      <c r="E2119" t="s">
        <v>3970</v>
      </c>
      <c r="F2119" t="s">
        <v>2799</v>
      </c>
      <c r="G2119" t="s">
        <v>2788</v>
      </c>
      <c r="H2119" t="str">
        <f>IF(_xlfn.XLOOKUP(E2119,LD_01[DOCUMENTO],LD_01[REVISÃO])=F2119,"VIGENTE","OBSOLETO")</f>
        <v>VIGENTE</v>
      </c>
      <c r="I2119" t="s">
        <v>4321</v>
      </c>
      <c r="J2119" t="s">
        <v>4855</v>
      </c>
      <c r="K2119" t="str">
        <f t="shared" si="99"/>
        <v>MSV-163MS-702-NORTE</v>
      </c>
      <c r="L2119" t="str">
        <f>_xlfn.XLOOKUP(E2119,LD_PROJETOS!A:A,LD_PROJETOS!H:H)</f>
        <v>PA</v>
      </c>
      <c r="M2119" t="str">
        <f t="shared" si="100"/>
        <v/>
      </c>
      <c r="N2119" t="str">
        <f t="shared" si="101"/>
        <v>C:\Users\luis.nunes\OneDrive - ATERPA\00.SERVIDOR\SALA TÉCNICA\00.PROJETOS\02.DOCUMENTOS\ANO 01\MSV-163MS-702-NORTE\PA</v>
      </c>
      <c r="O2119" t="s">
        <v>4780</v>
      </c>
    </row>
    <row r="2120" spans="1:15" x14ac:dyDescent="0.3">
      <c r="A2120" t="s">
        <v>2126</v>
      </c>
      <c r="B2120">
        <v>3612660</v>
      </c>
      <c r="C2120" t="s">
        <v>5992</v>
      </c>
      <c r="D2120" s="11">
        <v>45838</v>
      </c>
      <c r="E2120" t="s">
        <v>3966</v>
      </c>
      <c r="F2120" t="s">
        <v>2818</v>
      </c>
      <c r="G2120" t="s">
        <v>2787</v>
      </c>
      <c r="H2120" t="str">
        <f>IF(_xlfn.XLOOKUP(E2120,LD_01[DOCUMENTO],LD_01[REVISÃO])=F2120,"VIGENTE","OBSOLETO")</f>
        <v>VIGENTE</v>
      </c>
      <c r="I2120" t="s">
        <v>4321</v>
      </c>
      <c r="J2120" t="s">
        <v>4855</v>
      </c>
      <c r="K2120" t="str">
        <f t="shared" si="99"/>
        <v>MSV-163MS-702-NORTE</v>
      </c>
      <c r="L2120" t="str">
        <f>_xlfn.XLOOKUP(E2120,LD_PROJETOS!A:A,LD_PROJETOS!H:H)</f>
        <v>DV</v>
      </c>
      <c r="M2120" t="str">
        <f t="shared" si="100"/>
        <v/>
      </c>
      <c r="N2120" t="str">
        <f t="shared" si="101"/>
        <v>C:\Users\luis.nunes\OneDrive - ATERPA\00.SERVIDOR\SALA TÉCNICA\00.PROJETOS\02.DOCUMENTOS\ANO 01\MSV-163MS-702-NORTE\DV</v>
      </c>
      <c r="O2120" t="s">
        <v>4780</v>
      </c>
    </row>
    <row r="2121" spans="1:15" x14ac:dyDescent="0.3">
      <c r="A2121" t="s">
        <v>2127</v>
      </c>
      <c r="B2121">
        <v>610226</v>
      </c>
      <c r="C2121" t="s">
        <v>5992</v>
      </c>
      <c r="D2121" s="11">
        <v>45838</v>
      </c>
      <c r="E2121" t="s">
        <v>3966</v>
      </c>
      <c r="F2121" t="s">
        <v>2818</v>
      </c>
      <c r="G2121" t="s">
        <v>2788</v>
      </c>
      <c r="H2121" t="str">
        <f>IF(_xlfn.XLOOKUP(E2121,LD_01[DOCUMENTO],LD_01[REVISÃO])=F2121,"VIGENTE","OBSOLETO")</f>
        <v>VIGENTE</v>
      </c>
      <c r="I2121" t="s">
        <v>4321</v>
      </c>
      <c r="J2121" t="s">
        <v>4855</v>
      </c>
      <c r="K2121" t="str">
        <f t="shared" si="99"/>
        <v>MSV-163MS-702-NORTE</v>
      </c>
      <c r="L2121" t="str">
        <f>_xlfn.XLOOKUP(E2121,LD_PROJETOS!A:A,LD_PROJETOS!H:H)</f>
        <v>DV</v>
      </c>
      <c r="M2121" t="str">
        <f t="shared" si="100"/>
        <v/>
      </c>
      <c r="N2121" t="str">
        <f t="shared" si="101"/>
        <v>C:\Users\luis.nunes\OneDrive - ATERPA\00.SERVIDOR\SALA TÉCNICA\00.PROJETOS\02.DOCUMENTOS\ANO 01\MSV-163MS-702-NORTE\DV</v>
      </c>
      <c r="O2121" t="s">
        <v>4780</v>
      </c>
    </row>
    <row r="2122" spans="1:15" x14ac:dyDescent="0.3">
      <c r="A2122" t="s">
        <v>2128</v>
      </c>
      <c r="B2122">
        <v>3795623</v>
      </c>
      <c r="C2122" t="s">
        <v>5992</v>
      </c>
      <c r="D2122" s="11">
        <v>45838</v>
      </c>
      <c r="E2122" t="s">
        <v>3967</v>
      </c>
      <c r="F2122" t="s">
        <v>2818</v>
      </c>
      <c r="G2122" t="s">
        <v>2787</v>
      </c>
      <c r="H2122" t="str">
        <f>IF(_xlfn.XLOOKUP(E2122,LD_01[DOCUMENTO],LD_01[REVISÃO])=F2122,"VIGENTE","OBSOLETO")</f>
        <v>VIGENTE</v>
      </c>
      <c r="I2122" t="s">
        <v>4321</v>
      </c>
      <c r="J2122" t="s">
        <v>4855</v>
      </c>
      <c r="K2122" t="str">
        <f t="shared" si="99"/>
        <v>MSV-163MS-702-NORTE</v>
      </c>
      <c r="L2122" t="str">
        <f>_xlfn.XLOOKUP(E2122,LD_PROJETOS!A:A,LD_PROJETOS!H:H)</f>
        <v>DV</v>
      </c>
      <c r="M2122" t="str">
        <f t="shared" si="100"/>
        <v/>
      </c>
      <c r="N2122" t="str">
        <f t="shared" si="101"/>
        <v>C:\Users\luis.nunes\OneDrive - ATERPA\00.SERVIDOR\SALA TÉCNICA\00.PROJETOS\02.DOCUMENTOS\ANO 01\MSV-163MS-702-NORTE\DV</v>
      </c>
      <c r="O2122" t="s">
        <v>4780</v>
      </c>
    </row>
    <row r="2123" spans="1:15" x14ac:dyDescent="0.3">
      <c r="A2123" t="s">
        <v>2129</v>
      </c>
      <c r="B2123">
        <v>700595</v>
      </c>
      <c r="C2123" t="s">
        <v>5992</v>
      </c>
      <c r="D2123" s="11">
        <v>45838</v>
      </c>
      <c r="E2123" t="s">
        <v>3967</v>
      </c>
      <c r="F2123" t="s">
        <v>2818</v>
      </c>
      <c r="G2123" t="s">
        <v>2788</v>
      </c>
      <c r="H2123" t="str">
        <f>IF(_xlfn.XLOOKUP(E2123,LD_01[DOCUMENTO],LD_01[REVISÃO])=F2123,"VIGENTE","OBSOLETO")</f>
        <v>VIGENTE</v>
      </c>
      <c r="I2123" t="s">
        <v>4321</v>
      </c>
      <c r="J2123" t="s">
        <v>4855</v>
      </c>
      <c r="K2123" t="str">
        <f t="shared" si="99"/>
        <v>MSV-163MS-702-NORTE</v>
      </c>
      <c r="L2123" t="str">
        <f>_xlfn.XLOOKUP(E2123,LD_PROJETOS!A:A,LD_PROJETOS!H:H)</f>
        <v>DV</v>
      </c>
      <c r="M2123" t="str">
        <f t="shared" si="100"/>
        <v/>
      </c>
      <c r="N2123" t="str">
        <f t="shared" si="101"/>
        <v>C:\Users\luis.nunes\OneDrive - ATERPA\00.SERVIDOR\SALA TÉCNICA\00.PROJETOS\02.DOCUMENTOS\ANO 01\MSV-163MS-702-NORTE\DV</v>
      </c>
      <c r="O2123" t="s">
        <v>4780</v>
      </c>
    </row>
    <row r="2124" spans="1:15" x14ac:dyDescent="0.3">
      <c r="A2124" t="s">
        <v>2130</v>
      </c>
      <c r="B2124">
        <v>1615615</v>
      </c>
      <c r="C2124" t="s">
        <v>5992</v>
      </c>
      <c r="D2124" s="11">
        <v>45838</v>
      </c>
      <c r="E2124" t="s">
        <v>3968</v>
      </c>
      <c r="F2124" t="s">
        <v>2818</v>
      </c>
      <c r="G2124" t="s">
        <v>2787</v>
      </c>
      <c r="H2124" t="str">
        <f>IF(_xlfn.XLOOKUP(E2124,LD_01[DOCUMENTO],LD_01[REVISÃO])=F2124,"VIGENTE","OBSOLETO")</f>
        <v>VIGENTE</v>
      </c>
      <c r="I2124" t="s">
        <v>4321</v>
      </c>
      <c r="J2124" t="s">
        <v>4855</v>
      </c>
      <c r="K2124" t="str">
        <f t="shared" si="99"/>
        <v>MSV-163MS-702-NORTE</v>
      </c>
      <c r="L2124" t="str">
        <f>_xlfn.XLOOKUP(E2124,LD_PROJETOS!A:A,LD_PROJETOS!H:H)</f>
        <v>DV</v>
      </c>
      <c r="M2124" t="str">
        <f t="shared" si="100"/>
        <v/>
      </c>
      <c r="N2124" t="str">
        <f t="shared" si="101"/>
        <v>C:\Users\luis.nunes\OneDrive - ATERPA\00.SERVIDOR\SALA TÉCNICA\00.PROJETOS\02.DOCUMENTOS\ANO 01\MSV-163MS-702-NORTE\DV</v>
      </c>
      <c r="O2124" t="s">
        <v>4780</v>
      </c>
    </row>
    <row r="2125" spans="1:15" x14ac:dyDescent="0.3">
      <c r="A2125" t="s">
        <v>2131</v>
      </c>
      <c r="B2125">
        <v>466115</v>
      </c>
      <c r="C2125" t="s">
        <v>5992</v>
      </c>
      <c r="D2125" s="11">
        <v>45838</v>
      </c>
      <c r="E2125" t="s">
        <v>3968</v>
      </c>
      <c r="F2125" t="s">
        <v>2818</v>
      </c>
      <c r="G2125" t="s">
        <v>2788</v>
      </c>
      <c r="H2125" t="str">
        <f>IF(_xlfn.XLOOKUP(E2125,LD_01[DOCUMENTO],LD_01[REVISÃO])=F2125,"VIGENTE","OBSOLETO")</f>
        <v>VIGENTE</v>
      </c>
      <c r="I2125" t="s">
        <v>4321</v>
      </c>
      <c r="J2125" t="s">
        <v>4855</v>
      </c>
      <c r="K2125" t="str">
        <f t="shared" si="99"/>
        <v>MSV-163MS-702-NORTE</v>
      </c>
      <c r="L2125" t="str">
        <f>_xlfn.XLOOKUP(E2125,LD_PROJETOS!A:A,LD_PROJETOS!H:H)</f>
        <v>DV</v>
      </c>
      <c r="M2125" t="str">
        <f t="shared" si="100"/>
        <v/>
      </c>
      <c r="N2125" t="str">
        <f t="shared" si="101"/>
        <v>C:\Users\luis.nunes\OneDrive - ATERPA\00.SERVIDOR\SALA TÉCNICA\00.PROJETOS\02.DOCUMENTOS\ANO 01\MSV-163MS-702-NORTE\DV</v>
      </c>
      <c r="O2125" t="s">
        <v>4780</v>
      </c>
    </row>
    <row r="2126" spans="1:15" x14ac:dyDescent="0.3">
      <c r="A2126" t="s">
        <v>2067</v>
      </c>
      <c r="B2126">
        <v>3556777</v>
      </c>
      <c r="C2126" t="s">
        <v>5992</v>
      </c>
      <c r="D2126" s="11">
        <v>45838</v>
      </c>
      <c r="E2126" t="s">
        <v>3932</v>
      </c>
      <c r="F2126" t="s">
        <v>2825</v>
      </c>
      <c r="G2126" t="s">
        <v>2788</v>
      </c>
      <c r="H2126" t="str">
        <f>IF(_xlfn.XLOOKUP(E2126,LD_01[DOCUMENTO],LD_01[REVISÃO])=F2126,"VIGENTE","OBSOLETO")</f>
        <v>VIGENTE</v>
      </c>
      <c r="I2126" t="s">
        <v>4321</v>
      </c>
      <c r="J2126" t="s">
        <v>4855</v>
      </c>
      <c r="K2126" t="str">
        <f t="shared" si="99"/>
        <v>MSV-163MS-702-NORTE</v>
      </c>
      <c r="L2126" t="str">
        <f>_xlfn.XLOOKUP(E2126,LD_PROJETOS!A:A,LD_PROJETOS!H:H)</f>
        <v>TE</v>
      </c>
      <c r="M2126" t="str">
        <f t="shared" si="100"/>
        <v/>
      </c>
      <c r="N2126" t="str">
        <f t="shared" si="101"/>
        <v>C:\Users\luis.nunes\OneDrive - ATERPA\00.SERVIDOR\SALA TÉCNICA\00.PROJETOS\02.DOCUMENTOS\ANO 01\MSV-163MS-702-NORTE\TE</v>
      </c>
      <c r="O2126" t="s">
        <v>4780</v>
      </c>
    </row>
    <row r="2127" spans="1:15" x14ac:dyDescent="0.3">
      <c r="A2127" t="s">
        <v>2068</v>
      </c>
      <c r="B2127">
        <v>488617</v>
      </c>
      <c r="C2127" t="s">
        <v>5992</v>
      </c>
      <c r="D2127" s="11">
        <v>45838</v>
      </c>
      <c r="E2127" t="s">
        <v>3932</v>
      </c>
      <c r="F2127" t="s">
        <v>2825</v>
      </c>
      <c r="G2127" t="s">
        <v>2806</v>
      </c>
      <c r="H2127" t="str">
        <f>IF(_xlfn.XLOOKUP(E2127,LD_01[DOCUMENTO],LD_01[REVISÃO])=F2127,"VIGENTE","OBSOLETO")</f>
        <v>VIGENTE</v>
      </c>
      <c r="I2127" t="s">
        <v>4321</v>
      </c>
      <c r="J2127" t="s">
        <v>4855</v>
      </c>
      <c r="K2127" t="str">
        <f t="shared" si="99"/>
        <v>MSV-163MS-702-NORTE</v>
      </c>
      <c r="L2127" t="str">
        <f>_xlfn.XLOOKUP(E2127,LD_PROJETOS!A:A,LD_PROJETOS!H:H)</f>
        <v>TE</v>
      </c>
      <c r="M2127" t="str">
        <f t="shared" si="100"/>
        <v/>
      </c>
      <c r="N2127" t="str">
        <f t="shared" si="101"/>
        <v>C:\Users\luis.nunes\OneDrive - ATERPA\00.SERVIDOR\SALA TÉCNICA\00.PROJETOS\02.DOCUMENTOS\ANO 01\MSV-163MS-702-NORTE\TE</v>
      </c>
      <c r="O2127" t="s">
        <v>4780</v>
      </c>
    </row>
    <row r="2128" spans="1:15" x14ac:dyDescent="0.3">
      <c r="A2128" t="s">
        <v>2085</v>
      </c>
      <c r="B2128">
        <v>753100</v>
      </c>
      <c r="C2128" t="s">
        <v>5992</v>
      </c>
      <c r="D2128" s="11">
        <v>45838</v>
      </c>
      <c r="E2128" t="s">
        <v>3941</v>
      </c>
      <c r="F2128" t="s">
        <v>2799</v>
      </c>
      <c r="G2128" t="s">
        <v>2788</v>
      </c>
      <c r="H2128" t="str">
        <f>IF(_xlfn.XLOOKUP(E2128,LD_01[DOCUMENTO],LD_01[REVISÃO])=F2128,"VIGENTE","OBSOLETO")</f>
        <v>OBSOLETO</v>
      </c>
      <c r="I2128" t="s">
        <v>4321</v>
      </c>
      <c r="J2128" t="s">
        <v>4855</v>
      </c>
      <c r="K2128" t="str">
        <f t="shared" si="99"/>
        <v>MSV-163MS-702-NORTE</v>
      </c>
      <c r="L2128" t="str">
        <f>_xlfn.XLOOKUP(E2128,LD_PROJETOS!A:A,LD_PROJETOS!H:H)</f>
        <v>DR</v>
      </c>
      <c r="M2128" t="str">
        <f t="shared" si="100"/>
        <v>OBSOLETO</v>
      </c>
      <c r="N2128" t="str">
        <f t="shared" si="101"/>
        <v>C:\Users\luis.nunes\OneDrive - ATERPA\00.SERVIDOR\SALA TÉCNICA\00.PROJETOS\02.DOCUMENTOS\ANO 01\MSV-163MS-702-NORTE\DR\OBSOLETO</v>
      </c>
      <c r="O2128" t="s">
        <v>4780</v>
      </c>
    </row>
    <row r="2129" spans="1:15" x14ac:dyDescent="0.3">
      <c r="A2129" t="s">
        <v>2086</v>
      </c>
      <c r="B2129">
        <v>1488530</v>
      </c>
      <c r="C2129" t="s">
        <v>5992</v>
      </c>
      <c r="D2129" s="11">
        <v>45838</v>
      </c>
      <c r="E2129" t="s">
        <v>3942</v>
      </c>
      <c r="F2129" t="s">
        <v>2791</v>
      </c>
      <c r="G2129" t="s">
        <v>2788</v>
      </c>
      <c r="H2129" t="str">
        <f>IF(_xlfn.XLOOKUP(E2129,LD_01[DOCUMENTO],LD_01[REVISÃO])=F2129,"VIGENTE","OBSOLETO")</f>
        <v>VIGENTE</v>
      </c>
      <c r="I2129" t="s">
        <v>4321</v>
      </c>
      <c r="J2129" t="s">
        <v>4855</v>
      </c>
      <c r="K2129" t="str">
        <f t="shared" si="99"/>
        <v>MSV-163MS-702-NORTE</v>
      </c>
      <c r="L2129" t="str">
        <f>_xlfn.XLOOKUP(E2129,LD_PROJETOS!A:A,LD_PROJETOS!H:H)</f>
        <v>DR</v>
      </c>
      <c r="M2129" t="str">
        <f t="shared" si="100"/>
        <v/>
      </c>
      <c r="N2129" t="str">
        <f t="shared" si="101"/>
        <v>C:\Users\luis.nunes\OneDrive - ATERPA\00.SERVIDOR\SALA TÉCNICA\00.PROJETOS\02.DOCUMENTOS\ANO 01\MSV-163MS-702-NORTE\DR</v>
      </c>
      <c r="O2129" t="s">
        <v>4780</v>
      </c>
    </row>
    <row r="2130" spans="1:15" x14ac:dyDescent="0.3">
      <c r="A2130" t="s">
        <v>2103</v>
      </c>
      <c r="B2130">
        <v>2050527</v>
      </c>
      <c r="C2130" t="s">
        <v>5992</v>
      </c>
      <c r="D2130" s="11">
        <v>45838</v>
      </c>
      <c r="E2130" t="s">
        <v>3951</v>
      </c>
      <c r="F2130" t="s">
        <v>2799</v>
      </c>
      <c r="G2130" t="s">
        <v>2788</v>
      </c>
      <c r="H2130" t="str">
        <f>IF(_xlfn.XLOOKUP(E2130,LD_01[DOCUMENTO],LD_01[REVISÃO])=F2130,"VIGENTE","OBSOLETO")</f>
        <v>OBSOLETO</v>
      </c>
      <c r="I2130" t="s">
        <v>4321</v>
      </c>
      <c r="J2130" t="s">
        <v>4855</v>
      </c>
      <c r="K2130" t="str">
        <f t="shared" si="99"/>
        <v>MSV-163MS-702-NORTE</v>
      </c>
      <c r="L2130" t="str">
        <f>_xlfn.XLOOKUP(E2130,LD_PROJETOS!A:A,LD_PROJETOS!H:H)</f>
        <v>PV</v>
      </c>
      <c r="M2130" t="str">
        <f t="shared" si="100"/>
        <v>OBSOLETO</v>
      </c>
      <c r="N2130" t="str">
        <f t="shared" si="101"/>
        <v>C:\Users\luis.nunes\OneDrive - ATERPA\00.SERVIDOR\SALA TÉCNICA\00.PROJETOS\02.DOCUMENTOS\ANO 01\MSV-163MS-702-NORTE\PV\OBSOLETO</v>
      </c>
      <c r="O2130" t="s">
        <v>4780</v>
      </c>
    </row>
    <row r="2131" spans="1:15" x14ac:dyDescent="0.3">
      <c r="A2131" t="s">
        <v>2135</v>
      </c>
      <c r="B2131">
        <v>220683</v>
      </c>
      <c r="C2131" t="s">
        <v>5992</v>
      </c>
      <c r="D2131" s="11">
        <v>45838</v>
      </c>
      <c r="E2131" t="s">
        <v>3971</v>
      </c>
      <c r="F2131" t="s">
        <v>2786</v>
      </c>
      <c r="G2131" t="s">
        <v>2788</v>
      </c>
      <c r="H2131" t="str">
        <f>IF(_xlfn.XLOOKUP(E2131,LD_01[DOCUMENTO],LD_01[REVISÃO])=F2131,"VIGENTE","OBSOLETO")</f>
        <v>VIGENTE</v>
      </c>
      <c r="I2131" t="s">
        <v>4321</v>
      </c>
      <c r="J2131" t="s">
        <v>4855</v>
      </c>
      <c r="K2131" t="str">
        <f t="shared" si="99"/>
        <v>MSV-163MS-702-NORTE</v>
      </c>
      <c r="L2131" t="str">
        <f>_xlfn.XLOOKUP(E2131,LD_PROJETOS!A:A,LD_PROJETOS!H:H)</f>
        <v>PA</v>
      </c>
      <c r="M2131" t="str">
        <f t="shared" si="100"/>
        <v/>
      </c>
      <c r="N2131" t="str">
        <f t="shared" si="101"/>
        <v>C:\Users\luis.nunes\OneDrive - ATERPA\00.SERVIDOR\SALA TÉCNICA\00.PROJETOS\02.DOCUMENTOS\ANO 01\MSV-163MS-702-NORTE\PA</v>
      </c>
      <c r="O2131" t="s">
        <v>4780</v>
      </c>
    </row>
    <row r="2132" spans="1:15" x14ac:dyDescent="0.3">
      <c r="A2132" t="s">
        <v>2132</v>
      </c>
      <c r="B2132">
        <v>134651</v>
      </c>
      <c r="C2132" t="s">
        <v>5992</v>
      </c>
      <c r="D2132" s="11">
        <v>45838</v>
      </c>
      <c r="E2132" t="s">
        <v>3969</v>
      </c>
      <c r="F2132" t="s">
        <v>2786</v>
      </c>
      <c r="G2132" t="s">
        <v>2788</v>
      </c>
      <c r="H2132" t="str">
        <f>IF(_xlfn.XLOOKUP(E2132,LD_01[DOCUMENTO],LD_01[REVISÃO])=F2132,"VIGENTE","OBSOLETO")</f>
        <v>VIGENTE</v>
      </c>
      <c r="I2132" t="s">
        <v>4321</v>
      </c>
      <c r="J2132" t="s">
        <v>4855</v>
      </c>
      <c r="K2132" t="str">
        <f t="shared" si="99"/>
        <v>MSV-163MS-702-NORTE</v>
      </c>
      <c r="L2132" t="str">
        <f>_xlfn.XLOOKUP(E2132,LD_PROJETOS!A:A,LD_PROJETOS!H:H)</f>
        <v>DV</v>
      </c>
      <c r="M2132" t="str">
        <f t="shared" si="100"/>
        <v/>
      </c>
      <c r="N2132" t="str">
        <f t="shared" si="101"/>
        <v>C:\Users\luis.nunes\OneDrive - ATERPA\00.SERVIDOR\SALA TÉCNICA\00.PROJETOS\02.DOCUMENTOS\ANO 01\MSV-163MS-702-NORTE\DV</v>
      </c>
      <c r="O2132" t="s">
        <v>4780</v>
      </c>
    </row>
    <row r="2133" spans="1:15" x14ac:dyDescent="0.3">
      <c r="A2133" t="s">
        <v>2104</v>
      </c>
      <c r="B2133">
        <v>2538189</v>
      </c>
      <c r="C2133" t="s">
        <v>5992</v>
      </c>
      <c r="D2133" s="11">
        <v>45838</v>
      </c>
      <c r="E2133" t="s">
        <v>3952</v>
      </c>
      <c r="F2133" t="s">
        <v>2791</v>
      </c>
      <c r="G2133" t="s">
        <v>2788</v>
      </c>
      <c r="H2133" t="str">
        <f>IF(_xlfn.XLOOKUP(E2133,LD_01[DOCUMENTO],LD_01[REVISÃO])=F2133,"VIGENTE","OBSOLETO")</f>
        <v>VIGENTE</v>
      </c>
      <c r="I2133" t="s">
        <v>4321</v>
      </c>
      <c r="J2133" t="s">
        <v>4855</v>
      </c>
      <c r="K2133" t="str">
        <f t="shared" si="99"/>
        <v>MSV-163MS-702-NORTE</v>
      </c>
      <c r="L2133" t="str">
        <f>_xlfn.XLOOKUP(E2133,LD_PROJETOS!A:A,LD_PROJETOS!H:H)</f>
        <v>PV</v>
      </c>
      <c r="M2133" t="str">
        <f t="shared" si="100"/>
        <v/>
      </c>
      <c r="N2133" t="str">
        <f t="shared" si="101"/>
        <v>C:\Users\luis.nunes\OneDrive - ATERPA\00.SERVIDOR\SALA TÉCNICA\00.PROJETOS\02.DOCUMENTOS\ANO 01\MSV-163MS-702-NORTE\PV</v>
      </c>
      <c r="O2133" t="s">
        <v>4780</v>
      </c>
    </row>
    <row r="2134" spans="1:15" x14ac:dyDescent="0.3">
      <c r="A2134" t="s">
        <v>2105</v>
      </c>
      <c r="B2134">
        <v>2592397</v>
      </c>
      <c r="C2134" t="s">
        <v>5992</v>
      </c>
      <c r="D2134" s="11">
        <v>45838</v>
      </c>
      <c r="E2134" t="s">
        <v>3952</v>
      </c>
      <c r="F2134" t="s">
        <v>2791</v>
      </c>
      <c r="G2134" t="s">
        <v>2806</v>
      </c>
      <c r="H2134" t="str">
        <f>IF(_xlfn.XLOOKUP(E2134,LD_01[DOCUMENTO],LD_01[REVISÃO])=F2134,"VIGENTE","OBSOLETO")</f>
        <v>VIGENTE</v>
      </c>
      <c r="I2134" t="s">
        <v>4321</v>
      </c>
      <c r="J2134" t="s">
        <v>4855</v>
      </c>
      <c r="K2134" t="str">
        <f t="shared" si="99"/>
        <v>MSV-163MS-702-NORTE</v>
      </c>
      <c r="L2134" t="str">
        <f>_xlfn.XLOOKUP(E2134,LD_PROJETOS!A:A,LD_PROJETOS!H:H)</f>
        <v>PV</v>
      </c>
      <c r="M2134" t="str">
        <f t="shared" si="100"/>
        <v/>
      </c>
      <c r="N2134" t="str">
        <f t="shared" si="101"/>
        <v>C:\Users\luis.nunes\OneDrive - ATERPA\00.SERVIDOR\SALA TÉCNICA\00.PROJETOS\02.DOCUMENTOS\ANO 01\MSV-163MS-702-NORTE\PV</v>
      </c>
      <c r="O2134" t="s">
        <v>4780</v>
      </c>
    </row>
    <row r="2135" spans="1:15" x14ac:dyDescent="0.3">
      <c r="A2135" t="s">
        <v>2049</v>
      </c>
      <c r="B2135">
        <v>930937</v>
      </c>
      <c r="C2135" t="s">
        <v>5992</v>
      </c>
      <c r="D2135" s="11">
        <v>45838</v>
      </c>
      <c r="E2135" t="s">
        <v>3922</v>
      </c>
      <c r="F2135" t="s">
        <v>2791</v>
      </c>
      <c r="G2135" t="s">
        <v>2788</v>
      </c>
      <c r="H2135" t="str">
        <f>IF(_xlfn.XLOOKUP(E2135,LD_01[DOCUMENTO],LD_01[REVISÃO])=F2135,"VIGENTE","OBSOLETO")</f>
        <v>VIGENTE</v>
      </c>
      <c r="I2135" t="s">
        <v>4321</v>
      </c>
      <c r="J2135" t="s">
        <v>4855</v>
      </c>
      <c r="K2135" t="str">
        <f t="shared" si="99"/>
        <v>MSV-163MS-702-NORTE</v>
      </c>
      <c r="L2135" t="str">
        <f>_xlfn.XLOOKUP(E2135,LD_PROJETOS!A:A,LD_PROJETOS!H:H)</f>
        <v>TO</v>
      </c>
      <c r="M2135" t="str">
        <f t="shared" si="100"/>
        <v/>
      </c>
      <c r="N2135" t="str">
        <f t="shared" si="101"/>
        <v>C:\Users\luis.nunes\OneDrive - ATERPA\00.SERVIDOR\SALA TÉCNICA\00.PROJETOS\02.DOCUMENTOS\ANO 01\MSV-163MS-702-NORTE\TO</v>
      </c>
      <c r="O2135" t="s">
        <v>4780</v>
      </c>
    </row>
    <row r="2136" spans="1:15" x14ac:dyDescent="0.3">
      <c r="A2136" t="s">
        <v>2121</v>
      </c>
      <c r="B2136">
        <v>28026910</v>
      </c>
      <c r="C2136" t="s">
        <v>5992</v>
      </c>
      <c r="D2136" s="11">
        <v>45838</v>
      </c>
      <c r="E2136" t="s">
        <v>3962</v>
      </c>
      <c r="F2136" t="s">
        <v>2791</v>
      </c>
      <c r="G2136" t="s">
        <v>2788</v>
      </c>
      <c r="H2136" t="str">
        <f>IF(_xlfn.XLOOKUP(E2136,LD_01[DOCUMENTO],LD_01[REVISÃO])=F2136,"VIGENTE","OBSOLETO")</f>
        <v>VIGENTE</v>
      </c>
      <c r="I2136" t="s">
        <v>4321</v>
      </c>
      <c r="J2136" t="s">
        <v>4855</v>
      </c>
      <c r="K2136" t="str">
        <f t="shared" si="99"/>
        <v>MSV-163MS-702-NORTE</v>
      </c>
      <c r="L2136" t="str">
        <f>_xlfn.XLOOKUP(E2136,LD_PROJETOS!A:A,LD_PROJETOS!H:H)</f>
        <v>GG</v>
      </c>
      <c r="M2136" t="str">
        <f t="shared" si="100"/>
        <v/>
      </c>
      <c r="N2136" t="str">
        <f t="shared" si="101"/>
        <v>C:\Users\luis.nunes\OneDrive - ATERPA\00.SERVIDOR\SALA TÉCNICA\00.PROJETOS\02.DOCUMENTOS\ANO 01\MSV-163MS-702-NORTE\GG</v>
      </c>
      <c r="O2136" t="s">
        <v>4780</v>
      </c>
    </row>
    <row r="2137" spans="1:15" x14ac:dyDescent="0.3">
      <c r="A2137" t="s">
        <v>2122</v>
      </c>
      <c r="B2137">
        <v>1911407</v>
      </c>
      <c r="C2137" t="s">
        <v>5992</v>
      </c>
      <c r="D2137" s="11">
        <v>45838</v>
      </c>
      <c r="E2137" t="s">
        <v>3963</v>
      </c>
      <c r="F2137" t="s">
        <v>2786</v>
      </c>
      <c r="G2137" t="s">
        <v>2788</v>
      </c>
      <c r="H2137" t="str">
        <f>IF(_xlfn.XLOOKUP(E2137,LD_01[DOCUMENTO],LD_01[REVISÃO])=F2137,"VIGENTE","OBSOLETO")</f>
        <v>VIGENTE</v>
      </c>
      <c r="I2137" t="s">
        <v>4321</v>
      </c>
      <c r="J2137" t="s">
        <v>4855</v>
      </c>
      <c r="K2137" t="str">
        <f t="shared" si="99"/>
        <v>MSV-163MS-702-NORTE</v>
      </c>
      <c r="L2137" t="str">
        <f>_xlfn.XLOOKUP(E2137,LD_PROJETOS!A:A,LD_PROJETOS!H:H)</f>
        <v>GG</v>
      </c>
      <c r="M2137" t="str">
        <f t="shared" si="100"/>
        <v/>
      </c>
      <c r="N2137" t="str">
        <f t="shared" si="101"/>
        <v>C:\Users\luis.nunes\OneDrive - ATERPA\00.SERVIDOR\SALA TÉCNICA\00.PROJETOS\02.DOCUMENTOS\ANO 01\MSV-163MS-702-NORTE\GG</v>
      </c>
      <c r="O2137" t="s">
        <v>4780</v>
      </c>
    </row>
    <row r="2138" spans="1:15" x14ac:dyDescent="0.3">
      <c r="A2138" t="s">
        <v>2136</v>
      </c>
      <c r="B2138">
        <v>3206349</v>
      </c>
      <c r="C2138" t="s">
        <v>5992</v>
      </c>
      <c r="D2138" s="11">
        <v>45838</v>
      </c>
      <c r="E2138" t="s">
        <v>3972</v>
      </c>
      <c r="F2138" t="s">
        <v>2786</v>
      </c>
      <c r="G2138" t="s">
        <v>2788</v>
      </c>
      <c r="H2138" t="str">
        <f>IF(_xlfn.XLOOKUP(E2138,LD_01[DOCUMENTO],LD_01[REVISÃO])=F2138,"VIGENTE","OBSOLETO")</f>
        <v>VIGENTE</v>
      </c>
      <c r="I2138" t="s">
        <v>4321</v>
      </c>
      <c r="J2138" t="s">
        <v>4855</v>
      </c>
      <c r="K2138" t="str">
        <f t="shared" si="99"/>
        <v>MSV-163MS-702-NORTE</v>
      </c>
      <c r="L2138" t="str">
        <f>_xlfn.XLOOKUP(E2138,LD_PROJETOS!A:A,LD_PROJETOS!H:H)</f>
        <v>TR</v>
      </c>
      <c r="M2138" t="str">
        <f t="shared" si="100"/>
        <v/>
      </c>
      <c r="N2138" t="str">
        <f t="shared" si="101"/>
        <v>C:\Users\luis.nunes\OneDrive - ATERPA\00.SERVIDOR\SALA TÉCNICA\00.PROJETOS\02.DOCUMENTOS\ANO 01\MSV-163MS-702-NORTE\TR</v>
      </c>
      <c r="O2138" t="s">
        <v>4780</v>
      </c>
    </row>
    <row r="2139" spans="1:15" x14ac:dyDescent="0.3">
      <c r="A2139" t="s">
        <v>2125</v>
      </c>
      <c r="B2139">
        <v>2693147</v>
      </c>
      <c r="C2139" t="s">
        <v>5992</v>
      </c>
      <c r="D2139" s="11">
        <v>45838</v>
      </c>
      <c r="E2139" t="s">
        <v>3965</v>
      </c>
      <c r="F2139" t="s">
        <v>2791</v>
      </c>
      <c r="G2139" t="s">
        <v>2788</v>
      </c>
      <c r="H2139" t="str">
        <f>IF(_xlfn.XLOOKUP(E2139,LD_01[DOCUMENTO],LD_01[REVISÃO])=F2139,"VIGENTE","OBSOLETO")</f>
        <v>VIGENTE</v>
      </c>
      <c r="I2139" t="s">
        <v>4321</v>
      </c>
      <c r="J2139" t="s">
        <v>4855</v>
      </c>
      <c r="K2139" t="str">
        <f t="shared" si="99"/>
        <v>MSV-163MS-702-NORTE</v>
      </c>
      <c r="L2139" t="str">
        <f>_xlfn.XLOOKUP(E2139,LD_PROJETOS!A:A,LD_PROJETOS!H:H)</f>
        <v>IN</v>
      </c>
      <c r="M2139" t="str">
        <f t="shared" si="100"/>
        <v/>
      </c>
      <c r="N2139" t="str">
        <f t="shared" si="101"/>
        <v>C:\Users\luis.nunes\OneDrive - ATERPA\00.SERVIDOR\SALA TÉCNICA\00.PROJETOS\02.DOCUMENTOS\ANO 01\MSV-163MS-702-NORTE\IN</v>
      </c>
      <c r="O2139" t="s">
        <v>4780</v>
      </c>
    </row>
    <row r="2140" spans="1:15" x14ac:dyDescent="0.3">
      <c r="A2140" t="s">
        <v>2056</v>
      </c>
      <c r="B2140">
        <v>838999</v>
      </c>
      <c r="C2140" t="s">
        <v>5992</v>
      </c>
      <c r="D2140" s="11">
        <v>45838</v>
      </c>
      <c r="E2140" t="s">
        <v>3926</v>
      </c>
      <c r="F2140" t="s">
        <v>2791</v>
      </c>
      <c r="G2140" t="s">
        <v>2788</v>
      </c>
      <c r="H2140" t="str">
        <f>IF(_xlfn.XLOOKUP(E2140,LD_01[DOCUMENTO],LD_01[REVISÃO])=F2140,"VIGENTE","OBSOLETO")</f>
        <v>VIGENTE</v>
      </c>
      <c r="I2140" t="s">
        <v>4322</v>
      </c>
      <c r="J2140" t="s">
        <v>4855</v>
      </c>
      <c r="K2140" t="str">
        <f t="shared" si="99"/>
        <v>MSV-163MS-730-732</v>
      </c>
      <c r="L2140" t="str">
        <f>_xlfn.XLOOKUP(E2140,LD_PROJETOS!A:A,LD_PROJETOS!H:H)</f>
        <v>GE</v>
      </c>
      <c r="M2140" t="str">
        <f t="shared" si="100"/>
        <v/>
      </c>
      <c r="N2140" t="str">
        <f t="shared" si="101"/>
        <v>C:\Users\luis.nunes\OneDrive - ATERPA\00.SERVIDOR\SALA TÉCNICA\00.PROJETOS\02.DOCUMENTOS\ANO 01\MSV-163MS-730-732\GE</v>
      </c>
      <c r="O2140" t="s">
        <v>4780</v>
      </c>
    </row>
    <row r="2141" spans="1:15" x14ac:dyDescent="0.3">
      <c r="A2141" t="s">
        <v>2252</v>
      </c>
      <c r="B2141">
        <v>4970453</v>
      </c>
      <c r="C2141" t="s">
        <v>5992</v>
      </c>
      <c r="D2141" s="11">
        <v>45838</v>
      </c>
      <c r="E2141" t="s">
        <v>5407</v>
      </c>
      <c r="F2141" t="s">
        <v>2818</v>
      </c>
      <c r="G2141" t="s">
        <v>2787</v>
      </c>
      <c r="H2141" t="str">
        <f>IF(_xlfn.XLOOKUP(E2141,LD_01[DOCUMENTO],LD_01[REVISÃO])=F2141,"VIGENTE","OBSOLETO")</f>
        <v>OBSOLETO</v>
      </c>
      <c r="I2141" t="s">
        <v>4322</v>
      </c>
      <c r="J2141" t="s">
        <v>4855</v>
      </c>
      <c r="K2141" t="str">
        <f t="shared" si="99"/>
        <v>MSV-163MS-730-732</v>
      </c>
      <c r="L2141" t="str">
        <f>_xlfn.XLOOKUP(E2141,LD_PROJETOS!A:A,LD_PROJETOS!H:H)</f>
        <v>GG</v>
      </c>
      <c r="M2141" t="str">
        <f t="shared" si="100"/>
        <v>OBSOLETO</v>
      </c>
      <c r="N2141" t="str">
        <f t="shared" si="101"/>
        <v>C:\Users\luis.nunes\OneDrive - ATERPA\00.SERVIDOR\SALA TÉCNICA\00.PROJETOS\02.DOCUMENTOS\ANO 01\MSV-163MS-730-732\GG\OBSOLETO</v>
      </c>
      <c r="O2141" t="s">
        <v>4780</v>
      </c>
    </row>
    <row r="2142" spans="1:15" x14ac:dyDescent="0.3">
      <c r="A2142" t="s">
        <v>2253</v>
      </c>
      <c r="B2142">
        <v>604165</v>
      </c>
      <c r="C2142" t="s">
        <v>5992</v>
      </c>
      <c r="D2142" s="11">
        <v>45838</v>
      </c>
      <c r="E2142" t="s">
        <v>5407</v>
      </c>
      <c r="F2142" t="s">
        <v>2818</v>
      </c>
      <c r="G2142" t="s">
        <v>2788</v>
      </c>
      <c r="H2142" t="str">
        <f>IF(_xlfn.XLOOKUP(E2142,LD_01[DOCUMENTO],LD_01[REVISÃO])=F2142,"VIGENTE","OBSOLETO")</f>
        <v>OBSOLETO</v>
      </c>
      <c r="I2142" t="s">
        <v>4322</v>
      </c>
      <c r="J2142" t="s">
        <v>4855</v>
      </c>
      <c r="K2142" t="str">
        <f t="shared" si="99"/>
        <v>MSV-163MS-730-732</v>
      </c>
      <c r="L2142" t="str">
        <f>_xlfn.XLOOKUP(E2142,LD_PROJETOS!A:A,LD_PROJETOS!H:H)</f>
        <v>GG</v>
      </c>
      <c r="M2142" t="str">
        <f t="shared" si="100"/>
        <v>OBSOLETO</v>
      </c>
      <c r="N2142" t="str">
        <f t="shared" si="101"/>
        <v>C:\Users\luis.nunes\OneDrive - ATERPA\00.SERVIDOR\SALA TÉCNICA\00.PROJETOS\02.DOCUMENTOS\ANO 01\MSV-163MS-730-732\GG\OBSOLETO</v>
      </c>
      <c r="O2142" t="s">
        <v>4780</v>
      </c>
    </row>
    <row r="2143" spans="1:15" x14ac:dyDescent="0.3">
      <c r="A2143" t="s">
        <v>2254</v>
      </c>
      <c r="B2143">
        <v>5090426</v>
      </c>
      <c r="C2143" t="s">
        <v>5992</v>
      </c>
      <c r="D2143" s="11">
        <v>45838</v>
      </c>
      <c r="E2143" t="s">
        <v>5408</v>
      </c>
      <c r="F2143" t="s">
        <v>2818</v>
      </c>
      <c r="G2143" t="s">
        <v>2787</v>
      </c>
      <c r="H2143" t="str">
        <f>IF(_xlfn.XLOOKUP(E2143,LD_01[DOCUMENTO],LD_01[REVISÃO])=F2143,"VIGENTE","OBSOLETO")</f>
        <v>OBSOLETO</v>
      </c>
      <c r="I2143" t="s">
        <v>4322</v>
      </c>
      <c r="J2143" t="s">
        <v>4855</v>
      </c>
      <c r="K2143" t="str">
        <f t="shared" si="99"/>
        <v>MSV-163MS-730-732</v>
      </c>
      <c r="L2143" t="str">
        <f>_xlfn.XLOOKUP(E2143,LD_PROJETOS!A:A,LD_PROJETOS!H:H)</f>
        <v>GG</v>
      </c>
      <c r="M2143" t="str">
        <f t="shared" si="100"/>
        <v>OBSOLETO</v>
      </c>
      <c r="N2143" t="str">
        <f t="shared" si="101"/>
        <v>C:\Users\luis.nunes\OneDrive - ATERPA\00.SERVIDOR\SALA TÉCNICA\00.PROJETOS\02.DOCUMENTOS\ANO 01\MSV-163MS-730-732\GG\OBSOLETO</v>
      </c>
      <c r="O2143" t="s">
        <v>4780</v>
      </c>
    </row>
    <row r="2144" spans="1:15" x14ac:dyDescent="0.3">
      <c r="A2144" t="s">
        <v>2255</v>
      </c>
      <c r="B2144">
        <v>562039</v>
      </c>
      <c r="C2144" t="s">
        <v>5992</v>
      </c>
      <c r="D2144" s="11">
        <v>45838</v>
      </c>
      <c r="E2144" t="s">
        <v>5408</v>
      </c>
      <c r="F2144" t="s">
        <v>2818</v>
      </c>
      <c r="G2144" t="s">
        <v>2788</v>
      </c>
      <c r="H2144" t="str">
        <f>IF(_xlfn.XLOOKUP(E2144,LD_01[DOCUMENTO],LD_01[REVISÃO])=F2144,"VIGENTE","OBSOLETO")</f>
        <v>OBSOLETO</v>
      </c>
      <c r="I2144" t="s">
        <v>4322</v>
      </c>
      <c r="J2144" t="s">
        <v>4855</v>
      </c>
      <c r="K2144" t="str">
        <f t="shared" si="99"/>
        <v>MSV-163MS-730-732</v>
      </c>
      <c r="L2144" t="str">
        <f>_xlfn.XLOOKUP(E2144,LD_PROJETOS!A:A,LD_PROJETOS!H:H)</f>
        <v>GG</v>
      </c>
      <c r="M2144" t="str">
        <f t="shared" si="100"/>
        <v>OBSOLETO</v>
      </c>
      <c r="N2144" t="str">
        <f t="shared" si="101"/>
        <v>C:\Users\luis.nunes\OneDrive - ATERPA\00.SERVIDOR\SALA TÉCNICA\00.PROJETOS\02.DOCUMENTOS\ANO 01\MSV-163MS-730-732\GG\OBSOLETO</v>
      </c>
      <c r="O2144" t="s">
        <v>4780</v>
      </c>
    </row>
    <row r="2145" spans="1:15" x14ac:dyDescent="0.3">
      <c r="A2145" t="s">
        <v>2137</v>
      </c>
      <c r="B2145">
        <v>2492552</v>
      </c>
      <c r="C2145" t="s">
        <v>5992</v>
      </c>
      <c r="D2145" s="11">
        <v>45838</v>
      </c>
      <c r="E2145" t="s">
        <v>3973</v>
      </c>
      <c r="F2145" t="s">
        <v>2786</v>
      </c>
      <c r="G2145" t="s">
        <v>2787</v>
      </c>
      <c r="H2145" t="str">
        <f>IF(_xlfn.XLOOKUP(E2145,LD_01[DOCUMENTO],LD_01[REVISÃO])=F2145,"VIGENTE","OBSOLETO")</f>
        <v>VIGENTE</v>
      </c>
      <c r="I2145" t="s">
        <v>4322</v>
      </c>
      <c r="J2145" t="s">
        <v>4855</v>
      </c>
      <c r="K2145" t="str">
        <f t="shared" si="99"/>
        <v>MSV-163MS-730-732</v>
      </c>
      <c r="L2145" t="str">
        <f>_xlfn.XLOOKUP(E2145,LD_PROJETOS!A:A,LD_PROJETOS!H:H)</f>
        <v>TO</v>
      </c>
      <c r="M2145" t="str">
        <f t="shared" si="100"/>
        <v/>
      </c>
      <c r="N2145" t="str">
        <f t="shared" si="101"/>
        <v>C:\Users\luis.nunes\OneDrive - ATERPA\00.SERVIDOR\SALA TÉCNICA\00.PROJETOS\02.DOCUMENTOS\ANO 01\MSV-163MS-730-732\TO</v>
      </c>
      <c r="O2145" t="s">
        <v>4780</v>
      </c>
    </row>
    <row r="2146" spans="1:15" x14ac:dyDescent="0.3">
      <c r="A2146" t="s">
        <v>2138</v>
      </c>
      <c r="B2146">
        <v>582037</v>
      </c>
      <c r="C2146" t="s">
        <v>5992</v>
      </c>
      <c r="D2146" s="11">
        <v>45838</v>
      </c>
      <c r="E2146" t="s">
        <v>3973</v>
      </c>
      <c r="F2146" t="s">
        <v>2786</v>
      </c>
      <c r="G2146" t="s">
        <v>2788</v>
      </c>
      <c r="H2146" t="str">
        <f>IF(_xlfn.XLOOKUP(E2146,LD_01[DOCUMENTO],LD_01[REVISÃO])=F2146,"VIGENTE","OBSOLETO")</f>
        <v>VIGENTE</v>
      </c>
      <c r="I2146" t="s">
        <v>4322</v>
      </c>
      <c r="J2146" t="s">
        <v>4855</v>
      </c>
      <c r="K2146" t="str">
        <f t="shared" si="99"/>
        <v>MSV-163MS-730-732</v>
      </c>
      <c r="L2146" t="str">
        <f>_xlfn.XLOOKUP(E2146,LD_PROJETOS!A:A,LD_PROJETOS!H:H)</f>
        <v>TO</v>
      </c>
      <c r="M2146" t="str">
        <f t="shared" si="100"/>
        <v/>
      </c>
      <c r="N2146" t="str">
        <f t="shared" si="101"/>
        <v>C:\Users\luis.nunes\OneDrive - ATERPA\00.SERVIDOR\SALA TÉCNICA\00.PROJETOS\02.DOCUMENTOS\ANO 01\MSV-163MS-730-732\TO</v>
      </c>
      <c r="O2146" t="s">
        <v>4780</v>
      </c>
    </row>
    <row r="2147" spans="1:15" x14ac:dyDescent="0.3">
      <c r="A2147" t="s">
        <v>2139</v>
      </c>
      <c r="B2147">
        <v>2493332</v>
      </c>
      <c r="C2147" t="s">
        <v>5992</v>
      </c>
      <c r="D2147" s="11">
        <v>45838</v>
      </c>
      <c r="E2147" t="s">
        <v>3974</v>
      </c>
      <c r="F2147" t="s">
        <v>2786</v>
      </c>
      <c r="G2147" t="s">
        <v>2787</v>
      </c>
      <c r="H2147" t="str">
        <f>IF(_xlfn.XLOOKUP(E2147,LD_01[DOCUMENTO],LD_01[REVISÃO])=F2147,"VIGENTE","OBSOLETO")</f>
        <v>VIGENTE</v>
      </c>
      <c r="I2147" t="s">
        <v>4322</v>
      </c>
      <c r="J2147" t="s">
        <v>4855</v>
      </c>
      <c r="K2147" t="str">
        <f t="shared" si="99"/>
        <v>MSV-163MS-730-732</v>
      </c>
      <c r="L2147" t="str">
        <f>_xlfn.XLOOKUP(E2147,LD_PROJETOS!A:A,LD_PROJETOS!H:H)</f>
        <v>TO</v>
      </c>
      <c r="M2147" t="str">
        <f t="shared" si="100"/>
        <v/>
      </c>
      <c r="N2147" t="str">
        <f t="shared" si="101"/>
        <v>C:\Users\luis.nunes\OneDrive - ATERPA\00.SERVIDOR\SALA TÉCNICA\00.PROJETOS\02.DOCUMENTOS\ANO 01\MSV-163MS-730-732\TO</v>
      </c>
      <c r="O2147" t="s">
        <v>4780</v>
      </c>
    </row>
    <row r="2148" spans="1:15" x14ac:dyDescent="0.3">
      <c r="A2148" t="s">
        <v>2140</v>
      </c>
      <c r="B2148">
        <v>539593</v>
      </c>
      <c r="C2148" t="s">
        <v>5992</v>
      </c>
      <c r="D2148" s="11">
        <v>45838</v>
      </c>
      <c r="E2148" t="s">
        <v>3974</v>
      </c>
      <c r="F2148" t="s">
        <v>2786</v>
      </c>
      <c r="G2148" t="s">
        <v>2788</v>
      </c>
      <c r="H2148" t="str">
        <f>IF(_xlfn.XLOOKUP(E2148,LD_01[DOCUMENTO],LD_01[REVISÃO])=F2148,"VIGENTE","OBSOLETO")</f>
        <v>VIGENTE</v>
      </c>
      <c r="I2148" t="s">
        <v>4322</v>
      </c>
      <c r="J2148" t="s">
        <v>4855</v>
      </c>
      <c r="K2148" t="str">
        <f t="shared" si="99"/>
        <v>MSV-163MS-730-732</v>
      </c>
      <c r="L2148" t="str">
        <f>_xlfn.XLOOKUP(E2148,LD_PROJETOS!A:A,LD_PROJETOS!H:H)</f>
        <v>TO</v>
      </c>
      <c r="M2148" t="str">
        <f t="shared" si="100"/>
        <v/>
      </c>
      <c r="N2148" t="str">
        <f t="shared" si="101"/>
        <v>C:\Users\luis.nunes\OneDrive - ATERPA\00.SERVIDOR\SALA TÉCNICA\00.PROJETOS\02.DOCUMENTOS\ANO 01\MSV-163MS-730-732\TO</v>
      </c>
      <c r="O2148" t="s">
        <v>4780</v>
      </c>
    </row>
    <row r="2149" spans="1:15" x14ac:dyDescent="0.3">
      <c r="A2149" t="s">
        <v>2256</v>
      </c>
      <c r="B2149">
        <v>804260</v>
      </c>
      <c r="C2149" t="s">
        <v>5992</v>
      </c>
      <c r="D2149" s="11">
        <v>45838</v>
      </c>
      <c r="E2149" t="s">
        <v>4035</v>
      </c>
      <c r="F2149" t="s">
        <v>2786</v>
      </c>
      <c r="G2149" t="s">
        <v>2787</v>
      </c>
      <c r="H2149" t="str">
        <f>IF(_xlfn.XLOOKUP(E2149,LD_01[DOCUMENTO],LD_01[REVISÃO])=F2149,"VIGENTE","OBSOLETO")</f>
        <v>VIGENTE</v>
      </c>
      <c r="I2149" t="s">
        <v>4322</v>
      </c>
      <c r="J2149" t="s">
        <v>4855</v>
      </c>
      <c r="K2149" t="str">
        <f t="shared" si="99"/>
        <v>MSV-163MS-730-732</v>
      </c>
      <c r="L2149" t="str">
        <f>_xlfn.XLOOKUP(E2149,LD_PROJETOS!A:A,LD_PROJETOS!H:H)</f>
        <v>GG</v>
      </c>
      <c r="M2149" t="str">
        <f t="shared" si="100"/>
        <v/>
      </c>
      <c r="N2149" t="str">
        <f t="shared" si="101"/>
        <v>C:\Users\luis.nunes\OneDrive - ATERPA\00.SERVIDOR\SALA TÉCNICA\00.PROJETOS\02.DOCUMENTOS\ANO 01\MSV-163MS-730-732\GG</v>
      </c>
      <c r="O2149" t="s">
        <v>4780</v>
      </c>
    </row>
    <row r="2150" spans="1:15" x14ac:dyDescent="0.3">
      <c r="A2150" t="s">
        <v>2257</v>
      </c>
      <c r="B2150">
        <v>271861</v>
      </c>
      <c r="C2150" t="s">
        <v>5992</v>
      </c>
      <c r="D2150" s="11">
        <v>45838</v>
      </c>
      <c r="E2150" t="s">
        <v>4035</v>
      </c>
      <c r="F2150" t="s">
        <v>2786</v>
      </c>
      <c r="G2150" t="s">
        <v>2788</v>
      </c>
      <c r="H2150" t="str">
        <f>IF(_xlfn.XLOOKUP(E2150,LD_01[DOCUMENTO],LD_01[REVISÃO])=F2150,"VIGENTE","OBSOLETO")</f>
        <v>VIGENTE</v>
      </c>
      <c r="I2150" t="s">
        <v>4322</v>
      </c>
      <c r="J2150" t="s">
        <v>4855</v>
      </c>
      <c r="K2150" t="str">
        <f t="shared" si="99"/>
        <v>MSV-163MS-730-732</v>
      </c>
      <c r="L2150" t="str">
        <f>_xlfn.XLOOKUP(E2150,LD_PROJETOS!A:A,LD_PROJETOS!H:H)</f>
        <v>GG</v>
      </c>
      <c r="M2150" t="str">
        <f t="shared" si="100"/>
        <v/>
      </c>
      <c r="N2150" t="str">
        <f t="shared" si="101"/>
        <v>C:\Users\luis.nunes\OneDrive - ATERPA\00.SERVIDOR\SALA TÉCNICA\00.PROJETOS\02.DOCUMENTOS\ANO 01\MSV-163MS-730-732\GG</v>
      </c>
      <c r="O2150" t="s">
        <v>4780</v>
      </c>
    </row>
    <row r="2151" spans="1:15" x14ac:dyDescent="0.3">
      <c r="A2151" t="s">
        <v>2258</v>
      </c>
      <c r="B2151">
        <v>895151</v>
      </c>
      <c r="C2151" t="s">
        <v>5992</v>
      </c>
      <c r="D2151" s="11">
        <v>45838</v>
      </c>
      <c r="E2151" t="s">
        <v>4036</v>
      </c>
      <c r="F2151" t="s">
        <v>2791</v>
      </c>
      <c r="G2151" t="s">
        <v>2787</v>
      </c>
      <c r="H2151" t="str">
        <f>IF(_xlfn.XLOOKUP(E2151,LD_01[DOCUMENTO],LD_01[REVISÃO])=F2151,"VIGENTE","OBSOLETO")</f>
        <v>VIGENTE</v>
      </c>
      <c r="I2151" t="s">
        <v>4322</v>
      </c>
      <c r="J2151" t="s">
        <v>4855</v>
      </c>
      <c r="K2151" t="str">
        <f t="shared" si="99"/>
        <v>MSV-163MS-730-732</v>
      </c>
      <c r="L2151" t="str">
        <f>_xlfn.XLOOKUP(E2151,LD_PROJETOS!A:A,LD_PROJETOS!H:H)</f>
        <v>GG</v>
      </c>
      <c r="M2151" t="str">
        <f t="shared" si="100"/>
        <v/>
      </c>
      <c r="N2151" t="str">
        <f t="shared" si="101"/>
        <v>C:\Users\luis.nunes\OneDrive - ATERPA\00.SERVIDOR\SALA TÉCNICA\00.PROJETOS\02.DOCUMENTOS\ANO 01\MSV-163MS-730-732\GG</v>
      </c>
      <c r="O2151" t="s">
        <v>4780</v>
      </c>
    </row>
    <row r="2152" spans="1:15" x14ac:dyDescent="0.3">
      <c r="A2152" t="s">
        <v>2259</v>
      </c>
      <c r="B2152">
        <v>273735</v>
      </c>
      <c r="C2152" t="s">
        <v>5992</v>
      </c>
      <c r="D2152" s="11">
        <v>45838</v>
      </c>
      <c r="E2152" t="s">
        <v>4036</v>
      </c>
      <c r="F2152" t="s">
        <v>2791</v>
      </c>
      <c r="G2152" t="s">
        <v>2788</v>
      </c>
      <c r="H2152" t="str">
        <f>IF(_xlfn.XLOOKUP(E2152,LD_01[DOCUMENTO],LD_01[REVISÃO])=F2152,"VIGENTE","OBSOLETO")</f>
        <v>VIGENTE</v>
      </c>
      <c r="I2152" t="s">
        <v>4322</v>
      </c>
      <c r="J2152" t="s">
        <v>4855</v>
      </c>
      <c r="K2152" t="str">
        <f t="shared" si="99"/>
        <v>MSV-163MS-730-732</v>
      </c>
      <c r="L2152" t="str">
        <f>_xlfn.XLOOKUP(E2152,LD_PROJETOS!A:A,LD_PROJETOS!H:H)</f>
        <v>GG</v>
      </c>
      <c r="M2152" t="str">
        <f t="shared" si="100"/>
        <v/>
      </c>
      <c r="N2152" t="str">
        <f t="shared" si="101"/>
        <v>C:\Users\luis.nunes\OneDrive - ATERPA\00.SERVIDOR\SALA TÉCNICA\00.PROJETOS\02.DOCUMENTOS\ANO 01\MSV-163MS-730-732\GG</v>
      </c>
      <c r="O2152" t="s">
        <v>4780</v>
      </c>
    </row>
    <row r="2153" spans="1:15" x14ac:dyDescent="0.3">
      <c r="A2153" t="s">
        <v>2260</v>
      </c>
      <c r="B2153">
        <v>755438</v>
      </c>
      <c r="C2153" t="s">
        <v>5992</v>
      </c>
      <c r="D2153" s="11">
        <v>45838</v>
      </c>
      <c r="E2153" t="s">
        <v>4037</v>
      </c>
      <c r="F2153" t="s">
        <v>2786</v>
      </c>
      <c r="G2153" t="s">
        <v>2787</v>
      </c>
      <c r="H2153" t="str">
        <f>IF(_xlfn.XLOOKUP(E2153,LD_01[DOCUMENTO],LD_01[REVISÃO])=F2153,"VIGENTE","OBSOLETO")</f>
        <v>VIGENTE</v>
      </c>
      <c r="I2153" t="s">
        <v>4322</v>
      </c>
      <c r="J2153" t="s">
        <v>4855</v>
      </c>
      <c r="K2153" t="str">
        <f t="shared" si="99"/>
        <v>MSV-163MS-730-732</v>
      </c>
      <c r="L2153" t="str">
        <f>_xlfn.XLOOKUP(E2153,LD_PROJETOS!A:A,LD_PROJETOS!H:H)</f>
        <v>GG</v>
      </c>
      <c r="M2153" t="str">
        <f t="shared" si="100"/>
        <v/>
      </c>
      <c r="N2153" t="str">
        <f t="shared" si="101"/>
        <v>C:\Users\luis.nunes\OneDrive - ATERPA\00.SERVIDOR\SALA TÉCNICA\00.PROJETOS\02.DOCUMENTOS\ANO 01\MSV-163MS-730-732\GG</v>
      </c>
      <c r="O2153" t="s">
        <v>4780</v>
      </c>
    </row>
    <row r="2154" spans="1:15" x14ac:dyDescent="0.3">
      <c r="A2154" t="s">
        <v>2261</v>
      </c>
      <c r="B2154">
        <v>254633</v>
      </c>
      <c r="C2154" t="s">
        <v>5992</v>
      </c>
      <c r="D2154" s="11">
        <v>45838</v>
      </c>
      <c r="E2154" t="s">
        <v>4037</v>
      </c>
      <c r="F2154" t="s">
        <v>2786</v>
      </c>
      <c r="G2154" t="s">
        <v>2788</v>
      </c>
      <c r="H2154" t="str">
        <f>IF(_xlfn.XLOOKUP(E2154,LD_01[DOCUMENTO],LD_01[REVISÃO])=F2154,"VIGENTE","OBSOLETO")</f>
        <v>VIGENTE</v>
      </c>
      <c r="I2154" t="s">
        <v>4322</v>
      </c>
      <c r="J2154" t="s">
        <v>4855</v>
      </c>
      <c r="K2154" t="str">
        <f t="shared" si="99"/>
        <v>MSV-163MS-730-732</v>
      </c>
      <c r="L2154" t="str">
        <f>_xlfn.XLOOKUP(E2154,LD_PROJETOS!A:A,LD_PROJETOS!H:H)</f>
        <v>GG</v>
      </c>
      <c r="M2154" t="str">
        <f t="shared" si="100"/>
        <v/>
      </c>
      <c r="N2154" t="str">
        <f t="shared" si="101"/>
        <v>C:\Users\luis.nunes\OneDrive - ATERPA\00.SERVIDOR\SALA TÉCNICA\00.PROJETOS\02.DOCUMENTOS\ANO 01\MSV-163MS-730-732\GG</v>
      </c>
      <c r="O2154" t="s">
        <v>4780</v>
      </c>
    </row>
    <row r="2155" spans="1:15" x14ac:dyDescent="0.3">
      <c r="A2155" t="s">
        <v>2142</v>
      </c>
      <c r="B2155">
        <v>1799088</v>
      </c>
      <c r="C2155" t="s">
        <v>5992</v>
      </c>
      <c r="D2155" s="11">
        <v>45838</v>
      </c>
      <c r="E2155" t="s">
        <v>3976</v>
      </c>
      <c r="F2155" t="s">
        <v>2825</v>
      </c>
      <c r="G2155" t="s">
        <v>2787</v>
      </c>
      <c r="H2155" t="str">
        <f>IF(_xlfn.XLOOKUP(E2155,LD_01[DOCUMENTO],LD_01[REVISÃO])=F2155,"VIGENTE","OBSOLETO")</f>
        <v>OBSOLETO</v>
      </c>
      <c r="I2155" t="s">
        <v>4322</v>
      </c>
      <c r="J2155" t="s">
        <v>4855</v>
      </c>
      <c r="K2155" t="str">
        <f t="shared" si="99"/>
        <v>MSV-163MS-730-732</v>
      </c>
      <c r="L2155" t="str">
        <f>_xlfn.XLOOKUP(E2155,LD_PROJETOS!A:A,LD_PROJETOS!H:H)</f>
        <v>GE</v>
      </c>
      <c r="M2155" t="str">
        <f t="shared" si="100"/>
        <v>OBSOLETO</v>
      </c>
      <c r="N2155" t="str">
        <f t="shared" si="101"/>
        <v>C:\Users\luis.nunes\OneDrive - ATERPA\00.SERVIDOR\SALA TÉCNICA\00.PROJETOS\02.DOCUMENTOS\ANO 01\MSV-163MS-730-732\GE\OBSOLETO</v>
      </c>
      <c r="O2155" t="s">
        <v>4780</v>
      </c>
    </row>
    <row r="2156" spans="1:15" x14ac:dyDescent="0.3">
      <c r="A2156" t="s">
        <v>2143</v>
      </c>
      <c r="B2156">
        <v>892465</v>
      </c>
      <c r="C2156" t="s">
        <v>5992</v>
      </c>
      <c r="D2156" s="11">
        <v>45838</v>
      </c>
      <c r="E2156" t="s">
        <v>3976</v>
      </c>
      <c r="F2156" t="s">
        <v>2825</v>
      </c>
      <c r="G2156" t="s">
        <v>2788</v>
      </c>
      <c r="H2156" t="str">
        <f>IF(_xlfn.XLOOKUP(E2156,LD_01[DOCUMENTO],LD_01[REVISÃO])=F2156,"VIGENTE","OBSOLETO")</f>
        <v>OBSOLETO</v>
      </c>
      <c r="I2156" t="s">
        <v>4322</v>
      </c>
      <c r="J2156" t="s">
        <v>4855</v>
      </c>
      <c r="K2156" t="str">
        <f t="shared" si="99"/>
        <v>MSV-163MS-730-732</v>
      </c>
      <c r="L2156" t="str">
        <f>_xlfn.XLOOKUP(E2156,LD_PROJETOS!A:A,LD_PROJETOS!H:H)</f>
        <v>GE</v>
      </c>
      <c r="M2156" t="str">
        <f t="shared" si="100"/>
        <v>OBSOLETO</v>
      </c>
      <c r="N2156" t="str">
        <f t="shared" si="101"/>
        <v>C:\Users\luis.nunes\OneDrive - ATERPA\00.SERVIDOR\SALA TÉCNICA\00.PROJETOS\02.DOCUMENTOS\ANO 01\MSV-163MS-730-732\GE\OBSOLETO</v>
      </c>
      <c r="O2156" t="s">
        <v>4780</v>
      </c>
    </row>
    <row r="2157" spans="1:15" x14ac:dyDescent="0.3">
      <c r="A2157" t="s">
        <v>2144</v>
      </c>
      <c r="B2157">
        <v>1779702</v>
      </c>
      <c r="C2157" t="s">
        <v>5992</v>
      </c>
      <c r="D2157" s="11">
        <v>45838</v>
      </c>
      <c r="E2157" t="s">
        <v>3977</v>
      </c>
      <c r="F2157" t="s">
        <v>2795</v>
      </c>
      <c r="G2157" t="s">
        <v>2787</v>
      </c>
      <c r="H2157" t="str">
        <f>IF(_xlfn.XLOOKUP(E2157,LD_01[DOCUMENTO],LD_01[REVISÃO])=F2157,"VIGENTE","OBSOLETO")</f>
        <v>OBSOLETO</v>
      </c>
      <c r="I2157" t="s">
        <v>4322</v>
      </c>
      <c r="J2157" t="s">
        <v>4855</v>
      </c>
      <c r="K2157" t="str">
        <f t="shared" si="99"/>
        <v>MSV-163MS-730-732</v>
      </c>
      <c r="L2157" t="str">
        <f>_xlfn.XLOOKUP(E2157,LD_PROJETOS!A:A,LD_PROJETOS!H:H)</f>
        <v>GE</v>
      </c>
      <c r="M2157" t="str">
        <f t="shared" si="100"/>
        <v>OBSOLETO</v>
      </c>
      <c r="N2157" t="str">
        <f t="shared" si="101"/>
        <v>C:\Users\luis.nunes\OneDrive - ATERPA\00.SERVIDOR\SALA TÉCNICA\00.PROJETOS\02.DOCUMENTOS\ANO 01\MSV-163MS-730-732\GE\OBSOLETO</v>
      </c>
      <c r="O2157" t="s">
        <v>4780</v>
      </c>
    </row>
    <row r="2158" spans="1:15" x14ac:dyDescent="0.3">
      <c r="A2158" t="s">
        <v>2145</v>
      </c>
      <c r="B2158">
        <v>1113465</v>
      </c>
      <c r="C2158" t="s">
        <v>5992</v>
      </c>
      <c r="D2158" s="11">
        <v>45838</v>
      </c>
      <c r="E2158" t="s">
        <v>3977</v>
      </c>
      <c r="F2158" t="s">
        <v>2795</v>
      </c>
      <c r="G2158" t="s">
        <v>2788</v>
      </c>
      <c r="H2158" t="str">
        <f>IF(_xlfn.XLOOKUP(E2158,LD_01[DOCUMENTO],LD_01[REVISÃO])=F2158,"VIGENTE","OBSOLETO")</f>
        <v>OBSOLETO</v>
      </c>
      <c r="I2158" t="s">
        <v>4322</v>
      </c>
      <c r="J2158" t="s">
        <v>4855</v>
      </c>
      <c r="K2158" t="str">
        <f t="shared" si="99"/>
        <v>MSV-163MS-730-732</v>
      </c>
      <c r="L2158" t="str">
        <f>_xlfn.XLOOKUP(E2158,LD_PROJETOS!A:A,LD_PROJETOS!H:H)</f>
        <v>GE</v>
      </c>
      <c r="M2158" t="str">
        <f t="shared" si="100"/>
        <v>OBSOLETO</v>
      </c>
      <c r="N2158" t="str">
        <f t="shared" si="101"/>
        <v>C:\Users\luis.nunes\OneDrive - ATERPA\00.SERVIDOR\SALA TÉCNICA\00.PROJETOS\02.DOCUMENTOS\ANO 01\MSV-163MS-730-732\GE\OBSOLETO</v>
      </c>
      <c r="O2158" t="s">
        <v>4780</v>
      </c>
    </row>
    <row r="2159" spans="1:15" x14ac:dyDescent="0.3">
      <c r="A2159" t="s">
        <v>2146</v>
      </c>
      <c r="B2159">
        <v>758525</v>
      </c>
      <c r="C2159" t="s">
        <v>5992</v>
      </c>
      <c r="D2159" s="11">
        <v>45838</v>
      </c>
      <c r="E2159" t="s">
        <v>3978</v>
      </c>
      <c r="F2159" t="s">
        <v>2818</v>
      </c>
      <c r="G2159" t="s">
        <v>3979</v>
      </c>
      <c r="H2159" t="str">
        <f>IF(_xlfn.XLOOKUP(E2159,LD_01[DOCUMENTO],LD_01[REVISÃO])=F2159,"VIGENTE","OBSOLETO")</f>
        <v>OBSOLETO</v>
      </c>
      <c r="I2159" t="s">
        <v>4322</v>
      </c>
      <c r="J2159" t="s">
        <v>4855</v>
      </c>
      <c r="K2159" t="str">
        <f t="shared" si="99"/>
        <v>MSV-163MS-730-732</v>
      </c>
      <c r="L2159" t="str">
        <f>_xlfn.XLOOKUP(E2159,LD_PROJETOS!A:A,LD_PROJETOS!H:H)</f>
        <v>GE</v>
      </c>
      <c r="M2159" t="str">
        <f t="shared" si="100"/>
        <v>OBSOLETO</v>
      </c>
      <c r="N2159" t="str">
        <f t="shared" si="101"/>
        <v>C:\Users\luis.nunes\OneDrive - ATERPA\00.SERVIDOR\SALA TÉCNICA\00.PROJETOS\02.DOCUMENTOS\ANO 01\MSV-163MS-730-732\GE\OBSOLETO</v>
      </c>
      <c r="O2159" t="s">
        <v>4780</v>
      </c>
    </row>
    <row r="2160" spans="1:15" x14ac:dyDescent="0.3">
      <c r="A2160" t="s">
        <v>2147</v>
      </c>
      <c r="B2160">
        <v>255544</v>
      </c>
      <c r="C2160" t="s">
        <v>5992</v>
      </c>
      <c r="D2160" s="11">
        <v>45838</v>
      </c>
      <c r="E2160" t="s">
        <v>3978</v>
      </c>
      <c r="F2160" t="s">
        <v>2818</v>
      </c>
      <c r="G2160" t="s">
        <v>2788</v>
      </c>
      <c r="H2160" t="str">
        <f>IF(_xlfn.XLOOKUP(E2160,LD_01[DOCUMENTO],LD_01[REVISÃO])=F2160,"VIGENTE","OBSOLETO")</f>
        <v>OBSOLETO</v>
      </c>
      <c r="I2160" t="s">
        <v>4322</v>
      </c>
      <c r="J2160" t="s">
        <v>4855</v>
      </c>
      <c r="K2160" t="str">
        <f t="shared" si="99"/>
        <v>MSV-163MS-730-732</v>
      </c>
      <c r="L2160" t="str">
        <f>_xlfn.XLOOKUP(E2160,LD_PROJETOS!A:A,LD_PROJETOS!H:H)</f>
        <v>GE</v>
      </c>
      <c r="M2160" t="str">
        <f t="shared" si="100"/>
        <v>OBSOLETO</v>
      </c>
      <c r="N2160" t="str">
        <f t="shared" si="101"/>
        <v>C:\Users\luis.nunes\OneDrive - ATERPA\00.SERVIDOR\SALA TÉCNICA\00.PROJETOS\02.DOCUMENTOS\ANO 01\MSV-163MS-730-732\GE\OBSOLETO</v>
      </c>
      <c r="O2160" t="s">
        <v>4780</v>
      </c>
    </row>
    <row r="2161" spans="1:15" x14ac:dyDescent="0.3">
      <c r="A2161" t="s">
        <v>2148</v>
      </c>
      <c r="B2161">
        <v>741507</v>
      </c>
      <c r="C2161" t="s">
        <v>5992</v>
      </c>
      <c r="D2161" s="11">
        <v>45838</v>
      </c>
      <c r="E2161" t="s">
        <v>3980</v>
      </c>
      <c r="F2161" t="s">
        <v>2799</v>
      </c>
      <c r="G2161" t="s">
        <v>3979</v>
      </c>
      <c r="H2161" t="str">
        <f>IF(_xlfn.XLOOKUP(E2161,LD_01[DOCUMENTO],LD_01[REVISÃO])=F2161,"VIGENTE","OBSOLETO")</f>
        <v>OBSOLETO</v>
      </c>
      <c r="I2161" t="s">
        <v>4322</v>
      </c>
      <c r="J2161" t="s">
        <v>4855</v>
      </c>
      <c r="K2161" t="str">
        <f t="shared" si="99"/>
        <v>MSV-163MS-730-732</v>
      </c>
      <c r="L2161" t="str">
        <f>_xlfn.XLOOKUP(E2161,LD_PROJETOS!A:A,LD_PROJETOS!H:H)</f>
        <v>GE</v>
      </c>
      <c r="M2161" t="str">
        <f t="shared" si="100"/>
        <v>OBSOLETO</v>
      </c>
      <c r="N2161" t="str">
        <f t="shared" si="101"/>
        <v>C:\Users\luis.nunes\OneDrive - ATERPA\00.SERVIDOR\SALA TÉCNICA\00.PROJETOS\02.DOCUMENTOS\ANO 01\MSV-163MS-730-732\GE\OBSOLETO</v>
      </c>
      <c r="O2161" t="s">
        <v>4780</v>
      </c>
    </row>
    <row r="2162" spans="1:15" x14ac:dyDescent="0.3">
      <c r="A2162" t="s">
        <v>2149</v>
      </c>
      <c r="B2162">
        <v>254363</v>
      </c>
      <c r="C2162" t="s">
        <v>5992</v>
      </c>
      <c r="D2162" s="11">
        <v>45838</v>
      </c>
      <c r="E2162" t="s">
        <v>3980</v>
      </c>
      <c r="F2162" t="s">
        <v>2799</v>
      </c>
      <c r="G2162" t="s">
        <v>2788</v>
      </c>
      <c r="H2162" t="str">
        <f>IF(_xlfn.XLOOKUP(E2162,LD_01[DOCUMENTO],LD_01[REVISÃO])=F2162,"VIGENTE","OBSOLETO")</f>
        <v>OBSOLETO</v>
      </c>
      <c r="I2162" t="s">
        <v>4322</v>
      </c>
      <c r="J2162" t="s">
        <v>4855</v>
      </c>
      <c r="K2162" t="str">
        <f t="shared" si="99"/>
        <v>MSV-163MS-730-732</v>
      </c>
      <c r="L2162" t="str">
        <f>_xlfn.XLOOKUP(E2162,LD_PROJETOS!A:A,LD_PROJETOS!H:H)</f>
        <v>GE</v>
      </c>
      <c r="M2162" t="str">
        <f t="shared" si="100"/>
        <v>OBSOLETO</v>
      </c>
      <c r="N2162" t="str">
        <f t="shared" si="101"/>
        <v>C:\Users\luis.nunes\OneDrive - ATERPA\00.SERVIDOR\SALA TÉCNICA\00.PROJETOS\02.DOCUMENTOS\ANO 01\MSV-163MS-730-732\GE\OBSOLETO</v>
      </c>
      <c r="O2162" t="s">
        <v>4780</v>
      </c>
    </row>
    <row r="2163" spans="1:15" x14ac:dyDescent="0.3">
      <c r="A2163" t="s">
        <v>2150</v>
      </c>
      <c r="B2163">
        <v>717808</v>
      </c>
      <c r="C2163" t="s">
        <v>5992</v>
      </c>
      <c r="D2163" s="11">
        <v>45838</v>
      </c>
      <c r="E2163" t="s">
        <v>3981</v>
      </c>
      <c r="F2163" t="s">
        <v>2791</v>
      </c>
      <c r="G2163" t="s">
        <v>3979</v>
      </c>
      <c r="H2163" t="str">
        <f>IF(_xlfn.XLOOKUP(E2163,LD_01[DOCUMENTO],LD_01[REVISÃO])=F2163,"VIGENTE","OBSOLETO")</f>
        <v>VIGENTE</v>
      </c>
      <c r="I2163" t="s">
        <v>4322</v>
      </c>
      <c r="J2163" t="s">
        <v>4855</v>
      </c>
      <c r="K2163" t="str">
        <f t="shared" si="99"/>
        <v>MSV-163MS-730-732</v>
      </c>
      <c r="L2163" t="str">
        <f>_xlfn.XLOOKUP(E2163,LD_PROJETOS!A:A,LD_PROJETOS!H:H)</f>
        <v>GE</v>
      </c>
      <c r="M2163" t="str">
        <f t="shared" si="100"/>
        <v/>
      </c>
      <c r="N2163" t="str">
        <f t="shared" si="101"/>
        <v>C:\Users\luis.nunes\OneDrive - ATERPA\00.SERVIDOR\SALA TÉCNICA\00.PROJETOS\02.DOCUMENTOS\ANO 01\MSV-163MS-730-732\GE</v>
      </c>
      <c r="O2163" t="s">
        <v>4780</v>
      </c>
    </row>
    <row r="2164" spans="1:15" x14ac:dyDescent="0.3">
      <c r="A2164" t="s">
        <v>2151</v>
      </c>
      <c r="B2164">
        <v>244066</v>
      </c>
      <c r="C2164" t="s">
        <v>5992</v>
      </c>
      <c r="D2164" s="11">
        <v>45838</v>
      </c>
      <c r="E2164" t="s">
        <v>3981</v>
      </c>
      <c r="F2164" t="s">
        <v>2791</v>
      </c>
      <c r="G2164" t="s">
        <v>2788</v>
      </c>
      <c r="H2164" t="str">
        <f>IF(_xlfn.XLOOKUP(E2164,LD_01[DOCUMENTO],LD_01[REVISÃO])=F2164,"VIGENTE","OBSOLETO")</f>
        <v>VIGENTE</v>
      </c>
      <c r="I2164" t="s">
        <v>4322</v>
      </c>
      <c r="J2164" t="s">
        <v>4855</v>
      </c>
      <c r="K2164" t="str">
        <f t="shared" si="99"/>
        <v>MSV-163MS-730-732</v>
      </c>
      <c r="L2164" t="str">
        <f>_xlfn.XLOOKUP(E2164,LD_PROJETOS!A:A,LD_PROJETOS!H:H)</f>
        <v>GE</v>
      </c>
      <c r="M2164" t="str">
        <f t="shared" si="100"/>
        <v/>
      </c>
      <c r="N2164" t="str">
        <f t="shared" si="101"/>
        <v>C:\Users\luis.nunes\OneDrive - ATERPA\00.SERVIDOR\SALA TÉCNICA\00.PROJETOS\02.DOCUMENTOS\ANO 01\MSV-163MS-730-732\GE</v>
      </c>
      <c r="O2164" t="s">
        <v>4780</v>
      </c>
    </row>
    <row r="2165" spans="1:15" x14ac:dyDescent="0.3">
      <c r="A2165" t="s">
        <v>2152</v>
      </c>
      <c r="B2165">
        <v>724020</v>
      </c>
      <c r="C2165" t="s">
        <v>5992</v>
      </c>
      <c r="D2165" s="11">
        <v>45838</v>
      </c>
      <c r="E2165" t="s">
        <v>3982</v>
      </c>
      <c r="F2165" t="s">
        <v>2818</v>
      </c>
      <c r="G2165" t="s">
        <v>2787</v>
      </c>
      <c r="H2165" t="str">
        <f>IF(_xlfn.XLOOKUP(E2165,LD_01[DOCUMENTO],LD_01[REVISÃO])=F2165,"VIGENTE","OBSOLETO")</f>
        <v>OBSOLETO</v>
      </c>
      <c r="I2165" t="s">
        <v>4322</v>
      </c>
      <c r="J2165" t="s">
        <v>4855</v>
      </c>
      <c r="K2165" t="str">
        <f t="shared" si="99"/>
        <v>MSV-163MS-730-732</v>
      </c>
      <c r="L2165" t="str">
        <f>_xlfn.XLOOKUP(E2165,LD_PROJETOS!A:A,LD_PROJETOS!H:H)</f>
        <v>GE</v>
      </c>
      <c r="M2165" t="str">
        <f t="shared" si="100"/>
        <v>OBSOLETO</v>
      </c>
      <c r="N2165" t="str">
        <f t="shared" si="101"/>
        <v>C:\Users\luis.nunes\OneDrive - ATERPA\00.SERVIDOR\SALA TÉCNICA\00.PROJETOS\02.DOCUMENTOS\ANO 01\MSV-163MS-730-732\GE\OBSOLETO</v>
      </c>
      <c r="O2165" t="s">
        <v>4780</v>
      </c>
    </row>
    <row r="2166" spans="1:15" x14ac:dyDescent="0.3">
      <c r="A2166" t="s">
        <v>2153</v>
      </c>
      <c r="B2166">
        <v>187344</v>
      </c>
      <c r="C2166" t="s">
        <v>5992</v>
      </c>
      <c r="D2166" s="11">
        <v>45838</v>
      </c>
      <c r="E2166" t="s">
        <v>3982</v>
      </c>
      <c r="F2166" t="s">
        <v>2818</v>
      </c>
      <c r="G2166" t="s">
        <v>2788</v>
      </c>
      <c r="H2166" t="str">
        <f>IF(_xlfn.XLOOKUP(E2166,LD_01[DOCUMENTO],LD_01[REVISÃO])=F2166,"VIGENTE","OBSOLETO")</f>
        <v>OBSOLETO</v>
      </c>
      <c r="I2166" t="s">
        <v>4322</v>
      </c>
      <c r="J2166" t="s">
        <v>4855</v>
      </c>
      <c r="K2166" t="str">
        <f t="shared" si="99"/>
        <v>MSV-163MS-730-732</v>
      </c>
      <c r="L2166" t="str">
        <f>_xlfn.XLOOKUP(E2166,LD_PROJETOS!A:A,LD_PROJETOS!H:H)</f>
        <v>GE</v>
      </c>
      <c r="M2166" t="str">
        <f t="shared" si="100"/>
        <v>OBSOLETO</v>
      </c>
      <c r="N2166" t="str">
        <f t="shared" si="101"/>
        <v>C:\Users\luis.nunes\OneDrive - ATERPA\00.SERVIDOR\SALA TÉCNICA\00.PROJETOS\02.DOCUMENTOS\ANO 01\MSV-163MS-730-732\GE\OBSOLETO</v>
      </c>
      <c r="O2166" t="s">
        <v>4780</v>
      </c>
    </row>
    <row r="2167" spans="1:15" x14ac:dyDescent="0.3">
      <c r="A2167" t="s">
        <v>2155</v>
      </c>
      <c r="B2167">
        <v>397444</v>
      </c>
      <c r="C2167" t="s">
        <v>5992</v>
      </c>
      <c r="D2167" s="11">
        <v>45838</v>
      </c>
      <c r="E2167" t="s">
        <v>3984</v>
      </c>
      <c r="F2167" t="s">
        <v>2818</v>
      </c>
      <c r="G2167" t="s">
        <v>2787</v>
      </c>
      <c r="H2167" t="str">
        <f>IF(_xlfn.XLOOKUP(E2167,LD_01[DOCUMENTO],LD_01[REVISÃO])=F2167,"VIGENTE","OBSOLETO")</f>
        <v>VIGENTE</v>
      </c>
      <c r="I2167" t="s">
        <v>4322</v>
      </c>
      <c r="J2167" t="s">
        <v>4855</v>
      </c>
      <c r="K2167" t="str">
        <f t="shared" si="99"/>
        <v>MSV-163MS-730-732</v>
      </c>
      <c r="L2167" t="str">
        <f>_xlfn.XLOOKUP(E2167,LD_PROJETOS!A:A,LD_PROJETOS!H:H)</f>
        <v>TE</v>
      </c>
      <c r="M2167" t="str">
        <f t="shared" si="100"/>
        <v/>
      </c>
      <c r="N2167" t="str">
        <f t="shared" si="101"/>
        <v>C:\Users\luis.nunes\OneDrive - ATERPA\00.SERVIDOR\SALA TÉCNICA\00.PROJETOS\02.DOCUMENTOS\ANO 01\MSV-163MS-730-732\TE</v>
      </c>
      <c r="O2167" t="s">
        <v>4780</v>
      </c>
    </row>
    <row r="2168" spans="1:15" x14ac:dyDescent="0.3">
      <c r="A2168" t="s">
        <v>2156</v>
      </c>
      <c r="B2168">
        <v>303299</v>
      </c>
      <c r="C2168" t="s">
        <v>5992</v>
      </c>
      <c r="D2168" s="11">
        <v>45838</v>
      </c>
      <c r="E2168" t="s">
        <v>3984</v>
      </c>
      <c r="F2168" t="s">
        <v>2818</v>
      </c>
      <c r="G2168" t="s">
        <v>2788</v>
      </c>
      <c r="H2168" t="str">
        <f>IF(_xlfn.XLOOKUP(E2168,LD_01[DOCUMENTO],LD_01[REVISÃO])=F2168,"VIGENTE","OBSOLETO")</f>
        <v>VIGENTE</v>
      </c>
      <c r="I2168" t="s">
        <v>4322</v>
      </c>
      <c r="J2168" t="s">
        <v>4855</v>
      </c>
      <c r="K2168" t="str">
        <f t="shared" si="99"/>
        <v>MSV-163MS-730-732</v>
      </c>
      <c r="L2168" t="str">
        <f>_xlfn.XLOOKUP(E2168,LD_PROJETOS!A:A,LD_PROJETOS!H:H)</f>
        <v>TE</v>
      </c>
      <c r="M2168" t="str">
        <f t="shared" si="100"/>
        <v/>
      </c>
      <c r="N2168" t="str">
        <f t="shared" si="101"/>
        <v>C:\Users\luis.nunes\OneDrive - ATERPA\00.SERVIDOR\SALA TÉCNICA\00.PROJETOS\02.DOCUMENTOS\ANO 01\MSV-163MS-730-732\TE</v>
      </c>
      <c r="O2168" t="s">
        <v>4780</v>
      </c>
    </row>
    <row r="2169" spans="1:15" x14ac:dyDescent="0.3">
      <c r="A2169" t="s">
        <v>2157</v>
      </c>
      <c r="B2169">
        <v>379665</v>
      </c>
      <c r="C2169" t="s">
        <v>5992</v>
      </c>
      <c r="D2169" s="11">
        <v>45838</v>
      </c>
      <c r="E2169" t="s">
        <v>3985</v>
      </c>
      <c r="F2169" t="s">
        <v>2818</v>
      </c>
      <c r="G2169" t="s">
        <v>2787</v>
      </c>
      <c r="H2169" t="str">
        <f>IF(_xlfn.XLOOKUP(E2169,LD_01[DOCUMENTO],LD_01[REVISÃO])=F2169,"VIGENTE","OBSOLETO")</f>
        <v>VIGENTE</v>
      </c>
      <c r="I2169" t="s">
        <v>4322</v>
      </c>
      <c r="J2169" t="s">
        <v>4855</v>
      </c>
      <c r="K2169" t="str">
        <f t="shared" si="99"/>
        <v>MSV-163MS-730-732</v>
      </c>
      <c r="L2169" t="str">
        <f>_xlfn.XLOOKUP(E2169,LD_PROJETOS!A:A,LD_PROJETOS!H:H)</f>
        <v>TE</v>
      </c>
      <c r="M2169" t="str">
        <f t="shared" si="100"/>
        <v/>
      </c>
      <c r="N2169" t="str">
        <f t="shared" si="101"/>
        <v>C:\Users\luis.nunes\OneDrive - ATERPA\00.SERVIDOR\SALA TÉCNICA\00.PROJETOS\02.DOCUMENTOS\ANO 01\MSV-163MS-730-732\TE</v>
      </c>
      <c r="O2169" t="s">
        <v>4780</v>
      </c>
    </row>
    <row r="2170" spans="1:15" x14ac:dyDescent="0.3">
      <c r="A2170" t="s">
        <v>2158</v>
      </c>
      <c r="B2170">
        <v>302927</v>
      </c>
      <c r="C2170" t="s">
        <v>5992</v>
      </c>
      <c r="D2170" s="11">
        <v>45838</v>
      </c>
      <c r="E2170" t="s">
        <v>3985</v>
      </c>
      <c r="F2170" t="s">
        <v>2818</v>
      </c>
      <c r="G2170" t="s">
        <v>2788</v>
      </c>
      <c r="H2170" t="str">
        <f>IF(_xlfn.XLOOKUP(E2170,LD_01[DOCUMENTO],LD_01[REVISÃO])=F2170,"VIGENTE","OBSOLETO")</f>
        <v>VIGENTE</v>
      </c>
      <c r="I2170" t="s">
        <v>4322</v>
      </c>
      <c r="J2170" t="s">
        <v>4855</v>
      </c>
      <c r="K2170" t="str">
        <f t="shared" si="99"/>
        <v>MSV-163MS-730-732</v>
      </c>
      <c r="L2170" t="str">
        <f>_xlfn.XLOOKUP(E2170,LD_PROJETOS!A:A,LD_PROJETOS!H:H)</f>
        <v>TE</v>
      </c>
      <c r="M2170" t="str">
        <f t="shared" si="100"/>
        <v/>
      </c>
      <c r="N2170" t="str">
        <f t="shared" si="101"/>
        <v>C:\Users\luis.nunes\OneDrive - ATERPA\00.SERVIDOR\SALA TÉCNICA\00.PROJETOS\02.DOCUMENTOS\ANO 01\MSV-163MS-730-732\TE</v>
      </c>
      <c r="O2170" t="s">
        <v>4780</v>
      </c>
    </row>
    <row r="2171" spans="1:15" x14ac:dyDescent="0.3">
      <c r="A2171" t="s">
        <v>2159</v>
      </c>
      <c r="B2171">
        <v>380338</v>
      </c>
      <c r="C2171" t="s">
        <v>5992</v>
      </c>
      <c r="D2171" s="11">
        <v>45838</v>
      </c>
      <c r="E2171" t="s">
        <v>3986</v>
      </c>
      <c r="F2171" t="s">
        <v>2818</v>
      </c>
      <c r="G2171" t="s">
        <v>2787</v>
      </c>
      <c r="H2171" t="str">
        <f>IF(_xlfn.XLOOKUP(E2171,LD_01[DOCUMENTO],LD_01[REVISÃO])=F2171,"VIGENTE","OBSOLETO")</f>
        <v>VIGENTE</v>
      </c>
      <c r="I2171" t="s">
        <v>4322</v>
      </c>
      <c r="J2171" t="s">
        <v>4855</v>
      </c>
      <c r="K2171" t="str">
        <f t="shared" si="99"/>
        <v>MSV-163MS-730-732</v>
      </c>
      <c r="L2171" t="str">
        <f>_xlfn.XLOOKUP(E2171,LD_PROJETOS!A:A,LD_PROJETOS!H:H)</f>
        <v>TE</v>
      </c>
      <c r="M2171" t="str">
        <f t="shared" si="100"/>
        <v/>
      </c>
      <c r="N2171" t="str">
        <f t="shared" si="101"/>
        <v>C:\Users\luis.nunes\OneDrive - ATERPA\00.SERVIDOR\SALA TÉCNICA\00.PROJETOS\02.DOCUMENTOS\ANO 01\MSV-163MS-730-732\TE</v>
      </c>
      <c r="O2171" t="s">
        <v>4780</v>
      </c>
    </row>
    <row r="2172" spans="1:15" x14ac:dyDescent="0.3">
      <c r="A2172" t="s">
        <v>2160</v>
      </c>
      <c r="B2172">
        <v>302983</v>
      </c>
      <c r="C2172" t="s">
        <v>5992</v>
      </c>
      <c r="D2172" s="11">
        <v>45838</v>
      </c>
      <c r="E2172" t="s">
        <v>3986</v>
      </c>
      <c r="F2172" t="s">
        <v>2818</v>
      </c>
      <c r="G2172" t="s">
        <v>2788</v>
      </c>
      <c r="H2172" t="str">
        <f>IF(_xlfn.XLOOKUP(E2172,LD_01[DOCUMENTO],LD_01[REVISÃO])=F2172,"VIGENTE","OBSOLETO")</f>
        <v>VIGENTE</v>
      </c>
      <c r="I2172" t="s">
        <v>4322</v>
      </c>
      <c r="J2172" t="s">
        <v>4855</v>
      </c>
      <c r="K2172" t="str">
        <f t="shared" si="99"/>
        <v>MSV-163MS-730-732</v>
      </c>
      <c r="L2172" t="str">
        <f>_xlfn.XLOOKUP(E2172,LD_PROJETOS!A:A,LD_PROJETOS!H:H)</f>
        <v>TE</v>
      </c>
      <c r="M2172" t="str">
        <f t="shared" si="100"/>
        <v/>
      </c>
      <c r="N2172" t="str">
        <f t="shared" si="101"/>
        <v>C:\Users\luis.nunes\OneDrive - ATERPA\00.SERVIDOR\SALA TÉCNICA\00.PROJETOS\02.DOCUMENTOS\ANO 01\MSV-163MS-730-732\TE</v>
      </c>
      <c r="O2172" t="s">
        <v>4780</v>
      </c>
    </row>
    <row r="2173" spans="1:15" x14ac:dyDescent="0.3">
      <c r="A2173" t="s">
        <v>2161</v>
      </c>
      <c r="B2173">
        <v>311912</v>
      </c>
      <c r="C2173" t="s">
        <v>5992</v>
      </c>
      <c r="D2173" s="11">
        <v>45838</v>
      </c>
      <c r="E2173" t="s">
        <v>3987</v>
      </c>
      <c r="F2173" t="s">
        <v>2799</v>
      </c>
      <c r="G2173" t="s">
        <v>2787</v>
      </c>
      <c r="H2173" t="str">
        <f>IF(_xlfn.XLOOKUP(E2173,LD_01[DOCUMENTO],LD_01[REVISÃO])=F2173,"VIGENTE","OBSOLETO")</f>
        <v>OBSOLETO</v>
      </c>
      <c r="I2173" t="s">
        <v>4322</v>
      </c>
      <c r="J2173" t="s">
        <v>4855</v>
      </c>
      <c r="K2173" t="str">
        <f t="shared" si="99"/>
        <v>MSV-163MS-730-732</v>
      </c>
      <c r="L2173" t="str">
        <f>_xlfn.XLOOKUP(E2173,LD_PROJETOS!A:A,LD_PROJETOS!H:H)</f>
        <v>TE</v>
      </c>
      <c r="M2173" t="str">
        <f t="shared" si="100"/>
        <v>OBSOLETO</v>
      </c>
      <c r="N2173" t="str">
        <f t="shared" si="101"/>
        <v>C:\Users\luis.nunes\OneDrive - ATERPA\00.SERVIDOR\SALA TÉCNICA\00.PROJETOS\02.DOCUMENTOS\ANO 01\MSV-163MS-730-732\TE\OBSOLETO</v>
      </c>
      <c r="O2173" t="s">
        <v>4780</v>
      </c>
    </row>
    <row r="2174" spans="1:15" x14ac:dyDescent="0.3">
      <c r="A2174" t="s">
        <v>2162</v>
      </c>
      <c r="B2174">
        <v>346014</v>
      </c>
      <c r="C2174" t="s">
        <v>5992</v>
      </c>
      <c r="D2174" s="11">
        <v>45838</v>
      </c>
      <c r="E2174" t="s">
        <v>3987</v>
      </c>
      <c r="F2174" t="s">
        <v>2799</v>
      </c>
      <c r="G2174" t="s">
        <v>2788</v>
      </c>
      <c r="H2174" t="str">
        <f>IF(_xlfn.XLOOKUP(E2174,LD_01[DOCUMENTO],LD_01[REVISÃO])=F2174,"VIGENTE","OBSOLETO")</f>
        <v>OBSOLETO</v>
      </c>
      <c r="I2174" t="s">
        <v>4322</v>
      </c>
      <c r="J2174" t="s">
        <v>4855</v>
      </c>
      <c r="K2174" t="str">
        <f t="shared" si="99"/>
        <v>MSV-163MS-730-732</v>
      </c>
      <c r="L2174" t="str">
        <f>_xlfn.XLOOKUP(E2174,LD_PROJETOS!A:A,LD_PROJETOS!H:H)</f>
        <v>TE</v>
      </c>
      <c r="M2174" t="str">
        <f t="shared" si="100"/>
        <v>OBSOLETO</v>
      </c>
      <c r="N2174" t="str">
        <f t="shared" si="101"/>
        <v>C:\Users\luis.nunes\OneDrive - ATERPA\00.SERVIDOR\SALA TÉCNICA\00.PROJETOS\02.DOCUMENTOS\ANO 01\MSV-163MS-730-732\TE\OBSOLETO</v>
      </c>
      <c r="O2174" t="s">
        <v>4780</v>
      </c>
    </row>
    <row r="2175" spans="1:15" x14ac:dyDescent="0.3">
      <c r="A2175" t="s">
        <v>2163</v>
      </c>
      <c r="B2175">
        <v>311880</v>
      </c>
      <c r="C2175" t="s">
        <v>5992</v>
      </c>
      <c r="D2175" s="11">
        <v>45838</v>
      </c>
      <c r="E2175" t="s">
        <v>3988</v>
      </c>
      <c r="F2175" t="s">
        <v>2799</v>
      </c>
      <c r="G2175" t="s">
        <v>2787</v>
      </c>
      <c r="H2175" t="str">
        <f>IF(_xlfn.XLOOKUP(E2175,LD_01[DOCUMENTO],LD_01[REVISÃO])=F2175,"VIGENTE","OBSOLETO")</f>
        <v>OBSOLETO</v>
      </c>
      <c r="I2175" t="s">
        <v>4322</v>
      </c>
      <c r="J2175" t="s">
        <v>4855</v>
      </c>
      <c r="K2175" t="str">
        <f t="shared" si="99"/>
        <v>MSV-163MS-730-732</v>
      </c>
      <c r="L2175" t="str">
        <f>_xlfn.XLOOKUP(E2175,LD_PROJETOS!A:A,LD_PROJETOS!H:H)</f>
        <v>TE</v>
      </c>
      <c r="M2175" t="str">
        <f t="shared" si="100"/>
        <v>OBSOLETO</v>
      </c>
      <c r="N2175" t="str">
        <f t="shared" si="101"/>
        <v>C:\Users\luis.nunes\OneDrive - ATERPA\00.SERVIDOR\SALA TÉCNICA\00.PROJETOS\02.DOCUMENTOS\ANO 01\MSV-163MS-730-732\TE\OBSOLETO</v>
      </c>
      <c r="O2175" t="s">
        <v>4780</v>
      </c>
    </row>
    <row r="2176" spans="1:15" x14ac:dyDescent="0.3">
      <c r="A2176" t="s">
        <v>2164</v>
      </c>
      <c r="B2176">
        <v>360534</v>
      </c>
      <c r="C2176" t="s">
        <v>5992</v>
      </c>
      <c r="D2176" s="11">
        <v>45838</v>
      </c>
      <c r="E2176" t="s">
        <v>3988</v>
      </c>
      <c r="F2176" t="s">
        <v>2799</v>
      </c>
      <c r="G2176" t="s">
        <v>2788</v>
      </c>
      <c r="H2176" t="str">
        <f>IF(_xlfn.XLOOKUP(E2176,LD_01[DOCUMENTO],LD_01[REVISÃO])=F2176,"VIGENTE","OBSOLETO")</f>
        <v>OBSOLETO</v>
      </c>
      <c r="I2176" t="s">
        <v>4322</v>
      </c>
      <c r="J2176" t="s">
        <v>4855</v>
      </c>
      <c r="K2176" t="str">
        <f t="shared" si="99"/>
        <v>MSV-163MS-730-732</v>
      </c>
      <c r="L2176" t="str">
        <f>_xlfn.XLOOKUP(E2176,LD_PROJETOS!A:A,LD_PROJETOS!H:H)</f>
        <v>TE</v>
      </c>
      <c r="M2176" t="str">
        <f t="shared" si="100"/>
        <v>OBSOLETO</v>
      </c>
      <c r="N2176" t="str">
        <f t="shared" si="101"/>
        <v>C:\Users\luis.nunes\OneDrive - ATERPA\00.SERVIDOR\SALA TÉCNICA\00.PROJETOS\02.DOCUMENTOS\ANO 01\MSV-163MS-730-732\TE\OBSOLETO</v>
      </c>
      <c r="O2176" t="s">
        <v>4780</v>
      </c>
    </row>
    <row r="2177" spans="1:15" x14ac:dyDescent="0.3">
      <c r="A2177" t="s">
        <v>2165</v>
      </c>
      <c r="B2177">
        <v>314988</v>
      </c>
      <c r="C2177" t="s">
        <v>5992</v>
      </c>
      <c r="D2177" s="11">
        <v>45838</v>
      </c>
      <c r="E2177" t="s">
        <v>3989</v>
      </c>
      <c r="F2177" t="s">
        <v>2799</v>
      </c>
      <c r="G2177" t="s">
        <v>2787</v>
      </c>
      <c r="H2177" t="str">
        <f>IF(_xlfn.XLOOKUP(E2177,LD_01[DOCUMENTO],LD_01[REVISÃO])=F2177,"VIGENTE","OBSOLETO")</f>
        <v>OBSOLETO</v>
      </c>
      <c r="I2177" t="s">
        <v>4322</v>
      </c>
      <c r="J2177" t="s">
        <v>4855</v>
      </c>
      <c r="K2177" t="str">
        <f t="shared" ref="K2177:K2240" si="102">"MSV-163MS-"&amp;I2177</f>
        <v>MSV-163MS-730-732</v>
      </c>
      <c r="L2177" t="str">
        <f>_xlfn.XLOOKUP(E2177,LD_PROJETOS!A:A,LD_PROJETOS!H:H)</f>
        <v>TE</v>
      </c>
      <c r="M2177" t="str">
        <f t="shared" ref="M2177:M2240" si="103">IF(H2177&lt;&gt;"OBSOLETO","",H2177)</f>
        <v>OBSOLETO</v>
      </c>
      <c r="N2177" t="str">
        <f t="shared" ref="N2177:N2240" si="104">_xlfn.TEXTJOIN("\",TRUE,J2177:M2177)</f>
        <v>C:\Users\luis.nunes\OneDrive - ATERPA\00.SERVIDOR\SALA TÉCNICA\00.PROJETOS\02.DOCUMENTOS\ANO 01\MSV-163MS-730-732\TE\OBSOLETO</v>
      </c>
      <c r="O2177" t="s">
        <v>4780</v>
      </c>
    </row>
    <row r="2178" spans="1:15" x14ac:dyDescent="0.3">
      <c r="A2178" t="s">
        <v>2166</v>
      </c>
      <c r="B2178">
        <v>375307</v>
      </c>
      <c r="C2178" t="s">
        <v>5992</v>
      </c>
      <c r="D2178" s="11">
        <v>45838</v>
      </c>
      <c r="E2178" t="s">
        <v>3989</v>
      </c>
      <c r="F2178" t="s">
        <v>2799</v>
      </c>
      <c r="G2178" t="s">
        <v>2788</v>
      </c>
      <c r="H2178" t="str">
        <f>IF(_xlfn.XLOOKUP(E2178,LD_01[DOCUMENTO],LD_01[REVISÃO])=F2178,"VIGENTE","OBSOLETO")</f>
        <v>OBSOLETO</v>
      </c>
      <c r="I2178" t="s">
        <v>4322</v>
      </c>
      <c r="J2178" t="s">
        <v>4855</v>
      </c>
      <c r="K2178" t="str">
        <f t="shared" si="102"/>
        <v>MSV-163MS-730-732</v>
      </c>
      <c r="L2178" t="str">
        <f>_xlfn.XLOOKUP(E2178,LD_PROJETOS!A:A,LD_PROJETOS!H:H)</f>
        <v>TE</v>
      </c>
      <c r="M2178" t="str">
        <f t="shared" si="103"/>
        <v>OBSOLETO</v>
      </c>
      <c r="N2178" t="str">
        <f t="shared" si="104"/>
        <v>C:\Users\luis.nunes\OneDrive - ATERPA\00.SERVIDOR\SALA TÉCNICA\00.PROJETOS\02.DOCUMENTOS\ANO 01\MSV-163MS-730-732\TE\OBSOLETO</v>
      </c>
      <c r="O2178" t="s">
        <v>4780</v>
      </c>
    </row>
    <row r="2179" spans="1:15" x14ac:dyDescent="0.3">
      <c r="A2179" t="s">
        <v>2167</v>
      </c>
      <c r="B2179">
        <v>403140</v>
      </c>
      <c r="C2179" t="s">
        <v>5992</v>
      </c>
      <c r="D2179" s="11">
        <v>45838</v>
      </c>
      <c r="E2179" t="s">
        <v>3990</v>
      </c>
      <c r="F2179" t="s">
        <v>2799</v>
      </c>
      <c r="G2179" t="s">
        <v>2787</v>
      </c>
      <c r="H2179" t="str">
        <f>IF(_xlfn.XLOOKUP(E2179,LD_01[DOCUMENTO],LD_01[REVISÃO])=F2179,"VIGENTE","OBSOLETO")</f>
        <v>OBSOLETO</v>
      </c>
      <c r="I2179" t="s">
        <v>4322</v>
      </c>
      <c r="J2179" t="s">
        <v>4855</v>
      </c>
      <c r="K2179" t="str">
        <f t="shared" si="102"/>
        <v>MSV-163MS-730-732</v>
      </c>
      <c r="L2179" t="str">
        <f>_xlfn.XLOOKUP(E2179,LD_PROJETOS!A:A,LD_PROJETOS!H:H)</f>
        <v>TE</v>
      </c>
      <c r="M2179" t="str">
        <f t="shared" si="103"/>
        <v>OBSOLETO</v>
      </c>
      <c r="N2179" t="str">
        <f t="shared" si="104"/>
        <v>C:\Users\luis.nunes\OneDrive - ATERPA\00.SERVIDOR\SALA TÉCNICA\00.PROJETOS\02.DOCUMENTOS\ANO 01\MSV-163MS-730-732\TE\OBSOLETO</v>
      </c>
      <c r="O2179" t="s">
        <v>4780</v>
      </c>
    </row>
    <row r="2180" spans="1:15" x14ac:dyDescent="0.3">
      <c r="A2180" t="s">
        <v>2168</v>
      </c>
      <c r="B2180">
        <v>327894</v>
      </c>
      <c r="C2180" t="s">
        <v>5992</v>
      </c>
      <c r="D2180" s="11">
        <v>45838</v>
      </c>
      <c r="E2180" t="s">
        <v>3990</v>
      </c>
      <c r="F2180" t="s">
        <v>2799</v>
      </c>
      <c r="G2180" t="s">
        <v>2788</v>
      </c>
      <c r="H2180" t="str">
        <f>IF(_xlfn.XLOOKUP(E2180,LD_01[DOCUMENTO],LD_01[REVISÃO])=F2180,"VIGENTE","OBSOLETO")</f>
        <v>OBSOLETO</v>
      </c>
      <c r="I2180" t="s">
        <v>4322</v>
      </c>
      <c r="J2180" t="s">
        <v>4855</v>
      </c>
      <c r="K2180" t="str">
        <f t="shared" si="102"/>
        <v>MSV-163MS-730-732</v>
      </c>
      <c r="L2180" t="str">
        <f>_xlfn.XLOOKUP(E2180,LD_PROJETOS!A:A,LD_PROJETOS!H:H)</f>
        <v>TE</v>
      </c>
      <c r="M2180" t="str">
        <f t="shared" si="103"/>
        <v>OBSOLETO</v>
      </c>
      <c r="N2180" t="str">
        <f t="shared" si="104"/>
        <v>C:\Users\luis.nunes\OneDrive - ATERPA\00.SERVIDOR\SALA TÉCNICA\00.PROJETOS\02.DOCUMENTOS\ANO 01\MSV-163MS-730-732\TE\OBSOLETO</v>
      </c>
      <c r="O2180" t="s">
        <v>4780</v>
      </c>
    </row>
    <row r="2181" spans="1:15" x14ac:dyDescent="0.3">
      <c r="A2181" t="s">
        <v>2169</v>
      </c>
      <c r="B2181">
        <v>12493779</v>
      </c>
      <c r="C2181" t="s">
        <v>5992</v>
      </c>
      <c r="D2181" s="11">
        <v>45838</v>
      </c>
      <c r="E2181" t="s">
        <v>3991</v>
      </c>
      <c r="F2181" t="s">
        <v>2818</v>
      </c>
      <c r="G2181" t="s">
        <v>2787</v>
      </c>
      <c r="H2181" t="str">
        <f>IF(_xlfn.XLOOKUP(E2181,LD_01[DOCUMENTO],LD_01[REVISÃO])=F2181,"VIGENTE","OBSOLETO")</f>
        <v>VIGENTE</v>
      </c>
      <c r="I2181" t="s">
        <v>4322</v>
      </c>
      <c r="J2181" t="s">
        <v>4855</v>
      </c>
      <c r="K2181" t="str">
        <f t="shared" si="102"/>
        <v>MSV-163MS-730-732</v>
      </c>
      <c r="L2181" t="str">
        <f>_xlfn.XLOOKUP(E2181,LD_PROJETOS!A:A,LD_PROJETOS!H:H)</f>
        <v>TE</v>
      </c>
      <c r="M2181" t="str">
        <f t="shared" si="103"/>
        <v/>
      </c>
      <c r="N2181" t="str">
        <f t="shared" si="104"/>
        <v>C:\Users\luis.nunes\OneDrive - ATERPA\00.SERVIDOR\SALA TÉCNICA\00.PROJETOS\02.DOCUMENTOS\ANO 01\MSV-163MS-730-732\TE</v>
      </c>
      <c r="O2181" t="s">
        <v>4780</v>
      </c>
    </row>
    <row r="2182" spans="1:15" x14ac:dyDescent="0.3">
      <c r="A2182" t="s">
        <v>2170</v>
      </c>
      <c r="B2182">
        <v>645508</v>
      </c>
      <c r="C2182" t="s">
        <v>5992</v>
      </c>
      <c r="D2182" s="11">
        <v>45838</v>
      </c>
      <c r="E2182" t="s">
        <v>3991</v>
      </c>
      <c r="F2182" t="s">
        <v>2818</v>
      </c>
      <c r="G2182" t="s">
        <v>2788</v>
      </c>
      <c r="H2182" t="str">
        <f>IF(_xlfn.XLOOKUP(E2182,LD_01[DOCUMENTO],LD_01[REVISÃO])=F2182,"VIGENTE","OBSOLETO")</f>
        <v>VIGENTE</v>
      </c>
      <c r="I2182" t="s">
        <v>4322</v>
      </c>
      <c r="J2182" t="s">
        <v>4855</v>
      </c>
      <c r="K2182" t="str">
        <f t="shared" si="102"/>
        <v>MSV-163MS-730-732</v>
      </c>
      <c r="L2182" t="str">
        <f>_xlfn.XLOOKUP(E2182,LD_PROJETOS!A:A,LD_PROJETOS!H:H)</f>
        <v>TE</v>
      </c>
      <c r="M2182" t="str">
        <f t="shared" si="103"/>
        <v/>
      </c>
      <c r="N2182" t="str">
        <f t="shared" si="104"/>
        <v>C:\Users\luis.nunes\OneDrive - ATERPA\00.SERVIDOR\SALA TÉCNICA\00.PROJETOS\02.DOCUMENTOS\ANO 01\MSV-163MS-730-732\TE</v>
      </c>
      <c r="O2182" t="s">
        <v>4780</v>
      </c>
    </row>
    <row r="2183" spans="1:15" x14ac:dyDescent="0.3">
      <c r="A2183" t="s">
        <v>2171</v>
      </c>
      <c r="B2183">
        <v>12496903</v>
      </c>
      <c r="C2183" t="s">
        <v>5992</v>
      </c>
      <c r="D2183" s="11">
        <v>45838</v>
      </c>
      <c r="E2183" t="s">
        <v>3992</v>
      </c>
      <c r="F2183" t="s">
        <v>2818</v>
      </c>
      <c r="G2183" t="s">
        <v>2787</v>
      </c>
      <c r="H2183" t="str">
        <f>IF(_xlfn.XLOOKUP(E2183,LD_01[DOCUMENTO],LD_01[REVISÃO])=F2183,"VIGENTE","OBSOLETO")</f>
        <v>VIGENTE</v>
      </c>
      <c r="I2183" t="s">
        <v>4322</v>
      </c>
      <c r="J2183" t="s">
        <v>4855</v>
      </c>
      <c r="K2183" t="str">
        <f t="shared" si="102"/>
        <v>MSV-163MS-730-732</v>
      </c>
      <c r="L2183" t="str">
        <f>_xlfn.XLOOKUP(E2183,LD_PROJETOS!A:A,LD_PROJETOS!H:H)</f>
        <v>TE</v>
      </c>
      <c r="M2183" t="str">
        <f t="shared" si="103"/>
        <v/>
      </c>
      <c r="N2183" t="str">
        <f t="shared" si="104"/>
        <v>C:\Users\luis.nunes\OneDrive - ATERPA\00.SERVIDOR\SALA TÉCNICA\00.PROJETOS\02.DOCUMENTOS\ANO 01\MSV-163MS-730-732\TE</v>
      </c>
      <c r="O2183" t="s">
        <v>4780</v>
      </c>
    </row>
    <row r="2184" spans="1:15" x14ac:dyDescent="0.3">
      <c r="A2184" t="s">
        <v>2172</v>
      </c>
      <c r="B2184">
        <v>706110</v>
      </c>
      <c r="C2184" t="s">
        <v>5992</v>
      </c>
      <c r="D2184" s="11">
        <v>45838</v>
      </c>
      <c r="E2184" t="s">
        <v>3992</v>
      </c>
      <c r="F2184" t="s">
        <v>2818</v>
      </c>
      <c r="G2184" t="s">
        <v>2788</v>
      </c>
      <c r="H2184" t="str">
        <f>IF(_xlfn.XLOOKUP(E2184,LD_01[DOCUMENTO],LD_01[REVISÃO])=F2184,"VIGENTE","OBSOLETO")</f>
        <v>VIGENTE</v>
      </c>
      <c r="I2184" t="s">
        <v>4322</v>
      </c>
      <c r="J2184" t="s">
        <v>4855</v>
      </c>
      <c r="K2184" t="str">
        <f t="shared" si="102"/>
        <v>MSV-163MS-730-732</v>
      </c>
      <c r="L2184" t="str">
        <f>_xlfn.XLOOKUP(E2184,LD_PROJETOS!A:A,LD_PROJETOS!H:H)</f>
        <v>TE</v>
      </c>
      <c r="M2184" t="str">
        <f t="shared" si="103"/>
        <v/>
      </c>
      <c r="N2184" t="str">
        <f t="shared" si="104"/>
        <v>C:\Users\luis.nunes\OneDrive - ATERPA\00.SERVIDOR\SALA TÉCNICA\00.PROJETOS\02.DOCUMENTOS\ANO 01\MSV-163MS-730-732\TE</v>
      </c>
      <c r="O2184" t="s">
        <v>4780</v>
      </c>
    </row>
    <row r="2185" spans="1:15" x14ac:dyDescent="0.3">
      <c r="A2185" t="s">
        <v>2175</v>
      </c>
      <c r="B2185">
        <v>2146028</v>
      </c>
      <c r="C2185" t="s">
        <v>5992</v>
      </c>
      <c r="D2185" s="11">
        <v>45838</v>
      </c>
      <c r="E2185" t="s">
        <v>3994</v>
      </c>
      <c r="F2185" t="s">
        <v>2795</v>
      </c>
      <c r="G2185" t="s">
        <v>2787</v>
      </c>
      <c r="H2185" t="str">
        <f>IF(_xlfn.XLOOKUP(E2185,LD_01[DOCUMENTO],LD_01[REVISÃO])=F2185,"VIGENTE","OBSOLETO")</f>
        <v>OBSOLETO</v>
      </c>
      <c r="I2185" t="s">
        <v>4322</v>
      </c>
      <c r="J2185" t="s">
        <v>4855</v>
      </c>
      <c r="K2185" t="str">
        <f t="shared" si="102"/>
        <v>MSV-163MS-730-732</v>
      </c>
      <c r="L2185" t="str">
        <f>_xlfn.XLOOKUP(E2185,LD_PROJETOS!A:A,LD_PROJETOS!H:H)</f>
        <v>DR</v>
      </c>
      <c r="M2185" t="str">
        <f t="shared" si="103"/>
        <v>OBSOLETO</v>
      </c>
      <c r="N2185" t="str">
        <f t="shared" si="104"/>
        <v>C:\Users\luis.nunes\OneDrive - ATERPA\00.SERVIDOR\SALA TÉCNICA\00.PROJETOS\02.DOCUMENTOS\ANO 01\MSV-163MS-730-732\DR\OBSOLETO</v>
      </c>
      <c r="O2185" t="s">
        <v>4780</v>
      </c>
    </row>
    <row r="2186" spans="1:15" x14ac:dyDescent="0.3">
      <c r="A2186" t="s">
        <v>2176</v>
      </c>
      <c r="B2186">
        <v>727604</v>
      </c>
      <c r="C2186" t="s">
        <v>5992</v>
      </c>
      <c r="D2186" s="11">
        <v>45838</v>
      </c>
      <c r="E2186" t="s">
        <v>3994</v>
      </c>
      <c r="F2186" t="s">
        <v>2795</v>
      </c>
      <c r="G2186" t="s">
        <v>2788</v>
      </c>
      <c r="H2186" t="str">
        <f>IF(_xlfn.XLOOKUP(E2186,LD_01[DOCUMENTO],LD_01[REVISÃO])=F2186,"VIGENTE","OBSOLETO")</f>
        <v>OBSOLETO</v>
      </c>
      <c r="I2186" t="s">
        <v>4322</v>
      </c>
      <c r="J2186" t="s">
        <v>4855</v>
      </c>
      <c r="K2186" t="str">
        <f t="shared" si="102"/>
        <v>MSV-163MS-730-732</v>
      </c>
      <c r="L2186" t="str">
        <f>_xlfn.XLOOKUP(E2186,LD_PROJETOS!A:A,LD_PROJETOS!H:H)</f>
        <v>DR</v>
      </c>
      <c r="M2186" t="str">
        <f t="shared" si="103"/>
        <v>OBSOLETO</v>
      </c>
      <c r="N2186" t="str">
        <f t="shared" si="104"/>
        <v>C:\Users\luis.nunes\OneDrive - ATERPA\00.SERVIDOR\SALA TÉCNICA\00.PROJETOS\02.DOCUMENTOS\ANO 01\MSV-163MS-730-732\DR\OBSOLETO</v>
      </c>
      <c r="O2186" t="s">
        <v>4780</v>
      </c>
    </row>
    <row r="2187" spans="1:15" x14ac:dyDescent="0.3">
      <c r="A2187" t="s">
        <v>2177</v>
      </c>
      <c r="B2187">
        <v>2066282</v>
      </c>
      <c r="C2187" t="s">
        <v>5992</v>
      </c>
      <c r="D2187" s="11">
        <v>45838</v>
      </c>
      <c r="E2187" t="s">
        <v>3995</v>
      </c>
      <c r="F2187" t="s">
        <v>2825</v>
      </c>
      <c r="G2187" t="s">
        <v>2787</v>
      </c>
      <c r="H2187" t="str">
        <f>IF(_xlfn.XLOOKUP(E2187,LD_01[DOCUMENTO],LD_01[REVISÃO])=F2187,"VIGENTE","OBSOLETO")</f>
        <v>OBSOLETO</v>
      </c>
      <c r="I2187" t="s">
        <v>4322</v>
      </c>
      <c r="J2187" t="s">
        <v>4855</v>
      </c>
      <c r="K2187" t="str">
        <f t="shared" si="102"/>
        <v>MSV-163MS-730-732</v>
      </c>
      <c r="L2187" t="str">
        <f>_xlfn.XLOOKUP(E2187,LD_PROJETOS!A:A,LD_PROJETOS!H:H)</f>
        <v>DR</v>
      </c>
      <c r="M2187" t="str">
        <f t="shared" si="103"/>
        <v>OBSOLETO</v>
      </c>
      <c r="N2187" t="str">
        <f t="shared" si="104"/>
        <v>C:\Users\luis.nunes\OneDrive - ATERPA\00.SERVIDOR\SALA TÉCNICA\00.PROJETOS\02.DOCUMENTOS\ANO 01\MSV-163MS-730-732\DR\OBSOLETO</v>
      </c>
      <c r="O2187" t="s">
        <v>4780</v>
      </c>
    </row>
    <row r="2188" spans="1:15" x14ac:dyDescent="0.3">
      <c r="A2188" t="s">
        <v>2178</v>
      </c>
      <c r="B2188">
        <v>774262</v>
      </c>
      <c r="C2188" t="s">
        <v>5992</v>
      </c>
      <c r="D2188" s="11">
        <v>45838</v>
      </c>
      <c r="E2188" t="s">
        <v>3995</v>
      </c>
      <c r="F2188" t="s">
        <v>2825</v>
      </c>
      <c r="G2188" t="s">
        <v>2788</v>
      </c>
      <c r="H2188" t="str">
        <f>IF(_xlfn.XLOOKUP(E2188,LD_01[DOCUMENTO],LD_01[REVISÃO])=F2188,"VIGENTE","OBSOLETO")</f>
        <v>OBSOLETO</v>
      </c>
      <c r="I2188" t="s">
        <v>4322</v>
      </c>
      <c r="J2188" t="s">
        <v>4855</v>
      </c>
      <c r="K2188" t="str">
        <f t="shared" si="102"/>
        <v>MSV-163MS-730-732</v>
      </c>
      <c r="L2188" t="str">
        <f>_xlfn.XLOOKUP(E2188,LD_PROJETOS!A:A,LD_PROJETOS!H:H)</f>
        <v>DR</v>
      </c>
      <c r="M2188" t="str">
        <f t="shared" si="103"/>
        <v>OBSOLETO</v>
      </c>
      <c r="N2188" t="str">
        <f t="shared" si="104"/>
        <v>C:\Users\luis.nunes\OneDrive - ATERPA\00.SERVIDOR\SALA TÉCNICA\00.PROJETOS\02.DOCUMENTOS\ANO 01\MSV-163MS-730-732\DR\OBSOLETO</v>
      </c>
      <c r="O2188" t="s">
        <v>4780</v>
      </c>
    </row>
    <row r="2189" spans="1:15" x14ac:dyDescent="0.3">
      <c r="A2189" t="s">
        <v>2179</v>
      </c>
      <c r="B2189">
        <v>2907768</v>
      </c>
      <c r="C2189" t="s">
        <v>5992</v>
      </c>
      <c r="D2189" s="11">
        <v>45838</v>
      </c>
      <c r="E2189" t="s">
        <v>3996</v>
      </c>
      <c r="F2189" t="s">
        <v>2818</v>
      </c>
      <c r="G2189" t="s">
        <v>2787</v>
      </c>
      <c r="H2189" t="str">
        <f>IF(_xlfn.XLOOKUP(E2189,LD_01[DOCUMENTO],LD_01[REVISÃO])=F2189,"VIGENTE","OBSOLETO")</f>
        <v>VIGENTE</v>
      </c>
      <c r="I2189" t="s">
        <v>4322</v>
      </c>
      <c r="J2189" t="s">
        <v>4855</v>
      </c>
      <c r="K2189" t="str">
        <f t="shared" si="102"/>
        <v>MSV-163MS-730-732</v>
      </c>
      <c r="L2189" t="str">
        <f>_xlfn.XLOOKUP(E2189,LD_PROJETOS!A:A,LD_PROJETOS!H:H)</f>
        <v>DR</v>
      </c>
      <c r="M2189" t="str">
        <f t="shared" si="103"/>
        <v/>
      </c>
      <c r="N2189" t="str">
        <f t="shared" si="104"/>
        <v>C:\Users\luis.nunes\OneDrive - ATERPA\00.SERVIDOR\SALA TÉCNICA\00.PROJETOS\02.DOCUMENTOS\ANO 01\MSV-163MS-730-732\DR</v>
      </c>
      <c r="O2189" t="s">
        <v>4780</v>
      </c>
    </row>
    <row r="2190" spans="1:15" x14ac:dyDescent="0.3">
      <c r="A2190" t="s">
        <v>2180</v>
      </c>
      <c r="B2190">
        <v>324677</v>
      </c>
      <c r="C2190" t="s">
        <v>5992</v>
      </c>
      <c r="D2190" s="11">
        <v>45838</v>
      </c>
      <c r="E2190" t="s">
        <v>3996</v>
      </c>
      <c r="F2190" t="s">
        <v>2818</v>
      </c>
      <c r="G2190" t="s">
        <v>2788</v>
      </c>
      <c r="H2190" t="str">
        <f>IF(_xlfn.XLOOKUP(E2190,LD_01[DOCUMENTO],LD_01[REVISÃO])=F2190,"VIGENTE","OBSOLETO")</f>
        <v>VIGENTE</v>
      </c>
      <c r="I2190" t="s">
        <v>4322</v>
      </c>
      <c r="J2190" t="s">
        <v>4855</v>
      </c>
      <c r="K2190" t="str">
        <f t="shared" si="102"/>
        <v>MSV-163MS-730-732</v>
      </c>
      <c r="L2190" t="str">
        <f>_xlfn.XLOOKUP(E2190,LD_PROJETOS!A:A,LD_PROJETOS!H:H)</f>
        <v>DR</v>
      </c>
      <c r="M2190" t="str">
        <f t="shared" si="103"/>
        <v/>
      </c>
      <c r="N2190" t="str">
        <f t="shared" si="104"/>
        <v>C:\Users\luis.nunes\OneDrive - ATERPA\00.SERVIDOR\SALA TÉCNICA\00.PROJETOS\02.DOCUMENTOS\ANO 01\MSV-163MS-730-732\DR</v>
      </c>
      <c r="O2190" t="s">
        <v>4780</v>
      </c>
    </row>
    <row r="2191" spans="1:15" x14ac:dyDescent="0.3">
      <c r="A2191" t="s">
        <v>2181</v>
      </c>
      <c r="B2191">
        <v>4593989</v>
      </c>
      <c r="C2191" t="s">
        <v>5992</v>
      </c>
      <c r="D2191" s="11">
        <v>45838</v>
      </c>
      <c r="E2191" t="s">
        <v>3997</v>
      </c>
      <c r="F2191" t="s">
        <v>2795</v>
      </c>
      <c r="G2191" t="s">
        <v>2787</v>
      </c>
      <c r="H2191" t="str">
        <f>IF(_xlfn.XLOOKUP(E2191,LD_01[DOCUMENTO],LD_01[REVISÃO])=F2191,"VIGENTE","OBSOLETO")</f>
        <v>VIGENTE</v>
      </c>
      <c r="I2191" t="s">
        <v>4322</v>
      </c>
      <c r="J2191" t="s">
        <v>4855</v>
      </c>
      <c r="K2191" t="str">
        <f t="shared" si="102"/>
        <v>MSV-163MS-730-732</v>
      </c>
      <c r="L2191" t="str">
        <f>_xlfn.XLOOKUP(E2191,LD_PROJETOS!A:A,LD_PROJETOS!H:H)</f>
        <v>DR</v>
      </c>
      <c r="M2191" t="str">
        <f t="shared" si="103"/>
        <v/>
      </c>
      <c r="N2191" t="str">
        <f t="shared" si="104"/>
        <v>C:\Users\luis.nunes\OneDrive - ATERPA\00.SERVIDOR\SALA TÉCNICA\00.PROJETOS\02.DOCUMENTOS\ANO 01\MSV-163MS-730-732\DR</v>
      </c>
      <c r="O2191" t="s">
        <v>4780</v>
      </c>
    </row>
    <row r="2192" spans="1:15" x14ac:dyDescent="0.3">
      <c r="A2192" t="s">
        <v>2182</v>
      </c>
      <c r="B2192">
        <v>272313</v>
      </c>
      <c r="C2192" t="s">
        <v>5992</v>
      </c>
      <c r="D2192" s="11">
        <v>45838</v>
      </c>
      <c r="E2192" t="s">
        <v>3997</v>
      </c>
      <c r="F2192" t="s">
        <v>2795</v>
      </c>
      <c r="G2192" t="s">
        <v>2788</v>
      </c>
      <c r="H2192" t="str">
        <f>IF(_xlfn.XLOOKUP(E2192,LD_01[DOCUMENTO],LD_01[REVISÃO])=F2192,"VIGENTE","OBSOLETO")</f>
        <v>VIGENTE</v>
      </c>
      <c r="I2192" t="s">
        <v>4322</v>
      </c>
      <c r="J2192" t="s">
        <v>4855</v>
      </c>
      <c r="K2192" t="str">
        <f t="shared" si="102"/>
        <v>MSV-163MS-730-732</v>
      </c>
      <c r="L2192" t="str">
        <f>_xlfn.XLOOKUP(E2192,LD_PROJETOS!A:A,LD_PROJETOS!H:H)</f>
        <v>DR</v>
      </c>
      <c r="M2192" t="str">
        <f t="shared" si="103"/>
        <v/>
      </c>
      <c r="N2192" t="str">
        <f t="shared" si="104"/>
        <v>C:\Users\luis.nunes\OneDrive - ATERPA\00.SERVIDOR\SALA TÉCNICA\00.PROJETOS\02.DOCUMENTOS\ANO 01\MSV-163MS-730-732\DR</v>
      </c>
      <c r="O2192" t="s">
        <v>4780</v>
      </c>
    </row>
    <row r="2193" spans="1:15" x14ac:dyDescent="0.3">
      <c r="A2193" t="s">
        <v>2183</v>
      </c>
      <c r="B2193">
        <v>4368094</v>
      </c>
      <c r="C2193" t="s">
        <v>5992</v>
      </c>
      <c r="D2193" s="11">
        <v>45838</v>
      </c>
      <c r="E2193" t="s">
        <v>3998</v>
      </c>
      <c r="F2193" t="s">
        <v>2797</v>
      </c>
      <c r="G2193" t="s">
        <v>2787</v>
      </c>
      <c r="H2193" t="str">
        <f>IF(_xlfn.XLOOKUP(E2193,LD_01[DOCUMENTO],LD_01[REVISÃO])=F2193,"VIGENTE","OBSOLETO")</f>
        <v>VIGENTE</v>
      </c>
      <c r="I2193" t="s">
        <v>4322</v>
      </c>
      <c r="J2193" t="s">
        <v>4855</v>
      </c>
      <c r="K2193" t="str">
        <f t="shared" si="102"/>
        <v>MSV-163MS-730-732</v>
      </c>
      <c r="L2193" t="str">
        <f>_xlfn.XLOOKUP(E2193,LD_PROJETOS!A:A,LD_PROJETOS!H:H)</f>
        <v>DR</v>
      </c>
      <c r="M2193" t="str">
        <f t="shared" si="103"/>
        <v/>
      </c>
      <c r="N2193" t="str">
        <f t="shared" si="104"/>
        <v>C:\Users\luis.nunes\OneDrive - ATERPA\00.SERVIDOR\SALA TÉCNICA\00.PROJETOS\02.DOCUMENTOS\ANO 01\MSV-163MS-730-732\DR</v>
      </c>
      <c r="O2193" t="s">
        <v>4780</v>
      </c>
    </row>
    <row r="2194" spans="1:15" x14ac:dyDescent="0.3">
      <c r="A2194" t="s">
        <v>2184</v>
      </c>
      <c r="B2194">
        <v>278014</v>
      </c>
      <c r="C2194" t="s">
        <v>5992</v>
      </c>
      <c r="D2194" s="11">
        <v>45838</v>
      </c>
      <c r="E2194" t="s">
        <v>3998</v>
      </c>
      <c r="F2194" t="s">
        <v>2797</v>
      </c>
      <c r="G2194" t="s">
        <v>2788</v>
      </c>
      <c r="H2194" t="str">
        <f>IF(_xlfn.XLOOKUP(E2194,LD_01[DOCUMENTO],LD_01[REVISÃO])=F2194,"VIGENTE","OBSOLETO")</f>
        <v>VIGENTE</v>
      </c>
      <c r="I2194" t="s">
        <v>4322</v>
      </c>
      <c r="J2194" t="s">
        <v>4855</v>
      </c>
      <c r="K2194" t="str">
        <f t="shared" si="102"/>
        <v>MSV-163MS-730-732</v>
      </c>
      <c r="L2194" t="str">
        <f>_xlfn.XLOOKUP(E2194,LD_PROJETOS!A:A,LD_PROJETOS!H:H)</f>
        <v>DR</v>
      </c>
      <c r="M2194" t="str">
        <f t="shared" si="103"/>
        <v/>
      </c>
      <c r="N2194" t="str">
        <f t="shared" si="104"/>
        <v>C:\Users\luis.nunes\OneDrive - ATERPA\00.SERVIDOR\SALA TÉCNICA\00.PROJETOS\02.DOCUMENTOS\ANO 01\MSV-163MS-730-732\DR</v>
      </c>
      <c r="O2194" t="s">
        <v>4780</v>
      </c>
    </row>
    <row r="2195" spans="1:15" x14ac:dyDescent="0.3">
      <c r="A2195" t="s">
        <v>2185</v>
      </c>
      <c r="B2195">
        <v>5483610</v>
      </c>
      <c r="C2195" t="s">
        <v>5992</v>
      </c>
      <c r="D2195" s="11">
        <v>45838</v>
      </c>
      <c r="E2195" t="s">
        <v>3999</v>
      </c>
      <c r="F2195" t="s">
        <v>2799</v>
      </c>
      <c r="G2195" t="s">
        <v>2787</v>
      </c>
      <c r="H2195" t="str">
        <f>IF(_xlfn.XLOOKUP(E2195,LD_01[DOCUMENTO],LD_01[REVISÃO])=F2195,"VIGENTE","OBSOLETO")</f>
        <v>VIGENTE</v>
      </c>
      <c r="I2195" t="s">
        <v>4322</v>
      </c>
      <c r="J2195" t="s">
        <v>4855</v>
      </c>
      <c r="K2195" t="str">
        <f t="shared" si="102"/>
        <v>MSV-163MS-730-732</v>
      </c>
      <c r="L2195" t="str">
        <f>_xlfn.XLOOKUP(E2195,LD_PROJETOS!A:A,LD_PROJETOS!H:H)</f>
        <v>DR</v>
      </c>
      <c r="M2195" t="str">
        <f t="shared" si="103"/>
        <v/>
      </c>
      <c r="N2195" t="str">
        <f t="shared" si="104"/>
        <v>C:\Users\luis.nunes\OneDrive - ATERPA\00.SERVIDOR\SALA TÉCNICA\00.PROJETOS\02.DOCUMENTOS\ANO 01\MSV-163MS-730-732\DR</v>
      </c>
      <c r="O2195" t="s">
        <v>4780</v>
      </c>
    </row>
    <row r="2196" spans="1:15" x14ac:dyDescent="0.3">
      <c r="A2196" t="s">
        <v>2186</v>
      </c>
      <c r="B2196">
        <v>288500</v>
      </c>
      <c r="C2196" t="s">
        <v>5992</v>
      </c>
      <c r="D2196" s="11">
        <v>45838</v>
      </c>
      <c r="E2196" t="s">
        <v>3999</v>
      </c>
      <c r="F2196" t="s">
        <v>2799</v>
      </c>
      <c r="G2196" t="s">
        <v>2788</v>
      </c>
      <c r="H2196" t="str">
        <f>IF(_xlfn.XLOOKUP(E2196,LD_01[DOCUMENTO],LD_01[REVISÃO])=F2196,"VIGENTE","OBSOLETO")</f>
        <v>VIGENTE</v>
      </c>
      <c r="I2196" t="s">
        <v>4322</v>
      </c>
      <c r="J2196" t="s">
        <v>4855</v>
      </c>
      <c r="K2196" t="str">
        <f t="shared" si="102"/>
        <v>MSV-163MS-730-732</v>
      </c>
      <c r="L2196" t="str">
        <f>_xlfn.XLOOKUP(E2196,LD_PROJETOS!A:A,LD_PROJETOS!H:H)</f>
        <v>DR</v>
      </c>
      <c r="M2196" t="str">
        <f t="shared" si="103"/>
        <v/>
      </c>
      <c r="N2196" t="str">
        <f t="shared" si="104"/>
        <v>C:\Users\luis.nunes\OneDrive - ATERPA\00.SERVIDOR\SALA TÉCNICA\00.PROJETOS\02.DOCUMENTOS\ANO 01\MSV-163MS-730-732\DR</v>
      </c>
      <c r="O2196" t="s">
        <v>4780</v>
      </c>
    </row>
    <row r="2197" spans="1:15" x14ac:dyDescent="0.3">
      <c r="A2197" t="s">
        <v>2187</v>
      </c>
      <c r="B2197">
        <v>1370753</v>
      </c>
      <c r="C2197" t="s">
        <v>5992</v>
      </c>
      <c r="D2197" s="11">
        <v>45838</v>
      </c>
      <c r="E2197" t="s">
        <v>4000</v>
      </c>
      <c r="F2197" t="s">
        <v>2786</v>
      </c>
      <c r="G2197" t="s">
        <v>2787</v>
      </c>
      <c r="H2197" t="str">
        <f>IF(_xlfn.XLOOKUP(E2197,LD_01[DOCUMENTO],LD_01[REVISÃO])=F2197,"VIGENTE","OBSOLETO")</f>
        <v>VIGENTE</v>
      </c>
      <c r="I2197" t="s">
        <v>4322</v>
      </c>
      <c r="J2197" t="s">
        <v>4855</v>
      </c>
      <c r="K2197" t="str">
        <f t="shared" si="102"/>
        <v>MSV-163MS-730-732</v>
      </c>
      <c r="L2197" t="str">
        <f>_xlfn.XLOOKUP(E2197,LD_PROJETOS!A:A,LD_PROJETOS!H:H)</f>
        <v>DR</v>
      </c>
      <c r="M2197" t="str">
        <f t="shared" si="103"/>
        <v/>
      </c>
      <c r="N2197" t="str">
        <f t="shared" si="104"/>
        <v>C:\Users\luis.nunes\OneDrive - ATERPA\00.SERVIDOR\SALA TÉCNICA\00.PROJETOS\02.DOCUMENTOS\ANO 01\MSV-163MS-730-732\DR</v>
      </c>
      <c r="O2197" t="s">
        <v>4780</v>
      </c>
    </row>
    <row r="2198" spans="1:15" x14ac:dyDescent="0.3">
      <c r="A2198" t="s">
        <v>2188</v>
      </c>
      <c r="B2198">
        <v>503345</v>
      </c>
      <c r="C2198" t="s">
        <v>5992</v>
      </c>
      <c r="D2198" s="11">
        <v>45838</v>
      </c>
      <c r="E2198" t="s">
        <v>4000</v>
      </c>
      <c r="F2198" t="s">
        <v>2786</v>
      </c>
      <c r="G2198" t="s">
        <v>2788</v>
      </c>
      <c r="H2198" t="str">
        <f>IF(_xlfn.XLOOKUP(E2198,LD_01[DOCUMENTO],LD_01[REVISÃO])=F2198,"VIGENTE","OBSOLETO")</f>
        <v>VIGENTE</v>
      </c>
      <c r="I2198" t="s">
        <v>4322</v>
      </c>
      <c r="J2198" t="s">
        <v>4855</v>
      </c>
      <c r="K2198" t="str">
        <f t="shared" si="102"/>
        <v>MSV-163MS-730-732</v>
      </c>
      <c r="L2198" t="str">
        <f>_xlfn.XLOOKUP(E2198,LD_PROJETOS!A:A,LD_PROJETOS!H:H)</f>
        <v>DR</v>
      </c>
      <c r="M2198" t="str">
        <f t="shared" si="103"/>
        <v/>
      </c>
      <c r="N2198" t="str">
        <f t="shared" si="104"/>
        <v>C:\Users\luis.nunes\OneDrive - ATERPA\00.SERVIDOR\SALA TÉCNICA\00.PROJETOS\02.DOCUMENTOS\ANO 01\MSV-163MS-730-732\DR</v>
      </c>
      <c r="O2198" t="s">
        <v>4780</v>
      </c>
    </row>
    <row r="2199" spans="1:15" x14ac:dyDescent="0.3">
      <c r="A2199" t="s">
        <v>2189</v>
      </c>
      <c r="B2199">
        <v>4533714</v>
      </c>
      <c r="C2199" t="s">
        <v>5992</v>
      </c>
      <c r="D2199" s="11">
        <v>45838</v>
      </c>
      <c r="E2199" t="s">
        <v>4001</v>
      </c>
      <c r="F2199" t="s">
        <v>2791</v>
      </c>
      <c r="G2199" t="s">
        <v>2787</v>
      </c>
      <c r="H2199" t="str">
        <f>IF(_xlfn.XLOOKUP(E2199,LD_01[DOCUMENTO],LD_01[REVISÃO])=F2199,"VIGENTE","OBSOLETO")</f>
        <v>OBSOLETO</v>
      </c>
      <c r="I2199" t="s">
        <v>4322</v>
      </c>
      <c r="J2199" t="s">
        <v>4855</v>
      </c>
      <c r="K2199" t="str">
        <f t="shared" si="102"/>
        <v>MSV-163MS-730-732</v>
      </c>
      <c r="L2199" t="str">
        <f>_xlfn.XLOOKUP(E2199,LD_PROJETOS!A:A,LD_PROJETOS!H:H)</f>
        <v>DR</v>
      </c>
      <c r="M2199" t="str">
        <f t="shared" si="103"/>
        <v>OBSOLETO</v>
      </c>
      <c r="N2199" t="str">
        <f t="shared" si="104"/>
        <v>C:\Users\luis.nunes\OneDrive - ATERPA\00.SERVIDOR\SALA TÉCNICA\00.PROJETOS\02.DOCUMENTOS\ANO 01\MSV-163MS-730-732\DR\OBSOLETO</v>
      </c>
      <c r="O2199" t="s">
        <v>4780</v>
      </c>
    </row>
    <row r="2200" spans="1:15" x14ac:dyDescent="0.3">
      <c r="A2200" t="s">
        <v>2190</v>
      </c>
      <c r="B2200">
        <v>409082</v>
      </c>
      <c r="C2200" t="s">
        <v>5992</v>
      </c>
      <c r="D2200" s="11">
        <v>45838</v>
      </c>
      <c r="E2200" t="s">
        <v>4001</v>
      </c>
      <c r="F2200" t="s">
        <v>2791</v>
      </c>
      <c r="G2200" t="s">
        <v>2788</v>
      </c>
      <c r="H2200" t="str">
        <f>IF(_xlfn.XLOOKUP(E2200,LD_01[DOCUMENTO],LD_01[REVISÃO])=F2200,"VIGENTE","OBSOLETO")</f>
        <v>OBSOLETO</v>
      </c>
      <c r="I2200" t="s">
        <v>4322</v>
      </c>
      <c r="J2200" t="s">
        <v>4855</v>
      </c>
      <c r="K2200" t="str">
        <f t="shared" si="102"/>
        <v>MSV-163MS-730-732</v>
      </c>
      <c r="L2200" t="str">
        <f>_xlfn.XLOOKUP(E2200,LD_PROJETOS!A:A,LD_PROJETOS!H:H)</f>
        <v>DR</v>
      </c>
      <c r="M2200" t="str">
        <f t="shared" si="103"/>
        <v>OBSOLETO</v>
      </c>
      <c r="N2200" t="str">
        <f t="shared" si="104"/>
        <v>C:\Users\luis.nunes\OneDrive - ATERPA\00.SERVIDOR\SALA TÉCNICA\00.PROJETOS\02.DOCUMENTOS\ANO 01\MSV-163MS-730-732\DR\OBSOLETO</v>
      </c>
      <c r="O2200" t="s">
        <v>4780</v>
      </c>
    </row>
    <row r="2201" spans="1:15" x14ac:dyDescent="0.3">
      <c r="A2201" t="s">
        <v>2191</v>
      </c>
      <c r="B2201">
        <v>643912</v>
      </c>
      <c r="C2201" t="s">
        <v>5992</v>
      </c>
      <c r="D2201" s="11">
        <v>45838</v>
      </c>
      <c r="E2201" t="s">
        <v>4002</v>
      </c>
      <c r="F2201" t="s">
        <v>2786</v>
      </c>
      <c r="G2201" t="s">
        <v>2787</v>
      </c>
      <c r="H2201" t="str">
        <f>IF(_xlfn.XLOOKUP(E2201,LD_01[DOCUMENTO],LD_01[REVISÃO])=F2201,"VIGENTE","OBSOLETO")</f>
        <v>VIGENTE</v>
      </c>
      <c r="I2201" t="s">
        <v>4322</v>
      </c>
      <c r="J2201" t="s">
        <v>4855</v>
      </c>
      <c r="K2201" t="str">
        <f t="shared" si="102"/>
        <v>MSV-163MS-730-732</v>
      </c>
      <c r="L2201" t="str">
        <f>_xlfn.XLOOKUP(E2201,LD_PROJETOS!A:A,LD_PROJETOS!H:H)</f>
        <v>DR</v>
      </c>
      <c r="M2201" t="str">
        <f t="shared" si="103"/>
        <v/>
      </c>
      <c r="N2201" t="str">
        <f t="shared" si="104"/>
        <v>C:\Users\luis.nunes\OneDrive - ATERPA\00.SERVIDOR\SALA TÉCNICA\00.PROJETOS\02.DOCUMENTOS\ANO 01\MSV-163MS-730-732\DR</v>
      </c>
      <c r="O2201" t="s">
        <v>4780</v>
      </c>
    </row>
    <row r="2202" spans="1:15" x14ac:dyDescent="0.3">
      <c r="A2202" t="s">
        <v>2192</v>
      </c>
      <c r="B2202">
        <v>417259</v>
      </c>
      <c r="C2202" t="s">
        <v>5992</v>
      </c>
      <c r="D2202" s="11">
        <v>45838</v>
      </c>
      <c r="E2202" t="s">
        <v>4002</v>
      </c>
      <c r="F2202" t="s">
        <v>2786</v>
      </c>
      <c r="G2202" t="s">
        <v>2788</v>
      </c>
      <c r="H2202" t="str">
        <f>IF(_xlfn.XLOOKUP(E2202,LD_01[DOCUMENTO],LD_01[REVISÃO])=F2202,"VIGENTE","OBSOLETO")</f>
        <v>VIGENTE</v>
      </c>
      <c r="I2202" t="s">
        <v>4322</v>
      </c>
      <c r="J2202" t="s">
        <v>4855</v>
      </c>
      <c r="K2202" t="str">
        <f t="shared" si="102"/>
        <v>MSV-163MS-730-732</v>
      </c>
      <c r="L2202" t="str">
        <f>_xlfn.XLOOKUP(E2202,LD_PROJETOS!A:A,LD_PROJETOS!H:H)</f>
        <v>DR</v>
      </c>
      <c r="M2202" t="str">
        <f t="shared" si="103"/>
        <v/>
      </c>
      <c r="N2202" t="str">
        <f t="shared" si="104"/>
        <v>C:\Users\luis.nunes\OneDrive - ATERPA\00.SERVIDOR\SALA TÉCNICA\00.PROJETOS\02.DOCUMENTOS\ANO 01\MSV-163MS-730-732\DR</v>
      </c>
      <c r="O2202" t="s">
        <v>4780</v>
      </c>
    </row>
    <row r="2203" spans="1:15" x14ac:dyDescent="0.3">
      <c r="A2203" t="s">
        <v>2193</v>
      </c>
      <c r="B2203">
        <v>799095</v>
      </c>
      <c r="C2203" t="s">
        <v>5992</v>
      </c>
      <c r="D2203" s="11">
        <v>45838</v>
      </c>
      <c r="E2203" t="s">
        <v>4003</v>
      </c>
      <c r="F2203" t="s">
        <v>2791</v>
      </c>
      <c r="G2203" t="s">
        <v>2787</v>
      </c>
      <c r="H2203" t="str">
        <f>IF(_xlfn.XLOOKUP(E2203,LD_01[DOCUMENTO],LD_01[REVISÃO])=F2203,"VIGENTE","OBSOLETO")</f>
        <v>VIGENTE</v>
      </c>
      <c r="I2203" t="s">
        <v>4322</v>
      </c>
      <c r="J2203" t="s">
        <v>4855</v>
      </c>
      <c r="K2203" t="str">
        <f t="shared" si="102"/>
        <v>MSV-163MS-730-732</v>
      </c>
      <c r="L2203" t="str">
        <f>_xlfn.XLOOKUP(E2203,LD_PROJETOS!A:A,LD_PROJETOS!H:H)</f>
        <v>DR</v>
      </c>
      <c r="M2203" t="str">
        <f t="shared" si="103"/>
        <v/>
      </c>
      <c r="N2203" t="str">
        <f t="shared" si="104"/>
        <v>C:\Users\luis.nunes\OneDrive - ATERPA\00.SERVIDOR\SALA TÉCNICA\00.PROJETOS\02.DOCUMENTOS\ANO 01\MSV-163MS-730-732\DR</v>
      </c>
      <c r="O2203" t="s">
        <v>4780</v>
      </c>
    </row>
    <row r="2204" spans="1:15" x14ac:dyDescent="0.3">
      <c r="A2204" t="s">
        <v>2194</v>
      </c>
      <c r="B2204">
        <v>382338</v>
      </c>
      <c r="C2204" t="s">
        <v>5992</v>
      </c>
      <c r="D2204" s="11">
        <v>45838</v>
      </c>
      <c r="E2204" t="s">
        <v>4003</v>
      </c>
      <c r="F2204" t="s">
        <v>2791</v>
      </c>
      <c r="G2204" t="s">
        <v>2788</v>
      </c>
      <c r="H2204" t="str">
        <f>IF(_xlfn.XLOOKUP(E2204,LD_01[DOCUMENTO],LD_01[REVISÃO])=F2204,"VIGENTE","OBSOLETO")</f>
        <v>VIGENTE</v>
      </c>
      <c r="I2204" t="s">
        <v>4322</v>
      </c>
      <c r="J2204" t="s">
        <v>4855</v>
      </c>
      <c r="K2204" t="str">
        <f t="shared" si="102"/>
        <v>MSV-163MS-730-732</v>
      </c>
      <c r="L2204" t="str">
        <f>_xlfn.XLOOKUP(E2204,LD_PROJETOS!A:A,LD_PROJETOS!H:H)</f>
        <v>DR</v>
      </c>
      <c r="M2204" t="str">
        <f t="shared" si="103"/>
        <v/>
      </c>
      <c r="N2204" t="str">
        <f t="shared" si="104"/>
        <v>C:\Users\luis.nunes\OneDrive - ATERPA\00.SERVIDOR\SALA TÉCNICA\00.PROJETOS\02.DOCUMENTOS\ANO 01\MSV-163MS-730-732\DR</v>
      </c>
      <c r="O2204" t="s">
        <v>4780</v>
      </c>
    </row>
    <row r="2205" spans="1:15" x14ac:dyDescent="0.3">
      <c r="A2205" t="s">
        <v>2195</v>
      </c>
      <c r="B2205">
        <v>807187</v>
      </c>
      <c r="C2205" t="s">
        <v>5992</v>
      </c>
      <c r="D2205" s="11">
        <v>45838</v>
      </c>
      <c r="E2205" t="s">
        <v>4004</v>
      </c>
      <c r="F2205" t="s">
        <v>2786</v>
      </c>
      <c r="G2205" t="s">
        <v>2787</v>
      </c>
      <c r="H2205" t="str">
        <f>IF(_xlfn.XLOOKUP(E2205,LD_01[DOCUMENTO],LD_01[REVISÃO])=F2205,"VIGENTE","OBSOLETO")</f>
        <v>VIGENTE</v>
      </c>
      <c r="I2205" t="s">
        <v>4322</v>
      </c>
      <c r="J2205" t="s">
        <v>4855</v>
      </c>
      <c r="K2205" t="str">
        <f t="shared" si="102"/>
        <v>MSV-163MS-730-732</v>
      </c>
      <c r="L2205" t="str">
        <f>_xlfn.XLOOKUP(E2205,LD_PROJETOS!A:A,LD_PROJETOS!H:H)</f>
        <v>DR</v>
      </c>
      <c r="M2205" t="str">
        <f t="shared" si="103"/>
        <v/>
      </c>
      <c r="N2205" t="str">
        <f t="shared" si="104"/>
        <v>C:\Users\luis.nunes\OneDrive - ATERPA\00.SERVIDOR\SALA TÉCNICA\00.PROJETOS\02.DOCUMENTOS\ANO 01\MSV-163MS-730-732\DR</v>
      </c>
      <c r="O2205" t="s">
        <v>4780</v>
      </c>
    </row>
    <row r="2206" spans="1:15" x14ac:dyDescent="0.3">
      <c r="A2206" t="s">
        <v>2196</v>
      </c>
      <c r="B2206">
        <v>362284</v>
      </c>
      <c r="C2206" t="s">
        <v>5992</v>
      </c>
      <c r="D2206" s="11">
        <v>45838</v>
      </c>
      <c r="E2206" t="s">
        <v>4004</v>
      </c>
      <c r="F2206" t="s">
        <v>2786</v>
      </c>
      <c r="G2206" t="s">
        <v>2788</v>
      </c>
      <c r="H2206" t="str">
        <f>IF(_xlfn.XLOOKUP(E2206,LD_01[DOCUMENTO],LD_01[REVISÃO])=F2206,"VIGENTE","OBSOLETO")</f>
        <v>VIGENTE</v>
      </c>
      <c r="I2206" t="s">
        <v>4322</v>
      </c>
      <c r="J2206" t="s">
        <v>4855</v>
      </c>
      <c r="K2206" t="str">
        <f t="shared" si="102"/>
        <v>MSV-163MS-730-732</v>
      </c>
      <c r="L2206" t="str">
        <f>_xlfn.XLOOKUP(E2206,LD_PROJETOS!A:A,LD_PROJETOS!H:H)</f>
        <v>DR</v>
      </c>
      <c r="M2206" t="str">
        <f t="shared" si="103"/>
        <v/>
      </c>
      <c r="N2206" t="str">
        <f t="shared" si="104"/>
        <v>C:\Users\luis.nunes\OneDrive - ATERPA\00.SERVIDOR\SALA TÉCNICA\00.PROJETOS\02.DOCUMENTOS\ANO 01\MSV-163MS-730-732\DR</v>
      </c>
      <c r="O2206" t="s">
        <v>4780</v>
      </c>
    </row>
    <row r="2207" spans="1:15" x14ac:dyDescent="0.3">
      <c r="A2207" t="s">
        <v>2197</v>
      </c>
      <c r="B2207">
        <v>900681</v>
      </c>
      <c r="C2207" t="s">
        <v>5992</v>
      </c>
      <c r="D2207" s="11">
        <v>45838</v>
      </c>
      <c r="E2207" t="s">
        <v>4005</v>
      </c>
      <c r="F2207" t="s">
        <v>2786</v>
      </c>
      <c r="G2207" t="s">
        <v>2787</v>
      </c>
      <c r="H2207" t="str">
        <f>IF(_xlfn.XLOOKUP(E2207,LD_01[DOCUMENTO],LD_01[REVISÃO])=F2207,"VIGENTE","OBSOLETO")</f>
        <v>VIGENTE</v>
      </c>
      <c r="I2207" t="s">
        <v>4322</v>
      </c>
      <c r="J2207" t="s">
        <v>4855</v>
      </c>
      <c r="K2207" t="str">
        <f t="shared" si="102"/>
        <v>MSV-163MS-730-732</v>
      </c>
      <c r="L2207" t="str">
        <f>_xlfn.XLOOKUP(E2207,LD_PROJETOS!A:A,LD_PROJETOS!H:H)</f>
        <v>DR</v>
      </c>
      <c r="M2207" t="str">
        <f t="shared" si="103"/>
        <v/>
      </c>
      <c r="N2207" t="str">
        <f t="shared" si="104"/>
        <v>C:\Users\luis.nunes\OneDrive - ATERPA\00.SERVIDOR\SALA TÉCNICA\00.PROJETOS\02.DOCUMENTOS\ANO 01\MSV-163MS-730-732\DR</v>
      </c>
      <c r="O2207" t="s">
        <v>4780</v>
      </c>
    </row>
    <row r="2208" spans="1:15" x14ac:dyDescent="0.3">
      <c r="A2208" t="s">
        <v>2198</v>
      </c>
      <c r="B2208">
        <v>344902</v>
      </c>
      <c r="C2208" t="s">
        <v>5992</v>
      </c>
      <c r="D2208" s="11">
        <v>45838</v>
      </c>
      <c r="E2208" t="s">
        <v>4005</v>
      </c>
      <c r="F2208" t="s">
        <v>2786</v>
      </c>
      <c r="G2208" t="s">
        <v>2788</v>
      </c>
      <c r="H2208" t="str">
        <f>IF(_xlfn.XLOOKUP(E2208,LD_01[DOCUMENTO],LD_01[REVISÃO])=F2208,"VIGENTE","OBSOLETO")</f>
        <v>VIGENTE</v>
      </c>
      <c r="I2208" t="s">
        <v>4322</v>
      </c>
      <c r="J2208" t="s">
        <v>4855</v>
      </c>
      <c r="K2208" t="str">
        <f t="shared" si="102"/>
        <v>MSV-163MS-730-732</v>
      </c>
      <c r="L2208" t="str">
        <f>_xlfn.XLOOKUP(E2208,LD_PROJETOS!A:A,LD_PROJETOS!H:H)</f>
        <v>DR</v>
      </c>
      <c r="M2208" t="str">
        <f t="shared" si="103"/>
        <v/>
      </c>
      <c r="N2208" t="str">
        <f t="shared" si="104"/>
        <v>C:\Users\luis.nunes\OneDrive - ATERPA\00.SERVIDOR\SALA TÉCNICA\00.PROJETOS\02.DOCUMENTOS\ANO 01\MSV-163MS-730-732\DR</v>
      </c>
      <c r="O2208" t="s">
        <v>4780</v>
      </c>
    </row>
    <row r="2209" spans="1:15" x14ac:dyDescent="0.3">
      <c r="A2209" t="s">
        <v>2199</v>
      </c>
      <c r="B2209">
        <v>984875</v>
      </c>
      <c r="C2209" t="s">
        <v>5992</v>
      </c>
      <c r="D2209" s="11">
        <v>45838</v>
      </c>
      <c r="E2209" t="s">
        <v>4006</v>
      </c>
      <c r="F2209" t="s">
        <v>2791</v>
      </c>
      <c r="G2209" t="s">
        <v>2787</v>
      </c>
      <c r="H2209" t="str">
        <f>IF(_xlfn.XLOOKUP(E2209,LD_01[DOCUMENTO],LD_01[REVISÃO])=F2209,"VIGENTE","OBSOLETO")</f>
        <v>VIGENTE</v>
      </c>
      <c r="I2209" t="s">
        <v>4322</v>
      </c>
      <c r="J2209" t="s">
        <v>4855</v>
      </c>
      <c r="K2209" t="str">
        <f t="shared" si="102"/>
        <v>MSV-163MS-730-732</v>
      </c>
      <c r="L2209" t="str">
        <f>_xlfn.XLOOKUP(E2209,LD_PROJETOS!A:A,LD_PROJETOS!H:H)</f>
        <v>DR</v>
      </c>
      <c r="M2209" t="str">
        <f t="shared" si="103"/>
        <v/>
      </c>
      <c r="N2209" t="str">
        <f t="shared" si="104"/>
        <v>C:\Users\luis.nunes\OneDrive - ATERPA\00.SERVIDOR\SALA TÉCNICA\00.PROJETOS\02.DOCUMENTOS\ANO 01\MSV-163MS-730-732\DR</v>
      </c>
      <c r="O2209" t="s">
        <v>4780</v>
      </c>
    </row>
    <row r="2210" spans="1:15" x14ac:dyDescent="0.3">
      <c r="A2210" t="s">
        <v>2200</v>
      </c>
      <c r="B2210">
        <v>374356</v>
      </c>
      <c r="C2210" t="s">
        <v>5992</v>
      </c>
      <c r="D2210" s="11">
        <v>45838</v>
      </c>
      <c r="E2210" t="s">
        <v>4006</v>
      </c>
      <c r="F2210" t="s">
        <v>2791</v>
      </c>
      <c r="G2210" t="s">
        <v>2788</v>
      </c>
      <c r="H2210" t="str">
        <f>IF(_xlfn.XLOOKUP(E2210,LD_01[DOCUMENTO],LD_01[REVISÃO])=F2210,"VIGENTE","OBSOLETO")</f>
        <v>VIGENTE</v>
      </c>
      <c r="I2210" t="s">
        <v>4322</v>
      </c>
      <c r="J2210" t="s">
        <v>4855</v>
      </c>
      <c r="K2210" t="str">
        <f t="shared" si="102"/>
        <v>MSV-163MS-730-732</v>
      </c>
      <c r="L2210" t="str">
        <f>_xlfn.XLOOKUP(E2210,LD_PROJETOS!A:A,LD_PROJETOS!H:H)</f>
        <v>DR</v>
      </c>
      <c r="M2210" t="str">
        <f t="shared" si="103"/>
        <v/>
      </c>
      <c r="N2210" t="str">
        <f t="shared" si="104"/>
        <v>C:\Users\luis.nunes\OneDrive - ATERPA\00.SERVIDOR\SALA TÉCNICA\00.PROJETOS\02.DOCUMENTOS\ANO 01\MSV-163MS-730-732\DR</v>
      </c>
      <c r="O2210" t="s">
        <v>4780</v>
      </c>
    </row>
    <row r="2211" spans="1:15" x14ac:dyDescent="0.3">
      <c r="A2211" t="s">
        <v>2213</v>
      </c>
      <c r="B2211">
        <v>4350277</v>
      </c>
      <c r="C2211" t="s">
        <v>5992</v>
      </c>
      <c r="D2211" s="11">
        <v>45838</v>
      </c>
      <c r="E2211" t="s">
        <v>4014</v>
      </c>
      <c r="F2211" t="s">
        <v>2791</v>
      </c>
      <c r="G2211" t="s">
        <v>2787</v>
      </c>
      <c r="H2211" t="str">
        <f>IF(_xlfn.XLOOKUP(E2211,LD_01[DOCUMENTO],LD_01[REVISÃO])=F2211,"VIGENTE","OBSOLETO")</f>
        <v>OBSOLETO</v>
      </c>
      <c r="I2211" t="s">
        <v>4322</v>
      </c>
      <c r="J2211" t="s">
        <v>4855</v>
      </c>
      <c r="K2211" t="str">
        <f t="shared" si="102"/>
        <v>MSV-163MS-730-732</v>
      </c>
      <c r="L2211" t="str">
        <f>_xlfn.XLOOKUP(E2211,LD_PROJETOS!A:A,LD_PROJETOS!H:H)</f>
        <v>PV</v>
      </c>
      <c r="M2211" t="str">
        <f t="shared" si="103"/>
        <v>OBSOLETO</v>
      </c>
      <c r="N2211" t="str">
        <f t="shared" si="104"/>
        <v>C:\Users\luis.nunes\OneDrive - ATERPA\00.SERVIDOR\SALA TÉCNICA\00.PROJETOS\02.DOCUMENTOS\ANO 01\MSV-163MS-730-732\PV\OBSOLETO</v>
      </c>
      <c r="O2211" t="s">
        <v>4780</v>
      </c>
    </row>
    <row r="2212" spans="1:15" x14ac:dyDescent="0.3">
      <c r="A2212" t="s">
        <v>2214</v>
      </c>
      <c r="B2212">
        <v>567071</v>
      </c>
      <c r="C2212" t="s">
        <v>5992</v>
      </c>
      <c r="D2212" s="11">
        <v>45838</v>
      </c>
      <c r="E2212" t="s">
        <v>4014</v>
      </c>
      <c r="F2212" t="s">
        <v>2791</v>
      </c>
      <c r="G2212" t="s">
        <v>2788</v>
      </c>
      <c r="H2212" t="str">
        <f>IF(_xlfn.XLOOKUP(E2212,LD_01[DOCUMENTO],LD_01[REVISÃO])=F2212,"VIGENTE","OBSOLETO")</f>
        <v>OBSOLETO</v>
      </c>
      <c r="I2212" t="s">
        <v>4322</v>
      </c>
      <c r="J2212" t="s">
        <v>4855</v>
      </c>
      <c r="K2212" t="str">
        <f t="shared" si="102"/>
        <v>MSV-163MS-730-732</v>
      </c>
      <c r="L2212" t="str">
        <f>_xlfn.XLOOKUP(E2212,LD_PROJETOS!A:A,LD_PROJETOS!H:H)</f>
        <v>PV</v>
      </c>
      <c r="M2212" t="str">
        <f t="shared" si="103"/>
        <v>OBSOLETO</v>
      </c>
      <c r="N2212" t="str">
        <f t="shared" si="104"/>
        <v>C:\Users\luis.nunes\OneDrive - ATERPA\00.SERVIDOR\SALA TÉCNICA\00.PROJETOS\02.DOCUMENTOS\ANO 01\MSV-163MS-730-732\PV\OBSOLETO</v>
      </c>
      <c r="O2212" t="s">
        <v>4780</v>
      </c>
    </row>
    <row r="2213" spans="1:15" x14ac:dyDescent="0.3">
      <c r="A2213" t="s">
        <v>2215</v>
      </c>
      <c r="B2213">
        <v>4186846</v>
      </c>
      <c r="C2213" t="s">
        <v>5992</v>
      </c>
      <c r="D2213" s="11">
        <v>45838</v>
      </c>
      <c r="E2213" t="s">
        <v>4015</v>
      </c>
      <c r="F2213" t="s">
        <v>2791</v>
      </c>
      <c r="G2213" t="s">
        <v>2787</v>
      </c>
      <c r="H2213" t="str">
        <f>IF(_xlfn.XLOOKUP(E2213,LD_01[DOCUMENTO],LD_01[REVISÃO])=F2213,"VIGENTE","OBSOLETO")</f>
        <v>OBSOLETO</v>
      </c>
      <c r="I2213" t="s">
        <v>4322</v>
      </c>
      <c r="J2213" t="s">
        <v>4855</v>
      </c>
      <c r="K2213" t="str">
        <f t="shared" si="102"/>
        <v>MSV-163MS-730-732</v>
      </c>
      <c r="L2213" t="str">
        <f>_xlfn.XLOOKUP(E2213,LD_PROJETOS!A:A,LD_PROJETOS!H:H)</f>
        <v>PV</v>
      </c>
      <c r="M2213" t="str">
        <f t="shared" si="103"/>
        <v>OBSOLETO</v>
      </c>
      <c r="N2213" t="str">
        <f t="shared" si="104"/>
        <v>C:\Users\luis.nunes\OneDrive - ATERPA\00.SERVIDOR\SALA TÉCNICA\00.PROJETOS\02.DOCUMENTOS\ANO 01\MSV-163MS-730-732\PV\OBSOLETO</v>
      </c>
      <c r="O2213" t="s">
        <v>4780</v>
      </c>
    </row>
    <row r="2214" spans="1:15" x14ac:dyDescent="0.3">
      <c r="A2214" t="s">
        <v>2216</v>
      </c>
      <c r="B2214">
        <v>688219</v>
      </c>
      <c r="C2214" t="s">
        <v>5992</v>
      </c>
      <c r="D2214" s="11">
        <v>45838</v>
      </c>
      <c r="E2214" t="s">
        <v>4015</v>
      </c>
      <c r="F2214" t="s">
        <v>2791</v>
      </c>
      <c r="G2214" t="s">
        <v>2788</v>
      </c>
      <c r="H2214" t="str">
        <f>IF(_xlfn.XLOOKUP(E2214,LD_01[DOCUMENTO],LD_01[REVISÃO])=F2214,"VIGENTE","OBSOLETO")</f>
        <v>OBSOLETO</v>
      </c>
      <c r="I2214" t="s">
        <v>4322</v>
      </c>
      <c r="J2214" t="s">
        <v>4855</v>
      </c>
      <c r="K2214" t="str">
        <f t="shared" si="102"/>
        <v>MSV-163MS-730-732</v>
      </c>
      <c r="L2214" t="str">
        <f>_xlfn.XLOOKUP(E2214,LD_PROJETOS!A:A,LD_PROJETOS!H:H)</f>
        <v>PV</v>
      </c>
      <c r="M2214" t="str">
        <f t="shared" si="103"/>
        <v>OBSOLETO</v>
      </c>
      <c r="N2214" t="str">
        <f t="shared" si="104"/>
        <v>C:\Users\luis.nunes\OneDrive - ATERPA\00.SERVIDOR\SALA TÉCNICA\00.PROJETOS\02.DOCUMENTOS\ANO 01\MSV-163MS-730-732\PV\OBSOLETO</v>
      </c>
      <c r="O2214" t="s">
        <v>4780</v>
      </c>
    </row>
    <row r="2215" spans="1:15" x14ac:dyDescent="0.3">
      <c r="A2215" t="s">
        <v>2217</v>
      </c>
      <c r="B2215">
        <v>4180256</v>
      </c>
      <c r="C2215" t="s">
        <v>5992</v>
      </c>
      <c r="D2215" s="11">
        <v>45838</v>
      </c>
      <c r="E2215" t="s">
        <v>4016</v>
      </c>
      <c r="F2215" t="s">
        <v>2791</v>
      </c>
      <c r="G2215" t="s">
        <v>2787</v>
      </c>
      <c r="H2215" t="str">
        <f>IF(_xlfn.XLOOKUP(E2215,LD_01[DOCUMENTO],LD_01[REVISÃO])=F2215,"VIGENTE","OBSOLETO")</f>
        <v>OBSOLETO</v>
      </c>
      <c r="I2215" t="s">
        <v>4322</v>
      </c>
      <c r="J2215" t="s">
        <v>4855</v>
      </c>
      <c r="K2215" t="str">
        <f t="shared" si="102"/>
        <v>MSV-163MS-730-732</v>
      </c>
      <c r="L2215" t="str">
        <f>_xlfn.XLOOKUP(E2215,LD_PROJETOS!A:A,LD_PROJETOS!H:H)</f>
        <v>PV</v>
      </c>
      <c r="M2215" t="str">
        <f t="shared" si="103"/>
        <v>OBSOLETO</v>
      </c>
      <c r="N2215" t="str">
        <f t="shared" si="104"/>
        <v>C:\Users\luis.nunes\OneDrive - ATERPA\00.SERVIDOR\SALA TÉCNICA\00.PROJETOS\02.DOCUMENTOS\ANO 01\MSV-163MS-730-732\PV\OBSOLETO</v>
      </c>
      <c r="O2215" t="s">
        <v>4780</v>
      </c>
    </row>
    <row r="2216" spans="1:15" x14ac:dyDescent="0.3">
      <c r="A2216" t="s">
        <v>2218</v>
      </c>
      <c r="B2216">
        <v>584937</v>
      </c>
      <c r="C2216" t="s">
        <v>5992</v>
      </c>
      <c r="D2216" s="11">
        <v>45838</v>
      </c>
      <c r="E2216" t="s">
        <v>4016</v>
      </c>
      <c r="F2216" t="s">
        <v>2791</v>
      </c>
      <c r="G2216" t="s">
        <v>2788</v>
      </c>
      <c r="H2216" t="str">
        <f>IF(_xlfn.XLOOKUP(E2216,LD_01[DOCUMENTO],LD_01[REVISÃO])=F2216,"VIGENTE","OBSOLETO")</f>
        <v>OBSOLETO</v>
      </c>
      <c r="I2216" t="s">
        <v>4322</v>
      </c>
      <c r="J2216" t="s">
        <v>4855</v>
      </c>
      <c r="K2216" t="str">
        <f t="shared" si="102"/>
        <v>MSV-163MS-730-732</v>
      </c>
      <c r="L2216" t="str">
        <f>_xlfn.XLOOKUP(E2216,LD_PROJETOS!A:A,LD_PROJETOS!H:H)</f>
        <v>PV</v>
      </c>
      <c r="M2216" t="str">
        <f t="shared" si="103"/>
        <v>OBSOLETO</v>
      </c>
      <c r="N2216" t="str">
        <f t="shared" si="104"/>
        <v>C:\Users\luis.nunes\OneDrive - ATERPA\00.SERVIDOR\SALA TÉCNICA\00.PROJETOS\02.DOCUMENTOS\ANO 01\MSV-163MS-730-732\PV\OBSOLETO</v>
      </c>
      <c r="O2216" t="s">
        <v>4780</v>
      </c>
    </row>
    <row r="2217" spans="1:15" x14ac:dyDescent="0.3">
      <c r="A2217" t="s">
        <v>2219</v>
      </c>
      <c r="B2217">
        <v>3928489</v>
      </c>
      <c r="C2217" t="s">
        <v>5992</v>
      </c>
      <c r="D2217" s="11">
        <v>45838</v>
      </c>
      <c r="E2217" t="s">
        <v>4017</v>
      </c>
      <c r="F2217" t="s">
        <v>2818</v>
      </c>
      <c r="G2217" t="s">
        <v>2787</v>
      </c>
      <c r="H2217" t="str">
        <f>IF(_xlfn.XLOOKUP(E2217,LD_01[DOCUMENTO],LD_01[REVISÃO])=F2217,"VIGENTE","OBSOLETO")</f>
        <v>VIGENTE</v>
      </c>
      <c r="I2217" t="s">
        <v>4322</v>
      </c>
      <c r="J2217" t="s">
        <v>4855</v>
      </c>
      <c r="K2217" t="str">
        <f t="shared" si="102"/>
        <v>MSV-163MS-730-732</v>
      </c>
      <c r="L2217" t="str">
        <f>_xlfn.XLOOKUP(E2217,LD_PROJETOS!A:A,LD_PROJETOS!H:H)</f>
        <v>PV</v>
      </c>
      <c r="M2217" t="str">
        <f t="shared" si="103"/>
        <v/>
      </c>
      <c r="N2217" t="str">
        <f t="shared" si="104"/>
        <v>C:\Users\luis.nunes\OneDrive - ATERPA\00.SERVIDOR\SALA TÉCNICA\00.PROJETOS\02.DOCUMENTOS\ANO 01\MSV-163MS-730-732\PV</v>
      </c>
      <c r="O2217" t="s">
        <v>4780</v>
      </c>
    </row>
    <row r="2218" spans="1:15" x14ac:dyDescent="0.3">
      <c r="A2218" t="s">
        <v>2220</v>
      </c>
      <c r="B2218">
        <v>711303</v>
      </c>
      <c r="C2218" t="s">
        <v>5992</v>
      </c>
      <c r="D2218" s="11">
        <v>45838</v>
      </c>
      <c r="E2218" t="s">
        <v>4017</v>
      </c>
      <c r="F2218" t="s">
        <v>2818</v>
      </c>
      <c r="G2218" t="s">
        <v>2788</v>
      </c>
      <c r="H2218" t="str">
        <f>IF(_xlfn.XLOOKUP(E2218,LD_01[DOCUMENTO],LD_01[REVISÃO])=F2218,"VIGENTE","OBSOLETO")</f>
        <v>VIGENTE</v>
      </c>
      <c r="I2218" t="s">
        <v>4322</v>
      </c>
      <c r="J2218" t="s">
        <v>4855</v>
      </c>
      <c r="K2218" t="str">
        <f t="shared" si="102"/>
        <v>MSV-163MS-730-732</v>
      </c>
      <c r="L2218" t="str">
        <f>_xlfn.XLOOKUP(E2218,LD_PROJETOS!A:A,LD_PROJETOS!H:H)</f>
        <v>PV</v>
      </c>
      <c r="M2218" t="str">
        <f t="shared" si="103"/>
        <v/>
      </c>
      <c r="N2218" t="str">
        <f t="shared" si="104"/>
        <v>C:\Users\luis.nunes\OneDrive - ATERPA\00.SERVIDOR\SALA TÉCNICA\00.PROJETOS\02.DOCUMENTOS\ANO 01\MSV-163MS-730-732\PV</v>
      </c>
      <c r="O2218" t="s">
        <v>4780</v>
      </c>
    </row>
    <row r="2219" spans="1:15" x14ac:dyDescent="0.3">
      <c r="A2219" t="s">
        <v>2221</v>
      </c>
      <c r="B2219">
        <v>4316470</v>
      </c>
      <c r="C2219" t="s">
        <v>5992</v>
      </c>
      <c r="D2219" s="11">
        <v>45838</v>
      </c>
      <c r="E2219" t="s">
        <v>4018</v>
      </c>
      <c r="F2219" t="s">
        <v>2797</v>
      </c>
      <c r="G2219" t="s">
        <v>2787</v>
      </c>
      <c r="H2219" t="str">
        <f>IF(_xlfn.XLOOKUP(E2219,LD_01[DOCUMENTO],LD_01[REVISÃO])=F2219,"VIGENTE","OBSOLETO")</f>
        <v>OBSOLETO</v>
      </c>
      <c r="I2219" t="s">
        <v>4322</v>
      </c>
      <c r="J2219" t="s">
        <v>4855</v>
      </c>
      <c r="K2219" t="str">
        <f t="shared" si="102"/>
        <v>MSV-163MS-730-732</v>
      </c>
      <c r="L2219" t="str">
        <f>_xlfn.XLOOKUP(E2219,LD_PROJETOS!A:A,LD_PROJETOS!H:H)</f>
        <v>PV</v>
      </c>
      <c r="M2219" t="str">
        <f t="shared" si="103"/>
        <v>OBSOLETO</v>
      </c>
      <c r="N2219" t="str">
        <f t="shared" si="104"/>
        <v>C:\Users\luis.nunes\OneDrive - ATERPA\00.SERVIDOR\SALA TÉCNICA\00.PROJETOS\02.DOCUMENTOS\ANO 01\MSV-163MS-730-732\PV\OBSOLETO</v>
      </c>
      <c r="O2219" t="s">
        <v>4780</v>
      </c>
    </row>
    <row r="2220" spans="1:15" x14ac:dyDescent="0.3">
      <c r="A2220" t="s">
        <v>2222</v>
      </c>
      <c r="B2220">
        <v>1531353</v>
      </c>
      <c r="C2220" t="s">
        <v>5992</v>
      </c>
      <c r="D2220" s="11">
        <v>45838</v>
      </c>
      <c r="E2220" t="s">
        <v>4018</v>
      </c>
      <c r="F2220" t="s">
        <v>2797</v>
      </c>
      <c r="G2220" t="s">
        <v>2788</v>
      </c>
      <c r="H2220" t="str">
        <f>IF(_xlfn.XLOOKUP(E2220,LD_01[DOCUMENTO],LD_01[REVISÃO])=F2220,"VIGENTE","OBSOLETO")</f>
        <v>OBSOLETO</v>
      </c>
      <c r="I2220" t="s">
        <v>4322</v>
      </c>
      <c r="J2220" t="s">
        <v>4855</v>
      </c>
      <c r="K2220" t="str">
        <f t="shared" si="102"/>
        <v>MSV-163MS-730-732</v>
      </c>
      <c r="L2220" t="str">
        <f>_xlfn.XLOOKUP(E2220,LD_PROJETOS!A:A,LD_PROJETOS!H:H)</f>
        <v>PV</v>
      </c>
      <c r="M2220" t="str">
        <f t="shared" si="103"/>
        <v>OBSOLETO</v>
      </c>
      <c r="N2220" t="str">
        <f t="shared" si="104"/>
        <v>C:\Users\luis.nunes\OneDrive - ATERPA\00.SERVIDOR\SALA TÉCNICA\00.PROJETOS\02.DOCUMENTOS\ANO 01\MSV-163MS-730-732\PV\OBSOLETO</v>
      </c>
      <c r="O2220" t="s">
        <v>4780</v>
      </c>
    </row>
    <row r="2221" spans="1:15" x14ac:dyDescent="0.3">
      <c r="A2221" t="s">
        <v>2223</v>
      </c>
      <c r="B2221">
        <v>4482556</v>
      </c>
      <c r="C2221" t="s">
        <v>5992</v>
      </c>
      <c r="D2221" s="11">
        <v>45838</v>
      </c>
      <c r="E2221" t="s">
        <v>4019</v>
      </c>
      <c r="F2221" t="s">
        <v>2797</v>
      </c>
      <c r="G2221" t="s">
        <v>2787</v>
      </c>
      <c r="H2221" t="str">
        <f>IF(_xlfn.XLOOKUP(E2221,LD_01[DOCUMENTO],LD_01[REVISÃO])=F2221,"VIGENTE","OBSOLETO")</f>
        <v>VIGENTE</v>
      </c>
      <c r="I2221" t="s">
        <v>4322</v>
      </c>
      <c r="J2221" t="s">
        <v>4855</v>
      </c>
      <c r="K2221" t="str">
        <f t="shared" si="102"/>
        <v>MSV-163MS-730-732</v>
      </c>
      <c r="L2221" t="str">
        <f>_xlfn.XLOOKUP(E2221,LD_PROJETOS!A:A,LD_PROJETOS!H:H)</f>
        <v>PV</v>
      </c>
      <c r="M2221" t="str">
        <f t="shared" si="103"/>
        <v/>
      </c>
      <c r="N2221" t="str">
        <f t="shared" si="104"/>
        <v>C:\Users\luis.nunes\OneDrive - ATERPA\00.SERVIDOR\SALA TÉCNICA\00.PROJETOS\02.DOCUMENTOS\ANO 01\MSV-163MS-730-732\PV</v>
      </c>
      <c r="O2221" t="s">
        <v>4780</v>
      </c>
    </row>
    <row r="2222" spans="1:15" x14ac:dyDescent="0.3">
      <c r="A2222" t="s">
        <v>2224</v>
      </c>
      <c r="B2222">
        <v>1062232</v>
      </c>
      <c r="C2222" t="s">
        <v>5992</v>
      </c>
      <c r="D2222" s="11">
        <v>45838</v>
      </c>
      <c r="E2222" t="s">
        <v>4019</v>
      </c>
      <c r="F2222" t="s">
        <v>2797</v>
      </c>
      <c r="G2222" t="s">
        <v>2788</v>
      </c>
      <c r="H2222" t="str">
        <f>IF(_xlfn.XLOOKUP(E2222,LD_01[DOCUMENTO],LD_01[REVISÃO])=F2222,"VIGENTE","OBSOLETO")</f>
        <v>VIGENTE</v>
      </c>
      <c r="I2222" t="s">
        <v>4322</v>
      </c>
      <c r="J2222" t="s">
        <v>4855</v>
      </c>
      <c r="K2222" t="str">
        <f t="shared" si="102"/>
        <v>MSV-163MS-730-732</v>
      </c>
      <c r="L2222" t="str">
        <f>_xlfn.XLOOKUP(E2222,LD_PROJETOS!A:A,LD_PROJETOS!H:H)</f>
        <v>PV</v>
      </c>
      <c r="M2222" t="str">
        <f t="shared" si="103"/>
        <v/>
      </c>
      <c r="N2222" t="str">
        <f t="shared" si="104"/>
        <v>C:\Users\luis.nunes\OneDrive - ATERPA\00.SERVIDOR\SALA TÉCNICA\00.PROJETOS\02.DOCUMENTOS\ANO 01\MSV-163MS-730-732\PV</v>
      </c>
      <c r="O2222" t="s">
        <v>4780</v>
      </c>
    </row>
    <row r="2223" spans="1:15" x14ac:dyDescent="0.3">
      <c r="A2223" t="s">
        <v>2225</v>
      </c>
      <c r="B2223">
        <v>4468180</v>
      </c>
      <c r="C2223" t="s">
        <v>5992</v>
      </c>
      <c r="D2223" s="11">
        <v>45838</v>
      </c>
      <c r="E2223" t="s">
        <v>4020</v>
      </c>
      <c r="F2223" t="s">
        <v>2797</v>
      </c>
      <c r="G2223" t="s">
        <v>2787</v>
      </c>
      <c r="H2223" t="str">
        <f>IF(_xlfn.XLOOKUP(E2223,LD_01[DOCUMENTO],LD_01[REVISÃO])=F2223,"VIGENTE","OBSOLETO")</f>
        <v>VIGENTE</v>
      </c>
      <c r="I2223" t="s">
        <v>4322</v>
      </c>
      <c r="J2223" t="s">
        <v>4855</v>
      </c>
      <c r="K2223" t="str">
        <f t="shared" si="102"/>
        <v>MSV-163MS-730-732</v>
      </c>
      <c r="L2223" t="str">
        <f>_xlfn.XLOOKUP(E2223,LD_PROJETOS!A:A,LD_PROJETOS!H:H)</f>
        <v>PV</v>
      </c>
      <c r="M2223" t="str">
        <f t="shared" si="103"/>
        <v/>
      </c>
      <c r="N2223" t="str">
        <f t="shared" si="104"/>
        <v>C:\Users\luis.nunes\OneDrive - ATERPA\00.SERVIDOR\SALA TÉCNICA\00.PROJETOS\02.DOCUMENTOS\ANO 01\MSV-163MS-730-732\PV</v>
      </c>
      <c r="O2223" t="s">
        <v>4780</v>
      </c>
    </row>
    <row r="2224" spans="1:15" x14ac:dyDescent="0.3">
      <c r="A2224" t="s">
        <v>2226</v>
      </c>
      <c r="B2224">
        <v>1856771</v>
      </c>
      <c r="C2224" t="s">
        <v>5992</v>
      </c>
      <c r="D2224" s="11">
        <v>45838</v>
      </c>
      <c r="E2224" t="s">
        <v>4020</v>
      </c>
      <c r="F2224" t="s">
        <v>2797</v>
      </c>
      <c r="G2224" t="s">
        <v>2788</v>
      </c>
      <c r="H2224" t="str">
        <f>IF(_xlfn.XLOOKUP(E2224,LD_01[DOCUMENTO],LD_01[REVISÃO])=F2224,"VIGENTE","OBSOLETO")</f>
        <v>VIGENTE</v>
      </c>
      <c r="I2224" t="s">
        <v>4322</v>
      </c>
      <c r="J2224" t="s">
        <v>4855</v>
      </c>
      <c r="K2224" t="str">
        <f t="shared" si="102"/>
        <v>MSV-163MS-730-732</v>
      </c>
      <c r="L2224" t="str">
        <f>_xlfn.XLOOKUP(E2224,LD_PROJETOS!A:A,LD_PROJETOS!H:H)</f>
        <v>PV</v>
      </c>
      <c r="M2224" t="str">
        <f t="shared" si="103"/>
        <v/>
      </c>
      <c r="N2224" t="str">
        <f t="shared" si="104"/>
        <v>C:\Users\luis.nunes\OneDrive - ATERPA\00.SERVIDOR\SALA TÉCNICA\00.PROJETOS\02.DOCUMENTOS\ANO 01\MSV-163MS-730-732\PV</v>
      </c>
      <c r="O2224" t="s">
        <v>4780</v>
      </c>
    </row>
    <row r="2225" spans="1:15" x14ac:dyDescent="0.3">
      <c r="A2225" t="s">
        <v>2203</v>
      </c>
      <c r="B2225">
        <v>6554931</v>
      </c>
      <c r="C2225" t="s">
        <v>5992</v>
      </c>
      <c r="D2225" s="11">
        <v>45838</v>
      </c>
      <c r="E2225" t="s">
        <v>4009</v>
      </c>
      <c r="F2225" t="s">
        <v>2797</v>
      </c>
      <c r="G2225" t="s">
        <v>2787</v>
      </c>
      <c r="H2225" t="str">
        <f>IF(_xlfn.XLOOKUP(E2225,LD_01[DOCUMENTO],LD_01[REVISÃO])=F2225,"VIGENTE","OBSOLETO")</f>
        <v>OBSOLETO</v>
      </c>
      <c r="I2225" t="s">
        <v>4322</v>
      </c>
      <c r="J2225" t="s">
        <v>4855</v>
      </c>
      <c r="K2225" t="str">
        <f t="shared" si="102"/>
        <v>MSV-163MS-730-732</v>
      </c>
      <c r="L2225" t="str">
        <f>_xlfn.XLOOKUP(E2225,LD_PROJETOS!A:A,LD_PROJETOS!H:H)</f>
        <v>SI</v>
      </c>
      <c r="M2225" t="str">
        <f t="shared" si="103"/>
        <v>OBSOLETO</v>
      </c>
      <c r="N2225" t="str">
        <f t="shared" si="104"/>
        <v>C:\Users\luis.nunes\OneDrive - ATERPA\00.SERVIDOR\SALA TÉCNICA\00.PROJETOS\02.DOCUMENTOS\ANO 01\MSV-163MS-730-732\SI\OBSOLETO</v>
      </c>
      <c r="O2225" t="s">
        <v>4780</v>
      </c>
    </row>
    <row r="2226" spans="1:15" x14ac:dyDescent="0.3">
      <c r="A2226" t="s">
        <v>2204</v>
      </c>
      <c r="B2226">
        <v>820546</v>
      </c>
      <c r="C2226" t="s">
        <v>5992</v>
      </c>
      <c r="D2226" s="11">
        <v>45838</v>
      </c>
      <c r="E2226" t="s">
        <v>4009</v>
      </c>
      <c r="F2226" t="s">
        <v>2797</v>
      </c>
      <c r="G2226" t="s">
        <v>2788</v>
      </c>
      <c r="H2226" t="str">
        <f>IF(_xlfn.XLOOKUP(E2226,LD_01[DOCUMENTO],LD_01[REVISÃO])=F2226,"VIGENTE","OBSOLETO")</f>
        <v>OBSOLETO</v>
      </c>
      <c r="I2226" t="s">
        <v>4322</v>
      </c>
      <c r="J2226" t="s">
        <v>4855</v>
      </c>
      <c r="K2226" t="str">
        <f t="shared" si="102"/>
        <v>MSV-163MS-730-732</v>
      </c>
      <c r="L2226" t="str">
        <f>_xlfn.XLOOKUP(E2226,LD_PROJETOS!A:A,LD_PROJETOS!H:H)</f>
        <v>SI</v>
      </c>
      <c r="M2226" t="str">
        <f t="shared" si="103"/>
        <v>OBSOLETO</v>
      </c>
      <c r="N2226" t="str">
        <f t="shared" si="104"/>
        <v>C:\Users\luis.nunes\OneDrive - ATERPA\00.SERVIDOR\SALA TÉCNICA\00.PROJETOS\02.DOCUMENTOS\ANO 01\MSV-163MS-730-732\SI\OBSOLETO</v>
      </c>
      <c r="O2226" t="s">
        <v>4780</v>
      </c>
    </row>
    <row r="2227" spans="1:15" x14ac:dyDescent="0.3">
      <c r="A2227" t="s">
        <v>2205</v>
      </c>
      <c r="B2227">
        <v>7330028</v>
      </c>
      <c r="C2227" t="s">
        <v>5992</v>
      </c>
      <c r="D2227" s="11">
        <v>45838</v>
      </c>
      <c r="E2227" t="s">
        <v>4010</v>
      </c>
      <c r="F2227" t="s">
        <v>2825</v>
      </c>
      <c r="G2227" t="s">
        <v>2787</v>
      </c>
      <c r="H2227" t="str">
        <f>IF(_xlfn.XLOOKUP(E2227,LD_01[DOCUMENTO],LD_01[REVISÃO])=F2227,"VIGENTE","OBSOLETO")</f>
        <v>OBSOLETO</v>
      </c>
      <c r="I2227" t="s">
        <v>4322</v>
      </c>
      <c r="J2227" t="s">
        <v>4855</v>
      </c>
      <c r="K2227" t="str">
        <f t="shared" si="102"/>
        <v>MSV-163MS-730-732</v>
      </c>
      <c r="L2227" t="str">
        <f>_xlfn.XLOOKUP(E2227,LD_PROJETOS!A:A,LD_PROJETOS!H:H)</f>
        <v>SI</v>
      </c>
      <c r="M2227" t="str">
        <f t="shared" si="103"/>
        <v>OBSOLETO</v>
      </c>
      <c r="N2227" t="str">
        <f t="shared" si="104"/>
        <v>C:\Users\luis.nunes\OneDrive - ATERPA\00.SERVIDOR\SALA TÉCNICA\00.PROJETOS\02.DOCUMENTOS\ANO 01\MSV-163MS-730-732\SI\OBSOLETO</v>
      </c>
      <c r="O2227" t="s">
        <v>4780</v>
      </c>
    </row>
    <row r="2228" spans="1:15" x14ac:dyDescent="0.3">
      <c r="A2228" t="s">
        <v>2206</v>
      </c>
      <c r="B2228">
        <v>1004244</v>
      </c>
      <c r="C2228" t="s">
        <v>5992</v>
      </c>
      <c r="D2228" s="11">
        <v>45838</v>
      </c>
      <c r="E2228" t="s">
        <v>4010</v>
      </c>
      <c r="F2228" t="s">
        <v>2825</v>
      </c>
      <c r="G2228" t="s">
        <v>2788</v>
      </c>
      <c r="H2228" t="str">
        <f>IF(_xlfn.XLOOKUP(E2228,LD_01[DOCUMENTO],LD_01[REVISÃO])=F2228,"VIGENTE","OBSOLETO")</f>
        <v>OBSOLETO</v>
      </c>
      <c r="I2228" t="s">
        <v>4322</v>
      </c>
      <c r="J2228" t="s">
        <v>4855</v>
      </c>
      <c r="K2228" t="str">
        <f t="shared" si="102"/>
        <v>MSV-163MS-730-732</v>
      </c>
      <c r="L2228" t="str">
        <f>_xlfn.XLOOKUP(E2228,LD_PROJETOS!A:A,LD_PROJETOS!H:H)</f>
        <v>SI</v>
      </c>
      <c r="M2228" t="str">
        <f t="shared" si="103"/>
        <v>OBSOLETO</v>
      </c>
      <c r="N2228" t="str">
        <f t="shared" si="104"/>
        <v>C:\Users\luis.nunes\OneDrive - ATERPA\00.SERVIDOR\SALA TÉCNICA\00.PROJETOS\02.DOCUMENTOS\ANO 01\MSV-163MS-730-732\SI\OBSOLETO</v>
      </c>
      <c r="O2228" t="s">
        <v>4780</v>
      </c>
    </row>
    <row r="2229" spans="1:15" x14ac:dyDescent="0.3">
      <c r="A2229" t="s">
        <v>2207</v>
      </c>
      <c r="B2229">
        <v>1655594</v>
      </c>
      <c r="C2229" t="s">
        <v>5992</v>
      </c>
      <c r="D2229" s="11">
        <v>45838</v>
      </c>
      <c r="E2229" t="s">
        <v>4011</v>
      </c>
      <c r="F2229" t="s">
        <v>2791</v>
      </c>
      <c r="G2229" t="s">
        <v>2787</v>
      </c>
      <c r="H2229" t="str">
        <f>IF(_xlfn.XLOOKUP(E2229,LD_01[DOCUMENTO],LD_01[REVISÃO])=F2229,"VIGENTE","OBSOLETO")</f>
        <v>VIGENTE</v>
      </c>
      <c r="I2229" t="s">
        <v>4322</v>
      </c>
      <c r="J2229" t="s">
        <v>4855</v>
      </c>
      <c r="K2229" t="str">
        <f t="shared" si="102"/>
        <v>MSV-163MS-730-732</v>
      </c>
      <c r="L2229" t="str">
        <f>_xlfn.XLOOKUP(E2229,LD_PROJETOS!A:A,LD_PROJETOS!H:H)</f>
        <v>SI</v>
      </c>
      <c r="M2229" t="str">
        <f t="shared" si="103"/>
        <v/>
      </c>
      <c r="N2229" t="str">
        <f t="shared" si="104"/>
        <v>C:\Users\luis.nunes\OneDrive - ATERPA\00.SERVIDOR\SALA TÉCNICA\00.PROJETOS\02.DOCUMENTOS\ANO 01\MSV-163MS-730-732\SI</v>
      </c>
      <c r="O2229" t="s">
        <v>4780</v>
      </c>
    </row>
    <row r="2230" spans="1:15" x14ac:dyDescent="0.3">
      <c r="A2230" t="s">
        <v>2208</v>
      </c>
      <c r="B2230">
        <v>337422</v>
      </c>
      <c r="C2230" t="s">
        <v>5992</v>
      </c>
      <c r="D2230" s="11">
        <v>45838</v>
      </c>
      <c r="E2230" t="s">
        <v>4011</v>
      </c>
      <c r="F2230" t="s">
        <v>2791</v>
      </c>
      <c r="G2230" t="s">
        <v>2788</v>
      </c>
      <c r="H2230" t="str">
        <f>IF(_xlfn.XLOOKUP(E2230,LD_01[DOCUMENTO],LD_01[REVISÃO])=F2230,"VIGENTE","OBSOLETO")</f>
        <v>VIGENTE</v>
      </c>
      <c r="I2230" t="s">
        <v>4322</v>
      </c>
      <c r="J2230" t="s">
        <v>4855</v>
      </c>
      <c r="K2230" t="str">
        <f t="shared" si="102"/>
        <v>MSV-163MS-730-732</v>
      </c>
      <c r="L2230" t="str">
        <f>_xlfn.XLOOKUP(E2230,LD_PROJETOS!A:A,LD_PROJETOS!H:H)</f>
        <v>SI</v>
      </c>
      <c r="M2230" t="str">
        <f t="shared" si="103"/>
        <v/>
      </c>
      <c r="N2230" t="str">
        <f t="shared" si="104"/>
        <v>C:\Users\luis.nunes\OneDrive - ATERPA\00.SERVIDOR\SALA TÉCNICA\00.PROJETOS\02.DOCUMENTOS\ANO 01\MSV-163MS-730-732\SI</v>
      </c>
      <c r="O2230" t="s">
        <v>4780</v>
      </c>
    </row>
    <row r="2231" spans="1:15" x14ac:dyDescent="0.3">
      <c r="A2231" t="s">
        <v>2209</v>
      </c>
      <c r="B2231">
        <v>1779394</v>
      </c>
      <c r="C2231" t="s">
        <v>5992</v>
      </c>
      <c r="D2231" s="11">
        <v>45838</v>
      </c>
      <c r="E2231" t="s">
        <v>4012</v>
      </c>
      <c r="F2231" t="s">
        <v>2791</v>
      </c>
      <c r="G2231" t="s">
        <v>2787</v>
      </c>
      <c r="H2231" t="str">
        <f>IF(_xlfn.XLOOKUP(E2231,LD_01[DOCUMENTO],LD_01[REVISÃO])=F2231,"VIGENTE","OBSOLETO")</f>
        <v>VIGENTE</v>
      </c>
      <c r="I2231" t="s">
        <v>4322</v>
      </c>
      <c r="J2231" t="s">
        <v>4855</v>
      </c>
      <c r="K2231" t="str">
        <f t="shared" si="102"/>
        <v>MSV-163MS-730-732</v>
      </c>
      <c r="L2231" t="str">
        <f>_xlfn.XLOOKUP(E2231,LD_PROJETOS!A:A,LD_PROJETOS!H:H)</f>
        <v>SI</v>
      </c>
      <c r="M2231" t="str">
        <f t="shared" si="103"/>
        <v/>
      </c>
      <c r="N2231" t="str">
        <f t="shared" si="104"/>
        <v>C:\Users\luis.nunes\OneDrive - ATERPA\00.SERVIDOR\SALA TÉCNICA\00.PROJETOS\02.DOCUMENTOS\ANO 01\MSV-163MS-730-732\SI</v>
      </c>
      <c r="O2231" t="s">
        <v>4780</v>
      </c>
    </row>
    <row r="2232" spans="1:15" x14ac:dyDescent="0.3">
      <c r="A2232" t="s">
        <v>2210</v>
      </c>
      <c r="B2232">
        <v>430961</v>
      </c>
      <c r="C2232" t="s">
        <v>5992</v>
      </c>
      <c r="D2232" s="11">
        <v>45838</v>
      </c>
      <c r="E2232" t="s">
        <v>4012</v>
      </c>
      <c r="F2232" t="s">
        <v>2791</v>
      </c>
      <c r="G2232" t="s">
        <v>2788</v>
      </c>
      <c r="H2232" t="str">
        <f>IF(_xlfn.XLOOKUP(E2232,LD_01[DOCUMENTO],LD_01[REVISÃO])=F2232,"VIGENTE","OBSOLETO")</f>
        <v>VIGENTE</v>
      </c>
      <c r="I2232" t="s">
        <v>4322</v>
      </c>
      <c r="J2232" t="s">
        <v>4855</v>
      </c>
      <c r="K2232" t="str">
        <f t="shared" si="102"/>
        <v>MSV-163MS-730-732</v>
      </c>
      <c r="L2232" t="str">
        <f>_xlfn.XLOOKUP(E2232,LD_PROJETOS!A:A,LD_PROJETOS!H:H)</f>
        <v>SI</v>
      </c>
      <c r="M2232" t="str">
        <f t="shared" si="103"/>
        <v/>
      </c>
      <c r="N2232" t="str">
        <f t="shared" si="104"/>
        <v>C:\Users\luis.nunes\OneDrive - ATERPA\00.SERVIDOR\SALA TÉCNICA\00.PROJETOS\02.DOCUMENTOS\ANO 01\MSV-163MS-730-732\SI</v>
      </c>
      <c r="O2232" t="s">
        <v>4780</v>
      </c>
    </row>
    <row r="2233" spans="1:15" x14ac:dyDescent="0.3">
      <c r="A2233" t="s">
        <v>2211</v>
      </c>
      <c r="B2233">
        <v>1693251</v>
      </c>
      <c r="C2233" t="s">
        <v>5992</v>
      </c>
      <c r="D2233" s="11">
        <v>45838</v>
      </c>
      <c r="E2233" t="s">
        <v>4013</v>
      </c>
      <c r="F2233" t="s">
        <v>2791</v>
      </c>
      <c r="G2233" t="s">
        <v>2787</v>
      </c>
      <c r="H2233" t="str">
        <f>IF(_xlfn.XLOOKUP(E2233,LD_01[DOCUMENTO],LD_01[REVISÃO])=F2233,"VIGENTE","OBSOLETO")</f>
        <v>VIGENTE</v>
      </c>
      <c r="I2233" t="s">
        <v>4322</v>
      </c>
      <c r="J2233" t="s">
        <v>4855</v>
      </c>
      <c r="K2233" t="str">
        <f t="shared" si="102"/>
        <v>MSV-163MS-730-732</v>
      </c>
      <c r="L2233" t="str">
        <f>_xlfn.XLOOKUP(E2233,LD_PROJETOS!A:A,LD_PROJETOS!H:H)</f>
        <v>SI</v>
      </c>
      <c r="M2233" t="str">
        <f t="shared" si="103"/>
        <v/>
      </c>
      <c r="N2233" t="str">
        <f t="shared" si="104"/>
        <v>C:\Users\luis.nunes\OneDrive - ATERPA\00.SERVIDOR\SALA TÉCNICA\00.PROJETOS\02.DOCUMENTOS\ANO 01\MSV-163MS-730-732\SI</v>
      </c>
      <c r="O2233" t="s">
        <v>4780</v>
      </c>
    </row>
    <row r="2234" spans="1:15" x14ac:dyDescent="0.3">
      <c r="A2234" t="s">
        <v>2212</v>
      </c>
      <c r="B2234">
        <v>310186</v>
      </c>
      <c r="C2234" t="s">
        <v>5992</v>
      </c>
      <c r="D2234" s="11">
        <v>45838</v>
      </c>
      <c r="E2234" t="s">
        <v>4013</v>
      </c>
      <c r="F2234" t="s">
        <v>2791</v>
      </c>
      <c r="G2234" t="s">
        <v>2788</v>
      </c>
      <c r="H2234" t="str">
        <f>IF(_xlfn.XLOOKUP(E2234,LD_01[DOCUMENTO],LD_01[REVISÃO])=F2234,"VIGENTE","OBSOLETO")</f>
        <v>VIGENTE</v>
      </c>
      <c r="I2234" t="s">
        <v>4322</v>
      </c>
      <c r="J2234" t="s">
        <v>4855</v>
      </c>
      <c r="K2234" t="str">
        <f t="shared" si="102"/>
        <v>MSV-163MS-730-732</v>
      </c>
      <c r="L2234" t="str">
        <f>_xlfn.XLOOKUP(E2234,LD_PROJETOS!A:A,LD_PROJETOS!H:H)</f>
        <v>SI</v>
      </c>
      <c r="M2234" t="str">
        <f t="shared" si="103"/>
        <v/>
      </c>
      <c r="N2234" t="str">
        <f t="shared" si="104"/>
        <v>C:\Users\luis.nunes\OneDrive - ATERPA\00.SERVIDOR\SALA TÉCNICA\00.PROJETOS\02.DOCUMENTOS\ANO 01\MSV-163MS-730-732\SI</v>
      </c>
      <c r="O2234" t="s">
        <v>4780</v>
      </c>
    </row>
    <row r="2235" spans="1:15" x14ac:dyDescent="0.3">
      <c r="A2235" t="s">
        <v>2231</v>
      </c>
      <c r="B2235">
        <v>4847929</v>
      </c>
      <c r="C2235" t="s">
        <v>5992</v>
      </c>
      <c r="D2235" s="11">
        <v>45838</v>
      </c>
      <c r="E2235" t="s">
        <v>4023</v>
      </c>
      <c r="F2235" t="s">
        <v>2818</v>
      </c>
      <c r="G2235" t="s">
        <v>2787</v>
      </c>
      <c r="H2235" t="str">
        <f>IF(_xlfn.XLOOKUP(E2235,LD_01[DOCUMENTO],LD_01[REVISÃO])=F2235,"VIGENTE","OBSOLETO")</f>
        <v>VIGENTE</v>
      </c>
      <c r="I2235" t="s">
        <v>4322</v>
      </c>
      <c r="J2235" t="s">
        <v>4855</v>
      </c>
      <c r="K2235" t="str">
        <f t="shared" si="102"/>
        <v>MSV-163MS-730-732</v>
      </c>
      <c r="L2235" t="str">
        <f>_xlfn.XLOOKUP(E2235,LD_PROJETOS!A:A,LD_PROJETOS!H:H)</f>
        <v>EL</v>
      </c>
      <c r="M2235" t="str">
        <f t="shared" si="103"/>
        <v/>
      </c>
      <c r="N2235" t="str">
        <f t="shared" si="104"/>
        <v>C:\Users\luis.nunes\OneDrive - ATERPA\00.SERVIDOR\SALA TÉCNICA\00.PROJETOS\02.DOCUMENTOS\ANO 01\MSV-163MS-730-732\EL</v>
      </c>
      <c r="O2235" t="s">
        <v>4780</v>
      </c>
    </row>
    <row r="2236" spans="1:15" x14ac:dyDescent="0.3">
      <c r="A2236" t="s">
        <v>2232</v>
      </c>
      <c r="B2236">
        <v>320078</v>
      </c>
      <c r="C2236" t="s">
        <v>5992</v>
      </c>
      <c r="D2236" s="11">
        <v>45838</v>
      </c>
      <c r="E2236" t="s">
        <v>4023</v>
      </c>
      <c r="F2236" t="s">
        <v>2818</v>
      </c>
      <c r="G2236" t="s">
        <v>2788</v>
      </c>
      <c r="H2236" t="str">
        <f>IF(_xlfn.XLOOKUP(E2236,LD_01[DOCUMENTO],LD_01[REVISÃO])=F2236,"VIGENTE","OBSOLETO")</f>
        <v>VIGENTE</v>
      </c>
      <c r="I2236" t="s">
        <v>4322</v>
      </c>
      <c r="J2236" t="s">
        <v>4855</v>
      </c>
      <c r="K2236" t="str">
        <f t="shared" si="102"/>
        <v>MSV-163MS-730-732</v>
      </c>
      <c r="L2236" t="str">
        <f>_xlfn.XLOOKUP(E2236,LD_PROJETOS!A:A,LD_PROJETOS!H:H)</f>
        <v>EL</v>
      </c>
      <c r="M2236" t="str">
        <f t="shared" si="103"/>
        <v/>
      </c>
      <c r="N2236" t="str">
        <f t="shared" si="104"/>
        <v>C:\Users\luis.nunes\OneDrive - ATERPA\00.SERVIDOR\SALA TÉCNICA\00.PROJETOS\02.DOCUMENTOS\ANO 01\MSV-163MS-730-732\EL</v>
      </c>
      <c r="O2236" t="s">
        <v>4780</v>
      </c>
    </row>
    <row r="2237" spans="1:15" x14ac:dyDescent="0.3">
      <c r="A2237" t="s">
        <v>2233</v>
      </c>
      <c r="B2237">
        <v>5562756</v>
      </c>
      <c r="C2237" t="s">
        <v>5992</v>
      </c>
      <c r="D2237" s="11">
        <v>45838</v>
      </c>
      <c r="E2237" t="s">
        <v>4024</v>
      </c>
      <c r="F2237" t="s">
        <v>2818</v>
      </c>
      <c r="G2237" t="s">
        <v>2787</v>
      </c>
      <c r="H2237" t="str">
        <f>IF(_xlfn.XLOOKUP(E2237,LD_01[DOCUMENTO],LD_01[REVISÃO])=F2237,"VIGENTE","OBSOLETO")</f>
        <v>OBSOLETO</v>
      </c>
      <c r="I2237" t="s">
        <v>4322</v>
      </c>
      <c r="J2237" t="s">
        <v>4855</v>
      </c>
      <c r="K2237" t="str">
        <f t="shared" si="102"/>
        <v>MSV-163MS-730-732</v>
      </c>
      <c r="L2237" t="str">
        <f>_xlfn.XLOOKUP(E2237,LD_PROJETOS!A:A,LD_PROJETOS!H:H)</f>
        <v>EL</v>
      </c>
      <c r="M2237" t="str">
        <f t="shared" si="103"/>
        <v>OBSOLETO</v>
      </c>
      <c r="N2237" t="str">
        <f t="shared" si="104"/>
        <v>C:\Users\luis.nunes\OneDrive - ATERPA\00.SERVIDOR\SALA TÉCNICA\00.PROJETOS\02.DOCUMENTOS\ANO 01\MSV-163MS-730-732\EL\OBSOLETO</v>
      </c>
      <c r="O2237" t="s">
        <v>4780</v>
      </c>
    </row>
    <row r="2238" spans="1:15" x14ac:dyDescent="0.3">
      <c r="A2238" t="s">
        <v>2234</v>
      </c>
      <c r="B2238">
        <v>398346</v>
      </c>
      <c r="C2238" t="s">
        <v>5992</v>
      </c>
      <c r="D2238" s="11">
        <v>45838</v>
      </c>
      <c r="E2238" t="s">
        <v>4024</v>
      </c>
      <c r="F2238" t="s">
        <v>2818</v>
      </c>
      <c r="G2238" t="s">
        <v>2788</v>
      </c>
      <c r="H2238" t="str">
        <f>IF(_xlfn.XLOOKUP(E2238,LD_01[DOCUMENTO],LD_01[REVISÃO])=F2238,"VIGENTE","OBSOLETO")</f>
        <v>OBSOLETO</v>
      </c>
      <c r="I2238" t="s">
        <v>4322</v>
      </c>
      <c r="J2238" t="s">
        <v>4855</v>
      </c>
      <c r="K2238" t="str">
        <f t="shared" si="102"/>
        <v>MSV-163MS-730-732</v>
      </c>
      <c r="L2238" t="str">
        <f>_xlfn.XLOOKUP(E2238,LD_PROJETOS!A:A,LD_PROJETOS!H:H)</f>
        <v>EL</v>
      </c>
      <c r="M2238" t="str">
        <f t="shared" si="103"/>
        <v>OBSOLETO</v>
      </c>
      <c r="N2238" t="str">
        <f t="shared" si="104"/>
        <v>C:\Users\luis.nunes\OneDrive - ATERPA\00.SERVIDOR\SALA TÉCNICA\00.PROJETOS\02.DOCUMENTOS\ANO 01\MSV-163MS-730-732\EL\OBSOLETO</v>
      </c>
      <c r="O2238" t="s">
        <v>4780</v>
      </c>
    </row>
    <row r="2239" spans="1:15" x14ac:dyDescent="0.3">
      <c r="A2239" t="s">
        <v>2235</v>
      </c>
      <c r="B2239">
        <v>3389813</v>
      </c>
      <c r="C2239" t="s">
        <v>5992</v>
      </c>
      <c r="D2239" s="11">
        <v>45838</v>
      </c>
      <c r="E2239" t="s">
        <v>4025</v>
      </c>
      <c r="F2239" t="s">
        <v>2799</v>
      </c>
      <c r="G2239" t="s">
        <v>2787</v>
      </c>
      <c r="H2239" t="str">
        <f>IF(_xlfn.XLOOKUP(E2239,LD_01[DOCUMENTO],LD_01[REVISÃO])=F2239,"VIGENTE","OBSOLETO")</f>
        <v>VIGENTE</v>
      </c>
      <c r="I2239" t="s">
        <v>4322</v>
      </c>
      <c r="J2239" t="s">
        <v>4855</v>
      </c>
      <c r="K2239" t="str">
        <f t="shared" si="102"/>
        <v>MSV-163MS-730-732</v>
      </c>
      <c r="L2239" t="str">
        <f>_xlfn.XLOOKUP(E2239,LD_PROJETOS!A:A,LD_PROJETOS!H:H)</f>
        <v>EL</v>
      </c>
      <c r="M2239" t="str">
        <f t="shared" si="103"/>
        <v/>
      </c>
      <c r="N2239" t="str">
        <f t="shared" si="104"/>
        <v>C:\Users\luis.nunes\OneDrive - ATERPA\00.SERVIDOR\SALA TÉCNICA\00.PROJETOS\02.DOCUMENTOS\ANO 01\MSV-163MS-730-732\EL</v>
      </c>
      <c r="O2239" t="s">
        <v>4780</v>
      </c>
    </row>
    <row r="2240" spans="1:15" x14ac:dyDescent="0.3">
      <c r="A2240" t="s">
        <v>2236</v>
      </c>
      <c r="B2240">
        <v>420217</v>
      </c>
      <c r="C2240" t="s">
        <v>5992</v>
      </c>
      <c r="D2240" s="11">
        <v>45838</v>
      </c>
      <c r="E2240" t="s">
        <v>4025</v>
      </c>
      <c r="F2240" t="s">
        <v>2799</v>
      </c>
      <c r="G2240" t="s">
        <v>2788</v>
      </c>
      <c r="H2240" t="str">
        <f>IF(_xlfn.XLOOKUP(E2240,LD_01[DOCUMENTO],LD_01[REVISÃO])=F2240,"VIGENTE","OBSOLETO")</f>
        <v>VIGENTE</v>
      </c>
      <c r="I2240" t="s">
        <v>4322</v>
      </c>
      <c r="J2240" t="s">
        <v>4855</v>
      </c>
      <c r="K2240" t="str">
        <f t="shared" si="102"/>
        <v>MSV-163MS-730-732</v>
      </c>
      <c r="L2240" t="str">
        <f>_xlfn.XLOOKUP(E2240,LD_PROJETOS!A:A,LD_PROJETOS!H:H)</f>
        <v>EL</v>
      </c>
      <c r="M2240" t="str">
        <f t="shared" si="103"/>
        <v/>
      </c>
      <c r="N2240" t="str">
        <f t="shared" si="104"/>
        <v>C:\Users\luis.nunes\OneDrive - ATERPA\00.SERVIDOR\SALA TÉCNICA\00.PROJETOS\02.DOCUMENTOS\ANO 01\MSV-163MS-730-732\EL</v>
      </c>
      <c r="O2240" t="s">
        <v>4780</v>
      </c>
    </row>
    <row r="2241" spans="1:15" x14ac:dyDescent="0.3">
      <c r="A2241" t="s">
        <v>2237</v>
      </c>
      <c r="B2241">
        <v>2886842</v>
      </c>
      <c r="C2241" t="s">
        <v>5992</v>
      </c>
      <c r="D2241" s="11">
        <v>45838</v>
      </c>
      <c r="E2241" t="s">
        <v>4026</v>
      </c>
      <c r="F2241" t="s">
        <v>2799</v>
      </c>
      <c r="G2241" t="s">
        <v>2787</v>
      </c>
      <c r="H2241" t="str">
        <f>IF(_xlfn.XLOOKUP(E2241,LD_01[DOCUMENTO],LD_01[REVISÃO])=F2241,"VIGENTE","OBSOLETO")</f>
        <v>VIGENTE</v>
      </c>
      <c r="I2241" t="s">
        <v>4322</v>
      </c>
      <c r="J2241" t="s">
        <v>4855</v>
      </c>
      <c r="K2241" t="str">
        <f t="shared" ref="K2241:K2304" si="105">"MSV-163MS-"&amp;I2241</f>
        <v>MSV-163MS-730-732</v>
      </c>
      <c r="L2241" t="str">
        <f>_xlfn.XLOOKUP(E2241,LD_PROJETOS!A:A,LD_PROJETOS!H:H)</f>
        <v>EL</v>
      </c>
      <c r="M2241" t="str">
        <f t="shared" ref="M2241:M2304" si="106">IF(H2241&lt;&gt;"OBSOLETO","",H2241)</f>
        <v/>
      </c>
      <c r="N2241" t="str">
        <f t="shared" ref="N2241:N2304" si="107">_xlfn.TEXTJOIN("\",TRUE,J2241:M2241)</f>
        <v>C:\Users\luis.nunes\OneDrive - ATERPA\00.SERVIDOR\SALA TÉCNICA\00.PROJETOS\02.DOCUMENTOS\ANO 01\MSV-163MS-730-732\EL</v>
      </c>
      <c r="O2241" t="s">
        <v>4780</v>
      </c>
    </row>
    <row r="2242" spans="1:15" x14ac:dyDescent="0.3">
      <c r="A2242" t="s">
        <v>2238</v>
      </c>
      <c r="B2242">
        <v>456773</v>
      </c>
      <c r="C2242" t="s">
        <v>5992</v>
      </c>
      <c r="D2242" s="11">
        <v>45838</v>
      </c>
      <c r="E2242" t="s">
        <v>4026</v>
      </c>
      <c r="F2242" t="s">
        <v>2799</v>
      </c>
      <c r="G2242" t="s">
        <v>2788</v>
      </c>
      <c r="H2242" t="str">
        <f>IF(_xlfn.XLOOKUP(E2242,LD_01[DOCUMENTO],LD_01[REVISÃO])=F2242,"VIGENTE","OBSOLETO")</f>
        <v>VIGENTE</v>
      </c>
      <c r="I2242" t="s">
        <v>4322</v>
      </c>
      <c r="J2242" t="s">
        <v>4855</v>
      </c>
      <c r="K2242" t="str">
        <f t="shared" si="105"/>
        <v>MSV-163MS-730-732</v>
      </c>
      <c r="L2242" t="str">
        <f>_xlfn.XLOOKUP(E2242,LD_PROJETOS!A:A,LD_PROJETOS!H:H)</f>
        <v>EL</v>
      </c>
      <c r="M2242" t="str">
        <f t="shared" si="106"/>
        <v/>
      </c>
      <c r="N2242" t="str">
        <f t="shared" si="107"/>
        <v>C:\Users\luis.nunes\OneDrive - ATERPA\00.SERVIDOR\SALA TÉCNICA\00.PROJETOS\02.DOCUMENTOS\ANO 01\MSV-163MS-730-732\EL</v>
      </c>
      <c r="O2242" t="s">
        <v>4780</v>
      </c>
    </row>
    <row r="2243" spans="1:15" x14ac:dyDescent="0.3">
      <c r="A2243" t="s">
        <v>2239</v>
      </c>
      <c r="B2243">
        <v>3005370</v>
      </c>
      <c r="C2243" t="s">
        <v>5992</v>
      </c>
      <c r="D2243" s="11">
        <v>45838</v>
      </c>
      <c r="E2243" t="s">
        <v>4027</v>
      </c>
      <c r="F2243" t="s">
        <v>2797</v>
      </c>
      <c r="G2243" t="s">
        <v>2787</v>
      </c>
      <c r="H2243" t="str">
        <f>IF(_xlfn.XLOOKUP(E2243,LD_01[DOCUMENTO],LD_01[REVISÃO])=F2243,"VIGENTE","OBSOLETO")</f>
        <v>VIGENTE</v>
      </c>
      <c r="I2243" t="s">
        <v>4322</v>
      </c>
      <c r="J2243" t="s">
        <v>4855</v>
      </c>
      <c r="K2243" t="str">
        <f t="shared" si="105"/>
        <v>MSV-163MS-730-732</v>
      </c>
      <c r="L2243" t="str">
        <f>_xlfn.XLOOKUP(E2243,LD_PROJETOS!A:A,LD_PROJETOS!H:H)</f>
        <v>EL</v>
      </c>
      <c r="M2243" t="str">
        <f t="shared" si="106"/>
        <v/>
      </c>
      <c r="N2243" t="str">
        <f t="shared" si="107"/>
        <v>C:\Users\luis.nunes\OneDrive - ATERPA\00.SERVIDOR\SALA TÉCNICA\00.PROJETOS\02.DOCUMENTOS\ANO 01\MSV-163MS-730-732\EL</v>
      </c>
      <c r="O2243" t="s">
        <v>4780</v>
      </c>
    </row>
    <row r="2244" spans="1:15" x14ac:dyDescent="0.3">
      <c r="A2244" t="s">
        <v>2240</v>
      </c>
      <c r="B2244">
        <v>488884</v>
      </c>
      <c r="C2244" t="s">
        <v>5992</v>
      </c>
      <c r="D2244" s="11">
        <v>45838</v>
      </c>
      <c r="E2244" t="s">
        <v>4027</v>
      </c>
      <c r="F2244" t="s">
        <v>2797</v>
      </c>
      <c r="G2244" t="s">
        <v>2788</v>
      </c>
      <c r="H2244" t="str">
        <f>IF(_xlfn.XLOOKUP(E2244,LD_01[DOCUMENTO],LD_01[REVISÃO])=F2244,"VIGENTE","OBSOLETO")</f>
        <v>VIGENTE</v>
      </c>
      <c r="I2244" t="s">
        <v>4322</v>
      </c>
      <c r="J2244" t="s">
        <v>4855</v>
      </c>
      <c r="K2244" t="str">
        <f t="shared" si="105"/>
        <v>MSV-163MS-730-732</v>
      </c>
      <c r="L2244" t="str">
        <f>_xlfn.XLOOKUP(E2244,LD_PROJETOS!A:A,LD_PROJETOS!H:H)</f>
        <v>EL</v>
      </c>
      <c r="M2244" t="str">
        <f t="shared" si="106"/>
        <v/>
      </c>
      <c r="N2244" t="str">
        <f t="shared" si="107"/>
        <v>C:\Users\luis.nunes\OneDrive - ATERPA\00.SERVIDOR\SALA TÉCNICA\00.PROJETOS\02.DOCUMENTOS\ANO 01\MSV-163MS-730-732\EL</v>
      </c>
      <c r="O2244" t="s">
        <v>4780</v>
      </c>
    </row>
    <row r="2245" spans="1:15" x14ac:dyDescent="0.3">
      <c r="A2245" t="s">
        <v>2241</v>
      </c>
      <c r="B2245">
        <v>3917930</v>
      </c>
      <c r="C2245" t="s">
        <v>5992</v>
      </c>
      <c r="D2245" s="11">
        <v>45838</v>
      </c>
      <c r="E2245" t="s">
        <v>4028</v>
      </c>
      <c r="F2245" t="s">
        <v>2818</v>
      </c>
      <c r="G2245" t="s">
        <v>2787</v>
      </c>
      <c r="H2245" t="str">
        <f>IF(_xlfn.XLOOKUP(E2245,LD_01[DOCUMENTO],LD_01[REVISÃO])=F2245,"VIGENTE","OBSOLETO")</f>
        <v>VIGENTE</v>
      </c>
      <c r="I2245" t="s">
        <v>4322</v>
      </c>
      <c r="J2245" t="s">
        <v>4855</v>
      </c>
      <c r="K2245" t="str">
        <f t="shared" si="105"/>
        <v>MSV-163MS-730-732</v>
      </c>
      <c r="L2245" t="str">
        <f>_xlfn.XLOOKUP(E2245,LD_PROJETOS!A:A,LD_PROJETOS!H:H)</f>
        <v>EL</v>
      </c>
      <c r="M2245" t="str">
        <f t="shared" si="106"/>
        <v/>
      </c>
      <c r="N2245" t="str">
        <f t="shared" si="107"/>
        <v>C:\Users\luis.nunes\OneDrive - ATERPA\00.SERVIDOR\SALA TÉCNICA\00.PROJETOS\02.DOCUMENTOS\ANO 01\MSV-163MS-730-732\EL</v>
      </c>
      <c r="O2245" t="s">
        <v>4780</v>
      </c>
    </row>
    <row r="2246" spans="1:15" x14ac:dyDescent="0.3">
      <c r="A2246" t="s">
        <v>2242</v>
      </c>
      <c r="B2246">
        <v>424840</v>
      </c>
      <c r="C2246" t="s">
        <v>5992</v>
      </c>
      <c r="D2246" s="11">
        <v>45838</v>
      </c>
      <c r="E2246" t="s">
        <v>4028</v>
      </c>
      <c r="F2246" t="s">
        <v>2818</v>
      </c>
      <c r="G2246" t="s">
        <v>2788</v>
      </c>
      <c r="H2246" t="str">
        <f>IF(_xlfn.XLOOKUP(E2246,LD_01[DOCUMENTO],LD_01[REVISÃO])=F2246,"VIGENTE","OBSOLETO")</f>
        <v>VIGENTE</v>
      </c>
      <c r="I2246" t="s">
        <v>4322</v>
      </c>
      <c r="J2246" t="s">
        <v>4855</v>
      </c>
      <c r="K2246" t="str">
        <f t="shared" si="105"/>
        <v>MSV-163MS-730-732</v>
      </c>
      <c r="L2246" t="str">
        <f>_xlfn.XLOOKUP(E2246,LD_PROJETOS!A:A,LD_PROJETOS!H:H)</f>
        <v>EL</v>
      </c>
      <c r="M2246" t="str">
        <f t="shared" si="106"/>
        <v/>
      </c>
      <c r="N2246" t="str">
        <f t="shared" si="107"/>
        <v>C:\Users\luis.nunes\OneDrive - ATERPA\00.SERVIDOR\SALA TÉCNICA\00.PROJETOS\02.DOCUMENTOS\ANO 01\MSV-163MS-730-732\EL</v>
      </c>
      <c r="O2246" t="s">
        <v>4780</v>
      </c>
    </row>
    <row r="2247" spans="1:15" x14ac:dyDescent="0.3">
      <c r="A2247" t="s">
        <v>2243</v>
      </c>
      <c r="B2247">
        <v>5547200</v>
      </c>
      <c r="C2247" t="s">
        <v>5992</v>
      </c>
      <c r="D2247" s="11">
        <v>45838</v>
      </c>
      <c r="E2247" t="s">
        <v>4029</v>
      </c>
      <c r="F2247" t="s">
        <v>2791</v>
      </c>
      <c r="G2247" t="s">
        <v>2787</v>
      </c>
      <c r="H2247" t="str">
        <f>IF(_xlfn.XLOOKUP(E2247,LD_01[DOCUMENTO],LD_01[REVISÃO])=F2247,"VIGENTE","OBSOLETO")</f>
        <v>VIGENTE</v>
      </c>
      <c r="I2247" t="s">
        <v>4322</v>
      </c>
      <c r="J2247" t="s">
        <v>4855</v>
      </c>
      <c r="K2247" t="str">
        <f t="shared" si="105"/>
        <v>MSV-163MS-730-732</v>
      </c>
      <c r="L2247" t="str">
        <f>_xlfn.XLOOKUP(E2247,LD_PROJETOS!A:A,LD_PROJETOS!H:H)</f>
        <v>EL</v>
      </c>
      <c r="M2247" t="str">
        <f t="shared" si="106"/>
        <v/>
      </c>
      <c r="N2247" t="str">
        <f t="shared" si="107"/>
        <v>C:\Users\luis.nunes\OneDrive - ATERPA\00.SERVIDOR\SALA TÉCNICA\00.PROJETOS\02.DOCUMENTOS\ANO 01\MSV-163MS-730-732\EL</v>
      </c>
      <c r="O2247" t="s">
        <v>4780</v>
      </c>
    </row>
    <row r="2248" spans="1:15" x14ac:dyDescent="0.3">
      <c r="A2248" t="s">
        <v>2244</v>
      </c>
      <c r="B2248">
        <v>397113</v>
      </c>
      <c r="C2248" t="s">
        <v>5992</v>
      </c>
      <c r="D2248" s="11">
        <v>45838</v>
      </c>
      <c r="E2248" t="s">
        <v>4029</v>
      </c>
      <c r="F2248" t="s">
        <v>2791</v>
      </c>
      <c r="G2248" t="s">
        <v>2788</v>
      </c>
      <c r="H2248" t="str">
        <f>IF(_xlfn.XLOOKUP(E2248,LD_01[DOCUMENTO],LD_01[REVISÃO])=F2248,"VIGENTE","OBSOLETO")</f>
        <v>VIGENTE</v>
      </c>
      <c r="I2248" t="s">
        <v>4322</v>
      </c>
      <c r="J2248" t="s">
        <v>4855</v>
      </c>
      <c r="K2248" t="str">
        <f t="shared" si="105"/>
        <v>MSV-163MS-730-732</v>
      </c>
      <c r="L2248" t="str">
        <f>_xlfn.XLOOKUP(E2248,LD_PROJETOS!A:A,LD_PROJETOS!H:H)</f>
        <v>EL</v>
      </c>
      <c r="M2248" t="str">
        <f t="shared" si="106"/>
        <v/>
      </c>
      <c r="N2248" t="str">
        <f t="shared" si="107"/>
        <v>C:\Users\luis.nunes\OneDrive - ATERPA\00.SERVIDOR\SALA TÉCNICA\00.PROJETOS\02.DOCUMENTOS\ANO 01\MSV-163MS-730-732\EL</v>
      </c>
      <c r="O2248" t="s">
        <v>4780</v>
      </c>
    </row>
    <row r="2249" spans="1:15" x14ac:dyDescent="0.3">
      <c r="A2249" t="s">
        <v>2245</v>
      </c>
      <c r="B2249">
        <v>2804172</v>
      </c>
      <c r="C2249" t="s">
        <v>5992</v>
      </c>
      <c r="D2249" s="11">
        <v>45838</v>
      </c>
      <c r="E2249" t="s">
        <v>4030</v>
      </c>
      <c r="F2249" t="s">
        <v>2799</v>
      </c>
      <c r="G2249" t="s">
        <v>2787</v>
      </c>
      <c r="H2249" t="str">
        <f>IF(_xlfn.XLOOKUP(E2249,LD_01[DOCUMENTO],LD_01[REVISÃO])=F2249,"VIGENTE","OBSOLETO")</f>
        <v>VIGENTE</v>
      </c>
      <c r="I2249" t="s">
        <v>4322</v>
      </c>
      <c r="J2249" t="s">
        <v>4855</v>
      </c>
      <c r="K2249" t="str">
        <f t="shared" si="105"/>
        <v>MSV-163MS-730-732</v>
      </c>
      <c r="L2249" t="str">
        <f>_xlfn.XLOOKUP(E2249,LD_PROJETOS!A:A,LD_PROJETOS!H:H)</f>
        <v>EL</v>
      </c>
      <c r="M2249" t="str">
        <f t="shared" si="106"/>
        <v/>
      </c>
      <c r="N2249" t="str">
        <f t="shared" si="107"/>
        <v>C:\Users\luis.nunes\OneDrive - ATERPA\00.SERVIDOR\SALA TÉCNICA\00.PROJETOS\02.DOCUMENTOS\ANO 01\MSV-163MS-730-732\EL</v>
      </c>
      <c r="O2249" t="s">
        <v>4780</v>
      </c>
    </row>
    <row r="2250" spans="1:15" x14ac:dyDescent="0.3">
      <c r="A2250" t="s">
        <v>2246</v>
      </c>
      <c r="B2250">
        <v>460525</v>
      </c>
      <c r="C2250" t="s">
        <v>5992</v>
      </c>
      <c r="D2250" s="11">
        <v>45838</v>
      </c>
      <c r="E2250" t="s">
        <v>4030</v>
      </c>
      <c r="F2250" t="s">
        <v>2799</v>
      </c>
      <c r="G2250" t="s">
        <v>2788</v>
      </c>
      <c r="H2250" t="str">
        <f>IF(_xlfn.XLOOKUP(E2250,LD_01[DOCUMENTO],LD_01[REVISÃO])=F2250,"VIGENTE","OBSOLETO")</f>
        <v>VIGENTE</v>
      </c>
      <c r="I2250" t="s">
        <v>4322</v>
      </c>
      <c r="J2250" t="s">
        <v>4855</v>
      </c>
      <c r="K2250" t="str">
        <f t="shared" si="105"/>
        <v>MSV-163MS-730-732</v>
      </c>
      <c r="L2250" t="str">
        <f>_xlfn.XLOOKUP(E2250,LD_PROJETOS!A:A,LD_PROJETOS!H:H)</f>
        <v>EL</v>
      </c>
      <c r="M2250" t="str">
        <f t="shared" si="106"/>
        <v/>
      </c>
      <c r="N2250" t="str">
        <f t="shared" si="107"/>
        <v>C:\Users\luis.nunes\OneDrive - ATERPA\00.SERVIDOR\SALA TÉCNICA\00.PROJETOS\02.DOCUMENTOS\ANO 01\MSV-163MS-730-732\EL</v>
      </c>
      <c r="O2250" t="s">
        <v>4780</v>
      </c>
    </row>
    <row r="2251" spans="1:15" x14ac:dyDescent="0.3">
      <c r="A2251" t="s">
        <v>2247</v>
      </c>
      <c r="B2251">
        <v>877088</v>
      </c>
      <c r="C2251" t="s">
        <v>5992</v>
      </c>
      <c r="D2251" s="11">
        <v>45838</v>
      </c>
      <c r="E2251" t="s">
        <v>4031</v>
      </c>
      <c r="F2251" t="s">
        <v>2818</v>
      </c>
      <c r="G2251" t="s">
        <v>2787</v>
      </c>
      <c r="H2251" t="str">
        <f>IF(_xlfn.XLOOKUP(E2251,LD_01[DOCUMENTO],LD_01[REVISÃO])=F2251,"VIGENTE","OBSOLETO")</f>
        <v>OBSOLETO</v>
      </c>
      <c r="I2251" t="s">
        <v>4322</v>
      </c>
      <c r="J2251" t="s">
        <v>4855</v>
      </c>
      <c r="K2251" t="str">
        <f t="shared" si="105"/>
        <v>MSV-163MS-730-732</v>
      </c>
      <c r="L2251" t="str">
        <f>_xlfn.XLOOKUP(E2251,LD_PROJETOS!A:A,LD_PROJETOS!H:H)</f>
        <v>EL</v>
      </c>
      <c r="M2251" t="str">
        <f t="shared" si="106"/>
        <v>OBSOLETO</v>
      </c>
      <c r="N2251" t="str">
        <f t="shared" si="107"/>
        <v>C:\Users\luis.nunes\OneDrive - ATERPA\00.SERVIDOR\SALA TÉCNICA\00.PROJETOS\02.DOCUMENTOS\ANO 01\MSV-163MS-730-732\EL\OBSOLETO</v>
      </c>
      <c r="O2251" t="s">
        <v>4780</v>
      </c>
    </row>
    <row r="2252" spans="1:15" x14ac:dyDescent="0.3">
      <c r="A2252" t="s">
        <v>2248</v>
      </c>
      <c r="B2252">
        <v>327090</v>
      </c>
      <c r="C2252" t="s">
        <v>5992</v>
      </c>
      <c r="D2252" s="11">
        <v>45838</v>
      </c>
      <c r="E2252" t="s">
        <v>4031</v>
      </c>
      <c r="F2252" t="s">
        <v>2818</v>
      </c>
      <c r="G2252" t="s">
        <v>2788</v>
      </c>
      <c r="H2252" t="str">
        <f>IF(_xlfn.XLOOKUP(E2252,LD_01[DOCUMENTO],LD_01[REVISÃO])=F2252,"VIGENTE","OBSOLETO")</f>
        <v>OBSOLETO</v>
      </c>
      <c r="I2252" t="s">
        <v>4322</v>
      </c>
      <c r="J2252" t="s">
        <v>4855</v>
      </c>
      <c r="K2252" t="str">
        <f t="shared" si="105"/>
        <v>MSV-163MS-730-732</v>
      </c>
      <c r="L2252" t="str">
        <f>_xlfn.XLOOKUP(E2252,LD_PROJETOS!A:A,LD_PROJETOS!H:H)</f>
        <v>EL</v>
      </c>
      <c r="M2252" t="str">
        <f t="shared" si="106"/>
        <v>OBSOLETO</v>
      </c>
      <c r="N2252" t="str">
        <f t="shared" si="107"/>
        <v>C:\Users\luis.nunes\OneDrive - ATERPA\00.SERVIDOR\SALA TÉCNICA\00.PROJETOS\02.DOCUMENTOS\ANO 01\MSV-163MS-730-732\EL\OBSOLETO</v>
      </c>
      <c r="O2252" t="s">
        <v>4780</v>
      </c>
    </row>
    <row r="2253" spans="1:15" x14ac:dyDescent="0.3">
      <c r="A2253" t="s">
        <v>2264</v>
      </c>
      <c r="B2253">
        <v>5093696</v>
      </c>
      <c r="C2253" t="s">
        <v>5992</v>
      </c>
      <c r="D2253" s="11">
        <v>45838</v>
      </c>
      <c r="E2253" t="s">
        <v>4040</v>
      </c>
      <c r="F2253" t="s">
        <v>2797</v>
      </c>
      <c r="G2253" t="s">
        <v>2787</v>
      </c>
      <c r="H2253" t="str">
        <f>IF(_xlfn.XLOOKUP(E2253,LD_01[DOCUMENTO],LD_01[REVISÃO])=F2253,"VIGENTE","OBSOLETO")</f>
        <v>OBSOLETO</v>
      </c>
      <c r="I2253" t="s">
        <v>4322</v>
      </c>
      <c r="J2253" t="s">
        <v>4855</v>
      </c>
      <c r="K2253" t="str">
        <f t="shared" si="105"/>
        <v>MSV-163MS-730-732</v>
      </c>
      <c r="L2253" t="str">
        <f>_xlfn.XLOOKUP(E2253,LD_PROJETOS!A:A,LD_PROJETOS!H:H)</f>
        <v>IN</v>
      </c>
      <c r="M2253" t="str">
        <f t="shared" si="106"/>
        <v>OBSOLETO</v>
      </c>
      <c r="N2253" t="str">
        <f t="shared" si="107"/>
        <v>C:\Users\luis.nunes\OneDrive - ATERPA\00.SERVIDOR\SALA TÉCNICA\00.PROJETOS\02.DOCUMENTOS\ANO 01\MSV-163MS-730-732\IN\OBSOLETO</v>
      </c>
      <c r="O2253" t="s">
        <v>4780</v>
      </c>
    </row>
    <row r="2254" spans="1:15" x14ac:dyDescent="0.3">
      <c r="A2254" t="s">
        <v>2265</v>
      </c>
      <c r="B2254">
        <v>582627</v>
      </c>
      <c r="C2254" t="s">
        <v>5992</v>
      </c>
      <c r="D2254" s="11">
        <v>45838</v>
      </c>
      <c r="E2254" t="s">
        <v>4040</v>
      </c>
      <c r="F2254" t="s">
        <v>2797</v>
      </c>
      <c r="G2254" t="s">
        <v>2788</v>
      </c>
      <c r="H2254" t="str">
        <f>IF(_xlfn.XLOOKUP(E2254,LD_01[DOCUMENTO],LD_01[REVISÃO])=F2254,"VIGENTE","OBSOLETO")</f>
        <v>OBSOLETO</v>
      </c>
      <c r="I2254" t="s">
        <v>4322</v>
      </c>
      <c r="J2254" t="s">
        <v>4855</v>
      </c>
      <c r="K2254" t="str">
        <f t="shared" si="105"/>
        <v>MSV-163MS-730-732</v>
      </c>
      <c r="L2254" t="str">
        <f>_xlfn.XLOOKUP(E2254,LD_PROJETOS!A:A,LD_PROJETOS!H:H)</f>
        <v>IN</v>
      </c>
      <c r="M2254" t="str">
        <f t="shared" si="106"/>
        <v>OBSOLETO</v>
      </c>
      <c r="N2254" t="str">
        <f t="shared" si="107"/>
        <v>C:\Users\luis.nunes\OneDrive - ATERPA\00.SERVIDOR\SALA TÉCNICA\00.PROJETOS\02.DOCUMENTOS\ANO 01\MSV-163MS-730-732\IN\OBSOLETO</v>
      </c>
      <c r="O2254" t="s">
        <v>4780</v>
      </c>
    </row>
    <row r="2255" spans="1:15" x14ac:dyDescent="0.3">
      <c r="A2255" t="s">
        <v>2266</v>
      </c>
      <c r="B2255">
        <v>5251149</v>
      </c>
      <c r="C2255" t="s">
        <v>5992</v>
      </c>
      <c r="D2255" s="11">
        <v>45838</v>
      </c>
      <c r="E2255" t="s">
        <v>4041</v>
      </c>
      <c r="F2255" t="s">
        <v>2797</v>
      </c>
      <c r="G2255" t="s">
        <v>2787</v>
      </c>
      <c r="H2255" t="str">
        <f>IF(_xlfn.XLOOKUP(E2255,LD_01[DOCUMENTO],LD_01[REVISÃO])=F2255,"VIGENTE","OBSOLETO")</f>
        <v>OBSOLETO</v>
      </c>
      <c r="I2255" t="s">
        <v>4322</v>
      </c>
      <c r="J2255" t="s">
        <v>4855</v>
      </c>
      <c r="K2255" t="str">
        <f t="shared" si="105"/>
        <v>MSV-163MS-730-732</v>
      </c>
      <c r="L2255" t="str">
        <f>_xlfn.XLOOKUP(E2255,LD_PROJETOS!A:A,LD_PROJETOS!H:H)</f>
        <v>IN</v>
      </c>
      <c r="M2255" t="str">
        <f t="shared" si="106"/>
        <v>OBSOLETO</v>
      </c>
      <c r="N2255" t="str">
        <f t="shared" si="107"/>
        <v>C:\Users\luis.nunes\OneDrive - ATERPA\00.SERVIDOR\SALA TÉCNICA\00.PROJETOS\02.DOCUMENTOS\ANO 01\MSV-163MS-730-732\IN\OBSOLETO</v>
      </c>
      <c r="O2255" t="s">
        <v>4780</v>
      </c>
    </row>
    <row r="2256" spans="1:15" x14ac:dyDescent="0.3">
      <c r="A2256" t="s">
        <v>2267</v>
      </c>
      <c r="B2256">
        <v>623296</v>
      </c>
      <c r="C2256" t="s">
        <v>5992</v>
      </c>
      <c r="D2256" s="11">
        <v>45838</v>
      </c>
      <c r="E2256" t="s">
        <v>4041</v>
      </c>
      <c r="F2256" t="s">
        <v>2797</v>
      </c>
      <c r="G2256" t="s">
        <v>2788</v>
      </c>
      <c r="H2256" t="str">
        <f>IF(_xlfn.XLOOKUP(E2256,LD_01[DOCUMENTO],LD_01[REVISÃO])=F2256,"VIGENTE","OBSOLETO")</f>
        <v>OBSOLETO</v>
      </c>
      <c r="I2256" t="s">
        <v>4322</v>
      </c>
      <c r="J2256" t="s">
        <v>4855</v>
      </c>
      <c r="K2256" t="str">
        <f t="shared" si="105"/>
        <v>MSV-163MS-730-732</v>
      </c>
      <c r="L2256" t="str">
        <f>_xlfn.XLOOKUP(E2256,LD_PROJETOS!A:A,LD_PROJETOS!H:H)</f>
        <v>IN</v>
      </c>
      <c r="M2256" t="str">
        <f t="shared" si="106"/>
        <v>OBSOLETO</v>
      </c>
      <c r="N2256" t="str">
        <f t="shared" si="107"/>
        <v>C:\Users\luis.nunes\OneDrive - ATERPA\00.SERVIDOR\SALA TÉCNICA\00.PROJETOS\02.DOCUMENTOS\ANO 01\MSV-163MS-730-732\IN\OBSOLETO</v>
      </c>
      <c r="O2256" t="s">
        <v>4780</v>
      </c>
    </row>
    <row r="2257" spans="1:15" x14ac:dyDescent="0.3">
      <c r="A2257" t="s">
        <v>2282</v>
      </c>
      <c r="B2257">
        <v>5189258</v>
      </c>
      <c r="C2257" t="s">
        <v>5992</v>
      </c>
      <c r="D2257" s="11">
        <v>45838</v>
      </c>
      <c r="E2257" t="s">
        <v>4050</v>
      </c>
      <c r="F2257" t="s">
        <v>2799</v>
      </c>
      <c r="G2257" t="s">
        <v>2787</v>
      </c>
      <c r="H2257" t="str">
        <f>IF(_xlfn.XLOOKUP(E2257,LD_01[DOCUMENTO],LD_01[REVISÃO])=F2257,"VIGENTE","OBSOLETO")</f>
        <v>OBSOLETO</v>
      </c>
      <c r="I2257" t="s">
        <v>4322</v>
      </c>
      <c r="J2257" t="s">
        <v>4855</v>
      </c>
      <c r="K2257" t="str">
        <f t="shared" si="105"/>
        <v>MSV-163MS-730-732</v>
      </c>
      <c r="L2257" t="str">
        <f>_xlfn.XLOOKUP(E2257,LD_PROJETOS!A:A,LD_PROJETOS!H:H)</f>
        <v>PA</v>
      </c>
      <c r="M2257" t="str">
        <f t="shared" si="106"/>
        <v>OBSOLETO</v>
      </c>
      <c r="N2257" t="str">
        <f t="shared" si="107"/>
        <v>C:\Users\luis.nunes\OneDrive - ATERPA\00.SERVIDOR\SALA TÉCNICA\00.PROJETOS\02.DOCUMENTOS\ANO 01\MSV-163MS-730-732\PA\OBSOLETO</v>
      </c>
      <c r="O2257" t="s">
        <v>4780</v>
      </c>
    </row>
    <row r="2258" spans="1:15" x14ac:dyDescent="0.3">
      <c r="A2258" t="s">
        <v>2283</v>
      </c>
      <c r="B2258">
        <v>550776</v>
      </c>
      <c r="C2258" t="s">
        <v>5992</v>
      </c>
      <c r="D2258" s="11">
        <v>45838</v>
      </c>
      <c r="E2258" t="s">
        <v>4050</v>
      </c>
      <c r="F2258" t="s">
        <v>2799</v>
      </c>
      <c r="G2258" t="s">
        <v>2788</v>
      </c>
      <c r="H2258" t="str">
        <f>IF(_xlfn.XLOOKUP(E2258,LD_01[DOCUMENTO],LD_01[REVISÃO])=F2258,"VIGENTE","OBSOLETO")</f>
        <v>OBSOLETO</v>
      </c>
      <c r="I2258" t="s">
        <v>4322</v>
      </c>
      <c r="J2258" t="s">
        <v>4855</v>
      </c>
      <c r="K2258" t="str">
        <f t="shared" si="105"/>
        <v>MSV-163MS-730-732</v>
      </c>
      <c r="L2258" t="str">
        <f>_xlfn.XLOOKUP(E2258,LD_PROJETOS!A:A,LD_PROJETOS!H:H)</f>
        <v>PA</v>
      </c>
      <c r="M2258" t="str">
        <f t="shared" si="106"/>
        <v>OBSOLETO</v>
      </c>
      <c r="N2258" t="str">
        <f t="shared" si="107"/>
        <v>C:\Users\luis.nunes\OneDrive - ATERPA\00.SERVIDOR\SALA TÉCNICA\00.PROJETOS\02.DOCUMENTOS\ANO 01\MSV-163MS-730-732\PA\OBSOLETO</v>
      </c>
      <c r="O2258" t="s">
        <v>4780</v>
      </c>
    </row>
    <row r="2259" spans="1:15" x14ac:dyDescent="0.3">
      <c r="A2259" t="s">
        <v>2284</v>
      </c>
      <c r="B2259">
        <v>5345058</v>
      </c>
      <c r="C2259" t="s">
        <v>5992</v>
      </c>
      <c r="D2259" s="11">
        <v>45838</v>
      </c>
      <c r="E2259" t="s">
        <v>4051</v>
      </c>
      <c r="F2259" t="s">
        <v>2799</v>
      </c>
      <c r="G2259" t="s">
        <v>2787</v>
      </c>
      <c r="H2259" t="str">
        <f>IF(_xlfn.XLOOKUP(E2259,LD_01[DOCUMENTO],LD_01[REVISÃO])=F2259,"VIGENTE","OBSOLETO")</f>
        <v>OBSOLETO</v>
      </c>
      <c r="I2259" t="s">
        <v>4322</v>
      </c>
      <c r="J2259" t="s">
        <v>4855</v>
      </c>
      <c r="K2259" t="str">
        <f t="shared" si="105"/>
        <v>MSV-163MS-730-732</v>
      </c>
      <c r="L2259" t="str">
        <f>_xlfn.XLOOKUP(E2259,LD_PROJETOS!A:A,LD_PROJETOS!H:H)</f>
        <v>PA</v>
      </c>
      <c r="M2259" t="str">
        <f t="shared" si="106"/>
        <v>OBSOLETO</v>
      </c>
      <c r="N2259" t="str">
        <f t="shared" si="107"/>
        <v>C:\Users\luis.nunes\OneDrive - ATERPA\00.SERVIDOR\SALA TÉCNICA\00.PROJETOS\02.DOCUMENTOS\ANO 01\MSV-163MS-730-732\PA\OBSOLETO</v>
      </c>
      <c r="O2259" t="s">
        <v>4780</v>
      </c>
    </row>
    <row r="2260" spans="1:15" x14ac:dyDescent="0.3">
      <c r="A2260" t="s">
        <v>2285</v>
      </c>
      <c r="B2260">
        <v>607253</v>
      </c>
      <c r="C2260" t="s">
        <v>5992</v>
      </c>
      <c r="D2260" s="11">
        <v>45838</v>
      </c>
      <c r="E2260" t="s">
        <v>4051</v>
      </c>
      <c r="F2260" t="s">
        <v>2799</v>
      </c>
      <c r="G2260" t="s">
        <v>2788</v>
      </c>
      <c r="H2260" t="str">
        <f>IF(_xlfn.XLOOKUP(E2260,LD_01[DOCUMENTO],LD_01[REVISÃO])=F2260,"VIGENTE","OBSOLETO")</f>
        <v>OBSOLETO</v>
      </c>
      <c r="I2260" t="s">
        <v>4322</v>
      </c>
      <c r="J2260" t="s">
        <v>4855</v>
      </c>
      <c r="K2260" t="str">
        <f t="shared" si="105"/>
        <v>MSV-163MS-730-732</v>
      </c>
      <c r="L2260" t="str">
        <f>_xlfn.XLOOKUP(E2260,LD_PROJETOS!A:A,LD_PROJETOS!H:H)</f>
        <v>PA</v>
      </c>
      <c r="M2260" t="str">
        <f t="shared" si="106"/>
        <v>OBSOLETO</v>
      </c>
      <c r="N2260" t="str">
        <f t="shared" si="107"/>
        <v>C:\Users\luis.nunes\OneDrive - ATERPA\00.SERVIDOR\SALA TÉCNICA\00.PROJETOS\02.DOCUMENTOS\ANO 01\MSV-163MS-730-732\PA\OBSOLETO</v>
      </c>
      <c r="O2260" t="s">
        <v>4780</v>
      </c>
    </row>
    <row r="2261" spans="1:15" x14ac:dyDescent="0.3">
      <c r="A2261" t="s">
        <v>2269</v>
      </c>
      <c r="B2261">
        <v>2128025</v>
      </c>
      <c r="C2261" t="s">
        <v>5992</v>
      </c>
      <c r="D2261" s="11">
        <v>45838</v>
      </c>
      <c r="E2261" t="s">
        <v>4043</v>
      </c>
      <c r="F2261" t="s">
        <v>2818</v>
      </c>
      <c r="G2261" t="s">
        <v>2787</v>
      </c>
      <c r="H2261" t="str">
        <f>IF(_xlfn.XLOOKUP(E2261,LD_01[DOCUMENTO],LD_01[REVISÃO])=F2261,"VIGENTE","OBSOLETO")</f>
        <v>VIGENTE</v>
      </c>
      <c r="I2261" t="s">
        <v>4322</v>
      </c>
      <c r="J2261" t="s">
        <v>4855</v>
      </c>
      <c r="K2261" t="str">
        <f t="shared" si="105"/>
        <v>MSV-163MS-730-732</v>
      </c>
      <c r="L2261" t="str">
        <f>_xlfn.XLOOKUP(E2261,LD_PROJETOS!A:A,LD_PROJETOS!H:H)</f>
        <v>DV</v>
      </c>
      <c r="M2261" t="str">
        <f t="shared" si="106"/>
        <v/>
      </c>
      <c r="N2261" t="str">
        <f t="shared" si="107"/>
        <v>C:\Users\luis.nunes\OneDrive - ATERPA\00.SERVIDOR\SALA TÉCNICA\00.PROJETOS\02.DOCUMENTOS\ANO 01\MSV-163MS-730-732\DV</v>
      </c>
      <c r="O2261" t="s">
        <v>4780</v>
      </c>
    </row>
    <row r="2262" spans="1:15" x14ac:dyDescent="0.3">
      <c r="A2262" t="s">
        <v>2270</v>
      </c>
      <c r="B2262">
        <v>658011</v>
      </c>
      <c r="C2262" t="s">
        <v>5992</v>
      </c>
      <c r="D2262" s="11">
        <v>45838</v>
      </c>
      <c r="E2262" t="s">
        <v>4043</v>
      </c>
      <c r="F2262" t="s">
        <v>2818</v>
      </c>
      <c r="G2262" t="s">
        <v>2788</v>
      </c>
      <c r="H2262" t="str">
        <f>IF(_xlfn.XLOOKUP(E2262,LD_01[DOCUMENTO],LD_01[REVISÃO])=F2262,"VIGENTE","OBSOLETO")</f>
        <v>VIGENTE</v>
      </c>
      <c r="I2262" t="s">
        <v>4322</v>
      </c>
      <c r="J2262" t="s">
        <v>4855</v>
      </c>
      <c r="K2262" t="str">
        <f t="shared" si="105"/>
        <v>MSV-163MS-730-732</v>
      </c>
      <c r="L2262" t="str">
        <f>_xlfn.XLOOKUP(E2262,LD_PROJETOS!A:A,LD_PROJETOS!H:H)</f>
        <v>DV</v>
      </c>
      <c r="M2262" t="str">
        <f t="shared" si="106"/>
        <v/>
      </c>
      <c r="N2262" t="str">
        <f t="shared" si="107"/>
        <v>C:\Users\luis.nunes\OneDrive - ATERPA\00.SERVIDOR\SALA TÉCNICA\00.PROJETOS\02.DOCUMENTOS\ANO 01\MSV-163MS-730-732\DV</v>
      </c>
      <c r="O2262" t="s">
        <v>4780</v>
      </c>
    </row>
    <row r="2263" spans="1:15" x14ac:dyDescent="0.3">
      <c r="A2263" t="s">
        <v>2271</v>
      </c>
      <c r="B2263">
        <v>2087466</v>
      </c>
      <c r="C2263" t="s">
        <v>5992</v>
      </c>
      <c r="D2263" s="11">
        <v>45838</v>
      </c>
      <c r="E2263" t="s">
        <v>4044</v>
      </c>
      <c r="F2263" t="s">
        <v>2818</v>
      </c>
      <c r="G2263" t="s">
        <v>2787</v>
      </c>
      <c r="H2263" t="str">
        <f>IF(_xlfn.XLOOKUP(E2263,LD_01[DOCUMENTO],LD_01[REVISÃO])=F2263,"VIGENTE","OBSOLETO")</f>
        <v>VIGENTE</v>
      </c>
      <c r="I2263" t="s">
        <v>4322</v>
      </c>
      <c r="J2263" t="s">
        <v>4855</v>
      </c>
      <c r="K2263" t="str">
        <f t="shared" si="105"/>
        <v>MSV-163MS-730-732</v>
      </c>
      <c r="L2263" t="str">
        <f>_xlfn.XLOOKUP(E2263,LD_PROJETOS!A:A,LD_PROJETOS!H:H)</f>
        <v>DV</v>
      </c>
      <c r="M2263" t="str">
        <f t="shared" si="106"/>
        <v/>
      </c>
      <c r="N2263" t="str">
        <f t="shared" si="107"/>
        <v>C:\Users\luis.nunes\OneDrive - ATERPA\00.SERVIDOR\SALA TÉCNICA\00.PROJETOS\02.DOCUMENTOS\ANO 01\MSV-163MS-730-732\DV</v>
      </c>
      <c r="O2263" t="s">
        <v>4780</v>
      </c>
    </row>
    <row r="2264" spans="1:15" x14ac:dyDescent="0.3">
      <c r="A2264" t="s">
        <v>2272</v>
      </c>
      <c r="B2264">
        <v>668671</v>
      </c>
      <c r="C2264" t="s">
        <v>5992</v>
      </c>
      <c r="D2264" s="11">
        <v>45838</v>
      </c>
      <c r="E2264" t="s">
        <v>4044</v>
      </c>
      <c r="F2264" t="s">
        <v>2818</v>
      </c>
      <c r="G2264" t="s">
        <v>2788</v>
      </c>
      <c r="H2264" t="str">
        <f>IF(_xlfn.XLOOKUP(E2264,LD_01[DOCUMENTO],LD_01[REVISÃO])=F2264,"VIGENTE","OBSOLETO")</f>
        <v>VIGENTE</v>
      </c>
      <c r="I2264" t="s">
        <v>4322</v>
      </c>
      <c r="J2264" t="s">
        <v>4855</v>
      </c>
      <c r="K2264" t="str">
        <f t="shared" si="105"/>
        <v>MSV-163MS-730-732</v>
      </c>
      <c r="L2264" t="str">
        <f>_xlfn.XLOOKUP(E2264,LD_PROJETOS!A:A,LD_PROJETOS!H:H)</f>
        <v>DV</v>
      </c>
      <c r="M2264" t="str">
        <f t="shared" si="106"/>
        <v/>
      </c>
      <c r="N2264" t="str">
        <f t="shared" si="107"/>
        <v>C:\Users\luis.nunes\OneDrive - ATERPA\00.SERVIDOR\SALA TÉCNICA\00.PROJETOS\02.DOCUMENTOS\ANO 01\MSV-163MS-730-732\DV</v>
      </c>
      <c r="O2264" t="s">
        <v>4780</v>
      </c>
    </row>
    <row r="2265" spans="1:15" x14ac:dyDescent="0.3">
      <c r="A2265" t="s">
        <v>2273</v>
      </c>
      <c r="B2265">
        <v>1903714</v>
      </c>
      <c r="C2265" t="s">
        <v>5992</v>
      </c>
      <c r="D2265" s="11">
        <v>45838</v>
      </c>
      <c r="E2265" t="s">
        <v>4045</v>
      </c>
      <c r="F2265" t="s">
        <v>2791</v>
      </c>
      <c r="G2265" t="s">
        <v>2787</v>
      </c>
      <c r="H2265" t="str">
        <f>IF(_xlfn.XLOOKUP(E2265,LD_01[DOCUMENTO],LD_01[REVISÃO])=F2265,"VIGENTE","OBSOLETO")</f>
        <v>VIGENTE</v>
      </c>
      <c r="I2265" t="s">
        <v>4322</v>
      </c>
      <c r="J2265" t="s">
        <v>4855</v>
      </c>
      <c r="K2265" t="str">
        <f t="shared" si="105"/>
        <v>MSV-163MS-730-732</v>
      </c>
      <c r="L2265" t="str">
        <f>_xlfn.XLOOKUP(E2265,LD_PROJETOS!A:A,LD_PROJETOS!H:H)</f>
        <v>DV</v>
      </c>
      <c r="M2265" t="str">
        <f t="shared" si="106"/>
        <v/>
      </c>
      <c r="N2265" t="str">
        <f t="shared" si="107"/>
        <v>C:\Users\luis.nunes\OneDrive - ATERPA\00.SERVIDOR\SALA TÉCNICA\00.PROJETOS\02.DOCUMENTOS\ANO 01\MSV-163MS-730-732\DV</v>
      </c>
      <c r="O2265" t="s">
        <v>4780</v>
      </c>
    </row>
    <row r="2266" spans="1:15" x14ac:dyDescent="0.3">
      <c r="A2266" t="s">
        <v>2274</v>
      </c>
      <c r="B2266">
        <v>557867</v>
      </c>
      <c r="C2266" t="s">
        <v>5992</v>
      </c>
      <c r="D2266" s="11">
        <v>45838</v>
      </c>
      <c r="E2266" t="s">
        <v>4045</v>
      </c>
      <c r="F2266" t="s">
        <v>2791</v>
      </c>
      <c r="G2266" t="s">
        <v>2788</v>
      </c>
      <c r="H2266" t="str">
        <f>IF(_xlfn.XLOOKUP(E2266,LD_01[DOCUMENTO],LD_01[REVISÃO])=F2266,"VIGENTE","OBSOLETO")</f>
        <v>VIGENTE</v>
      </c>
      <c r="I2266" t="s">
        <v>4322</v>
      </c>
      <c r="J2266" t="s">
        <v>4855</v>
      </c>
      <c r="K2266" t="str">
        <f t="shared" si="105"/>
        <v>MSV-163MS-730-732</v>
      </c>
      <c r="L2266" t="str">
        <f>_xlfn.XLOOKUP(E2266,LD_PROJETOS!A:A,LD_PROJETOS!H:H)</f>
        <v>DV</v>
      </c>
      <c r="M2266" t="str">
        <f t="shared" si="106"/>
        <v/>
      </c>
      <c r="N2266" t="str">
        <f t="shared" si="107"/>
        <v>C:\Users\luis.nunes\OneDrive - ATERPA\00.SERVIDOR\SALA TÉCNICA\00.PROJETOS\02.DOCUMENTOS\ANO 01\MSV-163MS-730-732\DV</v>
      </c>
      <c r="O2266" t="s">
        <v>4780</v>
      </c>
    </row>
    <row r="2267" spans="1:15" x14ac:dyDescent="0.3">
      <c r="A2267" t="s">
        <v>2275</v>
      </c>
      <c r="B2267">
        <v>2323836</v>
      </c>
      <c r="C2267" t="s">
        <v>5992</v>
      </c>
      <c r="D2267" s="11">
        <v>45838</v>
      </c>
      <c r="E2267" t="s">
        <v>4046</v>
      </c>
      <c r="F2267" t="s">
        <v>2791</v>
      </c>
      <c r="G2267" t="s">
        <v>2787</v>
      </c>
      <c r="H2267" t="str">
        <f>IF(_xlfn.XLOOKUP(E2267,LD_01[DOCUMENTO],LD_01[REVISÃO])=F2267,"VIGENTE","OBSOLETO")</f>
        <v>VIGENTE</v>
      </c>
      <c r="I2267" t="s">
        <v>4322</v>
      </c>
      <c r="J2267" t="s">
        <v>4855</v>
      </c>
      <c r="K2267" t="str">
        <f t="shared" si="105"/>
        <v>MSV-163MS-730-732</v>
      </c>
      <c r="L2267" t="str">
        <f>_xlfn.XLOOKUP(E2267,LD_PROJETOS!A:A,LD_PROJETOS!H:H)</f>
        <v>DV</v>
      </c>
      <c r="M2267" t="str">
        <f t="shared" si="106"/>
        <v/>
      </c>
      <c r="N2267" t="str">
        <f t="shared" si="107"/>
        <v>C:\Users\luis.nunes\OneDrive - ATERPA\00.SERVIDOR\SALA TÉCNICA\00.PROJETOS\02.DOCUMENTOS\ANO 01\MSV-163MS-730-732\DV</v>
      </c>
      <c r="O2267" t="s">
        <v>4780</v>
      </c>
    </row>
    <row r="2268" spans="1:15" x14ac:dyDescent="0.3">
      <c r="A2268" t="s">
        <v>2276</v>
      </c>
      <c r="B2268">
        <v>755556</v>
      </c>
      <c r="C2268" t="s">
        <v>5992</v>
      </c>
      <c r="D2268" s="11">
        <v>45838</v>
      </c>
      <c r="E2268" t="s">
        <v>4046</v>
      </c>
      <c r="F2268" t="s">
        <v>2791</v>
      </c>
      <c r="G2268" t="s">
        <v>2788</v>
      </c>
      <c r="H2268" t="str">
        <f>IF(_xlfn.XLOOKUP(E2268,LD_01[DOCUMENTO],LD_01[REVISÃO])=F2268,"VIGENTE","OBSOLETO")</f>
        <v>VIGENTE</v>
      </c>
      <c r="I2268" t="s">
        <v>4322</v>
      </c>
      <c r="J2268" t="s">
        <v>4855</v>
      </c>
      <c r="K2268" t="str">
        <f t="shared" si="105"/>
        <v>MSV-163MS-730-732</v>
      </c>
      <c r="L2268" t="str">
        <f>_xlfn.XLOOKUP(E2268,LD_PROJETOS!A:A,LD_PROJETOS!H:H)</f>
        <v>DV</v>
      </c>
      <c r="M2268" t="str">
        <f t="shared" si="106"/>
        <v/>
      </c>
      <c r="N2268" t="str">
        <f t="shared" si="107"/>
        <v>C:\Users\luis.nunes\OneDrive - ATERPA\00.SERVIDOR\SALA TÉCNICA\00.PROJETOS\02.DOCUMENTOS\ANO 01\MSV-163MS-730-732\DV</v>
      </c>
      <c r="O2268" t="s">
        <v>4780</v>
      </c>
    </row>
    <row r="2269" spans="1:15" x14ac:dyDescent="0.3">
      <c r="A2269" t="s">
        <v>2277</v>
      </c>
      <c r="B2269">
        <v>1892385</v>
      </c>
      <c r="C2269" t="s">
        <v>5992</v>
      </c>
      <c r="D2269" s="11">
        <v>45838</v>
      </c>
      <c r="E2269" t="s">
        <v>4047</v>
      </c>
      <c r="F2269" t="s">
        <v>2791</v>
      </c>
      <c r="G2269" t="s">
        <v>2787</v>
      </c>
      <c r="H2269" t="str">
        <f>IF(_xlfn.XLOOKUP(E2269,LD_01[DOCUMENTO],LD_01[REVISÃO])=F2269,"VIGENTE","OBSOLETO")</f>
        <v>VIGENTE</v>
      </c>
      <c r="I2269" t="s">
        <v>4322</v>
      </c>
      <c r="J2269" t="s">
        <v>4855</v>
      </c>
      <c r="K2269" t="str">
        <f t="shared" si="105"/>
        <v>MSV-163MS-730-732</v>
      </c>
      <c r="L2269" t="str">
        <f>_xlfn.XLOOKUP(E2269,LD_PROJETOS!A:A,LD_PROJETOS!H:H)</f>
        <v>DV</v>
      </c>
      <c r="M2269" t="str">
        <f t="shared" si="106"/>
        <v/>
      </c>
      <c r="N2269" t="str">
        <f t="shared" si="107"/>
        <v>C:\Users\luis.nunes\OneDrive - ATERPA\00.SERVIDOR\SALA TÉCNICA\00.PROJETOS\02.DOCUMENTOS\ANO 01\MSV-163MS-730-732\DV</v>
      </c>
      <c r="O2269" t="s">
        <v>4780</v>
      </c>
    </row>
    <row r="2270" spans="1:15" x14ac:dyDescent="0.3">
      <c r="A2270" t="s">
        <v>2278</v>
      </c>
      <c r="B2270">
        <v>609365</v>
      </c>
      <c r="C2270" t="s">
        <v>5992</v>
      </c>
      <c r="D2270" s="11">
        <v>45838</v>
      </c>
      <c r="E2270" t="s">
        <v>4047</v>
      </c>
      <c r="F2270" t="s">
        <v>2791</v>
      </c>
      <c r="G2270" t="s">
        <v>2788</v>
      </c>
      <c r="H2270" t="str">
        <f>IF(_xlfn.XLOOKUP(E2270,LD_01[DOCUMENTO],LD_01[REVISÃO])=F2270,"VIGENTE","OBSOLETO")</f>
        <v>VIGENTE</v>
      </c>
      <c r="I2270" t="s">
        <v>4322</v>
      </c>
      <c r="J2270" t="s">
        <v>4855</v>
      </c>
      <c r="K2270" t="str">
        <f t="shared" si="105"/>
        <v>MSV-163MS-730-732</v>
      </c>
      <c r="L2270" t="str">
        <f>_xlfn.XLOOKUP(E2270,LD_PROJETOS!A:A,LD_PROJETOS!H:H)</f>
        <v>DV</v>
      </c>
      <c r="M2270" t="str">
        <f t="shared" si="106"/>
        <v/>
      </c>
      <c r="N2270" t="str">
        <f t="shared" si="107"/>
        <v>C:\Users\luis.nunes\OneDrive - ATERPA\00.SERVIDOR\SALA TÉCNICA\00.PROJETOS\02.DOCUMENTOS\ANO 01\MSV-163MS-730-732\DV</v>
      </c>
      <c r="O2270" t="s">
        <v>4780</v>
      </c>
    </row>
    <row r="2271" spans="1:15" x14ac:dyDescent="0.3">
      <c r="A2271" t="s">
        <v>2279</v>
      </c>
      <c r="B2271">
        <v>1867356</v>
      </c>
      <c r="C2271" t="s">
        <v>5992</v>
      </c>
      <c r="D2271" s="11">
        <v>45838</v>
      </c>
      <c r="E2271" t="s">
        <v>4048</v>
      </c>
      <c r="F2271" t="s">
        <v>2818</v>
      </c>
      <c r="G2271" t="s">
        <v>2787</v>
      </c>
      <c r="H2271" t="str">
        <f>IF(_xlfn.XLOOKUP(E2271,LD_01[DOCUMENTO],LD_01[REVISÃO])=F2271,"VIGENTE","OBSOLETO")</f>
        <v>VIGENTE</v>
      </c>
      <c r="I2271" t="s">
        <v>4322</v>
      </c>
      <c r="J2271" t="s">
        <v>4855</v>
      </c>
      <c r="K2271" t="str">
        <f t="shared" si="105"/>
        <v>MSV-163MS-730-732</v>
      </c>
      <c r="L2271" t="str">
        <f>_xlfn.XLOOKUP(E2271,LD_PROJETOS!A:A,LD_PROJETOS!H:H)</f>
        <v>DV</v>
      </c>
      <c r="M2271" t="str">
        <f t="shared" si="106"/>
        <v/>
      </c>
      <c r="N2271" t="str">
        <f t="shared" si="107"/>
        <v>C:\Users\luis.nunes\OneDrive - ATERPA\00.SERVIDOR\SALA TÉCNICA\00.PROJETOS\02.DOCUMENTOS\ANO 01\MSV-163MS-730-732\DV</v>
      </c>
      <c r="O2271" t="s">
        <v>4780</v>
      </c>
    </row>
    <row r="2272" spans="1:15" x14ac:dyDescent="0.3">
      <c r="A2272" t="s">
        <v>2280</v>
      </c>
      <c r="B2272">
        <v>672348</v>
      </c>
      <c r="C2272" t="s">
        <v>5992</v>
      </c>
      <c r="D2272" s="11">
        <v>45838</v>
      </c>
      <c r="E2272" t="s">
        <v>4048</v>
      </c>
      <c r="F2272" t="s">
        <v>2818</v>
      </c>
      <c r="G2272" t="s">
        <v>2788</v>
      </c>
      <c r="H2272" t="str">
        <f>IF(_xlfn.XLOOKUP(E2272,LD_01[DOCUMENTO],LD_01[REVISÃO])=F2272,"VIGENTE","OBSOLETO")</f>
        <v>VIGENTE</v>
      </c>
      <c r="I2272" t="s">
        <v>4322</v>
      </c>
      <c r="J2272" t="s">
        <v>4855</v>
      </c>
      <c r="K2272" t="str">
        <f t="shared" si="105"/>
        <v>MSV-163MS-730-732</v>
      </c>
      <c r="L2272" t="str">
        <f>_xlfn.XLOOKUP(E2272,LD_PROJETOS!A:A,LD_PROJETOS!H:H)</f>
        <v>DV</v>
      </c>
      <c r="M2272" t="str">
        <f t="shared" si="106"/>
        <v/>
      </c>
      <c r="N2272" t="str">
        <f t="shared" si="107"/>
        <v>C:\Users\luis.nunes\OneDrive - ATERPA\00.SERVIDOR\SALA TÉCNICA\00.PROJETOS\02.DOCUMENTOS\ANO 01\MSV-163MS-730-732\DV</v>
      </c>
      <c r="O2272" t="s">
        <v>4780</v>
      </c>
    </row>
    <row r="2273" spans="1:15" x14ac:dyDescent="0.3">
      <c r="A2273" t="s">
        <v>2173</v>
      </c>
      <c r="B2273">
        <v>7028692</v>
      </c>
      <c r="C2273" t="s">
        <v>5992</v>
      </c>
      <c r="D2273" s="11">
        <v>45838</v>
      </c>
      <c r="E2273" t="s">
        <v>3993</v>
      </c>
      <c r="F2273" t="s">
        <v>2863</v>
      </c>
      <c r="G2273" t="s">
        <v>2788</v>
      </c>
      <c r="H2273" t="str">
        <f>IF(_xlfn.XLOOKUP(E2273,LD_01[DOCUMENTO],LD_01[REVISÃO])=F2273,"VIGENTE","OBSOLETO")</f>
        <v>OBSOLETO</v>
      </c>
      <c r="I2273" t="s">
        <v>4322</v>
      </c>
      <c r="J2273" t="s">
        <v>4855</v>
      </c>
      <c r="K2273" t="str">
        <f t="shared" si="105"/>
        <v>MSV-163MS-730-732</v>
      </c>
      <c r="L2273" t="str">
        <f>_xlfn.XLOOKUP(E2273,LD_PROJETOS!A:A,LD_PROJETOS!H:H)</f>
        <v>TE</v>
      </c>
      <c r="M2273" t="str">
        <f t="shared" si="106"/>
        <v>OBSOLETO</v>
      </c>
      <c r="N2273" t="str">
        <f t="shared" si="107"/>
        <v>C:\Users\luis.nunes\OneDrive - ATERPA\00.SERVIDOR\SALA TÉCNICA\00.PROJETOS\02.DOCUMENTOS\ANO 01\MSV-163MS-730-732\TE\OBSOLETO</v>
      </c>
      <c r="O2273" t="s">
        <v>4780</v>
      </c>
    </row>
    <row r="2274" spans="1:15" x14ac:dyDescent="0.3">
      <c r="A2274" t="s">
        <v>2174</v>
      </c>
      <c r="B2274">
        <v>949833</v>
      </c>
      <c r="C2274" t="s">
        <v>5992</v>
      </c>
      <c r="D2274" s="11">
        <v>45838</v>
      </c>
      <c r="E2274" t="s">
        <v>3993</v>
      </c>
      <c r="F2274" t="s">
        <v>2863</v>
      </c>
      <c r="G2274" t="s">
        <v>2806</v>
      </c>
      <c r="H2274" t="str">
        <f>IF(_xlfn.XLOOKUP(E2274,LD_01[DOCUMENTO],LD_01[REVISÃO])=F2274,"VIGENTE","OBSOLETO")</f>
        <v>OBSOLETO</v>
      </c>
      <c r="I2274" t="s">
        <v>4322</v>
      </c>
      <c r="J2274" t="s">
        <v>4855</v>
      </c>
      <c r="K2274" t="str">
        <f t="shared" si="105"/>
        <v>MSV-163MS-730-732</v>
      </c>
      <c r="L2274" t="str">
        <f>_xlfn.XLOOKUP(E2274,LD_PROJETOS!A:A,LD_PROJETOS!H:H)</f>
        <v>TE</v>
      </c>
      <c r="M2274" t="str">
        <f t="shared" si="106"/>
        <v>OBSOLETO</v>
      </c>
      <c r="N2274" t="str">
        <f t="shared" si="107"/>
        <v>C:\Users\luis.nunes\OneDrive - ATERPA\00.SERVIDOR\SALA TÉCNICA\00.PROJETOS\02.DOCUMENTOS\ANO 01\MSV-163MS-730-732\TE\OBSOLETO</v>
      </c>
      <c r="O2274" t="s">
        <v>4780</v>
      </c>
    </row>
    <row r="2275" spans="1:15" x14ac:dyDescent="0.3">
      <c r="A2275" t="s">
        <v>2201</v>
      </c>
      <c r="B2275">
        <v>1186551</v>
      </c>
      <c r="C2275" t="s">
        <v>5992</v>
      </c>
      <c r="D2275" s="11">
        <v>45838</v>
      </c>
      <c r="E2275" t="s">
        <v>4007</v>
      </c>
      <c r="F2275" t="s">
        <v>2797</v>
      </c>
      <c r="G2275" t="s">
        <v>2788</v>
      </c>
      <c r="H2275" t="str">
        <f>IF(_xlfn.XLOOKUP(E2275,LD_01[DOCUMENTO],LD_01[REVISÃO])=F2275,"VIGENTE","OBSOLETO")</f>
        <v>OBSOLETO</v>
      </c>
      <c r="I2275" t="s">
        <v>4322</v>
      </c>
      <c r="J2275" t="s">
        <v>4855</v>
      </c>
      <c r="K2275" t="str">
        <f t="shared" si="105"/>
        <v>MSV-163MS-730-732</v>
      </c>
      <c r="L2275" t="str">
        <f>_xlfn.XLOOKUP(E2275,LD_PROJETOS!A:A,LD_PROJETOS!H:H)</f>
        <v>DR</v>
      </c>
      <c r="M2275" t="str">
        <f t="shared" si="106"/>
        <v>OBSOLETO</v>
      </c>
      <c r="N2275" t="str">
        <f t="shared" si="107"/>
        <v>C:\Users\luis.nunes\OneDrive - ATERPA\00.SERVIDOR\SALA TÉCNICA\00.PROJETOS\02.DOCUMENTOS\ANO 01\MSV-163MS-730-732\DR\OBSOLETO</v>
      </c>
      <c r="O2275" t="s">
        <v>4780</v>
      </c>
    </row>
    <row r="2276" spans="1:15" x14ac:dyDescent="0.3">
      <c r="A2276" t="s">
        <v>2249</v>
      </c>
      <c r="B2276">
        <v>1716226</v>
      </c>
      <c r="C2276" t="s">
        <v>5992</v>
      </c>
      <c r="D2276" s="11">
        <v>45838</v>
      </c>
      <c r="E2276" t="s">
        <v>4032</v>
      </c>
      <c r="F2276" t="s">
        <v>2799</v>
      </c>
      <c r="G2276" t="s">
        <v>2788</v>
      </c>
      <c r="H2276" t="str">
        <f>IF(_xlfn.XLOOKUP(E2276,LD_01[DOCUMENTO],LD_01[REVISÃO])=F2276,"VIGENTE","OBSOLETO")</f>
        <v>OBSOLETO</v>
      </c>
      <c r="I2276" t="s">
        <v>4322</v>
      </c>
      <c r="J2276" t="s">
        <v>4855</v>
      </c>
      <c r="K2276" t="str">
        <f t="shared" si="105"/>
        <v>MSV-163MS-730-732</v>
      </c>
      <c r="L2276" t="str">
        <f>_xlfn.XLOOKUP(E2276,LD_PROJETOS!A:A,LD_PROJETOS!H:H)</f>
        <v>EL</v>
      </c>
      <c r="M2276" t="str">
        <f t="shared" si="106"/>
        <v>OBSOLETO</v>
      </c>
      <c r="N2276" t="str">
        <f t="shared" si="107"/>
        <v>C:\Users\luis.nunes\OneDrive - ATERPA\00.SERVIDOR\SALA TÉCNICA\00.PROJETOS\02.DOCUMENTOS\ANO 01\MSV-163MS-730-732\EL\OBSOLETO</v>
      </c>
      <c r="O2276" t="s">
        <v>4780</v>
      </c>
    </row>
    <row r="2277" spans="1:15" x14ac:dyDescent="0.3">
      <c r="A2277" t="s">
        <v>2250</v>
      </c>
      <c r="B2277">
        <v>2012230</v>
      </c>
      <c r="C2277" t="s">
        <v>5992</v>
      </c>
      <c r="D2277" s="11">
        <v>45838</v>
      </c>
      <c r="E2277" t="s">
        <v>4033</v>
      </c>
      <c r="F2277" t="s">
        <v>2799</v>
      </c>
      <c r="G2277" t="s">
        <v>2788</v>
      </c>
      <c r="H2277" t="str">
        <f>IF(_xlfn.XLOOKUP(E2277,LD_01[DOCUMENTO],LD_01[REVISÃO])=F2277,"VIGENTE","OBSOLETO")</f>
        <v>OBSOLETO</v>
      </c>
      <c r="I2277" t="s">
        <v>4322</v>
      </c>
      <c r="J2277" t="s">
        <v>4855</v>
      </c>
      <c r="K2277" t="str">
        <f t="shared" si="105"/>
        <v>MSV-163MS-730-732</v>
      </c>
      <c r="L2277" t="str">
        <f>_xlfn.XLOOKUP(E2277,LD_PROJETOS!A:A,LD_PROJETOS!H:H)</f>
        <v>EL</v>
      </c>
      <c r="M2277" t="str">
        <f t="shared" si="106"/>
        <v>OBSOLETO</v>
      </c>
      <c r="N2277" t="str">
        <f t="shared" si="107"/>
        <v>C:\Users\luis.nunes\OneDrive - ATERPA\00.SERVIDOR\SALA TÉCNICA\00.PROJETOS\02.DOCUMENTOS\ANO 01\MSV-163MS-730-732\EL\OBSOLETO</v>
      </c>
      <c r="O2277" t="s">
        <v>4780</v>
      </c>
    </row>
    <row r="2278" spans="1:15" x14ac:dyDescent="0.3">
      <c r="A2278" t="s">
        <v>2202</v>
      </c>
      <c r="B2278">
        <v>1472403</v>
      </c>
      <c r="C2278" t="s">
        <v>5992</v>
      </c>
      <c r="D2278" s="11">
        <v>45838</v>
      </c>
      <c r="E2278" t="s">
        <v>4008</v>
      </c>
      <c r="F2278" t="s">
        <v>2791</v>
      </c>
      <c r="G2278" t="s">
        <v>2788</v>
      </c>
      <c r="H2278" t="str">
        <f>IF(_xlfn.XLOOKUP(E2278,LD_01[DOCUMENTO],LD_01[REVISÃO])=F2278,"VIGENTE","OBSOLETO")</f>
        <v>VIGENTE</v>
      </c>
      <c r="I2278" t="s">
        <v>4322</v>
      </c>
      <c r="J2278" t="s">
        <v>4855</v>
      </c>
      <c r="K2278" t="str">
        <f t="shared" si="105"/>
        <v>MSV-163MS-730-732</v>
      </c>
      <c r="L2278" t="str">
        <f>_xlfn.XLOOKUP(E2278,LD_PROJETOS!A:A,LD_PROJETOS!H:H)</f>
        <v>DR</v>
      </c>
      <c r="M2278" t="str">
        <f t="shared" si="106"/>
        <v/>
      </c>
      <c r="N2278" t="str">
        <f t="shared" si="107"/>
        <v>C:\Users\luis.nunes\OneDrive - ATERPA\00.SERVIDOR\SALA TÉCNICA\00.PROJETOS\02.DOCUMENTOS\ANO 01\MSV-163MS-730-732\DR</v>
      </c>
      <c r="O2278" t="s">
        <v>4780</v>
      </c>
    </row>
    <row r="2279" spans="1:15" x14ac:dyDescent="0.3">
      <c r="A2279" t="s">
        <v>2227</v>
      </c>
      <c r="B2279">
        <v>4345606</v>
      </c>
      <c r="C2279" t="s">
        <v>5992</v>
      </c>
      <c r="D2279" s="11">
        <v>45838</v>
      </c>
      <c r="E2279" t="s">
        <v>4021</v>
      </c>
      <c r="F2279" t="s">
        <v>2797</v>
      </c>
      <c r="G2279" t="s">
        <v>3477</v>
      </c>
      <c r="H2279" t="str">
        <f>IF(_xlfn.XLOOKUP(E2279,LD_01[DOCUMENTO],LD_01[REVISÃO])=F2279,"VIGENTE","OBSOLETO")</f>
        <v>OBSOLETO</v>
      </c>
      <c r="I2279" t="s">
        <v>4322</v>
      </c>
      <c r="J2279" t="s">
        <v>4855</v>
      </c>
      <c r="K2279" t="str">
        <f t="shared" si="105"/>
        <v>MSV-163MS-730-732</v>
      </c>
      <c r="L2279" t="str">
        <f>_xlfn.XLOOKUP(E2279,LD_PROJETOS!A:A,LD_PROJETOS!H:H)</f>
        <v>PV</v>
      </c>
      <c r="M2279" t="str">
        <f t="shared" si="106"/>
        <v>OBSOLETO</v>
      </c>
      <c r="N2279" t="str">
        <f t="shared" si="107"/>
        <v>C:\Users\luis.nunes\OneDrive - ATERPA\00.SERVIDOR\SALA TÉCNICA\00.PROJETOS\02.DOCUMENTOS\ANO 01\MSV-163MS-730-732\PV\OBSOLETO</v>
      </c>
      <c r="O2279" t="s">
        <v>4780</v>
      </c>
    </row>
    <row r="2280" spans="1:15" x14ac:dyDescent="0.3">
      <c r="A2280" t="s">
        <v>2228</v>
      </c>
      <c r="B2280">
        <v>3143292</v>
      </c>
      <c r="C2280" t="s">
        <v>5992</v>
      </c>
      <c r="D2280" s="11">
        <v>45838</v>
      </c>
      <c r="E2280" t="s">
        <v>4021</v>
      </c>
      <c r="F2280" t="s">
        <v>2797</v>
      </c>
      <c r="G2280" t="s">
        <v>2788</v>
      </c>
      <c r="H2280" t="str">
        <f>IF(_xlfn.XLOOKUP(E2280,LD_01[DOCUMENTO],LD_01[REVISÃO])=F2280,"VIGENTE","OBSOLETO")</f>
        <v>OBSOLETO</v>
      </c>
      <c r="I2280" t="s">
        <v>4322</v>
      </c>
      <c r="J2280" t="s">
        <v>4855</v>
      </c>
      <c r="K2280" t="str">
        <f t="shared" si="105"/>
        <v>MSV-163MS-730-732</v>
      </c>
      <c r="L2280" t="str">
        <f>_xlfn.XLOOKUP(E2280,LD_PROJETOS!A:A,LD_PROJETOS!H:H)</f>
        <v>PV</v>
      </c>
      <c r="M2280" t="str">
        <f t="shared" si="106"/>
        <v>OBSOLETO</v>
      </c>
      <c r="N2280" t="str">
        <f t="shared" si="107"/>
        <v>C:\Users\luis.nunes\OneDrive - ATERPA\00.SERVIDOR\SALA TÉCNICA\00.PROJETOS\02.DOCUMENTOS\ANO 01\MSV-163MS-730-732\PV\OBSOLETO</v>
      </c>
      <c r="O2280" t="s">
        <v>4780</v>
      </c>
    </row>
    <row r="2281" spans="1:15" x14ac:dyDescent="0.3">
      <c r="A2281" t="s">
        <v>2251</v>
      </c>
      <c r="B2281">
        <v>1032144</v>
      </c>
      <c r="C2281" t="s">
        <v>5992</v>
      </c>
      <c r="D2281" s="11">
        <v>45838</v>
      </c>
      <c r="E2281" t="s">
        <v>4034</v>
      </c>
      <c r="F2281" t="s">
        <v>2818</v>
      </c>
      <c r="G2281" t="s">
        <v>2788</v>
      </c>
      <c r="H2281" t="str">
        <f>IF(_xlfn.XLOOKUP(E2281,LD_01[DOCUMENTO],LD_01[REVISÃO])=F2281,"VIGENTE","OBSOLETO")</f>
        <v>OBSOLETO</v>
      </c>
      <c r="I2281" t="s">
        <v>4322</v>
      </c>
      <c r="J2281" t="s">
        <v>4855</v>
      </c>
      <c r="K2281" t="str">
        <f t="shared" si="105"/>
        <v>MSV-163MS-730-732</v>
      </c>
      <c r="L2281" t="str">
        <f>_xlfn.XLOOKUP(E2281,LD_PROJETOS!A:A,LD_PROJETOS!H:H)</f>
        <v>EL</v>
      </c>
      <c r="M2281" t="str">
        <f t="shared" si="106"/>
        <v>OBSOLETO</v>
      </c>
      <c r="N2281" t="str">
        <f t="shared" si="107"/>
        <v>C:\Users\luis.nunes\OneDrive - ATERPA\00.SERVIDOR\SALA TÉCNICA\00.PROJETOS\02.DOCUMENTOS\ANO 01\MSV-163MS-730-732\EL\OBSOLETO</v>
      </c>
      <c r="O2281" t="s">
        <v>4780</v>
      </c>
    </row>
    <row r="2282" spans="1:15" x14ac:dyDescent="0.3">
      <c r="A2282" t="s">
        <v>2286</v>
      </c>
      <c r="B2282">
        <v>219964</v>
      </c>
      <c r="C2282" t="s">
        <v>5992</v>
      </c>
      <c r="D2282" s="11">
        <v>45838</v>
      </c>
      <c r="E2282" t="s">
        <v>4052</v>
      </c>
      <c r="F2282" t="s">
        <v>2786</v>
      </c>
      <c r="G2282" t="s">
        <v>2788</v>
      </c>
      <c r="H2282" t="str">
        <f>IF(_xlfn.XLOOKUP(E2282,LD_01[DOCUMENTO],LD_01[REVISÃO])=F2282,"VIGENTE","OBSOLETO")</f>
        <v>VIGENTE</v>
      </c>
      <c r="I2282" t="s">
        <v>4322</v>
      </c>
      <c r="J2282" t="s">
        <v>4855</v>
      </c>
      <c r="K2282" t="str">
        <f t="shared" si="105"/>
        <v>MSV-163MS-730-732</v>
      </c>
      <c r="L2282" t="str">
        <f>_xlfn.XLOOKUP(E2282,LD_PROJETOS!A:A,LD_PROJETOS!H:H)</f>
        <v>PA</v>
      </c>
      <c r="M2282" t="str">
        <f t="shared" si="106"/>
        <v/>
      </c>
      <c r="N2282" t="str">
        <f t="shared" si="107"/>
        <v>C:\Users\luis.nunes\OneDrive - ATERPA\00.SERVIDOR\SALA TÉCNICA\00.PROJETOS\02.DOCUMENTOS\ANO 01\MSV-163MS-730-732\PA</v>
      </c>
      <c r="O2282" t="s">
        <v>4780</v>
      </c>
    </row>
    <row r="2283" spans="1:15" x14ac:dyDescent="0.3">
      <c r="A2283" t="s">
        <v>2281</v>
      </c>
      <c r="B2283">
        <v>134675</v>
      </c>
      <c r="C2283" t="s">
        <v>5992</v>
      </c>
      <c r="D2283" s="11">
        <v>45838</v>
      </c>
      <c r="E2283" t="s">
        <v>4049</v>
      </c>
      <c r="F2283" t="s">
        <v>2786</v>
      </c>
      <c r="G2283" t="s">
        <v>2788</v>
      </c>
      <c r="H2283" t="str">
        <f>IF(_xlfn.XLOOKUP(E2283,LD_01[DOCUMENTO],LD_01[REVISÃO])=F2283,"VIGENTE","OBSOLETO")</f>
        <v>VIGENTE</v>
      </c>
      <c r="I2283" t="s">
        <v>4322</v>
      </c>
      <c r="J2283" t="s">
        <v>4855</v>
      </c>
      <c r="K2283" t="str">
        <f t="shared" si="105"/>
        <v>MSV-163MS-730-732</v>
      </c>
      <c r="L2283" t="str">
        <f>_xlfn.XLOOKUP(E2283,LD_PROJETOS!A:A,LD_PROJETOS!H:H)</f>
        <v>DV</v>
      </c>
      <c r="M2283" t="str">
        <f t="shared" si="106"/>
        <v/>
      </c>
      <c r="N2283" t="str">
        <f t="shared" si="107"/>
        <v>C:\Users\luis.nunes\OneDrive - ATERPA\00.SERVIDOR\SALA TÉCNICA\00.PROJETOS\02.DOCUMENTOS\ANO 01\MSV-163MS-730-732\DV</v>
      </c>
      <c r="O2283" t="s">
        <v>4780</v>
      </c>
    </row>
    <row r="2284" spans="1:15" x14ac:dyDescent="0.3">
      <c r="A2284" t="s">
        <v>2229</v>
      </c>
      <c r="B2284">
        <v>19039652</v>
      </c>
      <c r="C2284" t="s">
        <v>5992</v>
      </c>
      <c r="D2284" s="11">
        <v>45838</v>
      </c>
      <c r="E2284" t="s">
        <v>4022</v>
      </c>
      <c r="F2284" t="s">
        <v>2818</v>
      </c>
      <c r="G2284" t="s">
        <v>2788</v>
      </c>
      <c r="H2284" t="str">
        <f>IF(_xlfn.XLOOKUP(E2284,LD_01[DOCUMENTO],LD_01[REVISÃO])=F2284,"VIGENTE","OBSOLETO")</f>
        <v>OBSOLETO</v>
      </c>
      <c r="I2284" t="s">
        <v>4322</v>
      </c>
      <c r="J2284" t="s">
        <v>4855</v>
      </c>
      <c r="K2284" t="str">
        <f t="shared" si="105"/>
        <v>MSV-163MS-730-732</v>
      </c>
      <c r="L2284" t="str">
        <f>_xlfn.XLOOKUP(E2284,LD_PROJETOS!A:A,LD_PROJETOS!H:H)</f>
        <v>PV</v>
      </c>
      <c r="M2284" t="str">
        <f t="shared" si="106"/>
        <v>OBSOLETO</v>
      </c>
      <c r="N2284" t="str">
        <f t="shared" si="107"/>
        <v>C:\Users\luis.nunes\OneDrive - ATERPA\00.SERVIDOR\SALA TÉCNICA\00.PROJETOS\02.DOCUMENTOS\ANO 01\MSV-163MS-730-732\PV\OBSOLETO</v>
      </c>
      <c r="O2284" t="s">
        <v>4780</v>
      </c>
    </row>
    <row r="2285" spans="1:15" x14ac:dyDescent="0.3">
      <c r="A2285" t="s">
        <v>2230</v>
      </c>
      <c r="B2285">
        <v>3229648</v>
      </c>
      <c r="C2285" t="s">
        <v>5992</v>
      </c>
      <c r="D2285" s="11">
        <v>45838</v>
      </c>
      <c r="E2285" t="s">
        <v>4022</v>
      </c>
      <c r="F2285" t="s">
        <v>2818</v>
      </c>
      <c r="G2285" t="s">
        <v>2806</v>
      </c>
      <c r="H2285" t="str">
        <f>IF(_xlfn.XLOOKUP(E2285,LD_01[DOCUMENTO],LD_01[REVISÃO])=F2285,"VIGENTE","OBSOLETO")</f>
        <v>OBSOLETO</v>
      </c>
      <c r="I2285" t="s">
        <v>4322</v>
      </c>
      <c r="J2285" t="s">
        <v>4855</v>
      </c>
      <c r="K2285" t="str">
        <f t="shared" si="105"/>
        <v>MSV-163MS-730-732</v>
      </c>
      <c r="L2285" t="str">
        <f>_xlfn.XLOOKUP(E2285,LD_PROJETOS!A:A,LD_PROJETOS!H:H)</f>
        <v>PV</v>
      </c>
      <c r="M2285" t="str">
        <f t="shared" si="106"/>
        <v>OBSOLETO</v>
      </c>
      <c r="N2285" t="str">
        <f t="shared" si="107"/>
        <v>C:\Users\luis.nunes\OneDrive - ATERPA\00.SERVIDOR\SALA TÉCNICA\00.PROJETOS\02.DOCUMENTOS\ANO 01\MSV-163MS-730-732\PV\OBSOLETO</v>
      </c>
      <c r="O2285" t="s">
        <v>4780</v>
      </c>
    </row>
    <row r="2286" spans="1:15" x14ac:dyDescent="0.3">
      <c r="A2286" t="s">
        <v>2141</v>
      </c>
      <c r="B2286">
        <v>1621080</v>
      </c>
      <c r="C2286" t="s">
        <v>5992</v>
      </c>
      <c r="D2286" s="11">
        <v>45838</v>
      </c>
      <c r="E2286" t="s">
        <v>3975</v>
      </c>
      <c r="F2286" t="s">
        <v>2791</v>
      </c>
      <c r="G2286" t="s">
        <v>2788</v>
      </c>
      <c r="H2286" t="str">
        <f>IF(_xlfn.XLOOKUP(E2286,LD_01[DOCUMENTO],LD_01[REVISÃO])=F2286,"VIGENTE","OBSOLETO")</f>
        <v>VIGENTE</v>
      </c>
      <c r="I2286" t="s">
        <v>4322</v>
      </c>
      <c r="J2286" t="s">
        <v>4855</v>
      </c>
      <c r="K2286" t="str">
        <f t="shared" si="105"/>
        <v>MSV-163MS-730-732</v>
      </c>
      <c r="L2286" t="str">
        <f>_xlfn.XLOOKUP(E2286,LD_PROJETOS!A:A,LD_PROJETOS!H:H)</f>
        <v>TO</v>
      </c>
      <c r="M2286" t="str">
        <f t="shared" si="106"/>
        <v/>
      </c>
      <c r="N2286" t="str">
        <f t="shared" si="107"/>
        <v>C:\Users\luis.nunes\OneDrive - ATERPA\00.SERVIDOR\SALA TÉCNICA\00.PROJETOS\02.DOCUMENTOS\ANO 01\MSV-163MS-730-732\TO</v>
      </c>
      <c r="O2286" t="s">
        <v>4780</v>
      </c>
    </row>
    <row r="2287" spans="1:15" x14ac:dyDescent="0.3">
      <c r="A2287" t="s">
        <v>2262</v>
      </c>
      <c r="B2287">
        <v>41686396</v>
      </c>
      <c r="C2287" t="s">
        <v>5992</v>
      </c>
      <c r="D2287" s="11">
        <v>45838</v>
      </c>
      <c r="E2287" t="s">
        <v>4038</v>
      </c>
      <c r="F2287" t="s">
        <v>2818</v>
      </c>
      <c r="G2287" t="s">
        <v>2788</v>
      </c>
      <c r="H2287" t="str">
        <f>IF(_xlfn.XLOOKUP(E2287,LD_01[DOCUMENTO],LD_01[REVISÃO])=F2287,"VIGENTE","OBSOLETO")</f>
        <v>VIGENTE</v>
      </c>
      <c r="I2287" t="s">
        <v>4322</v>
      </c>
      <c r="J2287" t="s">
        <v>4855</v>
      </c>
      <c r="K2287" t="str">
        <f t="shared" si="105"/>
        <v>MSV-163MS-730-732</v>
      </c>
      <c r="L2287" t="str">
        <f>_xlfn.XLOOKUP(E2287,LD_PROJETOS!A:A,LD_PROJETOS!H:H)</f>
        <v>GG</v>
      </c>
      <c r="M2287" t="str">
        <f t="shared" si="106"/>
        <v/>
      </c>
      <c r="N2287" t="str">
        <f t="shared" si="107"/>
        <v>C:\Users\luis.nunes\OneDrive - ATERPA\00.SERVIDOR\SALA TÉCNICA\00.PROJETOS\02.DOCUMENTOS\ANO 01\MSV-163MS-730-732\GG</v>
      </c>
      <c r="O2287" t="s">
        <v>4780</v>
      </c>
    </row>
    <row r="2288" spans="1:15" x14ac:dyDescent="0.3">
      <c r="A2288" t="s">
        <v>2263</v>
      </c>
      <c r="B2288">
        <v>1057481</v>
      </c>
      <c r="C2288" t="s">
        <v>5992</v>
      </c>
      <c r="D2288" s="11">
        <v>45838</v>
      </c>
      <c r="E2288" t="s">
        <v>4039</v>
      </c>
      <c r="F2288" t="s">
        <v>2786</v>
      </c>
      <c r="G2288" t="s">
        <v>2788</v>
      </c>
      <c r="H2288" t="str">
        <f>IF(_xlfn.XLOOKUP(E2288,LD_01[DOCUMENTO],LD_01[REVISÃO])=F2288,"VIGENTE","OBSOLETO")</f>
        <v>VIGENTE</v>
      </c>
      <c r="I2288" t="s">
        <v>4322</v>
      </c>
      <c r="J2288" t="s">
        <v>4855</v>
      </c>
      <c r="K2288" t="str">
        <f t="shared" si="105"/>
        <v>MSV-163MS-730-732</v>
      </c>
      <c r="L2288" t="str">
        <f>_xlfn.XLOOKUP(E2288,LD_PROJETOS!A:A,LD_PROJETOS!H:H)</f>
        <v>GG</v>
      </c>
      <c r="M2288" t="str">
        <f t="shared" si="106"/>
        <v/>
      </c>
      <c r="N2288" t="str">
        <f t="shared" si="107"/>
        <v>C:\Users\luis.nunes\OneDrive - ATERPA\00.SERVIDOR\SALA TÉCNICA\00.PROJETOS\02.DOCUMENTOS\ANO 01\MSV-163MS-730-732\GG</v>
      </c>
      <c r="O2288" t="s">
        <v>4780</v>
      </c>
    </row>
    <row r="2289" spans="1:15" x14ac:dyDescent="0.3">
      <c r="A2289" t="s">
        <v>2287</v>
      </c>
      <c r="B2289">
        <v>15405005</v>
      </c>
      <c r="C2289" t="s">
        <v>5992</v>
      </c>
      <c r="D2289" s="11">
        <v>45838</v>
      </c>
      <c r="E2289" t="s">
        <v>4053</v>
      </c>
      <c r="F2289" t="s">
        <v>2786</v>
      </c>
      <c r="G2289" t="s">
        <v>2788</v>
      </c>
      <c r="H2289" t="str">
        <f>IF(_xlfn.XLOOKUP(E2289,LD_01[DOCUMENTO],LD_01[REVISÃO])=F2289,"VIGENTE","OBSOLETO")</f>
        <v>VIGENTE</v>
      </c>
      <c r="I2289" t="s">
        <v>4322</v>
      </c>
      <c r="J2289" t="s">
        <v>4855</v>
      </c>
      <c r="K2289" t="str">
        <f t="shared" si="105"/>
        <v>MSV-163MS-730-732</v>
      </c>
      <c r="L2289" t="str">
        <f>_xlfn.XLOOKUP(E2289,LD_PROJETOS!A:A,LD_PROJETOS!H:H)</f>
        <v>TR</v>
      </c>
      <c r="M2289" t="str">
        <f t="shared" si="106"/>
        <v/>
      </c>
      <c r="N2289" t="str">
        <f t="shared" si="107"/>
        <v>C:\Users\luis.nunes\OneDrive - ATERPA\00.SERVIDOR\SALA TÉCNICA\00.PROJETOS\02.DOCUMENTOS\ANO 01\MSV-163MS-730-732\TR</v>
      </c>
      <c r="O2289" t="s">
        <v>4780</v>
      </c>
    </row>
    <row r="2290" spans="1:15" x14ac:dyDescent="0.3">
      <c r="A2290" t="s">
        <v>2154</v>
      </c>
      <c r="B2290">
        <v>1049274</v>
      </c>
      <c r="C2290" t="s">
        <v>5992</v>
      </c>
      <c r="D2290" s="11">
        <v>45838</v>
      </c>
      <c r="E2290" t="s">
        <v>3983</v>
      </c>
      <c r="F2290" t="s">
        <v>2818</v>
      </c>
      <c r="G2290" t="s">
        <v>2788</v>
      </c>
      <c r="H2290" t="str">
        <f>IF(_xlfn.XLOOKUP(E2290,LD_01[DOCUMENTO],LD_01[REVISÃO])=F2290,"VIGENTE","OBSOLETO")</f>
        <v>OBSOLETO</v>
      </c>
      <c r="I2290" t="s">
        <v>4322</v>
      </c>
      <c r="J2290" t="s">
        <v>4855</v>
      </c>
      <c r="K2290" t="str">
        <f t="shared" si="105"/>
        <v>MSV-163MS-730-732</v>
      </c>
      <c r="L2290" t="str">
        <f>_xlfn.XLOOKUP(E2290,LD_PROJETOS!A:A,LD_PROJETOS!H:H)</f>
        <v>GE</v>
      </c>
      <c r="M2290" t="str">
        <f t="shared" si="106"/>
        <v>OBSOLETO</v>
      </c>
      <c r="N2290" t="str">
        <f t="shared" si="107"/>
        <v>C:\Users\luis.nunes\OneDrive - ATERPA\00.SERVIDOR\SALA TÉCNICA\00.PROJETOS\02.DOCUMENTOS\ANO 01\MSV-163MS-730-732\GE\OBSOLETO</v>
      </c>
      <c r="O2290" t="s">
        <v>4780</v>
      </c>
    </row>
    <row r="2291" spans="1:15" x14ac:dyDescent="0.3">
      <c r="A2291" t="s">
        <v>2268</v>
      </c>
      <c r="B2291">
        <v>3342476</v>
      </c>
      <c r="C2291" t="s">
        <v>5992</v>
      </c>
      <c r="D2291" s="11">
        <v>45838</v>
      </c>
      <c r="E2291" t="s">
        <v>4042</v>
      </c>
      <c r="F2291" t="s">
        <v>2791</v>
      </c>
      <c r="G2291" t="s">
        <v>2788</v>
      </c>
      <c r="H2291" t="str">
        <f>IF(_xlfn.XLOOKUP(E2291,LD_01[DOCUMENTO],LD_01[REVISÃO])=F2291,"VIGENTE","OBSOLETO")</f>
        <v>VIGENTE</v>
      </c>
      <c r="I2291" t="s">
        <v>4319</v>
      </c>
      <c r="J2291" t="s">
        <v>4855</v>
      </c>
      <c r="K2291" t="str">
        <f t="shared" si="105"/>
        <v>MSV-163MS-634-RET</v>
      </c>
      <c r="L2291" t="str">
        <f>_xlfn.XLOOKUP(E2291,LD_PROJETOS!A:A,LD_PROJETOS!H:H)</f>
        <v>IN</v>
      </c>
      <c r="M2291" t="str">
        <f t="shared" si="106"/>
        <v/>
      </c>
      <c r="N2291" t="str">
        <f t="shared" si="107"/>
        <v>C:\Users\luis.nunes\OneDrive - ATERPA\00.SERVIDOR\SALA TÉCNICA\00.PROJETOS\02.DOCUMENTOS\ANO 01\MSV-163MS-634-RET\IN</v>
      </c>
      <c r="O2291" t="s">
        <v>4350</v>
      </c>
    </row>
    <row r="2292" spans="1:15" x14ac:dyDescent="0.3">
      <c r="A2292" t="s">
        <v>2288</v>
      </c>
      <c r="B2292">
        <v>2637067</v>
      </c>
      <c r="C2292" t="s">
        <v>5995</v>
      </c>
      <c r="D2292" s="11">
        <v>45859</v>
      </c>
      <c r="E2292" t="s">
        <v>3605</v>
      </c>
      <c r="F2292" t="s">
        <v>2799</v>
      </c>
      <c r="G2292" t="s">
        <v>2787</v>
      </c>
      <c r="H2292" t="str">
        <f>IF(_xlfn.XLOOKUP(E2292,LD_01[DOCUMENTO],LD_01[REVISÃO])=F2292,"VIGENTE","OBSOLETO")</f>
        <v>VIGENTE</v>
      </c>
      <c r="I2292" t="s">
        <v>4319</v>
      </c>
      <c r="J2292" t="s">
        <v>4855</v>
      </c>
      <c r="K2292" t="str">
        <f t="shared" si="105"/>
        <v>MSV-163MS-634-RET</v>
      </c>
      <c r="L2292" t="str">
        <f>_xlfn.XLOOKUP(E2292,LD_PROJETOS!A:A,LD_PROJETOS!H:H)</f>
        <v>GE</v>
      </c>
      <c r="M2292" t="str">
        <f t="shared" si="106"/>
        <v/>
      </c>
      <c r="N2292" t="str">
        <f t="shared" si="107"/>
        <v>C:\Users\luis.nunes\OneDrive - ATERPA\00.SERVIDOR\SALA TÉCNICA\00.PROJETOS\02.DOCUMENTOS\ANO 01\MSV-163MS-634-RET\GE</v>
      </c>
      <c r="O2292" t="s">
        <v>4350</v>
      </c>
    </row>
    <row r="2293" spans="1:15" x14ac:dyDescent="0.3">
      <c r="A2293" t="s">
        <v>2289</v>
      </c>
      <c r="B2293">
        <v>299923</v>
      </c>
      <c r="C2293" t="s">
        <v>5995</v>
      </c>
      <c r="D2293" s="11">
        <v>45859</v>
      </c>
      <c r="E2293" t="s">
        <v>3605</v>
      </c>
      <c r="F2293" t="s">
        <v>2799</v>
      </c>
      <c r="G2293" t="s">
        <v>2788</v>
      </c>
      <c r="H2293" t="str">
        <f>IF(_xlfn.XLOOKUP(E2293,LD_01[DOCUMENTO],LD_01[REVISÃO])=F2293,"VIGENTE","OBSOLETO")</f>
        <v>VIGENTE</v>
      </c>
      <c r="I2293" t="s">
        <v>4319</v>
      </c>
      <c r="J2293" t="s">
        <v>4855</v>
      </c>
      <c r="K2293" t="str">
        <f t="shared" si="105"/>
        <v>MSV-163MS-634-RET</v>
      </c>
      <c r="L2293" t="str">
        <f>_xlfn.XLOOKUP(E2293,LD_PROJETOS!A:A,LD_PROJETOS!H:H)</f>
        <v>GE</v>
      </c>
      <c r="M2293" t="str">
        <f t="shared" si="106"/>
        <v/>
      </c>
      <c r="N2293" t="str">
        <f t="shared" si="107"/>
        <v>C:\Users\luis.nunes\OneDrive - ATERPA\00.SERVIDOR\SALA TÉCNICA\00.PROJETOS\02.DOCUMENTOS\ANO 01\MSV-163MS-634-RET\GE</v>
      </c>
      <c r="O2293" t="s">
        <v>4350</v>
      </c>
    </row>
    <row r="2294" spans="1:15" x14ac:dyDescent="0.3">
      <c r="A2294" t="s">
        <v>2290</v>
      </c>
      <c r="B2294">
        <v>2714364</v>
      </c>
      <c r="C2294" t="s">
        <v>5995</v>
      </c>
      <c r="D2294" s="11">
        <v>45859</v>
      </c>
      <c r="E2294" t="s">
        <v>3606</v>
      </c>
      <c r="F2294" t="s">
        <v>2797</v>
      </c>
      <c r="G2294" t="s">
        <v>2787</v>
      </c>
      <c r="H2294" t="str">
        <f>IF(_xlfn.XLOOKUP(E2294,LD_01[DOCUMENTO],LD_01[REVISÃO])=F2294,"VIGENTE","OBSOLETO")</f>
        <v>VIGENTE</v>
      </c>
      <c r="I2294" t="s">
        <v>4319</v>
      </c>
      <c r="J2294" t="s">
        <v>4855</v>
      </c>
      <c r="K2294" t="str">
        <f t="shared" si="105"/>
        <v>MSV-163MS-634-RET</v>
      </c>
      <c r="L2294" t="str">
        <f>_xlfn.XLOOKUP(E2294,LD_PROJETOS!A:A,LD_PROJETOS!H:H)</f>
        <v>GE</v>
      </c>
      <c r="M2294" t="str">
        <f t="shared" si="106"/>
        <v/>
      </c>
      <c r="N2294" t="str">
        <f t="shared" si="107"/>
        <v>C:\Users\luis.nunes\OneDrive - ATERPA\00.SERVIDOR\SALA TÉCNICA\00.PROJETOS\02.DOCUMENTOS\ANO 01\MSV-163MS-634-RET\GE</v>
      </c>
      <c r="O2294" t="s">
        <v>4350</v>
      </c>
    </row>
    <row r="2295" spans="1:15" x14ac:dyDescent="0.3">
      <c r="A2295" t="s">
        <v>2291</v>
      </c>
      <c r="B2295">
        <v>409356</v>
      </c>
      <c r="C2295" t="s">
        <v>5995</v>
      </c>
      <c r="D2295" s="11">
        <v>45859</v>
      </c>
      <c r="E2295" t="s">
        <v>3606</v>
      </c>
      <c r="F2295" t="s">
        <v>2797</v>
      </c>
      <c r="G2295" t="s">
        <v>2788</v>
      </c>
      <c r="H2295" t="str">
        <f>IF(_xlfn.XLOOKUP(E2295,LD_01[DOCUMENTO],LD_01[REVISÃO])=F2295,"VIGENTE","OBSOLETO")</f>
        <v>VIGENTE</v>
      </c>
      <c r="I2295" t="s">
        <v>4319</v>
      </c>
      <c r="J2295" t="s">
        <v>4855</v>
      </c>
      <c r="K2295" t="str">
        <f t="shared" si="105"/>
        <v>MSV-163MS-634-RET</v>
      </c>
      <c r="L2295" t="str">
        <f>_xlfn.XLOOKUP(E2295,LD_PROJETOS!A:A,LD_PROJETOS!H:H)</f>
        <v>GE</v>
      </c>
      <c r="M2295" t="str">
        <f t="shared" si="106"/>
        <v/>
      </c>
      <c r="N2295" t="str">
        <f t="shared" si="107"/>
        <v>C:\Users\luis.nunes\OneDrive - ATERPA\00.SERVIDOR\SALA TÉCNICA\00.PROJETOS\02.DOCUMENTOS\ANO 01\MSV-163MS-634-RET\GE</v>
      </c>
      <c r="O2295" t="s">
        <v>4350</v>
      </c>
    </row>
    <row r="2296" spans="1:15" x14ac:dyDescent="0.3">
      <c r="A2296" t="s">
        <v>2292</v>
      </c>
      <c r="B2296">
        <v>2725947</v>
      </c>
      <c r="C2296" t="s">
        <v>5995</v>
      </c>
      <c r="D2296" s="11">
        <v>45859</v>
      </c>
      <c r="E2296" t="s">
        <v>3607</v>
      </c>
      <c r="F2296" t="s">
        <v>2797</v>
      </c>
      <c r="G2296" t="s">
        <v>2787</v>
      </c>
      <c r="H2296" t="str">
        <f>IF(_xlfn.XLOOKUP(E2296,LD_01[DOCUMENTO],LD_01[REVISÃO])=F2296,"VIGENTE","OBSOLETO")</f>
        <v>VIGENTE</v>
      </c>
      <c r="I2296" t="s">
        <v>4319</v>
      </c>
      <c r="J2296" t="s">
        <v>4855</v>
      </c>
      <c r="K2296" t="str">
        <f t="shared" si="105"/>
        <v>MSV-163MS-634-RET</v>
      </c>
      <c r="L2296" t="str">
        <f>_xlfn.XLOOKUP(E2296,LD_PROJETOS!A:A,LD_PROJETOS!H:H)</f>
        <v>GE</v>
      </c>
      <c r="M2296" t="str">
        <f t="shared" si="106"/>
        <v/>
      </c>
      <c r="N2296" t="str">
        <f t="shared" si="107"/>
        <v>C:\Users\luis.nunes\OneDrive - ATERPA\00.SERVIDOR\SALA TÉCNICA\00.PROJETOS\02.DOCUMENTOS\ANO 01\MSV-163MS-634-RET\GE</v>
      </c>
      <c r="O2296" t="s">
        <v>4350</v>
      </c>
    </row>
    <row r="2297" spans="1:15" x14ac:dyDescent="0.3">
      <c r="A2297" t="s">
        <v>2293</v>
      </c>
      <c r="B2297">
        <v>523568</v>
      </c>
      <c r="C2297" t="s">
        <v>5995</v>
      </c>
      <c r="D2297" s="11">
        <v>45859</v>
      </c>
      <c r="E2297" t="s">
        <v>3607</v>
      </c>
      <c r="F2297" t="s">
        <v>2797</v>
      </c>
      <c r="G2297" t="s">
        <v>2788</v>
      </c>
      <c r="H2297" t="str">
        <f>IF(_xlfn.XLOOKUP(E2297,LD_01[DOCUMENTO],LD_01[REVISÃO])=F2297,"VIGENTE","OBSOLETO")</f>
        <v>VIGENTE</v>
      </c>
      <c r="I2297" t="s">
        <v>4319</v>
      </c>
      <c r="J2297" t="s">
        <v>4855</v>
      </c>
      <c r="K2297" t="str">
        <f t="shared" si="105"/>
        <v>MSV-163MS-634-RET</v>
      </c>
      <c r="L2297" t="str">
        <f>_xlfn.XLOOKUP(E2297,LD_PROJETOS!A:A,LD_PROJETOS!H:H)</f>
        <v>GE</v>
      </c>
      <c r="M2297" t="str">
        <f t="shared" si="106"/>
        <v/>
      </c>
      <c r="N2297" t="str">
        <f t="shared" si="107"/>
        <v>C:\Users\luis.nunes\OneDrive - ATERPA\00.SERVIDOR\SALA TÉCNICA\00.PROJETOS\02.DOCUMENTOS\ANO 01\MSV-163MS-634-RET\GE</v>
      </c>
      <c r="O2297" t="s">
        <v>4350</v>
      </c>
    </row>
    <row r="2298" spans="1:15" x14ac:dyDescent="0.3">
      <c r="A2298" t="s">
        <v>2294</v>
      </c>
      <c r="B2298">
        <v>2738512</v>
      </c>
      <c r="C2298" t="s">
        <v>5995</v>
      </c>
      <c r="D2298" s="11">
        <v>45859</v>
      </c>
      <c r="E2298" t="s">
        <v>3608</v>
      </c>
      <c r="F2298" t="s">
        <v>2799</v>
      </c>
      <c r="G2298" t="s">
        <v>2787</v>
      </c>
      <c r="H2298" t="str">
        <f>IF(_xlfn.XLOOKUP(E2298,LD_01[DOCUMENTO],LD_01[REVISÃO])=F2298,"VIGENTE","OBSOLETO")</f>
        <v>VIGENTE</v>
      </c>
      <c r="I2298" t="s">
        <v>4319</v>
      </c>
      <c r="J2298" t="s">
        <v>4855</v>
      </c>
      <c r="K2298" t="str">
        <f t="shared" si="105"/>
        <v>MSV-163MS-634-RET</v>
      </c>
      <c r="L2298" t="str">
        <f>_xlfn.XLOOKUP(E2298,LD_PROJETOS!A:A,LD_PROJETOS!H:H)</f>
        <v>GE</v>
      </c>
      <c r="M2298" t="str">
        <f t="shared" si="106"/>
        <v/>
      </c>
      <c r="N2298" t="str">
        <f t="shared" si="107"/>
        <v>C:\Users\luis.nunes\OneDrive - ATERPA\00.SERVIDOR\SALA TÉCNICA\00.PROJETOS\02.DOCUMENTOS\ANO 01\MSV-163MS-634-RET\GE</v>
      </c>
      <c r="O2298" t="s">
        <v>4350</v>
      </c>
    </row>
    <row r="2299" spans="1:15" x14ac:dyDescent="0.3">
      <c r="A2299" t="s">
        <v>2295</v>
      </c>
      <c r="B2299">
        <v>902873</v>
      </c>
      <c r="C2299" t="s">
        <v>5995</v>
      </c>
      <c r="D2299" s="11">
        <v>45859</v>
      </c>
      <c r="E2299" t="s">
        <v>3608</v>
      </c>
      <c r="F2299" t="s">
        <v>2799</v>
      </c>
      <c r="G2299" t="s">
        <v>2788</v>
      </c>
      <c r="H2299" t="str">
        <f>IF(_xlfn.XLOOKUP(E2299,LD_01[DOCUMENTO],LD_01[REVISÃO])=F2299,"VIGENTE","OBSOLETO")</f>
        <v>VIGENTE</v>
      </c>
      <c r="I2299" t="s">
        <v>4319</v>
      </c>
      <c r="J2299" t="s">
        <v>4855</v>
      </c>
      <c r="K2299" t="str">
        <f t="shared" si="105"/>
        <v>MSV-163MS-634-RET</v>
      </c>
      <c r="L2299" t="str">
        <f>_xlfn.XLOOKUP(E2299,LD_PROJETOS!A:A,LD_PROJETOS!H:H)</f>
        <v>GE</v>
      </c>
      <c r="M2299" t="str">
        <f t="shared" si="106"/>
        <v/>
      </c>
      <c r="N2299" t="str">
        <f t="shared" si="107"/>
        <v>C:\Users\luis.nunes\OneDrive - ATERPA\00.SERVIDOR\SALA TÉCNICA\00.PROJETOS\02.DOCUMENTOS\ANO 01\MSV-163MS-634-RET\GE</v>
      </c>
      <c r="O2299" t="s">
        <v>4350</v>
      </c>
    </row>
    <row r="2300" spans="1:15" x14ac:dyDescent="0.3">
      <c r="A2300" t="s">
        <v>2296</v>
      </c>
      <c r="B2300">
        <v>2686099</v>
      </c>
      <c r="C2300" t="s">
        <v>5995</v>
      </c>
      <c r="D2300" s="11">
        <v>45859</v>
      </c>
      <c r="E2300" t="s">
        <v>3609</v>
      </c>
      <c r="F2300" t="s">
        <v>2799</v>
      </c>
      <c r="G2300" t="s">
        <v>2787</v>
      </c>
      <c r="H2300" t="str">
        <f>IF(_xlfn.XLOOKUP(E2300,LD_01[DOCUMENTO],LD_01[REVISÃO])=F2300,"VIGENTE","OBSOLETO")</f>
        <v>VIGENTE</v>
      </c>
      <c r="I2300" t="s">
        <v>4319</v>
      </c>
      <c r="J2300" t="s">
        <v>4855</v>
      </c>
      <c r="K2300" t="str">
        <f t="shared" si="105"/>
        <v>MSV-163MS-634-RET</v>
      </c>
      <c r="L2300" t="str">
        <f>_xlfn.XLOOKUP(E2300,LD_PROJETOS!A:A,LD_PROJETOS!H:H)</f>
        <v>GE</v>
      </c>
      <c r="M2300" t="str">
        <f t="shared" si="106"/>
        <v/>
      </c>
      <c r="N2300" t="str">
        <f t="shared" si="107"/>
        <v>C:\Users\luis.nunes\OneDrive - ATERPA\00.SERVIDOR\SALA TÉCNICA\00.PROJETOS\02.DOCUMENTOS\ANO 01\MSV-163MS-634-RET\GE</v>
      </c>
      <c r="O2300" t="s">
        <v>4350</v>
      </c>
    </row>
    <row r="2301" spans="1:15" x14ac:dyDescent="0.3">
      <c r="A2301" t="s">
        <v>2297</v>
      </c>
      <c r="B2301">
        <v>631990</v>
      </c>
      <c r="C2301" t="s">
        <v>5995</v>
      </c>
      <c r="D2301" s="11">
        <v>45859</v>
      </c>
      <c r="E2301" t="s">
        <v>3609</v>
      </c>
      <c r="F2301" t="s">
        <v>2799</v>
      </c>
      <c r="G2301" t="s">
        <v>2788</v>
      </c>
      <c r="H2301" t="str">
        <f>IF(_xlfn.XLOOKUP(E2301,LD_01[DOCUMENTO],LD_01[REVISÃO])=F2301,"VIGENTE","OBSOLETO")</f>
        <v>VIGENTE</v>
      </c>
      <c r="I2301" t="s">
        <v>4319</v>
      </c>
      <c r="J2301" t="s">
        <v>4855</v>
      </c>
      <c r="K2301" t="str">
        <f t="shared" si="105"/>
        <v>MSV-163MS-634-RET</v>
      </c>
      <c r="L2301" t="str">
        <f>_xlfn.XLOOKUP(E2301,LD_PROJETOS!A:A,LD_PROJETOS!H:H)</f>
        <v>GE</v>
      </c>
      <c r="M2301" t="str">
        <f t="shared" si="106"/>
        <v/>
      </c>
      <c r="N2301" t="str">
        <f t="shared" si="107"/>
        <v>C:\Users\luis.nunes\OneDrive - ATERPA\00.SERVIDOR\SALA TÉCNICA\00.PROJETOS\02.DOCUMENTOS\ANO 01\MSV-163MS-634-RET\GE</v>
      </c>
      <c r="O2301" t="s">
        <v>4350</v>
      </c>
    </row>
    <row r="2302" spans="1:15" x14ac:dyDescent="0.3">
      <c r="A2302" t="s">
        <v>2298</v>
      </c>
      <c r="B2302">
        <v>2611336</v>
      </c>
      <c r="C2302" t="s">
        <v>5995</v>
      </c>
      <c r="D2302" s="11">
        <v>45859</v>
      </c>
      <c r="E2302" t="s">
        <v>3610</v>
      </c>
      <c r="F2302" t="s">
        <v>2799</v>
      </c>
      <c r="G2302" t="s">
        <v>2787</v>
      </c>
      <c r="H2302" t="str">
        <f>IF(_xlfn.XLOOKUP(E2302,LD_01[DOCUMENTO],LD_01[REVISÃO])=F2302,"VIGENTE","OBSOLETO")</f>
        <v>VIGENTE</v>
      </c>
      <c r="I2302" t="s">
        <v>4319</v>
      </c>
      <c r="J2302" t="s">
        <v>4855</v>
      </c>
      <c r="K2302" t="str">
        <f t="shared" si="105"/>
        <v>MSV-163MS-634-RET</v>
      </c>
      <c r="L2302" t="str">
        <f>_xlfn.XLOOKUP(E2302,LD_PROJETOS!A:A,LD_PROJETOS!H:H)</f>
        <v>GE</v>
      </c>
      <c r="M2302" t="str">
        <f t="shared" si="106"/>
        <v/>
      </c>
      <c r="N2302" t="str">
        <f t="shared" si="107"/>
        <v>C:\Users\luis.nunes\OneDrive - ATERPA\00.SERVIDOR\SALA TÉCNICA\00.PROJETOS\02.DOCUMENTOS\ANO 01\MSV-163MS-634-RET\GE</v>
      </c>
      <c r="O2302" t="s">
        <v>4350</v>
      </c>
    </row>
    <row r="2303" spans="1:15" x14ac:dyDescent="0.3">
      <c r="A2303" t="s">
        <v>2299</v>
      </c>
      <c r="B2303">
        <v>352623</v>
      </c>
      <c r="C2303" t="s">
        <v>5995</v>
      </c>
      <c r="D2303" s="11">
        <v>45859</v>
      </c>
      <c r="E2303" t="s">
        <v>3610</v>
      </c>
      <c r="F2303" t="s">
        <v>2799</v>
      </c>
      <c r="G2303" t="s">
        <v>2788</v>
      </c>
      <c r="H2303" t="str">
        <f>IF(_xlfn.XLOOKUP(E2303,LD_01[DOCUMENTO],LD_01[REVISÃO])=F2303,"VIGENTE","OBSOLETO")</f>
        <v>VIGENTE</v>
      </c>
      <c r="I2303" t="s">
        <v>4319</v>
      </c>
      <c r="J2303" t="s">
        <v>4855</v>
      </c>
      <c r="K2303" t="str">
        <f t="shared" si="105"/>
        <v>MSV-163MS-634-RET</v>
      </c>
      <c r="L2303" t="str">
        <f>_xlfn.XLOOKUP(E2303,LD_PROJETOS!A:A,LD_PROJETOS!H:H)</f>
        <v>GE</v>
      </c>
      <c r="M2303" t="str">
        <f t="shared" si="106"/>
        <v/>
      </c>
      <c r="N2303" t="str">
        <f t="shared" si="107"/>
        <v>C:\Users\luis.nunes\OneDrive - ATERPA\00.SERVIDOR\SALA TÉCNICA\00.PROJETOS\02.DOCUMENTOS\ANO 01\MSV-163MS-634-RET\GE</v>
      </c>
      <c r="O2303" t="s">
        <v>4350</v>
      </c>
    </row>
    <row r="2304" spans="1:15" x14ac:dyDescent="0.3">
      <c r="A2304" t="s">
        <v>2300</v>
      </c>
      <c r="B2304">
        <v>2623000</v>
      </c>
      <c r="C2304" t="s">
        <v>5995</v>
      </c>
      <c r="D2304" s="11">
        <v>45859</v>
      </c>
      <c r="E2304" t="s">
        <v>3611</v>
      </c>
      <c r="F2304" t="s">
        <v>2799</v>
      </c>
      <c r="G2304" t="s">
        <v>2787</v>
      </c>
      <c r="H2304" t="str">
        <f>IF(_xlfn.XLOOKUP(E2304,LD_01[DOCUMENTO],LD_01[REVISÃO])=F2304,"VIGENTE","OBSOLETO")</f>
        <v>VIGENTE</v>
      </c>
      <c r="I2304" t="s">
        <v>4319</v>
      </c>
      <c r="J2304" t="s">
        <v>4855</v>
      </c>
      <c r="K2304" t="str">
        <f t="shared" si="105"/>
        <v>MSV-163MS-634-RET</v>
      </c>
      <c r="L2304" t="str">
        <f>_xlfn.XLOOKUP(E2304,LD_PROJETOS!A:A,LD_PROJETOS!H:H)</f>
        <v>GE</v>
      </c>
      <c r="M2304" t="str">
        <f t="shared" si="106"/>
        <v/>
      </c>
      <c r="N2304" t="str">
        <f t="shared" si="107"/>
        <v>C:\Users\luis.nunes\OneDrive - ATERPA\00.SERVIDOR\SALA TÉCNICA\00.PROJETOS\02.DOCUMENTOS\ANO 01\MSV-163MS-634-RET\GE</v>
      </c>
      <c r="O2304" t="s">
        <v>4350</v>
      </c>
    </row>
    <row r="2305" spans="1:15" x14ac:dyDescent="0.3">
      <c r="A2305" t="s">
        <v>2301</v>
      </c>
      <c r="B2305">
        <v>339082</v>
      </c>
      <c r="C2305" t="s">
        <v>5995</v>
      </c>
      <c r="D2305" s="11">
        <v>45859</v>
      </c>
      <c r="E2305" t="s">
        <v>3611</v>
      </c>
      <c r="F2305" t="s">
        <v>2799</v>
      </c>
      <c r="G2305" t="s">
        <v>2788</v>
      </c>
      <c r="H2305" t="str">
        <f>IF(_xlfn.XLOOKUP(E2305,LD_01[DOCUMENTO],LD_01[REVISÃO])=F2305,"VIGENTE","OBSOLETO")</f>
        <v>VIGENTE</v>
      </c>
      <c r="I2305" t="s">
        <v>4319</v>
      </c>
      <c r="J2305" t="s">
        <v>4855</v>
      </c>
      <c r="K2305" t="str">
        <f t="shared" ref="K2305:K2368" si="108">"MSV-163MS-"&amp;I2305</f>
        <v>MSV-163MS-634-RET</v>
      </c>
      <c r="L2305" t="str">
        <f>_xlfn.XLOOKUP(E2305,LD_PROJETOS!A:A,LD_PROJETOS!H:H)</f>
        <v>GE</v>
      </c>
      <c r="M2305" t="str">
        <f t="shared" ref="M2305:M2368" si="109">IF(H2305&lt;&gt;"OBSOLETO","",H2305)</f>
        <v/>
      </c>
      <c r="N2305" t="str">
        <f t="shared" ref="N2305:N2368" si="110">_xlfn.TEXTJOIN("\",TRUE,J2305:M2305)</f>
        <v>C:\Users\luis.nunes\OneDrive - ATERPA\00.SERVIDOR\SALA TÉCNICA\00.PROJETOS\02.DOCUMENTOS\ANO 01\MSV-163MS-634-RET\GE</v>
      </c>
      <c r="O2305" t="s">
        <v>4350</v>
      </c>
    </row>
    <row r="2306" spans="1:15" x14ac:dyDescent="0.3">
      <c r="A2306" t="s">
        <v>2303</v>
      </c>
      <c r="B2306">
        <v>7332965</v>
      </c>
      <c r="C2306" t="s">
        <v>5995</v>
      </c>
      <c r="D2306" s="11">
        <v>45859</v>
      </c>
      <c r="E2306" t="s">
        <v>3613</v>
      </c>
      <c r="F2306" t="s">
        <v>2791</v>
      </c>
      <c r="G2306" t="s">
        <v>2787</v>
      </c>
      <c r="H2306" t="str">
        <f>IF(_xlfn.XLOOKUP(E2306,LD_01[DOCUMENTO],LD_01[REVISÃO])=F2306,"VIGENTE","OBSOLETO")</f>
        <v>VIGENTE</v>
      </c>
      <c r="I2306" t="s">
        <v>4319</v>
      </c>
      <c r="J2306" t="s">
        <v>4855</v>
      </c>
      <c r="K2306" t="str">
        <f t="shared" si="108"/>
        <v>MSV-163MS-634-RET</v>
      </c>
      <c r="L2306" t="str">
        <f>_xlfn.XLOOKUP(E2306,LD_PROJETOS!A:A,LD_PROJETOS!H:H)</f>
        <v>TE</v>
      </c>
      <c r="M2306" t="str">
        <f t="shared" si="109"/>
        <v/>
      </c>
      <c r="N2306" t="str">
        <f t="shared" si="110"/>
        <v>C:\Users\luis.nunes\OneDrive - ATERPA\00.SERVIDOR\SALA TÉCNICA\00.PROJETOS\02.DOCUMENTOS\ANO 01\MSV-163MS-634-RET\TE</v>
      </c>
      <c r="O2306" t="s">
        <v>4350</v>
      </c>
    </row>
    <row r="2307" spans="1:15" x14ac:dyDescent="0.3">
      <c r="A2307" t="s">
        <v>2304</v>
      </c>
      <c r="B2307">
        <v>346199</v>
      </c>
      <c r="C2307" t="s">
        <v>5995</v>
      </c>
      <c r="D2307" s="11">
        <v>45859</v>
      </c>
      <c r="E2307" t="s">
        <v>3613</v>
      </c>
      <c r="F2307" t="s">
        <v>2791</v>
      </c>
      <c r="G2307" t="s">
        <v>2788</v>
      </c>
      <c r="H2307" t="str">
        <f>IF(_xlfn.XLOOKUP(E2307,LD_01[DOCUMENTO],LD_01[REVISÃO])=F2307,"VIGENTE","OBSOLETO")</f>
        <v>VIGENTE</v>
      </c>
      <c r="I2307" t="s">
        <v>4319</v>
      </c>
      <c r="J2307" t="s">
        <v>4855</v>
      </c>
      <c r="K2307" t="str">
        <f t="shared" si="108"/>
        <v>MSV-163MS-634-RET</v>
      </c>
      <c r="L2307" t="str">
        <f>_xlfn.XLOOKUP(E2307,LD_PROJETOS!A:A,LD_PROJETOS!H:H)</f>
        <v>TE</v>
      </c>
      <c r="M2307" t="str">
        <f t="shared" si="109"/>
        <v/>
      </c>
      <c r="N2307" t="str">
        <f t="shared" si="110"/>
        <v>C:\Users\luis.nunes\OneDrive - ATERPA\00.SERVIDOR\SALA TÉCNICA\00.PROJETOS\02.DOCUMENTOS\ANO 01\MSV-163MS-634-RET\TE</v>
      </c>
      <c r="O2307" t="s">
        <v>4350</v>
      </c>
    </row>
    <row r="2308" spans="1:15" x14ac:dyDescent="0.3">
      <c r="A2308" t="s">
        <v>2305</v>
      </c>
      <c r="B2308">
        <v>7318583</v>
      </c>
      <c r="C2308" t="s">
        <v>5995</v>
      </c>
      <c r="D2308" s="11">
        <v>45859</v>
      </c>
      <c r="E2308" t="s">
        <v>3614</v>
      </c>
      <c r="F2308" t="s">
        <v>2791</v>
      </c>
      <c r="G2308" t="s">
        <v>2787</v>
      </c>
      <c r="H2308" t="str">
        <f>IF(_xlfn.XLOOKUP(E2308,LD_01[DOCUMENTO],LD_01[REVISÃO])=F2308,"VIGENTE","OBSOLETO")</f>
        <v>VIGENTE</v>
      </c>
      <c r="I2308" t="s">
        <v>4319</v>
      </c>
      <c r="J2308" t="s">
        <v>4855</v>
      </c>
      <c r="K2308" t="str">
        <f t="shared" si="108"/>
        <v>MSV-163MS-634-RET</v>
      </c>
      <c r="L2308" t="str">
        <f>_xlfn.XLOOKUP(E2308,LD_PROJETOS!A:A,LD_PROJETOS!H:H)</f>
        <v>TE</v>
      </c>
      <c r="M2308" t="str">
        <f t="shared" si="109"/>
        <v/>
      </c>
      <c r="N2308" t="str">
        <f t="shared" si="110"/>
        <v>C:\Users\luis.nunes\OneDrive - ATERPA\00.SERVIDOR\SALA TÉCNICA\00.PROJETOS\02.DOCUMENTOS\ANO 01\MSV-163MS-634-RET\TE</v>
      </c>
      <c r="O2308" t="s">
        <v>4350</v>
      </c>
    </row>
    <row r="2309" spans="1:15" x14ac:dyDescent="0.3">
      <c r="A2309" t="s">
        <v>2306</v>
      </c>
      <c r="B2309">
        <v>341152</v>
      </c>
      <c r="C2309" t="s">
        <v>5995</v>
      </c>
      <c r="D2309" s="11">
        <v>45859</v>
      </c>
      <c r="E2309" t="s">
        <v>3614</v>
      </c>
      <c r="F2309" t="s">
        <v>2791</v>
      </c>
      <c r="G2309" t="s">
        <v>2788</v>
      </c>
      <c r="H2309" t="str">
        <f>IF(_xlfn.XLOOKUP(E2309,LD_01[DOCUMENTO],LD_01[REVISÃO])=F2309,"VIGENTE","OBSOLETO")</f>
        <v>VIGENTE</v>
      </c>
      <c r="I2309" t="s">
        <v>4319</v>
      </c>
      <c r="J2309" t="s">
        <v>4855</v>
      </c>
      <c r="K2309" t="str">
        <f t="shared" si="108"/>
        <v>MSV-163MS-634-RET</v>
      </c>
      <c r="L2309" t="str">
        <f>_xlfn.XLOOKUP(E2309,LD_PROJETOS!A:A,LD_PROJETOS!H:H)</f>
        <v>TE</v>
      </c>
      <c r="M2309" t="str">
        <f t="shared" si="109"/>
        <v/>
      </c>
      <c r="N2309" t="str">
        <f t="shared" si="110"/>
        <v>C:\Users\luis.nunes\OneDrive - ATERPA\00.SERVIDOR\SALA TÉCNICA\00.PROJETOS\02.DOCUMENTOS\ANO 01\MSV-163MS-634-RET\TE</v>
      </c>
      <c r="O2309" t="s">
        <v>4350</v>
      </c>
    </row>
    <row r="2310" spans="1:15" x14ac:dyDescent="0.3">
      <c r="A2310" t="s">
        <v>2307</v>
      </c>
      <c r="B2310">
        <v>7396320</v>
      </c>
      <c r="C2310" t="s">
        <v>5995</v>
      </c>
      <c r="D2310" s="11">
        <v>45859</v>
      </c>
      <c r="E2310" t="s">
        <v>3615</v>
      </c>
      <c r="F2310" t="s">
        <v>2791</v>
      </c>
      <c r="G2310" t="s">
        <v>2787</v>
      </c>
      <c r="H2310" t="str">
        <f>IF(_xlfn.XLOOKUP(E2310,LD_01[DOCUMENTO],LD_01[REVISÃO])=F2310,"VIGENTE","OBSOLETO")</f>
        <v>VIGENTE</v>
      </c>
      <c r="I2310" t="s">
        <v>4319</v>
      </c>
      <c r="J2310" t="s">
        <v>4855</v>
      </c>
      <c r="K2310" t="str">
        <f t="shared" si="108"/>
        <v>MSV-163MS-634-RET</v>
      </c>
      <c r="L2310" t="str">
        <f>_xlfn.XLOOKUP(E2310,LD_PROJETOS!A:A,LD_PROJETOS!H:H)</f>
        <v>TE</v>
      </c>
      <c r="M2310" t="str">
        <f t="shared" si="109"/>
        <v/>
      </c>
      <c r="N2310" t="str">
        <f t="shared" si="110"/>
        <v>C:\Users\luis.nunes\OneDrive - ATERPA\00.SERVIDOR\SALA TÉCNICA\00.PROJETOS\02.DOCUMENTOS\ANO 01\MSV-163MS-634-RET\TE</v>
      </c>
      <c r="O2310" t="s">
        <v>4350</v>
      </c>
    </row>
    <row r="2311" spans="1:15" x14ac:dyDescent="0.3">
      <c r="A2311" t="s">
        <v>2308</v>
      </c>
      <c r="B2311">
        <v>277239</v>
      </c>
      <c r="C2311" t="s">
        <v>5995</v>
      </c>
      <c r="D2311" s="11">
        <v>45859</v>
      </c>
      <c r="E2311" t="s">
        <v>3615</v>
      </c>
      <c r="F2311" t="s">
        <v>2791</v>
      </c>
      <c r="G2311" t="s">
        <v>2788</v>
      </c>
      <c r="H2311" t="str">
        <f>IF(_xlfn.XLOOKUP(E2311,LD_01[DOCUMENTO],LD_01[REVISÃO])=F2311,"VIGENTE","OBSOLETO")</f>
        <v>VIGENTE</v>
      </c>
      <c r="I2311" t="s">
        <v>4319</v>
      </c>
      <c r="J2311" t="s">
        <v>4855</v>
      </c>
      <c r="K2311" t="str">
        <f t="shared" si="108"/>
        <v>MSV-163MS-634-RET</v>
      </c>
      <c r="L2311" t="str">
        <f>_xlfn.XLOOKUP(E2311,LD_PROJETOS!A:A,LD_PROJETOS!H:H)</f>
        <v>TE</v>
      </c>
      <c r="M2311" t="str">
        <f t="shared" si="109"/>
        <v/>
      </c>
      <c r="N2311" t="str">
        <f t="shared" si="110"/>
        <v>C:\Users\luis.nunes\OneDrive - ATERPA\00.SERVIDOR\SALA TÉCNICA\00.PROJETOS\02.DOCUMENTOS\ANO 01\MSV-163MS-634-RET\TE</v>
      </c>
      <c r="O2311" t="s">
        <v>4350</v>
      </c>
    </row>
    <row r="2312" spans="1:15" x14ac:dyDescent="0.3">
      <c r="A2312" t="s">
        <v>2309</v>
      </c>
      <c r="B2312">
        <v>3217075</v>
      </c>
      <c r="C2312" t="s">
        <v>5995</v>
      </c>
      <c r="D2312" s="11">
        <v>45859</v>
      </c>
      <c r="E2312" t="s">
        <v>3616</v>
      </c>
      <c r="F2312" t="s">
        <v>2818</v>
      </c>
      <c r="G2312" t="s">
        <v>2787</v>
      </c>
      <c r="H2312" t="str">
        <f>IF(_xlfn.XLOOKUP(E2312,LD_01[DOCUMENTO],LD_01[REVISÃO])=F2312,"VIGENTE","OBSOLETO")</f>
        <v>VIGENTE</v>
      </c>
      <c r="I2312" t="s">
        <v>4319</v>
      </c>
      <c r="J2312" t="s">
        <v>4855</v>
      </c>
      <c r="K2312" t="str">
        <f t="shared" si="108"/>
        <v>MSV-163MS-634-RET</v>
      </c>
      <c r="L2312" t="str">
        <f>_xlfn.XLOOKUP(E2312,LD_PROJETOS!A:A,LD_PROJETOS!H:H)</f>
        <v>TE</v>
      </c>
      <c r="M2312" t="str">
        <f t="shared" si="109"/>
        <v/>
      </c>
      <c r="N2312" t="str">
        <f t="shared" si="110"/>
        <v>C:\Users\luis.nunes\OneDrive - ATERPA\00.SERVIDOR\SALA TÉCNICA\00.PROJETOS\02.DOCUMENTOS\ANO 01\MSV-163MS-634-RET\TE</v>
      </c>
      <c r="O2312" t="s">
        <v>4350</v>
      </c>
    </row>
    <row r="2313" spans="1:15" x14ac:dyDescent="0.3">
      <c r="A2313" t="s">
        <v>2310</v>
      </c>
      <c r="B2313">
        <v>554724</v>
      </c>
      <c r="C2313" t="s">
        <v>5995</v>
      </c>
      <c r="D2313" s="11">
        <v>45859</v>
      </c>
      <c r="E2313" t="s">
        <v>3616</v>
      </c>
      <c r="F2313" t="s">
        <v>2818</v>
      </c>
      <c r="G2313" t="s">
        <v>2788</v>
      </c>
      <c r="H2313" t="str">
        <f>IF(_xlfn.XLOOKUP(E2313,LD_01[DOCUMENTO],LD_01[REVISÃO])=F2313,"VIGENTE","OBSOLETO")</f>
        <v>VIGENTE</v>
      </c>
      <c r="I2313" t="s">
        <v>4319</v>
      </c>
      <c r="J2313" t="s">
        <v>4855</v>
      </c>
      <c r="K2313" t="str">
        <f t="shared" si="108"/>
        <v>MSV-163MS-634-RET</v>
      </c>
      <c r="L2313" t="str">
        <f>_xlfn.XLOOKUP(E2313,LD_PROJETOS!A:A,LD_PROJETOS!H:H)</f>
        <v>TE</v>
      </c>
      <c r="M2313" t="str">
        <f t="shared" si="109"/>
        <v/>
      </c>
      <c r="N2313" t="str">
        <f t="shared" si="110"/>
        <v>C:\Users\luis.nunes\OneDrive - ATERPA\00.SERVIDOR\SALA TÉCNICA\00.PROJETOS\02.DOCUMENTOS\ANO 01\MSV-163MS-634-RET\TE</v>
      </c>
      <c r="O2313" t="s">
        <v>4350</v>
      </c>
    </row>
    <row r="2314" spans="1:15" x14ac:dyDescent="0.3">
      <c r="A2314" t="s">
        <v>2311</v>
      </c>
      <c r="B2314">
        <v>3217118</v>
      </c>
      <c r="C2314" t="s">
        <v>5995</v>
      </c>
      <c r="D2314" s="11">
        <v>45859</v>
      </c>
      <c r="E2314" t="s">
        <v>3617</v>
      </c>
      <c r="F2314" t="s">
        <v>2818</v>
      </c>
      <c r="G2314" t="s">
        <v>2787</v>
      </c>
      <c r="H2314" t="str">
        <f>IF(_xlfn.XLOOKUP(E2314,LD_01[DOCUMENTO],LD_01[REVISÃO])=F2314,"VIGENTE","OBSOLETO")</f>
        <v>VIGENTE</v>
      </c>
      <c r="I2314" t="s">
        <v>4319</v>
      </c>
      <c r="J2314" t="s">
        <v>4855</v>
      </c>
      <c r="K2314" t="str">
        <f t="shared" si="108"/>
        <v>MSV-163MS-634-RET</v>
      </c>
      <c r="L2314" t="str">
        <f>_xlfn.XLOOKUP(E2314,LD_PROJETOS!A:A,LD_PROJETOS!H:H)</f>
        <v>TE</v>
      </c>
      <c r="M2314" t="str">
        <f t="shared" si="109"/>
        <v/>
      </c>
      <c r="N2314" t="str">
        <f t="shared" si="110"/>
        <v>C:\Users\luis.nunes\OneDrive - ATERPA\00.SERVIDOR\SALA TÉCNICA\00.PROJETOS\02.DOCUMENTOS\ANO 01\MSV-163MS-634-RET\TE</v>
      </c>
      <c r="O2314" t="s">
        <v>4350</v>
      </c>
    </row>
    <row r="2315" spans="1:15" x14ac:dyDescent="0.3">
      <c r="A2315" t="s">
        <v>2312</v>
      </c>
      <c r="B2315">
        <v>539542</v>
      </c>
      <c r="C2315" t="s">
        <v>5995</v>
      </c>
      <c r="D2315" s="11">
        <v>45859</v>
      </c>
      <c r="E2315" t="s">
        <v>3617</v>
      </c>
      <c r="F2315" t="s">
        <v>2818</v>
      </c>
      <c r="G2315" t="s">
        <v>2788</v>
      </c>
      <c r="H2315" t="str">
        <f>IF(_xlfn.XLOOKUP(E2315,LD_01[DOCUMENTO],LD_01[REVISÃO])=F2315,"VIGENTE","OBSOLETO")</f>
        <v>VIGENTE</v>
      </c>
      <c r="I2315" t="s">
        <v>4319</v>
      </c>
      <c r="J2315" t="s">
        <v>4855</v>
      </c>
      <c r="K2315" t="str">
        <f t="shared" si="108"/>
        <v>MSV-163MS-634-RET</v>
      </c>
      <c r="L2315" t="str">
        <f>_xlfn.XLOOKUP(E2315,LD_PROJETOS!A:A,LD_PROJETOS!H:H)</f>
        <v>TE</v>
      </c>
      <c r="M2315" t="str">
        <f t="shared" si="109"/>
        <v/>
      </c>
      <c r="N2315" t="str">
        <f t="shared" si="110"/>
        <v>C:\Users\luis.nunes\OneDrive - ATERPA\00.SERVIDOR\SALA TÉCNICA\00.PROJETOS\02.DOCUMENTOS\ANO 01\MSV-163MS-634-RET\TE</v>
      </c>
      <c r="O2315" t="s">
        <v>4350</v>
      </c>
    </row>
    <row r="2316" spans="1:15" x14ac:dyDescent="0.3">
      <c r="A2316" t="s">
        <v>2313</v>
      </c>
      <c r="B2316">
        <v>3366434</v>
      </c>
      <c r="C2316" t="s">
        <v>5995</v>
      </c>
      <c r="D2316" s="11">
        <v>45859</v>
      </c>
      <c r="E2316" t="s">
        <v>3618</v>
      </c>
      <c r="F2316" t="s">
        <v>2818</v>
      </c>
      <c r="G2316" t="s">
        <v>2787</v>
      </c>
      <c r="H2316" t="str">
        <f>IF(_xlfn.XLOOKUP(E2316,LD_01[DOCUMENTO],LD_01[REVISÃO])=F2316,"VIGENTE","OBSOLETO")</f>
        <v>VIGENTE</v>
      </c>
      <c r="I2316" t="s">
        <v>4319</v>
      </c>
      <c r="J2316" t="s">
        <v>4855</v>
      </c>
      <c r="K2316" t="str">
        <f t="shared" si="108"/>
        <v>MSV-163MS-634-RET</v>
      </c>
      <c r="L2316" t="str">
        <f>_xlfn.XLOOKUP(E2316,LD_PROJETOS!A:A,LD_PROJETOS!H:H)</f>
        <v>TE</v>
      </c>
      <c r="M2316" t="str">
        <f t="shared" si="109"/>
        <v/>
      </c>
      <c r="N2316" t="str">
        <f t="shared" si="110"/>
        <v>C:\Users\luis.nunes\OneDrive - ATERPA\00.SERVIDOR\SALA TÉCNICA\00.PROJETOS\02.DOCUMENTOS\ANO 01\MSV-163MS-634-RET\TE</v>
      </c>
      <c r="O2316" t="s">
        <v>4350</v>
      </c>
    </row>
    <row r="2317" spans="1:15" x14ac:dyDescent="0.3">
      <c r="A2317" t="s">
        <v>2314</v>
      </c>
      <c r="B2317">
        <v>528109</v>
      </c>
      <c r="C2317" t="s">
        <v>5995</v>
      </c>
      <c r="D2317" s="11">
        <v>45859</v>
      </c>
      <c r="E2317" t="s">
        <v>3618</v>
      </c>
      <c r="F2317" t="s">
        <v>2818</v>
      </c>
      <c r="G2317" t="s">
        <v>2788</v>
      </c>
      <c r="H2317" t="str">
        <f>IF(_xlfn.XLOOKUP(E2317,LD_01[DOCUMENTO],LD_01[REVISÃO])=F2317,"VIGENTE","OBSOLETO")</f>
        <v>VIGENTE</v>
      </c>
      <c r="I2317" t="s">
        <v>4319</v>
      </c>
      <c r="J2317" t="s">
        <v>4855</v>
      </c>
      <c r="K2317" t="str">
        <f t="shared" si="108"/>
        <v>MSV-163MS-634-RET</v>
      </c>
      <c r="L2317" t="str">
        <f>_xlfn.XLOOKUP(E2317,LD_PROJETOS!A:A,LD_PROJETOS!H:H)</f>
        <v>TE</v>
      </c>
      <c r="M2317" t="str">
        <f t="shared" si="109"/>
        <v/>
      </c>
      <c r="N2317" t="str">
        <f t="shared" si="110"/>
        <v>C:\Users\luis.nunes\OneDrive - ATERPA\00.SERVIDOR\SALA TÉCNICA\00.PROJETOS\02.DOCUMENTOS\ANO 01\MSV-163MS-634-RET\TE</v>
      </c>
      <c r="O2317" t="s">
        <v>4350</v>
      </c>
    </row>
    <row r="2318" spans="1:15" x14ac:dyDescent="0.3">
      <c r="A2318" t="s">
        <v>2315</v>
      </c>
      <c r="B2318">
        <v>3216534</v>
      </c>
      <c r="C2318" t="s">
        <v>5995</v>
      </c>
      <c r="D2318" s="11">
        <v>45859</v>
      </c>
      <c r="E2318" t="s">
        <v>3619</v>
      </c>
      <c r="F2318" t="s">
        <v>2818</v>
      </c>
      <c r="G2318" t="s">
        <v>2787</v>
      </c>
      <c r="H2318" t="str">
        <f>IF(_xlfn.XLOOKUP(E2318,LD_01[DOCUMENTO],LD_01[REVISÃO])=F2318,"VIGENTE","OBSOLETO")</f>
        <v>VIGENTE</v>
      </c>
      <c r="I2318" t="s">
        <v>4319</v>
      </c>
      <c r="J2318" t="s">
        <v>4855</v>
      </c>
      <c r="K2318" t="str">
        <f t="shared" si="108"/>
        <v>MSV-163MS-634-RET</v>
      </c>
      <c r="L2318" t="str">
        <f>_xlfn.XLOOKUP(E2318,LD_PROJETOS!A:A,LD_PROJETOS!H:H)</f>
        <v>TE</v>
      </c>
      <c r="M2318" t="str">
        <f t="shared" si="109"/>
        <v/>
      </c>
      <c r="N2318" t="str">
        <f t="shared" si="110"/>
        <v>C:\Users\luis.nunes\OneDrive - ATERPA\00.SERVIDOR\SALA TÉCNICA\00.PROJETOS\02.DOCUMENTOS\ANO 01\MSV-163MS-634-RET\TE</v>
      </c>
      <c r="O2318" t="s">
        <v>4350</v>
      </c>
    </row>
    <row r="2319" spans="1:15" x14ac:dyDescent="0.3">
      <c r="A2319" t="s">
        <v>2316</v>
      </c>
      <c r="B2319">
        <v>498883</v>
      </c>
      <c r="C2319" t="s">
        <v>5995</v>
      </c>
      <c r="D2319" s="11">
        <v>45859</v>
      </c>
      <c r="E2319" t="s">
        <v>3619</v>
      </c>
      <c r="F2319" t="s">
        <v>2818</v>
      </c>
      <c r="G2319" t="s">
        <v>2788</v>
      </c>
      <c r="H2319" t="str">
        <f>IF(_xlfn.XLOOKUP(E2319,LD_01[DOCUMENTO],LD_01[REVISÃO])=F2319,"VIGENTE","OBSOLETO")</f>
        <v>VIGENTE</v>
      </c>
      <c r="I2319" t="s">
        <v>4319</v>
      </c>
      <c r="J2319" t="s">
        <v>4855</v>
      </c>
      <c r="K2319" t="str">
        <f t="shared" si="108"/>
        <v>MSV-163MS-634-RET</v>
      </c>
      <c r="L2319" t="str">
        <f>_xlfn.XLOOKUP(E2319,LD_PROJETOS!A:A,LD_PROJETOS!H:H)</f>
        <v>TE</v>
      </c>
      <c r="M2319" t="str">
        <f t="shared" si="109"/>
        <v/>
      </c>
      <c r="N2319" t="str">
        <f t="shared" si="110"/>
        <v>C:\Users\luis.nunes\OneDrive - ATERPA\00.SERVIDOR\SALA TÉCNICA\00.PROJETOS\02.DOCUMENTOS\ANO 01\MSV-163MS-634-RET\TE</v>
      </c>
      <c r="O2319" t="s">
        <v>4350</v>
      </c>
    </row>
    <row r="2320" spans="1:15" x14ac:dyDescent="0.3">
      <c r="A2320" t="s">
        <v>2317</v>
      </c>
      <c r="B2320">
        <v>6232613</v>
      </c>
      <c r="C2320" t="s">
        <v>5995</v>
      </c>
      <c r="D2320" s="11">
        <v>45859</v>
      </c>
      <c r="E2320" t="s">
        <v>3620</v>
      </c>
      <c r="F2320" t="s">
        <v>2818</v>
      </c>
      <c r="G2320" t="s">
        <v>2787</v>
      </c>
      <c r="H2320" t="str">
        <f>IF(_xlfn.XLOOKUP(E2320,LD_01[DOCUMENTO],LD_01[REVISÃO])=F2320,"VIGENTE","OBSOLETO")</f>
        <v>VIGENTE</v>
      </c>
      <c r="I2320" t="s">
        <v>4319</v>
      </c>
      <c r="J2320" t="s">
        <v>4855</v>
      </c>
      <c r="K2320" t="str">
        <f t="shared" si="108"/>
        <v>MSV-163MS-634-RET</v>
      </c>
      <c r="L2320" t="str">
        <f>_xlfn.XLOOKUP(E2320,LD_PROJETOS!A:A,LD_PROJETOS!H:H)</f>
        <v>TE</v>
      </c>
      <c r="M2320" t="str">
        <f t="shared" si="109"/>
        <v/>
      </c>
      <c r="N2320" t="str">
        <f t="shared" si="110"/>
        <v>C:\Users\luis.nunes\OneDrive - ATERPA\00.SERVIDOR\SALA TÉCNICA\00.PROJETOS\02.DOCUMENTOS\ANO 01\MSV-163MS-634-RET\TE</v>
      </c>
      <c r="O2320" t="s">
        <v>4350</v>
      </c>
    </row>
    <row r="2321" spans="1:15" x14ac:dyDescent="0.3">
      <c r="A2321" t="s">
        <v>2318</v>
      </c>
      <c r="B2321">
        <v>581011</v>
      </c>
      <c r="C2321" t="s">
        <v>5995</v>
      </c>
      <c r="D2321" s="11">
        <v>45859</v>
      </c>
      <c r="E2321" t="s">
        <v>3620</v>
      </c>
      <c r="F2321" t="s">
        <v>2818</v>
      </c>
      <c r="G2321" t="s">
        <v>2788</v>
      </c>
      <c r="H2321" t="str">
        <f>IF(_xlfn.XLOOKUP(E2321,LD_01[DOCUMENTO],LD_01[REVISÃO])=F2321,"VIGENTE","OBSOLETO")</f>
        <v>VIGENTE</v>
      </c>
      <c r="I2321" t="s">
        <v>4319</v>
      </c>
      <c r="J2321" t="s">
        <v>4855</v>
      </c>
      <c r="K2321" t="str">
        <f t="shared" si="108"/>
        <v>MSV-163MS-634-RET</v>
      </c>
      <c r="L2321" t="str">
        <f>_xlfn.XLOOKUP(E2321,LD_PROJETOS!A:A,LD_PROJETOS!H:H)</f>
        <v>TE</v>
      </c>
      <c r="M2321" t="str">
        <f t="shared" si="109"/>
        <v/>
      </c>
      <c r="N2321" t="str">
        <f t="shared" si="110"/>
        <v>C:\Users\luis.nunes\OneDrive - ATERPA\00.SERVIDOR\SALA TÉCNICA\00.PROJETOS\02.DOCUMENTOS\ANO 01\MSV-163MS-634-RET\TE</v>
      </c>
      <c r="O2321" t="s">
        <v>4780</v>
      </c>
    </row>
    <row r="2322" spans="1:15" x14ac:dyDescent="0.3">
      <c r="A2322" t="s">
        <v>2319</v>
      </c>
      <c r="B2322">
        <v>3534424</v>
      </c>
      <c r="C2322" t="s">
        <v>5995</v>
      </c>
      <c r="D2322" s="11">
        <v>45859</v>
      </c>
      <c r="E2322" t="s">
        <v>4054</v>
      </c>
      <c r="F2322" t="s">
        <v>2786</v>
      </c>
      <c r="G2322" t="s">
        <v>2787</v>
      </c>
      <c r="H2322" t="str">
        <f>IF(_xlfn.XLOOKUP(E2322,LD_01[DOCUMENTO],LD_01[REVISÃO])=F2322,"VIGENTE","OBSOLETO")</f>
        <v>VIGENTE</v>
      </c>
      <c r="I2322" t="s">
        <v>4319</v>
      </c>
      <c r="J2322" t="s">
        <v>4855</v>
      </c>
      <c r="K2322" t="str">
        <f t="shared" si="108"/>
        <v>MSV-163MS-634-RET</v>
      </c>
      <c r="L2322" t="str">
        <f>_xlfn.XLOOKUP(E2322,LD_PROJETOS!A:A,LD_PROJETOS!H:H)</f>
        <v>TE</v>
      </c>
      <c r="M2322" t="str">
        <f t="shared" si="109"/>
        <v/>
      </c>
      <c r="N2322" t="str">
        <f t="shared" si="110"/>
        <v>C:\Users\luis.nunes\OneDrive - ATERPA\00.SERVIDOR\SALA TÉCNICA\00.PROJETOS\02.DOCUMENTOS\ANO 01\MSV-163MS-634-RET\TE</v>
      </c>
      <c r="O2322" t="s">
        <v>4780</v>
      </c>
    </row>
    <row r="2323" spans="1:15" x14ac:dyDescent="0.3">
      <c r="A2323" t="s">
        <v>2320</v>
      </c>
      <c r="B2323">
        <v>651333</v>
      </c>
      <c r="C2323" t="s">
        <v>5995</v>
      </c>
      <c r="D2323" s="11">
        <v>45859</v>
      </c>
      <c r="E2323" t="s">
        <v>4054</v>
      </c>
      <c r="F2323" t="s">
        <v>2786</v>
      </c>
      <c r="G2323" t="s">
        <v>2788</v>
      </c>
      <c r="H2323" t="str">
        <f>IF(_xlfn.XLOOKUP(E2323,LD_01[DOCUMENTO],LD_01[REVISÃO])=F2323,"VIGENTE","OBSOLETO")</f>
        <v>VIGENTE</v>
      </c>
      <c r="I2323" t="s">
        <v>4319</v>
      </c>
      <c r="J2323" t="s">
        <v>4855</v>
      </c>
      <c r="K2323" t="str">
        <f t="shared" si="108"/>
        <v>MSV-163MS-634-RET</v>
      </c>
      <c r="L2323" t="str">
        <f>_xlfn.XLOOKUP(E2323,LD_PROJETOS!A:A,LD_PROJETOS!H:H)</f>
        <v>TE</v>
      </c>
      <c r="M2323" t="str">
        <f t="shared" si="109"/>
        <v/>
      </c>
      <c r="N2323" t="str">
        <f t="shared" si="110"/>
        <v>C:\Users\luis.nunes\OneDrive - ATERPA\00.SERVIDOR\SALA TÉCNICA\00.PROJETOS\02.DOCUMENTOS\ANO 01\MSV-163MS-634-RET\TE</v>
      </c>
      <c r="O2323" t="s">
        <v>4350</v>
      </c>
    </row>
    <row r="2324" spans="1:15" x14ac:dyDescent="0.3">
      <c r="A2324" t="s">
        <v>2325</v>
      </c>
      <c r="B2324">
        <v>8022357</v>
      </c>
      <c r="C2324" t="s">
        <v>5995</v>
      </c>
      <c r="D2324" s="11">
        <v>45859</v>
      </c>
      <c r="E2324" t="s">
        <v>3627</v>
      </c>
      <c r="F2324" t="s">
        <v>2799</v>
      </c>
      <c r="G2324" t="s">
        <v>2787</v>
      </c>
      <c r="H2324" t="str">
        <f>IF(_xlfn.XLOOKUP(E2324,LD_01[DOCUMENTO],LD_01[REVISÃO])=F2324,"VIGENTE","OBSOLETO")</f>
        <v>VIGENTE</v>
      </c>
      <c r="I2324" t="s">
        <v>4319</v>
      </c>
      <c r="J2324" t="s">
        <v>4855</v>
      </c>
      <c r="K2324" t="str">
        <f t="shared" si="108"/>
        <v>MSV-163MS-634-RET</v>
      </c>
      <c r="L2324" t="str">
        <f>_xlfn.XLOOKUP(E2324,LD_PROJETOS!A:A,LD_PROJETOS!H:H)</f>
        <v>DR</v>
      </c>
      <c r="M2324" t="str">
        <f t="shared" si="109"/>
        <v/>
      </c>
      <c r="N2324" t="str">
        <f t="shared" si="110"/>
        <v>C:\Users\luis.nunes\OneDrive - ATERPA\00.SERVIDOR\SALA TÉCNICA\00.PROJETOS\02.DOCUMENTOS\ANO 01\MSV-163MS-634-RET\DR</v>
      </c>
      <c r="O2324" t="s">
        <v>4350</v>
      </c>
    </row>
    <row r="2325" spans="1:15" x14ac:dyDescent="0.3">
      <c r="A2325" t="s">
        <v>2326</v>
      </c>
      <c r="B2325">
        <v>862048</v>
      </c>
      <c r="C2325" t="s">
        <v>5995</v>
      </c>
      <c r="D2325" s="11">
        <v>45859</v>
      </c>
      <c r="E2325" t="s">
        <v>3627</v>
      </c>
      <c r="F2325" t="s">
        <v>2799</v>
      </c>
      <c r="G2325" t="s">
        <v>2788</v>
      </c>
      <c r="H2325" t="str">
        <f>IF(_xlfn.XLOOKUP(E2325,LD_01[DOCUMENTO],LD_01[REVISÃO])=F2325,"VIGENTE","OBSOLETO")</f>
        <v>VIGENTE</v>
      </c>
      <c r="I2325" t="s">
        <v>4319</v>
      </c>
      <c r="J2325" t="s">
        <v>4855</v>
      </c>
      <c r="K2325" t="str">
        <f t="shared" si="108"/>
        <v>MSV-163MS-634-RET</v>
      </c>
      <c r="L2325" t="str">
        <f>_xlfn.XLOOKUP(E2325,LD_PROJETOS!A:A,LD_PROJETOS!H:H)</f>
        <v>DR</v>
      </c>
      <c r="M2325" t="str">
        <f t="shared" si="109"/>
        <v/>
      </c>
      <c r="N2325" t="str">
        <f t="shared" si="110"/>
        <v>C:\Users\luis.nunes\OneDrive - ATERPA\00.SERVIDOR\SALA TÉCNICA\00.PROJETOS\02.DOCUMENTOS\ANO 01\MSV-163MS-634-RET\DR</v>
      </c>
      <c r="O2325" t="s">
        <v>4350</v>
      </c>
    </row>
    <row r="2326" spans="1:15" x14ac:dyDescent="0.3">
      <c r="A2326" t="s">
        <v>2327</v>
      </c>
      <c r="B2326">
        <v>7735432</v>
      </c>
      <c r="C2326" t="s">
        <v>5995</v>
      </c>
      <c r="D2326" s="11">
        <v>45859</v>
      </c>
      <c r="E2326" t="s">
        <v>3628</v>
      </c>
      <c r="F2326" t="s">
        <v>2799</v>
      </c>
      <c r="G2326" t="s">
        <v>2787</v>
      </c>
      <c r="H2326" t="str">
        <f>IF(_xlfn.XLOOKUP(E2326,LD_01[DOCUMENTO],LD_01[REVISÃO])=F2326,"VIGENTE","OBSOLETO")</f>
        <v>VIGENTE</v>
      </c>
      <c r="I2326" t="s">
        <v>4319</v>
      </c>
      <c r="J2326" t="s">
        <v>4855</v>
      </c>
      <c r="K2326" t="str">
        <f t="shared" si="108"/>
        <v>MSV-163MS-634-RET</v>
      </c>
      <c r="L2326" t="str">
        <f>_xlfn.XLOOKUP(E2326,LD_PROJETOS!A:A,LD_PROJETOS!H:H)</f>
        <v>DR</v>
      </c>
      <c r="M2326" t="str">
        <f t="shared" si="109"/>
        <v/>
      </c>
      <c r="N2326" t="str">
        <f t="shared" si="110"/>
        <v>C:\Users\luis.nunes\OneDrive - ATERPA\00.SERVIDOR\SALA TÉCNICA\00.PROJETOS\02.DOCUMENTOS\ANO 01\MSV-163MS-634-RET\DR</v>
      </c>
      <c r="O2326" t="s">
        <v>4350</v>
      </c>
    </row>
    <row r="2327" spans="1:15" x14ac:dyDescent="0.3">
      <c r="A2327" t="s">
        <v>2328</v>
      </c>
      <c r="B2327">
        <v>1180869</v>
      </c>
      <c r="C2327" t="s">
        <v>5995</v>
      </c>
      <c r="D2327" s="11">
        <v>45859</v>
      </c>
      <c r="E2327" t="s">
        <v>3628</v>
      </c>
      <c r="F2327" t="s">
        <v>2799</v>
      </c>
      <c r="G2327" t="s">
        <v>2788</v>
      </c>
      <c r="H2327" t="str">
        <f>IF(_xlfn.XLOOKUP(E2327,LD_01[DOCUMENTO],LD_01[REVISÃO])=F2327,"VIGENTE","OBSOLETO")</f>
        <v>VIGENTE</v>
      </c>
      <c r="I2327" t="s">
        <v>4319</v>
      </c>
      <c r="J2327" t="s">
        <v>4855</v>
      </c>
      <c r="K2327" t="str">
        <f t="shared" si="108"/>
        <v>MSV-163MS-634-RET</v>
      </c>
      <c r="L2327" t="str">
        <f>_xlfn.XLOOKUP(E2327,LD_PROJETOS!A:A,LD_PROJETOS!H:H)</f>
        <v>DR</v>
      </c>
      <c r="M2327" t="str">
        <f t="shared" si="109"/>
        <v/>
      </c>
      <c r="N2327" t="str">
        <f t="shared" si="110"/>
        <v>C:\Users\luis.nunes\OneDrive - ATERPA\00.SERVIDOR\SALA TÉCNICA\00.PROJETOS\02.DOCUMENTOS\ANO 01\MSV-163MS-634-RET\DR</v>
      </c>
      <c r="O2327" t="s">
        <v>4350</v>
      </c>
    </row>
    <row r="2328" spans="1:15" x14ac:dyDescent="0.3">
      <c r="A2328" t="s">
        <v>2329</v>
      </c>
      <c r="B2328">
        <v>6114641</v>
      </c>
      <c r="C2328" t="s">
        <v>5995</v>
      </c>
      <c r="D2328" s="11">
        <v>45859</v>
      </c>
      <c r="E2328" t="s">
        <v>3633</v>
      </c>
      <c r="F2328" t="s">
        <v>2818</v>
      </c>
      <c r="G2328" t="s">
        <v>2787</v>
      </c>
      <c r="H2328" t="str">
        <f>IF(_xlfn.XLOOKUP(E2328,LD_01[DOCUMENTO],LD_01[REVISÃO])=F2328,"VIGENTE","OBSOLETO")</f>
        <v>VIGENTE</v>
      </c>
      <c r="I2328" t="s">
        <v>4319</v>
      </c>
      <c r="J2328" t="s">
        <v>4855</v>
      </c>
      <c r="K2328" t="str">
        <f t="shared" si="108"/>
        <v>MSV-163MS-634-RET</v>
      </c>
      <c r="L2328" t="str">
        <f>_xlfn.XLOOKUP(E2328,LD_PROJETOS!A:A,LD_PROJETOS!H:H)</f>
        <v>DR</v>
      </c>
      <c r="M2328" t="str">
        <f t="shared" si="109"/>
        <v/>
      </c>
      <c r="N2328" t="str">
        <f t="shared" si="110"/>
        <v>C:\Users\luis.nunes\OneDrive - ATERPA\00.SERVIDOR\SALA TÉCNICA\00.PROJETOS\02.DOCUMENTOS\ANO 01\MSV-163MS-634-RET\DR</v>
      </c>
      <c r="O2328" t="s">
        <v>4350</v>
      </c>
    </row>
    <row r="2329" spans="1:15" x14ac:dyDescent="0.3">
      <c r="A2329" t="s">
        <v>2330</v>
      </c>
      <c r="B2329">
        <v>384930</v>
      </c>
      <c r="C2329" t="s">
        <v>5995</v>
      </c>
      <c r="D2329" s="11">
        <v>45859</v>
      </c>
      <c r="E2329" t="s">
        <v>3633</v>
      </c>
      <c r="F2329" t="s">
        <v>2818</v>
      </c>
      <c r="G2329" t="s">
        <v>2788</v>
      </c>
      <c r="H2329" t="str">
        <f>IF(_xlfn.XLOOKUP(E2329,LD_01[DOCUMENTO],LD_01[REVISÃO])=F2329,"VIGENTE","OBSOLETO")</f>
        <v>VIGENTE</v>
      </c>
      <c r="I2329" t="s">
        <v>4319</v>
      </c>
      <c r="J2329" t="s">
        <v>4855</v>
      </c>
      <c r="K2329" t="str">
        <f t="shared" si="108"/>
        <v>MSV-163MS-634-RET</v>
      </c>
      <c r="L2329" t="str">
        <f>_xlfn.XLOOKUP(E2329,LD_PROJETOS!A:A,LD_PROJETOS!H:H)</f>
        <v>DR</v>
      </c>
      <c r="M2329" t="str">
        <f t="shared" si="109"/>
        <v/>
      </c>
      <c r="N2329" t="str">
        <f t="shared" si="110"/>
        <v>C:\Users\luis.nunes\OneDrive - ATERPA\00.SERVIDOR\SALA TÉCNICA\00.PROJETOS\02.DOCUMENTOS\ANO 01\MSV-163MS-634-RET\DR</v>
      </c>
      <c r="O2329" t="s">
        <v>4350</v>
      </c>
    </row>
    <row r="2330" spans="1:15" x14ac:dyDescent="0.3">
      <c r="A2330" t="s">
        <v>2331</v>
      </c>
      <c r="B2330">
        <v>6293358</v>
      </c>
      <c r="C2330" t="s">
        <v>5995</v>
      </c>
      <c r="D2330" s="11">
        <v>45859</v>
      </c>
      <c r="E2330" t="s">
        <v>3634</v>
      </c>
      <c r="F2330" t="s">
        <v>2818</v>
      </c>
      <c r="G2330" t="s">
        <v>2787</v>
      </c>
      <c r="H2330" t="str">
        <f>IF(_xlfn.XLOOKUP(E2330,LD_01[DOCUMENTO],LD_01[REVISÃO])=F2330,"VIGENTE","OBSOLETO")</f>
        <v>VIGENTE</v>
      </c>
      <c r="I2330" t="s">
        <v>4319</v>
      </c>
      <c r="J2330" t="s">
        <v>4855</v>
      </c>
      <c r="K2330" t="str">
        <f t="shared" si="108"/>
        <v>MSV-163MS-634-RET</v>
      </c>
      <c r="L2330" t="str">
        <f>_xlfn.XLOOKUP(E2330,LD_PROJETOS!A:A,LD_PROJETOS!H:H)</f>
        <v>DR</v>
      </c>
      <c r="M2330" t="str">
        <f t="shared" si="109"/>
        <v/>
      </c>
      <c r="N2330" t="str">
        <f t="shared" si="110"/>
        <v>C:\Users\luis.nunes\OneDrive - ATERPA\00.SERVIDOR\SALA TÉCNICA\00.PROJETOS\02.DOCUMENTOS\ANO 01\MSV-163MS-634-RET\DR</v>
      </c>
      <c r="O2330" t="s">
        <v>4350</v>
      </c>
    </row>
    <row r="2331" spans="1:15" x14ac:dyDescent="0.3">
      <c r="A2331" t="s">
        <v>2332</v>
      </c>
      <c r="B2331">
        <v>372923</v>
      </c>
      <c r="C2331" t="s">
        <v>5995</v>
      </c>
      <c r="D2331" s="11">
        <v>45859</v>
      </c>
      <c r="E2331" t="s">
        <v>3634</v>
      </c>
      <c r="F2331" t="s">
        <v>2818</v>
      </c>
      <c r="G2331" t="s">
        <v>2788</v>
      </c>
      <c r="H2331" t="str">
        <f>IF(_xlfn.XLOOKUP(E2331,LD_01[DOCUMENTO],LD_01[REVISÃO])=F2331,"VIGENTE","OBSOLETO")</f>
        <v>VIGENTE</v>
      </c>
      <c r="I2331" t="s">
        <v>4319</v>
      </c>
      <c r="J2331" t="s">
        <v>4855</v>
      </c>
      <c r="K2331" t="str">
        <f t="shared" si="108"/>
        <v>MSV-163MS-634-RET</v>
      </c>
      <c r="L2331" t="str">
        <f>_xlfn.XLOOKUP(E2331,LD_PROJETOS!A:A,LD_PROJETOS!H:H)</f>
        <v>DR</v>
      </c>
      <c r="M2331" t="str">
        <f t="shared" si="109"/>
        <v/>
      </c>
      <c r="N2331" t="str">
        <f t="shared" si="110"/>
        <v>C:\Users\luis.nunes\OneDrive - ATERPA\00.SERVIDOR\SALA TÉCNICA\00.PROJETOS\02.DOCUMENTOS\ANO 01\MSV-163MS-634-RET\DR</v>
      </c>
      <c r="O2331" t="s">
        <v>4350</v>
      </c>
    </row>
    <row r="2332" spans="1:15" x14ac:dyDescent="0.3">
      <c r="A2332" t="s">
        <v>2333</v>
      </c>
      <c r="B2332">
        <v>1085361</v>
      </c>
      <c r="C2332" t="s">
        <v>5995</v>
      </c>
      <c r="D2332" s="11">
        <v>45859</v>
      </c>
      <c r="E2332" t="s">
        <v>3648</v>
      </c>
      <c r="F2332" t="s">
        <v>2818</v>
      </c>
      <c r="G2332" t="s">
        <v>2787</v>
      </c>
      <c r="H2332" t="str">
        <f>IF(_xlfn.XLOOKUP(E2332,LD_01[DOCUMENTO],LD_01[REVISÃO])=F2332,"VIGENTE","OBSOLETO")</f>
        <v>VIGENTE</v>
      </c>
      <c r="I2332" t="s">
        <v>4319</v>
      </c>
      <c r="J2332" t="s">
        <v>4855</v>
      </c>
      <c r="K2332" t="str">
        <f t="shared" si="108"/>
        <v>MSV-163MS-634-RET</v>
      </c>
      <c r="L2332" t="str">
        <f>_xlfn.XLOOKUP(E2332,LD_PROJETOS!A:A,LD_PROJETOS!H:H)</f>
        <v>PV</v>
      </c>
      <c r="M2332" t="str">
        <f t="shared" si="109"/>
        <v/>
      </c>
      <c r="N2332" t="str">
        <f t="shared" si="110"/>
        <v>C:\Users\luis.nunes\OneDrive - ATERPA\00.SERVIDOR\SALA TÉCNICA\00.PROJETOS\02.DOCUMENTOS\ANO 01\MSV-163MS-634-RET\PV</v>
      </c>
      <c r="O2332" t="s">
        <v>4350</v>
      </c>
    </row>
    <row r="2333" spans="1:15" x14ac:dyDescent="0.3">
      <c r="A2333" t="s">
        <v>2334</v>
      </c>
      <c r="B2333">
        <v>411147</v>
      </c>
      <c r="C2333" t="s">
        <v>5995</v>
      </c>
      <c r="D2333" s="11">
        <v>45859</v>
      </c>
      <c r="E2333" t="s">
        <v>3648</v>
      </c>
      <c r="F2333" t="s">
        <v>2818</v>
      </c>
      <c r="G2333" t="s">
        <v>2788</v>
      </c>
      <c r="H2333" t="str">
        <f>IF(_xlfn.XLOOKUP(E2333,LD_01[DOCUMENTO],LD_01[REVISÃO])=F2333,"VIGENTE","OBSOLETO")</f>
        <v>VIGENTE</v>
      </c>
      <c r="I2333" t="s">
        <v>4319</v>
      </c>
      <c r="J2333" t="s">
        <v>4855</v>
      </c>
      <c r="K2333" t="str">
        <f t="shared" si="108"/>
        <v>MSV-163MS-634-RET</v>
      </c>
      <c r="L2333" t="str">
        <f>_xlfn.XLOOKUP(E2333,LD_PROJETOS!A:A,LD_PROJETOS!H:H)</f>
        <v>PV</v>
      </c>
      <c r="M2333" t="str">
        <f t="shared" si="109"/>
        <v/>
      </c>
      <c r="N2333" t="str">
        <f t="shared" si="110"/>
        <v>C:\Users\luis.nunes\OneDrive - ATERPA\00.SERVIDOR\SALA TÉCNICA\00.PROJETOS\02.DOCUMENTOS\ANO 01\MSV-163MS-634-RET\PV</v>
      </c>
      <c r="O2333" t="s">
        <v>4350</v>
      </c>
    </row>
    <row r="2334" spans="1:15" x14ac:dyDescent="0.3">
      <c r="A2334" t="s">
        <v>2335</v>
      </c>
      <c r="B2334">
        <v>1077457</v>
      </c>
      <c r="C2334" t="s">
        <v>5995</v>
      </c>
      <c r="D2334" s="11">
        <v>45859</v>
      </c>
      <c r="E2334" t="s">
        <v>3649</v>
      </c>
      <c r="F2334" t="s">
        <v>2818</v>
      </c>
      <c r="G2334" t="s">
        <v>2787</v>
      </c>
      <c r="H2334" t="str">
        <f>IF(_xlfn.XLOOKUP(E2334,LD_01[DOCUMENTO],LD_01[REVISÃO])=F2334,"VIGENTE","OBSOLETO")</f>
        <v>VIGENTE</v>
      </c>
      <c r="I2334" t="s">
        <v>4319</v>
      </c>
      <c r="J2334" t="s">
        <v>4855</v>
      </c>
      <c r="K2334" t="str">
        <f t="shared" si="108"/>
        <v>MSV-163MS-634-RET</v>
      </c>
      <c r="L2334" t="str">
        <f>_xlfn.XLOOKUP(E2334,LD_PROJETOS!A:A,LD_PROJETOS!H:H)</f>
        <v>PV</v>
      </c>
      <c r="M2334" t="str">
        <f t="shared" si="109"/>
        <v/>
      </c>
      <c r="N2334" t="str">
        <f t="shared" si="110"/>
        <v>C:\Users\luis.nunes\OneDrive - ATERPA\00.SERVIDOR\SALA TÉCNICA\00.PROJETOS\02.DOCUMENTOS\ANO 01\MSV-163MS-634-RET\PV</v>
      </c>
      <c r="O2334" t="s">
        <v>4350</v>
      </c>
    </row>
    <row r="2335" spans="1:15" x14ac:dyDescent="0.3">
      <c r="A2335" t="s">
        <v>2336</v>
      </c>
      <c r="B2335">
        <v>474078</v>
      </c>
      <c r="C2335" t="s">
        <v>5995</v>
      </c>
      <c r="D2335" s="11">
        <v>45859</v>
      </c>
      <c r="E2335" t="s">
        <v>3649</v>
      </c>
      <c r="F2335" t="s">
        <v>2818</v>
      </c>
      <c r="G2335" t="s">
        <v>2788</v>
      </c>
      <c r="H2335" t="str">
        <f>IF(_xlfn.XLOOKUP(E2335,LD_01[DOCUMENTO],LD_01[REVISÃO])=F2335,"VIGENTE","OBSOLETO")</f>
        <v>VIGENTE</v>
      </c>
      <c r="I2335" t="s">
        <v>4319</v>
      </c>
      <c r="J2335" t="s">
        <v>4855</v>
      </c>
      <c r="K2335" t="str">
        <f t="shared" si="108"/>
        <v>MSV-163MS-634-RET</v>
      </c>
      <c r="L2335" t="str">
        <f>_xlfn.XLOOKUP(E2335,LD_PROJETOS!A:A,LD_PROJETOS!H:H)</f>
        <v>PV</v>
      </c>
      <c r="M2335" t="str">
        <f t="shared" si="109"/>
        <v/>
      </c>
      <c r="N2335" t="str">
        <f t="shared" si="110"/>
        <v>C:\Users\luis.nunes\OneDrive - ATERPA\00.SERVIDOR\SALA TÉCNICA\00.PROJETOS\02.DOCUMENTOS\ANO 01\MSV-163MS-634-RET\PV</v>
      </c>
      <c r="O2335" t="s">
        <v>4350</v>
      </c>
    </row>
    <row r="2336" spans="1:15" x14ac:dyDescent="0.3">
      <c r="A2336" t="s">
        <v>2337</v>
      </c>
      <c r="B2336">
        <v>1089743</v>
      </c>
      <c r="C2336" t="s">
        <v>5995</v>
      </c>
      <c r="D2336" s="11">
        <v>45859</v>
      </c>
      <c r="E2336" t="s">
        <v>3650</v>
      </c>
      <c r="F2336" t="s">
        <v>2818</v>
      </c>
      <c r="G2336" t="s">
        <v>2787</v>
      </c>
      <c r="H2336" t="str">
        <f>IF(_xlfn.XLOOKUP(E2336,LD_01[DOCUMENTO],LD_01[REVISÃO])=F2336,"VIGENTE","OBSOLETO")</f>
        <v>VIGENTE</v>
      </c>
      <c r="I2336" t="s">
        <v>4319</v>
      </c>
      <c r="J2336" t="s">
        <v>4855</v>
      </c>
      <c r="K2336" t="str">
        <f t="shared" si="108"/>
        <v>MSV-163MS-634-RET</v>
      </c>
      <c r="L2336" t="str">
        <f>_xlfn.XLOOKUP(E2336,LD_PROJETOS!A:A,LD_PROJETOS!H:H)</f>
        <v>PV</v>
      </c>
      <c r="M2336" t="str">
        <f t="shared" si="109"/>
        <v/>
      </c>
      <c r="N2336" t="str">
        <f t="shared" si="110"/>
        <v>C:\Users\luis.nunes\OneDrive - ATERPA\00.SERVIDOR\SALA TÉCNICA\00.PROJETOS\02.DOCUMENTOS\ANO 01\MSV-163MS-634-RET\PV</v>
      </c>
      <c r="O2336" t="s">
        <v>4350</v>
      </c>
    </row>
    <row r="2337" spans="1:15" x14ac:dyDescent="0.3">
      <c r="A2337" t="s">
        <v>2338</v>
      </c>
      <c r="B2337">
        <v>509935</v>
      </c>
      <c r="C2337" t="s">
        <v>5995</v>
      </c>
      <c r="D2337" s="11">
        <v>45859</v>
      </c>
      <c r="E2337" t="s">
        <v>3650</v>
      </c>
      <c r="F2337" t="s">
        <v>2818</v>
      </c>
      <c r="G2337" t="s">
        <v>2788</v>
      </c>
      <c r="H2337" t="str">
        <f>IF(_xlfn.XLOOKUP(E2337,LD_01[DOCUMENTO],LD_01[REVISÃO])=F2337,"VIGENTE","OBSOLETO")</f>
        <v>VIGENTE</v>
      </c>
      <c r="I2337" t="s">
        <v>4319</v>
      </c>
      <c r="J2337" t="s">
        <v>4855</v>
      </c>
      <c r="K2337" t="str">
        <f t="shared" si="108"/>
        <v>MSV-163MS-634-RET</v>
      </c>
      <c r="L2337" t="str">
        <f>_xlfn.XLOOKUP(E2337,LD_PROJETOS!A:A,LD_PROJETOS!H:H)</f>
        <v>PV</v>
      </c>
      <c r="M2337" t="str">
        <f t="shared" si="109"/>
        <v/>
      </c>
      <c r="N2337" t="str">
        <f t="shared" si="110"/>
        <v>C:\Users\luis.nunes\OneDrive - ATERPA\00.SERVIDOR\SALA TÉCNICA\00.PROJETOS\02.DOCUMENTOS\ANO 01\MSV-163MS-634-RET\PV</v>
      </c>
      <c r="O2337" t="s">
        <v>4350</v>
      </c>
    </row>
    <row r="2338" spans="1:15" x14ac:dyDescent="0.3">
      <c r="A2338" t="s">
        <v>2339</v>
      </c>
      <c r="B2338">
        <v>1092465</v>
      </c>
      <c r="C2338" t="s">
        <v>5995</v>
      </c>
      <c r="D2338" s="11">
        <v>45859</v>
      </c>
      <c r="E2338" t="s">
        <v>3651</v>
      </c>
      <c r="F2338" t="s">
        <v>2818</v>
      </c>
      <c r="G2338" t="s">
        <v>2787</v>
      </c>
      <c r="H2338" t="str">
        <f>IF(_xlfn.XLOOKUP(E2338,LD_01[DOCUMENTO],LD_01[REVISÃO])=F2338,"VIGENTE","OBSOLETO")</f>
        <v>VIGENTE</v>
      </c>
      <c r="I2338" t="s">
        <v>4319</v>
      </c>
      <c r="J2338" t="s">
        <v>4855</v>
      </c>
      <c r="K2338" t="str">
        <f t="shared" si="108"/>
        <v>MSV-163MS-634-RET</v>
      </c>
      <c r="L2338" t="str">
        <f>_xlfn.XLOOKUP(E2338,LD_PROJETOS!A:A,LD_PROJETOS!H:H)</f>
        <v>PV</v>
      </c>
      <c r="M2338" t="str">
        <f t="shared" si="109"/>
        <v/>
      </c>
      <c r="N2338" t="str">
        <f t="shared" si="110"/>
        <v>C:\Users\luis.nunes\OneDrive - ATERPA\00.SERVIDOR\SALA TÉCNICA\00.PROJETOS\02.DOCUMENTOS\ANO 01\MSV-163MS-634-RET\PV</v>
      </c>
      <c r="O2338" t="s">
        <v>4350</v>
      </c>
    </row>
    <row r="2339" spans="1:15" x14ac:dyDescent="0.3">
      <c r="A2339" t="s">
        <v>2340</v>
      </c>
      <c r="B2339">
        <v>459833</v>
      </c>
      <c r="C2339" t="s">
        <v>5995</v>
      </c>
      <c r="D2339" s="11">
        <v>45859</v>
      </c>
      <c r="E2339" t="s">
        <v>3651</v>
      </c>
      <c r="F2339" t="s">
        <v>2818</v>
      </c>
      <c r="G2339" t="s">
        <v>2788</v>
      </c>
      <c r="H2339" t="str">
        <f>IF(_xlfn.XLOOKUP(E2339,LD_01[DOCUMENTO],LD_01[REVISÃO])=F2339,"VIGENTE","OBSOLETO")</f>
        <v>VIGENTE</v>
      </c>
      <c r="I2339" t="s">
        <v>4319</v>
      </c>
      <c r="J2339" t="s">
        <v>4855</v>
      </c>
      <c r="K2339" t="str">
        <f t="shared" si="108"/>
        <v>MSV-163MS-634-RET</v>
      </c>
      <c r="L2339" t="str">
        <f>_xlfn.XLOOKUP(E2339,LD_PROJETOS!A:A,LD_PROJETOS!H:H)</f>
        <v>PV</v>
      </c>
      <c r="M2339" t="str">
        <f t="shared" si="109"/>
        <v/>
      </c>
      <c r="N2339" t="str">
        <f t="shared" si="110"/>
        <v>C:\Users\luis.nunes\OneDrive - ATERPA\00.SERVIDOR\SALA TÉCNICA\00.PROJETOS\02.DOCUMENTOS\ANO 01\MSV-163MS-634-RET\PV</v>
      </c>
      <c r="O2339" t="s">
        <v>4350</v>
      </c>
    </row>
    <row r="2340" spans="1:15" x14ac:dyDescent="0.3">
      <c r="A2340" t="s">
        <v>2341</v>
      </c>
      <c r="B2340">
        <v>889329</v>
      </c>
      <c r="C2340" t="s">
        <v>5995</v>
      </c>
      <c r="D2340" s="11">
        <v>45859</v>
      </c>
      <c r="E2340" t="s">
        <v>3652</v>
      </c>
      <c r="F2340" t="s">
        <v>2799</v>
      </c>
      <c r="G2340" t="s">
        <v>2787</v>
      </c>
      <c r="H2340" t="str">
        <f>IF(_xlfn.XLOOKUP(E2340,LD_01[DOCUMENTO],LD_01[REVISÃO])=F2340,"VIGENTE","OBSOLETO")</f>
        <v>VIGENTE</v>
      </c>
      <c r="I2340" t="s">
        <v>4319</v>
      </c>
      <c r="J2340" t="s">
        <v>4855</v>
      </c>
      <c r="K2340" t="str">
        <f t="shared" si="108"/>
        <v>MSV-163MS-634-RET</v>
      </c>
      <c r="L2340" t="str">
        <f>_xlfn.XLOOKUP(E2340,LD_PROJETOS!A:A,LD_PROJETOS!H:H)</f>
        <v>PV</v>
      </c>
      <c r="M2340" t="str">
        <f t="shared" si="109"/>
        <v/>
      </c>
      <c r="N2340" t="str">
        <f t="shared" si="110"/>
        <v>C:\Users\luis.nunes\OneDrive - ATERPA\00.SERVIDOR\SALA TÉCNICA\00.PROJETOS\02.DOCUMENTOS\ANO 01\MSV-163MS-634-RET\PV</v>
      </c>
      <c r="O2340" t="s">
        <v>4350</v>
      </c>
    </row>
    <row r="2341" spans="1:15" x14ac:dyDescent="0.3">
      <c r="A2341" t="s">
        <v>2342</v>
      </c>
      <c r="B2341">
        <v>625428</v>
      </c>
      <c r="C2341" t="s">
        <v>5995</v>
      </c>
      <c r="D2341" s="11">
        <v>45859</v>
      </c>
      <c r="E2341" t="s">
        <v>3652</v>
      </c>
      <c r="F2341" t="s">
        <v>2799</v>
      </c>
      <c r="G2341" t="s">
        <v>2788</v>
      </c>
      <c r="H2341" t="str">
        <f>IF(_xlfn.XLOOKUP(E2341,LD_01[DOCUMENTO],LD_01[REVISÃO])=F2341,"VIGENTE","OBSOLETO")</f>
        <v>VIGENTE</v>
      </c>
      <c r="I2341" t="s">
        <v>4319</v>
      </c>
      <c r="J2341" t="s">
        <v>4855</v>
      </c>
      <c r="K2341" t="str">
        <f t="shared" si="108"/>
        <v>MSV-163MS-634-RET</v>
      </c>
      <c r="L2341" t="str">
        <f>_xlfn.XLOOKUP(E2341,LD_PROJETOS!A:A,LD_PROJETOS!H:H)</f>
        <v>PV</v>
      </c>
      <c r="M2341" t="str">
        <f t="shared" si="109"/>
        <v/>
      </c>
      <c r="N2341" t="str">
        <f t="shared" si="110"/>
        <v>C:\Users\luis.nunes\OneDrive - ATERPA\00.SERVIDOR\SALA TÉCNICA\00.PROJETOS\02.DOCUMENTOS\ANO 01\MSV-163MS-634-RET\PV</v>
      </c>
      <c r="O2341" t="s">
        <v>4350</v>
      </c>
    </row>
    <row r="2342" spans="1:15" x14ac:dyDescent="0.3">
      <c r="A2342" t="s">
        <v>2343</v>
      </c>
      <c r="B2342">
        <v>878513</v>
      </c>
      <c r="C2342" t="s">
        <v>5995</v>
      </c>
      <c r="D2342" s="11">
        <v>45859</v>
      </c>
      <c r="E2342" t="s">
        <v>3653</v>
      </c>
      <c r="F2342" t="s">
        <v>2799</v>
      </c>
      <c r="G2342" t="s">
        <v>2787</v>
      </c>
      <c r="H2342" t="str">
        <f>IF(_xlfn.XLOOKUP(E2342,LD_01[DOCUMENTO],LD_01[REVISÃO])=F2342,"VIGENTE","OBSOLETO")</f>
        <v>VIGENTE</v>
      </c>
      <c r="I2342" t="s">
        <v>4319</v>
      </c>
      <c r="J2342" t="s">
        <v>4855</v>
      </c>
      <c r="K2342" t="str">
        <f t="shared" si="108"/>
        <v>MSV-163MS-634-RET</v>
      </c>
      <c r="L2342" t="str">
        <f>_xlfn.XLOOKUP(E2342,LD_PROJETOS!A:A,LD_PROJETOS!H:H)</f>
        <v>PV</v>
      </c>
      <c r="M2342" t="str">
        <f t="shared" si="109"/>
        <v/>
      </c>
      <c r="N2342" t="str">
        <f t="shared" si="110"/>
        <v>C:\Users\luis.nunes\OneDrive - ATERPA\00.SERVIDOR\SALA TÉCNICA\00.PROJETOS\02.DOCUMENTOS\ANO 01\MSV-163MS-634-RET\PV</v>
      </c>
      <c r="O2342" t="s">
        <v>4350</v>
      </c>
    </row>
    <row r="2343" spans="1:15" x14ac:dyDescent="0.3">
      <c r="A2343" t="s">
        <v>2344</v>
      </c>
      <c r="B2343">
        <v>751808</v>
      </c>
      <c r="C2343" t="s">
        <v>5995</v>
      </c>
      <c r="D2343" s="11">
        <v>45859</v>
      </c>
      <c r="E2343" t="s">
        <v>3653</v>
      </c>
      <c r="F2343" t="s">
        <v>2799</v>
      </c>
      <c r="G2343" t="s">
        <v>2788</v>
      </c>
      <c r="H2343" t="str">
        <f>IF(_xlfn.XLOOKUP(E2343,LD_01[DOCUMENTO],LD_01[REVISÃO])=F2343,"VIGENTE","OBSOLETO")</f>
        <v>VIGENTE</v>
      </c>
      <c r="I2343" t="s">
        <v>4319</v>
      </c>
      <c r="J2343" t="s">
        <v>4855</v>
      </c>
      <c r="K2343" t="str">
        <f t="shared" si="108"/>
        <v>MSV-163MS-634-RET</v>
      </c>
      <c r="L2343" t="str">
        <f>_xlfn.XLOOKUP(E2343,LD_PROJETOS!A:A,LD_PROJETOS!H:H)</f>
        <v>PV</v>
      </c>
      <c r="M2343" t="str">
        <f t="shared" si="109"/>
        <v/>
      </c>
      <c r="N2343" t="str">
        <f t="shared" si="110"/>
        <v>C:\Users\luis.nunes\OneDrive - ATERPA\00.SERVIDOR\SALA TÉCNICA\00.PROJETOS\02.DOCUMENTOS\ANO 01\MSV-163MS-634-RET\PV</v>
      </c>
      <c r="O2343" t="s">
        <v>4350</v>
      </c>
    </row>
    <row r="2344" spans="1:15" x14ac:dyDescent="0.3">
      <c r="A2344" t="s">
        <v>2345</v>
      </c>
      <c r="B2344">
        <v>886348</v>
      </c>
      <c r="C2344" t="s">
        <v>5995</v>
      </c>
      <c r="D2344" s="11">
        <v>45859</v>
      </c>
      <c r="E2344" t="s">
        <v>3654</v>
      </c>
      <c r="F2344" t="s">
        <v>2799</v>
      </c>
      <c r="G2344" t="s">
        <v>2787</v>
      </c>
      <c r="H2344" t="str">
        <f>IF(_xlfn.XLOOKUP(E2344,LD_01[DOCUMENTO],LD_01[REVISÃO])=F2344,"VIGENTE","OBSOLETO")</f>
        <v>VIGENTE</v>
      </c>
      <c r="I2344" t="s">
        <v>4319</v>
      </c>
      <c r="J2344" t="s">
        <v>4855</v>
      </c>
      <c r="K2344" t="str">
        <f t="shared" si="108"/>
        <v>MSV-163MS-634-RET</v>
      </c>
      <c r="L2344" t="str">
        <f>_xlfn.XLOOKUP(E2344,LD_PROJETOS!A:A,LD_PROJETOS!H:H)</f>
        <v>PV</v>
      </c>
      <c r="M2344" t="str">
        <f t="shared" si="109"/>
        <v/>
      </c>
      <c r="N2344" t="str">
        <f t="shared" si="110"/>
        <v>C:\Users\luis.nunes\OneDrive - ATERPA\00.SERVIDOR\SALA TÉCNICA\00.PROJETOS\02.DOCUMENTOS\ANO 01\MSV-163MS-634-RET\PV</v>
      </c>
      <c r="O2344" t="s">
        <v>4350</v>
      </c>
    </row>
    <row r="2345" spans="1:15" x14ac:dyDescent="0.3">
      <c r="A2345" t="s">
        <v>2346</v>
      </c>
      <c r="B2345">
        <v>760061</v>
      </c>
      <c r="C2345" t="s">
        <v>5995</v>
      </c>
      <c r="D2345" s="11">
        <v>45859</v>
      </c>
      <c r="E2345" t="s">
        <v>3654</v>
      </c>
      <c r="F2345" t="s">
        <v>2799</v>
      </c>
      <c r="G2345" t="s">
        <v>2788</v>
      </c>
      <c r="H2345" t="str">
        <f>IF(_xlfn.XLOOKUP(E2345,LD_01[DOCUMENTO],LD_01[REVISÃO])=F2345,"VIGENTE","OBSOLETO")</f>
        <v>VIGENTE</v>
      </c>
      <c r="I2345" t="s">
        <v>4319</v>
      </c>
      <c r="J2345" t="s">
        <v>4855</v>
      </c>
      <c r="K2345" t="str">
        <f t="shared" si="108"/>
        <v>MSV-163MS-634-RET</v>
      </c>
      <c r="L2345" t="str">
        <f>_xlfn.XLOOKUP(E2345,LD_PROJETOS!A:A,LD_PROJETOS!H:H)</f>
        <v>PV</v>
      </c>
      <c r="M2345" t="str">
        <f t="shared" si="109"/>
        <v/>
      </c>
      <c r="N2345" t="str">
        <f t="shared" si="110"/>
        <v>C:\Users\luis.nunes\OneDrive - ATERPA\00.SERVIDOR\SALA TÉCNICA\00.PROJETOS\02.DOCUMENTOS\ANO 01\MSV-163MS-634-RET\PV</v>
      </c>
      <c r="O2345" t="s">
        <v>4350</v>
      </c>
    </row>
    <row r="2346" spans="1:15" x14ac:dyDescent="0.3">
      <c r="A2346" t="s">
        <v>2347</v>
      </c>
      <c r="B2346">
        <v>877233</v>
      </c>
      <c r="C2346" t="s">
        <v>5995</v>
      </c>
      <c r="D2346" s="11">
        <v>45859</v>
      </c>
      <c r="E2346" t="s">
        <v>3655</v>
      </c>
      <c r="F2346" t="s">
        <v>2799</v>
      </c>
      <c r="G2346" t="s">
        <v>2787</v>
      </c>
      <c r="H2346" t="str">
        <f>IF(_xlfn.XLOOKUP(E2346,LD_01[DOCUMENTO],LD_01[REVISÃO])=F2346,"VIGENTE","OBSOLETO")</f>
        <v>VIGENTE</v>
      </c>
      <c r="I2346" t="s">
        <v>4319</v>
      </c>
      <c r="J2346" t="s">
        <v>4855</v>
      </c>
      <c r="K2346" t="str">
        <f t="shared" si="108"/>
        <v>MSV-163MS-634-RET</v>
      </c>
      <c r="L2346" t="str">
        <f>_xlfn.XLOOKUP(E2346,LD_PROJETOS!A:A,LD_PROJETOS!H:H)</f>
        <v>PV</v>
      </c>
      <c r="M2346" t="str">
        <f t="shared" si="109"/>
        <v/>
      </c>
      <c r="N2346" t="str">
        <f t="shared" si="110"/>
        <v>C:\Users\luis.nunes\OneDrive - ATERPA\00.SERVIDOR\SALA TÉCNICA\00.PROJETOS\02.DOCUMENTOS\ANO 01\MSV-163MS-634-RET\PV</v>
      </c>
      <c r="O2346" t="s">
        <v>4350</v>
      </c>
    </row>
    <row r="2347" spans="1:15" x14ac:dyDescent="0.3">
      <c r="A2347" t="s">
        <v>2348</v>
      </c>
      <c r="B2347">
        <v>624185</v>
      </c>
      <c r="C2347" t="s">
        <v>5995</v>
      </c>
      <c r="D2347" s="11">
        <v>45859</v>
      </c>
      <c r="E2347" t="s">
        <v>3655</v>
      </c>
      <c r="F2347" t="s">
        <v>2799</v>
      </c>
      <c r="G2347" t="s">
        <v>2788</v>
      </c>
      <c r="H2347" t="str">
        <f>IF(_xlfn.XLOOKUP(E2347,LD_01[DOCUMENTO],LD_01[REVISÃO])=F2347,"VIGENTE","OBSOLETO")</f>
        <v>VIGENTE</v>
      </c>
      <c r="I2347" t="s">
        <v>4319</v>
      </c>
      <c r="J2347" t="s">
        <v>4855</v>
      </c>
      <c r="K2347" t="str">
        <f t="shared" si="108"/>
        <v>MSV-163MS-634-RET</v>
      </c>
      <c r="L2347" t="str">
        <f>_xlfn.XLOOKUP(E2347,LD_PROJETOS!A:A,LD_PROJETOS!H:H)</f>
        <v>PV</v>
      </c>
      <c r="M2347" t="str">
        <f t="shared" si="109"/>
        <v/>
      </c>
      <c r="N2347" t="str">
        <f t="shared" si="110"/>
        <v>C:\Users\luis.nunes\OneDrive - ATERPA\00.SERVIDOR\SALA TÉCNICA\00.PROJETOS\02.DOCUMENTOS\ANO 01\MSV-163MS-634-RET\PV</v>
      </c>
      <c r="O2347" t="s">
        <v>4350</v>
      </c>
    </row>
    <row r="2348" spans="1:15" x14ac:dyDescent="0.3">
      <c r="A2348" t="s">
        <v>2349</v>
      </c>
      <c r="B2348">
        <v>4419878</v>
      </c>
      <c r="C2348" t="s">
        <v>5995</v>
      </c>
      <c r="D2348" s="11">
        <v>45859</v>
      </c>
      <c r="E2348" t="s">
        <v>3657</v>
      </c>
      <c r="F2348" t="s">
        <v>2818</v>
      </c>
      <c r="G2348" t="s">
        <v>2787</v>
      </c>
      <c r="H2348" t="str">
        <f>IF(_xlfn.XLOOKUP(E2348,LD_01[DOCUMENTO],LD_01[REVISÃO])=F2348,"VIGENTE","OBSOLETO")</f>
        <v>OBSOLETO</v>
      </c>
      <c r="I2348" t="s">
        <v>4319</v>
      </c>
      <c r="J2348" t="s">
        <v>4855</v>
      </c>
      <c r="K2348" t="str">
        <f t="shared" si="108"/>
        <v>MSV-163MS-634-RET</v>
      </c>
      <c r="L2348" t="str">
        <f>_xlfn.XLOOKUP(E2348,LD_PROJETOS!A:A,LD_PROJETOS!H:H)</f>
        <v>EL</v>
      </c>
      <c r="M2348" t="str">
        <f t="shared" si="109"/>
        <v>OBSOLETO</v>
      </c>
      <c r="N2348" t="str">
        <f t="shared" si="110"/>
        <v>C:\Users\luis.nunes\OneDrive - ATERPA\00.SERVIDOR\SALA TÉCNICA\00.PROJETOS\02.DOCUMENTOS\ANO 01\MSV-163MS-634-RET\EL\OBSOLETO</v>
      </c>
      <c r="O2348" t="s">
        <v>4350</v>
      </c>
    </row>
    <row r="2349" spans="1:15" x14ac:dyDescent="0.3">
      <c r="A2349" t="s">
        <v>2350</v>
      </c>
      <c r="B2349">
        <v>432673</v>
      </c>
      <c r="C2349" t="s">
        <v>5995</v>
      </c>
      <c r="D2349" s="11">
        <v>45859</v>
      </c>
      <c r="E2349" t="s">
        <v>3657</v>
      </c>
      <c r="F2349" t="s">
        <v>2818</v>
      </c>
      <c r="G2349" t="s">
        <v>2788</v>
      </c>
      <c r="H2349" t="str">
        <f>IF(_xlfn.XLOOKUP(E2349,LD_01[DOCUMENTO],LD_01[REVISÃO])=F2349,"VIGENTE","OBSOLETO")</f>
        <v>OBSOLETO</v>
      </c>
      <c r="I2349" t="s">
        <v>4319</v>
      </c>
      <c r="J2349" t="s">
        <v>4855</v>
      </c>
      <c r="K2349" t="str">
        <f t="shared" si="108"/>
        <v>MSV-163MS-634-RET</v>
      </c>
      <c r="L2349" t="str">
        <f>_xlfn.XLOOKUP(E2349,LD_PROJETOS!A:A,LD_PROJETOS!H:H)</f>
        <v>EL</v>
      </c>
      <c r="M2349" t="str">
        <f t="shared" si="109"/>
        <v>OBSOLETO</v>
      </c>
      <c r="N2349" t="str">
        <f t="shared" si="110"/>
        <v>C:\Users\luis.nunes\OneDrive - ATERPA\00.SERVIDOR\SALA TÉCNICA\00.PROJETOS\02.DOCUMENTOS\ANO 01\MSV-163MS-634-RET\EL\OBSOLETO</v>
      </c>
      <c r="O2349" t="s">
        <v>4350</v>
      </c>
    </row>
    <row r="2350" spans="1:15" x14ac:dyDescent="0.3">
      <c r="A2350" t="s">
        <v>2351</v>
      </c>
      <c r="B2350">
        <v>4341044</v>
      </c>
      <c r="C2350" t="s">
        <v>5995</v>
      </c>
      <c r="D2350" s="11">
        <v>45859</v>
      </c>
      <c r="E2350" t="s">
        <v>3658</v>
      </c>
      <c r="F2350" t="s">
        <v>2818</v>
      </c>
      <c r="G2350" t="s">
        <v>2787</v>
      </c>
      <c r="H2350" t="str">
        <f>IF(_xlfn.XLOOKUP(E2350,LD_01[DOCUMENTO],LD_01[REVISÃO])=F2350,"VIGENTE","OBSOLETO")</f>
        <v>OBSOLETO</v>
      </c>
      <c r="I2350" t="s">
        <v>4319</v>
      </c>
      <c r="J2350" t="s">
        <v>4855</v>
      </c>
      <c r="K2350" t="str">
        <f t="shared" si="108"/>
        <v>MSV-163MS-634-RET</v>
      </c>
      <c r="L2350" t="str">
        <f>_xlfn.XLOOKUP(E2350,LD_PROJETOS!A:A,LD_PROJETOS!H:H)</f>
        <v>EL</v>
      </c>
      <c r="M2350" t="str">
        <f t="shared" si="109"/>
        <v>OBSOLETO</v>
      </c>
      <c r="N2350" t="str">
        <f t="shared" si="110"/>
        <v>C:\Users\luis.nunes\OneDrive - ATERPA\00.SERVIDOR\SALA TÉCNICA\00.PROJETOS\02.DOCUMENTOS\ANO 01\MSV-163MS-634-RET\EL\OBSOLETO</v>
      </c>
      <c r="O2350" t="s">
        <v>4350</v>
      </c>
    </row>
    <row r="2351" spans="1:15" x14ac:dyDescent="0.3">
      <c r="A2351" t="s">
        <v>2352</v>
      </c>
      <c r="B2351">
        <v>651976</v>
      </c>
      <c r="C2351" t="s">
        <v>5995</v>
      </c>
      <c r="D2351" s="11">
        <v>45859</v>
      </c>
      <c r="E2351" t="s">
        <v>3658</v>
      </c>
      <c r="F2351" t="s">
        <v>2818</v>
      </c>
      <c r="G2351" t="s">
        <v>2788</v>
      </c>
      <c r="H2351" t="str">
        <f>IF(_xlfn.XLOOKUP(E2351,LD_01[DOCUMENTO],LD_01[REVISÃO])=F2351,"VIGENTE","OBSOLETO")</f>
        <v>OBSOLETO</v>
      </c>
      <c r="I2351" t="s">
        <v>4319</v>
      </c>
      <c r="J2351" t="s">
        <v>4855</v>
      </c>
      <c r="K2351" t="str">
        <f t="shared" si="108"/>
        <v>MSV-163MS-634-RET</v>
      </c>
      <c r="L2351" t="str">
        <f>_xlfn.XLOOKUP(E2351,LD_PROJETOS!A:A,LD_PROJETOS!H:H)</f>
        <v>EL</v>
      </c>
      <c r="M2351" t="str">
        <f t="shared" si="109"/>
        <v>OBSOLETO</v>
      </c>
      <c r="N2351" t="str">
        <f t="shared" si="110"/>
        <v>C:\Users\luis.nunes\OneDrive - ATERPA\00.SERVIDOR\SALA TÉCNICA\00.PROJETOS\02.DOCUMENTOS\ANO 01\MSV-163MS-634-RET\EL\OBSOLETO</v>
      </c>
      <c r="O2351" t="s">
        <v>4350</v>
      </c>
    </row>
    <row r="2352" spans="1:15" x14ac:dyDescent="0.3">
      <c r="A2352" t="s">
        <v>2365</v>
      </c>
      <c r="B2352">
        <v>4806003</v>
      </c>
      <c r="C2352" t="s">
        <v>5995</v>
      </c>
      <c r="D2352" s="11">
        <v>45859</v>
      </c>
      <c r="E2352" t="s">
        <v>3677</v>
      </c>
      <c r="F2352" t="s">
        <v>2799</v>
      </c>
      <c r="G2352" t="s">
        <v>2787</v>
      </c>
      <c r="H2352" t="str">
        <f>IF(_xlfn.XLOOKUP(E2352,LD_01[DOCUMENTO],LD_01[REVISÃO])=F2352,"VIGENTE","OBSOLETO")</f>
        <v>VIGENTE</v>
      </c>
      <c r="I2352" t="s">
        <v>4319</v>
      </c>
      <c r="J2352" t="s">
        <v>4855</v>
      </c>
      <c r="K2352" t="str">
        <f t="shared" si="108"/>
        <v>MSV-163MS-634-RET</v>
      </c>
      <c r="L2352" t="str">
        <f>_xlfn.XLOOKUP(E2352,LD_PROJETOS!A:A,LD_PROJETOS!H:H)</f>
        <v>PA</v>
      </c>
      <c r="M2352" t="str">
        <f t="shared" si="109"/>
        <v/>
      </c>
      <c r="N2352" t="str">
        <f t="shared" si="110"/>
        <v>C:\Users\luis.nunes\OneDrive - ATERPA\00.SERVIDOR\SALA TÉCNICA\00.PROJETOS\02.DOCUMENTOS\ANO 01\MSV-163MS-634-RET\PA</v>
      </c>
      <c r="O2352" t="s">
        <v>4350</v>
      </c>
    </row>
    <row r="2353" spans="1:15" x14ac:dyDescent="0.3">
      <c r="A2353" t="s">
        <v>2366</v>
      </c>
      <c r="B2353">
        <v>319212</v>
      </c>
      <c r="C2353" t="s">
        <v>5995</v>
      </c>
      <c r="D2353" s="11">
        <v>45859</v>
      </c>
      <c r="E2353" t="s">
        <v>3677</v>
      </c>
      <c r="F2353" t="s">
        <v>2799</v>
      </c>
      <c r="G2353" t="s">
        <v>2788</v>
      </c>
      <c r="H2353" t="str">
        <f>IF(_xlfn.XLOOKUP(E2353,LD_01[DOCUMENTO],LD_01[REVISÃO])=F2353,"VIGENTE","OBSOLETO")</f>
        <v>VIGENTE</v>
      </c>
      <c r="I2353" t="s">
        <v>4319</v>
      </c>
      <c r="J2353" t="s">
        <v>4855</v>
      </c>
      <c r="K2353" t="str">
        <f t="shared" si="108"/>
        <v>MSV-163MS-634-RET</v>
      </c>
      <c r="L2353" t="str">
        <f>_xlfn.XLOOKUP(E2353,LD_PROJETOS!A:A,LD_PROJETOS!H:H)</f>
        <v>PA</v>
      </c>
      <c r="M2353" t="str">
        <f t="shared" si="109"/>
        <v/>
      </c>
      <c r="N2353" t="str">
        <f t="shared" si="110"/>
        <v>C:\Users\luis.nunes\OneDrive - ATERPA\00.SERVIDOR\SALA TÉCNICA\00.PROJETOS\02.DOCUMENTOS\ANO 01\MSV-163MS-634-RET\PA</v>
      </c>
      <c r="O2353" t="s">
        <v>4350</v>
      </c>
    </row>
    <row r="2354" spans="1:15" x14ac:dyDescent="0.3">
      <c r="A2354" t="s">
        <v>2367</v>
      </c>
      <c r="B2354">
        <v>4813730</v>
      </c>
      <c r="C2354" t="s">
        <v>5995</v>
      </c>
      <c r="D2354" s="11">
        <v>45859</v>
      </c>
      <c r="E2354" t="s">
        <v>3678</v>
      </c>
      <c r="F2354" t="s">
        <v>2799</v>
      </c>
      <c r="G2354" t="s">
        <v>2787</v>
      </c>
      <c r="H2354" t="str">
        <f>IF(_xlfn.XLOOKUP(E2354,LD_01[DOCUMENTO],LD_01[REVISÃO])=F2354,"VIGENTE","OBSOLETO")</f>
        <v>VIGENTE</v>
      </c>
      <c r="I2354" t="s">
        <v>4319</v>
      </c>
      <c r="J2354" t="s">
        <v>4855</v>
      </c>
      <c r="K2354" t="str">
        <f t="shared" si="108"/>
        <v>MSV-163MS-634-RET</v>
      </c>
      <c r="L2354" t="str">
        <f>_xlfn.XLOOKUP(E2354,LD_PROJETOS!A:A,LD_PROJETOS!H:H)</f>
        <v>PA</v>
      </c>
      <c r="M2354" t="str">
        <f t="shared" si="109"/>
        <v/>
      </c>
      <c r="N2354" t="str">
        <f t="shared" si="110"/>
        <v>C:\Users\luis.nunes\OneDrive - ATERPA\00.SERVIDOR\SALA TÉCNICA\00.PROJETOS\02.DOCUMENTOS\ANO 01\MSV-163MS-634-RET\PA</v>
      </c>
      <c r="O2354" t="s">
        <v>4350</v>
      </c>
    </row>
    <row r="2355" spans="1:15" x14ac:dyDescent="0.3">
      <c r="A2355" t="s">
        <v>2368</v>
      </c>
      <c r="B2355">
        <v>300403</v>
      </c>
      <c r="C2355" t="s">
        <v>5995</v>
      </c>
      <c r="D2355" s="11">
        <v>45859</v>
      </c>
      <c r="E2355" t="s">
        <v>3678</v>
      </c>
      <c r="F2355" t="s">
        <v>2799</v>
      </c>
      <c r="G2355" t="s">
        <v>2788</v>
      </c>
      <c r="H2355" t="str">
        <f>IF(_xlfn.XLOOKUP(E2355,LD_01[DOCUMENTO],LD_01[REVISÃO])=F2355,"VIGENTE","OBSOLETO")</f>
        <v>VIGENTE</v>
      </c>
      <c r="I2355" t="s">
        <v>4319</v>
      </c>
      <c r="J2355" t="s">
        <v>4855</v>
      </c>
      <c r="K2355" t="str">
        <f t="shared" si="108"/>
        <v>MSV-163MS-634-RET</v>
      </c>
      <c r="L2355" t="str">
        <f>_xlfn.XLOOKUP(E2355,LD_PROJETOS!A:A,LD_PROJETOS!H:H)</f>
        <v>PA</v>
      </c>
      <c r="M2355" t="str">
        <f t="shared" si="109"/>
        <v/>
      </c>
      <c r="N2355" t="str">
        <f t="shared" si="110"/>
        <v>C:\Users\luis.nunes\OneDrive - ATERPA\00.SERVIDOR\SALA TÉCNICA\00.PROJETOS\02.DOCUMENTOS\ANO 01\MSV-163MS-634-RET\PA</v>
      </c>
      <c r="O2355" t="s">
        <v>4350</v>
      </c>
    </row>
    <row r="2356" spans="1:15" x14ac:dyDescent="0.3">
      <c r="A2356" t="s">
        <v>2369</v>
      </c>
      <c r="B2356">
        <v>4839653</v>
      </c>
      <c r="C2356" t="s">
        <v>5995</v>
      </c>
      <c r="D2356" s="11">
        <v>45859</v>
      </c>
      <c r="E2356" t="s">
        <v>3679</v>
      </c>
      <c r="F2356" t="s">
        <v>2799</v>
      </c>
      <c r="G2356" t="s">
        <v>2787</v>
      </c>
      <c r="H2356" t="str">
        <f>IF(_xlfn.XLOOKUP(E2356,LD_01[DOCUMENTO],LD_01[REVISÃO])=F2356,"VIGENTE","OBSOLETO")</f>
        <v>VIGENTE</v>
      </c>
      <c r="I2356" t="s">
        <v>4319</v>
      </c>
      <c r="J2356" t="s">
        <v>4855</v>
      </c>
      <c r="K2356" t="str">
        <f t="shared" si="108"/>
        <v>MSV-163MS-634-RET</v>
      </c>
      <c r="L2356" t="str">
        <f>_xlfn.XLOOKUP(E2356,LD_PROJETOS!A:A,LD_PROJETOS!H:H)</f>
        <v>PA</v>
      </c>
      <c r="M2356" t="str">
        <f t="shared" si="109"/>
        <v/>
      </c>
      <c r="N2356" t="str">
        <f t="shared" si="110"/>
        <v>C:\Users\luis.nunes\OneDrive - ATERPA\00.SERVIDOR\SALA TÉCNICA\00.PROJETOS\02.DOCUMENTOS\ANO 01\MSV-163MS-634-RET\PA</v>
      </c>
      <c r="O2356" t="s">
        <v>4350</v>
      </c>
    </row>
    <row r="2357" spans="1:15" x14ac:dyDescent="0.3">
      <c r="A2357" t="s">
        <v>2370</v>
      </c>
      <c r="B2357">
        <v>1042155</v>
      </c>
      <c r="C2357" t="s">
        <v>5995</v>
      </c>
      <c r="D2357" s="11">
        <v>45859</v>
      </c>
      <c r="E2357" t="s">
        <v>3679</v>
      </c>
      <c r="F2357" t="s">
        <v>2799</v>
      </c>
      <c r="G2357" t="s">
        <v>2788</v>
      </c>
      <c r="H2357" t="str">
        <f>IF(_xlfn.XLOOKUP(E2357,LD_01[DOCUMENTO],LD_01[REVISÃO])=F2357,"VIGENTE","OBSOLETO")</f>
        <v>VIGENTE</v>
      </c>
      <c r="I2357" t="s">
        <v>4319</v>
      </c>
      <c r="J2357" t="s">
        <v>4855</v>
      </c>
      <c r="K2357" t="str">
        <f t="shared" si="108"/>
        <v>MSV-163MS-634-RET</v>
      </c>
      <c r="L2357" t="str">
        <f>_xlfn.XLOOKUP(E2357,LD_PROJETOS!A:A,LD_PROJETOS!H:H)</f>
        <v>PA</v>
      </c>
      <c r="M2357" t="str">
        <f t="shared" si="109"/>
        <v/>
      </c>
      <c r="N2357" t="str">
        <f t="shared" si="110"/>
        <v>C:\Users\luis.nunes\OneDrive - ATERPA\00.SERVIDOR\SALA TÉCNICA\00.PROJETOS\02.DOCUMENTOS\ANO 01\MSV-163MS-634-RET\PA</v>
      </c>
      <c r="O2357" t="s">
        <v>4350</v>
      </c>
    </row>
    <row r="2358" spans="1:15" x14ac:dyDescent="0.3">
      <c r="A2358" t="s">
        <v>2371</v>
      </c>
      <c r="B2358">
        <v>4825301</v>
      </c>
      <c r="C2358" t="s">
        <v>5995</v>
      </c>
      <c r="D2358" s="11">
        <v>45859</v>
      </c>
      <c r="E2358" t="s">
        <v>3680</v>
      </c>
      <c r="F2358" t="s">
        <v>2799</v>
      </c>
      <c r="G2358" t="s">
        <v>2787</v>
      </c>
      <c r="H2358" t="str">
        <f>IF(_xlfn.XLOOKUP(E2358,LD_01[DOCUMENTO],LD_01[REVISÃO])=F2358,"VIGENTE","OBSOLETO")</f>
        <v>VIGENTE</v>
      </c>
      <c r="I2358" t="s">
        <v>4319</v>
      </c>
      <c r="J2358" t="s">
        <v>4855</v>
      </c>
      <c r="K2358" t="str">
        <f t="shared" si="108"/>
        <v>MSV-163MS-634-RET</v>
      </c>
      <c r="L2358" t="str">
        <f>_xlfn.XLOOKUP(E2358,LD_PROJETOS!A:A,LD_PROJETOS!H:H)</f>
        <v>PA</v>
      </c>
      <c r="M2358" t="str">
        <f t="shared" si="109"/>
        <v/>
      </c>
      <c r="N2358" t="str">
        <f t="shared" si="110"/>
        <v>C:\Users\luis.nunes\OneDrive - ATERPA\00.SERVIDOR\SALA TÉCNICA\00.PROJETOS\02.DOCUMENTOS\ANO 01\MSV-163MS-634-RET\PA</v>
      </c>
      <c r="O2358" t="s">
        <v>4350</v>
      </c>
    </row>
    <row r="2359" spans="1:15" x14ac:dyDescent="0.3">
      <c r="A2359" t="s">
        <v>2372</v>
      </c>
      <c r="B2359">
        <v>734364</v>
      </c>
      <c r="C2359" t="s">
        <v>5995</v>
      </c>
      <c r="D2359" s="11">
        <v>45859</v>
      </c>
      <c r="E2359" t="s">
        <v>3680</v>
      </c>
      <c r="F2359" t="s">
        <v>2799</v>
      </c>
      <c r="G2359" t="s">
        <v>2788</v>
      </c>
      <c r="H2359" t="str">
        <f>IF(_xlfn.XLOOKUP(E2359,LD_01[DOCUMENTO],LD_01[REVISÃO])=F2359,"VIGENTE","OBSOLETO")</f>
        <v>VIGENTE</v>
      </c>
      <c r="I2359" t="s">
        <v>4319</v>
      </c>
      <c r="J2359" t="s">
        <v>4855</v>
      </c>
      <c r="K2359" t="str">
        <f t="shared" si="108"/>
        <v>MSV-163MS-634-RET</v>
      </c>
      <c r="L2359" t="str">
        <f>_xlfn.XLOOKUP(E2359,LD_PROJETOS!A:A,LD_PROJETOS!H:H)</f>
        <v>PA</v>
      </c>
      <c r="M2359" t="str">
        <f t="shared" si="109"/>
        <v/>
      </c>
      <c r="N2359" t="str">
        <f t="shared" si="110"/>
        <v>C:\Users\luis.nunes\OneDrive - ATERPA\00.SERVIDOR\SALA TÉCNICA\00.PROJETOS\02.DOCUMENTOS\ANO 01\MSV-163MS-634-RET\PA</v>
      </c>
      <c r="O2359" t="s">
        <v>4350</v>
      </c>
    </row>
    <row r="2360" spans="1:15" x14ac:dyDescent="0.3">
      <c r="A2360" t="s">
        <v>2373</v>
      </c>
      <c r="B2360">
        <v>4831782</v>
      </c>
      <c r="C2360" t="s">
        <v>5995</v>
      </c>
      <c r="D2360" s="11">
        <v>45859</v>
      </c>
      <c r="E2360" t="s">
        <v>3681</v>
      </c>
      <c r="F2360" t="s">
        <v>2799</v>
      </c>
      <c r="G2360" t="s">
        <v>2787</v>
      </c>
      <c r="H2360" t="str">
        <f>IF(_xlfn.XLOOKUP(E2360,LD_01[DOCUMENTO],LD_01[REVISÃO])=F2360,"VIGENTE","OBSOLETO")</f>
        <v>VIGENTE</v>
      </c>
      <c r="I2360" t="s">
        <v>4319</v>
      </c>
      <c r="J2360" t="s">
        <v>4855</v>
      </c>
      <c r="K2360" t="str">
        <f t="shared" si="108"/>
        <v>MSV-163MS-634-RET</v>
      </c>
      <c r="L2360" t="str">
        <f>_xlfn.XLOOKUP(E2360,LD_PROJETOS!A:A,LD_PROJETOS!H:H)</f>
        <v>PA</v>
      </c>
      <c r="M2360" t="str">
        <f t="shared" si="109"/>
        <v/>
      </c>
      <c r="N2360" t="str">
        <f t="shared" si="110"/>
        <v>C:\Users\luis.nunes\OneDrive - ATERPA\00.SERVIDOR\SALA TÉCNICA\00.PROJETOS\02.DOCUMENTOS\ANO 01\MSV-163MS-634-RET\PA</v>
      </c>
      <c r="O2360" t="s">
        <v>4350</v>
      </c>
    </row>
    <row r="2361" spans="1:15" x14ac:dyDescent="0.3">
      <c r="A2361" t="s">
        <v>2374</v>
      </c>
      <c r="B2361">
        <v>2173615</v>
      </c>
      <c r="C2361" t="s">
        <v>5995</v>
      </c>
      <c r="D2361" s="11">
        <v>45859</v>
      </c>
      <c r="E2361" t="s">
        <v>3681</v>
      </c>
      <c r="F2361" t="s">
        <v>2799</v>
      </c>
      <c r="G2361" t="s">
        <v>2788</v>
      </c>
      <c r="H2361" t="str">
        <f>IF(_xlfn.XLOOKUP(E2361,LD_01[DOCUMENTO],LD_01[REVISÃO])=F2361,"VIGENTE","OBSOLETO")</f>
        <v>VIGENTE</v>
      </c>
      <c r="I2361" t="s">
        <v>4319</v>
      </c>
      <c r="J2361" t="s">
        <v>4855</v>
      </c>
      <c r="K2361" t="str">
        <f t="shared" si="108"/>
        <v>MSV-163MS-634-RET</v>
      </c>
      <c r="L2361" t="str">
        <f>_xlfn.XLOOKUP(E2361,LD_PROJETOS!A:A,LD_PROJETOS!H:H)</f>
        <v>PA</v>
      </c>
      <c r="M2361" t="str">
        <f t="shared" si="109"/>
        <v/>
      </c>
      <c r="N2361" t="str">
        <f t="shared" si="110"/>
        <v>C:\Users\luis.nunes\OneDrive - ATERPA\00.SERVIDOR\SALA TÉCNICA\00.PROJETOS\02.DOCUMENTOS\ANO 01\MSV-163MS-634-RET\PA</v>
      </c>
      <c r="O2361" t="s">
        <v>4350</v>
      </c>
    </row>
    <row r="2362" spans="1:15" x14ac:dyDescent="0.3">
      <c r="A2362" t="s">
        <v>2353</v>
      </c>
      <c r="B2362">
        <v>1193501</v>
      </c>
      <c r="C2362" t="s">
        <v>5995</v>
      </c>
      <c r="D2362" s="11">
        <v>45859</v>
      </c>
      <c r="E2362" t="s">
        <v>3667</v>
      </c>
      <c r="F2362" t="s">
        <v>2818</v>
      </c>
      <c r="G2362" t="s">
        <v>2787</v>
      </c>
      <c r="H2362" t="str">
        <f>IF(_xlfn.XLOOKUP(E2362,LD_01[DOCUMENTO],LD_01[REVISÃO])=F2362,"VIGENTE","OBSOLETO")</f>
        <v>VIGENTE</v>
      </c>
      <c r="I2362" t="s">
        <v>4319</v>
      </c>
      <c r="J2362" t="s">
        <v>4855</v>
      </c>
      <c r="K2362" t="str">
        <f t="shared" si="108"/>
        <v>MSV-163MS-634-RET</v>
      </c>
      <c r="L2362" t="str">
        <f>_xlfn.XLOOKUP(E2362,LD_PROJETOS!A:A,LD_PROJETOS!H:H)</f>
        <v>DV</v>
      </c>
      <c r="M2362" t="str">
        <f t="shared" si="109"/>
        <v/>
      </c>
      <c r="N2362" t="str">
        <f t="shared" si="110"/>
        <v>C:\Users\luis.nunes\OneDrive - ATERPA\00.SERVIDOR\SALA TÉCNICA\00.PROJETOS\02.DOCUMENTOS\ANO 01\MSV-163MS-634-RET\DV</v>
      </c>
      <c r="O2362" t="s">
        <v>4350</v>
      </c>
    </row>
    <row r="2363" spans="1:15" x14ac:dyDescent="0.3">
      <c r="A2363" t="s">
        <v>2354</v>
      </c>
      <c r="B2363">
        <v>526504</v>
      </c>
      <c r="C2363" t="s">
        <v>5995</v>
      </c>
      <c r="D2363" s="11">
        <v>45859</v>
      </c>
      <c r="E2363" t="s">
        <v>3667</v>
      </c>
      <c r="F2363" t="s">
        <v>2818</v>
      </c>
      <c r="G2363" t="s">
        <v>2788</v>
      </c>
      <c r="H2363" t="str">
        <f>IF(_xlfn.XLOOKUP(E2363,LD_01[DOCUMENTO],LD_01[REVISÃO])=F2363,"VIGENTE","OBSOLETO")</f>
        <v>VIGENTE</v>
      </c>
      <c r="I2363" t="s">
        <v>4319</v>
      </c>
      <c r="J2363" t="s">
        <v>4855</v>
      </c>
      <c r="K2363" t="str">
        <f t="shared" si="108"/>
        <v>MSV-163MS-634-RET</v>
      </c>
      <c r="L2363" t="str">
        <f>_xlfn.XLOOKUP(E2363,LD_PROJETOS!A:A,LD_PROJETOS!H:H)</f>
        <v>DV</v>
      </c>
      <c r="M2363" t="str">
        <f t="shared" si="109"/>
        <v/>
      </c>
      <c r="N2363" t="str">
        <f t="shared" si="110"/>
        <v>C:\Users\luis.nunes\OneDrive - ATERPA\00.SERVIDOR\SALA TÉCNICA\00.PROJETOS\02.DOCUMENTOS\ANO 01\MSV-163MS-634-RET\DV</v>
      </c>
      <c r="O2363" t="s">
        <v>4350</v>
      </c>
    </row>
    <row r="2364" spans="1:15" x14ac:dyDescent="0.3">
      <c r="A2364" t="s">
        <v>2355</v>
      </c>
      <c r="B2364">
        <v>1191455</v>
      </c>
      <c r="C2364" t="s">
        <v>5995</v>
      </c>
      <c r="D2364" s="11">
        <v>45859</v>
      </c>
      <c r="E2364" t="s">
        <v>3668</v>
      </c>
      <c r="F2364" t="s">
        <v>2818</v>
      </c>
      <c r="G2364" t="s">
        <v>2787</v>
      </c>
      <c r="H2364" t="str">
        <f>IF(_xlfn.XLOOKUP(E2364,LD_01[DOCUMENTO],LD_01[REVISÃO])=F2364,"VIGENTE","OBSOLETO")</f>
        <v>VIGENTE</v>
      </c>
      <c r="I2364" t="s">
        <v>4319</v>
      </c>
      <c r="J2364" t="s">
        <v>4855</v>
      </c>
      <c r="K2364" t="str">
        <f t="shared" si="108"/>
        <v>MSV-163MS-634-RET</v>
      </c>
      <c r="L2364" t="str">
        <f>_xlfn.XLOOKUP(E2364,LD_PROJETOS!A:A,LD_PROJETOS!H:H)</f>
        <v>DV</v>
      </c>
      <c r="M2364" t="str">
        <f t="shared" si="109"/>
        <v/>
      </c>
      <c r="N2364" t="str">
        <f t="shared" si="110"/>
        <v>C:\Users\luis.nunes\OneDrive - ATERPA\00.SERVIDOR\SALA TÉCNICA\00.PROJETOS\02.DOCUMENTOS\ANO 01\MSV-163MS-634-RET\DV</v>
      </c>
      <c r="O2364" t="s">
        <v>4350</v>
      </c>
    </row>
    <row r="2365" spans="1:15" x14ac:dyDescent="0.3">
      <c r="A2365" t="s">
        <v>2356</v>
      </c>
      <c r="B2365">
        <v>530574</v>
      </c>
      <c r="C2365" t="s">
        <v>5995</v>
      </c>
      <c r="D2365" s="11">
        <v>45859</v>
      </c>
      <c r="E2365" t="s">
        <v>3668</v>
      </c>
      <c r="F2365" t="s">
        <v>2818</v>
      </c>
      <c r="G2365" t="s">
        <v>2788</v>
      </c>
      <c r="H2365" t="str">
        <f>IF(_xlfn.XLOOKUP(E2365,LD_01[DOCUMENTO],LD_01[REVISÃO])=F2365,"VIGENTE","OBSOLETO")</f>
        <v>VIGENTE</v>
      </c>
      <c r="I2365" t="s">
        <v>4319</v>
      </c>
      <c r="J2365" t="s">
        <v>4855</v>
      </c>
      <c r="K2365" t="str">
        <f t="shared" si="108"/>
        <v>MSV-163MS-634-RET</v>
      </c>
      <c r="L2365" t="str">
        <f>_xlfn.XLOOKUP(E2365,LD_PROJETOS!A:A,LD_PROJETOS!H:H)</f>
        <v>DV</v>
      </c>
      <c r="M2365" t="str">
        <f t="shared" si="109"/>
        <v/>
      </c>
      <c r="N2365" t="str">
        <f t="shared" si="110"/>
        <v>C:\Users\luis.nunes\OneDrive - ATERPA\00.SERVIDOR\SALA TÉCNICA\00.PROJETOS\02.DOCUMENTOS\ANO 01\MSV-163MS-634-RET\DV</v>
      </c>
      <c r="O2365" t="s">
        <v>4350</v>
      </c>
    </row>
    <row r="2366" spans="1:15" x14ac:dyDescent="0.3">
      <c r="A2366" t="s">
        <v>2357</v>
      </c>
      <c r="B2366">
        <v>3360617</v>
      </c>
      <c r="C2366" t="s">
        <v>5995</v>
      </c>
      <c r="D2366" s="11">
        <v>45859</v>
      </c>
      <c r="E2366" t="s">
        <v>3669</v>
      </c>
      <c r="F2366" t="s">
        <v>2818</v>
      </c>
      <c r="G2366" t="s">
        <v>2787</v>
      </c>
      <c r="H2366" t="str">
        <f>IF(_xlfn.XLOOKUP(E2366,LD_01[DOCUMENTO],LD_01[REVISÃO])=F2366,"VIGENTE","OBSOLETO")</f>
        <v>VIGENTE</v>
      </c>
      <c r="I2366" t="s">
        <v>4319</v>
      </c>
      <c r="J2366" t="s">
        <v>4855</v>
      </c>
      <c r="K2366" t="str">
        <f t="shared" si="108"/>
        <v>MSV-163MS-634-RET</v>
      </c>
      <c r="L2366" t="str">
        <f>_xlfn.XLOOKUP(E2366,LD_PROJETOS!A:A,LD_PROJETOS!H:H)</f>
        <v>DV</v>
      </c>
      <c r="M2366" t="str">
        <f t="shared" si="109"/>
        <v/>
      </c>
      <c r="N2366" t="str">
        <f t="shared" si="110"/>
        <v>C:\Users\luis.nunes\OneDrive - ATERPA\00.SERVIDOR\SALA TÉCNICA\00.PROJETOS\02.DOCUMENTOS\ANO 01\MSV-163MS-634-RET\DV</v>
      </c>
      <c r="O2366" t="s">
        <v>4350</v>
      </c>
    </row>
    <row r="2367" spans="1:15" x14ac:dyDescent="0.3">
      <c r="A2367" t="s">
        <v>2358</v>
      </c>
      <c r="B2367">
        <v>5020231</v>
      </c>
      <c r="C2367" t="s">
        <v>5995</v>
      </c>
      <c r="D2367" s="11">
        <v>45859</v>
      </c>
      <c r="E2367" t="s">
        <v>3669</v>
      </c>
      <c r="F2367" t="s">
        <v>2818</v>
      </c>
      <c r="G2367" t="s">
        <v>2788</v>
      </c>
      <c r="H2367" t="str">
        <f>IF(_xlfn.XLOOKUP(E2367,LD_01[DOCUMENTO],LD_01[REVISÃO])=F2367,"VIGENTE","OBSOLETO")</f>
        <v>VIGENTE</v>
      </c>
      <c r="I2367" t="s">
        <v>4319</v>
      </c>
      <c r="J2367" t="s">
        <v>4855</v>
      </c>
      <c r="K2367" t="str">
        <f t="shared" si="108"/>
        <v>MSV-163MS-634-RET</v>
      </c>
      <c r="L2367" t="str">
        <f>_xlfn.XLOOKUP(E2367,LD_PROJETOS!A:A,LD_PROJETOS!H:H)</f>
        <v>DV</v>
      </c>
      <c r="M2367" t="str">
        <f t="shared" si="109"/>
        <v/>
      </c>
      <c r="N2367" t="str">
        <f t="shared" si="110"/>
        <v>C:\Users\luis.nunes\OneDrive - ATERPA\00.SERVIDOR\SALA TÉCNICA\00.PROJETOS\02.DOCUMENTOS\ANO 01\MSV-163MS-634-RET\DV</v>
      </c>
      <c r="O2367" t="s">
        <v>4350</v>
      </c>
    </row>
    <row r="2368" spans="1:15" x14ac:dyDescent="0.3">
      <c r="A2368" t="s">
        <v>2359</v>
      </c>
      <c r="B2368">
        <v>3162955</v>
      </c>
      <c r="C2368" t="s">
        <v>5995</v>
      </c>
      <c r="D2368" s="11">
        <v>45859</v>
      </c>
      <c r="E2368" t="s">
        <v>3670</v>
      </c>
      <c r="F2368" t="s">
        <v>2818</v>
      </c>
      <c r="G2368" t="s">
        <v>2787</v>
      </c>
      <c r="H2368" t="str">
        <f>IF(_xlfn.XLOOKUP(E2368,LD_01[DOCUMENTO],LD_01[REVISÃO])=F2368,"VIGENTE","OBSOLETO")</f>
        <v>VIGENTE</v>
      </c>
      <c r="I2368" t="s">
        <v>4319</v>
      </c>
      <c r="J2368" t="s">
        <v>4855</v>
      </c>
      <c r="K2368" t="str">
        <f t="shared" si="108"/>
        <v>MSV-163MS-634-RET</v>
      </c>
      <c r="L2368" t="str">
        <f>_xlfn.XLOOKUP(E2368,LD_PROJETOS!A:A,LD_PROJETOS!H:H)</f>
        <v>DV</v>
      </c>
      <c r="M2368" t="str">
        <f t="shared" si="109"/>
        <v/>
      </c>
      <c r="N2368" t="str">
        <f t="shared" si="110"/>
        <v>C:\Users\luis.nunes\OneDrive - ATERPA\00.SERVIDOR\SALA TÉCNICA\00.PROJETOS\02.DOCUMENTOS\ANO 01\MSV-163MS-634-RET\DV</v>
      </c>
      <c r="O2368" t="s">
        <v>4350</v>
      </c>
    </row>
    <row r="2369" spans="1:15" x14ac:dyDescent="0.3">
      <c r="A2369" t="s">
        <v>2360</v>
      </c>
      <c r="B2369">
        <v>4842194</v>
      </c>
      <c r="C2369" t="s">
        <v>5995</v>
      </c>
      <c r="D2369" s="11">
        <v>45859</v>
      </c>
      <c r="E2369" t="s">
        <v>3670</v>
      </c>
      <c r="F2369" t="s">
        <v>2818</v>
      </c>
      <c r="G2369" t="s">
        <v>2788</v>
      </c>
      <c r="H2369" t="str">
        <f>IF(_xlfn.XLOOKUP(E2369,LD_01[DOCUMENTO],LD_01[REVISÃO])=F2369,"VIGENTE","OBSOLETO")</f>
        <v>VIGENTE</v>
      </c>
      <c r="I2369" t="s">
        <v>4319</v>
      </c>
      <c r="J2369" t="s">
        <v>4855</v>
      </c>
      <c r="K2369" t="str">
        <f t="shared" ref="K2369:K2432" si="111">"MSV-163MS-"&amp;I2369</f>
        <v>MSV-163MS-634-RET</v>
      </c>
      <c r="L2369" t="str">
        <f>_xlfn.XLOOKUP(E2369,LD_PROJETOS!A:A,LD_PROJETOS!H:H)</f>
        <v>DV</v>
      </c>
      <c r="M2369" t="str">
        <f t="shared" ref="M2369:M2432" si="112">IF(H2369&lt;&gt;"OBSOLETO","",H2369)</f>
        <v/>
      </c>
      <c r="N2369" t="str">
        <f t="shared" ref="N2369:N2432" si="113">_xlfn.TEXTJOIN("\",TRUE,J2369:M2369)</f>
        <v>C:\Users\luis.nunes\OneDrive - ATERPA\00.SERVIDOR\SALA TÉCNICA\00.PROJETOS\02.DOCUMENTOS\ANO 01\MSV-163MS-634-RET\DV</v>
      </c>
      <c r="O2369" t="s">
        <v>4350</v>
      </c>
    </row>
    <row r="2370" spans="1:15" x14ac:dyDescent="0.3">
      <c r="A2370" t="s">
        <v>2361</v>
      </c>
      <c r="B2370">
        <v>3373485</v>
      </c>
      <c r="C2370" t="s">
        <v>5995</v>
      </c>
      <c r="D2370" s="11">
        <v>45859</v>
      </c>
      <c r="E2370" t="s">
        <v>3671</v>
      </c>
      <c r="F2370" t="s">
        <v>2818</v>
      </c>
      <c r="G2370" t="s">
        <v>2787</v>
      </c>
      <c r="H2370" t="str">
        <f>IF(_xlfn.XLOOKUP(E2370,LD_01[DOCUMENTO],LD_01[REVISÃO])=F2370,"VIGENTE","OBSOLETO")</f>
        <v>VIGENTE</v>
      </c>
      <c r="I2370" t="s">
        <v>4319</v>
      </c>
      <c r="J2370" t="s">
        <v>4855</v>
      </c>
      <c r="K2370" t="str">
        <f t="shared" si="111"/>
        <v>MSV-163MS-634-RET</v>
      </c>
      <c r="L2370" t="str">
        <f>_xlfn.XLOOKUP(E2370,LD_PROJETOS!A:A,LD_PROJETOS!H:H)</f>
        <v>DV</v>
      </c>
      <c r="M2370" t="str">
        <f t="shared" si="112"/>
        <v/>
      </c>
      <c r="N2370" t="str">
        <f t="shared" si="113"/>
        <v>C:\Users\luis.nunes\OneDrive - ATERPA\00.SERVIDOR\SALA TÉCNICA\00.PROJETOS\02.DOCUMENTOS\ANO 01\MSV-163MS-634-RET\DV</v>
      </c>
      <c r="O2370" t="s">
        <v>4350</v>
      </c>
    </row>
    <row r="2371" spans="1:15" x14ac:dyDescent="0.3">
      <c r="A2371" t="s">
        <v>2362</v>
      </c>
      <c r="B2371">
        <v>2643586</v>
      </c>
      <c r="C2371" t="s">
        <v>5995</v>
      </c>
      <c r="D2371" s="11">
        <v>45859</v>
      </c>
      <c r="E2371" t="s">
        <v>3671</v>
      </c>
      <c r="F2371" t="s">
        <v>2818</v>
      </c>
      <c r="G2371" t="s">
        <v>2788</v>
      </c>
      <c r="H2371" t="str">
        <f>IF(_xlfn.XLOOKUP(E2371,LD_01[DOCUMENTO],LD_01[REVISÃO])=F2371,"VIGENTE","OBSOLETO")</f>
        <v>VIGENTE</v>
      </c>
      <c r="I2371" t="s">
        <v>4319</v>
      </c>
      <c r="J2371" t="s">
        <v>4855</v>
      </c>
      <c r="K2371" t="str">
        <f t="shared" si="111"/>
        <v>MSV-163MS-634-RET</v>
      </c>
      <c r="L2371" t="str">
        <f>_xlfn.XLOOKUP(E2371,LD_PROJETOS!A:A,LD_PROJETOS!H:H)</f>
        <v>DV</v>
      </c>
      <c r="M2371" t="str">
        <f t="shared" si="112"/>
        <v/>
      </c>
      <c r="N2371" t="str">
        <f t="shared" si="113"/>
        <v>C:\Users\luis.nunes\OneDrive - ATERPA\00.SERVIDOR\SALA TÉCNICA\00.PROJETOS\02.DOCUMENTOS\ANO 01\MSV-163MS-634-RET\DV</v>
      </c>
      <c r="O2371" t="s">
        <v>4350</v>
      </c>
    </row>
    <row r="2372" spans="1:15" x14ac:dyDescent="0.3">
      <c r="A2372" t="s">
        <v>2363</v>
      </c>
      <c r="B2372">
        <v>3372688</v>
      </c>
      <c r="C2372" t="s">
        <v>5995</v>
      </c>
      <c r="D2372" s="11">
        <v>45859</v>
      </c>
      <c r="E2372" t="s">
        <v>3672</v>
      </c>
      <c r="F2372" t="s">
        <v>2818</v>
      </c>
      <c r="G2372" t="s">
        <v>2787</v>
      </c>
      <c r="H2372" t="str">
        <f>IF(_xlfn.XLOOKUP(E2372,LD_01[DOCUMENTO],LD_01[REVISÃO])=F2372,"VIGENTE","OBSOLETO")</f>
        <v>VIGENTE</v>
      </c>
      <c r="I2372" t="s">
        <v>4319</v>
      </c>
      <c r="J2372" t="s">
        <v>4855</v>
      </c>
      <c r="K2372" t="str">
        <f t="shared" si="111"/>
        <v>MSV-163MS-634-RET</v>
      </c>
      <c r="L2372" t="str">
        <f>_xlfn.XLOOKUP(E2372,LD_PROJETOS!A:A,LD_PROJETOS!H:H)</f>
        <v>DV</v>
      </c>
      <c r="M2372" t="str">
        <f t="shared" si="112"/>
        <v/>
      </c>
      <c r="N2372" t="str">
        <f t="shared" si="113"/>
        <v>C:\Users\luis.nunes\OneDrive - ATERPA\00.SERVIDOR\SALA TÉCNICA\00.PROJETOS\02.DOCUMENTOS\ANO 01\MSV-163MS-634-RET\DV</v>
      </c>
      <c r="O2372" t="s">
        <v>4350</v>
      </c>
    </row>
    <row r="2373" spans="1:15" x14ac:dyDescent="0.3">
      <c r="A2373" t="s">
        <v>2364</v>
      </c>
      <c r="B2373">
        <v>3075207</v>
      </c>
      <c r="C2373" t="s">
        <v>5995</v>
      </c>
      <c r="D2373" s="11">
        <v>45859</v>
      </c>
      <c r="E2373" t="s">
        <v>3672</v>
      </c>
      <c r="F2373" t="s">
        <v>2818</v>
      </c>
      <c r="G2373" t="s">
        <v>2788</v>
      </c>
      <c r="H2373" t="str">
        <f>IF(_xlfn.XLOOKUP(E2373,LD_01[DOCUMENTO],LD_01[REVISÃO])=F2373,"VIGENTE","OBSOLETO")</f>
        <v>VIGENTE</v>
      </c>
      <c r="I2373" t="s">
        <v>4319</v>
      </c>
      <c r="J2373" t="s">
        <v>4855</v>
      </c>
      <c r="K2373" t="str">
        <f t="shared" si="111"/>
        <v>MSV-163MS-634-RET</v>
      </c>
      <c r="L2373" t="str">
        <f>_xlfn.XLOOKUP(E2373,LD_PROJETOS!A:A,LD_PROJETOS!H:H)</f>
        <v>DV</v>
      </c>
      <c r="M2373" t="str">
        <f t="shared" si="112"/>
        <v/>
      </c>
      <c r="N2373" t="str">
        <f t="shared" si="113"/>
        <v>C:\Users\luis.nunes\OneDrive - ATERPA\00.SERVIDOR\SALA TÉCNICA\00.PROJETOS\02.DOCUMENTOS\ANO 01\MSV-163MS-634-RET\DV</v>
      </c>
      <c r="O2373" t="s">
        <v>4350</v>
      </c>
    </row>
    <row r="2374" spans="1:15" x14ac:dyDescent="0.3">
      <c r="A2374" t="s">
        <v>2321</v>
      </c>
      <c r="B2374">
        <v>635599</v>
      </c>
      <c r="C2374" t="s">
        <v>5995</v>
      </c>
      <c r="D2374" s="11">
        <v>45859</v>
      </c>
      <c r="E2374" t="s">
        <v>3623</v>
      </c>
      <c r="F2374" t="s">
        <v>2818</v>
      </c>
      <c r="G2374" t="s">
        <v>2788</v>
      </c>
      <c r="H2374" t="str">
        <f>IF(_xlfn.XLOOKUP(E2374,LD_01[DOCUMENTO],LD_01[REVISÃO])=F2374,"VIGENTE","OBSOLETO")</f>
        <v>VIGENTE</v>
      </c>
      <c r="I2374" t="s">
        <v>4319</v>
      </c>
      <c r="J2374" t="s">
        <v>4855</v>
      </c>
      <c r="K2374" t="str">
        <f t="shared" si="111"/>
        <v>MSV-163MS-634-RET</v>
      </c>
      <c r="L2374" t="str">
        <f>_xlfn.XLOOKUP(E2374,LD_PROJETOS!A:A,LD_PROJETOS!H:H)</f>
        <v>TE</v>
      </c>
      <c r="M2374" t="str">
        <f t="shared" si="112"/>
        <v/>
      </c>
      <c r="N2374" t="str">
        <f t="shared" si="113"/>
        <v>C:\Users\luis.nunes\OneDrive - ATERPA\00.SERVIDOR\SALA TÉCNICA\00.PROJETOS\02.DOCUMENTOS\ANO 01\MSV-163MS-634-RET\TE</v>
      </c>
      <c r="O2374" t="s">
        <v>4350</v>
      </c>
    </row>
    <row r="2375" spans="1:15" x14ac:dyDescent="0.3">
      <c r="A2375" t="s">
        <v>2322</v>
      </c>
      <c r="B2375">
        <v>2061365</v>
      </c>
      <c r="C2375" t="s">
        <v>5995</v>
      </c>
      <c r="D2375" s="11">
        <v>45859</v>
      </c>
      <c r="E2375" t="s">
        <v>3623</v>
      </c>
      <c r="F2375" t="s">
        <v>2818</v>
      </c>
      <c r="G2375" t="s">
        <v>3624</v>
      </c>
      <c r="H2375" t="str">
        <f>IF(_xlfn.XLOOKUP(E2375,LD_01[DOCUMENTO],LD_01[REVISÃO])=F2375,"VIGENTE","OBSOLETO")</f>
        <v>VIGENTE</v>
      </c>
      <c r="I2375" t="s">
        <v>4319</v>
      </c>
      <c r="J2375" t="s">
        <v>4855</v>
      </c>
      <c r="K2375" t="str">
        <f t="shared" si="111"/>
        <v>MSV-163MS-634-RET</v>
      </c>
      <c r="L2375" t="str">
        <f>_xlfn.XLOOKUP(E2375,LD_PROJETOS!A:A,LD_PROJETOS!H:H)</f>
        <v>TE</v>
      </c>
      <c r="M2375" t="str">
        <f t="shared" si="112"/>
        <v/>
      </c>
      <c r="N2375" t="str">
        <f t="shared" si="113"/>
        <v>C:\Users\luis.nunes\OneDrive - ATERPA\00.SERVIDOR\SALA TÉCNICA\00.PROJETOS\02.DOCUMENTOS\ANO 01\MSV-163MS-634-RET\TE</v>
      </c>
      <c r="O2375" t="s">
        <v>4780</v>
      </c>
    </row>
    <row r="2376" spans="1:15" x14ac:dyDescent="0.3">
      <c r="A2376" t="s">
        <v>2323</v>
      </c>
      <c r="B2376">
        <v>2813221</v>
      </c>
      <c r="C2376" t="s">
        <v>5995</v>
      </c>
      <c r="D2376" s="11">
        <v>45859</v>
      </c>
      <c r="E2376" t="s">
        <v>3625</v>
      </c>
      <c r="F2376" t="s">
        <v>2818</v>
      </c>
      <c r="G2376" t="s">
        <v>2787</v>
      </c>
      <c r="H2376" t="str">
        <f>IF(_xlfn.XLOOKUP(E2376,LD_01[DOCUMENTO],LD_01[REVISÃO])=F2376,"VIGENTE","OBSOLETO")</f>
        <v>OBSOLETO</v>
      </c>
      <c r="I2376" t="s">
        <v>4319</v>
      </c>
      <c r="J2376" t="s">
        <v>4855</v>
      </c>
      <c r="K2376" t="str">
        <f t="shared" si="111"/>
        <v>MSV-163MS-634-RET</v>
      </c>
      <c r="L2376" t="str">
        <f>_xlfn.XLOOKUP(E2376,LD_PROJETOS!A:A,LD_PROJETOS!H:H)</f>
        <v>TE</v>
      </c>
      <c r="M2376" t="str">
        <f t="shared" si="112"/>
        <v>OBSOLETO</v>
      </c>
      <c r="N2376" t="str">
        <f t="shared" si="113"/>
        <v>C:\Users\luis.nunes\OneDrive - ATERPA\00.SERVIDOR\SALA TÉCNICA\00.PROJETOS\02.DOCUMENTOS\ANO 01\MSV-163MS-634-RET\TE\OBSOLETO</v>
      </c>
      <c r="O2376" t="s">
        <v>4780</v>
      </c>
    </row>
    <row r="2377" spans="1:15" x14ac:dyDescent="0.3">
      <c r="A2377" t="s">
        <v>2324</v>
      </c>
      <c r="B2377">
        <v>6544167</v>
      </c>
      <c r="C2377" t="s">
        <v>5995</v>
      </c>
      <c r="D2377" s="11">
        <v>45859</v>
      </c>
      <c r="E2377" t="s">
        <v>3625</v>
      </c>
      <c r="F2377" t="s">
        <v>2818</v>
      </c>
      <c r="G2377" t="s">
        <v>2788</v>
      </c>
      <c r="H2377" t="str">
        <f>IF(_xlfn.XLOOKUP(E2377,LD_01[DOCUMENTO],LD_01[REVISÃO])=F2377,"VIGENTE","OBSOLETO")</f>
        <v>OBSOLETO</v>
      </c>
      <c r="I2377" t="s">
        <v>4319</v>
      </c>
      <c r="J2377" t="s">
        <v>4855</v>
      </c>
      <c r="K2377" t="str">
        <f t="shared" si="111"/>
        <v>MSV-163MS-634-RET</v>
      </c>
      <c r="L2377" t="str">
        <f>_xlfn.XLOOKUP(E2377,LD_PROJETOS!A:A,LD_PROJETOS!H:H)</f>
        <v>TE</v>
      </c>
      <c r="M2377" t="str">
        <f t="shared" si="112"/>
        <v>OBSOLETO</v>
      </c>
      <c r="N2377" t="str">
        <f t="shared" si="113"/>
        <v>C:\Users\luis.nunes\OneDrive - ATERPA\00.SERVIDOR\SALA TÉCNICA\00.PROJETOS\02.DOCUMENTOS\ANO 01\MSV-163MS-634-RET\TE\OBSOLETO</v>
      </c>
      <c r="O2377" t="s">
        <v>4350</v>
      </c>
    </row>
    <row r="2378" spans="1:15" x14ac:dyDescent="0.3">
      <c r="A2378" t="s">
        <v>2302</v>
      </c>
      <c r="B2378">
        <v>1256685</v>
      </c>
      <c r="C2378" t="s">
        <v>5995</v>
      </c>
      <c r="D2378" s="11">
        <v>45859</v>
      </c>
      <c r="E2378" t="s">
        <v>3612</v>
      </c>
      <c r="F2378" t="s">
        <v>2791</v>
      </c>
      <c r="G2378" t="s">
        <v>2788</v>
      </c>
      <c r="H2378" t="str">
        <f>IF(_xlfn.XLOOKUP(E2378,LD_01[DOCUMENTO],LD_01[REVISÃO])=F2378,"VIGENTE","OBSOLETO")</f>
        <v>VIGENTE</v>
      </c>
      <c r="I2378" t="s">
        <v>4319</v>
      </c>
      <c r="J2378" t="s">
        <v>4855</v>
      </c>
      <c r="K2378" t="str">
        <f t="shared" si="111"/>
        <v>MSV-163MS-634-RET</v>
      </c>
      <c r="L2378" t="str">
        <f>_xlfn.XLOOKUP(E2378,LD_PROJETOS!A:A,LD_PROJETOS!H:H)</f>
        <v>GE</v>
      </c>
      <c r="M2378" t="str">
        <f t="shared" si="112"/>
        <v/>
      </c>
      <c r="N2378" t="str">
        <f t="shared" si="113"/>
        <v>C:\Users\luis.nunes\OneDrive - ATERPA\00.SERVIDOR\SALA TÉCNICA\00.PROJETOS\02.DOCUMENTOS\ANO 01\MSV-163MS-634-RET\GE</v>
      </c>
      <c r="O2378" t="s">
        <v>4350</v>
      </c>
    </row>
    <row r="2379" spans="1:15" x14ac:dyDescent="0.3">
      <c r="A2379" t="s">
        <v>2375</v>
      </c>
      <c r="B2379">
        <v>505738</v>
      </c>
      <c r="C2379" t="s">
        <v>5995</v>
      </c>
      <c r="D2379" s="11">
        <v>45859</v>
      </c>
      <c r="E2379" t="s">
        <v>3682</v>
      </c>
      <c r="F2379" t="s">
        <v>2799</v>
      </c>
      <c r="G2379" t="s">
        <v>2788</v>
      </c>
      <c r="H2379" t="str">
        <f>IF(_xlfn.XLOOKUP(E2379,LD_01[DOCUMENTO],LD_01[REVISÃO])=F2379,"VIGENTE","OBSOLETO")</f>
        <v>VIGENTE</v>
      </c>
      <c r="I2379" t="s">
        <v>4320</v>
      </c>
      <c r="J2379" t="s">
        <v>4855</v>
      </c>
      <c r="K2379" t="str">
        <f t="shared" si="111"/>
        <v>MSV-163MS-638-NORTE</v>
      </c>
      <c r="L2379" t="str">
        <f>_xlfn.XLOOKUP(E2379,LD_PROJETOS!A:A,LD_PROJETOS!H:H)</f>
        <v>PA</v>
      </c>
      <c r="M2379" t="str">
        <f t="shared" si="112"/>
        <v/>
      </c>
      <c r="N2379" t="str">
        <f t="shared" si="113"/>
        <v>C:\Users\luis.nunes\OneDrive - ATERPA\00.SERVIDOR\SALA TÉCNICA\00.PROJETOS\02.DOCUMENTOS\ANO 01\MSV-163MS-638-NORTE\PA</v>
      </c>
      <c r="O2379" t="s">
        <v>4350</v>
      </c>
    </row>
    <row r="2380" spans="1:15" x14ac:dyDescent="0.3">
      <c r="A2380" t="s">
        <v>2376</v>
      </c>
      <c r="B2380">
        <v>1745706</v>
      </c>
      <c r="C2380" t="s">
        <v>5995</v>
      </c>
      <c r="D2380" s="11">
        <v>45859</v>
      </c>
      <c r="E2380" t="s">
        <v>3687</v>
      </c>
      <c r="F2380" t="s">
        <v>2799</v>
      </c>
      <c r="G2380" t="s">
        <v>2787</v>
      </c>
      <c r="H2380" t="str">
        <f>IF(_xlfn.XLOOKUP(E2380,LD_01[DOCUMENTO],LD_01[REVISÃO])=F2380,"VIGENTE","OBSOLETO")</f>
        <v>VIGENTE</v>
      </c>
      <c r="I2380" t="s">
        <v>4320</v>
      </c>
      <c r="J2380" t="s">
        <v>4855</v>
      </c>
      <c r="K2380" t="str">
        <f t="shared" si="111"/>
        <v>MSV-163MS-638-NORTE</v>
      </c>
      <c r="L2380" t="str">
        <f>_xlfn.XLOOKUP(E2380,LD_PROJETOS!A:A,LD_PROJETOS!H:H)</f>
        <v>GE</v>
      </c>
      <c r="M2380" t="str">
        <f t="shared" si="112"/>
        <v/>
      </c>
      <c r="N2380" t="str">
        <f t="shared" si="113"/>
        <v>C:\Users\luis.nunes\OneDrive - ATERPA\00.SERVIDOR\SALA TÉCNICA\00.PROJETOS\02.DOCUMENTOS\ANO 01\MSV-163MS-638-NORTE\GE</v>
      </c>
      <c r="O2380" t="s">
        <v>4350</v>
      </c>
    </row>
    <row r="2381" spans="1:15" x14ac:dyDescent="0.3">
      <c r="A2381" t="s">
        <v>2377</v>
      </c>
      <c r="B2381">
        <v>290822</v>
      </c>
      <c r="C2381" t="s">
        <v>5995</v>
      </c>
      <c r="D2381" s="11">
        <v>45859</v>
      </c>
      <c r="E2381" t="s">
        <v>3687</v>
      </c>
      <c r="F2381" t="s">
        <v>2799</v>
      </c>
      <c r="G2381" t="s">
        <v>2788</v>
      </c>
      <c r="H2381" t="str">
        <f>IF(_xlfn.XLOOKUP(E2381,LD_01[DOCUMENTO],LD_01[REVISÃO])=F2381,"VIGENTE","OBSOLETO")</f>
        <v>VIGENTE</v>
      </c>
      <c r="I2381" t="s">
        <v>4320</v>
      </c>
      <c r="J2381" t="s">
        <v>4855</v>
      </c>
      <c r="K2381" t="str">
        <f t="shared" si="111"/>
        <v>MSV-163MS-638-NORTE</v>
      </c>
      <c r="L2381" t="str">
        <f>_xlfn.XLOOKUP(E2381,LD_PROJETOS!A:A,LD_PROJETOS!H:H)</f>
        <v>GE</v>
      </c>
      <c r="M2381" t="str">
        <f t="shared" si="112"/>
        <v/>
      </c>
      <c r="N2381" t="str">
        <f t="shared" si="113"/>
        <v>C:\Users\luis.nunes\OneDrive - ATERPA\00.SERVIDOR\SALA TÉCNICA\00.PROJETOS\02.DOCUMENTOS\ANO 01\MSV-163MS-638-NORTE\GE</v>
      </c>
      <c r="O2381" t="s">
        <v>4350</v>
      </c>
    </row>
    <row r="2382" spans="1:15" x14ac:dyDescent="0.3">
      <c r="A2382" t="s">
        <v>2378</v>
      </c>
      <c r="B2382">
        <v>1749537</v>
      </c>
      <c r="C2382" t="s">
        <v>5995</v>
      </c>
      <c r="D2382" s="11">
        <v>45859</v>
      </c>
      <c r="E2382" t="s">
        <v>3688</v>
      </c>
      <c r="F2382" t="s">
        <v>2799</v>
      </c>
      <c r="G2382" t="s">
        <v>2787</v>
      </c>
      <c r="H2382" t="str">
        <f>IF(_xlfn.XLOOKUP(E2382,LD_01[DOCUMENTO],LD_01[REVISÃO])=F2382,"VIGENTE","OBSOLETO")</f>
        <v>VIGENTE</v>
      </c>
      <c r="I2382" t="s">
        <v>4320</v>
      </c>
      <c r="J2382" t="s">
        <v>4855</v>
      </c>
      <c r="K2382" t="str">
        <f t="shared" si="111"/>
        <v>MSV-163MS-638-NORTE</v>
      </c>
      <c r="L2382" t="str">
        <f>_xlfn.XLOOKUP(E2382,LD_PROJETOS!A:A,LD_PROJETOS!H:H)</f>
        <v>GE</v>
      </c>
      <c r="M2382" t="str">
        <f t="shared" si="112"/>
        <v/>
      </c>
      <c r="N2382" t="str">
        <f t="shared" si="113"/>
        <v>C:\Users\luis.nunes\OneDrive - ATERPA\00.SERVIDOR\SALA TÉCNICA\00.PROJETOS\02.DOCUMENTOS\ANO 01\MSV-163MS-638-NORTE\GE</v>
      </c>
      <c r="O2382" t="s">
        <v>4350</v>
      </c>
    </row>
    <row r="2383" spans="1:15" x14ac:dyDescent="0.3">
      <c r="A2383" t="s">
        <v>2379</v>
      </c>
      <c r="B2383">
        <v>259775</v>
      </c>
      <c r="C2383" t="s">
        <v>5995</v>
      </c>
      <c r="D2383" s="11">
        <v>45859</v>
      </c>
      <c r="E2383" t="s">
        <v>3688</v>
      </c>
      <c r="F2383" t="s">
        <v>2799</v>
      </c>
      <c r="G2383" t="s">
        <v>2788</v>
      </c>
      <c r="H2383" t="str">
        <f>IF(_xlfn.XLOOKUP(E2383,LD_01[DOCUMENTO],LD_01[REVISÃO])=F2383,"VIGENTE","OBSOLETO")</f>
        <v>VIGENTE</v>
      </c>
      <c r="I2383" t="s">
        <v>4320</v>
      </c>
      <c r="J2383" t="s">
        <v>4855</v>
      </c>
      <c r="K2383" t="str">
        <f t="shared" si="111"/>
        <v>MSV-163MS-638-NORTE</v>
      </c>
      <c r="L2383" t="str">
        <f>_xlfn.XLOOKUP(E2383,LD_PROJETOS!A:A,LD_PROJETOS!H:H)</f>
        <v>GE</v>
      </c>
      <c r="M2383" t="str">
        <f t="shared" si="112"/>
        <v/>
      </c>
      <c r="N2383" t="str">
        <f t="shared" si="113"/>
        <v>C:\Users\luis.nunes\OneDrive - ATERPA\00.SERVIDOR\SALA TÉCNICA\00.PROJETOS\02.DOCUMENTOS\ANO 01\MSV-163MS-638-NORTE\GE</v>
      </c>
      <c r="O2383" t="s">
        <v>4350</v>
      </c>
    </row>
    <row r="2384" spans="1:15" x14ac:dyDescent="0.3">
      <c r="A2384" t="s">
        <v>2380</v>
      </c>
      <c r="B2384">
        <v>1811005</v>
      </c>
      <c r="C2384" t="s">
        <v>5995</v>
      </c>
      <c r="D2384" s="11">
        <v>45859</v>
      </c>
      <c r="E2384" t="s">
        <v>3689</v>
      </c>
      <c r="F2384" t="s">
        <v>2799</v>
      </c>
      <c r="G2384" t="s">
        <v>2787</v>
      </c>
      <c r="H2384" t="str">
        <f>IF(_xlfn.XLOOKUP(E2384,LD_01[DOCUMENTO],LD_01[REVISÃO])=F2384,"VIGENTE","OBSOLETO")</f>
        <v>OBSOLETO</v>
      </c>
      <c r="I2384" t="s">
        <v>4320</v>
      </c>
      <c r="J2384" t="s">
        <v>4855</v>
      </c>
      <c r="K2384" t="str">
        <f t="shared" si="111"/>
        <v>MSV-163MS-638-NORTE</v>
      </c>
      <c r="L2384" t="str">
        <f>_xlfn.XLOOKUP(E2384,LD_PROJETOS!A:A,LD_PROJETOS!H:H)</f>
        <v>GE</v>
      </c>
      <c r="M2384" t="str">
        <f t="shared" si="112"/>
        <v>OBSOLETO</v>
      </c>
      <c r="N2384" t="str">
        <f t="shared" si="113"/>
        <v>C:\Users\luis.nunes\OneDrive - ATERPA\00.SERVIDOR\SALA TÉCNICA\00.PROJETOS\02.DOCUMENTOS\ANO 01\MSV-163MS-638-NORTE\GE\OBSOLETO</v>
      </c>
      <c r="O2384" t="s">
        <v>4350</v>
      </c>
    </row>
    <row r="2385" spans="1:15" x14ac:dyDescent="0.3">
      <c r="A2385" t="s">
        <v>2381</v>
      </c>
      <c r="B2385">
        <v>1059795</v>
      </c>
      <c r="C2385" t="s">
        <v>5995</v>
      </c>
      <c r="D2385" s="11">
        <v>45859</v>
      </c>
      <c r="E2385" t="s">
        <v>3689</v>
      </c>
      <c r="F2385" t="s">
        <v>2799</v>
      </c>
      <c r="G2385" t="s">
        <v>2788</v>
      </c>
      <c r="H2385" t="str">
        <f>IF(_xlfn.XLOOKUP(E2385,LD_01[DOCUMENTO],LD_01[REVISÃO])=F2385,"VIGENTE","OBSOLETO")</f>
        <v>OBSOLETO</v>
      </c>
      <c r="I2385" t="s">
        <v>4320</v>
      </c>
      <c r="J2385" t="s">
        <v>4855</v>
      </c>
      <c r="K2385" t="str">
        <f t="shared" si="111"/>
        <v>MSV-163MS-638-NORTE</v>
      </c>
      <c r="L2385" t="str">
        <f>_xlfn.XLOOKUP(E2385,LD_PROJETOS!A:A,LD_PROJETOS!H:H)</f>
        <v>GE</v>
      </c>
      <c r="M2385" t="str">
        <f t="shared" si="112"/>
        <v>OBSOLETO</v>
      </c>
      <c r="N2385" t="str">
        <f t="shared" si="113"/>
        <v>C:\Users\luis.nunes\OneDrive - ATERPA\00.SERVIDOR\SALA TÉCNICA\00.PROJETOS\02.DOCUMENTOS\ANO 01\MSV-163MS-638-NORTE\GE\OBSOLETO</v>
      </c>
      <c r="O2385" t="s">
        <v>4350</v>
      </c>
    </row>
    <row r="2386" spans="1:15" x14ac:dyDescent="0.3">
      <c r="A2386" t="s">
        <v>2382</v>
      </c>
      <c r="B2386">
        <v>1738405</v>
      </c>
      <c r="C2386" t="s">
        <v>5995</v>
      </c>
      <c r="D2386" s="11">
        <v>45859</v>
      </c>
      <c r="E2386" t="s">
        <v>3690</v>
      </c>
      <c r="F2386" t="s">
        <v>2799</v>
      </c>
      <c r="G2386" t="s">
        <v>2787</v>
      </c>
      <c r="H2386" t="str">
        <f>IF(_xlfn.XLOOKUP(E2386,LD_01[DOCUMENTO],LD_01[REVISÃO])=F2386,"VIGENTE","OBSOLETO")</f>
        <v>VIGENTE</v>
      </c>
      <c r="I2386" t="s">
        <v>4320</v>
      </c>
      <c r="J2386" t="s">
        <v>4855</v>
      </c>
      <c r="K2386" t="str">
        <f t="shared" si="111"/>
        <v>MSV-163MS-638-NORTE</v>
      </c>
      <c r="L2386" t="str">
        <f>_xlfn.XLOOKUP(E2386,LD_PROJETOS!A:A,LD_PROJETOS!H:H)</f>
        <v>GE</v>
      </c>
      <c r="M2386" t="str">
        <f t="shared" si="112"/>
        <v/>
      </c>
      <c r="N2386" t="str">
        <f t="shared" si="113"/>
        <v>C:\Users\luis.nunes\OneDrive - ATERPA\00.SERVIDOR\SALA TÉCNICA\00.PROJETOS\02.DOCUMENTOS\ANO 01\MSV-163MS-638-NORTE\GE</v>
      </c>
      <c r="O2386" t="s">
        <v>4350</v>
      </c>
    </row>
    <row r="2387" spans="1:15" x14ac:dyDescent="0.3">
      <c r="A2387" t="s">
        <v>2383</v>
      </c>
      <c r="B2387">
        <v>265865</v>
      </c>
      <c r="C2387" t="s">
        <v>5995</v>
      </c>
      <c r="D2387" s="11">
        <v>45859</v>
      </c>
      <c r="E2387" t="s">
        <v>3690</v>
      </c>
      <c r="F2387" t="s">
        <v>2799</v>
      </c>
      <c r="G2387" t="s">
        <v>2788</v>
      </c>
      <c r="H2387" t="str">
        <f>IF(_xlfn.XLOOKUP(E2387,LD_01[DOCUMENTO],LD_01[REVISÃO])=F2387,"VIGENTE","OBSOLETO")</f>
        <v>VIGENTE</v>
      </c>
      <c r="I2387" t="s">
        <v>4320</v>
      </c>
      <c r="J2387" t="s">
        <v>4855</v>
      </c>
      <c r="K2387" t="str">
        <f t="shared" si="111"/>
        <v>MSV-163MS-638-NORTE</v>
      </c>
      <c r="L2387" t="str">
        <f>_xlfn.XLOOKUP(E2387,LD_PROJETOS!A:A,LD_PROJETOS!H:H)</f>
        <v>GE</v>
      </c>
      <c r="M2387" t="str">
        <f t="shared" si="112"/>
        <v/>
      </c>
      <c r="N2387" t="str">
        <f t="shared" si="113"/>
        <v>C:\Users\luis.nunes\OneDrive - ATERPA\00.SERVIDOR\SALA TÉCNICA\00.PROJETOS\02.DOCUMENTOS\ANO 01\MSV-163MS-638-NORTE\GE</v>
      </c>
      <c r="O2387" t="s">
        <v>4350</v>
      </c>
    </row>
    <row r="2388" spans="1:15" x14ac:dyDescent="0.3">
      <c r="A2388" t="s">
        <v>2384</v>
      </c>
      <c r="B2388">
        <v>1781992</v>
      </c>
      <c r="C2388" t="s">
        <v>5995</v>
      </c>
      <c r="D2388" s="11">
        <v>45859</v>
      </c>
      <c r="E2388" t="s">
        <v>3691</v>
      </c>
      <c r="F2388" t="s">
        <v>2799</v>
      </c>
      <c r="G2388" t="s">
        <v>2787</v>
      </c>
      <c r="H2388" t="str">
        <f>IF(_xlfn.XLOOKUP(E2388,LD_01[DOCUMENTO],LD_01[REVISÃO])=F2388,"VIGENTE","OBSOLETO")</f>
        <v>OBSOLETO</v>
      </c>
      <c r="I2388" t="s">
        <v>4320</v>
      </c>
      <c r="J2388" t="s">
        <v>4855</v>
      </c>
      <c r="K2388" t="str">
        <f t="shared" si="111"/>
        <v>MSV-163MS-638-NORTE</v>
      </c>
      <c r="L2388" t="str">
        <f>_xlfn.XLOOKUP(E2388,LD_PROJETOS!A:A,LD_PROJETOS!H:H)</f>
        <v>GE</v>
      </c>
      <c r="M2388" t="str">
        <f t="shared" si="112"/>
        <v>OBSOLETO</v>
      </c>
      <c r="N2388" t="str">
        <f t="shared" si="113"/>
        <v>C:\Users\luis.nunes\OneDrive - ATERPA\00.SERVIDOR\SALA TÉCNICA\00.PROJETOS\02.DOCUMENTOS\ANO 01\MSV-163MS-638-NORTE\GE\OBSOLETO</v>
      </c>
      <c r="O2388" t="s">
        <v>4350</v>
      </c>
    </row>
    <row r="2389" spans="1:15" x14ac:dyDescent="0.3">
      <c r="A2389" t="s">
        <v>2385</v>
      </c>
      <c r="B2389">
        <v>506929</v>
      </c>
      <c r="C2389" t="s">
        <v>5995</v>
      </c>
      <c r="D2389" s="11">
        <v>45859</v>
      </c>
      <c r="E2389" t="s">
        <v>3691</v>
      </c>
      <c r="F2389" t="s">
        <v>2799</v>
      </c>
      <c r="G2389" t="s">
        <v>2788</v>
      </c>
      <c r="H2389" t="str">
        <f>IF(_xlfn.XLOOKUP(E2389,LD_01[DOCUMENTO],LD_01[REVISÃO])=F2389,"VIGENTE","OBSOLETO")</f>
        <v>OBSOLETO</v>
      </c>
      <c r="I2389" t="s">
        <v>4320</v>
      </c>
      <c r="J2389" t="s">
        <v>4855</v>
      </c>
      <c r="K2389" t="str">
        <f t="shared" si="111"/>
        <v>MSV-163MS-638-NORTE</v>
      </c>
      <c r="L2389" t="str">
        <f>_xlfn.XLOOKUP(E2389,LD_PROJETOS!A:A,LD_PROJETOS!H:H)</f>
        <v>GE</v>
      </c>
      <c r="M2389" t="str">
        <f t="shared" si="112"/>
        <v>OBSOLETO</v>
      </c>
      <c r="N2389" t="str">
        <f t="shared" si="113"/>
        <v>C:\Users\luis.nunes\OneDrive - ATERPA\00.SERVIDOR\SALA TÉCNICA\00.PROJETOS\02.DOCUMENTOS\ANO 01\MSV-163MS-638-NORTE\GE\OBSOLETO</v>
      </c>
      <c r="O2389" t="s">
        <v>4350</v>
      </c>
    </row>
    <row r="2390" spans="1:15" x14ac:dyDescent="0.3">
      <c r="A2390" t="s">
        <v>2386</v>
      </c>
      <c r="B2390">
        <v>1736129</v>
      </c>
      <c r="C2390" t="s">
        <v>5995</v>
      </c>
      <c r="D2390" s="11">
        <v>45859</v>
      </c>
      <c r="E2390" t="s">
        <v>3692</v>
      </c>
      <c r="F2390" t="s">
        <v>2799</v>
      </c>
      <c r="G2390" t="s">
        <v>2787</v>
      </c>
      <c r="H2390" t="str">
        <f>IF(_xlfn.XLOOKUP(E2390,LD_01[DOCUMENTO],LD_01[REVISÃO])=F2390,"VIGENTE","OBSOLETO")</f>
        <v>OBSOLETO</v>
      </c>
      <c r="I2390" t="s">
        <v>4320</v>
      </c>
      <c r="J2390" t="s">
        <v>4855</v>
      </c>
      <c r="K2390" t="str">
        <f t="shared" si="111"/>
        <v>MSV-163MS-638-NORTE</v>
      </c>
      <c r="L2390" t="str">
        <f>_xlfn.XLOOKUP(E2390,LD_PROJETOS!A:A,LD_PROJETOS!H:H)</f>
        <v>GE</v>
      </c>
      <c r="M2390" t="str">
        <f t="shared" si="112"/>
        <v>OBSOLETO</v>
      </c>
      <c r="N2390" t="str">
        <f t="shared" si="113"/>
        <v>C:\Users\luis.nunes\OneDrive - ATERPA\00.SERVIDOR\SALA TÉCNICA\00.PROJETOS\02.DOCUMENTOS\ANO 01\MSV-163MS-638-NORTE\GE\OBSOLETO</v>
      </c>
      <c r="O2390" t="s">
        <v>4350</v>
      </c>
    </row>
    <row r="2391" spans="1:15" x14ac:dyDescent="0.3">
      <c r="A2391" t="s">
        <v>2387</v>
      </c>
      <c r="B2391">
        <v>1131092</v>
      </c>
      <c r="C2391" t="s">
        <v>5995</v>
      </c>
      <c r="D2391" s="11">
        <v>45859</v>
      </c>
      <c r="E2391" t="s">
        <v>3692</v>
      </c>
      <c r="F2391" t="s">
        <v>2799</v>
      </c>
      <c r="G2391" t="s">
        <v>2788</v>
      </c>
      <c r="H2391" t="str">
        <f>IF(_xlfn.XLOOKUP(E2391,LD_01[DOCUMENTO],LD_01[REVISÃO])=F2391,"VIGENTE","OBSOLETO")</f>
        <v>OBSOLETO</v>
      </c>
      <c r="I2391" t="s">
        <v>4320</v>
      </c>
      <c r="J2391" t="s">
        <v>4855</v>
      </c>
      <c r="K2391" t="str">
        <f t="shared" si="111"/>
        <v>MSV-163MS-638-NORTE</v>
      </c>
      <c r="L2391" t="str">
        <f>_xlfn.XLOOKUP(E2391,LD_PROJETOS!A:A,LD_PROJETOS!H:H)</f>
        <v>GE</v>
      </c>
      <c r="M2391" t="str">
        <f t="shared" si="112"/>
        <v>OBSOLETO</v>
      </c>
      <c r="N2391" t="str">
        <f t="shared" si="113"/>
        <v>C:\Users\luis.nunes\OneDrive - ATERPA\00.SERVIDOR\SALA TÉCNICA\00.PROJETOS\02.DOCUMENTOS\ANO 01\MSV-163MS-638-NORTE\GE\OBSOLETO</v>
      </c>
      <c r="O2391" t="s">
        <v>4350</v>
      </c>
    </row>
    <row r="2392" spans="1:15" x14ac:dyDescent="0.3">
      <c r="A2392" t="s">
        <v>2388</v>
      </c>
      <c r="B2392">
        <v>1671397</v>
      </c>
      <c r="C2392" t="s">
        <v>5995</v>
      </c>
      <c r="D2392" s="11">
        <v>45859</v>
      </c>
      <c r="E2392" t="s">
        <v>3693</v>
      </c>
      <c r="F2392" t="s">
        <v>2818</v>
      </c>
      <c r="G2392" t="s">
        <v>2787</v>
      </c>
      <c r="H2392" t="str">
        <f>IF(_xlfn.XLOOKUP(E2392,LD_01[DOCUMENTO],LD_01[REVISÃO])=F2392,"VIGENTE","OBSOLETO")</f>
        <v>VIGENTE</v>
      </c>
      <c r="I2392" t="s">
        <v>4320</v>
      </c>
      <c r="J2392" t="s">
        <v>4855</v>
      </c>
      <c r="K2392" t="str">
        <f t="shared" si="111"/>
        <v>MSV-163MS-638-NORTE</v>
      </c>
      <c r="L2392" t="str">
        <f>_xlfn.XLOOKUP(E2392,LD_PROJETOS!A:A,LD_PROJETOS!H:H)</f>
        <v>GE</v>
      </c>
      <c r="M2392" t="str">
        <f t="shared" si="112"/>
        <v/>
      </c>
      <c r="N2392" t="str">
        <f t="shared" si="113"/>
        <v>C:\Users\luis.nunes\OneDrive - ATERPA\00.SERVIDOR\SALA TÉCNICA\00.PROJETOS\02.DOCUMENTOS\ANO 01\MSV-163MS-638-NORTE\GE</v>
      </c>
      <c r="O2392" t="s">
        <v>4350</v>
      </c>
    </row>
    <row r="2393" spans="1:15" x14ac:dyDescent="0.3">
      <c r="A2393" t="s">
        <v>2389</v>
      </c>
      <c r="B2393">
        <v>255605</v>
      </c>
      <c r="C2393" t="s">
        <v>5995</v>
      </c>
      <c r="D2393" s="11">
        <v>45859</v>
      </c>
      <c r="E2393" t="s">
        <v>3693</v>
      </c>
      <c r="F2393" t="s">
        <v>2818</v>
      </c>
      <c r="G2393" t="s">
        <v>2788</v>
      </c>
      <c r="H2393" t="str">
        <f>IF(_xlfn.XLOOKUP(E2393,LD_01[DOCUMENTO],LD_01[REVISÃO])=F2393,"VIGENTE","OBSOLETO")</f>
        <v>VIGENTE</v>
      </c>
      <c r="I2393" t="s">
        <v>4320</v>
      </c>
      <c r="J2393" t="s">
        <v>4855</v>
      </c>
      <c r="K2393" t="str">
        <f t="shared" si="111"/>
        <v>MSV-163MS-638-NORTE</v>
      </c>
      <c r="L2393" t="str">
        <f>_xlfn.XLOOKUP(E2393,LD_PROJETOS!A:A,LD_PROJETOS!H:H)</f>
        <v>GE</v>
      </c>
      <c r="M2393" t="str">
        <f t="shared" si="112"/>
        <v/>
      </c>
      <c r="N2393" t="str">
        <f t="shared" si="113"/>
        <v>C:\Users\luis.nunes\OneDrive - ATERPA\00.SERVIDOR\SALA TÉCNICA\00.PROJETOS\02.DOCUMENTOS\ANO 01\MSV-163MS-638-NORTE\GE</v>
      </c>
      <c r="O2393" t="s">
        <v>4350</v>
      </c>
    </row>
    <row r="2394" spans="1:15" x14ac:dyDescent="0.3">
      <c r="A2394" t="s">
        <v>2391</v>
      </c>
      <c r="B2394">
        <v>860359</v>
      </c>
      <c r="C2394" t="s">
        <v>5995</v>
      </c>
      <c r="D2394" s="11">
        <v>45859</v>
      </c>
      <c r="E2394" t="s">
        <v>3696</v>
      </c>
      <c r="F2394" t="s">
        <v>2791</v>
      </c>
      <c r="G2394" t="s">
        <v>2787</v>
      </c>
      <c r="H2394" t="str">
        <f>IF(_xlfn.XLOOKUP(E2394,LD_01[DOCUMENTO],LD_01[REVISÃO])=F2394,"VIGENTE","OBSOLETO")</f>
        <v>VIGENTE</v>
      </c>
      <c r="I2394" t="s">
        <v>4320</v>
      </c>
      <c r="J2394" t="s">
        <v>4855</v>
      </c>
      <c r="K2394" t="str">
        <f t="shared" si="111"/>
        <v>MSV-163MS-638-NORTE</v>
      </c>
      <c r="L2394" t="str">
        <f>_xlfn.XLOOKUP(E2394,LD_PROJETOS!A:A,LD_PROJETOS!H:H)</f>
        <v>TE</v>
      </c>
      <c r="M2394" t="str">
        <f t="shared" si="112"/>
        <v/>
      </c>
      <c r="N2394" t="str">
        <f t="shared" si="113"/>
        <v>C:\Users\luis.nunes\OneDrive - ATERPA\00.SERVIDOR\SALA TÉCNICA\00.PROJETOS\02.DOCUMENTOS\ANO 01\MSV-163MS-638-NORTE\TE</v>
      </c>
      <c r="O2394" t="s">
        <v>4350</v>
      </c>
    </row>
    <row r="2395" spans="1:15" x14ac:dyDescent="0.3">
      <c r="A2395" t="s">
        <v>2392</v>
      </c>
      <c r="B2395">
        <v>1203015</v>
      </c>
      <c r="C2395" t="s">
        <v>5995</v>
      </c>
      <c r="D2395" s="11">
        <v>45859</v>
      </c>
      <c r="E2395" t="s">
        <v>3696</v>
      </c>
      <c r="F2395" t="s">
        <v>2791</v>
      </c>
      <c r="G2395" t="s">
        <v>2788</v>
      </c>
      <c r="H2395" t="str">
        <f>IF(_xlfn.XLOOKUP(E2395,LD_01[DOCUMENTO],LD_01[REVISÃO])=F2395,"VIGENTE","OBSOLETO")</f>
        <v>VIGENTE</v>
      </c>
      <c r="I2395" t="s">
        <v>4320</v>
      </c>
      <c r="J2395" t="s">
        <v>4855</v>
      </c>
      <c r="K2395" t="str">
        <f t="shared" si="111"/>
        <v>MSV-163MS-638-NORTE</v>
      </c>
      <c r="L2395" t="str">
        <f>_xlfn.XLOOKUP(E2395,LD_PROJETOS!A:A,LD_PROJETOS!H:H)</f>
        <v>TE</v>
      </c>
      <c r="M2395" t="str">
        <f t="shared" si="112"/>
        <v/>
      </c>
      <c r="N2395" t="str">
        <f t="shared" si="113"/>
        <v>C:\Users\luis.nunes\OneDrive - ATERPA\00.SERVIDOR\SALA TÉCNICA\00.PROJETOS\02.DOCUMENTOS\ANO 01\MSV-163MS-638-NORTE\TE</v>
      </c>
      <c r="O2395" t="s">
        <v>4350</v>
      </c>
    </row>
    <row r="2396" spans="1:15" x14ac:dyDescent="0.3">
      <c r="A2396" t="s">
        <v>2393</v>
      </c>
      <c r="B2396">
        <v>860795</v>
      </c>
      <c r="C2396" t="s">
        <v>5995</v>
      </c>
      <c r="D2396" s="11">
        <v>45859</v>
      </c>
      <c r="E2396" t="s">
        <v>3697</v>
      </c>
      <c r="F2396" t="s">
        <v>2791</v>
      </c>
      <c r="G2396" t="s">
        <v>2787</v>
      </c>
      <c r="H2396" t="str">
        <f>IF(_xlfn.XLOOKUP(E2396,LD_01[DOCUMENTO],LD_01[REVISÃO])=F2396,"VIGENTE","OBSOLETO")</f>
        <v>OBSOLETO</v>
      </c>
      <c r="I2396" t="s">
        <v>4320</v>
      </c>
      <c r="J2396" t="s">
        <v>4855</v>
      </c>
      <c r="K2396" t="str">
        <f t="shared" si="111"/>
        <v>MSV-163MS-638-NORTE</v>
      </c>
      <c r="L2396" t="str">
        <f>_xlfn.XLOOKUP(E2396,LD_PROJETOS!A:A,LD_PROJETOS!H:H)</f>
        <v>TE</v>
      </c>
      <c r="M2396" t="str">
        <f t="shared" si="112"/>
        <v>OBSOLETO</v>
      </c>
      <c r="N2396" t="str">
        <f t="shared" si="113"/>
        <v>C:\Users\luis.nunes\OneDrive - ATERPA\00.SERVIDOR\SALA TÉCNICA\00.PROJETOS\02.DOCUMENTOS\ANO 01\MSV-163MS-638-NORTE\TE\OBSOLETO</v>
      </c>
      <c r="O2396" t="s">
        <v>4350</v>
      </c>
    </row>
    <row r="2397" spans="1:15" x14ac:dyDescent="0.3">
      <c r="A2397" t="s">
        <v>2394</v>
      </c>
      <c r="B2397">
        <v>1050963</v>
      </c>
      <c r="C2397" t="s">
        <v>5995</v>
      </c>
      <c r="D2397" s="11">
        <v>45859</v>
      </c>
      <c r="E2397" t="s">
        <v>3697</v>
      </c>
      <c r="F2397" t="s">
        <v>2791</v>
      </c>
      <c r="G2397" t="s">
        <v>2788</v>
      </c>
      <c r="H2397" t="str">
        <f>IF(_xlfn.XLOOKUP(E2397,LD_01[DOCUMENTO],LD_01[REVISÃO])=F2397,"VIGENTE","OBSOLETO")</f>
        <v>OBSOLETO</v>
      </c>
      <c r="I2397" t="s">
        <v>4320</v>
      </c>
      <c r="J2397" t="s">
        <v>4855</v>
      </c>
      <c r="K2397" t="str">
        <f t="shared" si="111"/>
        <v>MSV-163MS-638-NORTE</v>
      </c>
      <c r="L2397" t="str">
        <f>_xlfn.XLOOKUP(E2397,LD_PROJETOS!A:A,LD_PROJETOS!H:H)</f>
        <v>TE</v>
      </c>
      <c r="M2397" t="str">
        <f t="shared" si="112"/>
        <v>OBSOLETO</v>
      </c>
      <c r="N2397" t="str">
        <f t="shared" si="113"/>
        <v>C:\Users\luis.nunes\OneDrive - ATERPA\00.SERVIDOR\SALA TÉCNICA\00.PROJETOS\02.DOCUMENTOS\ANO 01\MSV-163MS-638-NORTE\TE\OBSOLETO</v>
      </c>
      <c r="O2397" t="s">
        <v>4350</v>
      </c>
    </row>
    <row r="2398" spans="1:15" x14ac:dyDescent="0.3">
      <c r="A2398" t="s">
        <v>2395</v>
      </c>
      <c r="B2398">
        <v>859320</v>
      </c>
      <c r="C2398" t="s">
        <v>5995</v>
      </c>
      <c r="D2398" s="11">
        <v>45859</v>
      </c>
      <c r="E2398" t="s">
        <v>3698</v>
      </c>
      <c r="F2398" t="s">
        <v>2791</v>
      </c>
      <c r="G2398" t="s">
        <v>2787</v>
      </c>
      <c r="H2398" t="str">
        <f>IF(_xlfn.XLOOKUP(E2398,LD_01[DOCUMENTO],LD_01[REVISÃO])=F2398,"VIGENTE","OBSOLETO")</f>
        <v>OBSOLETO</v>
      </c>
      <c r="I2398" t="s">
        <v>4320</v>
      </c>
      <c r="J2398" t="s">
        <v>4855</v>
      </c>
      <c r="K2398" t="str">
        <f t="shared" si="111"/>
        <v>MSV-163MS-638-NORTE</v>
      </c>
      <c r="L2398" t="str">
        <f>_xlfn.XLOOKUP(E2398,LD_PROJETOS!A:A,LD_PROJETOS!H:H)</f>
        <v>TE</v>
      </c>
      <c r="M2398" t="str">
        <f t="shared" si="112"/>
        <v>OBSOLETO</v>
      </c>
      <c r="N2398" t="str">
        <f t="shared" si="113"/>
        <v>C:\Users\luis.nunes\OneDrive - ATERPA\00.SERVIDOR\SALA TÉCNICA\00.PROJETOS\02.DOCUMENTOS\ANO 01\MSV-163MS-638-NORTE\TE\OBSOLETO</v>
      </c>
      <c r="O2398" t="s">
        <v>4350</v>
      </c>
    </row>
    <row r="2399" spans="1:15" x14ac:dyDescent="0.3">
      <c r="A2399" t="s">
        <v>2396</v>
      </c>
      <c r="B2399">
        <v>1152782</v>
      </c>
      <c r="C2399" t="s">
        <v>5995</v>
      </c>
      <c r="D2399" s="11">
        <v>45859</v>
      </c>
      <c r="E2399" t="s">
        <v>3698</v>
      </c>
      <c r="F2399" t="s">
        <v>2791</v>
      </c>
      <c r="G2399" t="s">
        <v>2788</v>
      </c>
      <c r="H2399" t="str">
        <f>IF(_xlfn.XLOOKUP(E2399,LD_01[DOCUMENTO],LD_01[REVISÃO])=F2399,"VIGENTE","OBSOLETO")</f>
        <v>OBSOLETO</v>
      </c>
      <c r="I2399" t="s">
        <v>4320</v>
      </c>
      <c r="J2399" t="s">
        <v>4855</v>
      </c>
      <c r="K2399" t="str">
        <f t="shared" si="111"/>
        <v>MSV-163MS-638-NORTE</v>
      </c>
      <c r="L2399" t="str">
        <f>_xlfn.XLOOKUP(E2399,LD_PROJETOS!A:A,LD_PROJETOS!H:H)</f>
        <v>TE</v>
      </c>
      <c r="M2399" t="str">
        <f t="shared" si="112"/>
        <v>OBSOLETO</v>
      </c>
      <c r="N2399" t="str">
        <f t="shared" si="113"/>
        <v>C:\Users\luis.nunes\OneDrive - ATERPA\00.SERVIDOR\SALA TÉCNICA\00.PROJETOS\02.DOCUMENTOS\ANO 01\MSV-163MS-638-NORTE\TE\OBSOLETO</v>
      </c>
      <c r="O2399" t="s">
        <v>4350</v>
      </c>
    </row>
    <row r="2400" spans="1:15" x14ac:dyDescent="0.3">
      <c r="A2400" t="s">
        <v>2397</v>
      </c>
      <c r="B2400">
        <v>860508</v>
      </c>
      <c r="C2400" t="s">
        <v>5995</v>
      </c>
      <c r="D2400" s="11">
        <v>45859</v>
      </c>
      <c r="E2400" t="s">
        <v>3699</v>
      </c>
      <c r="F2400" t="s">
        <v>2791</v>
      </c>
      <c r="G2400" t="s">
        <v>2787</v>
      </c>
      <c r="H2400" t="str">
        <f>IF(_xlfn.XLOOKUP(E2400,LD_01[DOCUMENTO],LD_01[REVISÃO])=F2400,"VIGENTE","OBSOLETO")</f>
        <v>OBSOLETO</v>
      </c>
      <c r="I2400" t="s">
        <v>4320</v>
      </c>
      <c r="J2400" t="s">
        <v>4855</v>
      </c>
      <c r="K2400" t="str">
        <f t="shared" si="111"/>
        <v>MSV-163MS-638-NORTE</v>
      </c>
      <c r="L2400" t="str">
        <f>_xlfn.XLOOKUP(E2400,LD_PROJETOS!A:A,LD_PROJETOS!H:H)</f>
        <v>TE</v>
      </c>
      <c r="M2400" t="str">
        <f t="shared" si="112"/>
        <v>OBSOLETO</v>
      </c>
      <c r="N2400" t="str">
        <f t="shared" si="113"/>
        <v>C:\Users\luis.nunes\OneDrive - ATERPA\00.SERVIDOR\SALA TÉCNICA\00.PROJETOS\02.DOCUMENTOS\ANO 01\MSV-163MS-638-NORTE\TE\OBSOLETO</v>
      </c>
      <c r="O2400" t="s">
        <v>4350</v>
      </c>
    </row>
    <row r="2401" spans="1:15" x14ac:dyDescent="0.3">
      <c r="A2401" t="s">
        <v>2398</v>
      </c>
      <c r="B2401">
        <v>980666</v>
      </c>
      <c r="C2401" t="s">
        <v>5995</v>
      </c>
      <c r="D2401" s="11">
        <v>45859</v>
      </c>
      <c r="E2401" t="s">
        <v>3699</v>
      </c>
      <c r="F2401" t="s">
        <v>2791</v>
      </c>
      <c r="G2401" t="s">
        <v>2788</v>
      </c>
      <c r="H2401" t="str">
        <f>IF(_xlfn.XLOOKUP(E2401,LD_01[DOCUMENTO],LD_01[REVISÃO])=F2401,"VIGENTE","OBSOLETO")</f>
        <v>OBSOLETO</v>
      </c>
      <c r="I2401" t="s">
        <v>4320</v>
      </c>
      <c r="J2401" t="s">
        <v>4855</v>
      </c>
      <c r="K2401" t="str">
        <f t="shared" si="111"/>
        <v>MSV-163MS-638-NORTE</v>
      </c>
      <c r="L2401" t="str">
        <f>_xlfn.XLOOKUP(E2401,LD_PROJETOS!A:A,LD_PROJETOS!H:H)</f>
        <v>TE</v>
      </c>
      <c r="M2401" t="str">
        <f t="shared" si="112"/>
        <v>OBSOLETO</v>
      </c>
      <c r="N2401" t="str">
        <f t="shared" si="113"/>
        <v>C:\Users\luis.nunes\OneDrive - ATERPA\00.SERVIDOR\SALA TÉCNICA\00.PROJETOS\02.DOCUMENTOS\ANO 01\MSV-163MS-638-NORTE\TE\OBSOLETO</v>
      </c>
      <c r="O2401" t="s">
        <v>4350</v>
      </c>
    </row>
    <row r="2402" spans="1:15" x14ac:dyDescent="0.3">
      <c r="A2402" t="s">
        <v>2399</v>
      </c>
      <c r="B2402">
        <v>860442</v>
      </c>
      <c r="C2402" t="s">
        <v>5995</v>
      </c>
      <c r="D2402" s="11">
        <v>45859</v>
      </c>
      <c r="E2402" t="s">
        <v>3700</v>
      </c>
      <c r="F2402" t="s">
        <v>2791</v>
      </c>
      <c r="G2402" t="s">
        <v>2787</v>
      </c>
      <c r="H2402" t="str">
        <f>IF(_xlfn.XLOOKUP(E2402,LD_01[DOCUMENTO],LD_01[REVISÃO])=F2402,"VIGENTE","OBSOLETO")</f>
        <v>VIGENTE</v>
      </c>
      <c r="I2402" t="s">
        <v>4320</v>
      </c>
      <c r="J2402" t="s">
        <v>4855</v>
      </c>
      <c r="K2402" t="str">
        <f t="shared" si="111"/>
        <v>MSV-163MS-638-NORTE</v>
      </c>
      <c r="L2402" t="str">
        <f>_xlfn.XLOOKUP(E2402,LD_PROJETOS!A:A,LD_PROJETOS!H:H)</f>
        <v>TE</v>
      </c>
      <c r="M2402" t="str">
        <f t="shared" si="112"/>
        <v/>
      </c>
      <c r="N2402" t="str">
        <f t="shared" si="113"/>
        <v>C:\Users\luis.nunes\OneDrive - ATERPA\00.SERVIDOR\SALA TÉCNICA\00.PROJETOS\02.DOCUMENTOS\ANO 01\MSV-163MS-638-NORTE\TE</v>
      </c>
      <c r="O2402" t="s">
        <v>4350</v>
      </c>
    </row>
    <row r="2403" spans="1:15" x14ac:dyDescent="0.3">
      <c r="A2403" t="s">
        <v>2400</v>
      </c>
      <c r="B2403">
        <v>960807</v>
      </c>
      <c r="C2403" t="s">
        <v>5995</v>
      </c>
      <c r="D2403" s="11">
        <v>45859</v>
      </c>
      <c r="E2403" t="s">
        <v>3700</v>
      </c>
      <c r="F2403" t="s">
        <v>2791</v>
      </c>
      <c r="G2403" t="s">
        <v>2788</v>
      </c>
      <c r="H2403" t="str">
        <f>IF(_xlfn.XLOOKUP(E2403,LD_01[DOCUMENTO],LD_01[REVISÃO])=F2403,"VIGENTE","OBSOLETO")</f>
        <v>VIGENTE</v>
      </c>
      <c r="I2403" t="s">
        <v>4320</v>
      </c>
      <c r="J2403" t="s">
        <v>4855</v>
      </c>
      <c r="K2403" t="str">
        <f t="shared" si="111"/>
        <v>MSV-163MS-638-NORTE</v>
      </c>
      <c r="L2403" t="str">
        <f>_xlfn.XLOOKUP(E2403,LD_PROJETOS!A:A,LD_PROJETOS!H:H)</f>
        <v>TE</v>
      </c>
      <c r="M2403" t="str">
        <f t="shared" si="112"/>
        <v/>
      </c>
      <c r="N2403" t="str">
        <f t="shared" si="113"/>
        <v>C:\Users\luis.nunes\OneDrive - ATERPA\00.SERVIDOR\SALA TÉCNICA\00.PROJETOS\02.DOCUMENTOS\ANO 01\MSV-163MS-638-NORTE\TE</v>
      </c>
      <c r="O2403" t="s">
        <v>4350</v>
      </c>
    </row>
    <row r="2404" spans="1:15" x14ac:dyDescent="0.3">
      <c r="A2404" t="s">
        <v>2401</v>
      </c>
      <c r="B2404">
        <v>3221321</v>
      </c>
      <c r="C2404" t="s">
        <v>5995</v>
      </c>
      <c r="D2404" s="11">
        <v>45859</v>
      </c>
      <c r="E2404" t="s">
        <v>3701</v>
      </c>
      <c r="F2404" t="s">
        <v>2791</v>
      </c>
      <c r="G2404" t="s">
        <v>2787</v>
      </c>
      <c r="H2404" t="str">
        <f>IF(_xlfn.XLOOKUP(E2404,LD_01[DOCUMENTO],LD_01[REVISÃO])=F2404,"VIGENTE","OBSOLETO")</f>
        <v>OBSOLETO</v>
      </c>
      <c r="I2404" t="s">
        <v>4320</v>
      </c>
      <c r="J2404" t="s">
        <v>4855</v>
      </c>
      <c r="K2404" t="str">
        <f t="shared" si="111"/>
        <v>MSV-163MS-638-NORTE</v>
      </c>
      <c r="L2404" t="str">
        <f>_xlfn.XLOOKUP(E2404,LD_PROJETOS!A:A,LD_PROJETOS!H:H)</f>
        <v>TE</v>
      </c>
      <c r="M2404" t="str">
        <f t="shared" si="112"/>
        <v>OBSOLETO</v>
      </c>
      <c r="N2404" t="str">
        <f t="shared" si="113"/>
        <v>C:\Users\luis.nunes\OneDrive - ATERPA\00.SERVIDOR\SALA TÉCNICA\00.PROJETOS\02.DOCUMENTOS\ANO 01\MSV-163MS-638-NORTE\TE\OBSOLETO</v>
      </c>
      <c r="O2404" t="s">
        <v>4350</v>
      </c>
    </row>
    <row r="2405" spans="1:15" x14ac:dyDescent="0.3">
      <c r="A2405" t="s">
        <v>2402</v>
      </c>
      <c r="B2405">
        <v>491654</v>
      </c>
      <c r="C2405" t="s">
        <v>5995</v>
      </c>
      <c r="D2405" s="11">
        <v>45859</v>
      </c>
      <c r="E2405" t="s">
        <v>3701</v>
      </c>
      <c r="F2405" t="s">
        <v>2791</v>
      </c>
      <c r="G2405" t="s">
        <v>2788</v>
      </c>
      <c r="H2405" t="str">
        <f>IF(_xlfn.XLOOKUP(E2405,LD_01[DOCUMENTO],LD_01[REVISÃO])=F2405,"VIGENTE","OBSOLETO")</f>
        <v>OBSOLETO</v>
      </c>
      <c r="I2405" t="s">
        <v>4320</v>
      </c>
      <c r="J2405" t="s">
        <v>4855</v>
      </c>
      <c r="K2405" t="str">
        <f t="shared" si="111"/>
        <v>MSV-163MS-638-NORTE</v>
      </c>
      <c r="L2405" t="str">
        <f>_xlfn.XLOOKUP(E2405,LD_PROJETOS!A:A,LD_PROJETOS!H:H)</f>
        <v>TE</v>
      </c>
      <c r="M2405" t="str">
        <f t="shared" si="112"/>
        <v>OBSOLETO</v>
      </c>
      <c r="N2405" t="str">
        <f t="shared" si="113"/>
        <v>C:\Users\luis.nunes\OneDrive - ATERPA\00.SERVIDOR\SALA TÉCNICA\00.PROJETOS\02.DOCUMENTOS\ANO 01\MSV-163MS-638-NORTE\TE\OBSOLETO</v>
      </c>
      <c r="O2405" t="s">
        <v>4350</v>
      </c>
    </row>
    <row r="2406" spans="1:15" x14ac:dyDescent="0.3">
      <c r="A2406" t="s">
        <v>2403</v>
      </c>
      <c r="B2406">
        <v>3240756</v>
      </c>
      <c r="C2406" t="s">
        <v>5995</v>
      </c>
      <c r="D2406" s="11">
        <v>45859</v>
      </c>
      <c r="E2406" t="s">
        <v>3702</v>
      </c>
      <c r="F2406" t="s">
        <v>2791</v>
      </c>
      <c r="G2406" t="s">
        <v>2787</v>
      </c>
      <c r="H2406" t="str">
        <f>IF(_xlfn.XLOOKUP(E2406,LD_01[DOCUMENTO],LD_01[REVISÃO])=F2406,"VIGENTE","OBSOLETO")</f>
        <v>OBSOLETO</v>
      </c>
      <c r="I2406" t="s">
        <v>4320</v>
      </c>
      <c r="J2406" t="s">
        <v>4855</v>
      </c>
      <c r="K2406" t="str">
        <f t="shared" si="111"/>
        <v>MSV-163MS-638-NORTE</v>
      </c>
      <c r="L2406" t="str">
        <f>_xlfn.XLOOKUP(E2406,LD_PROJETOS!A:A,LD_PROJETOS!H:H)</f>
        <v>TE</v>
      </c>
      <c r="M2406" t="str">
        <f t="shared" si="112"/>
        <v>OBSOLETO</v>
      </c>
      <c r="N2406" t="str">
        <f t="shared" si="113"/>
        <v>C:\Users\luis.nunes\OneDrive - ATERPA\00.SERVIDOR\SALA TÉCNICA\00.PROJETOS\02.DOCUMENTOS\ANO 01\MSV-163MS-638-NORTE\TE\OBSOLETO</v>
      </c>
      <c r="O2406" t="s">
        <v>4350</v>
      </c>
    </row>
    <row r="2407" spans="1:15" x14ac:dyDescent="0.3">
      <c r="A2407" t="s">
        <v>2404</v>
      </c>
      <c r="B2407">
        <v>491710</v>
      </c>
      <c r="C2407" t="s">
        <v>5995</v>
      </c>
      <c r="D2407" s="11">
        <v>45859</v>
      </c>
      <c r="E2407" t="s">
        <v>3702</v>
      </c>
      <c r="F2407" t="s">
        <v>2791</v>
      </c>
      <c r="G2407" t="s">
        <v>2788</v>
      </c>
      <c r="H2407" t="str">
        <f>IF(_xlfn.XLOOKUP(E2407,LD_01[DOCUMENTO],LD_01[REVISÃO])=F2407,"VIGENTE","OBSOLETO")</f>
        <v>OBSOLETO</v>
      </c>
      <c r="I2407" t="s">
        <v>4320</v>
      </c>
      <c r="J2407" t="s">
        <v>4855</v>
      </c>
      <c r="K2407" t="str">
        <f t="shared" si="111"/>
        <v>MSV-163MS-638-NORTE</v>
      </c>
      <c r="L2407" t="str">
        <f>_xlfn.XLOOKUP(E2407,LD_PROJETOS!A:A,LD_PROJETOS!H:H)</f>
        <v>TE</v>
      </c>
      <c r="M2407" t="str">
        <f t="shared" si="112"/>
        <v>OBSOLETO</v>
      </c>
      <c r="N2407" t="str">
        <f t="shared" si="113"/>
        <v>C:\Users\luis.nunes\OneDrive - ATERPA\00.SERVIDOR\SALA TÉCNICA\00.PROJETOS\02.DOCUMENTOS\ANO 01\MSV-163MS-638-NORTE\TE\OBSOLETO</v>
      </c>
      <c r="O2407" t="s">
        <v>4350</v>
      </c>
    </row>
    <row r="2408" spans="1:15" x14ac:dyDescent="0.3">
      <c r="A2408" t="s">
        <v>2405</v>
      </c>
      <c r="B2408">
        <v>3241846</v>
      </c>
      <c r="C2408" t="s">
        <v>5995</v>
      </c>
      <c r="D2408" s="11">
        <v>45859</v>
      </c>
      <c r="E2408" t="s">
        <v>3703</v>
      </c>
      <c r="F2408" t="s">
        <v>2791</v>
      </c>
      <c r="G2408" t="s">
        <v>2787</v>
      </c>
      <c r="H2408" t="str">
        <f>IF(_xlfn.XLOOKUP(E2408,LD_01[DOCUMENTO],LD_01[REVISÃO])=F2408,"VIGENTE","OBSOLETO")</f>
        <v>OBSOLETO</v>
      </c>
      <c r="I2408" t="s">
        <v>4320</v>
      </c>
      <c r="J2408" t="s">
        <v>4855</v>
      </c>
      <c r="K2408" t="str">
        <f t="shared" si="111"/>
        <v>MSV-163MS-638-NORTE</v>
      </c>
      <c r="L2408" t="str">
        <f>_xlfn.XLOOKUP(E2408,LD_PROJETOS!A:A,LD_PROJETOS!H:H)</f>
        <v>TE</v>
      </c>
      <c r="M2408" t="str">
        <f t="shared" si="112"/>
        <v>OBSOLETO</v>
      </c>
      <c r="N2408" t="str">
        <f t="shared" si="113"/>
        <v>C:\Users\luis.nunes\OneDrive - ATERPA\00.SERVIDOR\SALA TÉCNICA\00.PROJETOS\02.DOCUMENTOS\ANO 01\MSV-163MS-638-NORTE\TE\OBSOLETO</v>
      </c>
      <c r="O2408" t="s">
        <v>4350</v>
      </c>
    </row>
    <row r="2409" spans="1:15" x14ac:dyDescent="0.3">
      <c r="A2409" t="s">
        <v>2406</v>
      </c>
      <c r="B2409">
        <v>503535</v>
      </c>
      <c r="C2409" t="s">
        <v>5995</v>
      </c>
      <c r="D2409" s="11">
        <v>45859</v>
      </c>
      <c r="E2409" t="s">
        <v>3703</v>
      </c>
      <c r="F2409" t="s">
        <v>2791</v>
      </c>
      <c r="G2409" t="s">
        <v>2788</v>
      </c>
      <c r="H2409" t="str">
        <f>IF(_xlfn.XLOOKUP(E2409,LD_01[DOCUMENTO],LD_01[REVISÃO])=F2409,"VIGENTE","OBSOLETO")</f>
        <v>OBSOLETO</v>
      </c>
      <c r="I2409" t="s">
        <v>4320</v>
      </c>
      <c r="J2409" t="s">
        <v>4855</v>
      </c>
      <c r="K2409" t="str">
        <f t="shared" si="111"/>
        <v>MSV-163MS-638-NORTE</v>
      </c>
      <c r="L2409" t="str">
        <f>_xlfn.XLOOKUP(E2409,LD_PROJETOS!A:A,LD_PROJETOS!H:H)</f>
        <v>TE</v>
      </c>
      <c r="M2409" t="str">
        <f t="shared" si="112"/>
        <v>OBSOLETO</v>
      </c>
      <c r="N2409" t="str">
        <f t="shared" si="113"/>
        <v>C:\Users\luis.nunes\OneDrive - ATERPA\00.SERVIDOR\SALA TÉCNICA\00.PROJETOS\02.DOCUMENTOS\ANO 01\MSV-163MS-638-NORTE\TE\OBSOLETO</v>
      </c>
      <c r="O2409" t="s">
        <v>4350</v>
      </c>
    </row>
    <row r="2410" spans="1:15" x14ac:dyDescent="0.3">
      <c r="A2410" t="s">
        <v>2407</v>
      </c>
      <c r="B2410">
        <v>3223702</v>
      </c>
      <c r="C2410" t="s">
        <v>5995</v>
      </c>
      <c r="D2410" s="11">
        <v>45859</v>
      </c>
      <c r="E2410" t="s">
        <v>3704</v>
      </c>
      <c r="F2410" t="s">
        <v>2791</v>
      </c>
      <c r="G2410" t="s">
        <v>2787</v>
      </c>
      <c r="H2410" t="str">
        <f>IF(_xlfn.XLOOKUP(E2410,LD_01[DOCUMENTO],LD_01[REVISÃO])=F2410,"VIGENTE","OBSOLETO")</f>
        <v>OBSOLETO</v>
      </c>
      <c r="I2410" t="s">
        <v>4320</v>
      </c>
      <c r="J2410" t="s">
        <v>4855</v>
      </c>
      <c r="K2410" t="str">
        <f t="shared" si="111"/>
        <v>MSV-163MS-638-NORTE</v>
      </c>
      <c r="L2410" t="str">
        <f>_xlfn.XLOOKUP(E2410,LD_PROJETOS!A:A,LD_PROJETOS!H:H)</f>
        <v>TE</v>
      </c>
      <c r="M2410" t="str">
        <f t="shared" si="112"/>
        <v>OBSOLETO</v>
      </c>
      <c r="N2410" t="str">
        <f t="shared" si="113"/>
        <v>C:\Users\luis.nunes\OneDrive - ATERPA\00.SERVIDOR\SALA TÉCNICA\00.PROJETOS\02.DOCUMENTOS\ANO 01\MSV-163MS-638-NORTE\TE\OBSOLETO</v>
      </c>
      <c r="O2410" t="s">
        <v>4350</v>
      </c>
    </row>
    <row r="2411" spans="1:15" x14ac:dyDescent="0.3">
      <c r="A2411" t="s">
        <v>2408</v>
      </c>
      <c r="B2411">
        <v>495703</v>
      </c>
      <c r="C2411" t="s">
        <v>5995</v>
      </c>
      <c r="D2411" s="11">
        <v>45859</v>
      </c>
      <c r="E2411" t="s">
        <v>3704</v>
      </c>
      <c r="F2411" t="s">
        <v>2791</v>
      </c>
      <c r="G2411" t="s">
        <v>2788</v>
      </c>
      <c r="H2411" t="str">
        <f>IF(_xlfn.XLOOKUP(E2411,LD_01[DOCUMENTO],LD_01[REVISÃO])=F2411,"VIGENTE","OBSOLETO")</f>
        <v>OBSOLETO</v>
      </c>
      <c r="I2411" t="s">
        <v>4320</v>
      </c>
      <c r="J2411" t="s">
        <v>4855</v>
      </c>
      <c r="K2411" t="str">
        <f t="shared" si="111"/>
        <v>MSV-163MS-638-NORTE</v>
      </c>
      <c r="L2411" t="str">
        <f>_xlfn.XLOOKUP(E2411,LD_PROJETOS!A:A,LD_PROJETOS!H:H)</f>
        <v>TE</v>
      </c>
      <c r="M2411" t="str">
        <f t="shared" si="112"/>
        <v>OBSOLETO</v>
      </c>
      <c r="N2411" t="str">
        <f t="shared" si="113"/>
        <v>C:\Users\luis.nunes\OneDrive - ATERPA\00.SERVIDOR\SALA TÉCNICA\00.PROJETOS\02.DOCUMENTOS\ANO 01\MSV-163MS-638-NORTE\TE\OBSOLETO</v>
      </c>
      <c r="O2411" t="s">
        <v>4350</v>
      </c>
    </row>
    <row r="2412" spans="1:15" x14ac:dyDescent="0.3">
      <c r="A2412" t="s">
        <v>2409</v>
      </c>
      <c r="B2412">
        <v>4659525</v>
      </c>
      <c r="C2412" t="s">
        <v>5995</v>
      </c>
      <c r="D2412" s="11">
        <v>45859</v>
      </c>
      <c r="E2412" t="s">
        <v>3705</v>
      </c>
      <c r="F2412" t="s">
        <v>2791</v>
      </c>
      <c r="G2412" t="s">
        <v>2787</v>
      </c>
      <c r="H2412" t="str">
        <f>IF(_xlfn.XLOOKUP(E2412,LD_01[DOCUMENTO],LD_01[REVISÃO])=F2412,"VIGENTE","OBSOLETO")</f>
        <v>OBSOLETO</v>
      </c>
      <c r="I2412" t="s">
        <v>4320</v>
      </c>
      <c r="J2412" t="s">
        <v>4855</v>
      </c>
      <c r="K2412" t="str">
        <f t="shared" si="111"/>
        <v>MSV-163MS-638-NORTE</v>
      </c>
      <c r="L2412" t="str">
        <f>_xlfn.XLOOKUP(E2412,LD_PROJETOS!A:A,LD_PROJETOS!H:H)</f>
        <v>TE</v>
      </c>
      <c r="M2412" t="str">
        <f t="shared" si="112"/>
        <v>OBSOLETO</v>
      </c>
      <c r="N2412" t="str">
        <f t="shared" si="113"/>
        <v>C:\Users\luis.nunes\OneDrive - ATERPA\00.SERVIDOR\SALA TÉCNICA\00.PROJETOS\02.DOCUMENTOS\ANO 01\MSV-163MS-638-NORTE\TE\OBSOLETO</v>
      </c>
      <c r="O2412" t="s">
        <v>4350</v>
      </c>
    </row>
    <row r="2413" spans="1:15" x14ac:dyDescent="0.3">
      <c r="A2413" t="s">
        <v>2410</v>
      </c>
      <c r="B2413">
        <v>506053</v>
      </c>
      <c r="C2413" t="s">
        <v>5995</v>
      </c>
      <c r="D2413" s="11">
        <v>45859</v>
      </c>
      <c r="E2413" t="s">
        <v>3705</v>
      </c>
      <c r="F2413" t="s">
        <v>2791</v>
      </c>
      <c r="G2413" t="s">
        <v>2788</v>
      </c>
      <c r="H2413" t="str">
        <f>IF(_xlfn.XLOOKUP(E2413,LD_01[DOCUMENTO],LD_01[REVISÃO])=F2413,"VIGENTE","OBSOLETO")</f>
        <v>OBSOLETO</v>
      </c>
      <c r="I2413" t="s">
        <v>4320</v>
      </c>
      <c r="J2413" t="s">
        <v>4855</v>
      </c>
      <c r="K2413" t="str">
        <f t="shared" si="111"/>
        <v>MSV-163MS-638-NORTE</v>
      </c>
      <c r="L2413" t="str">
        <f>_xlfn.XLOOKUP(E2413,LD_PROJETOS!A:A,LD_PROJETOS!H:H)</f>
        <v>TE</v>
      </c>
      <c r="M2413" t="str">
        <f t="shared" si="112"/>
        <v>OBSOLETO</v>
      </c>
      <c r="N2413" t="str">
        <f t="shared" si="113"/>
        <v>C:\Users\luis.nunes\OneDrive - ATERPA\00.SERVIDOR\SALA TÉCNICA\00.PROJETOS\02.DOCUMENTOS\ANO 01\MSV-163MS-638-NORTE\TE\OBSOLETO</v>
      </c>
      <c r="O2413" t="s">
        <v>4350</v>
      </c>
    </row>
    <row r="2414" spans="1:15" x14ac:dyDescent="0.3">
      <c r="A2414" t="s">
        <v>2411</v>
      </c>
      <c r="B2414">
        <v>6158475</v>
      </c>
      <c r="C2414" t="s">
        <v>5995</v>
      </c>
      <c r="D2414" s="11">
        <v>45859</v>
      </c>
      <c r="E2414" t="s">
        <v>3706</v>
      </c>
      <c r="F2414" t="s">
        <v>2791</v>
      </c>
      <c r="G2414" t="s">
        <v>2787</v>
      </c>
      <c r="H2414" t="str">
        <f>IF(_xlfn.XLOOKUP(E2414,LD_01[DOCUMENTO],LD_01[REVISÃO])=F2414,"VIGENTE","OBSOLETO")</f>
        <v>VIGENTE</v>
      </c>
      <c r="I2414" t="s">
        <v>4320</v>
      </c>
      <c r="J2414" t="s">
        <v>4855</v>
      </c>
      <c r="K2414" t="str">
        <f t="shared" si="111"/>
        <v>MSV-163MS-638-NORTE</v>
      </c>
      <c r="L2414" t="str">
        <f>_xlfn.XLOOKUP(E2414,LD_PROJETOS!A:A,LD_PROJETOS!H:H)</f>
        <v>TE</v>
      </c>
      <c r="M2414" t="str">
        <f t="shared" si="112"/>
        <v/>
      </c>
      <c r="N2414" t="str">
        <f t="shared" si="113"/>
        <v>C:\Users\luis.nunes\OneDrive - ATERPA\00.SERVIDOR\SALA TÉCNICA\00.PROJETOS\02.DOCUMENTOS\ANO 01\MSV-163MS-638-NORTE\TE</v>
      </c>
      <c r="O2414" t="s">
        <v>4350</v>
      </c>
    </row>
    <row r="2415" spans="1:15" x14ac:dyDescent="0.3">
      <c r="A2415" t="s">
        <v>2412</v>
      </c>
      <c r="B2415">
        <v>995164</v>
      </c>
      <c r="C2415" t="s">
        <v>5995</v>
      </c>
      <c r="D2415" s="11">
        <v>45859</v>
      </c>
      <c r="E2415" t="s">
        <v>3706</v>
      </c>
      <c r="F2415" t="s">
        <v>2791</v>
      </c>
      <c r="G2415" t="s">
        <v>2788</v>
      </c>
      <c r="H2415" t="str">
        <f>IF(_xlfn.XLOOKUP(E2415,LD_01[DOCUMENTO],LD_01[REVISÃO])=F2415,"VIGENTE","OBSOLETO")</f>
        <v>VIGENTE</v>
      </c>
      <c r="I2415" t="s">
        <v>4320</v>
      </c>
      <c r="J2415" t="s">
        <v>4855</v>
      </c>
      <c r="K2415" t="str">
        <f t="shared" si="111"/>
        <v>MSV-163MS-638-NORTE</v>
      </c>
      <c r="L2415" t="str">
        <f>_xlfn.XLOOKUP(E2415,LD_PROJETOS!A:A,LD_PROJETOS!H:H)</f>
        <v>TE</v>
      </c>
      <c r="M2415" t="str">
        <f t="shared" si="112"/>
        <v/>
      </c>
      <c r="N2415" t="str">
        <f t="shared" si="113"/>
        <v>C:\Users\luis.nunes\OneDrive - ATERPA\00.SERVIDOR\SALA TÉCNICA\00.PROJETOS\02.DOCUMENTOS\ANO 01\MSV-163MS-638-NORTE\TE</v>
      </c>
      <c r="O2415" t="s">
        <v>4350</v>
      </c>
    </row>
    <row r="2416" spans="1:15" x14ac:dyDescent="0.3">
      <c r="A2416" t="s">
        <v>2413</v>
      </c>
      <c r="B2416">
        <v>3700298</v>
      </c>
      <c r="C2416" t="s">
        <v>5995</v>
      </c>
      <c r="D2416" s="11">
        <v>45859</v>
      </c>
      <c r="E2416" t="s">
        <v>3711</v>
      </c>
      <c r="F2416" t="s">
        <v>2791</v>
      </c>
      <c r="G2416" t="s">
        <v>2787</v>
      </c>
      <c r="H2416" t="str">
        <f>IF(_xlfn.XLOOKUP(E2416,LD_01[DOCUMENTO],LD_01[REVISÃO])=F2416,"VIGENTE","OBSOLETO")</f>
        <v>OBSOLETO</v>
      </c>
      <c r="I2416" t="s">
        <v>4320</v>
      </c>
      <c r="J2416" t="s">
        <v>4855</v>
      </c>
      <c r="K2416" t="str">
        <f t="shared" si="111"/>
        <v>MSV-163MS-638-NORTE</v>
      </c>
      <c r="L2416" t="str">
        <f>_xlfn.XLOOKUP(E2416,LD_PROJETOS!A:A,LD_PROJETOS!H:H)</f>
        <v>TE</v>
      </c>
      <c r="M2416" t="str">
        <f t="shared" si="112"/>
        <v>OBSOLETO</v>
      </c>
      <c r="N2416" t="str">
        <f t="shared" si="113"/>
        <v>C:\Users\luis.nunes\OneDrive - ATERPA\00.SERVIDOR\SALA TÉCNICA\00.PROJETOS\02.DOCUMENTOS\ANO 01\MSV-163MS-638-NORTE\TE\OBSOLETO</v>
      </c>
      <c r="O2416" t="s">
        <v>4350</v>
      </c>
    </row>
    <row r="2417" spans="1:15" x14ac:dyDescent="0.3">
      <c r="A2417" t="s">
        <v>2414</v>
      </c>
      <c r="B2417">
        <v>696286</v>
      </c>
      <c r="C2417" t="s">
        <v>5995</v>
      </c>
      <c r="D2417" s="11">
        <v>45859</v>
      </c>
      <c r="E2417" t="s">
        <v>3711</v>
      </c>
      <c r="F2417" t="s">
        <v>2791</v>
      </c>
      <c r="G2417" t="s">
        <v>2788</v>
      </c>
      <c r="H2417" t="str">
        <f>IF(_xlfn.XLOOKUP(E2417,LD_01[DOCUMENTO],LD_01[REVISÃO])=F2417,"VIGENTE","OBSOLETO")</f>
        <v>OBSOLETO</v>
      </c>
      <c r="I2417" t="s">
        <v>4320</v>
      </c>
      <c r="J2417" t="s">
        <v>4855</v>
      </c>
      <c r="K2417" t="str">
        <f t="shared" si="111"/>
        <v>MSV-163MS-638-NORTE</v>
      </c>
      <c r="L2417" t="str">
        <f>_xlfn.XLOOKUP(E2417,LD_PROJETOS!A:A,LD_PROJETOS!H:H)</f>
        <v>TE</v>
      </c>
      <c r="M2417" t="str">
        <f t="shared" si="112"/>
        <v>OBSOLETO</v>
      </c>
      <c r="N2417" t="str">
        <f t="shared" si="113"/>
        <v>C:\Users\luis.nunes\OneDrive - ATERPA\00.SERVIDOR\SALA TÉCNICA\00.PROJETOS\02.DOCUMENTOS\ANO 01\MSV-163MS-638-NORTE\TE\OBSOLETO</v>
      </c>
      <c r="O2417" t="s">
        <v>4350</v>
      </c>
    </row>
    <row r="2418" spans="1:15" x14ac:dyDescent="0.3">
      <c r="A2418" t="s">
        <v>2419</v>
      </c>
      <c r="B2418">
        <v>7056291</v>
      </c>
      <c r="C2418" t="s">
        <v>5995</v>
      </c>
      <c r="D2418" s="11">
        <v>45859</v>
      </c>
      <c r="E2418" t="s">
        <v>3719</v>
      </c>
      <c r="F2418" t="s">
        <v>2818</v>
      </c>
      <c r="G2418" t="s">
        <v>2787</v>
      </c>
      <c r="H2418" t="str">
        <f>IF(_xlfn.XLOOKUP(E2418,LD_01[DOCUMENTO],LD_01[REVISÃO])=F2418,"VIGENTE","OBSOLETO")</f>
        <v>OBSOLETO</v>
      </c>
      <c r="I2418" t="s">
        <v>4320</v>
      </c>
      <c r="J2418" t="s">
        <v>4855</v>
      </c>
      <c r="K2418" t="str">
        <f t="shared" si="111"/>
        <v>MSV-163MS-638-NORTE</v>
      </c>
      <c r="L2418" t="str">
        <f>_xlfn.XLOOKUP(E2418,LD_PROJETOS!A:A,LD_PROJETOS!H:H)</f>
        <v>DR</v>
      </c>
      <c r="M2418" t="str">
        <f t="shared" si="112"/>
        <v>OBSOLETO</v>
      </c>
      <c r="N2418" t="str">
        <f t="shared" si="113"/>
        <v>C:\Users\luis.nunes\OneDrive - ATERPA\00.SERVIDOR\SALA TÉCNICA\00.PROJETOS\02.DOCUMENTOS\ANO 01\MSV-163MS-638-NORTE\DR\OBSOLETO</v>
      </c>
      <c r="O2418" t="s">
        <v>4350</v>
      </c>
    </row>
    <row r="2419" spans="1:15" x14ac:dyDescent="0.3">
      <c r="A2419" t="s">
        <v>2420</v>
      </c>
      <c r="B2419">
        <v>677532</v>
      </c>
      <c r="C2419" t="s">
        <v>5995</v>
      </c>
      <c r="D2419" s="11">
        <v>45859</v>
      </c>
      <c r="E2419" t="s">
        <v>3719</v>
      </c>
      <c r="F2419" t="s">
        <v>2818</v>
      </c>
      <c r="G2419" t="s">
        <v>2788</v>
      </c>
      <c r="H2419" t="str">
        <f>IF(_xlfn.XLOOKUP(E2419,LD_01[DOCUMENTO],LD_01[REVISÃO])=F2419,"VIGENTE","OBSOLETO")</f>
        <v>OBSOLETO</v>
      </c>
      <c r="I2419" t="s">
        <v>4320</v>
      </c>
      <c r="J2419" t="s">
        <v>4855</v>
      </c>
      <c r="K2419" t="str">
        <f t="shared" si="111"/>
        <v>MSV-163MS-638-NORTE</v>
      </c>
      <c r="L2419" t="str">
        <f>_xlfn.XLOOKUP(E2419,LD_PROJETOS!A:A,LD_PROJETOS!H:H)</f>
        <v>DR</v>
      </c>
      <c r="M2419" t="str">
        <f t="shared" si="112"/>
        <v>OBSOLETO</v>
      </c>
      <c r="N2419" t="str">
        <f t="shared" si="113"/>
        <v>C:\Users\luis.nunes\OneDrive - ATERPA\00.SERVIDOR\SALA TÉCNICA\00.PROJETOS\02.DOCUMENTOS\ANO 01\MSV-163MS-638-NORTE\DR\OBSOLETO</v>
      </c>
      <c r="O2419" t="s">
        <v>4350</v>
      </c>
    </row>
    <row r="2420" spans="1:15" x14ac:dyDescent="0.3">
      <c r="A2420" t="s">
        <v>2421</v>
      </c>
      <c r="B2420">
        <v>6865633</v>
      </c>
      <c r="C2420" t="s">
        <v>5995</v>
      </c>
      <c r="D2420" s="11">
        <v>45859</v>
      </c>
      <c r="E2420" t="s">
        <v>3720</v>
      </c>
      <c r="F2420" t="s">
        <v>2818</v>
      </c>
      <c r="G2420" t="s">
        <v>2787</v>
      </c>
      <c r="H2420" t="str">
        <f>IF(_xlfn.XLOOKUP(E2420,LD_01[DOCUMENTO],LD_01[REVISÃO])=F2420,"VIGENTE","OBSOLETO")</f>
        <v>VIGENTE</v>
      </c>
      <c r="I2420" t="s">
        <v>4320</v>
      </c>
      <c r="J2420" t="s">
        <v>4855</v>
      </c>
      <c r="K2420" t="str">
        <f t="shared" si="111"/>
        <v>MSV-163MS-638-NORTE</v>
      </c>
      <c r="L2420" t="str">
        <f>_xlfn.XLOOKUP(E2420,LD_PROJETOS!A:A,LD_PROJETOS!H:H)</f>
        <v>DR</v>
      </c>
      <c r="M2420" t="str">
        <f t="shared" si="112"/>
        <v/>
      </c>
      <c r="N2420" t="str">
        <f t="shared" si="113"/>
        <v>C:\Users\luis.nunes\OneDrive - ATERPA\00.SERVIDOR\SALA TÉCNICA\00.PROJETOS\02.DOCUMENTOS\ANO 01\MSV-163MS-638-NORTE\DR</v>
      </c>
      <c r="O2420" t="s">
        <v>4350</v>
      </c>
    </row>
    <row r="2421" spans="1:15" x14ac:dyDescent="0.3">
      <c r="A2421" t="s">
        <v>2422</v>
      </c>
      <c r="B2421">
        <v>357682</v>
      </c>
      <c r="C2421" t="s">
        <v>5995</v>
      </c>
      <c r="D2421" s="11">
        <v>45859</v>
      </c>
      <c r="E2421" t="s">
        <v>3720</v>
      </c>
      <c r="F2421" t="s">
        <v>2818</v>
      </c>
      <c r="G2421" t="s">
        <v>2788</v>
      </c>
      <c r="H2421" t="str">
        <f>IF(_xlfn.XLOOKUP(E2421,LD_01[DOCUMENTO],LD_01[REVISÃO])=F2421,"VIGENTE","OBSOLETO")</f>
        <v>VIGENTE</v>
      </c>
      <c r="I2421" t="s">
        <v>4320</v>
      </c>
      <c r="J2421" t="s">
        <v>4855</v>
      </c>
      <c r="K2421" t="str">
        <f t="shared" si="111"/>
        <v>MSV-163MS-638-NORTE</v>
      </c>
      <c r="L2421" t="str">
        <f>_xlfn.XLOOKUP(E2421,LD_PROJETOS!A:A,LD_PROJETOS!H:H)</f>
        <v>DR</v>
      </c>
      <c r="M2421" t="str">
        <f t="shared" si="112"/>
        <v/>
      </c>
      <c r="N2421" t="str">
        <f t="shared" si="113"/>
        <v>C:\Users\luis.nunes\OneDrive - ATERPA\00.SERVIDOR\SALA TÉCNICA\00.PROJETOS\02.DOCUMENTOS\ANO 01\MSV-163MS-638-NORTE\DR</v>
      </c>
      <c r="O2421" t="s">
        <v>4350</v>
      </c>
    </row>
    <row r="2422" spans="1:15" x14ac:dyDescent="0.3">
      <c r="A2422" t="s">
        <v>2423</v>
      </c>
      <c r="B2422">
        <v>7666330</v>
      </c>
      <c r="C2422" t="s">
        <v>5995</v>
      </c>
      <c r="D2422" s="11">
        <v>45859</v>
      </c>
      <c r="E2422" t="s">
        <v>3721</v>
      </c>
      <c r="F2422" t="s">
        <v>2818</v>
      </c>
      <c r="G2422" t="s">
        <v>2787</v>
      </c>
      <c r="H2422" t="str">
        <f>IF(_xlfn.XLOOKUP(E2422,LD_01[DOCUMENTO],LD_01[REVISÃO])=F2422,"VIGENTE","OBSOLETO")</f>
        <v>OBSOLETO</v>
      </c>
      <c r="I2422" t="s">
        <v>4320</v>
      </c>
      <c r="J2422" t="s">
        <v>4855</v>
      </c>
      <c r="K2422" t="str">
        <f t="shared" si="111"/>
        <v>MSV-163MS-638-NORTE</v>
      </c>
      <c r="L2422" t="str">
        <f>_xlfn.XLOOKUP(E2422,LD_PROJETOS!A:A,LD_PROJETOS!H:H)</f>
        <v>DR</v>
      </c>
      <c r="M2422" t="str">
        <f t="shared" si="112"/>
        <v>OBSOLETO</v>
      </c>
      <c r="N2422" t="str">
        <f t="shared" si="113"/>
        <v>C:\Users\luis.nunes\OneDrive - ATERPA\00.SERVIDOR\SALA TÉCNICA\00.PROJETOS\02.DOCUMENTOS\ANO 01\MSV-163MS-638-NORTE\DR\OBSOLETO</v>
      </c>
      <c r="O2422" t="s">
        <v>4350</v>
      </c>
    </row>
    <row r="2423" spans="1:15" x14ac:dyDescent="0.3">
      <c r="A2423" t="s">
        <v>2424</v>
      </c>
      <c r="B2423">
        <v>688721</v>
      </c>
      <c r="C2423" t="s">
        <v>5995</v>
      </c>
      <c r="D2423" s="11">
        <v>45859</v>
      </c>
      <c r="E2423" t="s">
        <v>3721</v>
      </c>
      <c r="F2423" t="s">
        <v>2818</v>
      </c>
      <c r="G2423" t="s">
        <v>2788</v>
      </c>
      <c r="H2423" t="str">
        <f>IF(_xlfn.XLOOKUP(E2423,LD_01[DOCUMENTO],LD_01[REVISÃO])=F2423,"VIGENTE","OBSOLETO")</f>
        <v>OBSOLETO</v>
      </c>
      <c r="I2423" t="s">
        <v>4320</v>
      </c>
      <c r="J2423" t="s">
        <v>4855</v>
      </c>
      <c r="K2423" t="str">
        <f t="shared" si="111"/>
        <v>MSV-163MS-638-NORTE</v>
      </c>
      <c r="L2423" t="str">
        <f>_xlfn.XLOOKUP(E2423,LD_PROJETOS!A:A,LD_PROJETOS!H:H)</f>
        <v>DR</v>
      </c>
      <c r="M2423" t="str">
        <f t="shared" si="112"/>
        <v>OBSOLETO</v>
      </c>
      <c r="N2423" t="str">
        <f t="shared" si="113"/>
        <v>C:\Users\luis.nunes\OneDrive - ATERPA\00.SERVIDOR\SALA TÉCNICA\00.PROJETOS\02.DOCUMENTOS\ANO 01\MSV-163MS-638-NORTE\DR\OBSOLETO</v>
      </c>
      <c r="O2423" t="s">
        <v>4350</v>
      </c>
    </row>
    <row r="2424" spans="1:15" x14ac:dyDescent="0.3">
      <c r="A2424" t="s">
        <v>2425</v>
      </c>
      <c r="B2424">
        <v>6429882</v>
      </c>
      <c r="C2424" t="s">
        <v>5995</v>
      </c>
      <c r="D2424" s="11">
        <v>45859</v>
      </c>
      <c r="E2424" t="s">
        <v>3722</v>
      </c>
      <c r="F2424" t="s">
        <v>2818</v>
      </c>
      <c r="G2424" t="s">
        <v>2787</v>
      </c>
      <c r="H2424" t="str">
        <f>IF(_xlfn.XLOOKUP(E2424,LD_01[DOCUMENTO],LD_01[REVISÃO])=F2424,"VIGENTE","OBSOLETO")</f>
        <v>OBSOLETO</v>
      </c>
      <c r="I2424" t="s">
        <v>4320</v>
      </c>
      <c r="J2424" t="s">
        <v>4855</v>
      </c>
      <c r="K2424" t="str">
        <f t="shared" si="111"/>
        <v>MSV-163MS-638-NORTE</v>
      </c>
      <c r="L2424" t="str">
        <f>_xlfn.XLOOKUP(E2424,LD_PROJETOS!A:A,LD_PROJETOS!H:H)</f>
        <v>DR</v>
      </c>
      <c r="M2424" t="str">
        <f t="shared" si="112"/>
        <v>OBSOLETO</v>
      </c>
      <c r="N2424" t="str">
        <f t="shared" si="113"/>
        <v>C:\Users\luis.nunes\OneDrive - ATERPA\00.SERVIDOR\SALA TÉCNICA\00.PROJETOS\02.DOCUMENTOS\ANO 01\MSV-163MS-638-NORTE\DR\OBSOLETO</v>
      </c>
      <c r="O2424" t="s">
        <v>4350</v>
      </c>
    </row>
    <row r="2425" spans="1:15" x14ac:dyDescent="0.3">
      <c r="A2425" t="s">
        <v>2426</v>
      </c>
      <c r="B2425">
        <v>649594</v>
      </c>
      <c r="C2425" t="s">
        <v>5995</v>
      </c>
      <c r="D2425" s="11">
        <v>45859</v>
      </c>
      <c r="E2425" t="s">
        <v>3722</v>
      </c>
      <c r="F2425" t="s">
        <v>2818</v>
      </c>
      <c r="G2425" t="s">
        <v>2788</v>
      </c>
      <c r="H2425" t="str">
        <f>IF(_xlfn.XLOOKUP(E2425,LD_01[DOCUMENTO],LD_01[REVISÃO])=F2425,"VIGENTE","OBSOLETO")</f>
        <v>OBSOLETO</v>
      </c>
      <c r="I2425" t="s">
        <v>4320</v>
      </c>
      <c r="J2425" t="s">
        <v>4855</v>
      </c>
      <c r="K2425" t="str">
        <f t="shared" si="111"/>
        <v>MSV-163MS-638-NORTE</v>
      </c>
      <c r="L2425" t="str">
        <f>_xlfn.XLOOKUP(E2425,LD_PROJETOS!A:A,LD_PROJETOS!H:H)</f>
        <v>DR</v>
      </c>
      <c r="M2425" t="str">
        <f t="shared" si="112"/>
        <v>OBSOLETO</v>
      </c>
      <c r="N2425" t="str">
        <f t="shared" si="113"/>
        <v>C:\Users\luis.nunes\OneDrive - ATERPA\00.SERVIDOR\SALA TÉCNICA\00.PROJETOS\02.DOCUMENTOS\ANO 01\MSV-163MS-638-NORTE\DR\OBSOLETO</v>
      </c>
      <c r="O2425" t="s">
        <v>4350</v>
      </c>
    </row>
    <row r="2426" spans="1:15" x14ac:dyDescent="0.3">
      <c r="A2426" t="s">
        <v>2427</v>
      </c>
      <c r="B2426">
        <v>5642738</v>
      </c>
      <c r="C2426" t="s">
        <v>5995</v>
      </c>
      <c r="D2426" s="11">
        <v>45859</v>
      </c>
      <c r="E2426" t="s">
        <v>3723</v>
      </c>
      <c r="F2426" t="s">
        <v>2818</v>
      </c>
      <c r="G2426" t="s">
        <v>2787</v>
      </c>
      <c r="H2426" t="str">
        <f>IF(_xlfn.XLOOKUP(E2426,LD_01[DOCUMENTO],LD_01[REVISÃO])=F2426,"VIGENTE","OBSOLETO")</f>
        <v>VIGENTE</v>
      </c>
      <c r="I2426" t="s">
        <v>4320</v>
      </c>
      <c r="J2426" t="s">
        <v>4855</v>
      </c>
      <c r="K2426" t="str">
        <f t="shared" si="111"/>
        <v>MSV-163MS-638-NORTE</v>
      </c>
      <c r="L2426" t="str">
        <f>_xlfn.XLOOKUP(E2426,LD_PROJETOS!A:A,LD_PROJETOS!H:H)</f>
        <v>DR</v>
      </c>
      <c r="M2426" t="str">
        <f t="shared" si="112"/>
        <v/>
      </c>
      <c r="N2426" t="str">
        <f t="shared" si="113"/>
        <v>C:\Users\luis.nunes\OneDrive - ATERPA\00.SERVIDOR\SALA TÉCNICA\00.PROJETOS\02.DOCUMENTOS\ANO 01\MSV-163MS-638-NORTE\DR</v>
      </c>
      <c r="O2426" t="s">
        <v>4350</v>
      </c>
    </row>
    <row r="2427" spans="1:15" x14ac:dyDescent="0.3">
      <c r="A2427" t="s">
        <v>2428</v>
      </c>
      <c r="B2427">
        <v>358044</v>
      </c>
      <c r="C2427" t="s">
        <v>5995</v>
      </c>
      <c r="D2427" s="11">
        <v>45859</v>
      </c>
      <c r="E2427" t="s">
        <v>3723</v>
      </c>
      <c r="F2427" t="s">
        <v>2818</v>
      </c>
      <c r="G2427" t="s">
        <v>2788</v>
      </c>
      <c r="H2427" t="str">
        <f>IF(_xlfn.XLOOKUP(E2427,LD_01[DOCUMENTO],LD_01[REVISÃO])=F2427,"VIGENTE","OBSOLETO")</f>
        <v>VIGENTE</v>
      </c>
      <c r="I2427" t="s">
        <v>4320</v>
      </c>
      <c r="J2427" t="s">
        <v>4855</v>
      </c>
      <c r="K2427" t="str">
        <f t="shared" si="111"/>
        <v>MSV-163MS-638-NORTE</v>
      </c>
      <c r="L2427" t="str">
        <f>_xlfn.XLOOKUP(E2427,LD_PROJETOS!A:A,LD_PROJETOS!H:H)</f>
        <v>DR</v>
      </c>
      <c r="M2427" t="str">
        <f t="shared" si="112"/>
        <v/>
      </c>
      <c r="N2427" t="str">
        <f t="shared" si="113"/>
        <v>C:\Users\luis.nunes\OneDrive - ATERPA\00.SERVIDOR\SALA TÉCNICA\00.PROJETOS\02.DOCUMENTOS\ANO 01\MSV-163MS-638-NORTE\DR</v>
      </c>
      <c r="O2427" t="s">
        <v>4350</v>
      </c>
    </row>
    <row r="2428" spans="1:15" x14ac:dyDescent="0.3">
      <c r="A2428" t="s">
        <v>2429</v>
      </c>
      <c r="B2428">
        <v>4053615</v>
      </c>
      <c r="C2428" t="s">
        <v>5995</v>
      </c>
      <c r="D2428" s="11">
        <v>45859</v>
      </c>
      <c r="E2428" t="s">
        <v>3724</v>
      </c>
      <c r="F2428" t="s">
        <v>2818</v>
      </c>
      <c r="G2428" t="s">
        <v>2787</v>
      </c>
      <c r="H2428" t="str">
        <f>IF(_xlfn.XLOOKUP(E2428,LD_01[DOCUMENTO],LD_01[REVISÃO])=F2428,"VIGENTE","OBSOLETO")</f>
        <v>OBSOLETO</v>
      </c>
      <c r="I2428" t="s">
        <v>4320</v>
      </c>
      <c r="J2428" t="s">
        <v>4855</v>
      </c>
      <c r="K2428" t="str">
        <f t="shared" si="111"/>
        <v>MSV-163MS-638-NORTE</v>
      </c>
      <c r="L2428" t="str">
        <f>_xlfn.XLOOKUP(E2428,LD_PROJETOS!A:A,LD_PROJETOS!H:H)</f>
        <v>DR</v>
      </c>
      <c r="M2428" t="str">
        <f t="shared" si="112"/>
        <v>OBSOLETO</v>
      </c>
      <c r="N2428" t="str">
        <f t="shared" si="113"/>
        <v>C:\Users\luis.nunes\OneDrive - ATERPA\00.SERVIDOR\SALA TÉCNICA\00.PROJETOS\02.DOCUMENTOS\ANO 01\MSV-163MS-638-NORTE\DR\OBSOLETO</v>
      </c>
      <c r="O2428" t="s">
        <v>4350</v>
      </c>
    </row>
    <row r="2429" spans="1:15" x14ac:dyDescent="0.3">
      <c r="A2429" t="s">
        <v>2430</v>
      </c>
      <c r="B2429">
        <v>338358</v>
      </c>
      <c r="C2429" t="s">
        <v>5995</v>
      </c>
      <c r="D2429" s="11">
        <v>45859</v>
      </c>
      <c r="E2429" t="s">
        <v>3724</v>
      </c>
      <c r="F2429" t="s">
        <v>2818</v>
      </c>
      <c r="G2429" t="s">
        <v>2788</v>
      </c>
      <c r="H2429" t="str">
        <f>IF(_xlfn.XLOOKUP(E2429,LD_01[DOCUMENTO],LD_01[REVISÃO])=F2429,"VIGENTE","OBSOLETO")</f>
        <v>OBSOLETO</v>
      </c>
      <c r="I2429" t="s">
        <v>4320</v>
      </c>
      <c r="J2429" t="s">
        <v>4855</v>
      </c>
      <c r="K2429" t="str">
        <f t="shared" si="111"/>
        <v>MSV-163MS-638-NORTE</v>
      </c>
      <c r="L2429" t="str">
        <f>_xlfn.XLOOKUP(E2429,LD_PROJETOS!A:A,LD_PROJETOS!H:H)</f>
        <v>DR</v>
      </c>
      <c r="M2429" t="str">
        <f t="shared" si="112"/>
        <v>OBSOLETO</v>
      </c>
      <c r="N2429" t="str">
        <f t="shared" si="113"/>
        <v>C:\Users\luis.nunes\OneDrive - ATERPA\00.SERVIDOR\SALA TÉCNICA\00.PROJETOS\02.DOCUMENTOS\ANO 01\MSV-163MS-638-NORTE\DR\OBSOLETO</v>
      </c>
      <c r="O2429" t="s">
        <v>4350</v>
      </c>
    </row>
    <row r="2430" spans="1:15" x14ac:dyDescent="0.3">
      <c r="A2430" t="s">
        <v>2431</v>
      </c>
      <c r="B2430">
        <v>3898872</v>
      </c>
      <c r="C2430" t="s">
        <v>5995</v>
      </c>
      <c r="D2430" s="11">
        <v>45859</v>
      </c>
      <c r="E2430" t="s">
        <v>3725</v>
      </c>
      <c r="F2430" t="s">
        <v>2818</v>
      </c>
      <c r="G2430" t="s">
        <v>2787</v>
      </c>
      <c r="H2430" t="str">
        <f>IF(_xlfn.XLOOKUP(E2430,LD_01[DOCUMENTO],LD_01[REVISÃO])=F2430,"VIGENTE","OBSOLETO")</f>
        <v>OBSOLETO</v>
      </c>
      <c r="I2430" t="s">
        <v>4320</v>
      </c>
      <c r="J2430" t="s">
        <v>4855</v>
      </c>
      <c r="K2430" t="str">
        <f t="shared" si="111"/>
        <v>MSV-163MS-638-NORTE</v>
      </c>
      <c r="L2430" t="str">
        <f>_xlfn.XLOOKUP(E2430,LD_PROJETOS!A:A,LD_PROJETOS!H:H)</f>
        <v>DR</v>
      </c>
      <c r="M2430" t="str">
        <f t="shared" si="112"/>
        <v>OBSOLETO</v>
      </c>
      <c r="N2430" t="str">
        <f t="shared" si="113"/>
        <v>C:\Users\luis.nunes\OneDrive - ATERPA\00.SERVIDOR\SALA TÉCNICA\00.PROJETOS\02.DOCUMENTOS\ANO 01\MSV-163MS-638-NORTE\DR\OBSOLETO</v>
      </c>
      <c r="O2430" t="s">
        <v>4350</v>
      </c>
    </row>
    <row r="2431" spans="1:15" x14ac:dyDescent="0.3">
      <c r="A2431" t="s">
        <v>2432</v>
      </c>
      <c r="B2431">
        <v>489461</v>
      </c>
      <c r="C2431" t="s">
        <v>5995</v>
      </c>
      <c r="D2431" s="11">
        <v>45859</v>
      </c>
      <c r="E2431" t="s">
        <v>3725</v>
      </c>
      <c r="F2431" t="s">
        <v>2818</v>
      </c>
      <c r="G2431" t="s">
        <v>2788</v>
      </c>
      <c r="H2431" t="str">
        <f>IF(_xlfn.XLOOKUP(E2431,LD_01[DOCUMENTO],LD_01[REVISÃO])=F2431,"VIGENTE","OBSOLETO")</f>
        <v>OBSOLETO</v>
      </c>
      <c r="I2431" t="s">
        <v>4320</v>
      </c>
      <c r="J2431" t="s">
        <v>4855</v>
      </c>
      <c r="K2431" t="str">
        <f t="shared" si="111"/>
        <v>MSV-163MS-638-NORTE</v>
      </c>
      <c r="L2431" t="str">
        <f>_xlfn.XLOOKUP(E2431,LD_PROJETOS!A:A,LD_PROJETOS!H:H)</f>
        <v>DR</v>
      </c>
      <c r="M2431" t="str">
        <f t="shared" si="112"/>
        <v>OBSOLETO</v>
      </c>
      <c r="N2431" t="str">
        <f t="shared" si="113"/>
        <v>C:\Users\luis.nunes\OneDrive - ATERPA\00.SERVIDOR\SALA TÉCNICA\00.PROJETOS\02.DOCUMENTOS\ANO 01\MSV-163MS-638-NORTE\DR\OBSOLETO</v>
      </c>
      <c r="O2431" t="s">
        <v>4350</v>
      </c>
    </row>
    <row r="2432" spans="1:15" x14ac:dyDescent="0.3">
      <c r="A2432" t="s">
        <v>2433</v>
      </c>
      <c r="B2432">
        <v>3899377</v>
      </c>
      <c r="C2432" t="s">
        <v>5995</v>
      </c>
      <c r="D2432" s="11">
        <v>45859</v>
      </c>
      <c r="E2432" t="s">
        <v>3726</v>
      </c>
      <c r="F2432" t="s">
        <v>2818</v>
      </c>
      <c r="G2432" t="s">
        <v>2787</v>
      </c>
      <c r="H2432" t="str">
        <f>IF(_xlfn.XLOOKUP(E2432,LD_01[DOCUMENTO],LD_01[REVISÃO])=F2432,"VIGENTE","OBSOLETO")</f>
        <v>OBSOLETO</v>
      </c>
      <c r="I2432" t="s">
        <v>4320</v>
      </c>
      <c r="J2432" t="s">
        <v>4855</v>
      </c>
      <c r="K2432" t="str">
        <f t="shared" si="111"/>
        <v>MSV-163MS-638-NORTE</v>
      </c>
      <c r="L2432" t="str">
        <f>_xlfn.XLOOKUP(E2432,LD_PROJETOS!A:A,LD_PROJETOS!H:H)</f>
        <v>DR</v>
      </c>
      <c r="M2432" t="str">
        <f t="shared" si="112"/>
        <v>OBSOLETO</v>
      </c>
      <c r="N2432" t="str">
        <f t="shared" si="113"/>
        <v>C:\Users\luis.nunes\OneDrive - ATERPA\00.SERVIDOR\SALA TÉCNICA\00.PROJETOS\02.DOCUMENTOS\ANO 01\MSV-163MS-638-NORTE\DR\OBSOLETO</v>
      </c>
      <c r="O2432" t="s">
        <v>4350</v>
      </c>
    </row>
    <row r="2433" spans="1:15" x14ac:dyDescent="0.3">
      <c r="A2433" t="s">
        <v>2434</v>
      </c>
      <c r="B2433">
        <v>436313</v>
      </c>
      <c r="C2433" t="s">
        <v>5995</v>
      </c>
      <c r="D2433" s="11">
        <v>45859</v>
      </c>
      <c r="E2433" t="s">
        <v>3726</v>
      </c>
      <c r="F2433" t="s">
        <v>2818</v>
      </c>
      <c r="G2433" t="s">
        <v>2788</v>
      </c>
      <c r="H2433" t="str">
        <f>IF(_xlfn.XLOOKUP(E2433,LD_01[DOCUMENTO],LD_01[REVISÃO])=F2433,"VIGENTE","OBSOLETO")</f>
        <v>OBSOLETO</v>
      </c>
      <c r="I2433" t="s">
        <v>4320</v>
      </c>
      <c r="J2433" t="s">
        <v>4855</v>
      </c>
      <c r="K2433" t="str">
        <f t="shared" ref="K2433:K2496" si="114">"MSV-163MS-"&amp;I2433</f>
        <v>MSV-163MS-638-NORTE</v>
      </c>
      <c r="L2433" t="str">
        <f>_xlfn.XLOOKUP(E2433,LD_PROJETOS!A:A,LD_PROJETOS!H:H)</f>
        <v>DR</v>
      </c>
      <c r="M2433" t="str">
        <f t="shared" ref="M2433:M2496" si="115">IF(H2433&lt;&gt;"OBSOLETO","",H2433)</f>
        <v>OBSOLETO</v>
      </c>
      <c r="N2433" t="str">
        <f t="shared" ref="N2433:N2496" si="116">_xlfn.TEXTJOIN("\",TRUE,J2433:M2433)</f>
        <v>C:\Users\luis.nunes\OneDrive - ATERPA\00.SERVIDOR\SALA TÉCNICA\00.PROJETOS\02.DOCUMENTOS\ANO 01\MSV-163MS-638-NORTE\DR\OBSOLETO</v>
      </c>
      <c r="O2433" t="s">
        <v>4350</v>
      </c>
    </row>
    <row r="2434" spans="1:15" x14ac:dyDescent="0.3">
      <c r="A2434" t="s">
        <v>2435</v>
      </c>
      <c r="B2434">
        <v>2173542</v>
      </c>
      <c r="C2434" t="s">
        <v>5995</v>
      </c>
      <c r="D2434" s="11">
        <v>45859</v>
      </c>
      <c r="E2434" t="s">
        <v>3727</v>
      </c>
      <c r="F2434" t="s">
        <v>2818</v>
      </c>
      <c r="G2434" t="s">
        <v>2787</v>
      </c>
      <c r="H2434" t="str">
        <f>IF(_xlfn.XLOOKUP(E2434,LD_01[DOCUMENTO],LD_01[REVISÃO])=F2434,"VIGENTE","OBSOLETO")</f>
        <v>OBSOLETO</v>
      </c>
      <c r="I2434" t="s">
        <v>4320</v>
      </c>
      <c r="J2434" t="s">
        <v>4855</v>
      </c>
      <c r="K2434" t="str">
        <f t="shared" si="114"/>
        <v>MSV-163MS-638-NORTE</v>
      </c>
      <c r="L2434" t="str">
        <f>_xlfn.XLOOKUP(E2434,LD_PROJETOS!A:A,LD_PROJETOS!H:H)</f>
        <v>DR</v>
      </c>
      <c r="M2434" t="str">
        <f t="shared" si="115"/>
        <v>OBSOLETO</v>
      </c>
      <c r="N2434" t="str">
        <f t="shared" si="116"/>
        <v>C:\Users\luis.nunes\OneDrive - ATERPA\00.SERVIDOR\SALA TÉCNICA\00.PROJETOS\02.DOCUMENTOS\ANO 01\MSV-163MS-638-NORTE\DR\OBSOLETO</v>
      </c>
      <c r="O2434" t="s">
        <v>4350</v>
      </c>
    </row>
    <row r="2435" spans="1:15" x14ac:dyDescent="0.3">
      <c r="A2435" t="s">
        <v>2436</v>
      </c>
      <c r="B2435">
        <v>295923</v>
      </c>
      <c r="C2435" t="s">
        <v>5995</v>
      </c>
      <c r="D2435" s="11">
        <v>45859</v>
      </c>
      <c r="E2435" t="s">
        <v>3727</v>
      </c>
      <c r="F2435" t="s">
        <v>2818</v>
      </c>
      <c r="G2435" t="s">
        <v>2788</v>
      </c>
      <c r="H2435" t="str">
        <f>IF(_xlfn.XLOOKUP(E2435,LD_01[DOCUMENTO],LD_01[REVISÃO])=F2435,"VIGENTE","OBSOLETO")</f>
        <v>OBSOLETO</v>
      </c>
      <c r="I2435" t="s">
        <v>4320</v>
      </c>
      <c r="J2435" t="s">
        <v>4855</v>
      </c>
      <c r="K2435" t="str">
        <f t="shared" si="114"/>
        <v>MSV-163MS-638-NORTE</v>
      </c>
      <c r="L2435" t="str">
        <f>_xlfn.XLOOKUP(E2435,LD_PROJETOS!A:A,LD_PROJETOS!H:H)</f>
        <v>DR</v>
      </c>
      <c r="M2435" t="str">
        <f t="shared" si="115"/>
        <v>OBSOLETO</v>
      </c>
      <c r="N2435" t="str">
        <f t="shared" si="116"/>
        <v>C:\Users\luis.nunes\OneDrive - ATERPA\00.SERVIDOR\SALA TÉCNICA\00.PROJETOS\02.DOCUMENTOS\ANO 01\MSV-163MS-638-NORTE\DR\OBSOLETO</v>
      </c>
      <c r="O2435" t="s">
        <v>4350</v>
      </c>
    </row>
    <row r="2436" spans="1:15" x14ac:dyDescent="0.3">
      <c r="A2436" t="s">
        <v>2437</v>
      </c>
      <c r="B2436">
        <v>3748385</v>
      </c>
      <c r="C2436" t="s">
        <v>5995</v>
      </c>
      <c r="D2436" s="11">
        <v>45859</v>
      </c>
      <c r="E2436" t="s">
        <v>3729</v>
      </c>
      <c r="F2436" t="s">
        <v>2791</v>
      </c>
      <c r="G2436" t="s">
        <v>2787</v>
      </c>
      <c r="H2436" t="str">
        <f>IF(_xlfn.XLOOKUP(E2436,LD_01[DOCUMENTO],LD_01[REVISÃO])=F2436,"VIGENTE","OBSOLETO")</f>
        <v>VIGENTE</v>
      </c>
      <c r="I2436" t="s">
        <v>4320</v>
      </c>
      <c r="J2436" t="s">
        <v>4855</v>
      </c>
      <c r="K2436" t="str">
        <f t="shared" si="114"/>
        <v>MSV-163MS-638-NORTE</v>
      </c>
      <c r="L2436" t="str">
        <f>_xlfn.XLOOKUP(E2436,LD_PROJETOS!A:A,LD_PROJETOS!H:H)</f>
        <v>DR</v>
      </c>
      <c r="M2436" t="str">
        <f t="shared" si="115"/>
        <v/>
      </c>
      <c r="N2436" t="str">
        <f t="shared" si="116"/>
        <v>C:\Users\luis.nunes\OneDrive - ATERPA\00.SERVIDOR\SALA TÉCNICA\00.PROJETOS\02.DOCUMENTOS\ANO 01\MSV-163MS-638-NORTE\DR</v>
      </c>
      <c r="O2436" t="s">
        <v>4350</v>
      </c>
    </row>
    <row r="2437" spans="1:15" x14ac:dyDescent="0.3">
      <c r="A2437" t="s">
        <v>2438</v>
      </c>
      <c r="B2437">
        <v>305878</v>
      </c>
      <c r="C2437" t="s">
        <v>5995</v>
      </c>
      <c r="D2437" s="11">
        <v>45859</v>
      </c>
      <c r="E2437" t="s">
        <v>3729</v>
      </c>
      <c r="F2437" t="s">
        <v>2791</v>
      </c>
      <c r="G2437" t="s">
        <v>2788</v>
      </c>
      <c r="H2437" t="str">
        <f>IF(_xlfn.XLOOKUP(E2437,LD_01[DOCUMENTO],LD_01[REVISÃO])=F2437,"VIGENTE","OBSOLETO")</f>
        <v>VIGENTE</v>
      </c>
      <c r="I2437" t="s">
        <v>4320</v>
      </c>
      <c r="J2437" t="s">
        <v>4855</v>
      </c>
      <c r="K2437" t="str">
        <f t="shared" si="114"/>
        <v>MSV-163MS-638-NORTE</v>
      </c>
      <c r="L2437" t="str">
        <f>_xlfn.XLOOKUP(E2437,LD_PROJETOS!A:A,LD_PROJETOS!H:H)</f>
        <v>DR</v>
      </c>
      <c r="M2437" t="str">
        <f t="shared" si="115"/>
        <v/>
      </c>
      <c r="N2437" t="str">
        <f t="shared" si="116"/>
        <v>C:\Users\luis.nunes\OneDrive - ATERPA\00.SERVIDOR\SALA TÉCNICA\00.PROJETOS\02.DOCUMENTOS\ANO 01\MSV-163MS-638-NORTE\DR</v>
      </c>
      <c r="O2437" t="s">
        <v>4350</v>
      </c>
    </row>
    <row r="2438" spans="1:15" x14ac:dyDescent="0.3">
      <c r="A2438" t="s">
        <v>2448</v>
      </c>
      <c r="B2438">
        <v>727839</v>
      </c>
      <c r="C2438" t="s">
        <v>5995</v>
      </c>
      <c r="D2438" s="11">
        <v>45859</v>
      </c>
      <c r="E2438" t="s">
        <v>3747</v>
      </c>
      <c r="F2438" t="s">
        <v>2818</v>
      </c>
      <c r="G2438" t="s">
        <v>2787</v>
      </c>
      <c r="H2438" t="str">
        <f>IF(_xlfn.XLOOKUP(E2438,LD_01[DOCUMENTO],LD_01[REVISÃO])=F2438,"VIGENTE","OBSOLETO")</f>
        <v>OBSOLETO</v>
      </c>
      <c r="I2438" t="s">
        <v>4320</v>
      </c>
      <c r="J2438" t="s">
        <v>4855</v>
      </c>
      <c r="K2438" t="str">
        <f t="shared" si="114"/>
        <v>MSV-163MS-638-NORTE</v>
      </c>
      <c r="L2438" t="str">
        <f>_xlfn.XLOOKUP(E2438,LD_PROJETOS!A:A,LD_PROJETOS!H:H)</f>
        <v>PV</v>
      </c>
      <c r="M2438" t="str">
        <f t="shared" si="115"/>
        <v>OBSOLETO</v>
      </c>
      <c r="N2438" t="str">
        <f t="shared" si="116"/>
        <v>C:\Users\luis.nunes\OneDrive - ATERPA\00.SERVIDOR\SALA TÉCNICA\00.PROJETOS\02.DOCUMENTOS\ANO 01\MSV-163MS-638-NORTE\PV\OBSOLETO</v>
      </c>
      <c r="O2438" t="s">
        <v>4350</v>
      </c>
    </row>
    <row r="2439" spans="1:15" x14ac:dyDescent="0.3">
      <c r="A2439" t="s">
        <v>2449</v>
      </c>
      <c r="B2439">
        <v>751815</v>
      </c>
      <c r="C2439" t="s">
        <v>5995</v>
      </c>
      <c r="D2439" s="11">
        <v>45859</v>
      </c>
      <c r="E2439" t="s">
        <v>3747</v>
      </c>
      <c r="F2439" t="s">
        <v>2818</v>
      </c>
      <c r="G2439" t="s">
        <v>2788</v>
      </c>
      <c r="H2439" t="str">
        <f>IF(_xlfn.XLOOKUP(E2439,LD_01[DOCUMENTO],LD_01[REVISÃO])=F2439,"VIGENTE","OBSOLETO")</f>
        <v>OBSOLETO</v>
      </c>
      <c r="I2439" t="s">
        <v>4320</v>
      </c>
      <c r="J2439" t="s">
        <v>4855</v>
      </c>
      <c r="K2439" t="str">
        <f t="shared" si="114"/>
        <v>MSV-163MS-638-NORTE</v>
      </c>
      <c r="L2439" t="str">
        <f>_xlfn.XLOOKUP(E2439,LD_PROJETOS!A:A,LD_PROJETOS!H:H)</f>
        <v>PV</v>
      </c>
      <c r="M2439" t="str">
        <f t="shared" si="115"/>
        <v>OBSOLETO</v>
      </c>
      <c r="N2439" t="str">
        <f t="shared" si="116"/>
        <v>C:\Users\luis.nunes\OneDrive - ATERPA\00.SERVIDOR\SALA TÉCNICA\00.PROJETOS\02.DOCUMENTOS\ANO 01\MSV-163MS-638-NORTE\PV\OBSOLETO</v>
      </c>
      <c r="O2439" t="s">
        <v>4350</v>
      </c>
    </row>
    <row r="2440" spans="1:15" x14ac:dyDescent="0.3">
      <c r="A2440" t="s">
        <v>2450</v>
      </c>
      <c r="B2440">
        <v>734972</v>
      </c>
      <c r="C2440" t="s">
        <v>5995</v>
      </c>
      <c r="D2440" s="11">
        <v>45859</v>
      </c>
      <c r="E2440" t="s">
        <v>3748</v>
      </c>
      <c r="F2440" t="s">
        <v>2818</v>
      </c>
      <c r="G2440" t="s">
        <v>2787</v>
      </c>
      <c r="H2440" t="str">
        <f>IF(_xlfn.XLOOKUP(E2440,LD_01[DOCUMENTO],LD_01[REVISÃO])=F2440,"VIGENTE","OBSOLETO")</f>
        <v>OBSOLETO</v>
      </c>
      <c r="I2440" t="s">
        <v>4320</v>
      </c>
      <c r="J2440" t="s">
        <v>4855</v>
      </c>
      <c r="K2440" t="str">
        <f t="shared" si="114"/>
        <v>MSV-163MS-638-NORTE</v>
      </c>
      <c r="L2440" t="str">
        <f>_xlfn.XLOOKUP(E2440,LD_PROJETOS!A:A,LD_PROJETOS!H:H)</f>
        <v>PV</v>
      </c>
      <c r="M2440" t="str">
        <f t="shared" si="115"/>
        <v>OBSOLETO</v>
      </c>
      <c r="N2440" t="str">
        <f t="shared" si="116"/>
        <v>C:\Users\luis.nunes\OneDrive - ATERPA\00.SERVIDOR\SALA TÉCNICA\00.PROJETOS\02.DOCUMENTOS\ANO 01\MSV-163MS-638-NORTE\PV\OBSOLETO</v>
      </c>
      <c r="O2440" t="s">
        <v>4350</v>
      </c>
    </row>
    <row r="2441" spans="1:15" x14ac:dyDescent="0.3">
      <c r="A2441" t="s">
        <v>2451</v>
      </c>
      <c r="B2441">
        <v>493032</v>
      </c>
      <c r="C2441" t="s">
        <v>5995</v>
      </c>
      <c r="D2441" s="11">
        <v>45859</v>
      </c>
      <c r="E2441" t="s">
        <v>3748</v>
      </c>
      <c r="F2441" t="s">
        <v>2818</v>
      </c>
      <c r="G2441" t="s">
        <v>2788</v>
      </c>
      <c r="H2441" t="str">
        <f>IF(_xlfn.XLOOKUP(E2441,LD_01[DOCUMENTO],LD_01[REVISÃO])=F2441,"VIGENTE","OBSOLETO")</f>
        <v>OBSOLETO</v>
      </c>
      <c r="I2441" t="s">
        <v>4320</v>
      </c>
      <c r="J2441" t="s">
        <v>4855</v>
      </c>
      <c r="K2441" t="str">
        <f t="shared" si="114"/>
        <v>MSV-163MS-638-NORTE</v>
      </c>
      <c r="L2441" t="str">
        <f>_xlfn.XLOOKUP(E2441,LD_PROJETOS!A:A,LD_PROJETOS!H:H)</f>
        <v>PV</v>
      </c>
      <c r="M2441" t="str">
        <f t="shared" si="115"/>
        <v>OBSOLETO</v>
      </c>
      <c r="N2441" t="str">
        <f t="shared" si="116"/>
        <v>C:\Users\luis.nunes\OneDrive - ATERPA\00.SERVIDOR\SALA TÉCNICA\00.PROJETOS\02.DOCUMENTOS\ANO 01\MSV-163MS-638-NORTE\PV\OBSOLETO</v>
      </c>
      <c r="O2441" t="s">
        <v>4350</v>
      </c>
    </row>
    <row r="2442" spans="1:15" x14ac:dyDescent="0.3">
      <c r="A2442" t="s">
        <v>2452</v>
      </c>
      <c r="B2442">
        <v>532736</v>
      </c>
      <c r="C2442" t="s">
        <v>5995</v>
      </c>
      <c r="D2442" s="11">
        <v>45859</v>
      </c>
      <c r="E2442" t="s">
        <v>3749</v>
      </c>
      <c r="F2442" t="s">
        <v>2818</v>
      </c>
      <c r="G2442" t="s">
        <v>2787</v>
      </c>
      <c r="H2442" t="str">
        <f>IF(_xlfn.XLOOKUP(E2442,LD_01[DOCUMENTO],LD_01[REVISÃO])=F2442,"VIGENTE","OBSOLETO")</f>
        <v>VIGENTE</v>
      </c>
      <c r="I2442" t="s">
        <v>4320</v>
      </c>
      <c r="J2442" t="s">
        <v>4855</v>
      </c>
      <c r="K2442" t="str">
        <f t="shared" si="114"/>
        <v>MSV-163MS-638-NORTE</v>
      </c>
      <c r="L2442" t="str">
        <f>_xlfn.XLOOKUP(E2442,LD_PROJETOS!A:A,LD_PROJETOS!H:H)</f>
        <v>PV</v>
      </c>
      <c r="M2442" t="str">
        <f t="shared" si="115"/>
        <v/>
      </c>
      <c r="N2442" t="str">
        <f t="shared" si="116"/>
        <v>C:\Users\luis.nunes\OneDrive - ATERPA\00.SERVIDOR\SALA TÉCNICA\00.PROJETOS\02.DOCUMENTOS\ANO 01\MSV-163MS-638-NORTE\PV</v>
      </c>
      <c r="O2442" t="s">
        <v>4350</v>
      </c>
    </row>
    <row r="2443" spans="1:15" x14ac:dyDescent="0.3">
      <c r="A2443" t="s">
        <v>2453</v>
      </c>
      <c r="B2443">
        <v>613210</v>
      </c>
      <c r="C2443" t="s">
        <v>5995</v>
      </c>
      <c r="D2443" s="11">
        <v>45859</v>
      </c>
      <c r="E2443" t="s">
        <v>3749</v>
      </c>
      <c r="F2443" t="s">
        <v>2818</v>
      </c>
      <c r="G2443" t="s">
        <v>2788</v>
      </c>
      <c r="H2443" t="str">
        <f>IF(_xlfn.XLOOKUP(E2443,LD_01[DOCUMENTO],LD_01[REVISÃO])=F2443,"VIGENTE","OBSOLETO")</f>
        <v>VIGENTE</v>
      </c>
      <c r="I2443" t="s">
        <v>4320</v>
      </c>
      <c r="J2443" t="s">
        <v>4855</v>
      </c>
      <c r="K2443" t="str">
        <f t="shared" si="114"/>
        <v>MSV-163MS-638-NORTE</v>
      </c>
      <c r="L2443" t="str">
        <f>_xlfn.XLOOKUP(E2443,LD_PROJETOS!A:A,LD_PROJETOS!H:H)</f>
        <v>PV</v>
      </c>
      <c r="M2443" t="str">
        <f t="shared" si="115"/>
        <v/>
      </c>
      <c r="N2443" t="str">
        <f t="shared" si="116"/>
        <v>C:\Users\luis.nunes\OneDrive - ATERPA\00.SERVIDOR\SALA TÉCNICA\00.PROJETOS\02.DOCUMENTOS\ANO 01\MSV-163MS-638-NORTE\PV</v>
      </c>
      <c r="O2443" t="s">
        <v>4350</v>
      </c>
    </row>
    <row r="2444" spans="1:15" x14ac:dyDescent="0.3">
      <c r="A2444" t="s">
        <v>2454</v>
      </c>
      <c r="B2444">
        <v>522465</v>
      </c>
      <c r="C2444" t="s">
        <v>5995</v>
      </c>
      <c r="D2444" s="11">
        <v>45859</v>
      </c>
      <c r="E2444" t="s">
        <v>3750</v>
      </c>
      <c r="F2444" t="s">
        <v>2818</v>
      </c>
      <c r="G2444" t="s">
        <v>2787</v>
      </c>
      <c r="H2444" t="str">
        <f>IF(_xlfn.XLOOKUP(E2444,LD_01[DOCUMENTO],LD_01[REVISÃO])=F2444,"VIGENTE","OBSOLETO")</f>
        <v>VIGENTE</v>
      </c>
      <c r="I2444" t="s">
        <v>4320</v>
      </c>
      <c r="J2444" t="s">
        <v>4855</v>
      </c>
      <c r="K2444" t="str">
        <f t="shared" si="114"/>
        <v>MSV-163MS-638-NORTE</v>
      </c>
      <c r="L2444" t="str">
        <f>_xlfn.XLOOKUP(E2444,LD_PROJETOS!A:A,LD_PROJETOS!H:H)</f>
        <v>PV</v>
      </c>
      <c r="M2444" t="str">
        <f t="shared" si="115"/>
        <v/>
      </c>
      <c r="N2444" t="str">
        <f t="shared" si="116"/>
        <v>C:\Users\luis.nunes\OneDrive - ATERPA\00.SERVIDOR\SALA TÉCNICA\00.PROJETOS\02.DOCUMENTOS\ANO 01\MSV-163MS-638-NORTE\PV</v>
      </c>
      <c r="O2444" t="s">
        <v>4350</v>
      </c>
    </row>
    <row r="2445" spans="1:15" x14ac:dyDescent="0.3">
      <c r="A2445" t="s">
        <v>2455</v>
      </c>
      <c r="B2445">
        <v>960993</v>
      </c>
      <c r="C2445" t="s">
        <v>5995</v>
      </c>
      <c r="D2445" s="11">
        <v>45859</v>
      </c>
      <c r="E2445" t="s">
        <v>3750</v>
      </c>
      <c r="F2445" t="s">
        <v>2818</v>
      </c>
      <c r="G2445" t="s">
        <v>2788</v>
      </c>
      <c r="H2445" t="str">
        <f>IF(_xlfn.XLOOKUP(E2445,LD_01[DOCUMENTO],LD_01[REVISÃO])=F2445,"VIGENTE","OBSOLETO")</f>
        <v>VIGENTE</v>
      </c>
      <c r="I2445" t="s">
        <v>4320</v>
      </c>
      <c r="J2445" t="s">
        <v>4855</v>
      </c>
      <c r="K2445" t="str">
        <f t="shared" si="114"/>
        <v>MSV-163MS-638-NORTE</v>
      </c>
      <c r="L2445" t="str">
        <f>_xlfn.XLOOKUP(E2445,LD_PROJETOS!A:A,LD_PROJETOS!H:H)</f>
        <v>PV</v>
      </c>
      <c r="M2445" t="str">
        <f t="shared" si="115"/>
        <v/>
      </c>
      <c r="N2445" t="str">
        <f t="shared" si="116"/>
        <v>C:\Users\luis.nunes\OneDrive - ATERPA\00.SERVIDOR\SALA TÉCNICA\00.PROJETOS\02.DOCUMENTOS\ANO 01\MSV-163MS-638-NORTE\PV</v>
      </c>
      <c r="O2445" t="s">
        <v>4350</v>
      </c>
    </row>
    <row r="2446" spans="1:15" x14ac:dyDescent="0.3">
      <c r="A2446" t="s">
        <v>2440</v>
      </c>
      <c r="B2446">
        <v>29187477</v>
      </c>
      <c r="C2446" t="s">
        <v>5995</v>
      </c>
      <c r="D2446" s="11">
        <v>45859</v>
      </c>
      <c r="E2446" t="s">
        <v>3732</v>
      </c>
      <c r="F2446" t="s">
        <v>2799</v>
      </c>
      <c r="G2446" t="s">
        <v>2787</v>
      </c>
      <c r="H2446" t="str">
        <f>IF(_xlfn.XLOOKUP(E2446,LD_01[DOCUMENTO],LD_01[REVISÃO])=F2446,"VIGENTE","OBSOLETO")</f>
        <v>OBSOLETO</v>
      </c>
      <c r="I2446" t="s">
        <v>4320</v>
      </c>
      <c r="J2446" t="s">
        <v>4855</v>
      </c>
      <c r="K2446" t="str">
        <f t="shared" si="114"/>
        <v>MSV-163MS-638-NORTE</v>
      </c>
      <c r="L2446" t="str">
        <f>_xlfn.XLOOKUP(E2446,LD_PROJETOS!A:A,LD_PROJETOS!H:H)</f>
        <v>SI</v>
      </c>
      <c r="M2446" t="str">
        <f t="shared" si="115"/>
        <v>OBSOLETO</v>
      </c>
      <c r="N2446" t="str">
        <f t="shared" si="116"/>
        <v>C:\Users\luis.nunes\OneDrive - ATERPA\00.SERVIDOR\SALA TÉCNICA\00.PROJETOS\02.DOCUMENTOS\ANO 01\MSV-163MS-638-NORTE\SI\OBSOLETO</v>
      </c>
      <c r="O2446" t="s">
        <v>4350</v>
      </c>
    </row>
    <row r="2447" spans="1:15" x14ac:dyDescent="0.3">
      <c r="A2447" t="s">
        <v>2441</v>
      </c>
      <c r="B2447">
        <v>3722301</v>
      </c>
      <c r="C2447" t="s">
        <v>5995</v>
      </c>
      <c r="D2447" s="11">
        <v>45859</v>
      </c>
      <c r="E2447" t="s">
        <v>3732</v>
      </c>
      <c r="F2447" t="s">
        <v>2799</v>
      </c>
      <c r="G2447" t="s">
        <v>2788</v>
      </c>
      <c r="H2447" t="str">
        <f>IF(_xlfn.XLOOKUP(E2447,LD_01[DOCUMENTO],LD_01[REVISÃO])=F2447,"VIGENTE","OBSOLETO")</f>
        <v>OBSOLETO</v>
      </c>
      <c r="I2447" t="s">
        <v>4320</v>
      </c>
      <c r="J2447" t="s">
        <v>4855</v>
      </c>
      <c r="K2447" t="str">
        <f t="shared" si="114"/>
        <v>MSV-163MS-638-NORTE</v>
      </c>
      <c r="L2447" t="str">
        <f>_xlfn.XLOOKUP(E2447,LD_PROJETOS!A:A,LD_PROJETOS!H:H)</f>
        <v>SI</v>
      </c>
      <c r="M2447" t="str">
        <f t="shared" si="115"/>
        <v>OBSOLETO</v>
      </c>
      <c r="N2447" t="str">
        <f t="shared" si="116"/>
        <v>C:\Users\luis.nunes\OneDrive - ATERPA\00.SERVIDOR\SALA TÉCNICA\00.PROJETOS\02.DOCUMENTOS\ANO 01\MSV-163MS-638-NORTE\SI\OBSOLETO</v>
      </c>
      <c r="O2447" t="s">
        <v>4350</v>
      </c>
    </row>
    <row r="2448" spans="1:15" x14ac:dyDescent="0.3">
      <c r="A2448" t="s">
        <v>2442</v>
      </c>
      <c r="B2448">
        <v>29097998</v>
      </c>
      <c r="C2448" t="s">
        <v>5995</v>
      </c>
      <c r="D2448" s="11">
        <v>45859</v>
      </c>
      <c r="E2448" t="s">
        <v>3733</v>
      </c>
      <c r="F2448" t="s">
        <v>2799</v>
      </c>
      <c r="G2448" t="s">
        <v>2787</v>
      </c>
      <c r="H2448" t="str">
        <f>IF(_xlfn.XLOOKUP(E2448,LD_01[DOCUMENTO],LD_01[REVISÃO])=F2448,"VIGENTE","OBSOLETO")</f>
        <v>OBSOLETO</v>
      </c>
      <c r="I2448" t="s">
        <v>4320</v>
      </c>
      <c r="J2448" t="s">
        <v>4855</v>
      </c>
      <c r="K2448" t="str">
        <f t="shared" si="114"/>
        <v>MSV-163MS-638-NORTE</v>
      </c>
      <c r="L2448" t="str">
        <f>_xlfn.XLOOKUP(E2448,LD_PROJETOS!A:A,LD_PROJETOS!H:H)</f>
        <v>SI</v>
      </c>
      <c r="M2448" t="str">
        <f t="shared" si="115"/>
        <v>OBSOLETO</v>
      </c>
      <c r="N2448" t="str">
        <f t="shared" si="116"/>
        <v>C:\Users\luis.nunes\OneDrive - ATERPA\00.SERVIDOR\SALA TÉCNICA\00.PROJETOS\02.DOCUMENTOS\ANO 01\MSV-163MS-638-NORTE\SI\OBSOLETO</v>
      </c>
      <c r="O2448" t="s">
        <v>4350</v>
      </c>
    </row>
    <row r="2449" spans="1:15" x14ac:dyDescent="0.3">
      <c r="A2449" t="s">
        <v>2443</v>
      </c>
      <c r="B2449">
        <v>1018774</v>
      </c>
      <c r="C2449" t="s">
        <v>5995</v>
      </c>
      <c r="D2449" s="11">
        <v>45859</v>
      </c>
      <c r="E2449" t="s">
        <v>3733</v>
      </c>
      <c r="F2449" t="s">
        <v>2799</v>
      </c>
      <c r="G2449" t="s">
        <v>2788</v>
      </c>
      <c r="H2449" t="str">
        <f>IF(_xlfn.XLOOKUP(E2449,LD_01[DOCUMENTO],LD_01[REVISÃO])=F2449,"VIGENTE","OBSOLETO")</f>
        <v>OBSOLETO</v>
      </c>
      <c r="I2449" t="s">
        <v>4320</v>
      </c>
      <c r="J2449" t="s">
        <v>4855</v>
      </c>
      <c r="K2449" t="str">
        <f t="shared" si="114"/>
        <v>MSV-163MS-638-NORTE</v>
      </c>
      <c r="L2449" t="str">
        <f>_xlfn.XLOOKUP(E2449,LD_PROJETOS!A:A,LD_PROJETOS!H:H)</f>
        <v>SI</v>
      </c>
      <c r="M2449" t="str">
        <f t="shared" si="115"/>
        <v>OBSOLETO</v>
      </c>
      <c r="N2449" t="str">
        <f t="shared" si="116"/>
        <v>C:\Users\luis.nunes\OneDrive - ATERPA\00.SERVIDOR\SALA TÉCNICA\00.PROJETOS\02.DOCUMENTOS\ANO 01\MSV-163MS-638-NORTE\SI\OBSOLETO</v>
      </c>
      <c r="O2449" t="s">
        <v>4350</v>
      </c>
    </row>
    <row r="2450" spans="1:15" x14ac:dyDescent="0.3">
      <c r="A2450" t="s">
        <v>2444</v>
      </c>
      <c r="B2450">
        <v>4744344</v>
      </c>
      <c r="C2450" t="s">
        <v>5995</v>
      </c>
      <c r="D2450" s="11">
        <v>45859</v>
      </c>
      <c r="E2450" t="s">
        <v>3737</v>
      </c>
      <c r="F2450" t="s">
        <v>2818</v>
      </c>
      <c r="G2450" t="s">
        <v>2787</v>
      </c>
      <c r="H2450" t="str">
        <f>IF(_xlfn.XLOOKUP(E2450,LD_01[DOCUMENTO],LD_01[REVISÃO])=F2450,"VIGENTE","OBSOLETO")</f>
        <v>VIGENTE</v>
      </c>
      <c r="I2450" t="s">
        <v>4320</v>
      </c>
      <c r="J2450" t="s">
        <v>4855</v>
      </c>
      <c r="K2450" t="str">
        <f t="shared" si="114"/>
        <v>MSV-163MS-638-NORTE</v>
      </c>
      <c r="L2450" t="str">
        <f>_xlfn.XLOOKUP(E2450,LD_PROJETOS!A:A,LD_PROJETOS!H:H)</f>
        <v>SI</v>
      </c>
      <c r="M2450" t="str">
        <f t="shared" si="115"/>
        <v/>
      </c>
      <c r="N2450" t="str">
        <f t="shared" si="116"/>
        <v>C:\Users\luis.nunes\OneDrive - ATERPA\00.SERVIDOR\SALA TÉCNICA\00.PROJETOS\02.DOCUMENTOS\ANO 01\MSV-163MS-638-NORTE\SI</v>
      </c>
      <c r="O2450" t="s">
        <v>4350</v>
      </c>
    </row>
    <row r="2451" spans="1:15" x14ac:dyDescent="0.3">
      <c r="A2451" t="s">
        <v>2445</v>
      </c>
      <c r="B2451">
        <v>375411</v>
      </c>
      <c r="C2451" t="s">
        <v>5995</v>
      </c>
      <c r="D2451" s="11">
        <v>45859</v>
      </c>
      <c r="E2451" t="s">
        <v>3737</v>
      </c>
      <c r="F2451" t="s">
        <v>2818</v>
      </c>
      <c r="G2451" t="s">
        <v>2788</v>
      </c>
      <c r="H2451" t="str">
        <f>IF(_xlfn.XLOOKUP(E2451,LD_01[DOCUMENTO],LD_01[REVISÃO])=F2451,"VIGENTE","OBSOLETO")</f>
        <v>VIGENTE</v>
      </c>
      <c r="I2451" t="s">
        <v>4320</v>
      </c>
      <c r="J2451" t="s">
        <v>4855</v>
      </c>
      <c r="K2451" t="str">
        <f t="shared" si="114"/>
        <v>MSV-163MS-638-NORTE</v>
      </c>
      <c r="L2451" t="str">
        <f>_xlfn.XLOOKUP(E2451,LD_PROJETOS!A:A,LD_PROJETOS!H:H)</f>
        <v>SI</v>
      </c>
      <c r="M2451" t="str">
        <f t="shared" si="115"/>
        <v/>
      </c>
      <c r="N2451" t="str">
        <f t="shared" si="116"/>
        <v>C:\Users\luis.nunes\OneDrive - ATERPA\00.SERVIDOR\SALA TÉCNICA\00.PROJETOS\02.DOCUMENTOS\ANO 01\MSV-163MS-638-NORTE\SI</v>
      </c>
      <c r="O2451" t="s">
        <v>4350</v>
      </c>
    </row>
    <row r="2452" spans="1:15" x14ac:dyDescent="0.3">
      <c r="A2452" t="s">
        <v>2446</v>
      </c>
      <c r="B2452">
        <v>4716123</v>
      </c>
      <c r="C2452" t="s">
        <v>5995</v>
      </c>
      <c r="D2452" s="11">
        <v>45859</v>
      </c>
      <c r="E2452" t="s">
        <v>3739</v>
      </c>
      <c r="F2452" t="s">
        <v>2818</v>
      </c>
      <c r="G2452" t="s">
        <v>2787</v>
      </c>
      <c r="H2452" t="str">
        <f>IF(_xlfn.XLOOKUP(E2452,LD_01[DOCUMENTO],LD_01[REVISÃO])=F2452,"VIGENTE","OBSOLETO")</f>
        <v>VIGENTE</v>
      </c>
      <c r="I2452" t="s">
        <v>4320</v>
      </c>
      <c r="J2452" t="s">
        <v>4855</v>
      </c>
      <c r="K2452" t="str">
        <f t="shared" si="114"/>
        <v>MSV-163MS-638-NORTE</v>
      </c>
      <c r="L2452" t="str">
        <f>_xlfn.XLOOKUP(E2452,LD_PROJETOS!A:A,LD_PROJETOS!H:H)</f>
        <v>SI</v>
      </c>
      <c r="M2452" t="str">
        <f t="shared" si="115"/>
        <v/>
      </c>
      <c r="N2452" t="str">
        <f t="shared" si="116"/>
        <v>C:\Users\luis.nunes\OneDrive - ATERPA\00.SERVIDOR\SALA TÉCNICA\00.PROJETOS\02.DOCUMENTOS\ANO 01\MSV-163MS-638-NORTE\SI</v>
      </c>
      <c r="O2452" t="s">
        <v>4350</v>
      </c>
    </row>
    <row r="2453" spans="1:15" x14ac:dyDescent="0.3">
      <c r="A2453" t="s">
        <v>2447</v>
      </c>
      <c r="B2453">
        <v>366353</v>
      </c>
      <c r="C2453" t="s">
        <v>5995</v>
      </c>
      <c r="D2453" s="11">
        <v>45859</v>
      </c>
      <c r="E2453" t="s">
        <v>3739</v>
      </c>
      <c r="F2453" t="s">
        <v>2818</v>
      </c>
      <c r="G2453" t="s">
        <v>2788</v>
      </c>
      <c r="H2453" t="str">
        <f>IF(_xlfn.XLOOKUP(E2453,LD_01[DOCUMENTO],LD_01[REVISÃO])=F2453,"VIGENTE","OBSOLETO")</f>
        <v>VIGENTE</v>
      </c>
      <c r="I2453" t="s">
        <v>4320</v>
      </c>
      <c r="J2453" t="s">
        <v>4855</v>
      </c>
      <c r="K2453" t="str">
        <f t="shared" si="114"/>
        <v>MSV-163MS-638-NORTE</v>
      </c>
      <c r="L2453" t="str">
        <f>_xlfn.XLOOKUP(E2453,LD_PROJETOS!A:A,LD_PROJETOS!H:H)</f>
        <v>SI</v>
      </c>
      <c r="M2453" t="str">
        <f t="shared" si="115"/>
        <v/>
      </c>
      <c r="N2453" t="str">
        <f t="shared" si="116"/>
        <v>C:\Users\luis.nunes\OneDrive - ATERPA\00.SERVIDOR\SALA TÉCNICA\00.PROJETOS\02.DOCUMENTOS\ANO 01\MSV-163MS-638-NORTE\SI</v>
      </c>
      <c r="O2453" t="s">
        <v>4350</v>
      </c>
    </row>
    <row r="2454" spans="1:15" x14ac:dyDescent="0.3">
      <c r="A2454" t="s">
        <v>2457</v>
      </c>
      <c r="B2454">
        <v>12639144</v>
      </c>
      <c r="C2454" t="s">
        <v>5995</v>
      </c>
      <c r="D2454" s="11">
        <v>45859</v>
      </c>
      <c r="E2454" t="s">
        <v>3786</v>
      </c>
      <c r="F2454" t="s">
        <v>2799</v>
      </c>
      <c r="G2454" t="s">
        <v>2787</v>
      </c>
      <c r="H2454" t="str">
        <f>IF(_xlfn.XLOOKUP(E2454,LD_01[DOCUMENTO],LD_01[REVISÃO])=F2454,"VIGENTE","OBSOLETO")</f>
        <v>OBSOLETO</v>
      </c>
      <c r="I2454" t="s">
        <v>4320</v>
      </c>
      <c r="J2454" t="s">
        <v>4855</v>
      </c>
      <c r="K2454" t="str">
        <f t="shared" si="114"/>
        <v>MSV-163MS-638-NORTE</v>
      </c>
      <c r="L2454" t="str">
        <f>_xlfn.XLOOKUP(E2454,LD_PROJETOS!A:A,LD_PROJETOS!H:H)</f>
        <v>EL</v>
      </c>
      <c r="M2454" t="str">
        <f t="shared" si="115"/>
        <v>OBSOLETO</v>
      </c>
      <c r="N2454" t="str">
        <f t="shared" si="116"/>
        <v>C:\Users\luis.nunes\OneDrive - ATERPA\00.SERVIDOR\SALA TÉCNICA\00.PROJETOS\02.DOCUMENTOS\ANO 01\MSV-163MS-638-NORTE\EL\OBSOLETO</v>
      </c>
      <c r="O2454" t="s">
        <v>4350</v>
      </c>
    </row>
    <row r="2455" spans="1:15" x14ac:dyDescent="0.3">
      <c r="A2455" t="s">
        <v>2458</v>
      </c>
      <c r="B2455">
        <v>1074754</v>
      </c>
      <c r="C2455" t="s">
        <v>5995</v>
      </c>
      <c r="D2455" s="11">
        <v>45859</v>
      </c>
      <c r="E2455" t="s">
        <v>3786</v>
      </c>
      <c r="F2455" t="s">
        <v>2799</v>
      </c>
      <c r="G2455" t="s">
        <v>2788</v>
      </c>
      <c r="H2455" t="str">
        <f>IF(_xlfn.XLOOKUP(E2455,LD_01[DOCUMENTO],LD_01[REVISÃO])=F2455,"VIGENTE","OBSOLETO")</f>
        <v>OBSOLETO</v>
      </c>
      <c r="I2455" t="s">
        <v>4320</v>
      </c>
      <c r="J2455" t="s">
        <v>4855</v>
      </c>
      <c r="K2455" t="str">
        <f t="shared" si="114"/>
        <v>MSV-163MS-638-NORTE</v>
      </c>
      <c r="L2455" t="str">
        <f>_xlfn.XLOOKUP(E2455,LD_PROJETOS!A:A,LD_PROJETOS!H:H)</f>
        <v>EL</v>
      </c>
      <c r="M2455" t="str">
        <f t="shared" si="115"/>
        <v>OBSOLETO</v>
      </c>
      <c r="N2455" t="str">
        <f t="shared" si="116"/>
        <v>C:\Users\luis.nunes\OneDrive - ATERPA\00.SERVIDOR\SALA TÉCNICA\00.PROJETOS\02.DOCUMENTOS\ANO 01\MSV-163MS-638-NORTE\EL\OBSOLETO</v>
      </c>
      <c r="O2455" t="s">
        <v>4350</v>
      </c>
    </row>
    <row r="2456" spans="1:15" x14ac:dyDescent="0.3">
      <c r="A2456" t="s">
        <v>2459</v>
      </c>
      <c r="B2456">
        <v>4015892</v>
      </c>
      <c r="C2456" t="s">
        <v>5995</v>
      </c>
      <c r="D2456" s="11">
        <v>45859</v>
      </c>
      <c r="E2456" t="s">
        <v>3787</v>
      </c>
      <c r="F2456" t="s">
        <v>2799</v>
      </c>
      <c r="G2456" t="s">
        <v>2787</v>
      </c>
      <c r="H2456" t="str">
        <f>IF(_xlfn.XLOOKUP(E2456,LD_01[DOCUMENTO],LD_01[REVISÃO])=F2456,"VIGENTE","OBSOLETO")</f>
        <v>OBSOLETO</v>
      </c>
      <c r="I2456" t="s">
        <v>4320</v>
      </c>
      <c r="J2456" t="s">
        <v>4855</v>
      </c>
      <c r="K2456" t="str">
        <f t="shared" si="114"/>
        <v>MSV-163MS-638-NORTE</v>
      </c>
      <c r="L2456" t="str">
        <f>_xlfn.XLOOKUP(E2456,LD_PROJETOS!A:A,LD_PROJETOS!H:H)</f>
        <v>EL</v>
      </c>
      <c r="M2456" t="str">
        <f t="shared" si="115"/>
        <v>OBSOLETO</v>
      </c>
      <c r="N2456" t="str">
        <f t="shared" si="116"/>
        <v>C:\Users\luis.nunes\OneDrive - ATERPA\00.SERVIDOR\SALA TÉCNICA\00.PROJETOS\02.DOCUMENTOS\ANO 01\MSV-163MS-638-NORTE\EL\OBSOLETO</v>
      </c>
      <c r="O2456" t="s">
        <v>4350</v>
      </c>
    </row>
    <row r="2457" spans="1:15" x14ac:dyDescent="0.3">
      <c r="A2457" t="s">
        <v>2460</v>
      </c>
      <c r="B2457">
        <v>513516</v>
      </c>
      <c r="C2457" t="s">
        <v>5995</v>
      </c>
      <c r="D2457" s="11">
        <v>45859</v>
      </c>
      <c r="E2457" t="s">
        <v>3787</v>
      </c>
      <c r="F2457" t="s">
        <v>2799</v>
      </c>
      <c r="G2457" t="s">
        <v>2788</v>
      </c>
      <c r="H2457" t="str">
        <f>IF(_xlfn.XLOOKUP(E2457,LD_01[DOCUMENTO],LD_01[REVISÃO])=F2457,"VIGENTE","OBSOLETO")</f>
        <v>OBSOLETO</v>
      </c>
      <c r="I2457" t="s">
        <v>4320</v>
      </c>
      <c r="J2457" t="s">
        <v>4855</v>
      </c>
      <c r="K2457" t="str">
        <f t="shared" si="114"/>
        <v>MSV-163MS-638-NORTE</v>
      </c>
      <c r="L2457" t="str">
        <f>_xlfn.XLOOKUP(E2457,LD_PROJETOS!A:A,LD_PROJETOS!H:H)</f>
        <v>EL</v>
      </c>
      <c r="M2457" t="str">
        <f t="shared" si="115"/>
        <v>OBSOLETO</v>
      </c>
      <c r="N2457" t="str">
        <f t="shared" si="116"/>
        <v>C:\Users\luis.nunes\OneDrive - ATERPA\00.SERVIDOR\SALA TÉCNICA\00.PROJETOS\02.DOCUMENTOS\ANO 01\MSV-163MS-638-NORTE\EL\OBSOLETO</v>
      </c>
      <c r="O2457" t="s">
        <v>4350</v>
      </c>
    </row>
    <row r="2458" spans="1:15" x14ac:dyDescent="0.3">
      <c r="A2458" t="s">
        <v>2461</v>
      </c>
      <c r="B2458">
        <v>632527</v>
      </c>
      <c r="C2458" t="s">
        <v>5995</v>
      </c>
      <c r="D2458" s="11">
        <v>45859</v>
      </c>
      <c r="E2458" t="s">
        <v>3788</v>
      </c>
      <c r="F2458" t="s">
        <v>2799</v>
      </c>
      <c r="G2458" t="s">
        <v>2787</v>
      </c>
      <c r="H2458" t="str">
        <f>IF(_xlfn.XLOOKUP(E2458,LD_01[DOCUMENTO],LD_01[REVISÃO])=F2458,"VIGENTE","OBSOLETO")</f>
        <v>OBSOLETO</v>
      </c>
      <c r="I2458" t="s">
        <v>4320</v>
      </c>
      <c r="J2458" t="s">
        <v>4855</v>
      </c>
      <c r="K2458" t="str">
        <f t="shared" si="114"/>
        <v>MSV-163MS-638-NORTE</v>
      </c>
      <c r="L2458" t="str">
        <f>_xlfn.XLOOKUP(E2458,LD_PROJETOS!A:A,LD_PROJETOS!H:H)</f>
        <v>EL</v>
      </c>
      <c r="M2458" t="str">
        <f t="shared" si="115"/>
        <v>OBSOLETO</v>
      </c>
      <c r="N2458" t="str">
        <f t="shared" si="116"/>
        <v>C:\Users\luis.nunes\OneDrive - ATERPA\00.SERVIDOR\SALA TÉCNICA\00.PROJETOS\02.DOCUMENTOS\ANO 01\MSV-163MS-638-NORTE\EL\OBSOLETO</v>
      </c>
      <c r="O2458" t="s">
        <v>4350</v>
      </c>
    </row>
    <row r="2459" spans="1:15" x14ac:dyDescent="0.3">
      <c r="A2459" t="s">
        <v>2462</v>
      </c>
      <c r="B2459">
        <v>606016</v>
      </c>
      <c r="C2459" t="s">
        <v>5995</v>
      </c>
      <c r="D2459" s="11">
        <v>45859</v>
      </c>
      <c r="E2459" t="s">
        <v>3788</v>
      </c>
      <c r="F2459" t="s">
        <v>2799</v>
      </c>
      <c r="G2459" t="s">
        <v>2788</v>
      </c>
      <c r="H2459" t="str">
        <f>IF(_xlfn.XLOOKUP(E2459,LD_01[DOCUMENTO],LD_01[REVISÃO])=F2459,"VIGENTE","OBSOLETO")</f>
        <v>OBSOLETO</v>
      </c>
      <c r="I2459" t="s">
        <v>4320</v>
      </c>
      <c r="J2459" t="s">
        <v>4855</v>
      </c>
      <c r="K2459" t="str">
        <f t="shared" si="114"/>
        <v>MSV-163MS-638-NORTE</v>
      </c>
      <c r="L2459" t="str">
        <f>_xlfn.XLOOKUP(E2459,LD_PROJETOS!A:A,LD_PROJETOS!H:H)</f>
        <v>EL</v>
      </c>
      <c r="M2459" t="str">
        <f t="shared" si="115"/>
        <v>OBSOLETO</v>
      </c>
      <c r="N2459" t="str">
        <f t="shared" si="116"/>
        <v>C:\Users\luis.nunes\OneDrive - ATERPA\00.SERVIDOR\SALA TÉCNICA\00.PROJETOS\02.DOCUMENTOS\ANO 01\MSV-163MS-638-NORTE\EL\OBSOLETO</v>
      </c>
      <c r="O2459" t="s">
        <v>4350</v>
      </c>
    </row>
    <row r="2460" spans="1:15" x14ac:dyDescent="0.3">
      <c r="A2460" t="s">
        <v>2463</v>
      </c>
      <c r="B2460">
        <v>1265730</v>
      </c>
      <c r="C2460" t="s">
        <v>5995</v>
      </c>
      <c r="D2460" s="11">
        <v>45859</v>
      </c>
      <c r="E2460" t="s">
        <v>3789</v>
      </c>
      <c r="F2460" t="s">
        <v>2799</v>
      </c>
      <c r="G2460" t="s">
        <v>2787</v>
      </c>
      <c r="H2460" t="str">
        <f>IF(_xlfn.XLOOKUP(E2460,LD_01[DOCUMENTO],LD_01[REVISÃO])=F2460,"VIGENTE","OBSOLETO")</f>
        <v>OBSOLETO</v>
      </c>
      <c r="I2460" t="s">
        <v>4320</v>
      </c>
      <c r="J2460" t="s">
        <v>4855</v>
      </c>
      <c r="K2460" t="str">
        <f t="shared" si="114"/>
        <v>MSV-163MS-638-NORTE</v>
      </c>
      <c r="L2460" t="str">
        <f>_xlfn.XLOOKUP(E2460,LD_PROJETOS!A:A,LD_PROJETOS!H:H)</f>
        <v>EL</v>
      </c>
      <c r="M2460" t="str">
        <f t="shared" si="115"/>
        <v>OBSOLETO</v>
      </c>
      <c r="N2460" t="str">
        <f t="shared" si="116"/>
        <v>C:\Users\luis.nunes\OneDrive - ATERPA\00.SERVIDOR\SALA TÉCNICA\00.PROJETOS\02.DOCUMENTOS\ANO 01\MSV-163MS-638-NORTE\EL\OBSOLETO</v>
      </c>
      <c r="O2460" t="s">
        <v>4350</v>
      </c>
    </row>
    <row r="2461" spans="1:15" x14ac:dyDescent="0.3">
      <c r="A2461" t="s">
        <v>2464</v>
      </c>
      <c r="B2461">
        <v>1130811</v>
      </c>
      <c r="C2461" t="s">
        <v>5995</v>
      </c>
      <c r="D2461" s="11">
        <v>45859</v>
      </c>
      <c r="E2461" t="s">
        <v>3789</v>
      </c>
      <c r="F2461" t="s">
        <v>2799</v>
      </c>
      <c r="G2461" t="s">
        <v>2788</v>
      </c>
      <c r="H2461" t="str">
        <f>IF(_xlfn.XLOOKUP(E2461,LD_01[DOCUMENTO],LD_01[REVISÃO])=F2461,"VIGENTE","OBSOLETO")</f>
        <v>OBSOLETO</v>
      </c>
      <c r="I2461" t="s">
        <v>4320</v>
      </c>
      <c r="J2461" t="s">
        <v>4855</v>
      </c>
      <c r="K2461" t="str">
        <f t="shared" si="114"/>
        <v>MSV-163MS-638-NORTE</v>
      </c>
      <c r="L2461" t="str">
        <f>_xlfn.XLOOKUP(E2461,LD_PROJETOS!A:A,LD_PROJETOS!H:H)</f>
        <v>EL</v>
      </c>
      <c r="M2461" t="str">
        <f t="shared" si="115"/>
        <v>OBSOLETO</v>
      </c>
      <c r="N2461" t="str">
        <f t="shared" si="116"/>
        <v>C:\Users\luis.nunes\OneDrive - ATERPA\00.SERVIDOR\SALA TÉCNICA\00.PROJETOS\02.DOCUMENTOS\ANO 01\MSV-163MS-638-NORTE\EL\OBSOLETO</v>
      </c>
      <c r="O2461" t="s">
        <v>4780</v>
      </c>
    </row>
    <row r="2462" spans="1:15" x14ac:dyDescent="0.3">
      <c r="A2462" t="s">
        <v>2465</v>
      </c>
      <c r="B2462">
        <v>1973327</v>
      </c>
      <c r="C2462" t="s">
        <v>5995</v>
      </c>
      <c r="D2462" s="11">
        <v>45859</v>
      </c>
      <c r="E2462" t="s">
        <v>4056</v>
      </c>
      <c r="F2462" t="s">
        <v>2791</v>
      </c>
      <c r="G2462" t="s">
        <v>2787</v>
      </c>
      <c r="H2462" t="str">
        <f>IF(_xlfn.XLOOKUP(E2462,LD_01[DOCUMENTO],LD_01[REVISÃO])=F2462,"VIGENTE","OBSOLETO")</f>
        <v>OBSOLETO</v>
      </c>
      <c r="I2462" t="s">
        <v>4320</v>
      </c>
      <c r="J2462" t="s">
        <v>4855</v>
      </c>
      <c r="K2462" t="str">
        <f t="shared" si="114"/>
        <v>MSV-163MS-638-NORTE</v>
      </c>
      <c r="L2462" t="str">
        <f>_xlfn.XLOOKUP(E2462,LD_PROJETOS!A:A,LD_PROJETOS!H:H)</f>
        <v>EL</v>
      </c>
      <c r="M2462" t="str">
        <f t="shared" si="115"/>
        <v>OBSOLETO</v>
      </c>
      <c r="N2462" t="str">
        <f t="shared" si="116"/>
        <v>C:\Users\luis.nunes\OneDrive - ATERPA\00.SERVIDOR\SALA TÉCNICA\00.PROJETOS\02.DOCUMENTOS\ANO 01\MSV-163MS-638-NORTE\EL\OBSOLETO</v>
      </c>
      <c r="O2462" t="s">
        <v>4780</v>
      </c>
    </row>
    <row r="2463" spans="1:15" x14ac:dyDescent="0.3">
      <c r="A2463" t="s">
        <v>2466</v>
      </c>
      <c r="B2463">
        <v>1171188</v>
      </c>
      <c r="C2463" t="s">
        <v>5995</v>
      </c>
      <c r="D2463" s="11">
        <v>45859</v>
      </c>
      <c r="E2463" t="s">
        <v>4056</v>
      </c>
      <c r="F2463" t="s">
        <v>2791</v>
      </c>
      <c r="G2463" t="s">
        <v>2788</v>
      </c>
      <c r="H2463" t="str">
        <f>IF(_xlfn.XLOOKUP(E2463,LD_01[DOCUMENTO],LD_01[REVISÃO])=F2463,"VIGENTE","OBSOLETO")</f>
        <v>OBSOLETO</v>
      </c>
      <c r="I2463" t="s">
        <v>4320</v>
      </c>
      <c r="J2463" t="s">
        <v>4855</v>
      </c>
      <c r="K2463" t="str">
        <f t="shared" si="114"/>
        <v>MSV-163MS-638-NORTE</v>
      </c>
      <c r="L2463" t="str">
        <f>_xlfn.XLOOKUP(E2463,LD_PROJETOS!A:A,LD_PROJETOS!H:H)</f>
        <v>EL</v>
      </c>
      <c r="M2463" t="str">
        <f t="shared" si="115"/>
        <v>OBSOLETO</v>
      </c>
      <c r="N2463" t="str">
        <f t="shared" si="116"/>
        <v>C:\Users\luis.nunes\OneDrive - ATERPA\00.SERVIDOR\SALA TÉCNICA\00.PROJETOS\02.DOCUMENTOS\ANO 01\MSV-163MS-638-NORTE\EL\OBSOLETO</v>
      </c>
      <c r="O2463" t="s">
        <v>4350</v>
      </c>
    </row>
    <row r="2464" spans="1:15" x14ac:dyDescent="0.3">
      <c r="A2464" t="s">
        <v>2507</v>
      </c>
      <c r="B2464">
        <v>6383430</v>
      </c>
      <c r="C2464" t="s">
        <v>5995</v>
      </c>
      <c r="D2464" s="11">
        <v>45859</v>
      </c>
      <c r="E2464" t="s">
        <v>3915</v>
      </c>
      <c r="F2464" t="s">
        <v>2818</v>
      </c>
      <c r="G2464" t="s">
        <v>2787</v>
      </c>
      <c r="H2464" t="str">
        <f>IF(_xlfn.XLOOKUP(E2464,LD_01[DOCUMENTO],LD_01[REVISÃO])=F2464,"VIGENTE","OBSOLETO")</f>
        <v>OBSOLETO</v>
      </c>
      <c r="I2464" t="s">
        <v>4320</v>
      </c>
      <c r="J2464" t="s">
        <v>4855</v>
      </c>
      <c r="K2464" t="str">
        <f t="shared" si="114"/>
        <v>MSV-163MS-638-NORTE</v>
      </c>
      <c r="L2464" t="str">
        <f>_xlfn.XLOOKUP(E2464,LD_PROJETOS!A:A,LD_PROJETOS!H:H)</f>
        <v>PA</v>
      </c>
      <c r="M2464" t="str">
        <f t="shared" si="115"/>
        <v>OBSOLETO</v>
      </c>
      <c r="N2464" t="str">
        <f t="shared" si="116"/>
        <v>C:\Users\luis.nunes\OneDrive - ATERPA\00.SERVIDOR\SALA TÉCNICA\00.PROJETOS\02.DOCUMENTOS\ANO 01\MSV-163MS-638-NORTE\PA\OBSOLETO</v>
      </c>
      <c r="O2464" t="s">
        <v>4350</v>
      </c>
    </row>
    <row r="2465" spans="1:15" x14ac:dyDescent="0.3">
      <c r="A2465" t="s">
        <v>2508</v>
      </c>
      <c r="B2465">
        <v>604805</v>
      </c>
      <c r="C2465" t="s">
        <v>5995</v>
      </c>
      <c r="D2465" s="11">
        <v>45859</v>
      </c>
      <c r="E2465" t="s">
        <v>3915</v>
      </c>
      <c r="F2465" t="s">
        <v>2818</v>
      </c>
      <c r="G2465" t="s">
        <v>2788</v>
      </c>
      <c r="H2465" t="str">
        <f>IF(_xlfn.XLOOKUP(E2465,LD_01[DOCUMENTO],LD_01[REVISÃO])=F2465,"VIGENTE","OBSOLETO")</f>
        <v>OBSOLETO</v>
      </c>
      <c r="I2465" t="s">
        <v>4320</v>
      </c>
      <c r="J2465" t="s">
        <v>4855</v>
      </c>
      <c r="K2465" t="str">
        <f t="shared" si="114"/>
        <v>MSV-163MS-638-NORTE</v>
      </c>
      <c r="L2465" t="str">
        <f>_xlfn.XLOOKUP(E2465,LD_PROJETOS!A:A,LD_PROJETOS!H:H)</f>
        <v>PA</v>
      </c>
      <c r="M2465" t="str">
        <f t="shared" si="115"/>
        <v>OBSOLETO</v>
      </c>
      <c r="N2465" t="str">
        <f t="shared" si="116"/>
        <v>C:\Users\luis.nunes\OneDrive - ATERPA\00.SERVIDOR\SALA TÉCNICA\00.PROJETOS\02.DOCUMENTOS\ANO 01\MSV-163MS-638-NORTE\PA\OBSOLETO</v>
      </c>
      <c r="O2465" t="s">
        <v>4350</v>
      </c>
    </row>
    <row r="2466" spans="1:15" x14ac:dyDescent="0.3">
      <c r="A2466" t="s">
        <v>2509</v>
      </c>
      <c r="B2466">
        <v>6384454</v>
      </c>
      <c r="C2466" t="s">
        <v>5995</v>
      </c>
      <c r="D2466" s="11">
        <v>45859</v>
      </c>
      <c r="E2466" t="s">
        <v>3916</v>
      </c>
      <c r="F2466" t="s">
        <v>2818</v>
      </c>
      <c r="G2466" t="s">
        <v>2787</v>
      </c>
      <c r="H2466" t="str">
        <f>IF(_xlfn.XLOOKUP(E2466,LD_01[DOCUMENTO],LD_01[REVISÃO])=F2466,"VIGENTE","OBSOLETO")</f>
        <v>OBSOLETO</v>
      </c>
      <c r="I2466" t="s">
        <v>4320</v>
      </c>
      <c r="J2466" t="s">
        <v>4855</v>
      </c>
      <c r="K2466" t="str">
        <f t="shared" si="114"/>
        <v>MSV-163MS-638-NORTE</v>
      </c>
      <c r="L2466" t="str">
        <f>_xlfn.XLOOKUP(E2466,LD_PROJETOS!A:A,LD_PROJETOS!H:H)</f>
        <v>PA</v>
      </c>
      <c r="M2466" t="str">
        <f t="shared" si="115"/>
        <v>OBSOLETO</v>
      </c>
      <c r="N2466" t="str">
        <f t="shared" si="116"/>
        <v>C:\Users\luis.nunes\OneDrive - ATERPA\00.SERVIDOR\SALA TÉCNICA\00.PROJETOS\02.DOCUMENTOS\ANO 01\MSV-163MS-638-NORTE\PA\OBSOLETO</v>
      </c>
      <c r="O2466" t="s">
        <v>4350</v>
      </c>
    </row>
    <row r="2467" spans="1:15" x14ac:dyDescent="0.3">
      <c r="A2467" t="s">
        <v>2510</v>
      </c>
      <c r="B2467">
        <v>830284</v>
      </c>
      <c r="C2467" t="s">
        <v>5995</v>
      </c>
      <c r="D2467" s="11">
        <v>45859</v>
      </c>
      <c r="E2467" t="s">
        <v>3916</v>
      </c>
      <c r="F2467" t="s">
        <v>2818</v>
      </c>
      <c r="G2467" t="s">
        <v>2788</v>
      </c>
      <c r="H2467" t="str">
        <f>IF(_xlfn.XLOOKUP(E2467,LD_01[DOCUMENTO],LD_01[REVISÃO])=F2467,"VIGENTE","OBSOLETO")</f>
        <v>OBSOLETO</v>
      </c>
      <c r="I2467" t="s">
        <v>4320</v>
      </c>
      <c r="J2467" t="s">
        <v>4855</v>
      </c>
      <c r="K2467" t="str">
        <f t="shared" si="114"/>
        <v>MSV-163MS-638-NORTE</v>
      </c>
      <c r="L2467" t="str">
        <f>_xlfn.XLOOKUP(E2467,LD_PROJETOS!A:A,LD_PROJETOS!H:H)</f>
        <v>PA</v>
      </c>
      <c r="M2467" t="str">
        <f t="shared" si="115"/>
        <v>OBSOLETO</v>
      </c>
      <c r="N2467" t="str">
        <f t="shared" si="116"/>
        <v>C:\Users\luis.nunes\OneDrive - ATERPA\00.SERVIDOR\SALA TÉCNICA\00.PROJETOS\02.DOCUMENTOS\ANO 01\MSV-163MS-638-NORTE\PA\OBSOLETO</v>
      </c>
      <c r="O2467" t="s">
        <v>4350</v>
      </c>
    </row>
    <row r="2468" spans="1:15" x14ac:dyDescent="0.3">
      <c r="A2468" t="s">
        <v>2511</v>
      </c>
      <c r="B2468">
        <v>889594</v>
      </c>
      <c r="C2468" t="s">
        <v>5995</v>
      </c>
      <c r="D2468" s="11">
        <v>45859</v>
      </c>
      <c r="E2468" t="s">
        <v>3917</v>
      </c>
      <c r="F2468" t="s">
        <v>2818</v>
      </c>
      <c r="G2468" t="s">
        <v>2787</v>
      </c>
      <c r="H2468" t="str">
        <f>IF(_xlfn.XLOOKUP(E2468,LD_01[DOCUMENTO],LD_01[REVISÃO])=F2468,"VIGENTE","OBSOLETO")</f>
        <v>VIGENTE</v>
      </c>
      <c r="I2468" t="s">
        <v>4320</v>
      </c>
      <c r="J2468" t="s">
        <v>4855</v>
      </c>
      <c r="K2468" t="str">
        <f t="shared" si="114"/>
        <v>MSV-163MS-638-NORTE</v>
      </c>
      <c r="L2468" t="str">
        <f>_xlfn.XLOOKUP(E2468,LD_PROJETOS!A:A,LD_PROJETOS!H:H)</f>
        <v>PA</v>
      </c>
      <c r="M2468" t="str">
        <f t="shared" si="115"/>
        <v/>
      </c>
      <c r="N2468" t="str">
        <f t="shared" si="116"/>
        <v>C:\Users\luis.nunes\OneDrive - ATERPA\00.SERVIDOR\SALA TÉCNICA\00.PROJETOS\02.DOCUMENTOS\ANO 01\MSV-163MS-638-NORTE\PA</v>
      </c>
      <c r="O2468" t="s">
        <v>4350</v>
      </c>
    </row>
    <row r="2469" spans="1:15" x14ac:dyDescent="0.3">
      <c r="A2469" t="s">
        <v>2512</v>
      </c>
      <c r="B2469">
        <v>287191</v>
      </c>
      <c r="C2469" t="s">
        <v>5995</v>
      </c>
      <c r="D2469" s="11">
        <v>45859</v>
      </c>
      <c r="E2469" t="s">
        <v>3917</v>
      </c>
      <c r="F2469" t="s">
        <v>2818</v>
      </c>
      <c r="G2469" t="s">
        <v>2788</v>
      </c>
      <c r="H2469" t="str">
        <f>IF(_xlfn.XLOOKUP(E2469,LD_01[DOCUMENTO],LD_01[REVISÃO])=F2469,"VIGENTE","OBSOLETO")</f>
        <v>VIGENTE</v>
      </c>
      <c r="I2469" t="s">
        <v>4320</v>
      </c>
      <c r="J2469" t="s">
        <v>4855</v>
      </c>
      <c r="K2469" t="str">
        <f t="shared" si="114"/>
        <v>MSV-163MS-638-NORTE</v>
      </c>
      <c r="L2469" t="str">
        <f>_xlfn.XLOOKUP(E2469,LD_PROJETOS!A:A,LD_PROJETOS!H:H)</f>
        <v>PA</v>
      </c>
      <c r="M2469" t="str">
        <f t="shared" si="115"/>
        <v/>
      </c>
      <c r="N2469" t="str">
        <f t="shared" si="116"/>
        <v>C:\Users\luis.nunes\OneDrive - ATERPA\00.SERVIDOR\SALA TÉCNICA\00.PROJETOS\02.DOCUMENTOS\ANO 01\MSV-163MS-638-NORTE\PA</v>
      </c>
      <c r="O2469" t="s">
        <v>4350</v>
      </c>
    </row>
    <row r="2470" spans="1:15" x14ac:dyDescent="0.3">
      <c r="A2470" t="s">
        <v>2513</v>
      </c>
      <c r="B2470">
        <v>889918</v>
      </c>
      <c r="C2470" t="s">
        <v>5995</v>
      </c>
      <c r="D2470" s="11">
        <v>45859</v>
      </c>
      <c r="E2470" t="s">
        <v>3918</v>
      </c>
      <c r="F2470" t="s">
        <v>2818</v>
      </c>
      <c r="G2470" t="s">
        <v>2787</v>
      </c>
      <c r="H2470" t="str">
        <f>IF(_xlfn.XLOOKUP(E2470,LD_01[DOCUMENTO],LD_01[REVISÃO])=F2470,"VIGENTE","OBSOLETO")</f>
        <v>VIGENTE</v>
      </c>
      <c r="I2470" t="s">
        <v>4320</v>
      </c>
      <c r="J2470" t="s">
        <v>4855</v>
      </c>
      <c r="K2470" t="str">
        <f t="shared" si="114"/>
        <v>MSV-163MS-638-NORTE</v>
      </c>
      <c r="L2470" t="str">
        <f>_xlfn.XLOOKUP(E2470,LD_PROJETOS!A:A,LD_PROJETOS!H:H)</f>
        <v>PA</v>
      </c>
      <c r="M2470" t="str">
        <f t="shared" si="115"/>
        <v/>
      </c>
      <c r="N2470" t="str">
        <f t="shared" si="116"/>
        <v>C:\Users\luis.nunes\OneDrive - ATERPA\00.SERVIDOR\SALA TÉCNICA\00.PROJETOS\02.DOCUMENTOS\ANO 01\MSV-163MS-638-NORTE\PA</v>
      </c>
      <c r="O2470" t="s">
        <v>4350</v>
      </c>
    </row>
    <row r="2471" spans="1:15" x14ac:dyDescent="0.3">
      <c r="A2471" t="s">
        <v>2514</v>
      </c>
      <c r="B2471">
        <v>293834</v>
      </c>
      <c r="C2471" t="s">
        <v>5995</v>
      </c>
      <c r="D2471" s="11">
        <v>45859</v>
      </c>
      <c r="E2471" t="s">
        <v>3918</v>
      </c>
      <c r="F2471" t="s">
        <v>2818</v>
      </c>
      <c r="G2471" t="s">
        <v>2788</v>
      </c>
      <c r="H2471" t="str">
        <f>IF(_xlfn.XLOOKUP(E2471,LD_01[DOCUMENTO],LD_01[REVISÃO])=F2471,"VIGENTE","OBSOLETO")</f>
        <v>VIGENTE</v>
      </c>
      <c r="I2471" t="s">
        <v>4320</v>
      </c>
      <c r="J2471" t="s">
        <v>4855</v>
      </c>
      <c r="K2471" t="str">
        <f t="shared" si="114"/>
        <v>MSV-163MS-638-NORTE</v>
      </c>
      <c r="L2471" t="str">
        <f>_xlfn.XLOOKUP(E2471,LD_PROJETOS!A:A,LD_PROJETOS!H:H)</f>
        <v>PA</v>
      </c>
      <c r="M2471" t="str">
        <f t="shared" si="115"/>
        <v/>
      </c>
      <c r="N2471" t="str">
        <f t="shared" si="116"/>
        <v>C:\Users\luis.nunes\OneDrive - ATERPA\00.SERVIDOR\SALA TÉCNICA\00.PROJETOS\02.DOCUMENTOS\ANO 01\MSV-163MS-638-NORTE\PA</v>
      </c>
      <c r="O2471" t="s">
        <v>4780</v>
      </c>
    </row>
    <row r="2472" spans="1:15" x14ac:dyDescent="0.3">
      <c r="A2472" t="s">
        <v>2515</v>
      </c>
      <c r="B2472">
        <v>891202</v>
      </c>
      <c r="C2472" t="s">
        <v>5995</v>
      </c>
      <c r="D2472" s="11">
        <v>45859</v>
      </c>
      <c r="E2472" t="s">
        <v>4057</v>
      </c>
      <c r="F2472" t="s">
        <v>2818</v>
      </c>
      <c r="G2472" t="s">
        <v>2787</v>
      </c>
      <c r="H2472" t="str">
        <f>IF(_xlfn.XLOOKUP(E2472,LD_01[DOCUMENTO],LD_01[REVISÃO])=F2472,"VIGENTE","OBSOLETO")</f>
        <v>VIGENTE</v>
      </c>
      <c r="I2472" t="s">
        <v>4320</v>
      </c>
      <c r="J2472" t="s">
        <v>4855</v>
      </c>
      <c r="K2472" t="str">
        <f t="shared" si="114"/>
        <v>MSV-163MS-638-NORTE</v>
      </c>
      <c r="L2472" t="str">
        <f>_xlfn.XLOOKUP(E2472,LD_PROJETOS!A:A,LD_PROJETOS!H:H)</f>
        <v>PA</v>
      </c>
      <c r="M2472" t="str">
        <f t="shared" si="115"/>
        <v/>
      </c>
      <c r="N2472" t="str">
        <f t="shared" si="116"/>
        <v>C:\Users\luis.nunes\OneDrive - ATERPA\00.SERVIDOR\SALA TÉCNICA\00.PROJETOS\02.DOCUMENTOS\ANO 01\MSV-163MS-638-NORTE\PA</v>
      </c>
      <c r="O2472" t="s">
        <v>4780</v>
      </c>
    </row>
    <row r="2473" spans="1:15" x14ac:dyDescent="0.3">
      <c r="A2473" t="s">
        <v>2516</v>
      </c>
      <c r="B2473">
        <v>300523</v>
      </c>
      <c r="C2473" t="s">
        <v>5995</v>
      </c>
      <c r="D2473" s="11">
        <v>45859</v>
      </c>
      <c r="E2473" t="s">
        <v>4057</v>
      </c>
      <c r="F2473" t="s">
        <v>2818</v>
      </c>
      <c r="G2473" t="s">
        <v>2788</v>
      </c>
      <c r="H2473" t="str">
        <f>IF(_xlfn.XLOOKUP(E2473,LD_01[DOCUMENTO],LD_01[REVISÃO])=F2473,"VIGENTE","OBSOLETO")</f>
        <v>VIGENTE</v>
      </c>
      <c r="I2473" t="s">
        <v>4320</v>
      </c>
      <c r="J2473" t="s">
        <v>4855</v>
      </c>
      <c r="K2473" t="str">
        <f t="shared" si="114"/>
        <v>MSV-163MS-638-NORTE</v>
      </c>
      <c r="L2473" t="str">
        <f>_xlfn.XLOOKUP(E2473,LD_PROJETOS!A:A,LD_PROJETOS!H:H)</f>
        <v>PA</v>
      </c>
      <c r="M2473" t="str">
        <f t="shared" si="115"/>
        <v/>
      </c>
      <c r="N2473" t="str">
        <f t="shared" si="116"/>
        <v>C:\Users\luis.nunes\OneDrive - ATERPA\00.SERVIDOR\SALA TÉCNICA\00.PROJETOS\02.DOCUMENTOS\ANO 01\MSV-163MS-638-NORTE\PA</v>
      </c>
      <c r="O2473" t="s">
        <v>4350</v>
      </c>
    </row>
    <row r="2474" spans="1:15" x14ac:dyDescent="0.3">
      <c r="A2474" t="s">
        <v>2472</v>
      </c>
      <c r="B2474">
        <v>1393948</v>
      </c>
      <c r="C2474" t="s">
        <v>5995</v>
      </c>
      <c r="D2474" s="11">
        <v>45859</v>
      </c>
      <c r="E2474" t="s">
        <v>3831</v>
      </c>
      <c r="F2474" t="s">
        <v>2818</v>
      </c>
      <c r="G2474" t="s">
        <v>2788</v>
      </c>
      <c r="H2474" t="str">
        <f>IF(_xlfn.XLOOKUP(E2474,LD_01[DOCUMENTO],LD_01[REVISÃO])=F2474,"VIGENTE","OBSOLETO")</f>
        <v>OBSOLETO</v>
      </c>
      <c r="I2474" t="s">
        <v>4320</v>
      </c>
      <c r="J2474" t="s">
        <v>4855</v>
      </c>
      <c r="K2474" t="str">
        <f t="shared" si="114"/>
        <v>MSV-163MS-638-NORTE</v>
      </c>
      <c r="L2474" t="str">
        <f>_xlfn.XLOOKUP(E2474,LD_PROJETOS!A:A,LD_PROJETOS!H:H)</f>
        <v>DV</v>
      </c>
      <c r="M2474" t="str">
        <f t="shared" si="115"/>
        <v>OBSOLETO</v>
      </c>
      <c r="N2474" t="str">
        <f t="shared" si="116"/>
        <v>C:\Users\luis.nunes\OneDrive - ATERPA\00.SERVIDOR\SALA TÉCNICA\00.PROJETOS\02.DOCUMENTOS\ANO 01\MSV-163MS-638-NORTE\DV\OBSOLETO</v>
      </c>
      <c r="O2474" t="s">
        <v>4350</v>
      </c>
    </row>
    <row r="2475" spans="1:15" x14ac:dyDescent="0.3">
      <c r="A2475" t="s">
        <v>2473</v>
      </c>
      <c r="B2475">
        <v>638853</v>
      </c>
      <c r="C2475" t="s">
        <v>5995</v>
      </c>
      <c r="D2475" s="11">
        <v>45859</v>
      </c>
      <c r="E2475" t="s">
        <v>3832</v>
      </c>
      <c r="F2475" t="s">
        <v>2818</v>
      </c>
      <c r="G2475" t="s">
        <v>2787</v>
      </c>
      <c r="H2475" t="str">
        <f>IF(_xlfn.XLOOKUP(E2475,LD_01[DOCUMENTO],LD_01[REVISÃO])=F2475,"VIGENTE","OBSOLETO")</f>
        <v>OBSOLETO</v>
      </c>
      <c r="I2475" t="s">
        <v>4320</v>
      </c>
      <c r="J2475" t="s">
        <v>4855</v>
      </c>
      <c r="K2475" t="str">
        <f t="shared" si="114"/>
        <v>MSV-163MS-638-NORTE</v>
      </c>
      <c r="L2475" t="str">
        <f>_xlfn.XLOOKUP(E2475,LD_PROJETOS!A:A,LD_PROJETOS!H:H)</f>
        <v>DV</v>
      </c>
      <c r="M2475" t="str">
        <f t="shared" si="115"/>
        <v>OBSOLETO</v>
      </c>
      <c r="N2475" t="str">
        <f t="shared" si="116"/>
        <v>C:\Users\luis.nunes\OneDrive - ATERPA\00.SERVIDOR\SALA TÉCNICA\00.PROJETOS\02.DOCUMENTOS\ANO 01\MSV-163MS-638-NORTE\DV\OBSOLETO</v>
      </c>
      <c r="O2475" t="s">
        <v>4350</v>
      </c>
    </row>
    <row r="2476" spans="1:15" x14ac:dyDescent="0.3">
      <c r="A2476" t="s">
        <v>2474</v>
      </c>
      <c r="B2476">
        <v>736743</v>
      </c>
      <c r="C2476" t="s">
        <v>5995</v>
      </c>
      <c r="D2476" s="11">
        <v>45859</v>
      </c>
      <c r="E2476" t="s">
        <v>3832</v>
      </c>
      <c r="F2476" t="s">
        <v>2818</v>
      </c>
      <c r="G2476" t="s">
        <v>2788</v>
      </c>
      <c r="H2476" t="str">
        <f>IF(_xlfn.XLOOKUP(E2476,LD_01[DOCUMENTO],LD_01[REVISÃO])=F2476,"VIGENTE","OBSOLETO")</f>
        <v>OBSOLETO</v>
      </c>
      <c r="I2476" t="s">
        <v>4320</v>
      </c>
      <c r="J2476" t="s">
        <v>4855</v>
      </c>
      <c r="K2476" t="str">
        <f t="shared" si="114"/>
        <v>MSV-163MS-638-NORTE</v>
      </c>
      <c r="L2476" t="str">
        <f>_xlfn.XLOOKUP(E2476,LD_PROJETOS!A:A,LD_PROJETOS!H:H)</f>
        <v>DV</v>
      </c>
      <c r="M2476" t="str">
        <f t="shared" si="115"/>
        <v>OBSOLETO</v>
      </c>
      <c r="N2476" t="str">
        <f t="shared" si="116"/>
        <v>C:\Users\luis.nunes\OneDrive - ATERPA\00.SERVIDOR\SALA TÉCNICA\00.PROJETOS\02.DOCUMENTOS\ANO 01\MSV-163MS-638-NORTE\DV\OBSOLETO</v>
      </c>
      <c r="O2476" t="s">
        <v>4350</v>
      </c>
    </row>
    <row r="2477" spans="1:15" x14ac:dyDescent="0.3">
      <c r="A2477" t="s">
        <v>2475</v>
      </c>
      <c r="B2477">
        <v>637607</v>
      </c>
      <c r="C2477" t="s">
        <v>5995</v>
      </c>
      <c r="D2477" s="11">
        <v>45859</v>
      </c>
      <c r="E2477" t="s">
        <v>3833</v>
      </c>
      <c r="F2477" t="s">
        <v>2818</v>
      </c>
      <c r="G2477" t="s">
        <v>2787</v>
      </c>
      <c r="H2477" t="str">
        <f>IF(_xlfn.XLOOKUP(E2477,LD_01[DOCUMENTO],LD_01[REVISÃO])=F2477,"VIGENTE","OBSOLETO")</f>
        <v>OBSOLETO</v>
      </c>
      <c r="I2477" t="s">
        <v>4320</v>
      </c>
      <c r="J2477" t="s">
        <v>4855</v>
      </c>
      <c r="K2477" t="str">
        <f t="shared" si="114"/>
        <v>MSV-163MS-638-NORTE</v>
      </c>
      <c r="L2477" t="str">
        <f>_xlfn.XLOOKUP(E2477,LD_PROJETOS!A:A,LD_PROJETOS!H:H)</f>
        <v>DV</v>
      </c>
      <c r="M2477" t="str">
        <f t="shared" si="115"/>
        <v>OBSOLETO</v>
      </c>
      <c r="N2477" t="str">
        <f t="shared" si="116"/>
        <v>C:\Users\luis.nunes\OneDrive - ATERPA\00.SERVIDOR\SALA TÉCNICA\00.PROJETOS\02.DOCUMENTOS\ANO 01\MSV-163MS-638-NORTE\DV\OBSOLETO</v>
      </c>
      <c r="O2477" t="s">
        <v>4350</v>
      </c>
    </row>
    <row r="2478" spans="1:15" x14ac:dyDescent="0.3">
      <c r="A2478" t="s">
        <v>2476</v>
      </c>
      <c r="B2478">
        <v>523608</v>
      </c>
      <c r="C2478" t="s">
        <v>5995</v>
      </c>
      <c r="D2478" s="11">
        <v>45859</v>
      </c>
      <c r="E2478" t="s">
        <v>3833</v>
      </c>
      <c r="F2478" t="s">
        <v>2818</v>
      </c>
      <c r="G2478" t="s">
        <v>2788</v>
      </c>
      <c r="H2478" t="str">
        <f>IF(_xlfn.XLOOKUP(E2478,LD_01[DOCUMENTO],LD_01[REVISÃO])=F2478,"VIGENTE","OBSOLETO")</f>
        <v>OBSOLETO</v>
      </c>
      <c r="I2478" t="s">
        <v>4320</v>
      </c>
      <c r="J2478" t="s">
        <v>4855</v>
      </c>
      <c r="K2478" t="str">
        <f t="shared" si="114"/>
        <v>MSV-163MS-638-NORTE</v>
      </c>
      <c r="L2478" t="str">
        <f>_xlfn.XLOOKUP(E2478,LD_PROJETOS!A:A,LD_PROJETOS!H:H)</f>
        <v>DV</v>
      </c>
      <c r="M2478" t="str">
        <f t="shared" si="115"/>
        <v>OBSOLETO</v>
      </c>
      <c r="N2478" t="str">
        <f t="shared" si="116"/>
        <v>C:\Users\luis.nunes\OneDrive - ATERPA\00.SERVIDOR\SALA TÉCNICA\00.PROJETOS\02.DOCUMENTOS\ANO 01\MSV-163MS-638-NORTE\DV\OBSOLETO</v>
      </c>
      <c r="O2478" t="s">
        <v>4350</v>
      </c>
    </row>
    <row r="2479" spans="1:15" x14ac:dyDescent="0.3">
      <c r="A2479" t="s">
        <v>2477</v>
      </c>
      <c r="B2479">
        <v>658924</v>
      </c>
      <c r="C2479" t="s">
        <v>5995</v>
      </c>
      <c r="D2479" s="11">
        <v>45859</v>
      </c>
      <c r="E2479" t="s">
        <v>3834</v>
      </c>
      <c r="F2479" t="s">
        <v>2818</v>
      </c>
      <c r="G2479" t="s">
        <v>2787</v>
      </c>
      <c r="H2479" t="str">
        <f>IF(_xlfn.XLOOKUP(E2479,LD_01[DOCUMENTO],LD_01[REVISÃO])=F2479,"VIGENTE","OBSOLETO")</f>
        <v>OBSOLETO</v>
      </c>
      <c r="I2479" t="s">
        <v>4320</v>
      </c>
      <c r="J2479" t="s">
        <v>4855</v>
      </c>
      <c r="K2479" t="str">
        <f t="shared" si="114"/>
        <v>MSV-163MS-638-NORTE</v>
      </c>
      <c r="L2479" t="str">
        <f>_xlfn.XLOOKUP(E2479,LD_PROJETOS!A:A,LD_PROJETOS!H:H)</f>
        <v>DV</v>
      </c>
      <c r="M2479" t="str">
        <f t="shared" si="115"/>
        <v>OBSOLETO</v>
      </c>
      <c r="N2479" t="str">
        <f t="shared" si="116"/>
        <v>C:\Users\luis.nunes\OneDrive - ATERPA\00.SERVIDOR\SALA TÉCNICA\00.PROJETOS\02.DOCUMENTOS\ANO 01\MSV-163MS-638-NORTE\DV\OBSOLETO</v>
      </c>
      <c r="O2479" t="s">
        <v>4350</v>
      </c>
    </row>
    <row r="2480" spans="1:15" x14ac:dyDescent="0.3">
      <c r="A2480" t="s">
        <v>2478</v>
      </c>
      <c r="B2480">
        <v>1064163</v>
      </c>
      <c r="C2480" t="s">
        <v>5995</v>
      </c>
      <c r="D2480" s="11">
        <v>45859</v>
      </c>
      <c r="E2480" t="s">
        <v>3834</v>
      </c>
      <c r="F2480" t="s">
        <v>2818</v>
      </c>
      <c r="G2480" t="s">
        <v>2788</v>
      </c>
      <c r="H2480" t="str">
        <f>IF(_xlfn.XLOOKUP(E2480,LD_01[DOCUMENTO],LD_01[REVISÃO])=F2480,"VIGENTE","OBSOLETO")</f>
        <v>OBSOLETO</v>
      </c>
      <c r="I2480" t="s">
        <v>4320</v>
      </c>
      <c r="J2480" t="s">
        <v>4855</v>
      </c>
      <c r="K2480" t="str">
        <f t="shared" si="114"/>
        <v>MSV-163MS-638-NORTE</v>
      </c>
      <c r="L2480" t="str">
        <f>_xlfn.XLOOKUP(E2480,LD_PROJETOS!A:A,LD_PROJETOS!H:H)</f>
        <v>DV</v>
      </c>
      <c r="M2480" t="str">
        <f t="shared" si="115"/>
        <v>OBSOLETO</v>
      </c>
      <c r="N2480" t="str">
        <f t="shared" si="116"/>
        <v>C:\Users\luis.nunes\OneDrive - ATERPA\00.SERVIDOR\SALA TÉCNICA\00.PROJETOS\02.DOCUMENTOS\ANO 01\MSV-163MS-638-NORTE\DV\OBSOLETO</v>
      </c>
      <c r="O2480" t="s">
        <v>4350</v>
      </c>
    </row>
    <row r="2481" spans="1:15" x14ac:dyDescent="0.3">
      <c r="A2481" t="s">
        <v>2479</v>
      </c>
      <c r="B2481">
        <v>664719</v>
      </c>
      <c r="C2481" t="s">
        <v>5995</v>
      </c>
      <c r="D2481" s="11">
        <v>45859</v>
      </c>
      <c r="E2481" t="s">
        <v>3835</v>
      </c>
      <c r="F2481" t="s">
        <v>2818</v>
      </c>
      <c r="G2481" t="s">
        <v>2787</v>
      </c>
      <c r="H2481" t="str">
        <f>IF(_xlfn.XLOOKUP(E2481,LD_01[DOCUMENTO],LD_01[REVISÃO])=F2481,"VIGENTE","OBSOLETO")</f>
        <v>OBSOLETO</v>
      </c>
      <c r="I2481" t="s">
        <v>4320</v>
      </c>
      <c r="J2481" t="s">
        <v>4855</v>
      </c>
      <c r="K2481" t="str">
        <f t="shared" si="114"/>
        <v>MSV-163MS-638-NORTE</v>
      </c>
      <c r="L2481" t="str">
        <f>_xlfn.XLOOKUP(E2481,LD_PROJETOS!A:A,LD_PROJETOS!H:H)</f>
        <v>DV</v>
      </c>
      <c r="M2481" t="str">
        <f t="shared" si="115"/>
        <v>OBSOLETO</v>
      </c>
      <c r="N2481" t="str">
        <f t="shared" si="116"/>
        <v>C:\Users\luis.nunes\OneDrive - ATERPA\00.SERVIDOR\SALA TÉCNICA\00.PROJETOS\02.DOCUMENTOS\ANO 01\MSV-163MS-638-NORTE\DV\OBSOLETO</v>
      </c>
      <c r="O2481" t="s">
        <v>4350</v>
      </c>
    </row>
    <row r="2482" spans="1:15" x14ac:dyDescent="0.3">
      <c r="A2482" t="s">
        <v>2480</v>
      </c>
      <c r="B2482">
        <v>1496453</v>
      </c>
      <c r="C2482" t="s">
        <v>5995</v>
      </c>
      <c r="D2482" s="11">
        <v>45859</v>
      </c>
      <c r="E2482" t="s">
        <v>3835</v>
      </c>
      <c r="F2482" t="s">
        <v>2818</v>
      </c>
      <c r="G2482" t="s">
        <v>2788</v>
      </c>
      <c r="H2482" t="str">
        <f>IF(_xlfn.XLOOKUP(E2482,LD_01[DOCUMENTO],LD_01[REVISÃO])=F2482,"VIGENTE","OBSOLETO")</f>
        <v>OBSOLETO</v>
      </c>
      <c r="I2482" t="s">
        <v>4320</v>
      </c>
      <c r="J2482" t="s">
        <v>4855</v>
      </c>
      <c r="K2482" t="str">
        <f t="shared" si="114"/>
        <v>MSV-163MS-638-NORTE</v>
      </c>
      <c r="L2482" t="str">
        <f>_xlfn.XLOOKUP(E2482,LD_PROJETOS!A:A,LD_PROJETOS!H:H)</f>
        <v>DV</v>
      </c>
      <c r="M2482" t="str">
        <f t="shared" si="115"/>
        <v>OBSOLETO</v>
      </c>
      <c r="N2482" t="str">
        <f t="shared" si="116"/>
        <v>C:\Users\luis.nunes\OneDrive - ATERPA\00.SERVIDOR\SALA TÉCNICA\00.PROJETOS\02.DOCUMENTOS\ANO 01\MSV-163MS-638-NORTE\DV\OBSOLETO</v>
      </c>
      <c r="O2482" t="s">
        <v>4350</v>
      </c>
    </row>
    <row r="2483" spans="1:15" x14ac:dyDescent="0.3">
      <c r="A2483" t="s">
        <v>2481</v>
      </c>
      <c r="B2483">
        <v>646440</v>
      </c>
      <c r="C2483" t="s">
        <v>5995</v>
      </c>
      <c r="D2483" s="11">
        <v>45859</v>
      </c>
      <c r="E2483" t="s">
        <v>3836</v>
      </c>
      <c r="F2483" t="s">
        <v>2818</v>
      </c>
      <c r="G2483" t="s">
        <v>2787</v>
      </c>
      <c r="H2483" t="str">
        <f>IF(_xlfn.XLOOKUP(E2483,LD_01[DOCUMENTO],LD_01[REVISÃO])=F2483,"VIGENTE","OBSOLETO")</f>
        <v>OBSOLETO</v>
      </c>
      <c r="I2483" t="s">
        <v>4320</v>
      </c>
      <c r="J2483" t="s">
        <v>4855</v>
      </c>
      <c r="K2483" t="str">
        <f t="shared" si="114"/>
        <v>MSV-163MS-638-NORTE</v>
      </c>
      <c r="L2483" t="str">
        <f>_xlfn.XLOOKUP(E2483,LD_PROJETOS!A:A,LD_PROJETOS!H:H)</f>
        <v>DV</v>
      </c>
      <c r="M2483" t="str">
        <f t="shared" si="115"/>
        <v>OBSOLETO</v>
      </c>
      <c r="N2483" t="str">
        <f t="shared" si="116"/>
        <v>C:\Users\luis.nunes\OneDrive - ATERPA\00.SERVIDOR\SALA TÉCNICA\00.PROJETOS\02.DOCUMENTOS\ANO 01\MSV-163MS-638-NORTE\DV\OBSOLETO</v>
      </c>
      <c r="O2483" t="s">
        <v>4350</v>
      </c>
    </row>
    <row r="2484" spans="1:15" x14ac:dyDescent="0.3">
      <c r="A2484" t="s">
        <v>2482</v>
      </c>
      <c r="B2484">
        <v>643730</v>
      </c>
      <c r="C2484" t="s">
        <v>5995</v>
      </c>
      <c r="D2484" s="11">
        <v>45859</v>
      </c>
      <c r="E2484" t="s">
        <v>3836</v>
      </c>
      <c r="F2484" t="s">
        <v>2818</v>
      </c>
      <c r="G2484" t="s">
        <v>2788</v>
      </c>
      <c r="H2484" t="str">
        <f>IF(_xlfn.XLOOKUP(E2484,LD_01[DOCUMENTO],LD_01[REVISÃO])=F2484,"VIGENTE","OBSOLETO")</f>
        <v>OBSOLETO</v>
      </c>
      <c r="I2484" t="s">
        <v>4320</v>
      </c>
      <c r="J2484" t="s">
        <v>4855</v>
      </c>
      <c r="K2484" t="str">
        <f t="shared" si="114"/>
        <v>MSV-163MS-638-NORTE</v>
      </c>
      <c r="L2484" t="str">
        <f>_xlfn.XLOOKUP(E2484,LD_PROJETOS!A:A,LD_PROJETOS!H:H)</f>
        <v>DV</v>
      </c>
      <c r="M2484" t="str">
        <f t="shared" si="115"/>
        <v>OBSOLETO</v>
      </c>
      <c r="N2484" t="str">
        <f t="shared" si="116"/>
        <v>C:\Users\luis.nunes\OneDrive - ATERPA\00.SERVIDOR\SALA TÉCNICA\00.PROJETOS\02.DOCUMENTOS\ANO 01\MSV-163MS-638-NORTE\DV\OBSOLETO</v>
      </c>
      <c r="O2484" t="s">
        <v>4350</v>
      </c>
    </row>
    <row r="2485" spans="1:15" x14ac:dyDescent="0.3">
      <c r="A2485" t="s">
        <v>2483</v>
      </c>
      <c r="B2485">
        <v>645675</v>
      </c>
      <c r="C2485" t="s">
        <v>5995</v>
      </c>
      <c r="D2485" s="11">
        <v>45859</v>
      </c>
      <c r="E2485" t="s">
        <v>3837</v>
      </c>
      <c r="F2485" t="s">
        <v>2818</v>
      </c>
      <c r="G2485" t="s">
        <v>2787</v>
      </c>
      <c r="H2485" t="str">
        <f>IF(_xlfn.XLOOKUP(E2485,LD_01[DOCUMENTO],LD_01[REVISÃO])=F2485,"VIGENTE","OBSOLETO")</f>
        <v>OBSOLETO</v>
      </c>
      <c r="I2485" t="s">
        <v>4320</v>
      </c>
      <c r="J2485" t="s">
        <v>4855</v>
      </c>
      <c r="K2485" t="str">
        <f t="shared" si="114"/>
        <v>MSV-163MS-638-NORTE</v>
      </c>
      <c r="L2485" t="str">
        <f>_xlfn.XLOOKUP(E2485,LD_PROJETOS!A:A,LD_PROJETOS!H:H)</f>
        <v>DV</v>
      </c>
      <c r="M2485" t="str">
        <f t="shared" si="115"/>
        <v>OBSOLETO</v>
      </c>
      <c r="N2485" t="str">
        <f t="shared" si="116"/>
        <v>C:\Users\luis.nunes\OneDrive - ATERPA\00.SERVIDOR\SALA TÉCNICA\00.PROJETOS\02.DOCUMENTOS\ANO 01\MSV-163MS-638-NORTE\DV\OBSOLETO</v>
      </c>
      <c r="O2485" t="s">
        <v>4350</v>
      </c>
    </row>
    <row r="2486" spans="1:15" x14ac:dyDescent="0.3">
      <c r="A2486" t="s">
        <v>2484</v>
      </c>
      <c r="B2486">
        <v>494261</v>
      </c>
      <c r="C2486" t="s">
        <v>5995</v>
      </c>
      <c r="D2486" s="11">
        <v>45859</v>
      </c>
      <c r="E2486" t="s">
        <v>3837</v>
      </c>
      <c r="F2486" t="s">
        <v>2818</v>
      </c>
      <c r="G2486" t="s">
        <v>2788</v>
      </c>
      <c r="H2486" t="str">
        <f>IF(_xlfn.XLOOKUP(E2486,LD_01[DOCUMENTO],LD_01[REVISÃO])=F2486,"VIGENTE","OBSOLETO")</f>
        <v>OBSOLETO</v>
      </c>
      <c r="I2486" t="s">
        <v>4320</v>
      </c>
      <c r="J2486" t="s">
        <v>4855</v>
      </c>
      <c r="K2486" t="str">
        <f t="shared" si="114"/>
        <v>MSV-163MS-638-NORTE</v>
      </c>
      <c r="L2486" t="str">
        <f>_xlfn.XLOOKUP(E2486,LD_PROJETOS!A:A,LD_PROJETOS!H:H)</f>
        <v>DV</v>
      </c>
      <c r="M2486" t="str">
        <f t="shared" si="115"/>
        <v>OBSOLETO</v>
      </c>
      <c r="N2486" t="str">
        <f t="shared" si="116"/>
        <v>C:\Users\luis.nunes\OneDrive - ATERPA\00.SERVIDOR\SALA TÉCNICA\00.PROJETOS\02.DOCUMENTOS\ANO 01\MSV-163MS-638-NORTE\DV\OBSOLETO</v>
      </c>
      <c r="O2486" t="s">
        <v>4350</v>
      </c>
    </row>
    <row r="2487" spans="1:15" x14ac:dyDescent="0.3">
      <c r="A2487" t="s">
        <v>2485</v>
      </c>
      <c r="B2487">
        <v>649104</v>
      </c>
      <c r="C2487" t="s">
        <v>5995</v>
      </c>
      <c r="D2487" s="11">
        <v>45859</v>
      </c>
      <c r="E2487" t="s">
        <v>3838</v>
      </c>
      <c r="F2487" t="s">
        <v>2818</v>
      </c>
      <c r="G2487" t="s">
        <v>2787</v>
      </c>
      <c r="H2487" t="str">
        <f>IF(_xlfn.XLOOKUP(E2487,LD_01[DOCUMENTO],LD_01[REVISÃO])=F2487,"VIGENTE","OBSOLETO")</f>
        <v>OBSOLETO</v>
      </c>
      <c r="I2487" t="s">
        <v>4320</v>
      </c>
      <c r="J2487" t="s">
        <v>4855</v>
      </c>
      <c r="K2487" t="str">
        <f t="shared" si="114"/>
        <v>MSV-163MS-638-NORTE</v>
      </c>
      <c r="L2487" t="str">
        <f>_xlfn.XLOOKUP(E2487,LD_PROJETOS!A:A,LD_PROJETOS!H:H)</f>
        <v>DV</v>
      </c>
      <c r="M2487" t="str">
        <f t="shared" si="115"/>
        <v>OBSOLETO</v>
      </c>
      <c r="N2487" t="str">
        <f t="shared" si="116"/>
        <v>C:\Users\luis.nunes\OneDrive - ATERPA\00.SERVIDOR\SALA TÉCNICA\00.PROJETOS\02.DOCUMENTOS\ANO 01\MSV-163MS-638-NORTE\DV\OBSOLETO</v>
      </c>
      <c r="O2487" t="s">
        <v>4350</v>
      </c>
    </row>
    <row r="2488" spans="1:15" x14ac:dyDescent="0.3">
      <c r="A2488" t="s">
        <v>2486</v>
      </c>
      <c r="B2488">
        <v>488704</v>
      </c>
      <c r="C2488" t="s">
        <v>5995</v>
      </c>
      <c r="D2488" s="11">
        <v>45859</v>
      </c>
      <c r="E2488" t="s">
        <v>3838</v>
      </c>
      <c r="F2488" t="s">
        <v>2818</v>
      </c>
      <c r="G2488" t="s">
        <v>2788</v>
      </c>
      <c r="H2488" t="str">
        <f>IF(_xlfn.XLOOKUP(E2488,LD_01[DOCUMENTO],LD_01[REVISÃO])=F2488,"VIGENTE","OBSOLETO")</f>
        <v>OBSOLETO</v>
      </c>
      <c r="I2488" t="s">
        <v>4320</v>
      </c>
      <c r="J2488" t="s">
        <v>4855</v>
      </c>
      <c r="K2488" t="str">
        <f t="shared" si="114"/>
        <v>MSV-163MS-638-NORTE</v>
      </c>
      <c r="L2488" t="str">
        <f>_xlfn.XLOOKUP(E2488,LD_PROJETOS!A:A,LD_PROJETOS!H:H)</f>
        <v>DV</v>
      </c>
      <c r="M2488" t="str">
        <f t="shared" si="115"/>
        <v>OBSOLETO</v>
      </c>
      <c r="N2488" t="str">
        <f t="shared" si="116"/>
        <v>C:\Users\luis.nunes\OneDrive - ATERPA\00.SERVIDOR\SALA TÉCNICA\00.PROJETOS\02.DOCUMENTOS\ANO 01\MSV-163MS-638-NORTE\DV\OBSOLETO</v>
      </c>
      <c r="O2488" t="s">
        <v>4350</v>
      </c>
    </row>
    <row r="2489" spans="1:15" x14ac:dyDescent="0.3">
      <c r="A2489" t="s">
        <v>2487</v>
      </c>
      <c r="B2489">
        <v>651186</v>
      </c>
      <c r="C2489" t="s">
        <v>5995</v>
      </c>
      <c r="D2489" s="11">
        <v>45859</v>
      </c>
      <c r="E2489" t="s">
        <v>3839</v>
      </c>
      <c r="F2489" t="s">
        <v>2818</v>
      </c>
      <c r="G2489" t="s">
        <v>2787</v>
      </c>
      <c r="H2489" t="str">
        <f>IF(_xlfn.XLOOKUP(E2489,LD_01[DOCUMENTO],LD_01[REVISÃO])=F2489,"VIGENTE","OBSOLETO")</f>
        <v>OBSOLETO</v>
      </c>
      <c r="I2489" t="s">
        <v>4320</v>
      </c>
      <c r="J2489" t="s">
        <v>4855</v>
      </c>
      <c r="K2489" t="str">
        <f t="shared" si="114"/>
        <v>MSV-163MS-638-NORTE</v>
      </c>
      <c r="L2489" t="str">
        <f>_xlfn.XLOOKUP(E2489,LD_PROJETOS!A:A,LD_PROJETOS!H:H)</f>
        <v>DV</v>
      </c>
      <c r="M2489" t="str">
        <f t="shared" si="115"/>
        <v>OBSOLETO</v>
      </c>
      <c r="N2489" t="str">
        <f t="shared" si="116"/>
        <v>C:\Users\luis.nunes\OneDrive - ATERPA\00.SERVIDOR\SALA TÉCNICA\00.PROJETOS\02.DOCUMENTOS\ANO 01\MSV-163MS-638-NORTE\DV\OBSOLETO</v>
      </c>
      <c r="O2489" t="s">
        <v>4350</v>
      </c>
    </row>
    <row r="2490" spans="1:15" x14ac:dyDescent="0.3">
      <c r="A2490" t="s">
        <v>2488</v>
      </c>
      <c r="B2490">
        <v>811831</v>
      </c>
      <c r="C2490" t="s">
        <v>5995</v>
      </c>
      <c r="D2490" s="11">
        <v>45859</v>
      </c>
      <c r="E2490" t="s">
        <v>3839</v>
      </c>
      <c r="F2490" t="s">
        <v>2818</v>
      </c>
      <c r="G2490" t="s">
        <v>2788</v>
      </c>
      <c r="H2490" t="str">
        <f>IF(_xlfn.XLOOKUP(E2490,LD_01[DOCUMENTO],LD_01[REVISÃO])=F2490,"VIGENTE","OBSOLETO")</f>
        <v>OBSOLETO</v>
      </c>
      <c r="I2490" t="s">
        <v>4320</v>
      </c>
      <c r="J2490" t="s">
        <v>4855</v>
      </c>
      <c r="K2490" t="str">
        <f t="shared" si="114"/>
        <v>MSV-163MS-638-NORTE</v>
      </c>
      <c r="L2490" t="str">
        <f>_xlfn.XLOOKUP(E2490,LD_PROJETOS!A:A,LD_PROJETOS!H:H)</f>
        <v>DV</v>
      </c>
      <c r="M2490" t="str">
        <f t="shared" si="115"/>
        <v>OBSOLETO</v>
      </c>
      <c r="N2490" t="str">
        <f t="shared" si="116"/>
        <v>C:\Users\luis.nunes\OneDrive - ATERPA\00.SERVIDOR\SALA TÉCNICA\00.PROJETOS\02.DOCUMENTOS\ANO 01\MSV-163MS-638-NORTE\DV\OBSOLETO</v>
      </c>
      <c r="O2490" t="s">
        <v>4350</v>
      </c>
    </row>
    <row r="2491" spans="1:15" x14ac:dyDescent="0.3">
      <c r="A2491" t="s">
        <v>2489</v>
      </c>
      <c r="B2491">
        <v>646150</v>
      </c>
      <c r="C2491" t="s">
        <v>5995</v>
      </c>
      <c r="D2491" s="11">
        <v>45859</v>
      </c>
      <c r="E2491" t="s">
        <v>3840</v>
      </c>
      <c r="F2491" t="s">
        <v>2818</v>
      </c>
      <c r="G2491" t="s">
        <v>2787</v>
      </c>
      <c r="H2491" t="str">
        <f>IF(_xlfn.XLOOKUP(E2491,LD_01[DOCUMENTO],LD_01[REVISÃO])=F2491,"VIGENTE","OBSOLETO")</f>
        <v>OBSOLETO</v>
      </c>
      <c r="I2491" t="s">
        <v>4320</v>
      </c>
      <c r="J2491" t="s">
        <v>4855</v>
      </c>
      <c r="K2491" t="str">
        <f t="shared" si="114"/>
        <v>MSV-163MS-638-NORTE</v>
      </c>
      <c r="L2491" t="str">
        <f>_xlfn.XLOOKUP(E2491,LD_PROJETOS!A:A,LD_PROJETOS!H:H)</f>
        <v>DV</v>
      </c>
      <c r="M2491" t="str">
        <f t="shared" si="115"/>
        <v>OBSOLETO</v>
      </c>
      <c r="N2491" t="str">
        <f t="shared" si="116"/>
        <v>C:\Users\luis.nunes\OneDrive - ATERPA\00.SERVIDOR\SALA TÉCNICA\00.PROJETOS\02.DOCUMENTOS\ANO 01\MSV-163MS-638-NORTE\DV\OBSOLETO</v>
      </c>
      <c r="O2491" t="s">
        <v>4350</v>
      </c>
    </row>
    <row r="2492" spans="1:15" x14ac:dyDescent="0.3">
      <c r="A2492" t="s">
        <v>2490</v>
      </c>
      <c r="B2492">
        <v>464287</v>
      </c>
      <c r="C2492" t="s">
        <v>5995</v>
      </c>
      <c r="D2492" s="11">
        <v>45859</v>
      </c>
      <c r="E2492" t="s">
        <v>3840</v>
      </c>
      <c r="F2492" t="s">
        <v>2818</v>
      </c>
      <c r="G2492" t="s">
        <v>2788</v>
      </c>
      <c r="H2492" t="str">
        <f>IF(_xlfn.XLOOKUP(E2492,LD_01[DOCUMENTO],LD_01[REVISÃO])=F2492,"VIGENTE","OBSOLETO")</f>
        <v>OBSOLETO</v>
      </c>
      <c r="I2492" t="s">
        <v>4320</v>
      </c>
      <c r="J2492" t="s">
        <v>4855</v>
      </c>
      <c r="K2492" t="str">
        <f t="shared" si="114"/>
        <v>MSV-163MS-638-NORTE</v>
      </c>
      <c r="L2492" t="str">
        <f>_xlfn.XLOOKUP(E2492,LD_PROJETOS!A:A,LD_PROJETOS!H:H)</f>
        <v>DV</v>
      </c>
      <c r="M2492" t="str">
        <f t="shared" si="115"/>
        <v>OBSOLETO</v>
      </c>
      <c r="N2492" t="str">
        <f t="shared" si="116"/>
        <v>C:\Users\luis.nunes\OneDrive - ATERPA\00.SERVIDOR\SALA TÉCNICA\00.PROJETOS\02.DOCUMENTOS\ANO 01\MSV-163MS-638-NORTE\DV\OBSOLETO</v>
      </c>
      <c r="O2492" t="s">
        <v>4350</v>
      </c>
    </row>
    <row r="2493" spans="1:15" x14ac:dyDescent="0.3">
      <c r="A2493" t="s">
        <v>2491</v>
      </c>
      <c r="B2493">
        <v>646940</v>
      </c>
      <c r="C2493" t="s">
        <v>5995</v>
      </c>
      <c r="D2493" s="11">
        <v>45859</v>
      </c>
      <c r="E2493" t="s">
        <v>3841</v>
      </c>
      <c r="F2493" t="s">
        <v>2818</v>
      </c>
      <c r="G2493" t="s">
        <v>2787</v>
      </c>
      <c r="H2493" t="str">
        <f>IF(_xlfn.XLOOKUP(E2493,LD_01[DOCUMENTO],LD_01[REVISÃO])=F2493,"VIGENTE","OBSOLETO")</f>
        <v>OBSOLETO</v>
      </c>
      <c r="I2493" t="s">
        <v>4320</v>
      </c>
      <c r="J2493" t="s">
        <v>4855</v>
      </c>
      <c r="K2493" t="str">
        <f t="shared" si="114"/>
        <v>MSV-163MS-638-NORTE</v>
      </c>
      <c r="L2493" t="str">
        <f>_xlfn.XLOOKUP(E2493,LD_PROJETOS!A:A,LD_PROJETOS!H:H)</f>
        <v>DV</v>
      </c>
      <c r="M2493" t="str">
        <f t="shared" si="115"/>
        <v>OBSOLETO</v>
      </c>
      <c r="N2493" t="str">
        <f t="shared" si="116"/>
        <v>C:\Users\luis.nunes\OneDrive - ATERPA\00.SERVIDOR\SALA TÉCNICA\00.PROJETOS\02.DOCUMENTOS\ANO 01\MSV-163MS-638-NORTE\DV\OBSOLETO</v>
      </c>
      <c r="O2493" t="s">
        <v>4350</v>
      </c>
    </row>
    <row r="2494" spans="1:15" x14ac:dyDescent="0.3">
      <c r="A2494" t="s">
        <v>2492</v>
      </c>
      <c r="B2494">
        <v>437496</v>
      </c>
      <c r="C2494" t="s">
        <v>5995</v>
      </c>
      <c r="D2494" s="11">
        <v>45859</v>
      </c>
      <c r="E2494" t="s">
        <v>3841</v>
      </c>
      <c r="F2494" t="s">
        <v>2818</v>
      </c>
      <c r="G2494" t="s">
        <v>2788</v>
      </c>
      <c r="H2494" t="str">
        <f>IF(_xlfn.XLOOKUP(E2494,LD_01[DOCUMENTO],LD_01[REVISÃO])=F2494,"VIGENTE","OBSOLETO")</f>
        <v>OBSOLETO</v>
      </c>
      <c r="I2494" t="s">
        <v>4320</v>
      </c>
      <c r="J2494" t="s">
        <v>4855</v>
      </c>
      <c r="K2494" t="str">
        <f t="shared" si="114"/>
        <v>MSV-163MS-638-NORTE</v>
      </c>
      <c r="L2494" t="str">
        <f>_xlfn.XLOOKUP(E2494,LD_PROJETOS!A:A,LD_PROJETOS!H:H)</f>
        <v>DV</v>
      </c>
      <c r="M2494" t="str">
        <f t="shared" si="115"/>
        <v>OBSOLETO</v>
      </c>
      <c r="N2494" t="str">
        <f t="shared" si="116"/>
        <v>C:\Users\luis.nunes\OneDrive - ATERPA\00.SERVIDOR\SALA TÉCNICA\00.PROJETOS\02.DOCUMENTOS\ANO 01\MSV-163MS-638-NORTE\DV\OBSOLETO</v>
      </c>
      <c r="O2494" t="s">
        <v>4350</v>
      </c>
    </row>
    <row r="2495" spans="1:15" x14ac:dyDescent="0.3">
      <c r="A2495" t="s">
        <v>2493</v>
      </c>
      <c r="B2495">
        <v>2870582</v>
      </c>
      <c r="C2495" t="s">
        <v>5995</v>
      </c>
      <c r="D2495" s="11">
        <v>45859</v>
      </c>
      <c r="E2495" t="s">
        <v>3842</v>
      </c>
      <c r="F2495" t="s">
        <v>2791</v>
      </c>
      <c r="G2495" t="s">
        <v>2787</v>
      </c>
      <c r="H2495" t="str">
        <f>IF(_xlfn.XLOOKUP(E2495,LD_01[DOCUMENTO],LD_01[REVISÃO])=F2495,"VIGENTE","OBSOLETO")</f>
        <v>OBSOLETO</v>
      </c>
      <c r="I2495" t="s">
        <v>4320</v>
      </c>
      <c r="J2495" t="s">
        <v>4855</v>
      </c>
      <c r="K2495" t="str">
        <f t="shared" si="114"/>
        <v>MSV-163MS-638-NORTE</v>
      </c>
      <c r="L2495" t="str">
        <f>_xlfn.XLOOKUP(E2495,LD_PROJETOS!A:A,LD_PROJETOS!H:H)</f>
        <v>DV</v>
      </c>
      <c r="M2495" t="str">
        <f t="shared" si="115"/>
        <v>OBSOLETO</v>
      </c>
      <c r="N2495" t="str">
        <f t="shared" si="116"/>
        <v>C:\Users\luis.nunes\OneDrive - ATERPA\00.SERVIDOR\SALA TÉCNICA\00.PROJETOS\02.DOCUMENTOS\ANO 01\MSV-163MS-638-NORTE\DV\OBSOLETO</v>
      </c>
      <c r="O2495" t="s">
        <v>4350</v>
      </c>
    </row>
    <row r="2496" spans="1:15" x14ac:dyDescent="0.3">
      <c r="A2496" t="s">
        <v>2494</v>
      </c>
      <c r="B2496">
        <v>2070725</v>
      </c>
      <c r="C2496" t="s">
        <v>5995</v>
      </c>
      <c r="D2496" s="11">
        <v>45859</v>
      </c>
      <c r="E2496" t="s">
        <v>3842</v>
      </c>
      <c r="F2496" t="s">
        <v>2791</v>
      </c>
      <c r="G2496" t="s">
        <v>2788</v>
      </c>
      <c r="H2496" t="str">
        <f>IF(_xlfn.XLOOKUP(E2496,LD_01[DOCUMENTO],LD_01[REVISÃO])=F2496,"VIGENTE","OBSOLETO")</f>
        <v>OBSOLETO</v>
      </c>
      <c r="I2496" t="s">
        <v>4320</v>
      </c>
      <c r="J2496" t="s">
        <v>4855</v>
      </c>
      <c r="K2496" t="str">
        <f t="shared" si="114"/>
        <v>MSV-163MS-638-NORTE</v>
      </c>
      <c r="L2496" t="str">
        <f>_xlfn.XLOOKUP(E2496,LD_PROJETOS!A:A,LD_PROJETOS!H:H)</f>
        <v>DV</v>
      </c>
      <c r="M2496" t="str">
        <f t="shared" si="115"/>
        <v>OBSOLETO</v>
      </c>
      <c r="N2496" t="str">
        <f t="shared" si="116"/>
        <v>C:\Users\luis.nunes\OneDrive - ATERPA\00.SERVIDOR\SALA TÉCNICA\00.PROJETOS\02.DOCUMENTOS\ANO 01\MSV-163MS-638-NORTE\DV\OBSOLETO</v>
      </c>
      <c r="O2496" t="s">
        <v>4350</v>
      </c>
    </row>
    <row r="2497" spans="1:15" x14ac:dyDescent="0.3">
      <c r="A2497" t="s">
        <v>2495</v>
      </c>
      <c r="B2497">
        <v>2152344</v>
      </c>
      <c r="C2497" t="s">
        <v>5995</v>
      </c>
      <c r="D2497" s="11">
        <v>45859</v>
      </c>
      <c r="E2497" t="s">
        <v>3843</v>
      </c>
      <c r="F2497" t="s">
        <v>2791</v>
      </c>
      <c r="G2497" t="s">
        <v>2787</v>
      </c>
      <c r="H2497" t="str">
        <f>IF(_xlfn.XLOOKUP(E2497,LD_01[DOCUMENTO],LD_01[REVISÃO])=F2497,"VIGENTE","OBSOLETO")</f>
        <v>OBSOLETO</v>
      </c>
      <c r="I2497" t="s">
        <v>4320</v>
      </c>
      <c r="J2497" t="s">
        <v>4855</v>
      </c>
      <c r="K2497" t="str">
        <f t="shared" ref="K2497:K2559" si="117">"MSV-163MS-"&amp;I2497</f>
        <v>MSV-163MS-638-NORTE</v>
      </c>
      <c r="L2497" t="str">
        <f>_xlfn.XLOOKUP(E2497,LD_PROJETOS!A:A,LD_PROJETOS!H:H)</f>
        <v>DV</v>
      </c>
      <c r="M2497" t="str">
        <f t="shared" ref="M2497:M2559" si="118">IF(H2497&lt;&gt;"OBSOLETO","",H2497)</f>
        <v>OBSOLETO</v>
      </c>
      <c r="N2497" t="str">
        <f t="shared" ref="N2497:N2559" si="119">_xlfn.TEXTJOIN("\",TRUE,J2497:M2497)</f>
        <v>C:\Users\luis.nunes\OneDrive - ATERPA\00.SERVIDOR\SALA TÉCNICA\00.PROJETOS\02.DOCUMENTOS\ANO 01\MSV-163MS-638-NORTE\DV\OBSOLETO</v>
      </c>
      <c r="O2497" t="s">
        <v>4350</v>
      </c>
    </row>
    <row r="2498" spans="1:15" x14ac:dyDescent="0.3">
      <c r="A2498" t="s">
        <v>2496</v>
      </c>
      <c r="B2498">
        <v>2716425</v>
      </c>
      <c r="C2498" t="s">
        <v>5995</v>
      </c>
      <c r="D2498" s="11">
        <v>45859</v>
      </c>
      <c r="E2498" t="s">
        <v>3843</v>
      </c>
      <c r="F2498" t="s">
        <v>2791</v>
      </c>
      <c r="G2498" t="s">
        <v>2788</v>
      </c>
      <c r="H2498" t="str">
        <f>IF(_xlfn.XLOOKUP(E2498,LD_01[DOCUMENTO],LD_01[REVISÃO])=F2498,"VIGENTE","OBSOLETO")</f>
        <v>OBSOLETO</v>
      </c>
      <c r="I2498" t="s">
        <v>4320</v>
      </c>
      <c r="J2498" t="s">
        <v>4855</v>
      </c>
      <c r="K2498" t="str">
        <f t="shared" si="117"/>
        <v>MSV-163MS-638-NORTE</v>
      </c>
      <c r="L2498" t="str">
        <f>_xlfn.XLOOKUP(E2498,LD_PROJETOS!A:A,LD_PROJETOS!H:H)</f>
        <v>DV</v>
      </c>
      <c r="M2498" t="str">
        <f t="shared" si="118"/>
        <v>OBSOLETO</v>
      </c>
      <c r="N2498" t="str">
        <f t="shared" si="119"/>
        <v>C:\Users\luis.nunes\OneDrive - ATERPA\00.SERVIDOR\SALA TÉCNICA\00.PROJETOS\02.DOCUMENTOS\ANO 01\MSV-163MS-638-NORTE\DV\OBSOLETO</v>
      </c>
      <c r="O2498" t="s">
        <v>4350</v>
      </c>
    </row>
    <row r="2499" spans="1:15" x14ac:dyDescent="0.3">
      <c r="A2499" t="s">
        <v>2497</v>
      </c>
      <c r="B2499">
        <v>2280558</v>
      </c>
      <c r="C2499" t="s">
        <v>5995</v>
      </c>
      <c r="D2499" s="11">
        <v>45859</v>
      </c>
      <c r="E2499" t="s">
        <v>3844</v>
      </c>
      <c r="F2499" t="s">
        <v>2791</v>
      </c>
      <c r="G2499" t="s">
        <v>2787</v>
      </c>
      <c r="H2499" t="str">
        <f>IF(_xlfn.XLOOKUP(E2499,LD_01[DOCUMENTO],LD_01[REVISÃO])=F2499,"VIGENTE","OBSOLETO")</f>
        <v>OBSOLETO</v>
      </c>
      <c r="I2499" t="s">
        <v>4320</v>
      </c>
      <c r="J2499" t="s">
        <v>4855</v>
      </c>
      <c r="K2499" t="str">
        <f t="shared" si="117"/>
        <v>MSV-163MS-638-NORTE</v>
      </c>
      <c r="L2499" t="str">
        <f>_xlfn.XLOOKUP(E2499,LD_PROJETOS!A:A,LD_PROJETOS!H:H)</f>
        <v>DV</v>
      </c>
      <c r="M2499" t="str">
        <f t="shared" si="118"/>
        <v>OBSOLETO</v>
      </c>
      <c r="N2499" t="str">
        <f t="shared" si="119"/>
        <v>C:\Users\luis.nunes\OneDrive - ATERPA\00.SERVIDOR\SALA TÉCNICA\00.PROJETOS\02.DOCUMENTOS\ANO 01\MSV-163MS-638-NORTE\DV\OBSOLETO</v>
      </c>
      <c r="O2499" t="s">
        <v>4350</v>
      </c>
    </row>
    <row r="2500" spans="1:15" x14ac:dyDescent="0.3">
      <c r="A2500" t="s">
        <v>2498</v>
      </c>
      <c r="B2500">
        <v>1004145</v>
      </c>
      <c r="C2500" t="s">
        <v>5995</v>
      </c>
      <c r="D2500" s="11">
        <v>45859</v>
      </c>
      <c r="E2500" t="s">
        <v>3844</v>
      </c>
      <c r="F2500" t="s">
        <v>2791</v>
      </c>
      <c r="G2500" t="s">
        <v>2788</v>
      </c>
      <c r="H2500" t="str">
        <f>IF(_xlfn.XLOOKUP(E2500,LD_01[DOCUMENTO],LD_01[REVISÃO])=F2500,"VIGENTE","OBSOLETO")</f>
        <v>OBSOLETO</v>
      </c>
      <c r="I2500" t="s">
        <v>4320</v>
      </c>
      <c r="J2500" t="s">
        <v>4855</v>
      </c>
      <c r="K2500" t="str">
        <f t="shared" si="117"/>
        <v>MSV-163MS-638-NORTE</v>
      </c>
      <c r="L2500" t="str">
        <f>_xlfn.XLOOKUP(E2500,LD_PROJETOS!A:A,LD_PROJETOS!H:H)</f>
        <v>DV</v>
      </c>
      <c r="M2500" t="str">
        <f t="shared" si="118"/>
        <v>OBSOLETO</v>
      </c>
      <c r="N2500" t="str">
        <f t="shared" si="119"/>
        <v>C:\Users\luis.nunes\OneDrive - ATERPA\00.SERVIDOR\SALA TÉCNICA\00.PROJETOS\02.DOCUMENTOS\ANO 01\MSV-163MS-638-NORTE\DV\OBSOLETO</v>
      </c>
      <c r="O2500" t="s">
        <v>4350</v>
      </c>
    </row>
    <row r="2501" spans="1:15" x14ac:dyDescent="0.3">
      <c r="A2501" t="s">
        <v>2499</v>
      </c>
      <c r="B2501">
        <v>2357677</v>
      </c>
      <c r="C2501" t="s">
        <v>5995</v>
      </c>
      <c r="D2501" s="11">
        <v>45859</v>
      </c>
      <c r="E2501" t="s">
        <v>3845</v>
      </c>
      <c r="F2501" t="s">
        <v>2791</v>
      </c>
      <c r="G2501" t="s">
        <v>2787</v>
      </c>
      <c r="H2501" t="str">
        <f>IF(_xlfn.XLOOKUP(E2501,LD_01[DOCUMENTO],LD_01[REVISÃO])=F2501,"VIGENTE","OBSOLETO")</f>
        <v>OBSOLETO</v>
      </c>
      <c r="I2501" t="s">
        <v>4320</v>
      </c>
      <c r="J2501" t="s">
        <v>4855</v>
      </c>
      <c r="K2501" t="str">
        <f t="shared" si="117"/>
        <v>MSV-163MS-638-NORTE</v>
      </c>
      <c r="L2501" t="str">
        <f>_xlfn.XLOOKUP(E2501,LD_PROJETOS!A:A,LD_PROJETOS!H:H)</f>
        <v>DV</v>
      </c>
      <c r="M2501" t="str">
        <f t="shared" si="118"/>
        <v>OBSOLETO</v>
      </c>
      <c r="N2501" t="str">
        <f t="shared" si="119"/>
        <v>C:\Users\luis.nunes\OneDrive - ATERPA\00.SERVIDOR\SALA TÉCNICA\00.PROJETOS\02.DOCUMENTOS\ANO 01\MSV-163MS-638-NORTE\DV\OBSOLETO</v>
      </c>
      <c r="O2501" t="s">
        <v>4350</v>
      </c>
    </row>
    <row r="2502" spans="1:15" x14ac:dyDescent="0.3">
      <c r="A2502" t="s">
        <v>2500</v>
      </c>
      <c r="B2502">
        <v>709056</v>
      </c>
      <c r="C2502" t="s">
        <v>5995</v>
      </c>
      <c r="D2502" s="11">
        <v>45859</v>
      </c>
      <c r="E2502" t="s">
        <v>3845</v>
      </c>
      <c r="F2502" t="s">
        <v>2791</v>
      </c>
      <c r="G2502" t="s">
        <v>2788</v>
      </c>
      <c r="H2502" t="str">
        <f>IF(_xlfn.XLOOKUP(E2502,LD_01[DOCUMENTO],LD_01[REVISÃO])=F2502,"VIGENTE","OBSOLETO")</f>
        <v>OBSOLETO</v>
      </c>
      <c r="I2502" t="s">
        <v>4320</v>
      </c>
      <c r="J2502" t="s">
        <v>4855</v>
      </c>
      <c r="K2502" t="str">
        <f t="shared" si="117"/>
        <v>MSV-163MS-638-NORTE</v>
      </c>
      <c r="L2502" t="str">
        <f>_xlfn.XLOOKUP(E2502,LD_PROJETOS!A:A,LD_PROJETOS!H:H)</f>
        <v>DV</v>
      </c>
      <c r="M2502" t="str">
        <f t="shared" si="118"/>
        <v>OBSOLETO</v>
      </c>
      <c r="N2502" t="str">
        <f t="shared" si="119"/>
        <v>C:\Users\luis.nunes\OneDrive - ATERPA\00.SERVIDOR\SALA TÉCNICA\00.PROJETOS\02.DOCUMENTOS\ANO 01\MSV-163MS-638-NORTE\DV\OBSOLETO</v>
      </c>
      <c r="O2502" t="s">
        <v>4350</v>
      </c>
    </row>
    <row r="2503" spans="1:15" x14ac:dyDescent="0.3">
      <c r="A2503" t="s">
        <v>2501</v>
      </c>
      <c r="B2503">
        <v>1877381</v>
      </c>
      <c r="C2503" t="s">
        <v>5995</v>
      </c>
      <c r="D2503" s="11">
        <v>45859</v>
      </c>
      <c r="E2503" t="s">
        <v>3846</v>
      </c>
      <c r="F2503" t="s">
        <v>2791</v>
      </c>
      <c r="G2503" t="s">
        <v>2787</v>
      </c>
      <c r="H2503" t="str">
        <f>IF(_xlfn.XLOOKUP(E2503,LD_01[DOCUMENTO],LD_01[REVISÃO])=F2503,"VIGENTE","OBSOLETO")</f>
        <v>OBSOLETO</v>
      </c>
      <c r="I2503" t="s">
        <v>4320</v>
      </c>
      <c r="J2503" t="s">
        <v>4855</v>
      </c>
      <c r="K2503" t="str">
        <f t="shared" si="117"/>
        <v>MSV-163MS-638-NORTE</v>
      </c>
      <c r="L2503" t="str">
        <f>_xlfn.XLOOKUP(E2503,LD_PROJETOS!A:A,LD_PROJETOS!H:H)</f>
        <v>DV</v>
      </c>
      <c r="M2503" t="str">
        <f t="shared" si="118"/>
        <v>OBSOLETO</v>
      </c>
      <c r="N2503" t="str">
        <f t="shared" si="119"/>
        <v>C:\Users\luis.nunes\OneDrive - ATERPA\00.SERVIDOR\SALA TÉCNICA\00.PROJETOS\02.DOCUMENTOS\ANO 01\MSV-163MS-638-NORTE\DV\OBSOLETO</v>
      </c>
      <c r="O2503" t="s">
        <v>4350</v>
      </c>
    </row>
    <row r="2504" spans="1:15" x14ac:dyDescent="0.3">
      <c r="A2504" t="s">
        <v>2502</v>
      </c>
      <c r="B2504">
        <v>1995252</v>
      </c>
      <c r="C2504" t="s">
        <v>5995</v>
      </c>
      <c r="D2504" s="11">
        <v>45859</v>
      </c>
      <c r="E2504" t="s">
        <v>3846</v>
      </c>
      <c r="F2504" t="s">
        <v>2791</v>
      </c>
      <c r="G2504" t="s">
        <v>2788</v>
      </c>
      <c r="H2504" t="str">
        <f>IF(_xlfn.XLOOKUP(E2504,LD_01[DOCUMENTO],LD_01[REVISÃO])=F2504,"VIGENTE","OBSOLETO")</f>
        <v>OBSOLETO</v>
      </c>
      <c r="I2504" t="s">
        <v>4320</v>
      </c>
      <c r="J2504" t="s">
        <v>4855</v>
      </c>
      <c r="K2504" t="str">
        <f t="shared" si="117"/>
        <v>MSV-163MS-638-NORTE</v>
      </c>
      <c r="L2504" t="str">
        <f>_xlfn.XLOOKUP(E2504,LD_PROJETOS!A:A,LD_PROJETOS!H:H)</f>
        <v>DV</v>
      </c>
      <c r="M2504" t="str">
        <f t="shared" si="118"/>
        <v>OBSOLETO</v>
      </c>
      <c r="N2504" t="str">
        <f t="shared" si="119"/>
        <v>C:\Users\luis.nunes\OneDrive - ATERPA\00.SERVIDOR\SALA TÉCNICA\00.PROJETOS\02.DOCUMENTOS\ANO 01\MSV-163MS-638-NORTE\DV\OBSOLETO</v>
      </c>
      <c r="O2504" t="s">
        <v>4350</v>
      </c>
    </row>
    <row r="2505" spans="1:15" x14ac:dyDescent="0.3">
      <c r="A2505" t="s">
        <v>2503</v>
      </c>
      <c r="B2505">
        <v>1981524</v>
      </c>
      <c r="C2505" t="s">
        <v>5995</v>
      </c>
      <c r="D2505" s="11">
        <v>45859</v>
      </c>
      <c r="E2505" t="s">
        <v>3847</v>
      </c>
      <c r="F2505" t="s">
        <v>2791</v>
      </c>
      <c r="G2505" t="s">
        <v>2787</v>
      </c>
      <c r="H2505" t="str">
        <f>IF(_xlfn.XLOOKUP(E2505,LD_01[DOCUMENTO],LD_01[REVISÃO])=F2505,"VIGENTE","OBSOLETO")</f>
        <v>OBSOLETO</v>
      </c>
      <c r="I2505" t="s">
        <v>4320</v>
      </c>
      <c r="J2505" t="s">
        <v>4855</v>
      </c>
      <c r="K2505" t="str">
        <f t="shared" si="117"/>
        <v>MSV-163MS-638-NORTE</v>
      </c>
      <c r="L2505" t="str">
        <f>_xlfn.XLOOKUP(E2505,LD_PROJETOS!A:A,LD_PROJETOS!H:H)</f>
        <v>DV</v>
      </c>
      <c r="M2505" t="str">
        <f t="shared" si="118"/>
        <v>OBSOLETO</v>
      </c>
      <c r="N2505" t="str">
        <f t="shared" si="119"/>
        <v>C:\Users\luis.nunes\OneDrive - ATERPA\00.SERVIDOR\SALA TÉCNICA\00.PROJETOS\02.DOCUMENTOS\ANO 01\MSV-163MS-638-NORTE\DV\OBSOLETO</v>
      </c>
      <c r="O2505" t="s">
        <v>4350</v>
      </c>
    </row>
    <row r="2506" spans="1:15" x14ac:dyDescent="0.3">
      <c r="A2506" t="s">
        <v>2504</v>
      </c>
      <c r="B2506">
        <v>2371356</v>
      </c>
      <c r="C2506" t="s">
        <v>5995</v>
      </c>
      <c r="D2506" s="11">
        <v>45859</v>
      </c>
      <c r="E2506" t="s">
        <v>3847</v>
      </c>
      <c r="F2506" t="s">
        <v>2791</v>
      </c>
      <c r="G2506" t="s">
        <v>2788</v>
      </c>
      <c r="H2506" t="str">
        <f>IF(_xlfn.XLOOKUP(E2506,LD_01[DOCUMENTO],LD_01[REVISÃO])=F2506,"VIGENTE","OBSOLETO")</f>
        <v>OBSOLETO</v>
      </c>
      <c r="I2506" t="s">
        <v>4320</v>
      </c>
      <c r="J2506" t="s">
        <v>4855</v>
      </c>
      <c r="K2506" t="str">
        <f t="shared" si="117"/>
        <v>MSV-163MS-638-NORTE</v>
      </c>
      <c r="L2506" t="str">
        <f>_xlfn.XLOOKUP(E2506,LD_PROJETOS!A:A,LD_PROJETOS!H:H)</f>
        <v>DV</v>
      </c>
      <c r="M2506" t="str">
        <f t="shared" si="118"/>
        <v>OBSOLETO</v>
      </c>
      <c r="N2506" t="str">
        <f t="shared" si="119"/>
        <v>C:\Users\luis.nunes\OneDrive - ATERPA\00.SERVIDOR\SALA TÉCNICA\00.PROJETOS\02.DOCUMENTOS\ANO 01\MSV-163MS-638-NORTE\DV\OBSOLETO</v>
      </c>
      <c r="O2506" t="s">
        <v>4350</v>
      </c>
    </row>
    <row r="2507" spans="1:15" x14ac:dyDescent="0.3">
      <c r="A2507" t="s">
        <v>2505</v>
      </c>
      <c r="B2507">
        <v>1345161</v>
      </c>
      <c r="C2507" t="s">
        <v>5995</v>
      </c>
      <c r="D2507" s="11">
        <v>45859</v>
      </c>
      <c r="E2507" t="s">
        <v>3848</v>
      </c>
      <c r="F2507" t="s">
        <v>2791</v>
      </c>
      <c r="G2507" t="s">
        <v>2787</v>
      </c>
      <c r="H2507" t="str">
        <f>IF(_xlfn.XLOOKUP(E2507,LD_01[DOCUMENTO],LD_01[REVISÃO])=F2507,"VIGENTE","OBSOLETO")</f>
        <v>VIGENTE</v>
      </c>
      <c r="I2507" t="s">
        <v>4320</v>
      </c>
      <c r="J2507" t="s">
        <v>4855</v>
      </c>
      <c r="K2507" t="str">
        <f t="shared" si="117"/>
        <v>MSV-163MS-638-NORTE</v>
      </c>
      <c r="L2507" t="str">
        <f>_xlfn.XLOOKUP(E2507,LD_PROJETOS!A:A,LD_PROJETOS!H:H)</f>
        <v>DV</v>
      </c>
      <c r="M2507" t="str">
        <f t="shared" si="118"/>
        <v/>
      </c>
      <c r="N2507" t="str">
        <f t="shared" si="119"/>
        <v>C:\Users\luis.nunes\OneDrive - ATERPA\00.SERVIDOR\SALA TÉCNICA\00.PROJETOS\02.DOCUMENTOS\ANO 01\MSV-163MS-638-NORTE\DV</v>
      </c>
      <c r="O2507" t="s">
        <v>4350</v>
      </c>
    </row>
    <row r="2508" spans="1:15" x14ac:dyDescent="0.3">
      <c r="A2508" t="s">
        <v>2506</v>
      </c>
      <c r="B2508">
        <v>343899</v>
      </c>
      <c r="C2508" t="s">
        <v>5995</v>
      </c>
      <c r="D2508" s="11">
        <v>45859</v>
      </c>
      <c r="E2508" t="s">
        <v>3848</v>
      </c>
      <c r="F2508" t="s">
        <v>2791</v>
      </c>
      <c r="G2508" t="s">
        <v>2788</v>
      </c>
      <c r="H2508" t="str">
        <f>IF(_xlfn.XLOOKUP(E2508,LD_01[DOCUMENTO],LD_01[REVISÃO])=F2508,"VIGENTE","OBSOLETO")</f>
        <v>VIGENTE</v>
      </c>
      <c r="I2508" t="s">
        <v>4320</v>
      </c>
      <c r="J2508" t="s">
        <v>4855</v>
      </c>
      <c r="K2508" t="str">
        <f t="shared" si="117"/>
        <v>MSV-163MS-638-NORTE</v>
      </c>
      <c r="L2508" t="str">
        <f>_xlfn.XLOOKUP(E2508,LD_PROJETOS!A:A,LD_PROJETOS!H:H)</f>
        <v>DV</v>
      </c>
      <c r="M2508" t="str">
        <f t="shared" si="118"/>
        <v/>
      </c>
      <c r="N2508" t="str">
        <f t="shared" si="119"/>
        <v>C:\Users\luis.nunes\OneDrive - ATERPA\00.SERVIDOR\SALA TÉCNICA\00.PROJETOS\02.DOCUMENTOS\ANO 01\MSV-163MS-638-NORTE\DV</v>
      </c>
      <c r="O2508" t="s">
        <v>4350</v>
      </c>
    </row>
    <row r="2509" spans="1:15" x14ac:dyDescent="0.3">
      <c r="A2509" t="s">
        <v>2467</v>
      </c>
      <c r="B2509">
        <v>12026862</v>
      </c>
      <c r="C2509" t="s">
        <v>5995</v>
      </c>
      <c r="D2509" s="11">
        <v>45859</v>
      </c>
      <c r="E2509" t="s">
        <v>3827</v>
      </c>
      <c r="F2509" t="s">
        <v>2818</v>
      </c>
      <c r="G2509" t="s">
        <v>2787</v>
      </c>
      <c r="H2509" t="str">
        <f>IF(_xlfn.XLOOKUP(E2509,LD_01[DOCUMENTO],LD_01[REVISÃO])=F2509,"VIGENTE","OBSOLETO")</f>
        <v>OBSOLETO</v>
      </c>
      <c r="I2509" t="s">
        <v>4320</v>
      </c>
      <c r="J2509" t="s">
        <v>4855</v>
      </c>
      <c r="K2509" t="str">
        <f t="shared" si="117"/>
        <v>MSV-163MS-638-NORTE</v>
      </c>
      <c r="L2509" t="str">
        <f>_xlfn.XLOOKUP(E2509,LD_PROJETOS!A:A,LD_PROJETOS!H:H)</f>
        <v>DS</v>
      </c>
      <c r="M2509" t="str">
        <f t="shared" si="118"/>
        <v>OBSOLETO</v>
      </c>
      <c r="N2509" t="str">
        <f t="shared" si="119"/>
        <v>C:\Users\luis.nunes\OneDrive - ATERPA\00.SERVIDOR\SALA TÉCNICA\00.PROJETOS\02.DOCUMENTOS\ANO 01\MSV-163MS-638-NORTE\DS\OBSOLETO</v>
      </c>
      <c r="O2509" t="s">
        <v>4350</v>
      </c>
    </row>
    <row r="2510" spans="1:15" x14ac:dyDescent="0.3">
      <c r="A2510" t="s">
        <v>2468</v>
      </c>
      <c r="B2510">
        <v>1480551</v>
      </c>
      <c r="C2510" t="s">
        <v>5995</v>
      </c>
      <c r="D2510" s="11">
        <v>45859</v>
      </c>
      <c r="E2510" t="s">
        <v>3827</v>
      </c>
      <c r="F2510" t="s">
        <v>2818</v>
      </c>
      <c r="G2510" t="s">
        <v>2788</v>
      </c>
      <c r="H2510" t="str">
        <f>IF(_xlfn.XLOOKUP(E2510,LD_01[DOCUMENTO],LD_01[REVISÃO])=F2510,"VIGENTE","OBSOLETO")</f>
        <v>OBSOLETO</v>
      </c>
      <c r="I2510" t="s">
        <v>4320</v>
      </c>
      <c r="J2510" t="s">
        <v>4855</v>
      </c>
      <c r="K2510" t="str">
        <f t="shared" si="117"/>
        <v>MSV-163MS-638-NORTE</v>
      </c>
      <c r="L2510" t="str">
        <f>_xlfn.XLOOKUP(E2510,LD_PROJETOS!A:A,LD_PROJETOS!H:H)</f>
        <v>DS</v>
      </c>
      <c r="M2510" t="str">
        <f t="shared" si="118"/>
        <v>OBSOLETO</v>
      </c>
      <c r="N2510" t="str">
        <f t="shared" si="119"/>
        <v>C:\Users\luis.nunes\OneDrive - ATERPA\00.SERVIDOR\SALA TÉCNICA\00.PROJETOS\02.DOCUMENTOS\ANO 01\MSV-163MS-638-NORTE\DS\OBSOLETO</v>
      </c>
      <c r="O2510" t="s">
        <v>4350</v>
      </c>
    </row>
    <row r="2511" spans="1:15" x14ac:dyDescent="0.3">
      <c r="A2511" t="s">
        <v>2469</v>
      </c>
      <c r="B2511">
        <v>11171967</v>
      </c>
      <c r="C2511" t="s">
        <v>5995</v>
      </c>
      <c r="D2511" s="11">
        <v>45859</v>
      </c>
      <c r="E2511" t="s">
        <v>3828</v>
      </c>
      <c r="F2511" t="s">
        <v>2818</v>
      </c>
      <c r="G2511" t="s">
        <v>2787</v>
      </c>
      <c r="H2511" t="str">
        <f>IF(_xlfn.XLOOKUP(E2511,LD_01[DOCUMENTO],LD_01[REVISÃO])=F2511,"VIGENTE","OBSOLETO")</f>
        <v>OBSOLETO</v>
      </c>
      <c r="I2511" t="s">
        <v>4320</v>
      </c>
      <c r="J2511" t="s">
        <v>4855</v>
      </c>
      <c r="K2511" t="str">
        <f t="shared" si="117"/>
        <v>MSV-163MS-638-NORTE</v>
      </c>
      <c r="L2511" t="str">
        <f>_xlfn.XLOOKUP(E2511,LD_PROJETOS!A:A,LD_PROJETOS!H:H)</f>
        <v>DS</v>
      </c>
      <c r="M2511" t="str">
        <f t="shared" si="118"/>
        <v>OBSOLETO</v>
      </c>
      <c r="N2511" t="str">
        <f t="shared" si="119"/>
        <v>C:\Users\luis.nunes\OneDrive - ATERPA\00.SERVIDOR\SALA TÉCNICA\00.PROJETOS\02.DOCUMENTOS\ANO 01\MSV-163MS-638-NORTE\DS\OBSOLETO</v>
      </c>
      <c r="O2511" t="s">
        <v>4350</v>
      </c>
    </row>
    <row r="2512" spans="1:15" x14ac:dyDescent="0.3">
      <c r="A2512" t="s">
        <v>2470</v>
      </c>
      <c r="B2512">
        <v>905988</v>
      </c>
      <c r="C2512" t="s">
        <v>5995</v>
      </c>
      <c r="D2512" s="11">
        <v>45859</v>
      </c>
      <c r="E2512" t="s">
        <v>3828</v>
      </c>
      <c r="F2512" t="s">
        <v>2818</v>
      </c>
      <c r="G2512" t="s">
        <v>2788</v>
      </c>
      <c r="H2512" t="str">
        <f>IF(_xlfn.XLOOKUP(E2512,LD_01[DOCUMENTO],LD_01[REVISÃO])=F2512,"VIGENTE","OBSOLETO")</f>
        <v>OBSOLETO</v>
      </c>
      <c r="I2512" t="s">
        <v>4320</v>
      </c>
      <c r="J2512" t="s">
        <v>4855</v>
      </c>
      <c r="K2512" t="str">
        <f t="shared" si="117"/>
        <v>MSV-163MS-638-NORTE</v>
      </c>
      <c r="L2512" t="str">
        <f>_xlfn.XLOOKUP(E2512,LD_PROJETOS!A:A,LD_PROJETOS!H:H)</f>
        <v>DS</v>
      </c>
      <c r="M2512" t="str">
        <f t="shared" si="118"/>
        <v>OBSOLETO</v>
      </c>
      <c r="N2512" t="str">
        <f t="shared" si="119"/>
        <v>C:\Users\luis.nunes\OneDrive - ATERPA\00.SERVIDOR\SALA TÉCNICA\00.PROJETOS\02.DOCUMENTOS\ANO 01\MSV-163MS-638-NORTE\DS\OBSOLETO</v>
      </c>
      <c r="O2512" t="s">
        <v>4780</v>
      </c>
    </row>
    <row r="2513" spans="1:15" x14ac:dyDescent="0.3">
      <c r="A2513" t="s">
        <v>2415</v>
      </c>
      <c r="B2513">
        <v>1228506</v>
      </c>
      <c r="C2513" t="s">
        <v>5995</v>
      </c>
      <c r="D2513" s="11">
        <v>45859</v>
      </c>
      <c r="E2513" t="s">
        <v>4055</v>
      </c>
      <c r="F2513" t="s">
        <v>2791</v>
      </c>
      <c r="G2513" t="s">
        <v>2788</v>
      </c>
      <c r="H2513" t="str">
        <f>IF(_xlfn.XLOOKUP(E2513,LD_01[DOCUMENTO],LD_01[REVISÃO])=F2513,"VIGENTE","OBSOLETO")</f>
        <v>OBSOLETO</v>
      </c>
      <c r="I2513" t="s">
        <v>4320</v>
      </c>
      <c r="J2513" t="s">
        <v>4855</v>
      </c>
      <c r="K2513" t="str">
        <f t="shared" si="117"/>
        <v>MSV-163MS-638-NORTE</v>
      </c>
      <c r="L2513" t="str">
        <f>_xlfn.XLOOKUP(E2513,LD_PROJETOS!A:A,LD_PROJETOS!H:H)</f>
        <v>TE</v>
      </c>
      <c r="M2513" t="str">
        <f t="shared" si="118"/>
        <v>OBSOLETO</v>
      </c>
      <c r="N2513" t="str">
        <f t="shared" si="119"/>
        <v>C:\Users\luis.nunes\OneDrive - ATERPA\00.SERVIDOR\SALA TÉCNICA\00.PROJETOS\02.DOCUMENTOS\ANO 01\MSV-163MS-638-NORTE\TE\OBSOLETO</v>
      </c>
      <c r="O2513" t="s">
        <v>4780</v>
      </c>
    </row>
    <row r="2514" spans="1:15" x14ac:dyDescent="0.3">
      <c r="A2514" t="s">
        <v>2416</v>
      </c>
      <c r="B2514">
        <v>2197476</v>
      </c>
      <c r="C2514" t="s">
        <v>5995</v>
      </c>
      <c r="D2514" s="11">
        <v>45859</v>
      </c>
      <c r="E2514" t="s">
        <v>4055</v>
      </c>
      <c r="F2514" t="s">
        <v>2791</v>
      </c>
      <c r="G2514" t="s">
        <v>3624</v>
      </c>
      <c r="H2514" t="str">
        <f>IF(_xlfn.XLOOKUP(E2514,LD_01[DOCUMENTO],LD_01[REVISÃO])=F2514,"VIGENTE","OBSOLETO")</f>
        <v>OBSOLETO</v>
      </c>
      <c r="I2514" t="s">
        <v>4320</v>
      </c>
      <c r="J2514" t="s">
        <v>4855</v>
      </c>
      <c r="K2514" t="str">
        <f t="shared" si="117"/>
        <v>MSV-163MS-638-NORTE</v>
      </c>
      <c r="L2514" t="str">
        <f>_xlfn.XLOOKUP(E2514,LD_PROJETOS!A:A,LD_PROJETOS!H:H)</f>
        <v>TE</v>
      </c>
      <c r="M2514" t="str">
        <f t="shared" si="118"/>
        <v>OBSOLETO</v>
      </c>
      <c r="N2514" t="str">
        <f t="shared" si="119"/>
        <v>C:\Users\luis.nunes\OneDrive - ATERPA\00.SERVIDOR\SALA TÉCNICA\00.PROJETOS\02.DOCUMENTOS\ANO 01\MSV-163MS-638-NORTE\TE\OBSOLETO</v>
      </c>
      <c r="O2514" t="s">
        <v>4350</v>
      </c>
    </row>
    <row r="2515" spans="1:15" x14ac:dyDescent="0.3">
      <c r="A2515" t="s">
        <v>2439</v>
      </c>
      <c r="B2515">
        <v>834722</v>
      </c>
      <c r="C2515" t="s">
        <v>5995</v>
      </c>
      <c r="D2515" s="11">
        <v>45859</v>
      </c>
      <c r="E2515" t="s">
        <v>3730</v>
      </c>
      <c r="F2515" t="s">
        <v>2818</v>
      </c>
      <c r="G2515" t="s">
        <v>2788</v>
      </c>
      <c r="H2515" t="str">
        <f>IF(_xlfn.XLOOKUP(E2515,LD_01[DOCUMENTO],LD_01[REVISÃO])=F2515,"VIGENTE","OBSOLETO")</f>
        <v>OBSOLETO</v>
      </c>
      <c r="I2515" t="s">
        <v>4320</v>
      </c>
      <c r="J2515" t="s">
        <v>4855</v>
      </c>
      <c r="K2515" t="str">
        <f t="shared" si="117"/>
        <v>MSV-163MS-638-NORTE</v>
      </c>
      <c r="L2515" t="str">
        <f>_xlfn.XLOOKUP(E2515,LD_PROJETOS!A:A,LD_PROJETOS!H:H)</f>
        <v>DR</v>
      </c>
      <c r="M2515" t="str">
        <f t="shared" si="118"/>
        <v>OBSOLETO</v>
      </c>
      <c r="N2515" t="str">
        <f t="shared" si="119"/>
        <v>C:\Users\luis.nunes\OneDrive - ATERPA\00.SERVIDOR\SALA TÉCNICA\00.PROJETOS\02.DOCUMENTOS\ANO 01\MSV-163MS-638-NORTE\DR\OBSOLETO</v>
      </c>
      <c r="O2515" t="s">
        <v>4350</v>
      </c>
    </row>
    <row r="2516" spans="1:15" x14ac:dyDescent="0.3">
      <c r="A2516" t="s">
        <v>2456</v>
      </c>
      <c r="B2516">
        <v>1516814</v>
      </c>
      <c r="C2516" t="s">
        <v>5995</v>
      </c>
      <c r="D2516" s="11">
        <v>45859</v>
      </c>
      <c r="E2516" t="s">
        <v>3751</v>
      </c>
      <c r="F2516" t="s">
        <v>2818</v>
      </c>
      <c r="G2516" t="s">
        <v>2788</v>
      </c>
      <c r="H2516" t="str">
        <f>IF(_xlfn.XLOOKUP(E2516,LD_01[DOCUMENTO],LD_01[REVISÃO])=F2516,"VIGENTE","OBSOLETO")</f>
        <v>VIGENTE</v>
      </c>
      <c r="I2516" t="s">
        <v>4320</v>
      </c>
      <c r="J2516" t="s">
        <v>4855</v>
      </c>
      <c r="K2516" t="str">
        <f t="shared" si="117"/>
        <v>MSV-163MS-638-NORTE</v>
      </c>
      <c r="L2516" t="str">
        <f>_xlfn.XLOOKUP(E2516,LD_PROJETOS!A:A,LD_PROJETOS!H:H)</f>
        <v>PV</v>
      </c>
      <c r="M2516" t="str">
        <f t="shared" si="118"/>
        <v/>
      </c>
      <c r="N2516" t="str">
        <f t="shared" si="119"/>
        <v>C:\Users\luis.nunes\OneDrive - ATERPA\00.SERVIDOR\SALA TÉCNICA\00.PROJETOS\02.DOCUMENTOS\ANO 01\MSV-163MS-638-NORTE\PV</v>
      </c>
      <c r="O2516" t="s">
        <v>4350</v>
      </c>
    </row>
    <row r="2517" spans="1:15" x14ac:dyDescent="0.3">
      <c r="A2517" t="s">
        <v>2417</v>
      </c>
      <c r="B2517">
        <v>2353836</v>
      </c>
      <c r="C2517" t="s">
        <v>5995</v>
      </c>
      <c r="D2517" s="11">
        <v>45859</v>
      </c>
      <c r="E2517" t="s">
        <v>3716</v>
      </c>
      <c r="F2517" t="s">
        <v>2791</v>
      </c>
      <c r="G2517" t="s">
        <v>2787</v>
      </c>
      <c r="H2517" t="str">
        <f>IF(_xlfn.XLOOKUP(E2517,LD_01[DOCUMENTO],LD_01[REVISÃO])=F2517,"VIGENTE","OBSOLETO")</f>
        <v>OBSOLETO</v>
      </c>
      <c r="I2517" t="s">
        <v>4320</v>
      </c>
      <c r="J2517" t="s">
        <v>4855</v>
      </c>
      <c r="K2517" t="str">
        <f t="shared" si="117"/>
        <v>MSV-163MS-638-NORTE</v>
      </c>
      <c r="L2517" t="str">
        <f>_xlfn.XLOOKUP(E2517,LD_PROJETOS!A:A,LD_PROJETOS!H:H)</f>
        <v>TE</v>
      </c>
      <c r="M2517" t="str">
        <f t="shared" si="118"/>
        <v>OBSOLETO</v>
      </c>
      <c r="N2517" t="str">
        <f t="shared" si="119"/>
        <v>C:\Users\luis.nunes\OneDrive - ATERPA\00.SERVIDOR\SALA TÉCNICA\00.PROJETOS\02.DOCUMENTOS\ANO 01\MSV-163MS-638-NORTE\TE\OBSOLETO</v>
      </c>
      <c r="O2517" t="s">
        <v>4350</v>
      </c>
    </row>
    <row r="2518" spans="1:15" x14ac:dyDescent="0.3">
      <c r="A2518" t="s">
        <v>2418</v>
      </c>
      <c r="B2518">
        <v>7343228</v>
      </c>
      <c r="C2518" t="s">
        <v>5995</v>
      </c>
      <c r="D2518" s="11">
        <v>45859</v>
      </c>
      <c r="E2518" t="s">
        <v>3716</v>
      </c>
      <c r="F2518" t="s">
        <v>2791</v>
      </c>
      <c r="G2518" t="s">
        <v>2788</v>
      </c>
      <c r="H2518" t="str">
        <f>IF(_xlfn.XLOOKUP(E2518,LD_01[DOCUMENTO],LD_01[REVISÃO])=F2518,"VIGENTE","OBSOLETO")</f>
        <v>OBSOLETO</v>
      </c>
      <c r="I2518" t="s">
        <v>4320</v>
      </c>
      <c r="J2518" t="s">
        <v>4855</v>
      </c>
      <c r="K2518" t="str">
        <f t="shared" si="117"/>
        <v>MSV-163MS-638-NORTE</v>
      </c>
      <c r="L2518" t="str">
        <f>_xlfn.XLOOKUP(E2518,LD_PROJETOS!A:A,LD_PROJETOS!H:H)</f>
        <v>TE</v>
      </c>
      <c r="M2518" t="str">
        <f t="shared" si="118"/>
        <v>OBSOLETO</v>
      </c>
      <c r="N2518" t="str">
        <f t="shared" si="119"/>
        <v>C:\Users\luis.nunes\OneDrive - ATERPA\00.SERVIDOR\SALA TÉCNICA\00.PROJETOS\02.DOCUMENTOS\ANO 01\MSV-163MS-638-NORTE\TE\OBSOLETO</v>
      </c>
      <c r="O2518" t="s">
        <v>4350</v>
      </c>
    </row>
    <row r="2519" spans="1:15" x14ac:dyDescent="0.3">
      <c r="A2519" t="s">
        <v>2390</v>
      </c>
      <c r="B2519">
        <v>2175758</v>
      </c>
      <c r="C2519" t="s">
        <v>5995</v>
      </c>
      <c r="D2519" s="11">
        <v>45859</v>
      </c>
      <c r="E2519" t="s">
        <v>3695</v>
      </c>
      <c r="F2519" t="s">
        <v>2799</v>
      </c>
      <c r="G2519" t="s">
        <v>2788</v>
      </c>
      <c r="H2519" t="str">
        <f>IF(_xlfn.XLOOKUP(E2519,LD_01[DOCUMENTO],LD_01[REVISÃO])=F2519,"VIGENTE","OBSOLETO")</f>
        <v>VIGENTE</v>
      </c>
      <c r="I2519" t="s">
        <v>4320</v>
      </c>
      <c r="J2519" t="s">
        <v>4855</v>
      </c>
      <c r="K2519" t="str">
        <f t="shared" si="117"/>
        <v>MSV-163MS-638-NORTE</v>
      </c>
      <c r="L2519" t="str">
        <f>_xlfn.XLOOKUP(E2519,LD_PROJETOS!A:A,LD_PROJETOS!H:H)</f>
        <v>GE</v>
      </c>
      <c r="M2519" t="str">
        <f t="shared" si="118"/>
        <v/>
      </c>
      <c r="N2519" t="str">
        <f t="shared" si="119"/>
        <v>C:\Users\luis.nunes\OneDrive - ATERPA\00.SERVIDOR\SALA TÉCNICA\00.PROJETOS\02.DOCUMENTOS\ANO 01\MSV-163MS-638-NORTE\GE</v>
      </c>
      <c r="O2519" t="s">
        <v>4350</v>
      </c>
    </row>
    <row r="2520" spans="1:15" x14ac:dyDescent="0.3">
      <c r="A2520" t="s">
        <v>2517</v>
      </c>
      <c r="B2520">
        <v>2985927</v>
      </c>
      <c r="C2520" t="s">
        <v>5995</v>
      </c>
      <c r="D2520" s="11">
        <v>45859</v>
      </c>
      <c r="E2520" t="s">
        <v>3919</v>
      </c>
      <c r="F2520" t="s">
        <v>2818</v>
      </c>
      <c r="G2520" t="s">
        <v>3477</v>
      </c>
      <c r="H2520" t="str">
        <f>IF(_xlfn.XLOOKUP(E2520,LD_01[DOCUMENTO],LD_01[REVISÃO])=F2520,"VIGENTE","OBSOLETO")</f>
        <v>OBSOLETO</v>
      </c>
      <c r="I2520" t="s">
        <v>4320</v>
      </c>
      <c r="J2520" t="s">
        <v>4855</v>
      </c>
      <c r="K2520" t="str">
        <f t="shared" si="117"/>
        <v>MSV-163MS-638-NORTE</v>
      </c>
      <c r="L2520" t="str">
        <f>_xlfn.XLOOKUP(E2520,LD_PROJETOS!A:A,LD_PROJETOS!H:H)</f>
        <v>PA</v>
      </c>
      <c r="M2520" t="str">
        <f t="shared" si="118"/>
        <v>OBSOLETO</v>
      </c>
      <c r="N2520" t="str">
        <f t="shared" si="119"/>
        <v>C:\Users\luis.nunes\OneDrive - ATERPA\00.SERVIDOR\SALA TÉCNICA\00.PROJETOS\02.DOCUMENTOS\ANO 01\MSV-163MS-638-NORTE\PA\OBSOLETO</v>
      </c>
      <c r="O2520" t="s">
        <v>4350</v>
      </c>
    </row>
    <row r="2521" spans="1:15" x14ac:dyDescent="0.3">
      <c r="A2521" t="s">
        <v>2518</v>
      </c>
      <c r="B2521">
        <v>693260</v>
      </c>
      <c r="C2521" t="s">
        <v>5995</v>
      </c>
      <c r="D2521" s="11">
        <v>45859</v>
      </c>
      <c r="E2521" t="s">
        <v>3919</v>
      </c>
      <c r="F2521" t="s">
        <v>2818</v>
      </c>
      <c r="G2521" t="s">
        <v>2788</v>
      </c>
      <c r="H2521" t="str">
        <f>IF(_xlfn.XLOOKUP(E2521,LD_01[DOCUMENTO],LD_01[REVISÃO])=F2521,"VIGENTE","OBSOLETO")</f>
        <v>OBSOLETO</v>
      </c>
      <c r="I2521" t="s">
        <v>4320</v>
      </c>
      <c r="J2521" t="s">
        <v>4855</v>
      </c>
      <c r="K2521" t="str">
        <f t="shared" si="117"/>
        <v>MSV-163MS-638-NORTE</v>
      </c>
      <c r="L2521" t="str">
        <f>_xlfn.XLOOKUP(E2521,LD_PROJETOS!A:A,LD_PROJETOS!H:H)</f>
        <v>PA</v>
      </c>
      <c r="M2521" t="str">
        <f t="shared" si="118"/>
        <v>OBSOLETO</v>
      </c>
      <c r="N2521" t="str">
        <f t="shared" si="119"/>
        <v>C:\Users\luis.nunes\OneDrive - ATERPA\00.SERVIDOR\SALA TÉCNICA\00.PROJETOS\02.DOCUMENTOS\ANO 01\MSV-163MS-638-NORTE\PA\OBSOLETO</v>
      </c>
      <c r="O2521" t="s">
        <v>4350</v>
      </c>
    </row>
    <row r="2522" spans="1:15" x14ac:dyDescent="0.3">
      <c r="A2522" t="s">
        <v>2471</v>
      </c>
      <c r="B2522">
        <v>242009</v>
      </c>
      <c r="C2522" t="s">
        <v>5995</v>
      </c>
      <c r="D2522" s="11">
        <v>45859</v>
      </c>
      <c r="E2522" t="s">
        <v>3829</v>
      </c>
      <c r="F2522" t="s">
        <v>2818</v>
      </c>
      <c r="G2522" t="s">
        <v>2788</v>
      </c>
      <c r="H2522" t="str">
        <f>IF(_xlfn.XLOOKUP(E2522,LD_01[DOCUMENTO],LD_01[REVISÃO])=F2522,"VIGENTE","OBSOLETO")</f>
        <v>OBSOLETO</v>
      </c>
      <c r="I2522" t="s">
        <v>4309</v>
      </c>
      <c r="J2522" t="s">
        <v>4855</v>
      </c>
      <c r="K2522" t="str">
        <f t="shared" si="117"/>
        <v>MSV-163MS-452-454</v>
      </c>
      <c r="L2522" t="str">
        <f>_xlfn.XLOOKUP(E2522,LD_PROJETOS!A:A,LD_PROJETOS!H:H)</f>
        <v>DS</v>
      </c>
      <c r="M2522" t="str">
        <f t="shared" si="118"/>
        <v>OBSOLETO</v>
      </c>
      <c r="N2522" t="str">
        <f t="shared" si="119"/>
        <v>C:\Users\luis.nunes\OneDrive - ATERPA\00.SERVIDOR\SALA TÉCNICA\00.PROJETOS\02.DOCUMENTOS\ANO 01\MSV-163MS-452-454\DS\OBSOLETO</v>
      </c>
      <c r="O2522" t="s">
        <v>4350</v>
      </c>
    </row>
    <row r="2523" spans="1:15" x14ac:dyDescent="0.3">
      <c r="A2523" t="s">
        <v>2520</v>
      </c>
      <c r="B2523">
        <v>7040952</v>
      </c>
      <c r="C2523" t="s">
        <v>5996</v>
      </c>
      <c r="D2523" s="11">
        <v>45895</v>
      </c>
      <c r="E2523" t="s">
        <v>2824</v>
      </c>
      <c r="F2523" t="s">
        <v>2793</v>
      </c>
      <c r="G2523" t="s">
        <v>2787</v>
      </c>
      <c r="H2523" t="str">
        <f>IF(_xlfn.XLOOKUP(E2523,LD_01[DOCUMENTO],LD_01[REVISÃO])=F2523,"VIGENTE","OBSOLETO")</f>
        <v>VIGENTE</v>
      </c>
      <c r="I2523" t="s">
        <v>4309</v>
      </c>
      <c r="J2523" t="s">
        <v>4855</v>
      </c>
      <c r="K2523" t="str">
        <f t="shared" si="117"/>
        <v>MSV-163MS-452-454</v>
      </c>
      <c r="L2523" t="str">
        <f>_xlfn.XLOOKUP(E2523,LD_PROJETOS!A:A,LD_PROJETOS!H:H)</f>
        <v>PV</v>
      </c>
      <c r="M2523" t="str">
        <f t="shared" si="118"/>
        <v/>
      </c>
      <c r="N2523" t="str">
        <f t="shared" si="119"/>
        <v>C:\Users\luis.nunes\OneDrive - ATERPA\00.SERVIDOR\SALA TÉCNICA\00.PROJETOS\02.DOCUMENTOS\ANO 01\MSV-163MS-452-454\PV</v>
      </c>
      <c r="O2523" t="s">
        <v>4350</v>
      </c>
    </row>
    <row r="2524" spans="1:15" x14ac:dyDescent="0.3">
      <c r="A2524" t="s">
        <v>2521</v>
      </c>
      <c r="B2524">
        <v>1213895</v>
      </c>
      <c r="C2524" t="s">
        <v>5996</v>
      </c>
      <c r="D2524" s="11">
        <v>45895</v>
      </c>
      <c r="E2524" t="s">
        <v>2824</v>
      </c>
      <c r="F2524" t="s">
        <v>2793</v>
      </c>
      <c r="G2524" t="s">
        <v>2788</v>
      </c>
      <c r="H2524" t="str">
        <f>IF(_xlfn.XLOOKUP(E2524,LD_01[DOCUMENTO],LD_01[REVISÃO])=F2524,"VIGENTE","OBSOLETO")</f>
        <v>VIGENTE</v>
      </c>
      <c r="I2524" t="s">
        <v>4309</v>
      </c>
      <c r="J2524" t="s">
        <v>4855</v>
      </c>
      <c r="K2524" t="str">
        <f t="shared" si="117"/>
        <v>MSV-163MS-452-454</v>
      </c>
      <c r="L2524" t="str">
        <f>_xlfn.XLOOKUP(E2524,LD_PROJETOS!A:A,LD_PROJETOS!H:H)</f>
        <v>PV</v>
      </c>
      <c r="M2524" t="str">
        <f t="shared" si="118"/>
        <v/>
      </c>
      <c r="N2524" t="str">
        <f t="shared" si="119"/>
        <v>C:\Users\luis.nunes\OneDrive - ATERPA\00.SERVIDOR\SALA TÉCNICA\00.PROJETOS\02.DOCUMENTOS\ANO 01\MSV-163MS-452-454\PV</v>
      </c>
      <c r="O2524" t="s">
        <v>4780</v>
      </c>
    </row>
    <row r="2525" spans="1:15" x14ac:dyDescent="0.3">
      <c r="A2525" t="s">
        <v>2519</v>
      </c>
      <c r="B2525">
        <v>289518</v>
      </c>
      <c r="C2525" t="s">
        <v>5996</v>
      </c>
      <c r="D2525" s="11">
        <v>45895</v>
      </c>
      <c r="E2525" t="s">
        <v>4058</v>
      </c>
      <c r="F2525" t="s">
        <v>2786</v>
      </c>
      <c r="G2525" t="s">
        <v>2788</v>
      </c>
      <c r="H2525" t="str">
        <f>IF(_xlfn.XLOOKUP(E2525,LD_01[DOCUMENTO],LD_01[REVISÃO])=F2525,"VIGENTE","OBSOLETO")</f>
        <v>VIGENTE</v>
      </c>
      <c r="I2525" t="s">
        <v>4310</v>
      </c>
      <c r="J2525" t="s">
        <v>4855</v>
      </c>
      <c r="K2525" t="str">
        <f t="shared" si="117"/>
        <v>MSV-163MS-454-460</v>
      </c>
      <c r="L2525" t="str">
        <f>_xlfn.XLOOKUP(E2525,LD_PROJETOS!A:A,LD_PROJETOS!H:H)</f>
        <v>SI</v>
      </c>
      <c r="M2525" t="str">
        <f t="shared" si="118"/>
        <v/>
      </c>
      <c r="N2525" t="str">
        <f t="shared" si="119"/>
        <v>C:\Users\luis.nunes\OneDrive - ATERPA\00.SERVIDOR\SALA TÉCNICA\00.PROJETOS\02.DOCUMENTOS\ANO 01\MSV-163MS-454-460\SI</v>
      </c>
      <c r="O2525" t="s">
        <v>4350</v>
      </c>
    </row>
    <row r="2526" spans="1:15" x14ac:dyDescent="0.3">
      <c r="A2526" t="s">
        <v>2522</v>
      </c>
      <c r="B2526">
        <v>3927609</v>
      </c>
      <c r="C2526" t="s">
        <v>5996</v>
      </c>
      <c r="D2526" s="11">
        <v>45895</v>
      </c>
      <c r="E2526" t="s">
        <v>2897</v>
      </c>
      <c r="F2526" t="s">
        <v>2793</v>
      </c>
      <c r="G2526" t="s">
        <v>2787</v>
      </c>
      <c r="H2526" t="str">
        <f>IF(_xlfn.XLOOKUP(E2526,LD_01[DOCUMENTO],LD_01[REVISÃO])=F2526,"VIGENTE","OBSOLETO")</f>
        <v>VIGENTE</v>
      </c>
      <c r="I2526" t="s">
        <v>4310</v>
      </c>
      <c r="J2526" t="s">
        <v>4855</v>
      </c>
      <c r="K2526" t="str">
        <f t="shared" si="117"/>
        <v>MSV-163MS-454-460</v>
      </c>
      <c r="L2526" t="str">
        <f>_xlfn.XLOOKUP(E2526,LD_PROJETOS!A:A,LD_PROJETOS!H:H)</f>
        <v>DR</v>
      </c>
      <c r="M2526" t="str">
        <f t="shared" si="118"/>
        <v/>
      </c>
      <c r="N2526" t="str">
        <f t="shared" si="119"/>
        <v>C:\Users\luis.nunes\OneDrive - ATERPA\00.SERVIDOR\SALA TÉCNICA\00.PROJETOS\02.DOCUMENTOS\ANO 01\MSV-163MS-454-460\DR</v>
      </c>
      <c r="O2526" t="s">
        <v>4350</v>
      </c>
    </row>
    <row r="2527" spans="1:15" x14ac:dyDescent="0.3">
      <c r="A2527" t="s">
        <v>2523</v>
      </c>
      <c r="B2527">
        <v>510218</v>
      </c>
      <c r="C2527" t="s">
        <v>5996</v>
      </c>
      <c r="D2527" s="11">
        <v>45895</v>
      </c>
      <c r="E2527" t="s">
        <v>2897</v>
      </c>
      <c r="F2527" t="s">
        <v>2793</v>
      </c>
      <c r="G2527" t="s">
        <v>2788</v>
      </c>
      <c r="H2527" t="str">
        <f>IF(_xlfn.XLOOKUP(E2527,LD_01[DOCUMENTO],LD_01[REVISÃO])=F2527,"VIGENTE","OBSOLETO")</f>
        <v>VIGENTE</v>
      </c>
      <c r="I2527" t="s">
        <v>4310</v>
      </c>
      <c r="J2527" t="s">
        <v>4855</v>
      </c>
      <c r="K2527" t="str">
        <f t="shared" si="117"/>
        <v>MSV-163MS-454-460</v>
      </c>
      <c r="L2527" t="str">
        <f>_xlfn.XLOOKUP(E2527,LD_PROJETOS!A:A,LD_PROJETOS!H:H)</f>
        <v>DR</v>
      </c>
      <c r="M2527" t="str">
        <f t="shared" si="118"/>
        <v/>
      </c>
      <c r="N2527" t="str">
        <f t="shared" si="119"/>
        <v>C:\Users\luis.nunes\OneDrive - ATERPA\00.SERVIDOR\SALA TÉCNICA\00.PROJETOS\02.DOCUMENTOS\ANO 01\MSV-163MS-454-460\DR</v>
      </c>
      <c r="O2527" t="s">
        <v>4350</v>
      </c>
    </row>
    <row r="2528" spans="1:15" x14ac:dyDescent="0.3">
      <c r="A2528" t="s">
        <v>2524</v>
      </c>
      <c r="B2528">
        <v>5620692</v>
      </c>
      <c r="C2528" t="s">
        <v>5996</v>
      </c>
      <c r="D2528" s="11">
        <v>45895</v>
      </c>
      <c r="E2528" t="s">
        <v>2900</v>
      </c>
      <c r="F2528" t="s">
        <v>2825</v>
      </c>
      <c r="G2528" t="s">
        <v>2787</v>
      </c>
      <c r="H2528" t="str">
        <f>IF(_xlfn.XLOOKUP(E2528,LD_01[DOCUMENTO],LD_01[REVISÃO])=F2528,"VIGENTE","OBSOLETO")</f>
        <v>VIGENTE</v>
      </c>
      <c r="I2528" t="s">
        <v>4310</v>
      </c>
      <c r="J2528" t="s">
        <v>4855</v>
      </c>
      <c r="K2528" t="str">
        <f t="shared" si="117"/>
        <v>MSV-163MS-454-460</v>
      </c>
      <c r="L2528" t="str">
        <f>_xlfn.XLOOKUP(E2528,LD_PROJETOS!A:A,LD_PROJETOS!H:H)</f>
        <v>DR</v>
      </c>
      <c r="M2528" t="str">
        <f t="shared" si="118"/>
        <v/>
      </c>
      <c r="N2528" t="str">
        <f t="shared" si="119"/>
        <v>C:\Users\luis.nunes\OneDrive - ATERPA\00.SERVIDOR\SALA TÉCNICA\00.PROJETOS\02.DOCUMENTOS\ANO 01\MSV-163MS-454-460\DR</v>
      </c>
      <c r="O2528" t="s">
        <v>4350</v>
      </c>
    </row>
    <row r="2529" spans="1:15" x14ac:dyDescent="0.3">
      <c r="A2529" t="s">
        <v>2525</v>
      </c>
      <c r="B2529">
        <v>606668</v>
      </c>
      <c r="C2529" t="s">
        <v>5996</v>
      </c>
      <c r="D2529" s="11">
        <v>45895</v>
      </c>
      <c r="E2529" t="s">
        <v>2900</v>
      </c>
      <c r="F2529" t="s">
        <v>2825</v>
      </c>
      <c r="G2529" t="s">
        <v>2788</v>
      </c>
      <c r="H2529" t="str">
        <f>IF(_xlfn.XLOOKUP(E2529,LD_01[DOCUMENTO],LD_01[REVISÃO])=F2529,"VIGENTE","OBSOLETO")</f>
        <v>VIGENTE</v>
      </c>
      <c r="I2529" t="s">
        <v>4310</v>
      </c>
      <c r="J2529" t="s">
        <v>4855</v>
      </c>
      <c r="K2529" t="str">
        <f t="shared" si="117"/>
        <v>MSV-163MS-454-460</v>
      </c>
      <c r="L2529" t="str">
        <f>_xlfn.XLOOKUP(E2529,LD_PROJETOS!A:A,LD_PROJETOS!H:H)</f>
        <v>DR</v>
      </c>
      <c r="M2529" t="str">
        <f t="shared" si="118"/>
        <v/>
      </c>
      <c r="N2529" t="str">
        <f t="shared" si="119"/>
        <v>C:\Users\luis.nunes\OneDrive - ATERPA\00.SERVIDOR\SALA TÉCNICA\00.PROJETOS\02.DOCUMENTOS\ANO 01\MSV-163MS-454-460\DR</v>
      </c>
      <c r="O2529" t="s">
        <v>4350</v>
      </c>
    </row>
    <row r="2530" spans="1:15" x14ac:dyDescent="0.3">
      <c r="A2530" t="s">
        <v>2526</v>
      </c>
      <c r="B2530">
        <v>1839001</v>
      </c>
      <c r="C2530" t="s">
        <v>5996</v>
      </c>
      <c r="D2530" s="11">
        <v>45895</v>
      </c>
      <c r="E2530" t="s">
        <v>2907</v>
      </c>
      <c r="F2530" t="s">
        <v>2795</v>
      </c>
      <c r="G2530" t="s">
        <v>2787</v>
      </c>
      <c r="H2530" t="str">
        <f>IF(_xlfn.XLOOKUP(E2530,LD_01[DOCUMENTO],LD_01[REVISÃO])=F2530,"VIGENTE","OBSOLETO")</f>
        <v>VIGENTE</v>
      </c>
      <c r="I2530" t="s">
        <v>4310</v>
      </c>
      <c r="J2530" t="s">
        <v>4855</v>
      </c>
      <c r="K2530" t="str">
        <f t="shared" si="117"/>
        <v>MSV-163MS-454-460</v>
      </c>
      <c r="L2530" t="str">
        <f>_xlfn.XLOOKUP(E2530,LD_PROJETOS!A:A,LD_PROJETOS!H:H)</f>
        <v>DR</v>
      </c>
      <c r="M2530" t="str">
        <f t="shared" si="118"/>
        <v/>
      </c>
      <c r="N2530" t="str">
        <f t="shared" si="119"/>
        <v>C:\Users\luis.nunes\OneDrive - ATERPA\00.SERVIDOR\SALA TÉCNICA\00.PROJETOS\02.DOCUMENTOS\ANO 01\MSV-163MS-454-460\DR</v>
      </c>
      <c r="O2530" t="s">
        <v>4350</v>
      </c>
    </row>
    <row r="2531" spans="1:15" x14ac:dyDescent="0.3">
      <c r="A2531" t="s">
        <v>2527</v>
      </c>
      <c r="B2531">
        <v>321756</v>
      </c>
      <c r="C2531" t="s">
        <v>5996</v>
      </c>
      <c r="D2531" s="11">
        <v>45895</v>
      </c>
      <c r="E2531" t="s">
        <v>2907</v>
      </c>
      <c r="F2531" t="s">
        <v>2795</v>
      </c>
      <c r="G2531" t="s">
        <v>2788</v>
      </c>
      <c r="H2531" t="str">
        <f>IF(_xlfn.XLOOKUP(E2531,LD_01[DOCUMENTO],LD_01[REVISÃO])=F2531,"VIGENTE","OBSOLETO")</f>
        <v>VIGENTE</v>
      </c>
      <c r="I2531" t="s">
        <v>4310</v>
      </c>
      <c r="J2531" t="s">
        <v>4855</v>
      </c>
      <c r="K2531" t="str">
        <f t="shared" si="117"/>
        <v>MSV-163MS-454-460</v>
      </c>
      <c r="L2531" t="str">
        <f>_xlfn.XLOOKUP(E2531,LD_PROJETOS!A:A,LD_PROJETOS!H:H)</f>
        <v>DR</v>
      </c>
      <c r="M2531" t="str">
        <f t="shared" si="118"/>
        <v/>
      </c>
      <c r="N2531" t="str">
        <f t="shared" si="119"/>
        <v>C:\Users\luis.nunes\OneDrive - ATERPA\00.SERVIDOR\SALA TÉCNICA\00.PROJETOS\02.DOCUMENTOS\ANO 01\MSV-163MS-454-460\DR</v>
      </c>
      <c r="O2531" t="s">
        <v>4350</v>
      </c>
    </row>
    <row r="2532" spans="1:15" x14ac:dyDescent="0.3">
      <c r="A2532" t="s">
        <v>2528</v>
      </c>
      <c r="B2532">
        <v>1233008</v>
      </c>
      <c r="C2532" t="s">
        <v>5996</v>
      </c>
      <c r="D2532" s="11">
        <v>45895</v>
      </c>
      <c r="E2532" t="s">
        <v>2908</v>
      </c>
      <c r="F2532" t="s">
        <v>2793</v>
      </c>
      <c r="G2532" t="s">
        <v>2787</v>
      </c>
      <c r="H2532" t="str">
        <f>IF(_xlfn.XLOOKUP(E2532,LD_01[DOCUMENTO],LD_01[REVISÃO])=F2532,"VIGENTE","OBSOLETO")</f>
        <v>VIGENTE</v>
      </c>
      <c r="I2532" t="s">
        <v>4310</v>
      </c>
      <c r="J2532" t="s">
        <v>4855</v>
      </c>
      <c r="K2532" t="str">
        <f t="shared" si="117"/>
        <v>MSV-163MS-454-460</v>
      </c>
      <c r="L2532" t="str">
        <f>_xlfn.XLOOKUP(E2532,LD_PROJETOS!A:A,LD_PROJETOS!H:H)</f>
        <v>DR</v>
      </c>
      <c r="M2532" t="str">
        <f t="shared" si="118"/>
        <v/>
      </c>
      <c r="N2532" t="str">
        <f t="shared" si="119"/>
        <v>C:\Users\luis.nunes\OneDrive - ATERPA\00.SERVIDOR\SALA TÉCNICA\00.PROJETOS\02.DOCUMENTOS\ANO 01\MSV-163MS-454-460\DR</v>
      </c>
      <c r="O2532" t="s">
        <v>4350</v>
      </c>
    </row>
    <row r="2533" spans="1:15" x14ac:dyDescent="0.3">
      <c r="A2533" t="s">
        <v>2529</v>
      </c>
      <c r="B2533">
        <v>359753</v>
      </c>
      <c r="C2533" t="s">
        <v>5996</v>
      </c>
      <c r="D2533" s="11">
        <v>45895</v>
      </c>
      <c r="E2533" t="s">
        <v>2908</v>
      </c>
      <c r="F2533" t="s">
        <v>2793</v>
      </c>
      <c r="G2533" t="s">
        <v>2788</v>
      </c>
      <c r="H2533" t="str">
        <f>IF(_xlfn.XLOOKUP(E2533,LD_01[DOCUMENTO],LD_01[REVISÃO])=F2533,"VIGENTE","OBSOLETO")</f>
        <v>VIGENTE</v>
      </c>
      <c r="I2533" t="s">
        <v>4310</v>
      </c>
      <c r="J2533" t="s">
        <v>4855</v>
      </c>
      <c r="K2533" t="str">
        <f t="shared" si="117"/>
        <v>MSV-163MS-454-460</v>
      </c>
      <c r="L2533" t="str">
        <f>_xlfn.XLOOKUP(E2533,LD_PROJETOS!A:A,LD_PROJETOS!H:H)</f>
        <v>DR</v>
      </c>
      <c r="M2533" t="str">
        <f t="shared" si="118"/>
        <v/>
      </c>
      <c r="N2533" t="str">
        <f t="shared" si="119"/>
        <v>C:\Users\luis.nunes\OneDrive - ATERPA\00.SERVIDOR\SALA TÉCNICA\00.PROJETOS\02.DOCUMENTOS\ANO 01\MSV-163MS-454-460\DR</v>
      </c>
      <c r="O2533" t="s">
        <v>4350</v>
      </c>
    </row>
    <row r="2534" spans="1:15" x14ac:dyDescent="0.3">
      <c r="A2534" t="s">
        <v>2530</v>
      </c>
      <c r="B2534">
        <v>950822</v>
      </c>
      <c r="C2534" t="s">
        <v>5996</v>
      </c>
      <c r="D2534" s="11">
        <v>45895</v>
      </c>
      <c r="E2534" t="s">
        <v>2909</v>
      </c>
      <c r="F2534" t="s">
        <v>2795</v>
      </c>
      <c r="G2534" t="s">
        <v>2787</v>
      </c>
      <c r="H2534" t="str">
        <f>IF(_xlfn.XLOOKUP(E2534,LD_01[DOCUMENTO],LD_01[REVISÃO])=F2534,"VIGENTE","OBSOLETO")</f>
        <v>VIGENTE</v>
      </c>
      <c r="I2534" t="s">
        <v>4310</v>
      </c>
      <c r="J2534" t="s">
        <v>4855</v>
      </c>
      <c r="K2534" t="str">
        <f t="shared" si="117"/>
        <v>MSV-163MS-454-460</v>
      </c>
      <c r="L2534" t="str">
        <f>_xlfn.XLOOKUP(E2534,LD_PROJETOS!A:A,LD_PROJETOS!H:H)</f>
        <v>DR</v>
      </c>
      <c r="M2534" t="str">
        <f t="shared" si="118"/>
        <v/>
      </c>
      <c r="N2534" t="str">
        <f t="shared" si="119"/>
        <v>C:\Users\luis.nunes\OneDrive - ATERPA\00.SERVIDOR\SALA TÉCNICA\00.PROJETOS\02.DOCUMENTOS\ANO 01\MSV-163MS-454-460\DR</v>
      </c>
      <c r="O2534" t="s">
        <v>4350</v>
      </c>
    </row>
    <row r="2535" spans="1:15" x14ac:dyDescent="0.3">
      <c r="A2535" t="s">
        <v>2531</v>
      </c>
      <c r="B2535">
        <v>584034</v>
      </c>
      <c r="C2535" t="s">
        <v>5996</v>
      </c>
      <c r="D2535" s="11">
        <v>45895</v>
      </c>
      <c r="E2535" t="s">
        <v>2909</v>
      </c>
      <c r="F2535" t="s">
        <v>2795</v>
      </c>
      <c r="G2535" t="s">
        <v>2788</v>
      </c>
      <c r="H2535" t="str">
        <f>IF(_xlfn.XLOOKUP(E2535,LD_01[DOCUMENTO],LD_01[REVISÃO])=F2535,"VIGENTE","OBSOLETO")</f>
        <v>VIGENTE</v>
      </c>
      <c r="I2535" t="s">
        <v>4310</v>
      </c>
      <c r="J2535" t="s">
        <v>4855</v>
      </c>
      <c r="K2535" t="str">
        <f t="shared" si="117"/>
        <v>MSV-163MS-454-460</v>
      </c>
      <c r="L2535" t="str">
        <f>_xlfn.XLOOKUP(E2535,LD_PROJETOS!A:A,LD_PROJETOS!H:H)</f>
        <v>DR</v>
      </c>
      <c r="M2535" t="str">
        <f t="shared" si="118"/>
        <v/>
      </c>
      <c r="N2535" t="str">
        <f t="shared" si="119"/>
        <v>C:\Users\luis.nunes\OneDrive - ATERPA\00.SERVIDOR\SALA TÉCNICA\00.PROJETOS\02.DOCUMENTOS\ANO 01\MSV-163MS-454-460\DR</v>
      </c>
      <c r="O2535" t="s">
        <v>4350</v>
      </c>
    </row>
    <row r="2536" spans="1:15" x14ac:dyDescent="0.3">
      <c r="A2536" t="s">
        <v>2532</v>
      </c>
      <c r="B2536">
        <v>845308</v>
      </c>
      <c r="C2536" t="s">
        <v>5996</v>
      </c>
      <c r="D2536" s="11">
        <v>45895</v>
      </c>
      <c r="E2536" t="s">
        <v>2913</v>
      </c>
      <c r="F2536" t="s">
        <v>2818</v>
      </c>
      <c r="G2536" t="s">
        <v>2787</v>
      </c>
      <c r="H2536" t="str">
        <f>IF(_xlfn.XLOOKUP(E2536,LD_01[DOCUMENTO],LD_01[REVISÃO])=F2536,"VIGENTE","OBSOLETO")</f>
        <v>VIGENTE</v>
      </c>
      <c r="I2536" t="s">
        <v>4310</v>
      </c>
      <c r="J2536" t="s">
        <v>4855</v>
      </c>
      <c r="K2536" t="str">
        <f t="shared" si="117"/>
        <v>MSV-163MS-454-460</v>
      </c>
      <c r="L2536" t="str">
        <f>_xlfn.XLOOKUP(E2536,LD_PROJETOS!A:A,LD_PROJETOS!H:H)</f>
        <v>DR</v>
      </c>
      <c r="M2536" t="str">
        <f t="shared" si="118"/>
        <v/>
      </c>
      <c r="N2536" t="str">
        <f t="shared" si="119"/>
        <v>C:\Users\luis.nunes\OneDrive - ATERPA\00.SERVIDOR\SALA TÉCNICA\00.PROJETOS\02.DOCUMENTOS\ANO 01\MSV-163MS-454-460\DR</v>
      </c>
      <c r="O2536" t="s">
        <v>4350</v>
      </c>
    </row>
    <row r="2537" spans="1:15" x14ac:dyDescent="0.3">
      <c r="A2537" t="s">
        <v>2533</v>
      </c>
      <c r="B2537">
        <v>378898</v>
      </c>
      <c r="C2537" t="s">
        <v>5996</v>
      </c>
      <c r="D2537" s="11">
        <v>45895</v>
      </c>
      <c r="E2537" t="s">
        <v>2913</v>
      </c>
      <c r="F2537" t="s">
        <v>2818</v>
      </c>
      <c r="G2537" t="s">
        <v>2788</v>
      </c>
      <c r="H2537" t="str">
        <f>IF(_xlfn.XLOOKUP(E2537,LD_01[DOCUMENTO],LD_01[REVISÃO])=F2537,"VIGENTE","OBSOLETO")</f>
        <v>VIGENTE</v>
      </c>
      <c r="I2537" t="s">
        <v>4310</v>
      </c>
      <c r="J2537" t="s">
        <v>4855</v>
      </c>
      <c r="K2537" t="str">
        <f t="shared" si="117"/>
        <v>MSV-163MS-454-460</v>
      </c>
      <c r="L2537" t="str">
        <f>_xlfn.XLOOKUP(E2537,LD_PROJETOS!A:A,LD_PROJETOS!H:H)</f>
        <v>DR</v>
      </c>
      <c r="M2537" t="str">
        <f t="shared" si="118"/>
        <v/>
      </c>
      <c r="N2537" t="str">
        <f t="shared" si="119"/>
        <v>C:\Users\luis.nunes\OneDrive - ATERPA\00.SERVIDOR\SALA TÉCNICA\00.PROJETOS\02.DOCUMENTOS\ANO 01\MSV-163MS-454-460\DR</v>
      </c>
      <c r="O2537" t="s">
        <v>4350</v>
      </c>
    </row>
    <row r="2538" spans="1:15" x14ac:dyDescent="0.3">
      <c r="A2538" t="s">
        <v>2538</v>
      </c>
      <c r="B2538">
        <v>5198356</v>
      </c>
      <c r="C2538" t="s">
        <v>5996</v>
      </c>
      <c r="D2538" s="11">
        <v>45895</v>
      </c>
      <c r="E2538" t="s">
        <v>2928</v>
      </c>
      <c r="F2538" t="s">
        <v>2799</v>
      </c>
      <c r="G2538" t="s">
        <v>2787</v>
      </c>
      <c r="H2538" t="str">
        <f>IF(_xlfn.XLOOKUP(E2538,LD_01[DOCUMENTO],LD_01[REVISÃO])=F2538,"VIGENTE","OBSOLETO")</f>
        <v>VIGENTE</v>
      </c>
      <c r="I2538" t="s">
        <v>4310</v>
      </c>
      <c r="J2538" t="s">
        <v>4855</v>
      </c>
      <c r="K2538" t="str">
        <f t="shared" si="117"/>
        <v>MSV-163MS-454-460</v>
      </c>
      <c r="L2538" t="str">
        <f>_xlfn.XLOOKUP(E2538,LD_PROJETOS!A:A,LD_PROJETOS!H:H)</f>
        <v>PV</v>
      </c>
      <c r="M2538" t="str">
        <f t="shared" si="118"/>
        <v/>
      </c>
      <c r="N2538" t="str">
        <f t="shared" si="119"/>
        <v>C:\Users\luis.nunes\OneDrive - ATERPA\00.SERVIDOR\SALA TÉCNICA\00.PROJETOS\02.DOCUMENTOS\ANO 01\MSV-163MS-454-460\PV</v>
      </c>
      <c r="O2538" t="s">
        <v>4350</v>
      </c>
    </row>
    <row r="2539" spans="1:15" x14ac:dyDescent="0.3">
      <c r="A2539" t="s">
        <v>2539</v>
      </c>
      <c r="B2539">
        <v>592431</v>
      </c>
      <c r="C2539" t="s">
        <v>5996</v>
      </c>
      <c r="D2539" s="11">
        <v>45895</v>
      </c>
      <c r="E2539" t="s">
        <v>2928</v>
      </c>
      <c r="F2539" t="s">
        <v>2799</v>
      </c>
      <c r="G2539" t="s">
        <v>2788</v>
      </c>
      <c r="H2539" t="str">
        <f>IF(_xlfn.XLOOKUP(E2539,LD_01[DOCUMENTO],LD_01[REVISÃO])=F2539,"VIGENTE","OBSOLETO")</f>
        <v>VIGENTE</v>
      </c>
      <c r="I2539" t="s">
        <v>4310</v>
      </c>
      <c r="J2539" t="s">
        <v>4855</v>
      </c>
      <c r="K2539" t="str">
        <f t="shared" si="117"/>
        <v>MSV-163MS-454-460</v>
      </c>
      <c r="L2539" t="str">
        <f>_xlfn.XLOOKUP(E2539,LD_PROJETOS!A:A,LD_PROJETOS!H:H)</f>
        <v>PV</v>
      </c>
      <c r="M2539" t="str">
        <f t="shared" si="118"/>
        <v/>
      </c>
      <c r="N2539" t="str">
        <f t="shared" si="119"/>
        <v>C:\Users\luis.nunes\OneDrive - ATERPA\00.SERVIDOR\SALA TÉCNICA\00.PROJETOS\02.DOCUMENTOS\ANO 01\MSV-163MS-454-460\PV</v>
      </c>
      <c r="O2539" t="s">
        <v>4350</v>
      </c>
    </row>
    <row r="2540" spans="1:15" x14ac:dyDescent="0.3">
      <c r="A2540" t="s">
        <v>2540</v>
      </c>
      <c r="B2540">
        <v>3761257</v>
      </c>
      <c r="C2540" t="s">
        <v>5996</v>
      </c>
      <c r="D2540" s="11">
        <v>45895</v>
      </c>
      <c r="E2540" t="s">
        <v>2935</v>
      </c>
      <c r="F2540" t="s">
        <v>2799</v>
      </c>
      <c r="G2540" t="s">
        <v>2787</v>
      </c>
      <c r="H2540" t="str">
        <f>IF(_xlfn.XLOOKUP(E2540,LD_01[DOCUMENTO],LD_01[REVISÃO])=F2540,"VIGENTE","OBSOLETO")</f>
        <v>VIGENTE</v>
      </c>
      <c r="I2540" t="s">
        <v>4310</v>
      </c>
      <c r="J2540" t="s">
        <v>4855</v>
      </c>
      <c r="K2540" t="str">
        <f t="shared" si="117"/>
        <v>MSV-163MS-454-460</v>
      </c>
      <c r="L2540" t="str">
        <f>_xlfn.XLOOKUP(E2540,LD_PROJETOS!A:A,LD_PROJETOS!H:H)</f>
        <v>PV</v>
      </c>
      <c r="M2540" t="str">
        <f t="shared" si="118"/>
        <v/>
      </c>
      <c r="N2540" t="str">
        <f t="shared" si="119"/>
        <v>C:\Users\luis.nunes\OneDrive - ATERPA\00.SERVIDOR\SALA TÉCNICA\00.PROJETOS\02.DOCUMENTOS\ANO 01\MSV-163MS-454-460\PV</v>
      </c>
      <c r="O2540" t="s">
        <v>4350</v>
      </c>
    </row>
    <row r="2541" spans="1:15" x14ac:dyDescent="0.3">
      <c r="A2541" t="s">
        <v>2541</v>
      </c>
      <c r="B2541">
        <v>668387</v>
      </c>
      <c r="C2541" t="s">
        <v>5996</v>
      </c>
      <c r="D2541" s="11">
        <v>45895</v>
      </c>
      <c r="E2541" t="s">
        <v>2935</v>
      </c>
      <c r="F2541" t="s">
        <v>2799</v>
      </c>
      <c r="G2541" t="s">
        <v>2788</v>
      </c>
      <c r="H2541" t="str">
        <f>IF(_xlfn.XLOOKUP(E2541,LD_01[DOCUMENTO],LD_01[REVISÃO])=F2541,"VIGENTE","OBSOLETO")</f>
        <v>VIGENTE</v>
      </c>
      <c r="I2541" t="s">
        <v>4310</v>
      </c>
      <c r="J2541" t="s">
        <v>4855</v>
      </c>
      <c r="K2541" t="str">
        <f t="shared" si="117"/>
        <v>MSV-163MS-454-460</v>
      </c>
      <c r="L2541" t="str">
        <f>_xlfn.XLOOKUP(E2541,LD_PROJETOS!A:A,LD_PROJETOS!H:H)</f>
        <v>PV</v>
      </c>
      <c r="M2541" t="str">
        <f t="shared" si="118"/>
        <v/>
      </c>
      <c r="N2541" t="str">
        <f t="shared" si="119"/>
        <v>C:\Users\luis.nunes\OneDrive - ATERPA\00.SERVIDOR\SALA TÉCNICA\00.PROJETOS\02.DOCUMENTOS\ANO 01\MSV-163MS-454-460\PV</v>
      </c>
      <c r="O2541" t="s">
        <v>4350</v>
      </c>
    </row>
    <row r="2542" spans="1:15" x14ac:dyDescent="0.3">
      <c r="A2542" t="s">
        <v>2542</v>
      </c>
      <c r="B2542">
        <v>3217842</v>
      </c>
      <c r="C2542" t="s">
        <v>5996</v>
      </c>
      <c r="D2542" s="11">
        <v>45895</v>
      </c>
      <c r="E2542" t="s">
        <v>2936</v>
      </c>
      <c r="F2542" t="s">
        <v>2799</v>
      </c>
      <c r="G2542" t="s">
        <v>2787</v>
      </c>
      <c r="H2542" t="str">
        <f>IF(_xlfn.XLOOKUP(E2542,LD_01[DOCUMENTO],LD_01[REVISÃO])=F2542,"VIGENTE","OBSOLETO")</f>
        <v>VIGENTE</v>
      </c>
      <c r="I2542" t="s">
        <v>4310</v>
      </c>
      <c r="J2542" t="s">
        <v>4855</v>
      </c>
      <c r="K2542" t="str">
        <f t="shared" si="117"/>
        <v>MSV-163MS-454-460</v>
      </c>
      <c r="L2542" t="str">
        <f>_xlfn.XLOOKUP(E2542,LD_PROJETOS!A:A,LD_PROJETOS!H:H)</f>
        <v>PV</v>
      </c>
      <c r="M2542" t="str">
        <f t="shared" si="118"/>
        <v/>
      </c>
      <c r="N2542" t="str">
        <f t="shared" si="119"/>
        <v>C:\Users\luis.nunes\OneDrive - ATERPA\00.SERVIDOR\SALA TÉCNICA\00.PROJETOS\02.DOCUMENTOS\ANO 01\MSV-163MS-454-460\PV</v>
      </c>
      <c r="O2542" t="s">
        <v>4350</v>
      </c>
    </row>
    <row r="2543" spans="1:15" x14ac:dyDescent="0.3">
      <c r="A2543" t="s">
        <v>2543</v>
      </c>
      <c r="B2543">
        <v>827705</v>
      </c>
      <c r="C2543" t="s">
        <v>5996</v>
      </c>
      <c r="D2543" s="11">
        <v>45895</v>
      </c>
      <c r="E2543" t="s">
        <v>2936</v>
      </c>
      <c r="F2543" t="s">
        <v>2799</v>
      </c>
      <c r="G2543" t="s">
        <v>2788</v>
      </c>
      <c r="H2543" t="str">
        <f>IF(_xlfn.XLOOKUP(E2543,LD_01[DOCUMENTO],LD_01[REVISÃO])=F2543,"VIGENTE","OBSOLETO")</f>
        <v>VIGENTE</v>
      </c>
      <c r="I2543" t="s">
        <v>4310</v>
      </c>
      <c r="J2543" t="s">
        <v>4855</v>
      </c>
      <c r="K2543" t="str">
        <f t="shared" si="117"/>
        <v>MSV-163MS-454-460</v>
      </c>
      <c r="L2543" t="str">
        <f>_xlfn.XLOOKUP(E2543,LD_PROJETOS!A:A,LD_PROJETOS!H:H)</f>
        <v>PV</v>
      </c>
      <c r="M2543" t="str">
        <f t="shared" si="118"/>
        <v/>
      </c>
      <c r="N2543" t="str">
        <f t="shared" si="119"/>
        <v>C:\Users\luis.nunes\OneDrive - ATERPA\00.SERVIDOR\SALA TÉCNICA\00.PROJETOS\02.DOCUMENTOS\ANO 01\MSV-163MS-454-460\PV</v>
      </c>
      <c r="O2543" t="s">
        <v>4350</v>
      </c>
    </row>
    <row r="2544" spans="1:15" x14ac:dyDescent="0.3">
      <c r="A2544" t="s">
        <v>2544</v>
      </c>
      <c r="B2544">
        <v>5925786</v>
      </c>
      <c r="C2544" t="s">
        <v>5996</v>
      </c>
      <c r="D2544" s="11">
        <v>45895</v>
      </c>
      <c r="E2544" t="s">
        <v>2938</v>
      </c>
      <c r="F2544" t="s">
        <v>2825</v>
      </c>
      <c r="G2544" t="s">
        <v>2787</v>
      </c>
      <c r="H2544" t="str">
        <f>IF(_xlfn.XLOOKUP(E2544,LD_01[DOCUMENTO],LD_01[REVISÃO])=F2544,"VIGENTE","OBSOLETO")</f>
        <v>VIGENTE</v>
      </c>
      <c r="I2544" t="s">
        <v>4310</v>
      </c>
      <c r="J2544" t="s">
        <v>4855</v>
      </c>
      <c r="K2544" t="str">
        <f t="shared" si="117"/>
        <v>MSV-163MS-454-460</v>
      </c>
      <c r="L2544" t="str">
        <f>_xlfn.XLOOKUP(E2544,LD_PROJETOS!A:A,LD_PROJETOS!H:H)</f>
        <v>PV</v>
      </c>
      <c r="M2544" t="str">
        <f t="shared" si="118"/>
        <v/>
      </c>
      <c r="N2544" t="str">
        <f t="shared" si="119"/>
        <v>C:\Users\luis.nunes\OneDrive - ATERPA\00.SERVIDOR\SALA TÉCNICA\00.PROJETOS\02.DOCUMENTOS\ANO 01\MSV-163MS-454-460\PV</v>
      </c>
      <c r="O2544" t="s">
        <v>4350</v>
      </c>
    </row>
    <row r="2545" spans="1:15" x14ac:dyDescent="0.3">
      <c r="A2545" t="s">
        <v>2545</v>
      </c>
      <c r="B2545">
        <v>1493997</v>
      </c>
      <c r="C2545" t="s">
        <v>5996</v>
      </c>
      <c r="D2545" s="11">
        <v>45895</v>
      </c>
      <c r="E2545" t="s">
        <v>2938</v>
      </c>
      <c r="F2545" t="s">
        <v>2825</v>
      </c>
      <c r="G2545" t="s">
        <v>2788</v>
      </c>
      <c r="H2545" t="str">
        <f>IF(_xlfn.XLOOKUP(E2545,LD_01[DOCUMENTO],LD_01[REVISÃO])=F2545,"VIGENTE","OBSOLETO")</f>
        <v>VIGENTE</v>
      </c>
      <c r="I2545" t="s">
        <v>4310</v>
      </c>
      <c r="J2545" t="s">
        <v>4855</v>
      </c>
      <c r="K2545" t="str">
        <f t="shared" si="117"/>
        <v>MSV-163MS-454-460</v>
      </c>
      <c r="L2545" t="str">
        <f>_xlfn.XLOOKUP(E2545,LD_PROJETOS!A:A,LD_PROJETOS!H:H)</f>
        <v>PV</v>
      </c>
      <c r="M2545" t="str">
        <f t="shared" si="118"/>
        <v/>
      </c>
      <c r="N2545" t="str">
        <f t="shared" si="119"/>
        <v>C:\Users\luis.nunes\OneDrive - ATERPA\00.SERVIDOR\SALA TÉCNICA\00.PROJETOS\02.DOCUMENTOS\ANO 01\MSV-163MS-454-460\PV</v>
      </c>
      <c r="O2545" t="s">
        <v>4350</v>
      </c>
    </row>
    <row r="2546" spans="1:15" x14ac:dyDescent="0.3">
      <c r="A2546" t="s">
        <v>2546</v>
      </c>
      <c r="B2546">
        <v>6365157</v>
      </c>
      <c r="C2546" t="s">
        <v>5996</v>
      </c>
      <c r="D2546" s="11">
        <v>45895</v>
      </c>
      <c r="E2546" t="s">
        <v>2939</v>
      </c>
      <c r="F2546" t="s">
        <v>2795</v>
      </c>
      <c r="G2546" t="s">
        <v>2787</v>
      </c>
      <c r="H2546" t="str">
        <f>IF(_xlfn.XLOOKUP(E2546,LD_01[DOCUMENTO],LD_01[REVISÃO])=F2546,"VIGENTE","OBSOLETO")</f>
        <v>VIGENTE</v>
      </c>
      <c r="I2546" t="s">
        <v>4310</v>
      </c>
      <c r="J2546" t="s">
        <v>4855</v>
      </c>
      <c r="K2546" t="str">
        <f t="shared" si="117"/>
        <v>MSV-163MS-454-460</v>
      </c>
      <c r="L2546" t="str">
        <f>_xlfn.XLOOKUP(E2546,LD_PROJETOS!A:A,LD_PROJETOS!H:H)</f>
        <v>PV</v>
      </c>
      <c r="M2546" t="str">
        <f t="shared" si="118"/>
        <v/>
      </c>
      <c r="N2546" t="str">
        <f t="shared" si="119"/>
        <v>C:\Users\luis.nunes\OneDrive - ATERPA\00.SERVIDOR\SALA TÉCNICA\00.PROJETOS\02.DOCUMENTOS\ANO 01\MSV-163MS-454-460\PV</v>
      </c>
      <c r="O2546" t="s">
        <v>4350</v>
      </c>
    </row>
    <row r="2547" spans="1:15" x14ac:dyDescent="0.3">
      <c r="A2547" t="s">
        <v>2547</v>
      </c>
      <c r="B2547">
        <v>1445334</v>
      </c>
      <c r="C2547" t="s">
        <v>5996</v>
      </c>
      <c r="D2547" s="11">
        <v>45895</v>
      </c>
      <c r="E2547" t="s">
        <v>2939</v>
      </c>
      <c r="F2547" t="s">
        <v>2795</v>
      </c>
      <c r="G2547" t="s">
        <v>2788</v>
      </c>
      <c r="H2547" t="str">
        <f>IF(_xlfn.XLOOKUP(E2547,LD_01[DOCUMENTO],LD_01[REVISÃO])=F2547,"VIGENTE","OBSOLETO")</f>
        <v>VIGENTE</v>
      </c>
      <c r="I2547" t="s">
        <v>4310</v>
      </c>
      <c r="J2547" t="s">
        <v>4855</v>
      </c>
      <c r="K2547" t="str">
        <f t="shared" si="117"/>
        <v>MSV-163MS-454-460</v>
      </c>
      <c r="L2547" t="str">
        <f>_xlfn.XLOOKUP(E2547,LD_PROJETOS!A:A,LD_PROJETOS!H:H)</f>
        <v>PV</v>
      </c>
      <c r="M2547" t="str">
        <f t="shared" si="118"/>
        <v/>
      </c>
      <c r="N2547" t="str">
        <f t="shared" si="119"/>
        <v>C:\Users\luis.nunes\OneDrive - ATERPA\00.SERVIDOR\SALA TÉCNICA\00.PROJETOS\02.DOCUMENTOS\ANO 01\MSV-163MS-454-460\PV</v>
      </c>
      <c r="O2547" t="s">
        <v>4350</v>
      </c>
    </row>
    <row r="2548" spans="1:15" x14ac:dyDescent="0.3">
      <c r="A2548" t="s">
        <v>2548</v>
      </c>
      <c r="B2548">
        <v>5190518</v>
      </c>
      <c r="C2548" t="s">
        <v>5996</v>
      </c>
      <c r="D2548" s="11">
        <v>45895</v>
      </c>
      <c r="E2548" t="s">
        <v>2940</v>
      </c>
      <c r="F2548" t="s">
        <v>2795</v>
      </c>
      <c r="G2548" t="s">
        <v>2787</v>
      </c>
      <c r="H2548" t="str">
        <f>IF(_xlfn.XLOOKUP(E2548,LD_01[DOCUMENTO],LD_01[REVISÃO])=F2548,"VIGENTE","OBSOLETO")</f>
        <v>VIGENTE</v>
      </c>
      <c r="I2548" t="s">
        <v>4310</v>
      </c>
      <c r="J2548" t="s">
        <v>4855</v>
      </c>
      <c r="K2548" t="str">
        <f t="shared" si="117"/>
        <v>MSV-163MS-454-460</v>
      </c>
      <c r="L2548" t="str">
        <f>_xlfn.XLOOKUP(E2548,LD_PROJETOS!A:A,LD_PROJETOS!H:H)</f>
        <v>PV</v>
      </c>
      <c r="M2548" t="str">
        <f t="shared" si="118"/>
        <v/>
      </c>
      <c r="N2548" t="str">
        <f t="shared" si="119"/>
        <v>C:\Users\luis.nunes\OneDrive - ATERPA\00.SERVIDOR\SALA TÉCNICA\00.PROJETOS\02.DOCUMENTOS\ANO 01\MSV-163MS-454-460\PV</v>
      </c>
      <c r="O2548" t="s">
        <v>4350</v>
      </c>
    </row>
    <row r="2549" spans="1:15" x14ac:dyDescent="0.3">
      <c r="A2549" t="s">
        <v>2549</v>
      </c>
      <c r="B2549">
        <v>1125033</v>
      </c>
      <c r="C2549" t="s">
        <v>5996</v>
      </c>
      <c r="D2549" s="11">
        <v>45895</v>
      </c>
      <c r="E2549" t="s">
        <v>2940</v>
      </c>
      <c r="F2549" t="s">
        <v>2795</v>
      </c>
      <c r="G2549" t="s">
        <v>2788</v>
      </c>
      <c r="H2549" t="str">
        <f>IF(_xlfn.XLOOKUP(E2549,LD_01[DOCUMENTO],LD_01[REVISÃO])=F2549,"VIGENTE","OBSOLETO")</f>
        <v>VIGENTE</v>
      </c>
      <c r="I2549" t="s">
        <v>4310</v>
      </c>
      <c r="J2549" t="s">
        <v>4855</v>
      </c>
      <c r="K2549" t="str">
        <f t="shared" si="117"/>
        <v>MSV-163MS-454-460</v>
      </c>
      <c r="L2549" t="str">
        <f>_xlfn.XLOOKUP(E2549,LD_PROJETOS!A:A,LD_PROJETOS!H:H)</f>
        <v>PV</v>
      </c>
      <c r="M2549" t="str">
        <f t="shared" si="118"/>
        <v/>
      </c>
      <c r="N2549" t="str">
        <f t="shared" si="119"/>
        <v>C:\Users\luis.nunes\OneDrive - ATERPA\00.SERVIDOR\SALA TÉCNICA\00.PROJETOS\02.DOCUMENTOS\ANO 01\MSV-163MS-454-460\PV</v>
      </c>
      <c r="O2549" t="s">
        <v>4350</v>
      </c>
    </row>
    <row r="2550" spans="1:15" x14ac:dyDescent="0.3">
      <c r="A2550" t="s">
        <v>2550</v>
      </c>
      <c r="B2550">
        <v>5194541</v>
      </c>
      <c r="C2550" t="s">
        <v>5996</v>
      </c>
      <c r="D2550" s="11">
        <v>45895</v>
      </c>
      <c r="E2550" t="s">
        <v>2942</v>
      </c>
      <c r="F2550" t="s">
        <v>2795</v>
      </c>
      <c r="G2550" t="s">
        <v>2787</v>
      </c>
      <c r="H2550" t="str">
        <f>IF(_xlfn.XLOOKUP(E2550,LD_01[DOCUMENTO],LD_01[REVISÃO])=F2550,"VIGENTE","OBSOLETO")</f>
        <v>VIGENTE</v>
      </c>
      <c r="I2550" t="s">
        <v>4310</v>
      </c>
      <c r="J2550" t="s">
        <v>4855</v>
      </c>
      <c r="K2550" t="str">
        <f t="shared" si="117"/>
        <v>MSV-163MS-454-460</v>
      </c>
      <c r="L2550" t="str">
        <f>_xlfn.XLOOKUP(E2550,LD_PROJETOS!A:A,LD_PROJETOS!H:H)</f>
        <v>PV</v>
      </c>
      <c r="M2550" t="str">
        <f t="shared" si="118"/>
        <v/>
      </c>
      <c r="N2550" t="str">
        <f t="shared" si="119"/>
        <v>C:\Users\luis.nunes\OneDrive - ATERPA\00.SERVIDOR\SALA TÉCNICA\00.PROJETOS\02.DOCUMENTOS\ANO 01\MSV-163MS-454-460\PV</v>
      </c>
      <c r="O2550" t="s">
        <v>4350</v>
      </c>
    </row>
    <row r="2551" spans="1:15" x14ac:dyDescent="0.3">
      <c r="A2551" t="s">
        <v>2551</v>
      </c>
      <c r="B2551">
        <v>1387160</v>
      </c>
      <c r="C2551" t="s">
        <v>5996</v>
      </c>
      <c r="D2551" s="11">
        <v>45895</v>
      </c>
      <c r="E2551" t="s">
        <v>2942</v>
      </c>
      <c r="F2551" t="s">
        <v>2795</v>
      </c>
      <c r="G2551" t="s">
        <v>2788</v>
      </c>
      <c r="H2551" t="str">
        <f>IF(_xlfn.XLOOKUP(E2551,LD_01[DOCUMENTO],LD_01[REVISÃO])=F2551,"VIGENTE","OBSOLETO")</f>
        <v>VIGENTE</v>
      </c>
      <c r="I2551" t="s">
        <v>4310</v>
      </c>
      <c r="J2551" t="s">
        <v>4855</v>
      </c>
      <c r="K2551" t="str">
        <f t="shared" si="117"/>
        <v>MSV-163MS-454-460</v>
      </c>
      <c r="L2551" t="str">
        <f>_xlfn.XLOOKUP(E2551,LD_PROJETOS!A:A,LD_PROJETOS!H:H)</f>
        <v>PV</v>
      </c>
      <c r="M2551" t="str">
        <f t="shared" si="118"/>
        <v/>
      </c>
      <c r="N2551" t="str">
        <f t="shared" si="119"/>
        <v>C:\Users\luis.nunes\OneDrive - ATERPA\00.SERVIDOR\SALA TÉCNICA\00.PROJETOS\02.DOCUMENTOS\ANO 01\MSV-163MS-454-460\PV</v>
      </c>
      <c r="O2551" t="s">
        <v>4350</v>
      </c>
    </row>
    <row r="2552" spans="1:15" x14ac:dyDescent="0.3">
      <c r="A2552" t="s">
        <v>2534</v>
      </c>
      <c r="B2552">
        <v>3889742</v>
      </c>
      <c r="C2552" t="s">
        <v>5996</v>
      </c>
      <c r="D2552" s="11">
        <v>45895</v>
      </c>
      <c r="E2552" t="s">
        <v>2919</v>
      </c>
      <c r="F2552" t="s">
        <v>2863</v>
      </c>
      <c r="G2552" t="s">
        <v>2787</v>
      </c>
      <c r="H2552" t="str">
        <f>IF(_xlfn.XLOOKUP(E2552,LD_01[DOCUMENTO],LD_01[REVISÃO])=F2552,"VIGENTE","OBSOLETO")</f>
        <v>VIGENTE</v>
      </c>
      <c r="I2552" t="s">
        <v>4310</v>
      </c>
      <c r="J2552" t="s">
        <v>4855</v>
      </c>
      <c r="K2552" t="str">
        <f t="shared" si="117"/>
        <v>MSV-163MS-454-460</v>
      </c>
      <c r="L2552" t="str">
        <f>_xlfn.XLOOKUP(E2552,LD_PROJETOS!A:A,LD_PROJETOS!H:H)</f>
        <v>SI</v>
      </c>
      <c r="M2552" t="str">
        <f t="shared" si="118"/>
        <v/>
      </c>
      <c r="N2552" t="str">
        <f t="shared" si="119"/>
        <v>C:\Users\luis.nunes\OneDrive - ATERPA\00.SERVIDOR\SALA TÉCNICA\00.PROJETOS\02.DOCUMENTOS\ANO 01\MSV-163MS-454-460\SI</v>
      </c>
      <c r="O2552" t="s">
        <v>4350</v>
      </c>
    </row>
    <row r="2553" spans="1:15" x14ac:dyDescent="0.3">
      <c r="A2553" t="s">
        <v>2535</v>
      </c>
      <c r="B2553">
        <v>996330</v>
      </c>
      <c r="C2553" t="s">
        <v>5996</v>
      </c>
      <c r="D2553" s="11">
        <v>45895</v>
      </c>
      <c r="E2553" t="s">
        <v>2919</v>
      </c>
      <c r="F2553" t="s">
        <v>2863</v>
      </c>
      <c r="G2553" t="s">
        <v>2788</v>
      </c>
      <c r="H2553" t="str">
        <f>IF(_xlfn.XLOOKUP(E2553,LD_01[DOCUMENTO],LD_01[REVISÃO])=F2553,"VIGENTE","OBSOLETO")</f>
        <v>VIGENTE</v>
      </c>
      <c r="I2553" t="s">
        <v>4310</v>
      </c>
      <c r="J2553" t="s">
        <v>4855</v>
      </c>
      <c r="K2553" t="str">
        <f t="shared" si="117"/>
        <v>MSV-163MS-454-460</v>
      </c>
      <c r="L2553" t="str">
        <f>_xlfn.XLOOKUP(E2553,LD_PROJETOS!A:A,LD_PROJETOS!H:H)</f>
        <v>SI</v>
      </c>
      <c r="M2553" t="str">
        <f t="shared" si="118"/>
        <v/>
      </c>
      <c r="N2553" t="str">
        <f t="shared" si="119"/>
        <v>C:\Users\luis.nunes\OneDrive - ATERPA\00.SERVIDOR\SALA TÉCNICA\00.PROJETOS\02.DOCUMENTOS\ANO 01\MSV-163MS-454-460\SI</v>
      </c>
      <c r="O2553" t="s">
        <v>4350</v>
      </c>
    </row>
    <row r="2554" spans="1:15" x14ac:dyDescent="0.3">
      <c r="A2554" t="s">
        <v>2560</v>
      </c>
      <c r="B2554">
        <v>971765</v>
      </c>
      <c r="C2554" t="s">
        <v>5996</v>
      </c>
      <c r="D2554" s="11">
        <v>45895</v>
      </c>
      <c r="E2554" t="s">
        <v>2959</v>
      </c>
      <c r="F2554" t="s">
        <v>2797</v>
      </c>
      <c r="G2554" t="s">
        <v>2787</v>
      </c>
      <c r="H2554" t="str">
        <f>IF(_xlfn.XLOOKUP(E2554,LD_01[DOCUMENTO],LD_01[REVISÃO])=F2554,"VIGENTE","OBSOLETO")</f>
        <v>VIGENTE</v>
      </c>
      <c r="I2554" t="s">
        <v>4310</v>
      </c>
      <c r="J2554" t="s">
        <v>4855</v>
      </c>
      <c r="K2554" t="str">
        <f t="shared" si="117"/>
        <v>MSV-163MS-454-460</v>
      </c>
      <c r="L2554" t="str">
        <f>_xlfn.XLOOKUP(E2554,LD_PROJETOS!A:A,LD_PROJETOS!H:H)</f>
        <v>EL</v>
      </c>
      <c r="M2554" t="str">
        <f t="shared" si="118"/>
        <v/>
      </c>
      <c r="N2554" t="str">
        <f t="shared" si="119"/>
        <v>C:\Users\luis.nunes\OneDrive - ATERPA\00.SERVIDOR\SALA TÉCNICA\00.PROJETOS\02.DOCUMENTOS\ANO 01\MSV-163MS-454-460\EL</v>
      </c>
      <c r="O2554" t="s">
        <v>4350</v>
      </c>
    </row>
    <row r="2555" spans="1:15" x14ac:dyDescent="0.3">
      <c r="A2555" t="s">
        <v>2561</v>
      </c>
      <c r="B2555">
        <v>371743</v>
      </c>
      <c r="C2555" t="s">
        <v>5996</v>
      </c>
      <c r="D2555" s="11">
        <v>45895</v>
      </c>
      <c r="E2555" t="s">
        <v>2959</v>
      </c>
      <c r="F2555" t="s">
        <v>2797</v>
      </c>
      <c r="G2555" t="s">
        <v>2788</v>
      </c>
      <c r="H2555" t="str">
        <f>IF(_xlfn.XLOOKUP(E2555,LD_01[DOCUMENTO],LD_01[REVISÃO])=F2555,"VIGENTE","OBSOLETO")</f>
        <v>VIGENTE</v>
      </c>
      <c r="I2555" t="s">
        <v>4310</v>
      </c>
      <c r="J2555" t="s">
        <v>4855</v>
      </c>
      <c r="K2555" t="str">
        <f t="shared" si="117"/>
        <v>MSV-163MS-454-460</v>
      </c>
      <c r="L2555" t="str">
        <f>_xlfn.XLOOKUP(E2555,LD_PROJETOS!A:A,LD_PROJETOS!H:H)</f>
        <v>EL</v>
      </c>
      <c r="M2555" t="str">
        <f t="shared" si="118"/>
        <v/>
      </c>
      <c r="N2555" t="str">
        <f t="shared" si="119"/>
        <v>C:\Users\luis.nunes\OneDrive - ATERPA\00.SERVIDOR\SALA TÉCNICA\00.PROJETOS\02.DOCUMENTOS\ANO 01\MSV-163MS-454-460\EL</v>
      </c>
      <c r="O2555" t="s">
        <v>4350</v>
      </c>
    </row>
    <row r="2556" spans="1:15" x14ac:dyDescent="0.3">
      <c r="A2556" t="s">
        <v>2553</v>
      </c>
      <c r="B2556">
        <v>2270250</v>
      </c>
      <c r="C2556" t="s">
        <v>5996</v>
      </c>
      <c r="D2556" s="11">
        <v>45895</v>
      </c>
      <c r="E2556" t="s">
        <v>2947</v>
      </c>
      <c r="F2556" t="s">
        <v>2791</v>
      </c>
      <c r="G2556" t="s">
        <v>2787</v>
      </c>
      <c r="H2556" t="str">
        <f>IF(_xlfn.XLOOKUP(E2556,LD_01[DOCUMENTO],LD_01[REVISÃO])=F2556,"VIGENTE","OBSOLETO")</f>
        <v>VIGENTE</v>
      </c>
      <c r="I2556" t="s">
        <v>4310</v>
      </c>
      <c r="J2556" t="s">
        <v>4855</v>
      </c>
      <c r="K2556" t="str">
        <f t="shared" si="117"/>
        <v>MSV-163MS-454-460</v>
      </c>
      <c r="L2556" t="str">
        <f>_xlfn.XLOOKUP(E2556,LD_PROJETOS!A:A,LD_PROJETOS!H:H)</f>
        <v>ES</v>
      </c>
      <c r="M2556" t="str">
        <f t="shared" si="118"/>
        <v/>
      </c>
      <c r="N2556" t="str">
        <f t="shared" si="119"/>
        <v>C:\Users\luis.nunes\OneDrive - ATERPA\00.SERVIDOR\SALA TÉCNICA\00.PROJETOS\02.DOCUMENTOS\ANO 01\MSV-163MS-454-460\ES</v>
      </c>
      <c r="O2556" t="s">
        <v>4350</v>
      </c>
    </row>
    <row r="2557" spans="1:15" x14ac:dyDescent="0.3">
      <c r="A2557" t="s">
        <v>2554</v>
      </c>
      <c r="B2557">
        <v>388690</v>
      </c>
      <c r="C2557" t="s">
        <v>5996</v>
      </c>
      <c r="D2557" s="11">
        <v>45895</v>
      </c>
      <c r="E2557" t="s">
        <v>2947</v>
      </c>
      <c r="F2557" t="s">
        <v>2791</v>
      </c>
      <c r="G2557" t="s">
        <v>2788</v>
      </c>
      <c r="H2557" t="str">
        <f>IF(_xlfn.XLOOKUP(E2557,LD_01[DOCUMENTO],LD_01[REVISÃO])=F2557,"VIGENTE","OBSOLETO")</f>
        <v>VIGENTE</v>
      </c>
      <c r="I2557" t="s">
        <v>4310</v>
      </c>
      <c r="J2557" t="s">
        <v>4855</v>
      </c>
      <c r="K2557" t="str">
        <f t="shared" si="117"/>
        <v>MSV-163MS-454-460</v>
      </c>
      <c r="L2557" t="str">
        <f>_xlfn.XLOOKUP(E2557,LD_PROJETOS!A:A,LD_PROJETOS!H:H)</f>
        <v>ES</v>
      </c>
      <c r="M2557" t="str">
        <f t="shared" si="118"/>
        <v/>
      </c>
      <c r="N2557" t="str">
        <f t="shared" si="119"/>
        <v>C:\Users\luis.nunes\OneDrive - ATERPA\00.SERVIDOR\SALA TÉCNICA\00.PROJETOS\02.DOCUMENTOS\ANO 01\MSV-163MS-454-460\ES</v>
      </c>
      <c r="O2557" t="s">
        <v>4350</v>
      </c>
    </row>
    <row r="2558" spans="1:15" x14ac:dyDescent="0.3">
      <c r="A2558" t="s">
        <v>2555</v>
      </c>
      <c r="B2558">
        <v>1400035</v>
      </c>
      <c r="C2558" t="s">
        <v>5996</v>
      </c>
      <c r="D2558" s="11">
        <v>45895</v>
      </c>
      <c r="E2558" t="s">
        <v>2948</v>
      </c>
      <c r="F2558" t="s">
        <v>2791</v>
      </c>
      <c r="G2558" t="s">
        <v>2787</v>
      </c>
      <c r="H2558" t="str">
        <f>IF(_xlfn.XLOOKUP(E2558,LD_01[DOCUMENTO],LD_01[REVISÃO])=F2558,"VIGENTE","OBSOLETO")</f>
        <v>VIGENTE</v>
      </c>
      <c r="I2558" t="s">
        <v>4310</v>
      </c>
      <c r="J2558" t="s">
        <v>4855</v>
      </c>
      <c r="K2558" t="str">
        <f t="shared" si="117"/>
        <v>MSV-163MS-454-460</v>
      </c>
      <c r="L2558" t="str">
        <f>_xlfn.XLOOKUP(E2558,LD_PROJETOS!A:A,LD_PROJETOS!H:H)</f>
        <v>ES</v>
      </c>
      <c r="M2558" t="str">
        <f t="shared" si="118"/>
        <v/>
      </c>
      <c r="N2558" t="str">
        <f t="shared" si="119"/>
        <v>C:\Users\luis.nunes\OneDrive - ATERPA\00.SERVIDOR\SALA TÉCNICA\00.PROJETOS\02.DOCUMENTOS\ANO 01\MSV-163MS-454-460\ES</v>
      </c>
      <c r="O2558" t="s">
        <v>4350</v>
      </c>
    </row>
    <row r="2559" spans="1:15" x14ac:dyDescent="0.3">
      <c r="A2559" t="s">
        <v>2556</v>
      </c>
      <c r="B2559">
        <v>386109</v>
      </c>
      <c r="C2559" t="s">
        <v>5996</v>
      </c>
      <c r="D2559" s="11">
        <v>45895</v>
      </c>
      <c r="E2559" t="s">
        <v>2948</v>
      </c>
      <c r="F2559" t="s">
        <v>2791</v>
      </c>
      <c r="G2559" t="s">
        <v>2788</v>
      </c>
      <c r="H2559" t="str">
        <f>IF(_xlfn.XLOOKUP(E2559,LD_01[DOCUMENTO],LD_01[REVISÃO])=F2559,"VIGENTE","OBSOLETO")</f>
        <v>VIGENTE</v>
      </c>
      <c r="I2559" t="s">
        <v>4310</v>
      </c>
      <c r="J2559" t="s">
        <v>4855</v>
      </c>
      <c r="K2559" t="str">
        <f t="shared" si="117"/>
        <v>MSV-163MS-454-460</v>
      </c>
      <c r="L2559" t="str">
        <f>_xlfn.XLOOKUP(E2559,LD_PROJETOS!A:A,LD_PROJETOS!H:H)</f>
        <v>ES</v>
      </c>
      <c r="M2559" t="str">
        <f t="shared" si="118"/>
        <v/>
      </c>
      <c r="N2559" t="str">
        <f t="shared" si="119"/>
        <v>C:\Users\luis.nunes\OneDrive - ATERPA\00.SERVIDOR\SALA TÉCNICA\00.PROJETOS\02.DOCUMENTOS\ANO 01\MSV-163MS-454-460\ES</v>
      </c>
      <c r="O2559" t="s">
        <v>4350</v>
      </c>
    </row>
    <row r="2560" spans="1:15" x14ac:dyDescent="0.3">
      <c r="A2560" t="s">
        <v>2557</v>
      </c>
      <c r="B2560">
        <v>1343586</v>
      </c>
      <c r="C2560" t="s">
        <v>5996</v>
      </c>
      <c r="D2560" s="11">
        <v>45895</v>
      </c>
      <c r="E2560" t="s">
        <v>2949</v>
      </c>
      <c r="F2560" t="s">
        <v>2791</v>
      </c>
      <c r="G2560" t="s">
        <v>2787</v>
      </c>
      <c r="H2560" t="str">
        <f>IF(_xlfn.XLOOKUP(E2560,LD_01[DOCUMENTO],LD_01[REVISÃO])=F2560,"VIGENTE","OBSOLETO")</f>
        <v>VIGENTE</v>
      </c>
      <c r="I2560" t="s">
        <v>4310</v>
      </c>
      <c r="J2560" t="s">
        <v>4855</v>
      </c>
      <c r="K2560" t="str">
        <f t="shared" ref="K2560:K2623" si="120">"MSV-163MS-"&amp;I2560</f>
        <v>MSV-163MS-454-460</v>
      </c>
      <c r="L2560" t="str">
        <f>_xlfn.XLOOKUP(E2560,LD_PROJETOS!A:A,LD_PROJETOS!H:H)</f>
        <v>ES</v>
      </c>
      <c r="M2560" t="str">
        <f t="shared" ref="M2560:M2623" si="121">IF(H2560&lt;&gt;"OBSOLETO","",H2560)</f>
        <v/>
      </c>
      <c r="N2560" t="str">
        <f t="shared" ref="N2560:N2623" si="122">_xlfn.TEXTJOIN("\",TRUE,J2560:M2560)</f>
        <v>C:\Users\luis.nunes\OneDrive - ATERPA\00.SERVIDOR\SALA TÉCNICA\00.PROJETOS\02.DOCUMENTOS\ANO 01\MSV-163MS-454-460\ES</v>
      </c>
      <c r="O2560" t="s">
        <v>4350</v>
      </c>
    </row>
    <row r="2561" spans="1:15" x14ac:dyDescent="0.3">
      <c r="A2561" t="s">
        <v>2558</v>
      </c>
      <c r="B2561">
        <v>297658</v>
      </c>
      <c r="C2561" t="s">
        <v>5996</v>
      </c>
      <c r="D2561" s="11">
        <v>45895</v>
      </c>
      <c r="E2561" t="s">
        <v>2949</v>
      </c>
      <c r="F2561" t="s">
        <v>2791</v>
      </c>
      <c r="G2561" t="s">
        <v>2788</v>
      </c>
      <c r="H2561" t="str">
        <f>IF(_xlfn.XLOOKUP(E2561,LD_01[DOCUMENTO],LD_01[REVISÃO])=F2561,"VIGENTE","OBSOLETO")</f>
        <v>VIGENTE</v>
      </c>
      <c r="I2561" t="s">
        <v>4310</v>
      </c>
      <c r="J2561" t="s">
        <v>4855</v>
      </c>
      <c r="K2561" t="str">
        <f t="shared" si="120"/>
        <v>MSV-163MS-454-460</v>
      </c>
      <c r="L2561" t="str">
        <f>_xlfn.XLOOKUP(E2561,LD_PROJETOS!A:A,LD_PROJETOS!H:H)</f>
        <v>ES</v>
      </c>
      <c r="M2561" t="str">
        <f t="shared" si="121"/>
        <v/>
      </c>
      <c r="N2561" t="str">
        <f t="shared" si="122"/>
        <v>C:\Users\luis.nunes\OneDrive - ATERPA\00.SERVIDOR\SALA TÉCNICA\00.PROJETOS\02.DOCUMENTOS\ANO 01\MSV-163MS-454-460\ES</v>
      </c>
      <c r="O2561" t="s">
        <v>4350</v>
      </c>
    </row>
    <row r="2562" spans="1:15" x14ac:dyDescent="0.3">
      <c r="A2562" t="s">
        <v>2559</v>
      </c>
      <c r="B2562">
        <v>2397177</v>
      </c>
      <c r="C2562" t="s">
        <v>5996</v>
      </c>
      <c r="D2562" s="11">
        <v>45895</v>
      </c>
      <c r="E2562" t="s">
        <v>2954</v>
      </c>
      <c r="F2562" t="s">
        <v>2791</v>
      </c>
      <c r="G2562" t="s">
        <v>2788</v>
      </c>
      <c r="H2562" t="str">
        <f>IF(_xlfn.XLOOKUP(E2562,LD_01[DOCUMENTO],LD_01[REVISÃO])=F2562,"VIGENTE","OBSOLETO")</f>
        <v>OBSOLETO</v>
      </c>
      <c r="I2562" t="s">
        <v>4310</v>
      </c>
      <c r="J2562" t="s">
        <v>4855</v>
      </c>
      <c r="K2562" t="str">
        <f t="shared" si="120"/>
        <v>MSV-163MS-454-460</v>
      </c>
      <c r="L2562" t="str">
        <f>_xlfn.XLOOKUP(E2562,LD_PROJETOS!A:A,LD_PROJETOS!H:H)</f>
        <v>ES</v>
      </c>
      <c r="M2562" t="str">
        <f t="shared" si="121"/>
        <v>OBSOLETO</v>
      </c>
      <c r="N2562" t="str">
        <f t="shared" si="122"/>
        <v>C:\Users\luis.nunes\OneDrive - ATERPA\00.SERVIDOR\SALA TÉCNICA\00.PROJETOS\02.DOCUMENTOS\ANO 01\MSV-163MS-454-460\ES\OBSOLETO</v>
      </c>
      <c r="O2562" t="s">
        <v>4350</v>
      </c>
    </row>
    <row r="2563" spans="1:15" x14ac:dyDescent="0.3">
      <c r="A2563" t="s">
        <v>2552</v>
      </c>
      <c r="B2563">
        <v>10486339</v>
      </c>
      <c r="C2563" t="s">
        <v>5996</v>
      </c>
      <c r="D2563" s="11">
        <v>45895</v>
      </c>
      <c r="E2563" t="s">
        <v>2943</v>
      </c>
      <c r="F2563" t="s">
        <v>2795</v>
      </c>
      <c r="G2563" t="s">
        <v>2788</v>
      </c>
      <c r="H2563" t="str">
        <f>IF(_xlfn.XLOOKUP(E2563,LD_01[DOCUMENTO],LD_01[REVISÃO])=F2563,"VIGENTE","OBSOLETO")</f>
        <v>VIGENTE</v>
      </c>
      <c r="I2563" t="s">
        <v>4310</v>
      </c>
      <c r="J2563" t="s">
        <v>4855</v>
      </c>
      <c r="K2563" t="str">
        <f t="shared" si="120"/>
        <v>MSV-163MS-454-460</v>
      </c>
      <c r="L2563" t="str">
        <f>_xlfn.XLOOKUP(E2563,LD_PROJETOS!A:A,LD_PROJETOS!H:H)</f>
        <v>PV</v>
      </c>
      <c r="M2563" t="str">
        <f t="shared" si="121"/>
        <v/>
      </c>
      <c r="N2563" t="str">
        <f t="shared" si="122"/>
        <v>C:\Users\luis.nunes\OneDrive - ATERPA\00.SERVIDOR\SALA TÉCNICA\00.PROJETOS\02.DOCUMENTOS\ANO 01\MSV-163MS-454-460\PV</v>
      </c>
      <c r="O2563" t="s">
        <v>4780</v>
      </c>
    </row>
    <row r="2564" spans="1:15" x14ac:dyDescent="0.3">
      <c r="A2564" t="s">
        <v>2536</v>
      </c>
      <c r="B2564">
        <v>345846</v>
      </c>
      <c r="C2564" t="s">
        <v>5996</v>
      </c>
      <c r="D2564" s="11">
        <v>45895</v>
      </c>
      <c r="E2564" t="s">
        <v>4059</v>
      </c>
      <c r="F2564" t="s">
        <v>2786</v>
      </c>
      <c r="G2564" t="s">
        <v>2788</v>
      </c>
      <c r="H2564" t="str">
        <f>IF(_xlfn.XLOOKUP(E2564,LD_01[DOCUMENTO],LD_01[REVISÃO])=F2564,"VIGENTE","OBSOLETO")</f>
        <v>VIGENTE</v>
      </c>
      <c r="I2564" t="s">
        <v>4310</v>
      </c>
      <c r="J2564" t="s">
        <v>4855</v>
      </c>
      <c r="K2564" t="str">
        <f t="shared" si="120"/>
        <v>MSV-163MS-454-460</v>
      </c>
      <c r="L2564" t="str">
        <f>_xlfn.XLOOKUP(E2564,LD_PROJETOS!A:A,LD_PROJETOS!H:H)</f>
        <v>SI</v>
      </c>
      <c r="M2564" t="str">
        <f t="shared" si="121"/>
        <v/>
      </c>
      <c r="N2564" t="str">
        <f t="shared" si="122"/>
        <v>C:\Users\luis.nunes\OneDrive - ATERPA\00.SERVIDOR\SALA TÉCNICA\00.PROJETOS\02.DOCUMENTOS\ANO 01\MSV-163MS-454-460\SI</v>
      </c>
      <c r="O2564" t="s">
        <v>4780</v>
      </c>
    </row>
    <row r="2565" spans="1:15" x14ac:dyDescent="0.3">
      <c r="A2565" t="s">
        <v>2537</v>
      </c>
      <c r="B2565">
        <v>184033</v>
      </c>
      <c r="C2565" t="s">
        <v>5996</v>
      </c>
      <c r="D2565" s="11">
        <v>45895</v>
      </c>
      <c r="E2565" t="s">
        <v>4060</v>
      </c>
      <c r="F2565" t="s">
        <v>2786</v>
      </c>
      <c r="G2565" t="s">
        <v>2788</v>
      </c>
      <c r="H2565" t="str">
        <f>IF(_xlfn.XLOOKUP(E2565,LD_01[DOCUMENTO],LD_01[REVISÃO])=F2565,"VIGENTE","OBSOLETO")</f>
        <v>VIGENTE</v>
      </c>
      <c r="I2565" t="s">
        <v>4311</v>
      </c>
      <c r="J2565" t="s">
        <v>4855</v>
      </c>
      <c r="K2565" t="str">
        <f t="shared" si="120"/>
        <v>MSV-163MS-510-511</v>
      </c>
      <c r="L2565" t="str">
        <f>_xlfn.XLOOKUP(E2565,LD_PROJETOS!A:A,LD_PROJETOS!H:H)</f>
        <v>OC</v>
      </c>
      <c r="M2565" t="str">
        <f t="shared" si="121"/>
        <v/>
      </c>
      <c r="N2565" t="str">
        <f t="shared" si="122"/>
        <v>C:\Users\luis.nunes\OneDrive - ATERPA\00.SERVIDOR\SALA TÉCNICA\00.PROJETOS\02.DOCUMENTOS\ANO 01\MSV-163MS-510-511\OC</v>
      </c>
      <c r="O2565" t="s">
        <v>4350</v>
      </c>
    </row>
    <row r="2566" spans="1:15" x14ac:dyDescent="0.3">
      <c r="A2566" t="s">
        <v>2565</v>
      </c>
      <c r="B2566">
        <v>2150368</v>
      </c>
      <c r="C2566" t="s">
        <v>5996</v>
      </c>
      <c r="D2566" s="11">
        <v>45895</v>
      </c>
      <c r="E2566" t="s">
        <v>3059</v>
      </c>
      <c r="F2566" t="s">
        <v>2799</v>
      </c>
      <c r="G2566" t="s">
        <v>2787</v>
      </c>
      <c r="H2566" t="str">
        <f>IF(_xlfn.XLOOKUP(E2566,LD_01[DOCUMENTO],LD_01[REVISÃO])=F2566,"VIGENTE","OBSOLETO")</f>
        <v>VIGENTE</v>
      </c>
      <c r="I2566" t="s">
        <v>4311</v>
      </c>
      <c r="J2566" t="s">
        <v>4855</v>
      </c>
      <c r="K2566" t="str">
        <f t="shared" si="120"/>
        <v>MSV-163MS-510-511</v>
      </c>
      <c r="L2566" t="str">
        <f>_xlfn.XLOOKUP(E2566,LD_PROJETOS!A:A,LD_PROJETOS!H:H)</f>
        <v>PV</v>
      </c>
      <c r="M2566" t="str">
        <f t="shared" si="121"/>
        <v/>
      </c>
      <c r="N2566" t="str">
        <f t="shared" si="122"/>
        <v>C:\Users\luis.nunes\OneDrive - ATERPA\00.SERVIDOR\SALA TÉCNICA\00.PROJETOS\02.DOCUMENTOS\ANO 01\MSV-163MS-510-511\PV</v>
      </c>
      <c r="O2566" t="s">
        <v>4350</v>
      </c>
    </row>
    <row r="2567" spans="1:15" x14ac:dyDescent="0.3">
      <c r="A2567" t="s">
        <v>2566</v>
      </c>
      <c r="B2567">
        <v>680613</v>
      </c>
      <c r="C2567" t="s">
        <v>5996</v>
      </c>
      <c r="D2567" s="11">
        <v>45895</v>
      </c>
      <c r="E2567" t="s">
        <v>3059</v>
      </c>
      <c r="F2567" t="s">
        <v>2799</v>
      </c>
      <c r="G2567" t="s">
        <v>2788</v>
      </c>
      <c r="H2567" t="str">
        <f>IF(_xlfn.XLOOKUP(E2567,LD_01[DOCUMENTO],LD_01[REVISÃO])=F2567,"VIGENTE","OBSOLETO")</f>
        <v>VIGENTE</v>
      </c>
      <c r="I2567" t="s">
        <v>4311</v>
      </c>
      <c r="J2567" t="s">
        <v>4855</v>
      </c>
      <c r="K2567" t="str">
        <f t="shared" si="120"/>
        <v>MSV-163MS-510-511</v>
      </c>
      <c r="L2567" t="str">
        <f>_xlfn.XLOOKUP(E2567,LD_PROJETOS!A:A,LD_PROJETOS!H:H)</f>
        <v>PV</v>
      </c>
      <c r="M2567" t="str">
        <f t="shared" si="121"/>
        <v/>
      </c>
      <c r="N2567" t="str">
        <f t="shared" si="122"/>
        <v>C:\Users\luis.nunes\OneDrive - ATERPA\00.SERVIDOR\SALA TÉCNICA\00.PROJETOS\02.DOCUMENTOS\ANO 01\MSV-163MS-510-511\PV</v>
      </c>
      <c r="O2567" t="s">
        <v>4350</v>
      </c>
    </row>
    <row r="2568" spans="1:15" x14ac:dyDescent="0.3">
      <c r="A2568" t="s">
        <v>2567</v>
      </c>
      <c r="B2568">
        <v>1745616</v>
      </c>
      <c r="C2568" t="s">
        <v>5996</v>
      </c>
      <c r="D2568" s="11">
        <v>45895</v>
      </c>
      <c r="E2568" t="s">
        <v>3060</v>
      </c>
      <c r="F2568" t="s">
        <v>2799</v>
      </c>
      <c r="G2568" t="s">
        <v>2787</v>
      </c>
      <c r="H2568" t="str">
        <f>IF(_xlfn.XLOOKUP(E2568,LD_01[DOCUMENTO],LD_01[REVISÃO])=F2568,"VIGENTE","OBSOLETO")</f>
        <v>VIGENTE</v>
      </c>
      <c r="I2568" t="s">
        <v>4311</v>
      </c>
      <c r="J2568" t="s">
        <v>4855</v>
      </c>
      <c r="K2568" t="str">
        <f t="shared" si="120"/>
        <v>MSV-163MS-510-511</v>
      </c>
      <c r="L2568" t="str">
        <f>_xlfn.XLOOKUP(E2568,LD_PROJETOS!A:A,LD_PROJETOS!H:H)</f>
        <v>PV</v>
      </c>
      <c r="M2568" t="str">
        <f t="shared" si="121"/>
        <v/>
      </c>
      <c r="N2568" t="str">
        <f t="shared" si="122"/>
        <v>C:\Users\luis.nunes\OneDrive - ATERPA\00.SERVIDOR\SALA TÉCNICA\00.PROJETOS\02.DOCUMENTOS\ANO 01\MSV-163MS-510-511\PV</v>
      </c>
      <c r="O2568" t="s">
        <v>4350</v>
      </c>
    </row>
    <row r="2569" spans="1:15" x14ac:dyDescent="0.3">
      <c r="A2569" t="s">
        <v>2568</v>
      </c>
      <c r="B2569">
        <v>678795</v>
      </c>
      <c r="C2569" t="s">
        <v>5996</v>
      </c>
      <c r="D2569" s="11">
        <v>45895</v>
      </c>
      <c r="E2569" t="s">
        <v>3060</v>
      </c>
      <c r="F2569" t="s">
        <v>2799</v>
      </c>
      <c r="G2569" t="s">
        <v>2788</v>
      </c>
      <c r="H2569" t="str">
        <f>IF(_xlfn.XLOOKUP(E2569,LD_01[DOCUMENTO],LD_01[REVISÃO])=F2569,"VIGENTE","OBSOLETO")</f>
        <v>VIGENTE</v>
      </c>
      <c r="I2569" t="s">
        <v>4311</v>
      </c>
      <c r="J2569" t="s">
        <v>4855</v>
      </c>
      <c r="K2569" t="str">
        <f t="shared" si="120"/>
        <v>MSV-163MS-510-511</v>
      </c>
      <c r="L2569" t="str">
        <f>_xlfn.XLOOKUP(E2569,LD_PROJETOS!A:A,LD_PROJETOS!H:H)</f>
        <v>PV</v>
      </c>
      <c r="M2569" t="str">
        <f t="shared" si="121"/>
        <v/>
      </c>
      <c r="N2569" t="str">
        <f t="shared" si="122"/>
        <v>C:\Users\luis.nunes\OneDrive - ATERPA\00.SERVIDOR\SALA TÉCNICA\00.PROJETOS\02.DOCUMENTOS\ANO 01\MSV-163MS-510-511\PV</v>
      </c>
      <c r="O2569" t="s">
        <v>4350</v>
      </c>
    </row>
    <row r="2570" spans="1:15" x14ac:dyDescent="0.3">
      <c r="A2570" t="s">
        <v>2569</v>
      </c>
      <c r="B2570">
        <v>1737061</v>
      </c>
      <c r="C2570" t="s">
        <v>5996</v>
      </c>
      <c r="D2570" s="11">
        <v>45895</v>
      </c>
      <c r="E2570" t="s">
        <v>3061</v>
      </c>
      <c r="F2570" t="s">
        <v>2799</v>
      </c>
      <c r="G2570" t="s">
        <v>2787</v>
      </c>
      <c r="H2570" t="str">
        <f>IF(_xlfn.XLOOKUP(E2570,LD_01[DOCUMENTO],LD_01[REVISÃO])=F2570,"VIGENTE","OBSOLETO")</f>
        <v>VIGENTE</v>
      </c>
      <c r="I2570" t="s">
        <v>4311</v>
      </c>
      <c r="J2570" t="s">
        <v>4855</v>
      </c>
      <c r="K2570" t="str">
        <f t="shared" si="120"/>
        <v>MSV-163MS-510-511</v>
      </c>
      <c r="L2570" t="str">
        <f>_xlfn.XLOOKUP(E2570,LD_PROJETOS!A:A,LD_PROJETOS!H:H)</f>
        <v>PV</v>
      </c>
      <c r="M2570" t="str">
        <f t="shared" si="121"/>
        <v/>
      </c>
      <c r="N2570" t="str">
        <f t="shared" si="122"/>
        <v>C:\Users\luis.nunes\OneDrive - ATERPA\00.SERVIDOR\SALA TÉCNICA\00.PROJETOS\02.DOCUMENTOS\ANO 01\MSV-163MS-510-511\PV</v>
      </c>
      <c r="O2570" t="s">
        <v>4350</v>
      </c>
    </row>
    <row r="2571" spans="1:15" x14ac:dyDescent="0.3">
      <c r="A2571" t="s">
        <v>2570</v>
      </c>
      <c r="B2571">
        <v>635580</v>
      </c>
      <c r="C2571" t="s">
        <v>5996</v>
      </c>
      <c r="D2571" s="11">
        <v>45895</v>
      </c>
      <c r="E2571" t="s">
        <v>3061</v>
      </c>
      <c r="F2571" t="s">
        <v>2799</v>
      </c>
      <c r="G2571" t="s">
        <v>2788</v>
      </c>
      <c r="H2571" t="str">
        <f>IF(_xlfn.XLOOKUP(E2571,LD_01[DOCUMENTO],LD_01[REVISÃO])=F2571,"VIGENTE","OBSOLETO")</f>
        <v>VIGENTE</v>
      </c>
      <c r="I2571" t="s">
        <v>4311</v>
      </c>
      <c r="J2571" t="s">
        <v>4855</v>
      </c>
      <c r="K2571" t="str">
        <f t="shared" si="120"/>
        <v>MSV-163MS-510-511</v>
      </c>
      <c r="L2571" t="str">
        <f>_xlfn.XLOOKUP(E2571,LD_PROJETOS!A:A,LD_PROJETOS!H:H)</f>
        <v>PV</v>
      </c>
      <c r="M2571" t="str">
        <f t="shared" si="121"/>
        <v/>
      </c>
      <c r="N2571" t="str">
        <f t="shared" si="122"/>
        <v>C:\Users\luis.nunes\OneDrive - ATERPA\00.SERVIDOR\SALA TÉCNICA\00.PROJETOS\02.DOCUMENTOS\ANO 01\MSV-163MS-510-511\PV</v>
      </c>
      <c r="O2571" t="s">
        <v>4350</v>
      </c>
    </row>
    <row r="2572" spans="1:15" x14ac:dyDescent="0.3">
      <c r="A2572" t="s">
        <v>2571</v>
      </c>
      <c r="B2572">
        <v>5694654</v>
      </c>
      <c r="C2572" t="s">
        <v>5996</v>
      </c>
      <c r="D2572" s="11">
        <v>45895</v>
      </c>
      <c r="E2572" t="s">
        <v>3062</v>
      </c>
      <c r="F2572" t="s">
        <v>2825</v>
      </c>
      <c r="G2572" t="s">
        <v>2787</v>
      </c>
      <c r="H2572" t="str">
        <f>IF(_xlfn.XLOOKUP(E2572,LD_01[DOCUMENTO],LD_01[REVISÃO])=F2572,"VIGENTE","OBSOLETO")</f>
        <v>VIGENTE</v>
      </c>
      <c r="I2572" t="s">
        <v>4311</v>
      </c>
      <c r="J2572" t="s">
        <v>4855</v>
      </c>
      <c r="K2572" t="str">
        <f t="shared" si="120"/>
        <v>MSV-163MS-510-511</v>
      </c>
      <c r="L2572" t="str">
        <f>_xlfn.XLOOKUP(E2572,LD_PROJETOS!A:A,LD_PROJETOS!H:H)</f>
        <v>PV</v>
      </c>
      <c r="M2572" t="str">
        <f t="shared" si="121"/>
        <v/>
      </c>
      <c r="N2572" t="str">
        <f t="shared" si="122"/>
        <v>C:\Users\luis.nunes\OneDrive - ATERPA\00.SERVIDOR\SALA TÉCNICA\00.PROJETOS\02.DOCUMENTOS\ANO 01\MSV-163MS-510-511\PV</v>
      </c>
      <c r="O2572" t="s">
        <v>4350</v>
      </c>
    </row>
    <row r="2573" spans="1:15" x14ac:dyDescent="0.3">
      <c r="A2573" t="s">
        <v>2572</v>
      </c>
      <c r="B2573">
        <v>1918611</v>
      </c>
      <c r="C2573" t="s">
        <v>5996</v>
      </c>
      <c r="D2573" s="11">
        <v>45895</v>
      </c>
      <c r="E2573" t="s">
        <v>3062</v>
      </c>
      <c r="F2573" t="s">
        <v>2825</v>
      </c>
      <c r="G2573" t="s">
        <v>2788</v>
      </c>
      <c r="H2573" t="str">
        <f>IF(_xlfn.XLOOKUP(E2573,LD_01[DOCUMENTO],LD_01[REVISÃO])=F2573,"VIGENTE","OBSOLETO")</f>
        <v>VIGENTE</v>
      </c>
      <c r="I2573" t="s">
        <v>4311</v>
      </c>
      <c r="J2573" t="s">
        <v>4855</v>
      </c>
      <c r="K2573" t="str">
        <f t="shared" si="120"/>
        <v>MSV-163MS-510-511</v>
      </c>
      <c r="L2573" t="str">
        <f>_xlfn.XLOOKUP(E2573,LD_PROJETOS!A:A,LD_PROJETOS!H:H)</f>
        <v>PV</v>
      </c>
      <c r="M2573" t="str">
        <f t="shared" si="121"/>
        <v/>
      </c>
      <c r="N2573" t="str">
        <f t="shared" si="122"/>
        <v>C:\Users\luis.nunes\OneDrive - ATERPA\00.SERVIDOR\SALA TÉCNICA\00.PROJETOS\02.DOCUMENTOS\ANO 01\MSV-163MS-510-511\PV</v>
      </c>
      <c r="O2573" t="s">
        <v>4350</v>
      </c>
    </row>
    <row r="2574" spans="1:15" x14ac:dyDescent="0.3">
      <c r="A2574" t="s">
        <v>2573</v>
      </c>
      <c r="B2574">
        <v>5175605</v>
      </c>
      <c r="C2574" t="s">
        <v>5996</v>
      </c>
      <c r="D2574" s="11">
        <v>45895</v>
      </c>
      <c r="E2574" t="s">
        <v>3063</v>
      </c>
      <c r="F2574" t="s">
        <v>2795</v>
      </c>
      <c r="G2574" t="s">
        <v>2787</v>
      </c>
      <c r="H2574" t="str">
        <f>IF(_xlfn.XLOOKUP(E2574,LD_01[DOCUMENTO],LD_01[REVISÃO])=F2574,"VIGENTE","OBSOLETO")</f>
        <v>VIGENTE</v>
      </c>
      <c r="I2574" t="s">
        <v>4311</v>
      </c>
      <c r="J2574" t="s">
        <v>4855</v>
      </c>
      <c r="K2574" t="str">
        <f t="shared" si="120"/>
        <v>MSV-163MS-510-511</v>
      </c>
      <c r="L2574" t="str">
        <f>_xlfn.XLOOKUP(E2574,LD_PROJETOS!A:A,LD_PROJETOS!H:H)</f>
        <v>PV</v>
      </c>
      <c r="M2574" t="str">
        <f t="shared" si="121"/>
        <v/>
      </c>
      <c r="N2574" t="str">
        <f t="shared" si="122"/>
        <v>C:\Users\luis.nunes\OneDrive - ATERPA\00.SERVIDOR\SALA TÉCNICA\00.PROJETOS\02.DOCUMENTOS\ANO 01\MSV-163MS-510-511\PV</v>
      </c>
      <c r="O2574" t="s">
        <v>4350</v>
      </c>
    </row>
    <row r="2575" spans="1:15" x14ac:dyDescent="0.3">
      <c r="A2575" t="s">
        <v>2574</v>
      </c>
      <c r="B2575">
        <v>1730953</v>
      </c>
      <c r="C2575" t="s">
        <v>5996</v>
      </c>
      <c r="D2575" s="11">
        <v>45895</v>
      </c>
      <c r="E2575" t="s">
        <v>3063</v>
      </c>
      <c r="F2575" t="s">
        <v>2795</v>
      </c>
      <c r="G2575" t="s">
        <v>2788</v>
      </c>
      <c r="H2575" t="str">
        <f>IF(_xlfn.XLOOKUP(E2575,LD_01[DOCUMENTO],LD_01[REVISÃO])=F2575,"VIGENTE","OBSOLETO")</f>
        <v>VIGENTE</v>
      </c>
      <c r="I2575" t="s">
        <v>4311</v>
      </c>
      <c r="J2575" t="s">
        <v>4855</v>
      </c>
      <c r="K2575" t="str">
        <f t="shared" si="120"/>
        <v>MSV-163MS-510-511</v>
      </c>
      <c r="L2575" t="str">
        <f>_xlfn.XLOOKUP(E2575,LD_PROJETOS!A:A,LD_PROJETOS!H:H)</f>
        <v>PV</v>
      </c>
      <c r="M2575" t="str">
        <f t="shared" si="121"/>
        <v/>
      </c>
      <c r="N2575" t="str">
        <f t="shared" si="122"/>
        <v>C:\Users\luis.nunes\OneDrive - ATERPA\00.SERVIDOR\SALA TÉCNICA\00.PROJETOS\02.DOCUMENTOS\ANO 01\MSV-163MS-510-511\PV</v>
      </c>
      <c r="O2575" t="s">
        <v>4350</v>
      </c>
    </row>
    <row r="2576" spans="1:15" x14ac:dyDescent="0.3">
      <c r="A2576" t="s">
        <v>2562</v>
      </c>
      <c r="B2576">
        <v>5012776</v>
      </c>
      <c r="C2576" t="s">
        <v>5996</v>
      </c>
      <c r="D2576" s="11">
        <v>45895</v>
      </c>
      <c r="E2576" t="s">
        <v>3054</v>
      </c>
      <c r="F2576" t="s">
        <v>2795</v>
      </c>
      <c r="G2576" t="s">
        <v>2787</v>
      </c>
      <c r="H2576" t="str">
        <f>IF(_xlfn.XLOOKUP(E2576,LD_01[DOCUMENTO],LD_01[REVISÃO])=F2576,"VIGENTE","OBSOLETO")</f>
        <v>VIGENTE</v>
      </c>
      <c r="I2576" t="s">
        <v>4311</v>
      </c>
      <c r="J2576" t="s">
        <v>4855</v>
      </c>
      <c r="K2576" t="str">
        <f t="shared" si="120"/>
        <v>MSV-163MS-510-511</v>
      </c>
      <c r="L2576" t="str">
        <f>_xlfn.XLOOKUP(E2576,LD_PROJETOS!A:A,LD_PROJETOS!H:H)</f>
        <v>SI</v>
      </c>
      <c r="M2576" t="str">
        <f t="shared" si="121"/>
        <v/>
      </c>
      <c r="N2576" t="str">
        <f t="shared" si="122"/>
        <v>C:\Users\luis.nunes\OneDrive - ATERPA\00.SERVIDOR\SALA TÉCNICA\00.PROJETOS\02.DOCUMENTOS\ANO 01\MSV-163MS-510-511\SI</v>
      </c>
      <c r="O2576" t="s">
        <v>4350</v>
      </c>
    </row>
    <row r="2577" spans="1:15" x14ac:dyDescent="0.3">
      <c r="A2577" t="s">
        <v>2563</v>
      </c>
      <c r="B2577">
        <v>1536907</v>
      </c>
      <c r="C2577" t="s">
        <v>5996</v>
      </c>
      <c r="D2577" s="11">
        <v>45895</v>
      </c>
      <c r="E2577" t="s">
        <v>3054</v>
      </c>
      <c r="F2577" t="s">
        <v>2795</v>
      </c>
      <c r="G2577" t="s">
        <v>2788</v>
      </c>
      <c r="H2577" t="str">
        <f>IF(_xlfn.XLOOKUP(E2577,LD_01[DOCUMENTO],LD_01[REVISÃO])=F2577,"VIGENTE","OBSOLETO")</f>
        <v>VIGENTE</v>
      </c>
      <c r="I2577" t="s">
        <v>4311</v>
      </c>
      <c r="J2577" t="s">
        <v>4855</v>
      </c>
      <c r="K2577" t="str">
        <f t="shared" si="120"/>
        <v>MSV-163MS-510-511</v>
      </c>
      <c r="L2577" t="str">
        <f>_xlfn.XLOOKUP(E2577,LD_PROJETOS!A:A,LD_PROJETOS!H:H)</f>
        <v>SI</v>
      </c>
      <c r="M2577" t="str">
        <f t="shared" si="121"/>
        <v/>
      </c>
      <c r="N2577" t="str">
        <f t="shared" si="122"/>
        <v>C:\Users\luis.nunes\OneDrive - ATERPA\00.SERVIDOR\SALA TÉCNICA\00.PROJETOS\02.DOCUMENTOS\ANO 01\MSV-163MS-510-511\SI</v>
      </c>
      <c r="O2577" t="s">
        <v>4350</v>
      </c>
    </row>
    <row r="2578" spans="1:15" x14ac:dyDescent="0.3">
      <c r="A2578" t="s">
        <v>2575</v>
      </c>
      <c r="B2578">
        <v>962844</v>
      </c>
      <c r="C2578" t="s">
        <v>5996</v>
      </c>
      <c r="D2578" s="11">
        <v>45895</v>
      </c>
      <c r="E2578" t="s">
        <v>3070</v>
      </c>
      <c r="F2578" t="s">
        <v>2818</v>
      </c>
      <c r="G2578" t="s">
        <v>2787</v>
      </c>
      <c r="H2578" t="str">
        <f>IF(_xlfn.XLOOKUP(E2578,LD_01[DOCUMENTO],LD_01[REVISÃO])=F2578,"VIGENTE","OBSOLETO")</f>
        <v>VIGENTE</v>
      </c>
      <c r="I2578" t="s">
        <v>4311</v>
      </c>
      <c r="J2578" t="s">
        <v>4855</v>
      </c>
      <c r="K2578" t="str">
        <f t="shared" si="120"/>
        <v>MSV-163MS-510-511</v>
      </c>
      <c r="L2578" t="str">
        <f>_xlfn.XLOOKUP(E2578,LD_PROJETOS!A:A,LD_PROJETOS!H:H)</f>
        <v>EL</v>
      </c>
      <c r="M2578" t="str">
        <f t="shared" si="121"/>
        <v/>
      </c>
      <c r="N2578" t="str">
        <f t="shared" si="122"/>
        <v>C:\Users\luis.nunes\OneDrive - ATERPA\00.SERVIDOR\SALA TÉCNICA\00.PROJETOS\02.DOCUMENTOS\ANO 01\MSV-163MS-510-511\EL</v>
      </c>
      <c r="O2578" t="s">
        <v>4350</v>
      </c>
    </row>
    <row r="2579" spans="1:15" x14ac:dyDescent="0.3">
      <c r="A2579" t="s">
        <v>2576</v>
      </c>
      <c r="B2579">
        <v>342648</v>
      </c>
      <c r="C2579" t="s">
        <v>5996</v>
      </c>
      <c r="D2579" s="11">
        <v>45895</v>
      </c>
      <c r="E2579" t="s">
        <v>3070</v>
      </c>
      <c r="F2579" t="s">
        <v>2818</v>
      </c>
      <c r="G2579" t="s">
        <v>2788</v>
      </c>
      <c r="H2579" t="str">
        <f>IF(_xlfn.XLOOKUP(E2579,LD_01[DOCUMENTO],LD_01[REVISÃO])=F2579,"VIGENTE","OBSOLETO")</f>
        <v>VIGENTE</v>
      </c>
      <c r="I2579" t="s">
        <v>4311</v>
      </c>
      <c r="J2579" t="s">
        <v>4855</v>
      </c>
      <c r="K2579" t="str">
        <f t="shared" si="120"/>
        <v>MSV-163MS-510-511</v>
      </c>
      <c r="L2579" t="str">
        <f>_xlfn.XLOOKUP(E2579,LD_PROJETOS!A:A,LD_PROJETOS!H:H)</f>
        <v>EL</v>
      </c>
      <c r="M2579" t="str">
        <f t="shared" si="121"/>
        <v/>
      </c>
      <c r="N2579" t="str">
        <f t="shared" si="122"/>
        <v>C:\Users\luis.nunes\OneDrive - ATERPA\00.SERVIDOR\SALA TÉCNICA\00.PROJETOS\02.DOCUMENTOS\ANO 01\MSV-163MS-510-511\EL</v>
      </c>
      <c r="O2579" t="s">
        <v>4350</v>
      </c>
    </row>
    <row r="2580" spans="1:15" x14ac:dyDescent="0.3">
      <c r="A2580" t="s">
        <v>2577</v>
      </c>
      <c r="B2580">
        <v>470820</v>
      </c>
      <c r="C2580" t="s">
        <v>5996</v>
      </c>
      <c r="D2580" s="11">
        <v>45895</v>
      </c>
      <c r="E2580" t="s">
        <v>3072</v>
      </c>
      <c r="F2580" t="s">
        <v>2818</v>
      </c>
      <c r="G2580" t="s">
        <v>2788</v>
      </c>
      <c r="H2580" t="str">
        <f>IF(_xlfn.XLOOKUP(E2580,LD_01[DOCUMENTO],LD_01[REVISÃO])=F2580,"VIGENTE","OBSOLETO")</f>
        <v>VIGENTE</v>
      </c>
      <c r="I2580" t="s">
        <v>4311</v>
      </c>
      <c r="J2580" t="s">
        <v>4855</v>
      </c>
      <c r="K2580" t="str">
        <f t="shared" si="120"/>
        <v>MSV-163MS-510-511</v>
      </c>
      <c r="L2580" t="str">
        <f>_xlfn.XLOOKUP(E2580,LD_PROJETOS!A:A,LD_PROJETOS!H:H)</f>
        <v>EL</v>
      </c>
      <c r="M2580" t="str">
        <f t="shared" si="121"/>
        <v/>
      </c>
      <c r="N2580" t="str">
        <f t="shared" si="122"/>
        <v>C:\Users\luis.nunes\OneDrive - ATERPA\00.SERVIDOR\SALA TÉCNICA\00.PROJETOS\02.DOCUMENTOS\ANO 01\MSV-163MS-510-511\EL</v>
      </c>
      <c r="O2580" t="s">
        <v>4780</v>
      </c>
    </row>
    <row r="2581" spans="1:15" x14ac:dyDescent="0.3">
      <c r="A2581" t="s">
        <v>2564</v>
      </c>
      <c r="B2581">
        <v>293753</v>
      </c>
      <c r="C2581" t="s">
        <v>5996</v>
      </c>
      <c r="D2581" s="11">
        <v>45895</v>
      </c>
      <c r="E2581" t="s">
        <v>4061</v>
      </c>
      <c r="F2581" t="s">
        <v>2786</v>
      </c>
      <c r="G2581" t="s">
        <v>2788</v>
      </c>
      <c r="H2581" t="str">
        <f>IF(_xlfn.XLOOKUP(E2581,LD_01[DOCUMENTO],LD_01[REVISÃO])=F2581,"VIGENTE","OBSOLETO")</f>
        <v>VIGENTE</v>
      </c>
      <c r="I2581" t="s">
        <v>4315</v>
      </c>
      <c r="J2581" t="s">
        <v>4855</v>
      </c>
      <c r="K2581" t="str">
        <f t="shared" si="120"/>
        <v>MSV-163MS-512-NORTE</v>
      </c>
      <c r="L2581" t="str">
        <f>_xlfn.XLOOKUP(E2581,LD_PROJETOS!A:A,LD_PROJETOS!H:H)</f>
        <v>SI</v>
      </c>
      <c r="M2581" t="str">
        <f t="shared" si="121"/>
        <v/>
      </c>
      <c r="N2581" t="str">
        <f t="shared" si="122"/>
        <v>C:\Users\luis.nunes\OneDrive - ATERPA\00.SERVIDOR\SALA TÉCNICA\00.PROJETOS\02.DOCUMENTOS\ANO 01\MSV-163MS-512-NORTE\SI</v>
      </c>
      <c r="O2581" t="s">
        <v>4350</v>
      </c>
    </row>
    <row r="2582" spans="1:15" x14ac:dyDescent="0.3">
      <c r="A2582" t="s">
        <v>2578</v>
      </c>
      <c r="B2582">
        <v>730146</v>
      </c>
      <c r="C2582" t="s">
        <v>5996</v>
      </c>
      <c r="D2582" s="11">
        <v>45895</v>
      </c>
      <c r="E2582" t="s">
        <v>3105</v>
      </c>
      <c r="F2582" t="s">
        <v>2818</v>
      </c>
      <c r="G2582" t="s">
        <v>2788</v>
      </c>
      <c r="H2582" t="str">
        <f>IF(_xlfn.XLOOKUP(E2582,LD_01[DOCUMENTO],LD_01[REVISÃO])=F2582,"VIGENTE","OBSOLETO")</f>
        <v>VIGENTE</v>
      </c>
      <c r="I2582" t="s">
        <v>4315</v>
      </c>
      <c r="J2582" t="s">
        <v>4855</v>
      </c>
      <c r="K2582" t="str">
        <f t="shared" si="120"/>
        <v>MSV-163MS-512-NORTE</v>
      </c>
      <c r="L2582" t="str">
        <f>_xlfn.XLOOKUP(E2582,LD_PROJETOS!A:A,LD_PROJETOS!H:H)</f>
        <v>DR</v>
      </c>
      <c r="M2582" t="str">
        <f t="shared" si="121"/>
        <v/>
      </c>
      <c r="N2582" t="str">
        <f t="shared" si="122"/>
        <v>C:\Users\luis.nunes\OneDrive - ATERPA\00.SERVIDOR\SALA TÉCNICA\00.PROJETOS\02.DOCUMENTOS\ANO 01\MSV-163MS-512-NORTE\DR</v>
      </c>
      <c r="O2582" t="s">
        <v>4780</v>
      </c>
    </row>
    <row r="2583" spans="1:15" x14ac:dyDescent="0.3">
      <c r="A2583" t="s">
        <v>2579</v>
      </c>
      <c r="B2583">
        <v>250224</v>
      </c>
      <c r="C2583" t="s">
        <v>5996</v>
      </c>
      <c r="D2583" s="11">
        <v>45895</v>
      </c>
      <c r="E2583" t="s">
        <v>4062</v>
      </c>
      <c r="F2583" t="s">
        <v>2786</v>
      </c>
      <c r="G2583" t="s">
        <v>2788</v>
      </c>
      <c r="H2583" t="str">
        <f>IF(_xlfn.XLOOKUP(E2583,LD_01[DOCUMENTO],LD_01[REVISÃO])=F2583,"VIGENTE","OBSOLETO")</f>
        <v>VIGENTE</v>
      </c>
      <c r="I2583" t="s">
        <v>4312</v>
      </c>
      <c r="J2583" t="s">
        <v>4855</v>
      </c>
      <c r="K2583" t="str">
        <f t="shared" si="120"/>
        <v>MSV-163MS-515-NORTE</v>
      </c>
      <c r="L2583" t="str">
        <f>_xlfn.XLOOKUP(E2583,LD_PROJETOS!A:A,LD_PROJETOS!H:H)</f>
        <v>SI</v>
      </c>
      <c r="M2583" t="str">
        <f t="shared" si="121"/>
        <v/>
      </c>
      <c r="N2583" t="str">
        <f t="shared" si="122"/>
        <v>C:\Users\luis.nunes\OneDrive - ATERPA\00.SERVIDOR\SALA TÉCNICA\00.PROJETOS\02.DOCUMENTOS\ANO 01\MSV-163MS-515-NORTE\SI</v>
      </c>
      <c r="O2583" t="s">
        <v>4780</v>
      </c>
    </row>
    <row r="2584" spans="1:15" x14ac:dyDescent="0.3">
      <c r="A2584" t="s">
        <v>2580</v>
      </c>
      <c r="B2584">
        <v>246595</v>
      </c>
      <c r="C2584" t="s">
        <v>5996</v>
      </c>
      <c r="D2584" s="11">
        <v>45895</v>
      </c>
      <c r="E2584" t="s">
        <v>4063</v>
      </c>
      <c r="F2584" t="s">
        <v>2786</v>
      </c>
      <c r="G2584" t="s">
        <v>2788</v>
      </c>
      <c r="H2584" t="str">
        <f>IF(_xlfn.XLOOKUP(E2584,LD_01[DOCUMENTO],LD_01[REVISÃO])=F2584,"VIGENTE","OBSOLETO")</f>
        <v>VIGENTE</v>
      </c>
      <c r="I2584" t="s">
        <v>4313</v>
      </c>
      <c r="J2584" t="s">
        <v>4855</v>
      </c>
      <c r="K2584" t="str">
        <f t="shared" si="120"/>
        <v>MSV-163MS-515-SUL</v>
      </c>
      <c r="L2584" t="str">
        <f>_xlfn.XLOOKUP(E2584,LD_PROJETOS!A:A,LD_PROJETOS!H:H)</f>
        <v>SI</v>
      </c>
      <c r="M2584" t="str">
        <f t="shared" si="121"/>
        <v/>
      </c>
      <c r="N2584" t="str">
        <f t="shared" si="122"/>
        <v>C:\Users\luis.nunes\OneDrive - ATERPA\00.SERVIDOR\SALA TÉCNICA\00.PROJETOS\02.DOCUMENTOS\ANO 01\MSV-163MS-515-SUL\SI</v>
      </c>
      <c r="O2584" t="s">
        <v>4780</v>
      </c>
    </row>
    <row r="2585" spans="1:15" x14ac:dyDescent="0.3">
      <c r="A2585" t="s">
        <v>2581</v>
      </c>
      <c r="B2585">
        <v>246156</v>
      </c>
      <c r="C2585" t="s">
        <v>5996</v>
      </c>
      <c r="D2585" s="11">
        <v>45895</v>
      </c>
      <c r="E2585" t="s">
        <v>4064</v>
      </c>
      <c r="F2585" t="s">
        <v>2786</v>
      </c>
      <c r="G2585" t="s">
        <v>2788</v>
      </c>
      <c r="H2585" t="str">
        <f>IF(_xlfn.XLOOKUP(E2585,LD_01[DOCUMENTO],LD_01[REVISÃO])=F2585,"VIGENTE","OBSOLETO")</f>
        <v>VIGENTE</v>
      </c>
      <c r="I2585" t="s">
        <v>4314</v>
      </c>
      <c r="J2585" t="s">
        <v>4855</v>
      </c>
      <c r="K2585" t="str">
        <f t="shared" si="120"/>
        <v>MSV-163MS-520-NORTE</v>
      </c>
      <c r="L2585" t="str">
        <f>_xlfn.XLOOKUP(E2585,LD_PROJETOS!A:A,LD_PROJETOS!H:H)</f>
        <v>SI</v>
      </c>
      <c r="M2585" t="str">
        <f t="shared" si="121"/>
        <v/>
      </c>
      <c r="N2585" t="str">
        <f t="shared" si="122"/>
        <v>C:\Users\luis.nunes\OneDrive - ATERPA\00.SERVIDOR\SALA TÉCNICA\00.PROJETOS\02.DOCUMENTOS\ANO 01\MSV-163MS-520-NORTE\SI</v>
      </c>
      <c r="O2585" t="s">
        <v>4780</v>
      </c>
    </row>
    <row r="2586" spans="1:15" x14ac:dyDescent="0.3">
      <c r="A2586" t="s">
        <v>2582</v>
      </c>
      <c r="B2586">
        <v>224810</v>
      </c>
      <c r="C2586" t="s">
        <v>5996</v>
      </c>
      <c r="D2586" s="11">
        <v>45895</v>
      </c>
      <c r="E2586" t="s">
        <v>4065</v>
      </c>
      <c r="F2586" t="s">
        <v>2786</v>
      </c>
      <c r="G2586" t="s">
        <v>2788</v>
      </c>
      <c r="H2586" t="str">
        <f>IF(_xlfn.XLOOKUP(E2586,LD_01[DOCUMENTO],LD_01[REVISÃO])=F2586,"VIGENTE","OBSOLETO")</f>
        <v>VIGENTE</v>
      </c>
      <c r="I2586" t="s">
        <v>4316</v>
      </c>
      <c r="J2586" t="s">
        <v>4855</v>
      </c>
      <c r="K2586" t="str">
        <f t="shared" si="120"/>
        <v>MSV-163MS-521-NORTE</v>
      </c>
      <c r="L2586" t="str">
        <f>_xlfn.XLOOKUP(E2586,LD_PROJETOS!A:A,LD_PROJETOS!H:H)</f>
        <v>SI</v>
      </c>
      <c r="M2586" t="str">
        <f t="shared" si="121"/>
        <v/>
      </c>
      <c r="N2586" t="str">
        <f t="shared" si="122"/>
        <v>C:\Users\luis.nunes\OneDrive - ATERPA\00.SERVIDOR\SALA TÉCNICA\00.PROJETOS\02.DOCUMENTOS\ANO 01\MSV-163MS-521-NORTE\SI</v>
      </c>
      <c r="O2586" t="s">
        <v>4780</v>
      </c>
    </row>
    <row r="2587" spans="1:15" x14ac:dyDescent="0.3">
      <c r="A2587" t="s">
        <v>2585</v>
      </c>
      <c r="B2587">
        <v>1460872</v>
      </c>
      <c r="C2587" t="s">
        <v>5996</v>
      </c>
      <c r="D2587" s="11">
        <v>45895</v>
      </c>
      <c r="E2587" t="s">
        <v>4067</v>
      </c>
      <c r="F2587" t="s">
        <v>2786</v>
      </c>
      <c r="G2587" t="s">
        <v>2787</v>
      </c>
      <c r="H2587" t="str">
        <f>IF(_xlfn.XLOOKUP(E2587,LD_01[DOCUMENTO],LD_01[REVISÃO])=F2587,"VIGENTE","OBSOLETO")</f>
        <v>VIGENTE</v>
      </c>
      <c r="I2587" t="s">
        <v>4316</v>
      </c>
      <c r="J2587" t="s">
        <v>4855</v>
      </c>
      <c r="K2587" t="str">
        <f t="shared" si="120"/>
        <v>MSV-163MS-521-NORTE</v>
      </c>
      <c r="L2587" t="str">
        <f>_xlfn.XLOOKUP(E2587,LD_PROJETOS!A:A,LD_PROJETOS!H:H)</f>
        <v>PV</v>
      </c>
      <c r="M2587" t="str">
        <f t="shared" si="121"/>
        <v/>
      </c>
      <c r="N2587" t="str">
        <f t="shared" si="122"/>
        <v>C:\Users\luis.nunes\OneDrive - ATERPA\00.SERVIDOR\SALA TÉCNICA\00.PROJETOS\02.DOCUMENTOS\ANO 01\MSV-163MS-521-NORTE\PV</v>
      </c>
      <c r="O2587" t="s">
        <v>4780</v>
      </c>
    </row>
    <row r="2588" spans="1:15" x14ac:dyDescent="0.3">
      <c r="A2588" t="s">
        <v>2586</v>
      </c>
      <c r="B2588">
        <v>303942</v>
      </c>
      <c r="C2588" t="s">
        <v>5996</v>
      </c>
      <c r="D2588" s="11">
        <v>45895</v>
      </c>
      <c r="E2588" t="s">
        <v>4067</v>
      </c>
      <c r="F2588" t="s">
        <v>2786</v>
      </c>
      <c r="G2588" t="s">
        <v>2788</v>
      </c>
      <c r="H2588" t="str">
        <f>IF(_xlfn.XLOOKUP(E2588,LD_01[DOCUMENTO],LD_01[REVISÃO])=F2588,"VIGENTE","OBSOLETO")</f>
        <v>VIGENTE</v>
      </c>
      <c r="I2588" t="s">
        <v>4316</v>
      </c>
      <c r="J2588" t="s">
        <v>4855</v>
      </c>
      <c r="K2588" t="str">
        <f t="shared" si="120"/>
        <v>MSV-163MS-521-NORTE</v>
      </c>
      <c r="L2588" t="str">
        <f>_xlfn.XLOOKUP(E2588,LD_PROJETOS!A:A,LD_PROJETOS!H:H)</f>
        <v>PV</v>
      </c>
      <c r="M2588" t="str">
        <f t="shared" si="121"/>
        <v/>
      </c>
      <c r="N2588" t="str">
        <f t="shared" si="122"/>
        <v>C:\Users\luis.nunes\OneDrive - ATERPA\00.SERVIDOR\SALA TÉCNICA\00.PROJETOS\02.DOCUMENTOS\ANO 01\MSV-163MS-521-NORTE\PV</v>
      </c>
      <c r="O2588" t="s">
        <v>4350</v>
      </c>
    </row>
    <row r="2589" spans="1:15" x14ac:dyDescent="0.3">
      <c r="A2589" t="s">
        <v>2583</v>
      </c>
      <c r="B2589">
        <v>625075</v>
      </c>
      <c r="C2589" t="s">
        <v>5996</v>
      </c>
      <c r="D2589" s="11">
        <v>45895</v>
      </c>
      <c r="E2589" t="s">
        <v>3229</v>
      </c>
      <c r="F2589" t="s">
        <v>2791</v>
      </c>
      <c r="G2589" t="s">
        <v>2788</v>
      </c>
      <c r="H2589" t="str">
        <f>IF(_xlfn.XLOOKUP(E2589,LD_01[DOCUMENTO],LD_01[REVISÃO])=F2589,"VIGENTE","OBSOLETO")</f>
        <v>VIGENTE</v>
      </c>
      <c r="I2589" t="s">
        <v>4316</v>
      </c>
      <c r="J2589" t="s">
        <v>4855</v>
      </c>
      <c r="K2589" t="str">
        <f t="shared" si="120"/>
        <v>MSV-163MS-521-NORTE</v>
      </c>
      <c r="L2589" t="str">
        <f>_xlfn.XLOOKUP(E2589,LD_PROJETOS!A:A,LD_PROJETOS!H:H)</f>
        <v>DR</v>
      </c>
      <c r="M2589" t="str">
        <f t="shared" si="121"/>
        <v/>
      </c>
      <c r="N2589" t="str">
        <f t="shared" si="122"/>
        <v>C:\Users\luis.nunes\OneDrive - ATERPA\00.SERVIDOR\SALA TÉCNICA\00.PROJETOS\02.DOCUMENTOS\ANO 01\MSV-163MS-521-NORTE\DR</v>
      </c>
      <c r="O2589" t="s">
        <v>4780</v>
      </c>
    </row>
    <row r="2590" spans="1:15" x14ac:dyDescent="0.3">
      <c r="A2590" t="s">
        <v>2587</v>
      </c>
      <c r="B2590">
        <v>306721</v>
      </c>
      <c r="C2590" t="s">
        <v>5996</v>
      </c>
      <c r="D2590" s="11">
        <v>45895</v>
      </c>
      <c r="E2590" t="s">
        <v>4068</v>
      </c>
      <c r="F2590" t="s">
        <v>2786</v>
      </c>
      <c r="G2590" t="s">
        <v>2788</v>
      </c>
      <c r="H2590" t="str">
        <f>IF(_xlfn.XLOOKUP(E2590,LD_01[DOCUMENTO],LD_01[REVISÃO])=F2590,"VIGENTE","OBSOLETO")</f>
        <v>VIGENTE</v>
      </c>
      <c r="I2590" t="s">
        <v>4316</v>
      </c>
      <c r="J2590" t="s">
        <v>4855</v>
      </c>
      <c r="K2590" t="str">
        <f t="shared" si="120"/>
        <v>MSV-163MS-521-NORTE</v>
      </c>
      <c r="L2590" t="str">
        <f>_xlfn.XLOOKUP(E2590,LD_PROJETOS!A:A,LD_PROJETOS!H:H)</f>
        <v>PV</v>
      </c>
      <c r="M2590" t="str">
        <f t="shared" si="121"/>
        <v/>
      </c>
      <c r="N2590" t="str">
        <f t="shared" si="122"/>
        <v>C:\Users\luis.nunes\OneDrive - ATERPA\00.SERVIDOR\SALA TÉCNICA\00.PROJETOS\02.DOCUMENTOS\ANO 01\MSV-163MS-521-NORTE\PV</v>
      </c>
      <c r="O2590" t="s">
        <v>4780</v>
      </c>
    </row>
    <row r="2591" spans="1:15" x14ac:dyDescent="0.3">
      <c r="A2591" t="s">
        <v>2584</v>
      </c>
      <c r="B2591">
        <v>186684</v>
      </c>
      <c r="C2591" t="s">
        <v>5996</v>
      </c>
      <c r="D2591" s="11">
        <v>45895</v>
      </c>
      <c r="E2591" t="s">
        <v>4066</v>
      </c>
      <c r="F2591" t="s">
        <v>2786</v>
      </c>
      <c r="G2591" t="s">
        <v>2788</v>
      </c>
      <c r="H2591" t="str">
        <f>IF(_xlfn.XLOOKUP(E2591,LD_01[DOCUMENTO],LD_01[REVISÃO])=F2591,"VIGENTE","OBSOLETO")</f>
        <v>VIGENTE</v>
      </c>
      <c r="I2591" t="s">
        <v>4317</v>
      </c>
      <c r="J2591" t="s">
        <v>4855</v>
      </c>
      <c r="K2591" t="str">
        <f t="shared" si="120"/>
        <v>MSV-163MS-535-545</v>
      </c>
      <c r="L2591" t="str">
        <f>_xlfn.XLOOKUP(E2591,LD_PROJETOS!A:A,LD_PROJETOS!H:H)</f>
        <v>SI</v>
      </c>
      <c r="M2591" t="str">
        <f t="shared" si="121"/>
        <v/>
      </c>
      <c r="N2591" t="str">
        <f t="shared" si="122"/>
        <v>C:\Users\luis.nunes\OneDrive - ATERPA\00.SERVIDOR\SALA TÉCNICA\00.PROJETOS\02.DOCUMENTOS\ANO 01\MSV-163MS-535-545\SI</v>
      </c>
      <c r="O2591" t="s">
        <v>4350</v>
      </c>
    </row>
    <row r="2592" spans="1:15" x14ac:dyDescent="0.3">
      <c r="A2592" t="s">
        <v>2588</v>
      </c>
      <c r="B2592">
        <v>1235200</v>
      </c>
      <c r="C2592" t="s">
        <v>5996</v>
      </c>
      <c r="D2592" s="11">
        <v>45895</v>
      </c>
      <c r="E2592" t="s">
        <v>3333</v>
      </c>
      <c r="F2592" t="s">
        <v>2793</v>
      </c>
      <c r="G2592" t="s">
        <v>2787</v>
      </c>
      <c r="H2592" t="str">
        <f>IF(_xlfn.XLOOKUP(E2592,LD_01[DOCUMENTO],LD_01[REVISÃO])=F2592,"VIGENTE","OBSOLETO")</f>
        <v>VIGENTE</v>
      </c>
      <c r="I2592" t="s">
        <v>4317</v>
      </c>
      <c r="J2592" t="s">
        <v>4855</v>
      </c>
      <c r="K2592" t="str">
        <f t="shared" si="120"/>
        <v>MSV-163MS-535-545</v>
      </c>
      <c r="L2592" t="str">
        <f>_xlfn.XLOOKUP(E2592,LD_PROJETOS!A:A,LD_PROJETOS!H:H)</f>
        <v>DR</v>
      </c>
      <c r="M2592" t="str">
        <f t="shared" si="121"/>
        <v/>
      </c>
      <c r="N2592" t="str">
        <f t="shared" si="122"/>
        <v>C:\Users\luis.nunes\OneDrive - ATERPA\00.SERVIDOR\SALA TÉCNICA\00.PROJETOS\02.DOCUMENTOS\ANO 01\MSV-163MS-535-545\DR</v>
      </c>
      <c r="O2592" t="s">
        <v>4350</v>
      </c>
    </row>
    <row r="2593" spans="1:15" x14ac:dyDescent="0.3">
      <c r="A2593" t="s">
        <v>2589</v>
      </c>
      <c r="B2593">
        <v>570600</v>
      </c>
      <c r="C2593" t="s">
        <v>5996</v>
      </c>
      <c r="D2593" s="11">
        <v>45895</v>
      </c>
      <c r="E2593" t="s">
        <v>3333</v>
      </c>
      <c r="F2593" t="s">
        <v>2793</v>
      </c>
      <c r="G2593" t="s">
        <v>2788</v>
      </c>
      <c r="H2593" t="str">
        <f>IF(_xlfn.XLOOKUP(E2593,LD_01[DOCUMENTO],LD_01[REVISÃO])=F2593,"VIGENTE","OBSOLETO")</f>
        <v>VIGENTE</v>
      </c>
      <c r="I2593" t="s">
        <v>4317</v>
      </c>
      <c r="J2593" t="s">
        <v>4855</v>
      </c>
      <c r="K2593" t="str">
        <f t="shared" si="120"/>
        <v>MSV-163MS-535-545</v>
      </c>
      <c r="L2593" t="str">
        <f>_xlfn.XLOOKUP(E2593,LD_PROJETOS!A:A,LD_PROJETOS!H:H)</f>
        <v>DR</v>
      </c>
      <c r="M2593" t="str">
        <f t="shared" si="121"/>
        <v/>
      </c>
      <c r="N2593" t="str">
        <f t="shared" si="122"/>
        <v>C:\Users\luis.nunes\OneDrive - ATERPA\00.SERVIDOR\SALA TÉCNICA\00.PROJETOS\02.DOCUMENTOS\ANO 01\MSV-163MS-535-545\DR</v>
      </c>
      <c r="O2593" t="s">
        <v>4350</v>
      </c>
    </row>
    <row r="2594" spans="1:15" x14ac:dyDescent="0.3">
      <c r="A2594" t="s">
        <v>2590</v>
      </c>
      <c r="B2594">
        <v>3641926</v>
      </c>
      <c r="C2594" t="s">
        <v>5996</v>
      </c>
      <c r="D2594" s="11">
        <v>45895</v>
      </c>
      <c r="E2594" t="s">
        <v>3359</v>
      </c>
      <c r="F2594" t="s">
        <v>2791</v>
      </c>
      <c r="G2594" t="s">
        <v>2787</v>
      </c>
      <c r="H2594" t="str">
        <f>IF(_xlfn.XLOOKUP(E2594,LD_01[DOCUMENTO],LD_01[REVISÃO])=F2594,"VIGENTE","OBSOLETO")</f>
        <v>VIGENTE</v>
      </c>
      <c r="I2594" t="s">
        <v>4317</v>
      </c>
      <c r="J2594" t="s">
        <v>4855</v>
      </c>
      <c r="K2594" t="str">
        <f t="shared" si="120"/>
        <v>MSV-163MS-535-545</v>
      </c>
      <c r="L2594" t="str">
        <f>_xlfn.XLOOKUP(E2594,LD_PROJETOS!A:A,LD_PROJETOS!H:H)</f>
        <v>DR</v>
      </c>
      <c r="M2594" t="str">
        <f t="shared" si="121"/>
        <v/>
      </c>
      <c r="N2594" t="str">
        <f t="shared" si="122"/>
        <v>C:\Users\luis.nunes\OneDrive - ATERPA\00.SERVIDOR\SALA TÉCNICA\00.PROJETOS\02.DOCUMENTOS\ANO 01\MSV-163MS-535-545\DR</v>
      </c>
      <c r="O2594" t="s">
        <v>4350</v>
      </c>
    </row>
    <row r="2595" spans="1:15" x14ac:dyDescent="0.3">
      <c r="A2595" t="s">
        <v>2591</v>
      </c>
      <c r="B2595">
        <v>1157531</v>
      </c>
      <c r="C2595" t="s">
        <v>5996</v>
      </c>
      <c r="D2595" s="11">
        <v>45895</v>
      </c>
      <c r="E2595" t="s">
        <v>3359</v>
      </c>
      <c r="F2595" t="s">
        <v>2791</v>
      </c>
      <c r="G2595" t="s">
        <v>2788</v>
      </c>
      <c r="H2595" t="str">
        <f>IF(_xlfn.XLOOKUP(E2595,LD_01[DOCUMENTO],LD_01[REVISÃO])=F2595,"VIGENTE","OBSOLETO")</f>
        <v>VIGENTE</v>
      </c>
      <c r="I2595" t="s">
        <v>4317</v>
      </c>
      <c r="J2595" t="s">
        <v>4855</v>
      </c>
      <c r="K2595" t="str">
        <f t="shared" si="120"/>
        <v>MSV-163MS-535-545</v>
      </c>
      <c r="L2595" t="str">
        <f>_xlfn.XLOOKUP(E2595,LD_PROJETOS!A:A,LD_PROJETOS!H:H)</f>
        <v>DR</v>
      </c>
      <c r="M2595" t="str">
        <f t="shared" si="121"/>
        <v/>
      </c>
      <c r="N2595" t="str">
        <f t="shared" si="122"/>
        <v>C:\Users\luis.nunes\OneDrive - ATERPA\00.SERVIDOR\SALA TÉCNICA\00.PROJETOS\02.DOCUMENTOS\ANO 01\MSV-163MS-535-545\DR</v>
      </c>
      <c r="O2595" t="s">
        <v>4350</v>
      </c>
    </row>
    <row r="2596" spans="1:15" x14ac:dyDescent="0.3">
      <c r="A2596" t="s">
        <v>2598</v>
      </c>
      <c r="B2596">
        <v>1583537</v>
      </c>
      <c r="C2596" t="s">
        <v>5996</v>
      </c>
      <c r="D2596" s="11">
        <v>45895</v>
      </c>
      <c r="E2596" t="s">
        <v>3380</v>
      </c>
      <c r="F2596" t="s">
        <v>2795</v>
      </c>
      <c r="G2596" t="s">
        <v>2787</v>
      </c>
      <c r="H2596" t="str">
        <f>IF(_xlfn.XLOOKUP(E2596,LD_01[DOCUMENTO],LD_01[REVISÃO])=F2596,"VIGENTE","OBSOLETO")</f>
        <v>VIGENTE</v>
      </c>
      <c r="I2596" t="s">
        <v>4317</v>
      </c>
      <c r="J2596" t="s">
        <v>4855</v>
      </c>
      <c r="K2596" t="str">
        <f t="shared" si="120"/>
        <v>MSV-163MS-535-545</v>
      </c>
      <c r="L2596" t="str">
        <f>_xlfn.XLOOKUP(E2596,LD_PROJETOS!A:A,LD_PROJETOS!H:H)</f>
        <v>PV</v>
      </c>
      <c r="M2596" t="str">
        <f t="shared" si="121"/>
        <v/>
      </c>
      <c r="N2596" t="str">
        <f t="shared" si="122"/>
        <v>C:\Users\luis.nunes\OneDrive - ATERPA\00.SERVIDOR\SALA TÉCNICA\00.PROJETOS\02.DOCUMENTOS\ANO 01\MSV-163MS-535-545\PV</v>
      </c>
      <c r="O2596" t="s">
        <v>4350</v>
      </c>
    </row>
    <row r="2597" spans="1:15" x14ac:dyDescent="0.3">
      <c r="A2597" t="s">
        <v>2599</v>
      </c>
      <c r="B2597">
        <v>593256</v>
      </c>
      <c r="C2597" t="s">
        <v>5996</v>
      </c>
      <c r="D2597" s="11">
        <v>45895</v>
      </c>
      <c r="E2597" t="s">
        <v>3380</v>
      </c>
      <c r="F2597" t="s">
        <v>2795</v>
      </c>
      <c r="G2597" t="s">
        <v>2788</v>
      </c>
      <c r="H2597" t="str">
        <f>IF(_xlfn.XLOOKUP(E2597,LD_01[DOCUMENTO],LD_01[REVISÃO])=F2597,"VIGENTE","OBSOLETO")</f>
        <v>VIGENTE</v>
      </c>
      <c r="I2597" t="s">
        <v>4317</v>
      </c>
      <c r="J2597" t="s">
        <v>4855</v>
      </c>
      <c r="K2597" t="str">
        <f t="shared" si="120"/>
        <v>MSV-163MS-535-545</v>
      </c>
      <c r="L2597" t="str">
        <f>_xlfn.XLOOKUP(E2597,LD_PROJETOS!A:A,LD_PROJETOS!H:H)</f>
        <v>PV</v>
      </c>
      <c r="M2597" t="str">
        <f t="shared" si="121"/>
        <v/>
      </c>
      <c r="N2597" t="str">
        <f t="shared" si="122"/>
        <v>C:\Users\luis.nunes\OneDrive - ATERPA\00.SERVIDOR\SALA TÉCNICA\00.PROJETOS\02.DOCUMENTOS\ANO 01\MSV-163MS-535-545\PV</v>
      </c>
      <c r="O2597" t="s">
        <v>4350</v>
      </c>
    </row>
    <row r="2598" spans="1:15" x14ac:dyDescent="0.3">
      <c r="A2598" t="s">
        <v>2600</v>
      </c>
      <c r="B2598">
        <v>1771640</v>
      </c>
      <c r="C2598" t="s">
        <v>5996</v>
      </c>
      <c r="D2598" s="11">
        <v>45895</v>
      </c>
      <c r="E2598" t="s">
        <v>3381</v>
      </c>
      <c r="F2598" t="s">
        <v>2799</v>
      </c>
      <c r="G2598" t="s">
        <v>2787</v>
      </c>
      <c r="H2598" t="str">
        <f>IF(_xlfn.XLOOKUP(E2598,LD_01[DOCUMENTO],LD_01[REVISÃO])=F2598,"VIGENTE","OBSOLETO")</f>
        <v>VIGENTE</v>
      </c>
      <c r="I2598" t="s">
        <v>4317</v>
      </c>
      <c r="J2598" t="s">
        <v>4855</v>
      </c>
      <c r="K2598" t="str">
        <f t="shared" si="120"/>
        <v>MSV-163MS-535-545</v>
      </c>
      <c r="L2598" t="str">
        <f>_xlfn.XLOOKUP(E2598,LD_PROJETOS!A:A,LD_PROJETOS!H:H)</f>
        <v>PV</v>
      </c>
      <c r="M2598" t="str">
        <f t="shared" si="121"/>
        <v/>
      </c>
      <c r="N2598" t="str">
        <f t="shared" si="122"/>
        <v>C:\Users\luis.nunes\OneDrive - ATERPA\00.SERVIDOR\SALA TÉCNICA\00.PROJETOS\02.DOCUMENTOS\ANO 01\MSV-163MS-535-545\PV</v>
      </c>
      <c r="O2598" t="s">
        <v>4350</v>
      </c>
    </row>
    <row r="2599" spans="1:15" x14ac:dyDescent="0.3">
      <c r="A2599" t="s">
        <v>2601</v>
      </c>
      <c r="B2599">
        <v>700417</v>
      </c>
      <c r="C2599" t="s">
        <v>5996</v>
      </c>
      <c r="D2599" s="11">
        <v>45895</v>
      </c>
      <c r="E2599" t="s">
        <v>3381</v>
      </c>
      <c r="F2599" t="s">
        <v>2799</v>
      </c>
      <c r="G2599" t="s">
        <v>2788</v>
      </c>
      <c r="H2599" t="str">
        <f>IF(_xlfn.XLOOKUP(E2599,LD_01[DOCUMENTO],LD_01[REVISÃO])=F2599,"VIGENTE","OBSOLETO")</f>
        <v>VIGENTE</v>
      </c>
      <c r="I2599" t="s">
        <v>4317</v>
      </c>
      <c r="J2599" t="s">
        <v>4855</v>
      </c>
      <c r="K2599" t="str">
        <f t="shared" si="120"/>
        <v>MSV-163MS-535-545</v>
      </c>
      <c r="L2599" t="str">
        <f>_xlfn.XLOOKUP(E2599,LD_PROJETOS!A:A,LD_PROJETOS!H:H)</f>
        <v>PV</v>
      </c>
      <c r="M2599" t="str">
        <f t="shared" si="121"/>
        <v/>
      </c>
      <c r="N2599" t="str">
        <f t="shared" si="122"/>
        <v>C:\Users\luis.nunes\OneDrive - ATERPA\00.SERVIDOR\SALA TÉCNICA\00.PROJETOS\02.DOCUMENTOS\ANO 01\MSV-163MS-535-545\PV</v>
      </c>
      <c r="O2599" t="s">
        <v>4350</v>
      </c>
    </row>
    <row r="2600" spans="1:15" x14ac:dyDescent="0.3">
      <c r="A2600" t="s">
        <v>2602</v>
      </c>
      <c r="B2600">
        <v>2504988</v>
      </c>
      <c r="C2600" t="s">
        <v>5996</v>
      </c>
      <c r="D2600" s="11">
        <v>45895</v>
      </c>
      <c r="E2600" t="s">
        <v>3382</v>
      </c>
      <c r="F2600" t="s">
        <v>2799</v>
      </c>
      <c r="G2600" t="s">
        <v>2787</v>
      </c>
      <c r="H2600" t="str">
        <f>IF(_xlfn.XLOOKUP(E2600,LD_01[DOCUMENTO],LD_01[REVISÃO])=F2600,"VIGENTE","OBSOLETO")</f>
        <v>VIGENTE</v>
      </c>
      <c r="I2600" t="s">
        <v>4317</v>
      </c>
      <c r="J2600" t="s">
        <v>4855</v>
      </c>
      <c r="K2600" t="str">
        <f t="shared" si="120"/>
        <v>MSV-163MS-535-545</v>
      </c>
      <c r="L2600" t="str">
        <f>_xlfn.XLOOKUP(E2600,LD_PROJETOS!A:A,LD_PROJETOS!H:H)</f>
        <v>PV</v>
      </c>
      <c r="M2600" t="str">
        <f t="shared" si="121"/>
        <v/>
      </c>
      <c r="N2600" t="str">
        <f t="shared" si="122"/>
        <v>C:\Users\luis.nunes\OneDrive - ATERPA\00.SERVIDOR\SALA TÉCNICA\00.PROJETOS\02.DOCUMENTOS\ANO 01\MSV-163MS-535-545\PV</v>
      </c>
      <c r="O2600" t="s">
        <v>4350</v>
      </c>
    </row>
    <row r="2601" spans="1:15" x14ac:dyDescent="0.3">
      <c r="A2601" t="s">
        <v>2603</v>
      </c>
      <c r="B2601">
        <v>669460</v>
      </c>
      <c r="C2601" t="s">
        <v>5996</v>
      </c>
      <c r="D2601" s="11">
        <v>45895</v>
      </c>
      <c r="E2601" t="s">
        <v>3382</v>
      </c>
      <c r="F2601" t="s">
        <v>2799</v>
      </c>
      <c r="G2601" t="s">
        <v>2788</v>
      </c>
      <c r="H2601" t="str">
        <f>IF(_xlfn.XLOOKUP(E2601,LD_01[DOCUMENTO],LD_01[REVISÃO])=F2601,"VIGENTE","OBSOLETO")</f>
        <v>VIGENTE</v>
      </c>
      <c r="I2601" t="s">
        <v>4317</v>
      </c>
      <c r="J2601" t="s">
        <v>4855</v>
      </c>
      <c r="K2601" t="str">
        <f t="shared" si="120"/>
        <v>MSV-163MS-535-545</v>
      </c>
      <c r="L2601" t="str">
        <f>_xlfn.XLOOKUP(E2601,LD_PROJETOS!A:A,LD_PROJETOS!H:H)</f>
        <v>PV</v>
      </c>
      <c r="M2601" t="str">
        <f t="shared" si="121"/>
        <v/>
      </c>
      <c r="N2601" t="str">
        <f t="shared" si="122"/>
        <v>C:\Users\luis.nunes\OneDrive - ATERPA\00.SERVIDOR\SALA TÉCNICA\00.PROJETOS\02.DOCUMENTOS\ANO 01\MSV-163MS-535-545\PV</v>
      </c>
      <c r="O2601" t="s">
        <v>4350</v>
      </c>
    </row>
    <row r="2602" spans="1:15" x14ac:dyDescent="0.3">
      <c r="A2602" t="s">
        <v>2604</v>
      </c>
      <c r="B2602">
        <v>4491923</v>
      </c>
      <c r="C2602" t="s">
        <v>5996</v>
      </c>
      <c r="D2602" s="11">
        <v>45895</v>
      </c>
      <c r="E2602" t="s">
        <v>3400</v>
      </c>
      <c r="F2602" t="s">
        <v>2795</v>
      </c>
      <c r="G2602" t="s">
        <v>2787</v>
      </c>
      <c r="H2602" t="str">
        <f>IF(_xlfn.XLOOKUP(E2602,LD_01[DOCUMENTO],LD_01[REVISÃO])=F2602,"VIGENTE","OBSOLETO")</f>
        <v>VIGENTE</v>
      </c>
      <c r="I2602" t="s">
        <v>4317</v>
      </c>
      <c r="J2602" t="s">
        <v>4855</v>
      </c>
      <c r="K2602" t="str">
        <f t="shared" si="120"/>
        <v>MSV-163MS-535-545</v>
      </c>
      <c r="L2602" t="str">
        <f>_xlfn.XLOOKUP(E2602,LD_PROJETOS!A:A,LD_PROJETOS!H:H)</f>
        <v>PV</v>
      </c>
      <c r="M2602" t="str">
        <f t="shared" si="121"/>
        <v/>
      </c>
      <c r="N2602" t="str">
        <f t="shared" si="122"/>
        <v>C:\Users\luis.nunes\OneDrive - ATERPA\00.SERVIDOR\SALA TÉCNICA\00.PROJETOS\02.DOCUMENTOS\ANO 01\MSV-163MS-535-545\PV</v>
      </c>
      <c r="O2602" t="s">
        <v>4350</v>
      </c>
    </row>
    <row r="2603" spans="1:15" x14ac:dyDescent="0.3">
      <c r="A2603" t="s">
        <v>2605</v>
      </c>
      <c r="B2603">
        <v>1605515</v>
      </c>
      <c r="C2603" t="s">
        <v>5996</v>
      </c>
      <c r="D2603" s="11">
        <v>45895</v>
      </c>
      <c r="E2603" t="s">
        <v>3400</v>
      </c>
      <c r="F2603" t="s">
        <v>2795</v>
      </c>
      <c r="G2603" t="s">
        <v>2788</v>
      </c>
      <c r="H2603" t="str">
        <f>IF(_xlfn.XLOOKUP(E2603,LD_01[DOCUMENTO],LD_01[REVISÃO])=F2603,"VIGENTE","OBSOLETO")</f>
        <v>VIGENTE</v>
      </c>
      <c r="I2603" t="s">
        <v>4317</v>
      </c>
      <c r="J2603" t="s">
        <v>4855</v>
      </c>
      <c r="K2603" t="str">
        <f t="shared" si="120"/>
        <v>MSV-163MS-535-545</v>
      </c>
      <c r="L2603" t="str">
        <f>_xlfn.XLOOKUP(E2603,LD_PROJETOS!A:A,LD_PROJETOS!H:H)</f>
        <v>PV</v>
      </c>
      <c r="M2603" t="str">
        <f t="shared" si="121"/>
        <v/>
      </c>
      <c r="N2603" t="str">
        <f t="shared" si="122"/>
        <v>C:\Users\luis.nunes\OneDrive - ATERPA\00.SERVIDOR\SALA TÉCNICA\00.PROJETOS\02.DOCUMENTOS\ANO 01\MSV-163MS-535-545\PV</v>
      </c>
      <c r="O2603" t="s">
        <v>4350</v>
      </c>
    </row>
    <row r="2604" spans="1:15" x14ac:dyDescent="0.3">
      <c r="A2604" t="s">
        <v>2606</v>
      </c>
      <c r="B2604">
        <v>5290349</v>
      </c>
      <c r="C2604" t="s">
        <v>5996</v>
      </c>
      <c r="D2604" s="11">
        <v>45895</v>
      </c>
      <c r="E2604" t="s">
        <v>3401</v>
      </c>
      <c r="F2604" t="s">
        <v>2795</v>
      </c>
      <c r="G2604" t="s">
        <v>2787</v>
      </c>
      <c r="H2604" t="str">
        <f>IF(_xlfn.XLOOKUP(E2604,LD_01[DOCUMENTO],LD_01[REVISÃO])=F2604,"VIGENTE","OBSOLETO")</f>
        <v>VIGENTE</v>
      </c>
      <c r="I2604" t="s">
        <v>4317</v>
      </c>
      <c r="J2604" t="s">
        <v>4855</v>
      </c>
      <c r="K2604" t="str">
        <f t="shared" si="120"/>
        <v>MSV-163MS-535-545</v>
      </c>
      <c r="L2604" t="str">
        <f>_xlfn.XLOOKUP(E2604,LD_PROJETOS!A:A,LD_PROJETOS!H:H)</f>
        <v>PV</v>
      </c>
      <c r="M2604" t="str">
        <f t="shared" si="121"/>
        <v/>
      </c>
      <c r="N2604" t="str">
        <f t="shared" si="122"/>
        <v>C:\Users\luis.nunes\OneDrive - ATERPA\00.SERVIDOR\SALA TÉCNICA\00.PROJETOS\02.DOCUMENTOS\ANO 01\MSV-163MS-535-545\PV</v>
      </c>
      <c r="O2604" t="s">
        <v>4350</v>
      </c>
    </row>
    <row r="2605" spans="1:15" x14ac:dyDescent="0.3">
      <c r="A2605" t="s">
        <v>2607</v>
      </c>
      <c r="B2605">
        <v>1593000</v>
      </c>
      <c r="C2605" t="s">
        <v>5996</v>
      </c>
      <c r="D2605" s="11">
        <v>45895</v>
      </c>
      <c r="E2605" t="s">
        <v>3401</v>
      </c>
      <c r="F2605" t="s">
        <v>2795</v>
      </c>
      <c r="G2605" t="s">
        <v>2788</v>
      </c>
      <c r="H2605" t="str">
        <f>IF(_xlfn.XLOOKUP(E2605,LD_01[DOCUMENTO],LD_01[REVISÃO])=F2605,"VIGENTE","OBSOLETO")</f>
        <v>VIGENTE</v>
      </c>
      <c r="I2605" t="s">
        <v>4317</v>
      </c>
      <c r="J2605" t="s">
        <v>4855</v>
      </c>
      <c r="K2605" t="str">
        <f t="shared" si="120"/>
        <v>MSV-163MS-535-545</v>
      </c>
      <c r="L2605" t="str">
        <f>_xlfn.XLOOKUP(E2605,LD_PROJETOS!A:A,LD_PROJETOS!H:H)</f>
        <v>PV</v>
      </c>
      <c r="M2605" t="str">
        <f t="shared" si="121"/>
        <v/>
      </c>
      <c r="N2605" t="str">
        <f t="shared" si="122"/>
        <v>C:\Users\luis.nunes\OneDrive - ATERPA\00.SERVIDOR\SALA TÉCNICA\00.PROJETOS\02.DOCUMENTOS\ANO 01\MSV-163MS-535-545\PV</v>
      </c>
      <c r="O2605" t="s">
        <v>4350</v>
      </c>
    </row>
    <row r="2606" spans="1:15" x14ac:dyDescent="0.3">
      <c r="A2606" t="s">
        <v>2608</v>
      </c>
      <c r="B2606">
        <v>4987986</v>
      </c>
      <c r="C2606" t="s">
        <v>5996</v>
      </c>
      <c r="D2606" s="11">
        <v>45895</v>
      </c>
      <c r="E2606" t="s">
        <v>3402</v>
      </c>
      <c r="F2606" t="s">
        <v>2795</v>
      </c>
      <c r="G2606" t="s">
        <v>2787</v>
      </c>
      <c r="H2606" t="str">
        <f>IF(_xlfn.XLOOKUP(E2606,LD_01[DOCUMENTO],LD_01[REVISÃO])=F2606,"VIGENTE","OBSOLETO")</f>
        <v>VIGENTE</v>
      </c>
      <c r="I2606" t="s">
        <v>4317</v>
      </c>
      <c r="J2606" t="s">
        <v>4855</v>
      </c>
      <c r="K2606" t="str">
        <f t="shared" si="120"/>
        <v>MSV-163MS-535-545</v>
      </c>
      <c r="L2606" t="str">
        <f>_xlfn.XLOOKUP(E2606,LD_PROJETOS!A:A,LD_PROJETOS!H:H)</f>
        <v>PV</v>
      </c>
      <c r="M2606" t="str">
        <f t="shared" si="121"/>
        <v/>
      </c>
      <c r="N2606" t="str">
        <f t="shared" si="122"/>
        <v>C:\Users\luis.nunes\OneDrive - ATERPA\00.SERVIDOR\SALA TÉCNICA\00.PROJETOS\02.DOCUMENTOS\ANO 01\MSV-163MS-535-545\PV</v>
      </c>
      <c r="O2606" t="s">
        <v>4350</v>
      </c>
    </row>
    <row r="2607" spans="1:15" x14ac:dyDescent="0.3">
      <c r="A2607" t="s">
        <v>2609</v>
      </c>
      <c r="B2607">
        <v>1874538</v>
      </c>
      <c r="C2607" t="s">
        <v>5996</v>
      </c>
      <c r="D2607" s="11">
        <v>45895</v>
      </c>
      <c r="E2607" t="s">
        <v>3402</v>
      </c>
      <c r="F2607" t="s">
        <v>2795</v>
      </c>
      <c r="G2607" t="s">
        <v>2788</v>
      </c>
      <c r="H2607" t="str">
        <f>IF(_xlfn.XLOOKUP(E2607,LD_01[DOCUMENTO],LD_01[REVISÃO])=F2607,"VIGENTE","OBSOLETO")</f>
        <v>VIGENTE</v>
      </c>
      <c r="I2607" t="s">
        <v>4317</v>
      </c>
      <c r="J2607" t="s">
        <v>4855</v>
      </c>
      <c r="K2607" t="str">
        <f t="shared" si="120"/>
        <v>MSV-163MS-535-545</v>
      </c>
      <c r="L2607" t="str">
        <f>_xlfn.XLOOKUP(E2607,LD_PROJETOS!A:A,LD_PROJETOS!H:H)</f>
        <v>PV</v>
      </c>
      <c r="M2607" t="str">
        <f t="shared" si="121"/>
        <v/>
      </c>
      <c r="N2607" t="str">
        <f t="shared" si="122"/>
        <v>C:\Users\luis.nunes\OneDrive - ATERPA\00.SERVIDOR\SALA TÉCNICA\00.PROJETOS\02.DOCUMENTOS\ANO 01\MSV-163MS-535-545\PV</v>
      </c>
      <c r="O2607" t="s">
        <v>4350</v>
      </c>
    </row>
    <row r="2608" spans="1:15" x14ac:dyDescent="0.3">
      <c r="A2608" t="s">
        <v>2592</v>
      </c>
      <c r="B2608">
        <v>3202525</v>
      </c>
      <c r="C2608" t="s">
        <v>5996</v>
      </c>
      <c r="D2608" s="11">
        <v>45895</v>
      </c>
      <c r="E2608" t="s">
        <v>3369</v>
      </c>
      <c r="F2608" t="s">
        <v>2795</v>
      </c>
      <c r="G2608" t="s">
        <v>2787</v>
      </c>
      <c r="H2608" t="str">
        <f>IF(_xlfn.XLOOKUP(E2608,LD_01[DOCUMENTO],LD_01[REVISÃO])=F2608,"VIGENTE","OBSOLETO")</f>
        <v>VIGENTE</v>
      </c>
      <c r="I2608" t="s">
        <v>4317</v>
      </c>
      <c r="J2608" t="s">
        <v>4855</v>
      </c>
      <c r="K2608" t="str">
        <f t="shared" si="120"/>
        <v>MSV-163MS-535-545</v>
      </c>
      <c r="L2608" t="str">
        <f>_xlfn.XLOOKUP(E2608,LD_PROJETOS!A:A,LD_PROJETOS!H:H)</f>
        <v>SI</v>
      </c>
      <c r="M2608" t="str">
        <f t="shared" si="121"/>
        <v/>
      </c>
      <c r="N2608" t="str">
        <f t="shared" si="122"/>
        <v>C:\Users\luis.nunes\OneDrive - ATERPA\00.SERVIDOR\SALA TÉCNICA\00.PROJETOS\02.DOCUMENTOS\ANO 01\MSV-163MS-535-545\SI</v>
      </c>
      <c r="O2608" t="s">
        <v>4350</v>
      </c>
    </row>
    <row r="2609" spans="1:15" x14ac:dyDescent="0.3">
      <c r="A2609" t="s">
        <v>2593</v>
      </c>
      <c r="B2609">
        <v>1323254</v>
      </c>
      <c r="C2609" t="s">
        <v>5996</v>
      </c>
      <c r="D2609" s="11">
        <v>45895</v>
      </c>
      <c r="E2609" t="s">
        <v>3369</v>
      </c>
      <c r="F2609" t="s">
        <v>2795</v>
      </c>
      <c r="G2609" t="s">
        <v>2788</v>
      </c>
      <c r="H2609" t="str">
        <f>IF(_xlfn.XLOOKUP(E2609,LD_01[DOCUMENTO],LD_01[REVISÃO])=F2609,"VIGENTE","OBSOLETO")</f>
        <v>VIGENTE</v>
      </c>
      <c r="I2609" t="s">
        <v>4317</v>
      </c>
      <c r="J2609" t="s">
        <v>4855</v>
      </c>
      <c r="K2609" t="str">
        <f t="shared" si="120"/>
        <v>MSV-163MS-535-545</v>
      </c>
      <c r="L2609" t="str">
        <f>_xlfn.XLOOKUP(E2609,LD_PROJETOS!A:A,LD_PROJETOS!H:H)</f>
        <v>SI</v>
      </c>
      <c r="M2609" t="str">
        <f t="shared" si="121"/>
        <v/>
      </c>
      <c r="N2609" t="str">
        <f t="shared" si="122"/>
        <v>C:\Users\luis.nunes\OneDrive - ATERPA\00.SERVIDOR\SALA TÉCNICA\00.PROJETOS\02.DOCUMENTOS\ANO 01\MSV-163MS-535-545\SI</v>
      </c>
      <c r="O2609" t="s">
        <v>4350</v>
      </c>
    </row>
    <row r="2610" spans="1:15" x14ac:dyDescent="0.3">
      <c r="A2610" t="s">
        <v>2595</v>
      </c>
      <c r="B2610">
        <v>3838126</v>
      </c>
      <c r="C2610" t="s">
        <v>5996</v>
      </c>
      <c r="D2610" s="11">
        <v>45895</v>
      </c>
      <c r="E2610" t="s">
        <v>3379</v>
      </c>
      <c r="F2610" t="s">
        <v>2791</v>
      </c>
      <c r="G2610" t="s">
        <v>2787</v>
      </c>
      <c r="H2610" t="str">
        <f>IF(_xlfn.XLOOKUP(E2610,LD_01[DOCUMENTO],LD_01[REVISÃO])=F2610,"VIGENTE","OBSOLETO")</f>
        <v>VIGENTE</v>
      </c>
      <c r="I2610" t="s">
        <v>4317</v>
      </c>
      <c r="J2610" t="s">
        <v>4855</v>
      </c>
      <c r="K2610" t="str">
        <f t="shared" si="120"/>
        <v>MSV-163MS-535-545</v>
      </c>
      <c r="L2610" t="str">
        <f>_xlfn.XLOOKUP(E2610,LD_PROJETOS!A:A,LD_PROJETOS!H:H)</f>
        <v>OC</v>
      </c>
      <c r="M2610" t="str">
        <f t="shared" si="121"/>
        <v/>
      </c>
      <c r="N2610" t="str">
        <f t="shared" si="122"/>
        <v>C:\Users\luis.nunes\OneDrive - ATERPA\00.SERVIDOR\SALA TÉCNICA\00.PROJETOS\02.DOCUMENTOS\ANO 01\MSV-163MS-535-545\OC</v>
      </c>
      <c r="O2610" t="s">
        <v>4350</v>
      </c>
    </row>
    <row r="2611" spans="1:15" x14ac:dyDescent="0.3">
      <c r="A2611" t="s">
        <v>2596</v>
      </c>
      <c r="B2611">
        <v>1008655</v>
      </c>
      <c r="C2611" t="s">
        <v>5996</v>
      </c>
      <c r="D2611" s="11">
        <v>45895</v>
      </c>
      <c r="E2611" t="s">
        <v>3379</v>
      </c>
      <c r="F2611" t="s">
        <v>2791</v>
      </c>
      <c r="G2611" t="s">
        <v>2788</v>
      </c>
      <c r="H2611" t="str">
        <f>IF(_xlfn.XLOOKUP(E2611,LD_01[DOCUMENTO],LD_01[REVISÃO])=F2611,"VIGENTE","OBSOLETO")</f>
        <v>VIGENTE</v>
      </c>
      <c r="I2611" t="s">
        <v>4317</v>
      </c>
      <c r="J2611" t="s">
        <v>4855</v>
      </c>
      <c r="K2611" t="str">
        <f t="shared" si="120"/>
        <v>MSV-163MS-535-545</v>
      </c>
      <c r="L2611" t="str">
        <f>_xlfn.XLOOKUP(E2611,LD_PROJETOS!A:A,LD_PROJETOS!H:H)</f>
        <v>OC</v>
      </c>
      <c r="M2611" t="str">
        <f t="shared" si="121"/>
        <v/>
      </c>
      <c r="N2611" t="str">
        <f t="shared" si="122"/>
        <v>C:\Users\luis.nunes\OneDrive - ATERPA\00.SERVIDOR\SALA TÉCNICA\00.PROJETOS\02.DOCUMENTOS\ANO 01\MSV-163MS-535-545\OC</v>
      </c>
      <c r="O2611" t="s">
        <v>4350</v>
      </c>
    </row>
    <row r="2612" spans="1:15" x14ac:dyDescent="0.3">
      <c r="A2612" t="s">
        <v>2610</v>
      </c>
      <c r="B2612">
        <v>5538234</v>
      </c>
      <c r="C2612" t="s">
        <v>5996</v>
      </c>
      <c r="D2612" s="11">
        <v>45895</v>
      </c>
      <c r="E2612" t="s">
        <v>3409</v>
      </c>
      <c r="F2612" t="s">
        <v>2799</v>
      </c>
      <c r="G2612" t="s">
        <v>2787</v>
      </c>
      <c r="H2612" t="str">
        <f>IF(_xlfn.XLOOKUP(E2612,LD_01[DOCUMENTO],LD_01[REVISÃO])=F2612,"VIGENTE","OBSOLETO")</f>
        <v>VIGENTE</v>
      </c>
      <c r="I2612" t="s">
        <v>4317</v>
      </c>
      <c r="J2612" t="s">
        <v>4855</v>
      </c>
      <c r="K2612" t="str">
        <f t="shared" si="120"/>
        <v>MSV-163MS-535-545</v>
      </c>
      <c r="L2612" t="str">
        <f>_xlfn.XLOOKUP(E2612,LD_PROJETOS!A:A,LD_PROJETOS!H:H)</f>
        <v>EL</v>
      </c>
      <c r="M2612" t="str">
        <f t="shared" si="121"/>
        <v/>
      </c>
      <c r="N2612" t="str">
        <f t="shared" si="122"/>
        <v>C:\Users\luis.nunes\OneDrive - ATERPA\00.SERVIDOR\SALA TÉCNICA\00.PROJETOS\02.DOCUMENTOS\ANO 01\MSV-163MS-535-545\EL</v>
      </c>
      <c r="O2612" t="s">
        <v>4350</v>
      </c>
    </row>
    <row r="2613" spans="1:15" x14ac:dyDescent="0.3">
      <c r="A2613" t="s">
        <v>2611</v>
      </c>
      <c r="B2613">
        <v>400372</v>
      </c>
      <c r="C2613" t="s">
        <v>5996</v>
      </c>
      <c r="D2613" s="11">
        <v>45895</v>
      </c>
      <c r="E2613" t="s">
        <v>3409</v>
      </c>
      <c r="F2613" t="s">
        <v>2799</v>
      </c>
      <c r="G2613" t="s">
        <v>2788</v>
      </c>
      <c r="H2613" t="str">
        <f>IF(_xlfn.XLOOKUP(E2613,LD_01[DOCUMENTO],LD_01[REVISÃO])=F2613,"VIGENTE","OBSOLETO")</f>
        <v>VIGENTE</v>
      </c>
      <c r="I2613" t="s">
        <v>4317</v>
      </c>
      <c r="J2613" t="s">
        <v>4855</v>
      </c>
      <c r="K2613" t="str">
        <f t="shared" si="120"/>
        <v>MSV-163MS-535-545</v>
      </c>
      <c r="L2613" t="str">
        <f>_xlfn.XLOOKUP(E2613,LD_PROJETOS!A:A,LD_PROJETOS!H:H)</f>
        <v>EL</v>
      </c>
      <c r="M2613" t="str">
        <f t="shared" si="121"/>
        <v/>
      </c>
      <c r="N2613" t="str">
        <f t="shared" si="122"/>
        <v>C:\Users\luis.nunes\OneDrive - ATERPA\00.SERVIDOR\SALA TÉCNICA\00.PROJETOS\02.DOCUMENTOS\ANO 01\MSV-163MS-535-545\EL</v>
      </c>
      <c r="O2613" t="s">
        <v>4350</v>
      </c>
    </row>
    <row r="2614" spans="1:15" x14ac:dyDescent="0.3">
      <c r="A2614" t="s">
        <v>2612</v>
      </c>
      <c r="B2614">
        <v>5551681</v>
      </c>
      <c r="C2614" t="s">
        <v>5996</v>
      </c>
      <c r="D2614" s="11">
        <v>45895</v>
      </c>
      <c r="E2614" t="s">
        <v>3413</v>
      </c>
      <c r="F2614" t="s">
        <v>2799</v>
      </c>
      <c r="G2614" t="s">
        <v>2787</v>
      </c>
      <c r="H2614" t="str">
        <f>IF(_xlfn.XLOOKUP(E2614,LD_01[DOCUMENTO],LD_01[REVISÃO])=F2614,"VIGENTE","OBSOLETO")</f>
        <v>VIGENTE</v>
      </c>
      <c r="I2614" t="s">
        <v>4317</v>
      </c>
      <c r="J2614" t="s">
        <v>4855</v>
      </c>
      <c r="K2614" t="str">
        <f t="shared" si="120"/>
        <v>MSV-163MS-535-545</v>
      </c>
      <c r="L2614" t="str">
        <f>_xlfn.XLOOKUP(E2614,LD_PROJETOS!A:A,LD_PROJETOS!H:H)</f>
        <v>EL</v>
      </c>
      <c r="M2614" t="str">
        <f t="shared" si="121"/>
        <v/>
      </c>
      <c r="N2614" t="str">
        <f t="shared" si="122"/>
        <v>C:\Users\luis.nunes\OneDrive - ATERPA\00.SERVIDOR\SALA TÉCNICA\00.PROJETOS\02.DOCUMENTOS\ANO 01\MSV-163MS-535-545\EL</v>
      </c>
      <c r="O2614" t="s">
        <v>4350</v>
      </c>
    </row>
    <row r="2615" spans="1:15" x14ac:dyDescent="0.3">
      <c r="A2615" t="s">
        <v>2613</v>
      </c>
      <c r="B2615">
        <v>399594</v>
      </c>
      <c r="C2615" t="s">
        <v>5996</v>
      </c>
      <c r="D2615" s="11">
        <v>45895</v>
      </c>
      <c r="E2615" t="s">
        <v>3413</v>
      </c>
      <c r="F2615" t="s">
        <v>2799</v>
      </c>
      <c r="G2615" t="s">
        <v>2788</v>
      </c>
      <c r="H2615" t="str">
        <f>IF(_xlfn.XLOOKUP(E2615,LD_01[DOCUMENTO],LD_01[REVISÃO])=F2615,"VIGENTE","OBSOLETO")</f>
        <v>VIGENTE</v>
      </c>
      <c r="I2615" t="s">
        <v>4317</v>
      </c>
      <c r="J2615" t="s">
        <v>4855</v>
      </c>
      <c r="K2615" t="str">
        <f t="shared" si="120"/>
        <v>MSV-163MS-535-545</v>
      </c>
      <c r="L2615" t="str">
        <f>_xlfn.XLOOKUP(E2615,LD_PROJETOS!A:A,LD_PROJETOS!H:H)</f>
        <v>EL</v>
      </c>
      <c r="M2615" t="str">
        <f t="shared" si="121"/>
        <v/>
      </c>
      <c r="N2615" t="str">
        <f t="shared" si="122"/>
        <v>C:\Users\luis.nunes\OneDrive - ATERPA\00.SERVIDOR\SALA TÉCNICA\00.PROJETOS\02.DOCUMENTOS\ANO 01\MSV-163MS-535-545\EL</v>
      </c>
      <c r="O2615" t="s">
        <v>4350</v>
      </c>
    </row>
    <row r="2616" spans="1:15" x14ac:dyDescent="0.3">
      <c r="A2616" t="s">
        <v>2614</v>
      </c>
      <c r="B2616">
        <v>2915397</v>
      </c>
      <c r="C2616" t="s">
        <v>5996</v>
      </c>
      <c r="D2616" s="11">
        <v>45895</v>
      </c>
      <c r="E2616" t="s">
        <v>3414</v>
      </c>
      <c r="F2616" t="s">
        <v>2795</v>
      </c>
      <c r="G2616" t="s">
        <v>2787</v>
      </c>
      <c r="H2616" t="str">
        <f>IF(_xlfn.XLOOKUP(E2616,LD_01[DOCUMENTO],LD_01[REVISÃO])=F2616,"VIGENTE","OBSOLETO")</f>
        <v>VIGENTE</v>
      </c>
      <c r="I2616" t="s">
        <v>4317</v>
      </c>
      <c r="J2616" t="s">
        <v>4855</v>
      </c>
      <c r="K2616" t="str">
        <f t="shared" si="120"/>
        <v>MSV-163MS-535-545</v>
      </c>
      <c r="L2616" t="str">
        <f>_xlfn.XLOOKUP(E2616,LD_PROJETOS!A:A,LD_PROJETOS!H:H)</f>
        <v>EL</v>
      </c>
      <c r="M2616" t="str">
        <f t="shared" si="121"/>
        <v/>
      </c>
      <c r="N2616" t="str">
        <f t="shared" si="122"/>
        <v>C:\Users\luis.nunes\OneDrive - ATERPA\00.SERVIDOR\SALA TÉCNICA\00.PROJETOS\02.DOCUMENTOS\ANO 01\MSV-163MS-535-545\EL</v>
      </c>
      <c r="O2616" t="s">
        <v>4350</v>
      </c>
    </row>
    <row r="2617" spans="1:15" x14ac:dyDescent="0.3">
      <c r="A2617" t="s">
        <v>2615</v>
      </c>
      <c r="B2617">
        <v>489017</v>
      </c>
      <c r="C2617" t="s">
        <v>5996</v>
      </c>
      <c r="D2617" s="11">
        <v>45895</v>
      </c>
      <c r="E2617" t="s">
        <v>3414</v>
      </c>
      <c r="F2617" t="s">
        <v>2795</v>
      </c>
      <c r="G2617" t="s">
        <v>2788</v>
      </c>
      <c r="H2617" t="str">
        <f>IF(_xlfn.XLOOKUP(E2617,LD_01[DOCUMENTO],LD_01[REVISÃO])=F2617,"VIGENTE","OBSOLETO")</f>
        <v>VIGENTE</v>
      </c>
      <c r="I2617" t="s">
        <v>4317</v>
      </c>
      <c r="J2617" t="s">
        <v>4855</v>
      </c>
      <c r="K2617" t="str">
        <f t="shared" si="120"/>
        <v>MSV-163MS-535-545</v>
      </c>
      <c r="L2617" t="str">
        <f>_xlfn.XLOOKUP(E2617,LD_PROJETOS!A:A,LD_PROJETOS!H:H)</f>
        <v>EL</v>
      </c>
      <c r="M2617" t="str">
        <f t="shared" si="121"/>
        <v/>
      </c>
      <c r="N2617" t="str">
        <f t="shared" si="122"/>
        <v>C:\Users\luis.nunes\OneDrive - ATERPA\00.SERVIDOR\SALA TÉCNICA\00.PROJETOS\02.DOCUMENTOS\ANO 01\MSV-163MS-535-545\EL</v>
      </c>
      <c r="O2617" t="s">
        <v>4350</v>
      </c>
    </row>
    <row r="2618" spans="1:15" x14ac:dyDescent="0.3">
      <c r="A2618" t="s">
        <v>2616</v>
      </c>
      <c r="B2618">
        <v>894046</v>
      </c>
      <c r="C2618" t="s">
        <v>5996</v>
      </c>
      <c r="D2618" s="11">
        <v>45895</v>
      </c>
      <c r="E2618" t="s">
        <v>3415</v>
      </c>
      <c r="F2618" t="s">
        <v>2799</v>
      </c>
      <c r="G2618" t="s">
        <v>2787</v>
      </c>
      <c r="H2618" t="str">
        <f>IF(_xlfn.XLOOKUP(E2618,LD_01[DOCUMENTO],LD_01[REVISÃO])=F2618,"VIGENTE","OBSOLETO")</f>
        <v>VIGENTE</v>
      </c>
      <c r="I2618" t="s">
        <v>4317</v>
      </c>
      <c r="J2618" t="s">
        <v>4855</v>
      </c>
      <c r="K2618" t="str">
        <f t="shared" si="120"/>
        <v>MSV-163MS-535-545</v>
      </c>
      <c r="L2618" t="str">
        <f>_xlfn.XLOOKUP(E2618,LD_PROJETOS!A:A,LD_PROJETOS!H:H)</f>
        <v>EL</v>
      </c>
      <c r="M2618" t="str">
        <f t="shared" si="121"/>
        <v/>
      </c>
      <c r="N2618" t="str">
        <f t="shared" si="122"/>
        <v>C:\Users\luis.nunes\OneDrive - ATERPA\00.SERVIDOR\SALA TÉCNICA\00.PROJETOS\02.DOCUMENTOS\ANO 01\MSV-163MS-535-545\EL</v>
      </c>
      <c r="O2618" t="s">
        <v>4350</v>
      </c>
    </row>
    <row r="2619" spans="1:15" x14ac:dyDescent="0.3">
      <c r="A2619" t="s">
        <v>2617</v>
      </c>
      <c r="B2619">
        <v>360357</v>
      </c>
      <c r="C2619" t="s">
        <v>5996</v>
      </c>
      <c r="D2619" s="11">
        <v>45895</v>
      </c>
      <c r="E2619" t="s">
        <v>3415</v>
      </c>
      <c r="F2619" t="s">
        <v>2799</v>
      </c>
      <c r="G2619" t="s">
        <v>2788</v>
      </c>
      <c r="H2619" t="str">
        <f>IF(_xlfn.XLOOKUP(E2619,LD_01[DOCUMENTO],LD_01[REVISÃO])=F2619,"VIGENTE","OBSOLETO")</f>
        <v>VIGENTE</v>
      </c>
      <c r="I2619" t="s">
        <v>4317</v>
      </c>
      <c r="J2619" t="s">
        <v>4855</v>
      </c>
      <c r="K2619" t="str">
        <f t="shared" si="120"/>
        <v>MSV-163MS-535-545</v>
      </c>
      <c r="L2619" t="str">
        <f>_xlfn.XLOOKUP(E2619,LD_PROJETOS!A:A,LD_PROJETOS!H:H)</f>
        <v>EL</v>
      </c>
      <c r="M2619" t="str">
        <f t="shared" si="121"/>
        <v/>
      </c>
      <c r="N2619" t="str">
        <f t="shared" si="122"/>
        <v>C:\Users\luis.nunes\OneDrive - ATERPA\00.SERVIDOR\SALA TÉCNICA\00.PROJETOS\02.DOCUMENTOS\ANO 01\MSV-163MS-535-545\EL</v>
      </c>
      <c r="O2619" t="s">
        <v>4780</v>
      </c>
    </row>
    <row r="2620" spans="1:15" x14ac:dyDescent="0.3">
      <c r="A2620" t="s">
        <v>2594</v>
      </c>
      <c r="B2620">
        <v>293902</v>
      </c>
      <c r="C2620" t="s">
        <v>5996</v>
      </c>
      <c r="D2620" s="11">
        <v>45895</v>
      </c>
      <c r="E2620" t="s">
        <v>4069</v>
      </c>
      <c r="F2620" t="s">
        <v>2786</v>
      </c>
      <c r="G2620" t="s">
        <v>2788</v>
      </c>
      <c r="H2620" t="str">
        <f>IF(_xlfn.XLOOKUP(E2620,LD_01[DOCUMENTO],LD_01[REVISÃO])=F2620,"VIGENTE","OBSOLETO")</f>
        <v>VIGENTE</v>
      </c>
      <c r="I2620" t="s">
        <v>4317</v>
      </c>
      <c r="J2620" t="s">
        <v>4855</v>
      </c>
      <c r="K2620" t="str">
        <f t="shared" si="120"/>
        <v>MSV-163MS-535-545</v>
      </c>
      <c r="L2620" t="str">
        <f>_xlfn.XLOOKUP(E2620,LD_PROJETOS!A:A,LD_PROJETOS!H:H)</f>
        <v>SI</v>
      </c>
      <c r="M2620" t="str">
        <f t="shared" si="121"/>
        <v/>
      </c>
      <c r="N2620" t="str">
        <f t="shared" si="122"/>
        <v>C:\Users\luis.nunes\OneDrive - ATERPA\00.SERVIDOR\SALA TÉCNICA\00.PROJETOS\02.DOCUMENTOS\ANO 01\MSV-163MS-535-545\SI</v>
      </c>
      <c r="O2620" t="s">
        <v>4780</v>
      </c>
    </row>
    <row r="2621" spans="1:15" x14ac:dyDescent="0.3">
      <c r="A2621" t="s">
        <v>2597</v>
      </c>
      <c r="B2621">
        <v>187770</v>
      </c>
      <c r="C2621" t="s">
        <v>5996</v>
      </c>
      <c r="D2621" s="11">
        <v>45895</v>
      </c>
      <c r="E2621" t="s">
        <v>4070</v>
      </c>
      <c r="F2621" t="s">
        <v>2791</v>
      </c>
      <c r="G2621" t="s">
        <v>2788</v>
      </c>
      <c r="H2621" t="str">
        <f>IF(_xlfn.XLOOKUP(E2621,LD_01[DOCUMENTO],LD_01[REVISÃO])=F2621,"VIGENTE","OBSOLETO")</f>
        <v>VIGENTE</v>
      </c>
      <c r="I2621" t="s">
        <v>4318</v>
      </c>
      <c r="J2621" t="s">
        <v>4855</v>
      </c>
      <c r="K2621" t="str">
        <f t="shared" si="120"/>
        <v>MSV-163MS-626-628</v>
      </c>
      <c r="L2621" t="str">
        <f>_xlfn.XLOOKUP(E2621,LD_PROJETOS!A:A,LD_PROJETOS!H:H)</f>
        <v>OC</v>
      </c>
      <c r="M2621" t="str">
        <f t="shared" si="121"/>
        <v/>
      </c>
      <c r="N2621" t="str">
        <f t="shared" si="122"/>
        <v>C:\Users\luis.nunes\OneDrive - ATERPA\00.SERVIDOR\SALA TÉCNICA\00.PROJETOS\02.DOCUMENTOS\ANO 01\MSV-163MS-626-628\OC</v>
      </c>
      <c r="O2621" t="s">
        <v>4350</v>
      </c>
    </row>
    <row r="2622" spans="1:15" x14ac:dyDescent="0.3">
      <c r="A2622" t="s">
        <v>2619</v>
      </c>
      <c r="B2622">
        <v>2388662</v>
      </c>
      <c r="C2622" t="s">
        <v>5996</v>
      </c>
      <c r="D2622" s="11">
        <v>45895</v>
      </c>
      <c r="E2622" t="s">
        <v>3557</v>
      </c>
      <c r="F2622" t="s">
        <v>2797</v>
      </c>
      <c r="G2622" t="s">
        <v>2787</v>
      </c>
      <c r="H2622" t="str">
        <f>IF(_xlfn.XLOOKUP(E2622,LD_01[DOCUMENTO],LD_01[REVISÃO])=F2622,"VIGENTE","OBSOLETO")</f>
        <v>VIGENTE</v>
      </c>
      <c r="I2622" t="s">
        <v>4318</v>
      </c>
      <c r="J2622" t="s">
        <v>4855</v>
      </c>
      <c r="K2622" t="str">
        <f t="shared" si="120"/>
        <v>MSV-163MS-626-628</v>
      </c>
      <c r="L2622" t="str">
        <f>_xlfn.XLOOKUP(E2622,LD_PROJETOS!A:A,LD_PROJETOS!H:H)</f>
        <v>PV</v>
      </c>
      <c r="M2622" t="str">
        <f t="shared" si="121"/>
        <v/>
      </c>
      <c r="N2622" t="str">
        <f t="shared" si="122"/>
        <v>C:\Users\luis.nunes\OneDrive - ATERPA\00.SERVIDOR\SALA TÉCNICA\00.PROJETOS\02.DOCUMENTOS\ANO 01\MSV-163MS-626-628\PV</v>
      </c>
      <c r="O2622" t="s">
        <v>4350</v>
      </c>
    </row>
    <row r="2623" spans="1:15" x14ac:dyDescent="0.3">
      <c r="A2623" t="s">
        <v>2620</v>
      </c>
      <c r="B2623">
        <v>343727</v>
      </c>
      <c r="C2623" t="s">
        <v>5996</v>
      </c>
      <c r="D2623" s="11">
        <v>45895</v>
      </c>
      <c r="E2623" t="s">
        <v>3557</v>
      </c>
      <c r="F2623" t="s">
        <v>2797</v>
      </c>
      <c r="G2623" t="s">
        <v>2788</v>
      </c>
      <c r="H2623" t="str">
        <f>IF(_xlfn.XLOOKUP(E2623,LD_01[DOCUMENTO],LD_01[REVISÃO])=F2623,"VIGENTE","OBSOLETO")</f>
        <v>VIGENTE</v>
      </c>
      <c r="I2623" t="s">
        <v>4318</v>
      </c>
      <c r="J2623" t="s">
        <v>4855</v>
      </c>
      <c r="K2623" t="str">
        <f t="shared" si="120"/>
        <v>MSV-163MS-626-628</v>
      </c>
      <c r="L2623" t="str">
        <f>_xlfn.XLOOKUP(E2623,LD_PROJETOS!A:A,LD_PROJETOS!H:H)</f>
        <v>PV</v>
      </c>
      <c r="M2623" t="str">
        <f t="shared" si="121"/>
        <v/>
      </c>
      <c r="N2623" t="str">
        <f t="shared" si="122"/>
        <v>C:\Users\luis.nunes\OneDrive - ATERPA\00.SERVIDOR\SALA TÉCNICA\00.PROJETOS\02.DOCUMENTOS\ANO 01\MSV-163MS-626-628\PV</v>
      </c>
      <c r="O2623" t="s">
        <v>4350</v>
      </c>
    </row>
    <row r="2624" spans="1:15" x14ac:dyDescent="0.3">
      <c r="A2624" t="s">
        <v>2621</v>
      </c>
      <c r="B2624">
        <v>3862784</v>
      </c>
      <c r="C2624" t="s">
        <v>5996</v>
      </c>
      <c r="D2624" s="11">
        <v>45895</v>
      </c>
      <c r="E2624" t="s">
        <v>3558</v>
      </c>
      <c r="F2624" t="s">
        <v>2797</v>
      </c>
      <c r="G2624" t="s">
        <v>2787</v>
      </c>
      <c r="H2624" t="str">
        <f>IF(_xlfn.XLOOKUP(E2624,LD_01[DOCUMENTO],LD_01[REVISÃO])=F2624,"VIGENTE","OBSOLETO")</f>
        <v>VIGENTE</v>
      </c>
      <c r="I2624" t="s">
        <v>4318</v>
      </c>
      <c r="J2624" t="s">
        <v>4855</v>
      </c>
      <c r="K2624" t="str">
        <f t="shared" ref="K2624:K2687" si="123">"MSV-163MS-"&amp;I2624</f>
        <v>MSV-163MS-626-628</v>
      </c>
      <c r="L2624" t="str">
        <f>_xlfn.XLOOKUP(E2624,LD_PROJETOS!A:A,LD_PROJETOS!H:H)</f>
        <v>PV</v>
      </c>
      <c r="M2624" t="str">
        <f t="shared" ref="M2624:M2687" si="124">IF(H2624&lt;&gt;"OBSOLETO","",H2624)</f>
        <v/>
      </c>
      <c r="N2624" t="str">
        <f t="shared" ref="N2624:N2687" si="125">_xlfn.TEXTJOIN("\",TRUE,J2624:M2624)</f>
        <v>C:\Users\luis.nunes\OneDrive - ATERPA\00.SERVIDOR\SALA TÉCNICA\00.PROJETOS\02.DOCUMENTOS\ANO 01\MSV-163MS-626-628\PV</v>
      </c>
      <c r="O2624" t="s">
        <v>4350</v>
      </c>
    </row>
    <row r="2625" spans="1:15" x14ac:dyDescent="0.3">
      <c r="A2625" t="s">
        <v>2622</v>
      </c>
      <c r="B2625">
        <v>436014</v>
      </c>
      <c r="C2625" t="s">
        <v>5996</v>
      </c>
      <c r="D2625" s="11">
        <v>45895</v>
      </c>
      <c r="E2625" t="s">
        <v>3558</v>
      </c>
      <c r="F2625" t="s">
        <v>2797</v>
      </c>
      <c r="G2625" t="s">
        <v>2788</v>
      </c>
      <c r="H2625" t="str">
        <f>IF(_xlfn.XLOOKUP(E2625,LD_01[DOCUMENTO],LD_01[REVISÃO])=F2625,"VIGENTE","OBSOLETO")</f>
        <v>VIGENTE</v>
      </c>
      <c r="I2625" t="s">
        <v>4318</v>
      </c>
      <c r="J2625" t="s">
        <v>4855</v>
      </c>
      <c r="K2625" t="str">
        <f t="shared" si="123"/>
        <v>MSV-163MS-626-628</v>
      </c>
      <c r="L2625" t="str">
        <f>_xlfn.XLOOKUP(E2625,LD_PROJETOS!A:A,LD_PROJETOS!H:H)</f>
        <v>PV</v>
      </c>
      <c r="M2625" t="str">
        <f t="shared" si="124"/>
        <v/>
      </c>
      <c r="N2625" t="str">
        <f t="shared" si="125"/>
        <v>C:\Users\luis.nunes\OneDrive - ATERPA\00.SERVIDOR\SALA TÉCNICA\00.PROJETOS\02.DOCUMENTOS\ANO 01\MSV-163MS-626-628\PV</v>
      </c>
      <c r="O2625" t="s">
        <v>4350</v>
      </c>
    </row>
    <row r="2626" spans="1:15" x14ac:dyDescent="0.3">
      <c r="A2626" t="s">
        <v>2623</v>
      </c>
      <c r="B2626">
        <v>2619353</v>
      </c>
      <c r="C2626" t="s">
        <v>5996</v>
      </c>
      <c r="D2626" s="11">
        <v>45895</v>
      </c>
      <c r="E2626" t="s">
        <v>3559</v>
      </c>
      <c r="F2626" t="s">
        <v>2825</v>
      </c>
      <c r="G2626" t="s">
        <v>2787</v>
      </c>
      <c r="H2626" t="str">
        <f>IF(_xlfn.XLOOKUP(E2626,LD_01[DOCUMENTO],LD_01[REVISÃO])=F2626,"VIGENTE","OBSOLETO")</f>
        <v>VIGENTE</v>
      </c>
      <c r="I2626" t="s">
        <v>4318</v>
      </c>
      <c r="J2626" t="s">
        <v>4855</v>
      </c>
      <c r="K2626" t="str">
        <f t="shared" si="123"/>
        <v>MSV-163MS-626-628</v>
      </c>
      <c r="L2626" t="str">
        <f>_xlfn.XLOOKUP(E2626,LD_PROJETOS!A:A,LD_PROJETOS!H:H)</f>
        <v>PV</v>
      </c>
      <c r="M2626" t="str">
        <f t="shared" si="124"/>
        <v/>
      </c>
      <c r="N2626" t="str">
        <f t="shared" si="125"/>
        <v>C:\Users\luis.nunes\OneDrive - ATERPA\00.SERVIDOR\SALA TÉCNICA\00.PROJETOS\02.DOCUMENTOS\ANO 01\MSV-163MS-626-628\PV</v>
      </c>
      <c r="O2626" t="s">
        <v>4350</v>
      </c>
    </row>
    <row r="2627" spans="1:15" x14ac:dyDescent="0.3">
      <c r="A2627" t="s">
        <v>2624</v>
      </c>
      <c r="B2627">
        <v>439225</v>
      </c>
      <c r="C2627" t="s">
        <v>5996</v>
      </c>
      <c r="D2627" s="11">
        <v>45895</v>
      </c>
      <c r="E2627" t="s">
        <v>3559</v>
      </c>
      <c r="F2627" t="s">
        <v>2825</v>
      </c>
      <c r="G2627" t="s">
        <v>2788</v>
      </c>
      <c r="H2627" t="str">
        <f>IF(_xlfn.XLOOKUP(E2627,LD_01[DOCUMENTO],LD_01[REVISÃO])=F2627,"VIGENTE","OBSOLETO")</f>
        <v>VIGENTE</v>
      </c>
      <c r="I2627" t="s">
        <v>4318</v>
      </c>
      <c r="J2627" t="s">
        <v>4855</v>
      </c>
      <c r="K2627" t="str">
        <f t="shared" si="123"/>
        <v>MSV-163MS-626-628</v>
      </c>
      <c r="L2627" t="str">
        <f>_xlfn.XLOOKUP(E2627,LD_PROJETOS!A:A,LD_PROJETOS!H:H)</f>
        <v>PV</v>
      </c>
      <c r="M2627" t="str">
        <f t="shared" si="124"/>
        <v/>
      </c>
      <c r="N2627" t="str">
        <f t="shared" si="125"/>
        <v>C:\Users\luis.nunes\OneDrive - ATERPA\00.SERVIDOR\SALA TÉCNICA\00.PROJETOS\02.DOCUMENTOS\ANO 01\MSV-163MS-626-628\PV</v>
      </c>
      <c r="O2627" t="s">
        <v>4350</v>
      </c>
    </row>
    <row r="2628" spans="1:15" x14ac:dyDescent="0.3">
      <c r="A2628" t="s">
        <v>2625</v>
      </c>
      <c r="B2628">
        <v>3265352</v>
      </c>
      <c r="C2628" t="s">
        <v>5996</v>
      </c>
      <c r="D2628" s="11">
        <v>45895</v>
      </c>
      <c r="E2628" t="s">
        <v>3560</v>
      </c>
      <c r="F2628" t="s">
        <v>2825</v>
      </c>
      <c r="G2628" t="s">
        <v>2787</v>
      </c>
      <c r="H2628" t="str">
        <f>IF(_xlfn.XLOOKUP(E2628,LD_01[DOCUMENTO],LD_01[REVISÃO])=F2628,"VIGENTE","OBSOLETO")</f>
        <v>VIGENTE</v>
      </c>
      <c r="I2628" t="s">
        <v>4318</v>
      </c>
      <c r="J2628" t="s">
        <v>4855</v>
      </c>
      <c r="K2628" t="str">
        <f t="shared" si="123"/>
        <v>MSV-163MS-626-628</v>
      </c>
      <c r="L2628" t="str">
        <f>_xlfn.XLOOKUP(E2628,LD_PROJETOS!A:A,LD_PROJETOS!H:H)</f>
        <v>PV</v>
      </c>
      <c r="M2628" t="str">
        <f t="shared" si="124"/>
        <v/>
      </c>
      <c r="N2628" t="str">
        <f t="shared" si="125"/>
        <v>C:\Users\luis.nunes\OneDrive - ATERPA\00.SERVIDOR\SALA TÉCNICA\00.PROJETOS\02.DOCUMENTOS\ANO 01\MSV-163MS-626-628\PV</v>
      </c>
      <c r="O2628" t="s">
        <v>4350</v>
      </c>
    </row>
    <row r="2629" spans="1:15" x14ac:dyDescent="0.3">
      <c r="A2629" t="s">
        <v>2626</v>
      </c>
      <c r="B2629">
        <v>516491</v>
      </c>
      <c r="C2629" t="s">
        <v>5996</v>
      </c>
      <c r="D2629" s="11">
        <v>45895</v>
      </c>
      <c r="E2629" t="s">
        <v>3560</v>
      </c>
      <c r="F2629" t="s">
        <v>2825</v>
      </c>
      <c r="G2629" t="s">
        <v>2788</v>
      </c>
      <c r="H2629" t="str">
        <f>IF(_xlfn.XLOOKUP(E2629,LD_01[DOCUMENTO],LD_01[REVISÃO])=F2629,"VIGENTE","OBSOLETO")</f>
        <v>VIGENTE</v>
      </c>
      <c r="I2629" t="s">
        <v>4318</v>
      </c>
      <c r="J2629" t="s">
        <v>4855</v>
      </c>
      <c r="K2629" t="str">
        <f t="shared" si="123"/>
        <v>MSV-163MS-626-628</v>
      </c>
      <c r="L2629" t="str">
        <f>_xlfn.XLOOKUP(E2629,LD_PROJETOS!A:A,LD_PROJETOS!H:H)</f>
        <v>PV</v>
      </c>
      <c r="M2629" t="str">
        <f t="shared" si="124"/>
        <v/>
      </c>
      <c r="N2629" t="str">
        <f t="shared" si="125"/>
        <v>C:\Users\luis.nunes\OneDrive - ATERPA\00.SERVIDOR\SALA TÉCNICA\00.PROJETOS\02.DOCUMENTOS\ANO 01\MSV-163MS-626-628\PV</v>
      </c>
      <c r="O2629" t="s">
        <v>4350</v>
      </c>
    </row>
    <row r="2630" spans="1:15" x14ac:dyDescent="0.3">
      <c r="A2630" t="s">
        <v>2627</v>
      </c>
      <c r="B2630">
        <v>3984737</v>
      </c>
      <c r="C2630" t="s">
        <v>5996</v>
      </c>
      <c r="D2630" s="11">
        <v>45895</v>
      </c>
      <c r="E2630" t="s">
        <v>3561</v>
      </c>
      <c r="F2630" t="s">
        <v>2825</v>
      </c>
      <c r="G2630" t="s">
        <v>2787</v>
      </c>
      <c r="H2630" t="str">
        <f>IF(_xlfn.XLOOKUP(E2630,LD_01[DOCUMENTO],LD_01[REVISÃO])=F2630,"VIGENTE","OBSOLETO")</f>
        <v>VIGENTE</v>
      </c>
      <c r="I2630" t="s">
        <v>4318</v>
      </c>
      <c r="J2630" t="s">
        <v>4855</v>
      </c>
      <c r="K2630" t="str">
        <f t="shared" si="123"/>
        <v>MSV-163MS-626-628</v>
      </c>
      <c r="L2630" t="str">
        <f>_xlfn.XLOOKUP(E2630,LD_PROJETOS!A:A,LD_PROJETOS!H:H)</f>
        <v>PV</v>
      </c>
      <c r="M2630" t="str">
        <f t="shared" si="124"/>
        <v/>
      </c>
      <c r="N2630" t="str">
        <f t="shared" si="125"/>
        <v>C:\Users\luis.nunes\OneDrive - ATERPA\00.SERVIDOR\SALA TÉCNICA\00.PROJETOS\02.DOCUMENTOS\ANO 01\MSV-163MS-626-628\PV</v>
      </c>
      <c r="O2630" t="s">
        <v>4350</v>
      </c>
    </row>
    <row r="2631" spans="1:15" x14ac:dyDescent="0.3">
      <c r="A2631" t="s">
        <v>2628</v>
      </c>
      <c r="B2631">
        <v>447745</v>
      </c>
      <c r="C2631" t="s">
        <v>5996</v>
      </c>
      <c r="D2631" s="11">
        <v>45895</v>
      </c>
      <c r="E2631" t="s">
        <v>3561</v>
      </c>
      <c r="F2631" t="s">
        <v>2825</v>
      </c>
      <c r="G2631" t="s">
        <v>2788</v>
      </c>
      <c r="H2631" t="str">
        <f>IF(_xlfn.XLOOKUP(E2631,LD_01[DOCUMENTO],LD_01[REVISÃO])=F2631,"VIGENTE","OBSOLETO")</f>
        <v>VIGENTE</v>
      </c>
      <c r="I2631" t="s">
        <v>4318</v>
      </c>
      <c r="J2631" t="s">
        <v>4855</v>
      </c>
      <c r="K2631" t="str">
        <f t="shared" si="123"/>
        <v>MSV-163MS-626-628</v>
      </c>
      <c r="L2631" t="str">
        <f>_xlfn.XLOOKUP(E2631,LD_PROJETOS!A:A,LD_PROJETOS!H:H)</f>
        <v>PV</v>
      </c>
      <c r="M2631" t="str">
        <f t="shared" si="124"/>
        <v/>
      </c>
      <c r="N2631" t="str">
        <f t="shared" si="125"/>
        <v>C:\Users\luis.nunes\OneDrive - ATERPA\00.SERVIDOR\SALA TÉCNICA\00.PROJETOS\02.DOCUMENTOS\ANO 01\MSV-163MS-626-628\PV</v>
      </c>
      <c r="O2631" t="s">
        <v>4350</v>
      </c>
    </row>
    <row r="2632" spans="1:15" x14ac:dyDescent="0.3">
      <c r="A2632" t="s">
        <v>2629</v>
      </c>
      <c r="B2632">
        <v>5903131</v>
      </c>
      <c r="C2632" t="s">
        <v>5996</v>
      </c>
      <c r="D2632" s="11">
        <v>45895</v>
      </c>
      <c r="E2632" t="s">
        <v>3562</v>
      </c>
      <c r="F2632" t="s">
        <v>2793</v>
      </c>
      <c r="G2632" t="s">
        <v>2787</v>
      </c>
      <c r="H2632" t="str">
        <f>IF(_xlfn.XLOOKUP(E2632,LD_01[DOCUMENTO],LD_01[REVISÃO])=F2632,"VIGENTE","OBSOLETO")</f>
        <v>VIGENTE</v>
      </c>
      <c r="I2632" t="s">
        <v>4318</v>
      </c>
      <c r="J2632" t="s">
        <v>4855</v>
      </c>
      <c r="K2632" t="str">
        <f t="shared" si="123"/>
        <v>MSV-163MS-626-628</v>
      </c>
      <c r="L2632" t="str">
        <f>_xlfn.XLOOKUP(E2632,LD_PROJETOS!A:A,LD_PROJETOS!H:H)</f>
        <v>PV</v>
      </c>
      <c r="M2632" t="str">
        <f t="shared" si="124"/>
        <v/>
      </c>
      <c r="N2632" t="str">
        <f t="shared" si="125"/>
        <v>C:\Users\luis.nunes\OneDrive - ATERPA\00.SERVIDOR\SALA TÉCNICA\00.PROJETOS\02.DOCUMENTOS\ANO 01\MSV-163MS-626-628\PV</v>
      </c>
      <c r="O2632" t="s">
        <v>4350</v>
      </c>
    </row>
    <row r="2633" spans="1:15" x14ac:dyDescent="0.3">
      <c r="A2633" t="s">
        <v>2630</v>
      </c>
      <c r="B2633">
        <v>1690838</v>
      </c>
      <c r="C2633" t="s">
        <v>5996</v>
      </c>
      <c r="D2633" s="11">
        <v>45895</v>
      </c>
      <c r="E2633" t="s">
        <v>3562</v>
      </c>
      <c r="F2633" t="s">
        <v>2793</v>
      </c>
      <c r="G2633" t="s">
        <v>2788</v>
      </c>
      <c r="H2633" t="str">
        <f>IF(_xlfn.XLOOKUP(E2633,LD_01[DOCUMENTO],LD_01[REVISÃO])=F2633,"VIGENTE","OBSOLETO")</f>
        <v>VIGENTE</v>
      </c>
      <c r="I2633" t="s">
        <v>4318</v>
      </c>
      <c r="J2633" t="s">
        <v>4855</v>
      </c>
      <c r="K2633" t="str">
        <f t="shared" si="123"/>
        <v>MSV-163MS-626-628</v>
      </c>
      <c r="L2633" t="str">
        <f>_xlfn.XLOOKUP(E2633,LD_PROJETOS!A:A,LD_PROJETOS!H:H)</f>
        <v>PV</v>
      </c>
      <c r="M2633" t="str">
        <f t="shared" si="124"/>
        <v/>
      </c>
      <c r="N2633" t="str">
        <f t="shared" si="125"/>
        <v>C:\Users\luis.nunes\OneDrive - ATERPA\00.SERVIDOR\SALA TÉCNICA\00.PROJETOS\02.DOCUMENTOS\ANO 01\MSV-163MS-626-628\PV</v>
      </c>
      <c r="O2633" t="s">
        <v>4350</v>
      </c>
    </row>
    <row r="2634" spans="1:15" x14ac:dyDescent="0.3">
      <c r="A2634" t="s">
        <v>2631</v>
      </c>
      <c r="B2634">
        <v>4832523</v>
      </c>
      <c r="C2634" t="s">
        <v>5996</v>
      </c>
      <c r="D2634" s="11">
        <v>45895</v>
      </c>
      <c r="E2634" t="s">
        <v>3563</v>
      </c>
      <c r="F2634" t="s">
        <v>2795</v>
      </c>
      <c r="G2634" t="s">
        <v>2787</v>
      </c>
      <c r="H2634" t="str">
        <f>IF(_xlfn.XLOOKUP(E2634,LD_01[DOCUMENTO],LD_01[REVISÃO])=F2634,"VIGENTE","OBSOLETO")</f>
        <v>VIGENTE</v>
      </c>
      <c r="I2634" t="s">
        <v>4318</v>
      </c>
      <c r="J2634" t="s">
        <v>4855</v>
      </c>
      <c r="K2634" t="str">
        <f t="shared" si="123"/>
        <v>MSV-163MS-626-628</v>
      </c>
      <c r="L2634" t="str">
        <f>_xlfn.XLOOKUP(E2634,LD_PROJETOS!A:A,LD_PROJETOS!H:H)</f>
        <v>PV</v>
      </c>
      <c r="M2634" t="str">
        <f t="shared" si="124"/>
        <v/>
      </c>
      <c r="N2634" t="str">
        <f t="shared" si="125"/>
        <v>C:\Users\luis.nunes\OneDrive - ATERPA\00.SERVIDOR\SALA TÉCNICA\00.PROJETOS\02.DOCUMENTOS\ANO 01\MSV-163MS-626-628\PV</v>
      </c>
      <c r="O2634" t="s">
        <v>4350</v>
      </c>
    </row>
    <row r="2635" spans="1:15" x14ac:dyDescent="0.3">
      <c r="A2635" t="s">
        <v>2632</v>
      </c>
      <c r="B2635">
        <v>1279495</v>
      </c>
      <c r="C2635" t="s">
        <v>5996</v>
      </c>
      <c r="D2635" s="11">
        <v>45895</v>
      </c>
      <c r="E2635" t="s">
        <v>3563</v>
      </c>
      <c r="F2635" t="s">
        <v>2795</v>
      </c>
      <c r="G2635" t="s">
        <v>2788</v>
      </c>
      <c r="H2635" t="str">
        <f>IF(_xlfn.XLOOKUP(E2635,LD_01[DOCUMENTO],LD_01[REVISÃO])=F2635,"VIGENTE","OBSOLETO")</f>
        <v>VIGENTE</v>
      </c>
      <c r="I2635" t="s">
        <v>4318</v>
      </c>
      <c r="J2635" t="s">
        <v>4855</v>
      </c>
      <c r="K2635" t="str">
        <f t="shared" si="123"/>
        <v>MSV-163MS-626-628</v>
      </c>
      <c r="L2635" t="str">
        <f>_xlfn.XLOOKUP(E2635,LD_PROJETOS!A:A,LD_PROJETOS!H:H)</f>
        <v>PV</v>
      </c>
      <c r="M2635" t="str">
        <f t="shared" si="124"/>
        <v/>
      </c>
      <c r="N2635" t="str">
        <f t="shared" si="125"/>
        <v>C:\Users\luis.nunes\OneDrive - ATERPA\00.SERVIDOR\SALA TÉCNICA\00.PROJETOS\02.DOCUMENTOS\ANO 01\MSV-163MS-626-628\PV</v>
      </c>
      <c r="O2635" t="s">
        <v>4350</v>
      </c>
    </row>
    <row r="2636" spans="1:15" x14ac:dyDescent="0.3">
      <c r="A2636" t="s">
        <v>2633</v>
      </c>
      <c r="B2636">
        <v>4771259</v>
      </c>
      <c r="C2636" t="s">
        <v>5996</v>
      </c>
      <c r="D2636" s="11">
        <v>45895</v>
      </c>
      <c r="E2636" t="s">
        <v>3564</v>
      </c>
      <c r="F2636" t="s">
        <v>2795</v>
      </c>
      <c r="G2636" t="s">
        <v>2787</v>
      </c>
      <c r="H2636" t="str">
        <f>IF(_xlfn.XLOOKUP(E2636,LD_01[DOCUMENTO],LD_01[REVISÃO])=F2636,"VIGENTE","OBSOLETO")</f>
        <v>VIGENTE</v>
      </c>
      <c r="I2636" t="s">
        <v>4318</v>
      </c>
      <c r="J2636" t="s">
        <v>4855</v>
      </c>
      <c r="K2636" t="str">
        <f t="shared" si="123"/>
        <v>MSV-163MS-626-628</v>
      </c>
      <c r="L2636" t="str">
        <f>_xlfn.XLOOKUP(E2636,LD_PROJETOS!A:A,LD_PROJETOS!H:H)</f>
        <v>PV</v>
      </c>
      <c r="M2636" t="str">
        <f t="shared" si="124"/>
        <v/>
      </c>
      <c r="N2636" t="str">
        <f t="shared" si="125"/>
        <v>C:\Users\luis.nunes\OneDrive - ATERPA\00.SERVIDOR\SALA TÉCNICA\00.PROJETOS\02.DOCUMENTOS\ANO 01\MSV-163MS-626-628\PV</v>
      </c>
      <c r="O2636" t="s">
        <v>4350</v>
      </c>
    </row>
    <row r="2637" spans="1:15" x14ac:dyDescent="0.3">
      <c r="A2637" t="s">
        <v>2634</v>
      </c>
      <c r="B2637">
        <v>1636512</v>
      </c>
      <c r="C2637" t="s">
        <v>5996</v>
      </c>
      <c r="D2637" s="11">
        <v>45895</v>
      </c>
      <c r="E2637" t="s">
        <v>3564</v>
      </c>
      <c r="F2637" t="s">
        <v>2795</v>
      </c>
      <c r="G2637" t="s">
        <v>2788</v>
      </c>
      <c r="H2637" t="str">
        <f>IF(_xlfn.XLOOKUP(E2637,LD_01[DOCUMENTO],LD_01[REVISÃO])=F2637,"VIGENTE","OBSOLETO")</f>
        <v>VIGENTE</v>
      </c>
      <c r="I2637" t="s">
        <v>4318</v>
      </c>
      <c r="J2637" t="s">
        <v>4855</v>
      </c>
      <c r="K2637" t="str">
        <f t="shared" si="123"/>
        <v>MSV-163MS-626-628</v>
      </c>
      <c r="L2637" t="str">
        <f>_xlfn.XLOOKUP(E2637,LD_PROJETOS!A:A,LD_PROJETOS!H:H)</f>
        <v>PV</v>
      </c>
      <c r="M2637" t="str">
        <f t="shared" si="124"/>
        <v/>
      </c>
      <c r="N2637" t="str">
        <f t="shared" si="125"/>
        <v>C:\Users\luis.nunes\OneDrive - ATERPA\00.SERVIDOR\SALA TÉCNICA\00.PROJETOS\02.DOCUMENTOS\ANO 01\MSV-163MS-626-628\PV</v>
      </c>
      <c r="O2637" t="s">
        <v>4350</v>
      </c>
    </row>
    <row r="2638" spans="1:15" x14ac:dyDescent="0.3">
      <c r="A2638" t="s">
        <v>2635</v>
      </c>
      <c r="B2638">
        <v>5540821</v>
      </c>
      <c r="C2638" t="s">
        <v>5996</v>
      </c>
      <c r="D2638" s="11">
        <v>45895</v>
      </c>
      <c r="E2638" t="s">
        <v>3568</v>
      </c>
      <c r="F2638" t="s">
        <v>2799</v>
      </c>
      <c r="G2638" t="s">
        <v>2787</v>
      </c>
      <c r="H2638" t="str">
        <f>IF(_xlfn.XLOOKUP(E2638,LD_01[DOCUMENTO],LD_01[REVISÃO])=F2638,"VIGENTE","OBSOLETO")</f>
        <v>VIGENTE</v>
      </c>
      <c r="I2638" t="s">
        <v>4318</v>
      </c>
      <c r="J2638" t="s">
        <v>4855</v>
      </c>
      <c r="K2638" t="str">
        <f t="shared" si="123"/>
        <v>MSV-163MS-626-628</v>
      </c>
      <c r="L2638" t="str">
        <f>_xlfn.XLOOKUP(E2638,LD_PROJETOS!A:A,LD_PROJETOS!H:H)</f>
        <v>EL</v>
      </c>
      <c r="M2638" t="str">
        <f t="shared" si="124"/>
        <v/>
      </c>
      <c r="N2638" t="str">
        <f t="shared" si="125"/>
        <v>C:\Users\luis.nunes\OneDrive - ATERPA\00.SERVIDOR\SALA TÉCNICA\00.PROJETOS\02.DOCUMENTOS\ANO 01\MSV-163MS-626-628\EL</v>
      </c>
      <c r="O2638" t="s">
        <v>4350</v>
      </c>
    </row>
    <row r="2639" spans="1:15" x14ac:dyDescent="0.3">
      <c r="A2639" t="s">
        <v>2636</v>
      </c>
      <c r="B2639">
        <v>400624</v>
      </c>
      <c r="C2639" t="s">
        <v>5996</v>
      </c>
      <c r="D2639" s="11">
        <v>45895</v>
      </c>
      <c r="E2639" t="s">
        <v>3568</v>
      </c>
      <c r="F2639" t="s">
        <v>2799</v>
      </c>
      <c r="G2639" t="s">
        <v>2788</v>
      </c>
      <c r="H2639" t="str">
        <f>IF(_xlfn.XLOOKUP(E2639,LD_01[DOCUMENTO],LD_01[REVISÃO])=F2639,"VIGENTE","OBSOLETO")</f>
        <v>VIGENTE</v>
      </c>
      <c r="I2639" t="s">
        <v>4318</v>
      </c>
      <c r="J2639" t="s">
        <v>4855</v>
      </c>
      <c r="K2639" t="str">
        <f t="shared" si="123"/>
        <v>MSV-163MS-626-628</v>
      </c>
      <c r="L2639" t="str">
        <f>_xlfn.XLOOKUP(E2639,LD_PROJETOS!A:A,LD_PROJETOS!H:H)</f>
        <v>EL</v>
      </c>
      <c r="M2639" t="str">
        <f t="shared" si="124"/>
        <v/>
      </c>
      <c r="N2639" t="str">
        <f t="shared" si="125"/>
        <v>C:\Users\luis.nunes\OneDrive - ATERPA\00.SERVIDOR\SALA TÉCNICA\00.PROJETOS\02.DOCUMENTOS\ANO 01\MSV-163MS-626-628\EL</v>
      </c>
      <c r="O2639" t="s">
        <v>4350</v>
      </c>
    </row>
    <row r="2640" spans="1:15" x14ac:dyDescent="0.3">
      <c r="A2640" t="s">
        <v>2637</v>
      </c>
      <c r="B2640">
        <v>965531</v>
      </c>
      <c r="C2640" t="s">
        <v>5996</v>
      </c>
      <c r="D2640" s="11">
        <v>45895</v>
      </c>
      <c r="E2640" t="s">
        <v>3571</v>
      </c>
      <c r="F2640" t="s">
        <v>2799</v>
      </c>
      <c r="G2640" t="s">
        <v>2787</v>
      </c>
      <c r="H2640" t="str">
        <f>IF(_xlfn.XLOOKUP(E2640,LD_01[DOCUMENTO],LD_01[REVISÃO])=F2640,"VIGENTE","OBSOLETO")</f>
        <v>VIGENTE</v>
      </c>
      <c r="I2640" t="s">
        <v>4318</v>
      </c>
      <c r="J2640" t="s">
        <v>4855</v>
      </c>
      <c r="K2640" t="str">
        <f t="shared" si="123"/>
        <v>MSV-163MS-626-628</v>
      </c>
      <c r="L2640" t="str">
        <f>_xlfn.XLOOKUP(E2640,LD_PROJETOS!A:A,LD_PROJETOS!H:H)</f>
        <v>EL</v>
      </c>
      <c r="M2640" t="str">
        <f t="shared" si="124"/>
        <v/>
      </c>
      <c r="N2640" t="str">
        <f t="shared" si="125"/>
        <v>C:\Users\luis.nunes\OneDrive - ATERPA\00.SERVIDOR\SALA TÉCNICA\00.PROJETOS\02.DOCUMENTOS\ANO 01\MSV-163MS-626-628\EL</v>
      </c>
      <c r="O2640" t="s">
        <v>4350</v>
      </c>
    </row>
    <row r="2641" spans="1:15" x14ac:dyDescent="0.3">
      <c r="A2641" t="s">
        <v>2638</v>
      </c>
      <c r="B2641">
        <v>354106</v>
      </c>
      <c r="C2641" t="s">
        <v>5996</v>
      </c>
      <c r="D2641" s="11">
        <v>45895</v>
      </c>
      <c r="E2641" t="s">
        <v>3571</v>
      </c>
      <c r="F2641" t="s">
        <v>2799</v>
      </c>
      <c r="G2641" t="s">
        <v>2788</v>
      </c>
      <c r="H2641" t="str">
        <f>IF(_xlfn.XLOOKUP(E2641,LD_01[DOCUMENTO],LD_01[REVISÃO])=F2641,"VIGENTE","OBSOLETO")</f>
        <v>VIGENTE</v>
      </c>
      <c r="I2641" t="s">
        <v>4318</v>
      </c>
      <c r="J2641" t="s">
        <v>4855</v>
      </c>
      <c r="K2641" t="str">
        <f t="shared" si="123"/>
        <v>MSV-163MS-626-628</v>
      </c>
      <c r="L2641" t="str">
        <f>_xlfn.XLOOKUP(E2641,LD_PROJETOS!A:A,LD_PROJETOS!H:H)</f>
        <v>EL</v>
      </c>
      <c r="M2641" t="str">
        <f t="shared" si="124"/>
        <v/>
      </c>
      <c r="N2641" t="str">
        <f t="shared" si="125"/>
        <v>C:\Users\luis.nunes\OneDrive - ATERPA\00.SERVIDOR\SALA TÉCNICA\00.PROJETOS\02.DOCUMENTOS\ANO 01\MSV-163MS-626-628\EL</v>
      </c>
      <c r="O2641" t="s">
        <v>4780</v>
      </c>
    </row>
    <row r="2642" spans="1:15" x14ac:dyDescent="0.3">
      <c r="A2642" t="s">
        <v>2618</v>
      </c>
      <c r="B2642">
        <v>256081</v>
      </c>
      <c r="C2642" t="s">
        <v>5996</v>
      </c>
      <c r="D2642" s="11">
        <v>45895</v>
      </c>
      <c r="E2642" t="s">
        <v>4071</v>
      </c>
      <c r="F2642" t="s">
        <v>2786</v>
      </c>
      <c r="G2642" t="s">
        <v>2788</v>
      </c>
      <c r="H2642" t="str">
        <f>IF(_xlfn.XLOOKUP(E2642,LD_01[DOCUMENTO],LD_01[REVISÃO])=F2642,"VIGENTE","OBSOLETO")</f>
        <v>VIGENTE</v>
      </c>
      <c r="I2642" t="s">
        <v>4318</v>
      </c>
      <c r="J2642" t="s">
        <v>4855</v>
      </c>
      <c r="K2642" t="str">
        <f t="shared" si="123"/>
        <v>MSV-163MS-626-628</v>
      </c>
      <c r="L2642" t="str">
        <f>_xlfn.XLOOKUP(E2642,LD_PROJETOS!A:A,LD_PROJETOS!H:H)</f>
        <v>SI</v>
      </c>
      <c r="M2642" t="str">
        <f t="shared" si="124"/>
        <v/>
      </c>
      <c r="N2642" t="str">
        <f t="shared" si="125"/>
        <v>C:\Users\luis.nunes\OneDrive - ATERPA\00.SERVIDOR\SALA TÉCNICA\00.PROJETOS\02.DOCUMENTOS\ANO 01\MSV-163MS-626-628\SI</v>
      </c>
      <c r="O2642" t="s">
        <v>4350</v>
      </c>
    </row>
    <row r="2643" spans="1:15" x14ac:dyDescent="0.3">
      <c r="A2643" t="s">
        <v>2639</v>
      </c>
      <c r="B2643">
        <v>394293</v>
      </c>
      <c r="C2643" t="s">
        <v>5996</v>
      </c>
      <c r="D2643" s="11">
        <v>45895</v>
      </c>
      <c r="E2643" t="s">
        <v>3574</v>
      </c>
      <c r="F2643" t="s">
        <v>2797</v>
      </c>
      <c r="G2643" t="s">
        <v>2788</v>
      </c>
      <c r="H2643" t="str">
        <f>IF(_xlfn.XLOOKUP(E2643,LD_01[DOCUMENTO],LD_01[REVISÃO])=F2643,"VIGENTE","OBSOLETO")</f>
        <v>OBSOLETO</v>
      </c>
      <c r="I2643" s="1" t="s">
        <v>4319</v>
      </c>
      <c r="J2643" t="s">
        <v>4855</v>
      </c>
      <c r="K2643" t="str">
        <f t="shared" si="123"/>
        <v>MSV-163MS-634-RET</v>
      </c>
      <c r="L2643" t="str">
        <f>_xlfn.XLOOKUP(E2643,LD_PROJETOS!A:A,LD_PROJETOS!H:H)</f>
        <v>EL</v>
      </c>
      <c r="M2643" t="str">
        <f t="shared" si="124"/>
        <v>OBSOLETO</v>
      </c>
      <c r="N2643" t="str">
        <f t="shared" si="125"/>
        <v>C:\Users\luis.nunes\OneDrive - ATERPA\00.SERVIDOR\SALA TÉCNICA\00.PROJETOS\02.DOCUMENTOS\ANO 01\MSV-163MS-634-RET\EL\OBSOLETO</v>
      </c>
      <c r="O2643" t="s">
        <v>4350</v>
      </c>
    </row>
    <row r="2644" spans="1:15" x14ac:dyDescent="0.3">
      <c r="A2644" t="s">
        <v>2643</v>
      </c>
      <c r="B2644">
        <v>6914947</v>
      </c>
      <c r="C2644" t="s">
        <v>5996</v>
      </c>
      <c r="D2644" s="11">
        <v>45895</v>
      </c>
      <c r="E2644" t="s">
        <v>3637</v>
      </c>
      <c r="F2644" t="s">
        <v>2818</v>
      </c>
      <c r="G2644" t="s">
        <v>2787</v>
      </c>
      <c r="H2644" t="str">
        <f>IF(_xlfn.XLOOKUP(E2644,LD_01[DOCUMENTO],LD_01[REVISÃO])=F2644,"VIGENTE","OBSOLETO")</f>
        <v>VIGENTE</v>
      </c>
      <c r="I2644" s="1" t="s">
        <v>4319</v>
      </c>
      <c r="J2644" t="s">
        <v>4855</v>
      </c>
      <c r="K2644" t="str">
        <f t="shared" si="123"/>
        <v>MSV-163MS-634-RET</v>
      </c>
      <c r="L2644" t="str">
        <f>_xlfn.XLOOKUP(E2644,LD_PROJETOS!A:A,LD_PROJETOS!H:H)</f>
        <v>SI</v>
      </c>
      <c r="M2644" t="str">
        <f t="shared" si="124"/>
        <v/>
      </c>
      <c r="N2644" t="str">
        <f t="shared" si="125"/>
        <v>C:\Users\luis.nunes\OneDrive - ATERPA\00.SERVIDOR\SALA TÉCNICA\00.PROJETOS\02.DOCUMENTOS\ANO 01\MSV-163MS-634-RET\SI</v>
      </c>
      <c r="O2644" t="s">
        <v>4350</v>
      </c>
    </row>
    <row r="2645" spans="1:15" x14ac:dyDescent="0.3">
      <c r="A2645" t="s">
        <v>2644</v>
      </c>
      <c r="B2645">
        <v>925804</v>
      </c>
      <c r="C2645" t="s">
        <v>5996</v>
      </c>
      <c r="D2645" s="11">
        <v>45895</v>
      </c>
      <c r="E2645" t="s">
        <v>3637</v>
      </c>
      <c r="F2645" t="s">
        <v>2818</v>
      </c>
      <c r="G2645" t="s">
        <v>2788</v>
      </c>
      <c r="H2645" t="str">
        <f>IF(_xlfn.XLOOKUP(E2645,LD_01[DOCUMENTO],LD_01[REVISÃO])=F2645,"VIGENTE","OBSOLETO")</f>
        <v>VIGENTE</v>
      </c>
      <c r="I2645" s="1" t="s">
        <v>4319</v>
      </c>
      <c r="J2645" t="s">
        <v>4855</v>
      </c>
      <c r="K2645" t="str">
        <f t="shared" si="123"/>
        <v>MSV-163MS-634-RET</v>
      </c>
      <c r="L2645" t="str">
        <f>_xlfn.XLOOKUP(E2645,LD_PROJETOS!A:A,LD_PROJETOS!H:H)</f>
        <v>SI</v>
      </c>
      <c r="M2645" t="str">
        <f t="shared" si="124"/>
        <v/>
      </c>
      <c r="N2645" t="str">
        <f t="shared" si="125"/>
        <v>C:\Users\luis.nunes\OneDrive - ATERPA\00.SERVIDOR\SALA TÉCNICA\00.PROJETOS\02.DOCUMENTOS\ANO 01\MSV-163MS-634-RET\SI</v>
      </c>
      <c r="O2645" t="s">
        <v>4350</v>
      </c>
    </row>
    <row r="2646" spans="1:15" x14ac:dyDescent="0.3">
      <c r="A2646" t="s">
        <v>2645</v>
      </c>
      <c r="B2646">
        <v>6917529</v>
      </c>
      <c r="C2646" t="s">
        <v>5996</v>
      </c>
      <c r="D2646" s="11">
        <v>45895</v>
      </c>
      <c r="E2646" t="s">
        <v>3638</v>
      </c>
      <c r="F2646" t="s">
        <v>2818</v>
      </c>
      <c r="G2646" t="s">
        <v>2787</v>
      </c>
      <c r="H2646" t="str">
        <f>IF(_xlfn.XLOOKUP(E2646,LD_01[DOCUMENTO],LD_01[REVISÃO])=F2646,"VIGENTE","OBSOLETO")</f>
        <v>VIGENTE</v>
      </c>
      <c r="I2646" s="1" t="s">
        <v>4319</v>
      </c>
      <c r="J2646" t="s">
        <v>4855</v>
      </c>
      <c r="K2646" t="str">
        <f t="shared" si="123"/>
        <v>MSV-163MS-634-RET</v>
      </c>
      <c r="L2646" t="str">
        <f>_xlfn.XLOOKUP(E2646,LD_PROJETOS!A:A,LD_PROJETOS!H:H)</f>
        <v>SI</v>
      </c>
      <c r="M2646" t="str">
        <f t="shared" si="124"/>
        <v/>
      </c>
      <c r="N2646" t="str">
        <f t="shared" si="125"/>
        <v>C:\Users\luis.nunes\OneDrive - ATERPA\00.SERVIDOR\SALA TÉCNICA\00.PROJETOS\02.DOCUMENTOS\ANO 01\MSV-163MS-634-RET\SI</v>
      </c>
      <c r="O2646" t="s">
        <v>4350</v>
      </c>
    </row>
    <row r="2647" spans="1:15" x14ac:dyDescent="0.3">
      <c r="A2647" t="s">
        <v>2646</v>
      </c>
      <c r="B2647">
        <v>1171651</v>
      </c>
      <c r="C2647" t="s">
        <v>5996</v>
      </c>
      <c r="D2647" s="11">
        <v>45895</v>
      </c>
      <c r="E2647" t="s">
        <v>3638</v>
      </c>
      <c r="F2647" t="s">
        <v>2818</v>
      </c>
      <c r="G2647" t="s">
        <v>2788</v>
      </c>
      <c r="H2647" t="str">
        <f>IF(_xlfn.XLOOKUP(E2647,LD_01[DOCUMENTO],LD_01[REVISÃO])=F2647,"VIGENTE","OBSOLETO")</f>
        <v>VIGENTE</v>
      </c>
      <c r="I2647" s="1" t="s">
        <v>4319</v>
      </c>
      <c r="J2647" t="s">
        <v>4855</v>
      </c>
      <c r="K2647" t="str">
        <f t="shared" si="123"/>
        <v>MSV-163MS-634-RET</v>
      </c>
      <c r="L2647" t="str">
        <f>_xlfn.XLOOKUP(E2647,LD_PROJETOS!A:A,LD_PROJETOS!H:H)</f>
        <v>SI</v>
      </c>
      <c r="M2647" t="str">
        <f t="shared" si="124"/>
        <v/>
      </c>
      <c r="N2647" t="str">
        <f t="shared" si="125"/>
        <v>C:\Users\luis.nunes\OneDrive - ATERPA\00.SERVIDOR\SALA TÉCNICA\00.PROJETOS\02.DOCUMENTOS\ANO 01\MSV-163MS-634-RET\SI</v>
      </c>
      <c r="O2647" t="s">
        <v>4350</v>
      </c>
    </row>
    <row r="2648" spans="1:15" x14ac:dyDescent="0.3">
      <c r="A2648" t="s">
        <v>2647</v>
      </c>
      <c r="B2648">
        <v>6894736</v>
      </c>
      <c r="C2648" t="s">
        <v>5996</v>
      </c>
      <c r="D2648" s="11">
        <v>45895</v>
      </c>
      <c r="E2648" t="s">
        <v>3639</v>
      </c>
      <c r="F2648" t="s">
        <v>2818</v>
      </c>
      <c r="G2648" t="s">
        <v>2787</v>
      </c>
      <c r="H2648" t="str">
        <f>IF(_xlfn.XLOOKUP(E2648,LD_01[DOCUMENTO],LD_01[REVISÃO])=F2648,"VIGENTE","OBSOLETO")</f>
        <v>VIGENTE</v>
      </c>
      <c r="I2648" s="1" t="s">
        <v>4319</v>
      </c>
      <c r="J2648" t="s">
        <v>4855</v>
      </c>
      <c r="K2648" t="str">
        <f t="shared" si="123"/>
        <v>MSV-163MS-634-RET</v>
      </c>
      <c r="L2648" t="str">
        <f>_xlfn.XLOOKUP(E2648,LD_PROJETOS!A:A,LD_PROJETOS!H:H)</f>
        <v>SI</v>
      </c>
      <c r="M2648" t="str">
        <f t="shared" si="124"/>
        <v/>
      </c>
      <c r="N2648" t="str">
        <f t="shared" si="125"/>
        <v>C:\Users\luis.nunes\OneDrive - ATERPA\00.SERVIDOR\SALA TÉCNICA\00.PROJETOS\02.DOCUMENTOS\ANO 01\MSV-163MS-634-RET\SI</v>
      </c>
      <c r="O2648" t="s">
        <v>4350</v>
      </c>
    </row>
    <row r="2649" spans="1:15" x14ac:dyDescent="0.3">
      <c r="A2649" t="s">
        <v>2648</v>
      </c>
      <c r="B2649">
        <v>1017002</v>
      </c>
      <c r="C2649" t="s">
        <v>5996</v>
      </c>
      <c r="D2649" s="11">
        <v>45895</v>
      </c>
      <c r="E2649" t="s">
        <v>3639</v>
      </c>
      <c r="F2649" t="s">
        <v>2818</v>
      </c>
      <c r="G2649" t="s">
        <v>2788</v>
      </c>
      <c r="H2649" t="str">
        <f>IF(_xlfn.XLOOKUP(E2649,LD_01[DOCUMENTO],LD_01[REVISÃO])=F2649,"VIGENTE","OBSOLETO")</f>
        <v>VIGENTE</v>
      </c>
      <c r="I2649" s="1" t="s">
        <v>4319</v>
      </c>
      <c r="J2649" t="s">
        <v>4855</v>
      </c>
      <c r="K2649" t="str">
        <f t="shared" si="123"/>
        <v>MSV-163MS-634-RET</v>
      </c>
      <c r="L2649" t="str">
        <f>_xlfn.XLOOKUP(E2649,LD_PROJETOS!A:A,LD_PROJETOS!H:H)</f>
        <v>SI</v>
      </c>
      <c r="M2649" t="str">
        <f t="shared" si="124"/>
        <v/>
      </c>
      <c r="N2649" t="str">
        <f t="shared" si="125"/>
        <v>C:\Users\luis.nunes\OneDrive - ATERPA\00.SERVIDOR\SALA TÉCNICA\00.PROJETOS\02.DOCUMENTOS\ANO 01\MSV-163MS-634-RET\SI</v>
      </c>
      <c r="O2649" t="s">
        <v>4350</v>
      </c>
    </row>
    <row r="2650" spans="1:15" x14ac:dyDescent="0.3">
      <c r="A2650" t="s">
        <v>2649</v>
      </c>
      <c r="B2650">
        <v>6620988</v>
      </c>
      <c r="C2650" t="s">
        <v>5996</v>
      </c>
      <c r="D2650" s="11">
        <v>45895</v>
      </c>
      <c r="E2650" t="s">
        <v>3640</v>
      </c>
      <c r="F2650" t="s">
        <v>2818</v>
      </c>
      <c r="G2650" t="s">
        <v>2787</v>
      </c>
      <c r="H2650" t="str">
        <f>IF(_xlfn.XLOOKUP(E2650,LD_01[DOCUMENTO],LD_01[REVISÃO])=F2650,"VIGENTE","OBSOLETO")</f>
        <v>VIGENTE</v>
      </c>
      <c r="I2650" s="1" t="s">
        <v>4319</v>
      </c>
      <c r="J2650" t="s">
        <v>4855</v>
      </c>
      <c r="K2650" t="str">
        <f t="shared" si="123"/>
        <v>MSV-163MS-634-RET</v>
      </c>
      <c r="L2650" t="str">
        <f>_xlfn.XLOOKUP(E2650,LD_PROJETOS!A:A,LD_PROJETOS!H:H)</f>
        <v>SI</v>
      </c>
      <c r="M2650" t="str">
        <f t="shared" si="124"/>
        <v/>
      </c>
      <c r="N2650" t="str">
        <f t="shared" si="125"/>
        <v>C:\Users\luis.nunes\OneDrive - ATERPA\00.SERVIDOR\SALA TÉCNICA\00.PROJETOS\02.DOCUMENTOS\ANO 01\MSV-163MS-634-RET\SI</v>
      </c>
      <c r="O2650" t="s">
        <v>4350</v>
      </c>
    </row>
    <row r="2651" spans="1:15" x14ac:dyDescent="0.3">
      <c r="A2651" t="s">
        <v>2650</v>
      </c>
      <c r="B2651">
        <v>691871</v>
      </c>
      <c r="C2651" t="s">
        <v>5996</v>
      </c>
      <c r="D2651" s="11">
        <v>45895</v>
      </c>
      <c r="E2651" t="s">
        <v>3640</v>
      </c>
      <c r="F2651" t="s">
        <v>2818</v>
      </c>
      <c r="G2651" t="s">
        <v>2788</v>
      </c>
      <c r="H2651" t="str">
        <f>IF(_xlfn.XLOOKUP(E2651,LD_01[DOCUMENTO],LD_01[REVISÃO])=F2651,"VIGENTE","OBSOLETO")</f>
        <v>VIGENTE</v>
      </c>
      <c r="I2651" s="1" t="s">
        <v>4319</v>
      </c>
      <c r="J2651" t="s">
        <v>4855</v>
      </c>
      <c r="K2651" t="str">
        <f t="shared" si="123"/>
        <v>MSV-163MS-634-RET</v>
      </c>
      <c r="L2651" t="str">
        <f>_xlfn.XLOOKUP(E2651,LD_PROJETOS!A:A,LD_PROJETOS!H:H)</f>
        <v>SI</v>
      </c>
      <c r="M2651" t="str">
        <f t="shared" si="124"/>
        <v/>
      </c>
      <c r="N2651" t="str">
        <f t="shared" si="125"/>
        <v>C:\Users\luis.nunes\OneDrive - ATERPA\00.SERVIDOR\SALA TÉCNICA\00.PROJETOS\02.DOCUMENTOS\ANO 01\MSV-163MS-634-RET\SI</v>
      </c>
      <c r="O2651" t="s">
        <v>4350</v>
      </c>
    </row>
    <row r="2652" spans="1:15" x14ac:dyDescent="0.3">
      <c r="A2652" t="s">
        <v>2642</v>
      </c>
      <c r="B2652">
        <v>771299</v>
      </c>
      <c r="C2652" t="s">
        <v>5996</v>
      </c>
      <c r="D2652" s="11">
        <v>45895</v>
      </c>
      <c r="E2652" t="s">
        <v>3635</v>
      </c>
      <c r="F2652" t="s">
        <v>2791</v>
      </c>
      <c r="G2652" t="s">
        <v>2788</v>
      </c>
      <c r="H2652" t="str">
        <f>IF(_xlfn.XLOOKUP(E2652,LD_01[DOCUMENTO],LD_01[REVISÃO])=F2652,"VIGENTE","OBSOLETO")</f>
        <v>OBSOLETO</v>
      </c>
      <c r="I2652" s="1" t="s">
        <v>4319</v>
      </c>
      <c r="J2652" t="s">
        <v>4855</v>
      </c>
      <c r="K2652" t="str">
        <f t="shared" si="123"/>
        <v>MSV-163MS-634-RET</v>
      </c>
      <c r="L2652" t="str">
        <f>_xlfn.XLOOKUP(E2652,LD_PROJETOS!A:A,LD_PROJETOS!H:H)</f>
        <v>DR</v>
      </c>
      <c r="M2652" t="str">
        <f t="shared" si="124"/>
        <v>OBSOLETO</v>
      </c>
      <c r="N2652" t="str">
        <f t="shared" si="125"/>
        <v>C:\Users\luis.nunes\OneDrive - ATERPA\00.SERVIDOR\SALA TÉCNICA\00.PROJETOS\02.DOCUMENTOS\ANO 01\MSV-163MS-634-RET\DR\OBSOLETO</v>
      </c>
      <c r="O2652" t="s">
        <v>4350</v>
      </c>
    </row>
    <row r="2653" spans="1:15" x14ac:dyDescent="0.3">
      <c r="A2653" t="s">
        <v>2640</v>
      </c>
      <c r="B2653">
        <v>2479360</v>
      </c>
      <c r="C2653" t="s">
        <v>5996</v>
      </c>
      <c r="D2653" s="11">
        <v>45895</v>
      </c>
      <c r="E2653" t="s">
        <v>3625</v>
      </c>
      <c r="F2653" t="s">
        <v>2799</v>
      </c>
      <c r="G2653" t="s">
        <v>2787</v>
      </c>
      <c r="H2653" t="str">
        <f>IF(_xlfn.XLOOKUP(E2653,LD_01[DOCUMENTO],LD_01[REVISÃO])=F2653,"VIGENTE","OBSOLETO")</f>
        <v>VIGENTE</v>
      </c>
      <c r="I2653" s="1" t="s">
        <v>4319</v>
      </c>
      <c r="J2653" t="s">
        <v>4855</v>
      </c>
      <c r="K2653" t="str">
        <f t="shared" si="123"/>
        <v>MSV-163MS-634-RET</v>
      </c>
      <c r="L2653" t="str">
        <f>_xlfn.XLOOKUP(E2653,LD_PROJETOS!A:A,LD_PROJETOS!H:H)</f>
        <v>TE</v>
      </c>
      <c r="M2653" t="str">
        <f t="shared" si="124"/>
        <v/>
      </c>
      <c r="N2653" t="str">
        <f t="shared" si="125"/>
        <v>C:\Users\luis.nunes\OneDrive - ATERPA\00.SERVIDOR\SALA TÉCNICA\00.PROJETOS\02.DOCUMENTOS\ANO 01\MSV-163MS-634-RET\TE</v>
      </c>
      <c r="O2653" t="s">
        <v>4350</v>
      </c>
    </row>
    <row r="2654" spans="1:15" x14ac:dyDescent="0.3">
      <c r="A2654" t="s">
        <v>2641</v>
      </c>
      <c r="B2654">
        <v>6944735</v>
      </c>
      <c r="C2654" t="s">
        <v>5996</v>
      </c>
      <c r="D2654" s="11">
        <v>45895</v>
      </c>
      <c r="E2654" t="s">
        <v>3625</v>
      </c>
      <c r="F2654" t="s">
        <v>2799</v>
      </c>
      <c r="G2654" t="s">
        <v>2788</v>
      </c>
      <c r="H2654" t="str">
        <f>IF(_xlfn.XLOOKUP(E2654,LD_01[DOCUMENTO],LD_01[REVISÃO])=F2654,"VIGENTE","OBSOLETO")</f>
        <v>VIGENTE</v>
      </c>
      <c r="I2654" t="s">
        <v>4320</v>
      </c>
      <c r="J2654" t="s">
        <v>4855</v>
      </c>
      <c r="K2654" t="str">
        <f t="shared" si="123"/>
        <v>MSV-163MS-638-NORTE</v>
      </c>
      <c r="L2654" t="str">
        <f>_xlfn.XLOOKUP(E2654,LD_PROJETOS!A:A,LD_PROJETOS!H:H)</f>
        <v>TE</v>
      </c>
      <c r="M2654" t="str">
        <f t="shared" si="124"/>
        <v/>
      </c>
      <c r="N2654" t="str">
        <f t="shared" si="125"/>
        <v>C:\Users\luis.nunes\OneDrive - ATERPA\00.SERVIDOR\SALA TÉCNICA\00.PROJETOS\02.DOCUMENTOS\ANO 01\MSV-163MS-638-NORTE\TE</v>
      </c>
      <c r="O2654" t="s">
        <v>4350</v>
      </c>
    </row>
    <row r="2655" spans="1:15" x14ac:dyDescent="0.3">
      <c r="A2655" t="s">
        <v>2651</v>
      </c>
      <c r="B2655">
        <v>1843812</v>
      </c>
      <c r="C2655" t="s">
        <v>5996</v>
      </c>
      <c r="D2655" s="11">
        <v>45895</v>
      </c>
      <c r="E2655" t="s">
        <v>3689</v>
      </c>
      <c r="F2655" t="s">
        <v>2797</v>
      </c>
      <c r="G2655" t="s">
        <v>2787</v>
      </c>
      <c r="H2655" t="str">
        <f>IF(_xlfn.XLOOKUP(E2655,LD_01[DOCUMENTO],LD_01[REVISÃO])=F2655,"VIGENTE","OBSOLETO")</f>
        <v>VIGENTE</v>
      </c>
      <c r="I2655" t="s">
        <v>4320</v>
      </c>
      <c r="J2655" t="s">
        <v>4855</v>
      </c>
      <c r="K2655" t="str">
        <f t="shared" si="123"/>
        <v>MSV-163MS-638-NORTE</v>
      </c>
      <c r="L2655" t="str">
        <f>_xlfn.XLOOKUP(E2655,LD_PROJETOS!A:A,LD_PROJETOS!H:H)</f>
        <v>GE</v>
      </c>
      <c r="M2655" t="str">
        <f t="shared" si="124"/>
        <v/>
      </c>
      <c r="N2655" t="str">
        <f t="shared" si="125"/>
        <v>C:\Users\luis.nunes\OneDrive - ATERPA\00.SERVIDOR\SALA TÉCNICA\00.PROJETOS\02.DOCUMENTOS\ANO 01\MSV-163MS-638-NORTE\GE</v>
      </c>
      <c r="O2655" t="s">
        <v>4350</v>
      </c>
    </row>
    <row r="2656" spans="1:15" x14ac:dyDescent="0.3">
      <c r="A2656" t="s">
        <v>2652</v>
      </c>
      <c r="B2656">
        <v>1097561</v>
      </c>
      <c r="C2656" t="s">
        <v>5996</v>
      </c>
      <c r="D2656" s="11">
        <v>45895</v>
      </c>
      <c r="E2656" t="s">
        <v>3689</v>
      </c>
      <c r="F2656" t="s">
        <v>2797</v>
      </c>
      <c r="G2656" t="s">
        <v>2788</v>
      </c>
      <c r="H2656" t="str">
        <f>IF(_xlfn.XLOOKUP(E2656,LD_01[DOCUMENTO],LD_01[REVISÃO])=F2656,"VIGENTE","OBSOLETO")</f>
        <v>VIGENTE</v>
      </c>
      <c r="I2656" t="s">
        <v>4320</v>
      </c>
      <c r="J2656" t="s">
        <v>4855</v>
      </c>
      <c r="K2656" t="str">
        <f t="shared" si="123"/>
        <v>MSV-163MS-638-NORTE</v>
      </c>
      <c r="L2656" t="str">
        <f>_xlfn.XLOOKUP(E2656,LD_PROJETOS!A:A,LD_PROJETOS!H:H)</f>
        <v>GE</v>
      </c>
      <c r="M2656" t="str">
        <f t="shared" si="124"/>
        <v/>
      </c>
      <c r="N2656" t="str">
        <f t="shared" si="125"/>
        <v>C:\Users\luis.nunes\OneDrive - ATERPA\00.SERVIDOR\SALA TÉCNICA\00.PROJETOS\02.DOCUMENTOS\ANO 01\MSV-163MS-638-NORTE\GE</v>
      </c>
      <c r="O2656" t="s">
        <v>4350</v>
      </c>
    </row>
    <row r="2657" spans="1:15" x14ac:dyDescent="0.3">
      <c r="A2657" t="s">
        <v>2653</v>
      </c>
      <c r="B2657">
        <v>1798874</v>
      </c>
      <c r="C2657" t="s">
        <v>5996</v>
      </c>
      <c r="D2657" s="11">
        <v>45895</v>
      </c>
      <c r="E2657" t="s">
        <v>3691</v>
      </c>
      <c r="F2657" t="s">
        <v>2797</v>
      </c>
      <c r="G2657" t="s">
        <v>2787</v>
      </c>
      <c r="H2657" t="str">
        <f>IF(_xlfn.XLOOKUP(E2657,LD_01[DOCUMENTO],LD_01[REVISÃO])=F2657,"VIGENTE","OBSOLETO")</f>
        <v>VIGENTE</v>
      </c>
      <c r="I2657" t="s">
        <v>4320</v>
      </c>
      <c r="J2657" t="s">
        <v>4855</v>
      </c>
      <c r="K2657" t="str">
        <f t="shared" si="123"/>
        <v>MSV-163MS-638-NORTE</v>
      </c>
      <c r="L2657" t="str">
        <f>_xlfn.XLOOKUP(E2657,LD_PROJETOS!A:A,LD_PROJETOS!H:H)</f>
        <v>GE</v>
      </c>
      <c r="M2657" t="str">
        <f t="shared" si="124"/>
        <v/>
      </c>
      <c r="N2657" t="str">
        <f t="shared" si="125"/>
        <v>C:\Users\luis.nunes\OneDrive - ATERPA\00.SERVIDOR\SALA TÉCNICA\00.PROJETOS\02.DOCUMENTOS\ANO 01\MSV-163MS-638-NORTE\GE</v>
      </c>
      <c r="O2657" t="s">
        <v>4350</v>
      </c>
    </row>
    <row r="2658" spans="1:15" x14ac:dyDescent="0.3">
      <c r="A2658" t="s">
        <v>2654</v>
      </c>
      <c r="B2658">
        <v>544993</v>
      </c>
      <c r="C2658" t="s">
        <v>5996</v>
      </c>
      <c r="D2658" s="11">
        <v>45895</v>
      </c>
      <c r="E2658" t="s">
        <v>3691</v>
      </c>
      <c r="F2658" t="s">
        <v>2797</v>
      </c>
      <c r="G2658" t="s">
        <v>2788</v>
      </c>
      <c r="H2658" t="str">
        <f>IF(_xlfn.XLOOKUP(E2658,LD_01[DOCUMENTO],LD_01[REVISÃO])=F2658,"VIGENTE","OBSOLETO")</f>
        <v>VIGENTE</v>
      </c>
      <c r="I2658" t="s">
        <v>4320</v>
      </c>
      <c r="J2658" t="s">
        <v>4855</v>
      </c>
      <c r="K2658" t="str">
        <f t="shared" si="123"/>
        <v>MSV-163MS-638-NORTE</v>
      </c>
      <c r="L2658" t="str">
        <f>_xlfn.XLOOKUP(E2658,LD_PROJETOS!A:A,LD_PROJETOS!H:H)</f>
        <v>GE</v>
      </c>
      <c r="M2658" t="str">
        <f t="shared" si="124"/>
        <v/>
      </c>
      <c r="N2658" t="str">
        <f t="shared" si="125"/>
        <v>C:\Users\luis.nunes\OneDrive - ATERPA\00.SERVIDOR\SALA TÉCNICA\00.PROJETOS\02.DOCUMENTOS\ANO 01\MSV-163MS-638-NORTE\GE</v>
      </c>
      <c r="O2658" t="s">
        <v>4350</v>
      </c>
    </row>
    <row r="2659" spans="1:15" x14ac:dyDescent="0.3">
      <c r="A2659" t="s">
        <v>2655</v>
      </c>
      <c r="B2659">
        <v>1764944</v>
      </c>
      <c r="C2659" t="s">
        <v>5996</v>
      </c>
      <c r="D2659" s="11">
        <v>45895</v>
      </c>
      <c r="E2659" t="s">
        <v>3692</v>
      </c>
      <c r="F2659" t="s">
        <v>2797</v>
      </c>
      <c r="G2659" t="s">
        <v>2787</v>
      </c>
      <c r="H2659" t="str">
        <f>IF(_xlfn.XLOOKUP(E2659,LD_01[DOCUMENTO],LD_01[REVISÃO])=F2659,"VIGENTE","OBSOLETO")</f>
        <v>VIGENTE</v>
      </c>
      <c r="I2659" t="s">
        <v>4320</v>
      </c>
      <c r="J2659" t="s">
        <v>4855</v>
      </c>
      <c r="K2659" t="str">
        <f t="shared" si="123"/>
        <v>MSV-163MS-638-NORTE</v>
      </c>
      <c r="L2659" t="str">
        <f>_xlfn.XLOOKUP(E2659,LD_PROJETOS!A:A,LD_PROJETOS!H:H)</f>
        <v>GE</v>
      </c>
      <c r="M2659" t="str">
        <f t="shared" si="124"/>
        <v/>
      </c>
      <c r="N2659" t="str">
        <f t="shared" si="125"/>
        <v>C:\Users\luis.nunes\OneDrive - ATERPA\00.SERVIDOR\SALA TÉCNICA\00.PROJETOS\02.DOCUMENTOS\ANO 01\MSV-163MS-638-NORTE\GE</v>
      </c>
      <c r="O2659" t="s">
        <v>4350</v>
      </c>
    </row>
    <row r="2660" spans="1:15" x14ac:dyDescent="0.3">
      <c r="A2660" t="s">
        <v>2656</v>
      </c>
      <c r="B2660">
        <v>1166708</v>
      </c>
      <c r="C2660" t="s">
        <v>5996</v>
      </c>
      <c r="D2660" s="11">
        <v>45895</v>
      </c>
      <c r="E2660" t="s">
        <v>3692</v>
      </c>
      <c r="F2660" t="s">
        <v>2797</v>
      </c>
      <c r="G2660" t="s">
        <v>2788</v>
      </c>
      <c r="H2660" t="str">
        <f>IF(_xlfn.XLOOKUP(E2660,LD_01[DOCUMENTO],LD_01[REVISÃO])=F2660,"VIGENTE","OBSOLETO")</f>
        <v>VIGENTE</v>
      </c>
      <c r="I2660" t="s">
        <v>4320</v>
      </c>
      <c r="J2660" t="s">
        <v>4855</v>
      </c>
      <c r="K2660" t="str">
        <f t="shared" si="123"/>
        <v>MSV-163MS-638-NORTE</v>
      </c>
      <c r="L2660" t="str">
        <f>_xlfn.XLOOKUP(E2660,LD_PROJETOS!A:A,LD_PROJETOS!H:H)</f>
        <v>GE</v>
      </c>
      <c r="M2660" t="str">
        <f t="shared" si="124"/>
        <v/>
      </c>
      <c r="N2660" t="str">
        <f t="shared" si="125"/>
        <v>C:\Users\luis.nunes\OneDrive - ATERPA\00.SERVIDOR\SALA TÉCNICA\00.PROJETOS\02.DOCUMENTOS\ANO 01\MSV-163MS-638-NORTE\GE</v>
      </c>
      <c r="O2660" t="s">
        <v>4350</v>
      </c>
    </row>
    <row r="2661" spans="1:15" x14ac:dyDescent="0.3">
      <c r="A2661" t="s">
        <v>2657</v>
      </c>
      <c r="B2661">
        <v>4006097</v>
      </c>
      <c r="C2661" t="s">
        <v>5996</v>
      </c>
      <c r="D2661" s="11">
        <v>45895</v>
      </c>
      <c r="E2661" t="s">
        <v>3692</v>
      </c>
      <c r="F2661" t="s">
        <v>2797</v>
      </c>
      <c r="G2661" t="s">
        <v>2787</v>
      </c>
      <c r="H2661" t="str">
        <f>IF(_xlfn.XLOOKUP(E2661,LD_01[DOCUMENTO],LD_01[REVISÃO])=F2661,"VIGENTE","OBSOLETO")</f>
        <v>VIGENTE</v>
      </c>
      <c r="I2661" t="s">
        <v>4320</v>
      </c>
      <c r="J2661" t="s">
        <v>4855</v>
      </c>
      <c r="K2661" t="str">
        <f t="shared" si="123"/>
        <v>MSV-163MS-638-NORTE</v>
      </c>
      <c r="L2661" t="str">
        <f>_xlfn.XLOOKUP(E2661,LD_PROJETOS!A:A,LD_PROJETOS!H:H)</f>
        <v>GE</v>
      </c>
      <c r="M2661" t="str">
        <f t="shared" si="124"/>
        <v/>
      </c>
      <c r="N2661" t="str">
        <f t="shared" si="125"/>
        <v>C:\Users\luis.nunes\OneDrive - ATERPA\00.SERVIDOR\SALA TÉCNICA\00.PROJETOS\02.DOCUMENTOS\ANO 01\MSV-163MS-638-NORTE\GE</v>
      </c>
      <c r="O2661" t="s">
        <v>4350</v>
      </c>
    </row>
    <row r="2662" spans="1:15" x14ac:dyDescent="0.3">
      <c r="A2662" t="s">
        <v>2658</v>
      </c>
      <c r="B2662">
        <v>1322828</v>
      </c>
      <c r="C2662" t="s">
        <v>5996</v>
      </c>
      <c r="D2662" s="11">
        <v>45895</v>
      </c>
      <c r="E2662" t="s">
        <v>3692</v>
      </c>
      <c r="F2662" t="s">
        <v>2797</v>
      </c>
      <c r="G2662" t="s">
        <v>4072</v>
      </c>
      <c r="H2662" t="str">
        <f>IF(_xlfn.XLOOKUP(E2662,LD_01[DOCUMENTO],LD_01[REVISÃO])=F2662,"VIGENTE","OBSOLETO")</f>
        <v>VIGENTE</v>
      </c>
      <c r="I2662" t="s">
        <v>4320</v>
      </c>
      <c r="J2662" t="s">
        <v>4855</v>
      </c>
      <c r="K2662" t="str">
        <f t="shared" si="123"/>
        <v>MSV-163MS-638-NORTE</v>
      </c>
      <c r="L2662" t="str">
        <f>_xlfn.XLOOKUP(E2662,LD_PROJETOS!A:A,LD_PROJETOS!H:H)</f>
        <v>GE</v>
      </c>
      <c r="M2662" t="str">
        <f t="shared" si="124"/>
        <v/>
      </c>
      <c r="N2662" t="str">
        <f t="shared" si="125"/>
        <v>C:\Users\luis.nunes\OneDrive - ATERPA\00.SERVIDOR\SALA TÉCNICA\00.PROJETOS\02.DOCUMENTOS\ANO 01\MSV-163MS-638-NORTE\GE</v>
      </c>
      <c r="O2662" t="s">
        <v>4350</v>
      </c>
    </row>
    <row r="2663" spans="1:15" x14ac:dyDescent="0.3">
      <c r="A2663" t="s">
        <v>2661</v>
      </c>
      <c r="B2663">
        <v>3520879</v>
      </c>
      <c r="C2663" t="s">
        <v>5996</v>
      </c>
      <c r="D2663" s="11">
        <v>45895</v>
      </c>
      <c r="E2663" t="s">
        <v>3718</v>
      </c>
      <c r="F2663" t="s">
        <v>2791</v>
      </c>
      <c r="G2663" t="s">
        <v>2787</v>
      </c>
      <c r="H2663" t="str">
        <f>IF(_xlfn.XLOOKUP(E2663,LD_01[DOCUMENTO],LD_01[REVISÃO])=F2663,"VIGENTE","OBSOLETO")</f>
        <v>VIGENTE</v>
      </c>
      <c r="I2663" t="s">
        <v>4320</v>
      </c>
      <c r="J2663" t="s">
        <v>4855</v>
      </c>
      <c r="K2663" t="str">
        <f t="shared" si="123"/>
        <v>MSV-163MS-638-NORTE</v>
      </c>
      <c r="L2663" t="str">
        <f>_xlfn.XLOOKUP(E2663,LD_PROJETOS!A:A,LD_PROJETOS!H:H)</f>
        <v>DR</v>
      </c>
      <c r="M2663" t="str">
        <f t="shared" si="124"/>
        <v/>
      </c>
      <c r="N2663" t="str">
        <f t="shared" si="125"/>
        <v>C:\Users\luis.nunes\OneDrive - ATERPA\00.SERVIDOR\SALA TÉCNICA\00.PROJETOS\02.DOCUMENTOS\ANO 01\MSV-163MS-638-NORTE\DR</v>
      </c>
      <c r="O2663" t="s">
        <v>4350</v>
      </c>
    </row>
    <row r="2664" spans="1:15" x14ac:dyDescent="0.3">
      <c r="A2664" t="s">
        <v>2662</v>
      </c>
      <c r="B2664">
        <v>31387755</v>
      </c>
      <c r="C2664" t="s">
        <v>5996</v>
      </c>
      <c r="D2664" s="11">
        <v>45895</v>
      </c>
      <c r="E2664" t="s">
        <v>3718</v>
      </c>
      <c r="F2664" t="s">
        <v>2791</v>
      </c>
      <c r="G2664" t="s">
        <v>2788</v>
      </c>
      <c r="H2664" t="str">
        <f>IF(_xlfn.XLOOKUP(E2664,LD_01[DOCUMENTO],LD_01[REVISÃO])=F2664,"VIGENTE","OBSOLETO")</f>
        <v>VIGENTE</v>
      </c>
      <c r="I2664" t="s">
        <v>4320</v>
      </c>
      <c r="J2664" t="s">
        <v>4855</v>
      </c>
      <c r="K2664" t="str">
        <f t="shared" si="123"/>
        <v>MSV-163MS-638-NORTE</v>
      </c>
      <c r="L2664" t="str">
        <f>_xlfn.XLOOKUP(E2664,LD_PROJETOS!A:A,LD_PROJETOS!H:H)</f>
        <v>DR</v>
      </c>
      <c r="M2664" t="str">
        <f t="shared" si="124"/>
        <v/>
      </c>
      <c r="N2664" t="str">
        <f t="shared" si="125"/>
        <v>C:\Users\luis.nunes\OneDrive - ATERPA\00.SERVIDOR\SALA TÉCNICA\00.PROJETOS\02.DOCUMENTOS\ANO 01\MSV-163MS-638-NORTE\DR</v>
      </c>
      <c r="O2664" t="s">
        <v>4350</v>
      </c>
    </row>
    <row r="2665" spans="1:15" x14ac:dyDescent="0.3">
      <c r="A2665" t="s">
        <v>2663</v>
      </c>
      <c r="B2665">
        <v>5071565</v>
      </c>
      <c r="C2665" t="s">
        <v>5996</v>
      </c>
      <c r="D2665" s="11">
        <v>45895</v>
      </c>
      <c r="E2665" t="s">
        <v>3719</v>
      </c>
      <c r="F2665" t="s">
        <v>2799</v>
      </c>
      <c r="G2665" t="s">
        <v>2787</v>
      </c>
      <c r="H2665" t="str">
        <f>IF(_xlfn.XLOOKUP(E2665,LD_01[DOCUMENTO],LD_01[REVISÃO])=F2665,"VIGENTE","OBSOLETO")</f>
        <v>OBSOLETO</v>
      </c>
      <c r="I2665" t="s">
        <v>4320</v>
      </c>
      <c r="J2665" t="s">
        <v>4855</v>
      </c>
      <c r="K2665" t="str">
        <f t="shared" si="123"/>
        <v>MSV-163MS-638-NORTE</v>
      </c>
      <c r="L2665" t="str">
        <f>_xlfn.XLOOKUP(E2665,LD_PROJETOS!A:A,LD_PROJETOS!H:H)</f>
        <v>DR</v>
      </c>
      <c r="M2665" t="str">
        <f t="shared" si="124"/>
        <v>OBSOLETO</v>
      </c>
      <c r="N2665" t="str">
        <f t="shared" si="125"/>
        <v>C:\Users\luis.nunes\OneDrive - ATERPA\00.SERVIDOR\SALA TÉCNICA\00.PROJETOS\02.DOCUMENTOS\ANO 01\MSV-163MS-638-NORTE\DR\OBSOLETO</v>
      </c>
      <c r="O2665" t="s">
        <v>4350</v>
      </c>
    </row>
    <row r="2666" spans="1:15" x14ac:dyDescent="0.3">
      <c r="A2666" t="s">
        <v>2664</v>
      </c>
      <c r="B2666">
        <v>624580</v>
      </c>
      <c r="C2666" t="s">
        <v>5996</v>
      </c>
      <c r="D2666" s="11">
        <v>45895</v>
      </c>
      <c r="E2666" t="s">
        <v>3719</v>
      </c>
      <c r="F2666" t="s">
        <v>2799</v>
      </c>
      <c r="G2666" t="s">
        <v>2788</v>
      </c>
      <c r="H2666" t="str">
        <f>IF(_xlfn.XLOOKUP(E2666,LD_01[DOCUMENTO],LD_01[REVISÃO])=F2666,"VIGENTE","OBSOLETO")</f>
        <v>OBSOLETO</v>
      </c>
      <c r="I2666" t="s">
        <v>4320</v>
      </c>
      <c r="J2666" t="s">
        <v>4855</v>
      </c>
      <c r="K2666" t="str">
        <f t="shared" si="123"/>
        <v>MSV-163MS-638-NORTE</v>
      </c>
      <c r="L2666" t="str">
        <f>_xlfn.XLOOKUP(E2666,LD_PROJETOS!A:A,LD_PROJETOS!H:H)</f>
        <v>DR</v>
      </c>
      <c r="M2666" t="str">
        <f t="shared" si="124"/>
        <v>OBSOLETO</v>
      </c>
      <c r="N2666" t="str">
        <f t="shared" si="125"/>
        <v>C:\Users\luis.nunes\OneDrive - ATERPA\00.SERVIDOR\SALA TÉCNICA\00.PROJETOS\02.DOCUMENTOS\ANO 01\MSV-163MS-638-NORTE\DR\OBSOLETO</v>
      </c>
      <c r="O2666" t="s">
        <v>4350</v>
      </c>
    </row>
    <row r="2667" spans="1:15" x14ac:dyDescent="0.3">
      <c r="A2667" t="s">
        <v>2665</v>
      </c>
      <c r="B2667">
        <v>5062865</v>
      </c>
      <c r="C2667" t="s">
        <v>5996</v>
      </c>
      <c r="D2667" s="11">
        <v>45895</v>
      </c>
      <c r="E2667" t="s">
        <v>3721</v>
      </c>
      <c r="F2667" t="s">
        <v>2799</v>
      </c>
      <c r="G2667" t="s">
        <v>2787</v>
      </c>
      <c r="H2667" t="str">
        <f>IF(_xlfn.XLOOKUP(E2667,LD_01[DOCUMENTO],LD_01[REVISÃO])=F2667,"VIGENTE","OBSOLETO")</f>
        <v>OBSOLETO</v>
      </c>
      <c r="I2667" t="s">
        <v>4320</v>
      </c>
      <c r="J2667" t="s">
        <v>4855</v>
      </c>
      <c r="K2667" t="str">
        <f t="shared" si="123"/>
        <v>MSV-163MS-638-NORTE</v>
      </c>
      <c r="L2667" t="str">
        <f>_xlfn.XLOOKUP(E2667,LD_PROJETOS!A:A,LD_PROJETOS!H:H)</f>
        <v>DR</v>
      </c>
      <c r="M2667" t="str">
        <f t="shared" si="124"/>
        <v>OBSOLETO</v>
      </c>
      <c r="N2667" t="str">
        <f t="shared" si="125"/>
        <v>C:\Users\luis.nunes\OneDrive - ATERPA\00.SERVIDOR\SALA TÉCNICA\00.PROJETOS\02.DOCUMENTOS\ANO 01\MSV-163MS-638-NORTE\DR\OBSOLETO</v>
      </c>
      <c r="O2667" t="s">
        <v>4350</v>
      </c>
    </row>
    <row r="2668" spans="1:15" x14ac:dyDescent="0.3">
      <c r="A2668" t="s">
        <v>2666</v>
      </c>
      <c r="B2668">
        <v>683337</v>
      </c>
      <c r="C2668" t="s">
        <v>5996</v>
      </c>
      <c r="D2668" s="11">
        <v>45895</v>
      </c>
      <c r="E2668" t="s">
        <v>3721</v>
      </c>
      <c r="F2668" t="s">
        <v>2799</v>
      </c>
      <c r="G2668" t="s">
        <v>2788</v>
      </c>
      <c r="H2668" t="str">
        <f>IF(_xlfn.XLOOKUP(E2668,LD_01[DOCUMENTO],LD_01[REVISÃO])=F2668,"VIGENTE","OBSOLETO")</f>
        <v>OBSOLETO</v>
      </c>
      <c r="I2668" t="s">
        <v>4320</v>
      </c>
      <c r="J2668" t="s">
        <v>4855</v>
      </c>
      <c r="K2668" t="str">
        <f t="shared" si="123"/>
        <v>MSV-163MS-638-NORTE</v>
      </c>
      <c r="L2668" t="str">
        <f>_xlfn.XLOOKUP(E2668,LD_PROJETOS!A:A,LD_PROJETOS!H:H)</f>
        <v>DR</v>
      </c>
      <c r="M2668" t="str">
        <f t="shared" si="124"/>
        <v>OBSOLETO</v>
      </c>
      <c r="N2668" t="str">
        <f t="shared" si="125"/>
        <v>C:\Users\luis.nunes\OneDrive - ATERPA\00.SERVIDOR\SALA TÉCNICA\00.PROJETOS\02.DOCUMENTOS\ANO 01\MSV-163MS-638-NORTE\DR\OBSOLETO</v>
      </c>
      <c r="O2668" t="s">
        <v>4350</v>
      </c>
    </row>
    <row r="2669" spans="1:15" x14ac:dyDescent="0.3">
      <c r="A2669" t="s">
        <v>2667</v>
      </c>
      <c r="B2669">
        <v>8205393</v>
      </c>
      <c r="C2669" t="s">
        <v>5996</v>
      </c>
      <c r="D2669" s="11">
        <v>45895</v>
      </c>
      <c r="E2669" t="s">
        <v>3722</v>
      </c>
      <c r="F2669" t="s">
        <v>2799</v>
      </c>
      <c r="G2669" t="s">
        <v>2787</v>
      </c>
      <c r="H2669" t="str">
        <f>IF(_xlfn.XLOOKUP(E2669,LD_01[DOCUMENTO],LD_01[REVISÃO])=F2669,"VIGENTE","OBSOLETO")</f>
        <v>OBSOLETO</v>
      </c>
      <c r="I2669" t="s">
        <v>4320</v>
      </c>
      <c r="J2669" t="s">
        <v>4855</v>
      </c>
      <c r="K2669" t="str">
        <f t="shared" si="123"/>
        <v>MSV-163MS-638-NORTE</v>
      </c>
      <c r="L2669" t="str">
        <f>_xlfn.XLOOKUP(E2669,LD_PROJETOS!A:A,LD_PROJETOS!H:H)</f>
        <v>DR</v>
      </c>
      <c r="M2669" t="str">
        <f t="shared" si="124"/>
        <v>OBSOLETO</v>
      </c>
      <c r="N2669" t="str">
        <f t="shared" si="125"/>
        <v>C:\Users\luis.nunes\OneDrive - ATERPA\00.SERVIDOR\SALA TÉCNICA\00.PROJETOS\02.DOCUMENTOS\ANO 01\MSV-163MS-638-NORTE\DR\OBSOLETO</v>
      </c>
      <c r="O2669" t="s">
        <v>4350</v>
      </c>
    </row>
    <row r="2670" spans="1:15" x14ac:dyDescent="0.3">
      <c r="A2670" t="s">
        <v>2668</v>
      </c>
      <c r="B2670">
        <v>634468</v>
      </c>
      <c r="C2670" t="s">
        <v>5996</v>
      </c>
      <c r="D2670" s="11">
        <v>45895</v>
      </c>
      <c r="E2670" t="s">
        <v>3722</v>
      </c>
      <c r="F2670" t="s">
        <v>2799</v>
      </c>
      <c r="G2670" t="s">
        <v>2788</v>
      </c>
      <c r="H2670" t="str">
        <f>IF(_xlfn.XLOOKUP(E2670,LD_01[DOCUMENTO],LD_01[REVISÃO])=F2670,"VIGENTE","OBSOLETO")</f>
        <v>OBSOLETO</v>
      </c>
      <c r="I2670" t="s">
        <v>4320</v>
      </c>
      <c r="J2670" t="s">
        <v>4855</v>
      </c>
      <c r="K2670" t="str">
        <f t="shared" si="123"/>
        <v>MSV-163MS-638-NORTE</v>
      </c>
      <c r="L2670" t="str">
        <f>_xlfn.XLOOKUP(E2670,LD_PROJETOS!A:A,LD_PROJETOS!H:H)</f>
        <v>DR</v>
      </c>
      <c r="M2670" t="str">
        <f t="shared" si="124"/>
        <v>OBSOLETO</v>
      </c>
      <c r="N2670" t="str">
        <f t="shared" si="125"/>
        <v>C:\Users\luis.nunes\OneDrive - ATERPA\00.SERVIDOR\SALA TÉCNICA\00.PROJETOS\02.DOCUMENTOS\ANO 01\MSV-163MS-638-NORTE\DR\OBSOLETO</v>
      </c>
      <c r="O2670" t="s">
        <v>4350</v>
      </c>
    </row>
    <row r="2671" spans="1:15" x14ac:dyDescent="0.3">
      <c r="A2671" t="s">
        <v>2669</v>
      </c>
      <c r="B2671">
        <v>4091199</v>
      </c>
      <c r="C2671" t="s">
        <v>5996</v>
      </c>
      <c r="D2671" s="11">
        <v>45895</v>
      </c>
      <c r="E2671" t="s">
        <v>3724</v>
      </c>
      <c r="F2671" t="s">
        <v>2799</v>
      </c>
      <c r="G2671" t="s">
        <v>2787</v>
      </c>
      <c r="H2671" t="str">
        <f>IF(_xlfn.XLOOKUP(E2671,LD_01[DOCUMENTO],LD_01[REVISÃO])=F2671,"VIGENTE","OBSOLETO")</f>
        <v>VIGENTE</v>
      </c>
      <c r="I2671" t="s">
        <v>4320</v>
      </c>
      <c r="J2671" t="s">
        <v>4855</v>
      </c>
      <c r="K2671" t="str">
        <f t="shared" si="123"/>
        <v>MSV-163MS-638-NORTE</v>
      </c>
      <c r="L2671" t="str">
        <f>_xlfn.XLOOKUP(E2671,LD_PROJETOS!A:A,LD_PROJETOS!H:H)</f>
        <v>DR</v>
      </c>
      <c r="M2671" t="str">
        <f t="shared" si="124"/>
        <v/>
      </c>
      <c r="N2671" t="str">
        <f t="shared" si="125"/>
        <v>C:\Users\luis.nunes\OneDrive - ATERPA\00.SERVIDOR\SALA TÉCNICA\00.PROJETOS\02.DOCUMENTOS\ANO 01\MSV-163MS-638-NORTE\DR</v>
      </c>
      <c r="O2671" t="s">
        <v>4350</v>
      </c>
    </row>
    <row r="2672" spans="1:15" x14ac:dyDescent="0.3">
      <c r="A2672" t="s">
        <v>2670</v>
      </c>
      <c r="B2672">
        <v>364438</v>
      </c>
      <c r="C2672" t="s">
        <v>5996</v>
      </c>
      <c r="D2672" s="11">
        <v>45895</v>
      </c>
      <c r="E2672" t="s">
        <v>3724</v>
      </c>
      <c r="F2672" t="s">
        <v>2799</v>
      </c>
      <c r="G2672" t="s">
        <v>2788</v>
      </c>
      <c r="H2672" t="str">
        <f>IF(_xlfn.XLOOKUP(E2672,LD_01[DOCUMENTO],LD_01[REVISÃO])=F2672,"VIGENTE","OBSOLETO")</f>
        <v>VIGENTE</v>
      </c>
      <c r="I2672" t="s">
        <v>4320</v>
      </c>
      <c r="J2672" t="s">
        <v>4855</v>
      </c>
      <c r="K2672" t="str">
        <f t="shared" si="123"/>
        <v>MSV-163MS-638-NORTE</v>
      </c>
      <c r="L2672" t="str">
        <f>_xlfn.XLOOKUP(E2672,LD_PROJETOS!A:A,LD_PROJETOS!H:H)</f>
        <v>DR</v>
      </c>
      <c r="M2672" t="str">
        <f t="shared" si="124"/>
        <v/>
      </c>
      <c r="N2672" t="str">
        <f t="shared" si="125"/>
        <v>C:\Users\luis.nunes\OneDrive - ATERPA\00.SERVIDOR\SALA TÉCNICA\00.PROJETOS\02.DOCUMENTOS\ANO 01\MSV-163MS-638-NORTE\DR</v>
      </c>
      <c r="O2672" t="s">
        <v>4350</v>
      </c>
    </row>
    <row r="2673" spans="1:15" x14ac:dyDescent="0.3">
      <c r="A2673" t="s">
        <v>2671</v>
      </c>
      <c r="B2673">
        <v>4073202</v>
      </c>
      <c r="C2673" t="s">
        <v>5996</v>
      </c>
      <c r="D2673" s="11">
        <v>45895</v>
      </c>
      <c r="E2673" t="s">
        <v>3725</v>
      </c>
      <c r="F2673" t="s">
        <v>2799</v>
      </c>
      <c r="G2673" t="s">
        <v>2787</v>
      </c>
      <c r="H2673" t="str">
        <f>IF(_xlfn.XLOOKUP(E2673,LD_01[DOCUMENTO],LD_01[REVISÃO])=F2673,"VIGENTE","OBSOLETO")</f>
        <v>OBSOLETO</v>
      </c>
      <c r="I2673" t="s">
        <v>4320</v>
      </c>
      <c r="J2673" t="s">
        <v>4855</v>
      </c>
      <c r="K2673" t="str">
        <f t="shared" si="123"/>
        <v>MSV-163MS-638-NORTE</v>
      </c>
      <c r="L2673" t="str">
        <f>_xlfn.XLOOKUP(E2673,LD_PROJETOS!A:A,LD_PROJETOS!H:H)</f>
        <v>DR</v>
      </c>
      <c r="M2673" t="str">
        <f t="shared" si="124"/>
        <v>OBSOLETO</v>
      </c>
      <c r="N2673" t="str">
        <f t="shared" si="125"/>
        <v>C:\Users\luis.nunes\OneDrive - ATERPA\00.SERVIDOR\SALA TÉCNICA\00.PROJETOS\02.DOCUMENTOS\ANO 01\MSV-163MS-638-NORTE\DR\OBSOLETO</v>
      </c>
      <c r="O2673" t="s">
        <v>4350</v>
      </c>
    </row>
    <row r="2674" spans="1:15" x14ac:dyDescent="0.3">
      <c r="A2674" t="s">
        <v>2672</v>
      </c>
      <c r="B2674">
        <v>521116</v>
      </c>
      <c r="C2674" t="s">
        <v>5996</v>
      </c>
      <c r="D2674" s="11">
        <v>45895</v>
      </c>
      <c r="E2674" t="s">
        <v>3725</v>
      </c>
      <c r="F2674" t="s">
        <v>2799</v>
      </c>
      <c r="G2674" t="s">
        <v>2788</v>
      </c>
      <c r="H2674" t="str">
        <f>IF(_xlfn.XLOOKUP(E2674,LD_01[DOCUMENTO],LD_01[REVISÃO])=F2674,"VIGENTE","OBSOLETO")</f>
        <v>OBSOLETO</v>
      </c>
      <c r="I2674" t="s">
        <v>4320</v>
      </c>
      <c r="J2674" t="s">
        <v>4855</v>
      </c>
      <c r="K2674" t="str">
        <f t="shared" si="123"/>
        <v>MSV-163MS-638-NORTE</v>
      </c>
      <c r="L2674" t="str">
        <f>_xlfn.XLOOKUP(E2674,LD_PROJETOS!A:A,LD_PROJETOS!H:H)</f>
        <v>DR</v>
      </c>
      <c r="M2674" t="str">
        <f t="shared" si="124"/>
        <v>OBSOLETO</v>
      </c>
      <c r="N2674" t="str">
        <f t="shared" si="125"/>
        <v>C:\Users\luis.nunes\OneDrive - ATERPA\00.SERVIDOR\SALA TÉCNICA\00.PROJETOS\02.DOCUMENTOS\ANO 01\MSV-163MS-638-NORTE\DR\OBSOLETO</v>
      </c>
      <c r="O2674" t="s">
        <v>4350</v>
      </c>
    </row>
    <row r="2675" spans="1:15" x14ac:dyDescent="0.3">
      <c r="A2675" t="s">
        <v>2673</v>
      </c>
      <c r="B2675">
        <v>4052968</v>
      </c>
      <c r="C2675" t="s">
        <v>5996</v>
      </c>
      <c r="D2675" s="11">
        <v>45895</v>
      </c>
      <c r="E2675" t="s">
        <v>3726</v>
      </c>
      <c r="F2675" t="s">
        <v>2799</v>
      </c>
      <c r="G2675" t="s">
        <v>2787</v>
      </c>
      <c r="H2675" t="str">
        <f>IF(_xlfn.XLOOKUP(E2675,LD_01[DOCUMENTO],LD_01[REVISÃO])=F2675,"VIGENTE","OBSOLETO")</f>
        <v>VIGENTE</v>
      </c>
      <c r="I2675" t="s">
        <v>4320</v>
      </c>
      <c r="J2675" t="s">
        <v>4855</v>
      </c>
      <c r="K2675" t="str">
        <f t="shared" si="123"/>
        <v>MSV-163MS-638-NORTE</v>
      </c>
      <c r="L2675" t="str">
        <f>_xlfn.XLOOKUP(E2675,LD_PROJETOS!A:A,LD_PROJETOS!H:H)</f>
        <v>DR</v>
      </c>
      <c r="M2675" t="str">
        <f t="shared" si="124"/>
        <v/>
      </c>
      <c r="N2675" t="str">
        <f t="shared" si="125"/>
        <v>C:\Users\luis.nunes\OneDrive - ATERPA\00.SERVIDOR\SALA TÉCNICA\00.PROJETOS\02.DOCUMENTOS\ANO 01\MSV-163MS-638-NORTE\DR</v>
      </c>
      <c r="O2675" t="s">
        <v>4350</v>
      </c>
    </row>
    <row r="2676" spans="1:15" x14ac:dyDescent="0.3">
      <c r="A2676" t="s">
        <v>2674</v>
      </c>
      <c r="B2676">
        <v>478745</v>
      </c>
      <c r="C2676" t="s">
        <v>5996</v>
      </c>
      <c r="D2676" s="11">
        <v>45895</v>
      </c>
      <c r="E2676" t="s">
        <v>3726</v>
      </c>
      <c r="F2676" t="s">
        <v>2799</v>
      </c>
      <c r="G2676" t="s">
        <v>2788</v>
      </c>
      <c r="H2676" t="str">
        <f>IF(_xlfn.XLOOKUP(E2676,LD_01[DOCUMENTO],LD_01[REVISÃO])=F2676,"VIGENTE","OBSOLETO")</f>
        <v>VIGENTE</v>
      </c>
      <c r="I2676" t="s">
        <v>4320</v>
      </c>
      <c r="J2676" t="s">
        <v>4855</v>
      </c>
      <c r="K2676" t="str">
        <f t="shared" si="123"/>
        <v>MSV-163MS-638-NORTE</v>
      </c>
      <c r="L2676" t="str">
        <f>_xlfn.XLOOKUP(E2676,LD_PROJETOS!A:A,LD_PROJETOS!H:H)</f>
        <v>DR</v>
      </c>
      <c r="M2676" t="str">
        <f t="shared" si="124"/>
        <v/>
      </c>
      <c r="N2676" t="str">
        <f t="shared" si="125"/>
        <v>C:\Users\luis.nunes\OneDrive - ATERPA\00.SERVIDOR\SALA TÉCNICA\00.PROJETOS\02.DOCUMENTOS\ANO 01\MSV-163MS-638-NORTE\DR</v>
      </c>
      <c r="O2676" t="s">
        <v>4350</v>
      </c>
    </row>
    <row r="2677" spans="1:15" x14ac:dyDescent="0.3">
      <c r="A2677" t="s">
        <v>2675</v>
      </c>
      <c r="B2677">
        <v>1874298</v>
      </c>
      <c r="C2677" t="s">
        <v>5996</v>
      </c>
      <c r="D2677" s="11">
        <v>45895</v>
      </c>
      <c r="E2677" t="s">
        <v>3727</v>
      </c>
      <c r="F2677" t="s">
        <v>2799</v>
      </c>
      <c r="G2677" t="s">
        <v>2787</v>
      </c>
      <c r="H2677" t="str">
        <f>IF(_xlfn.XLOOKUP(E2677,LD_01[DOCUMENTO],LD_01[REVISÃO])=F2677,"VIGENTE","OBSOLETO")</f>
        <v>VIGENTE</v>
      </c>
      <c r="I2677" t="s">
        <v>4320</v>
      </c>
      <c r="J2677" t="s">
        <v>4855</v>
      </c>
      <c r="K2677" t="str">
        <f t="shared" si="123"/>
        <v>MSV-163MS-638-NORTE</v>
      </c>
      <c r="L2677" t="str">
        <f>_xlfn.XLOOKUP(E2677,LD_PROJETOS!A:A,LD_PROJETOS!H:H)</f>
        <v>DR</v>
      </c>
      <c r="M2677" t="str">
        <f t="shared" si="124"/>
        <v/>
      </c>
      <c r="N2677" t="str">
        <f t="shared" si="125"/>
        <v>C:\Users\luis.nunes\OneDrive - ATERPA\00.SERVIDOR\SALA TÉCNICA\00.PROJETOS\02.DOCUMENTOS\ANO 01\MSV-163MS-638-NORTE\DR</v>
      </c>
      <c r="O2677" t="s">
        <v>4350</v>
      </c>
    </row>
    <row r="2678" spans="1:15" x14ac:dyDescent="0.3">
      <c r="A2678" t="s">
        <v>2676</v>
      </c>
      <c r="B2678">
        <v>319270</v>
      </c>
      <c r="C2678" t="s">
        <v>5996</v>
      </c>
      <c r="D2678" s="11">
        <v>45895</v>
      </c>
      <c r="E2678" t="s">
        <v>3727</v>
      </c>
      <c r="F2678" t="s">
        <v>2799</v>
      </c>
      <c r="G2678" t="s">
        <v>2788</v>
      </c>
      <c r="H2678" t="str">
        <f>IF(_xlfn.XLOOKUP(E2678,LD_01[DOCUMENTO],LD_01[REVISÃO])=F2678,"VIGENTE","OBSOLETO")</f>
        <v>VIGENTE</v>
      </c>
      <c r="I2678" t="s">
        <v>4320</v>
      </c>
      <c r="J2678" t="s">
        <v>4855</v>
      </c>
      <c r="K2678" t="str">
        <f t="shared" si="123"/>
        <v>MSV-163MS-638-NORTE</v>
      </c>
      <c r="L2678" t="str">
        <f>_xlfn.XLOOKUP(E2678,LD_PROJETOS!A:A,LD_PROJETOS!H:H)</f>
        <v>DR</v>
      </c>
      <c r="M2678" t="str">
        <f t="shared" si="124"/>
        <v/>
      </c>
      <c r="N2678" t="str">
        <f t="shared" si="125"/>
        <v>C:\Users\luis.nunes\OneDrive - ATERPA\00.SERVIDOR\SALA TÉCNICA\00.PROJETOS\02.DOCUMENTOS\ANO 01\MSV-163MS-638-NORTE\DR</v>
      </c>
      <c r="O2678" t="s">
        <v>4780</v>
      </c>
    </row>
    <row r="2679" spans="1:15" x14ac:dyDescent="0.3">
      <c r="A2679" t="s">
        <v>2677</v>
      </c>
      <c r="B2679">
        <v>1845308</v>
      </c>
      <c r="C2679" t="s">
        <v>5996</v>
      </c>
      <c r="D2679" s="11">
        <v>45895</v>
      </c>
      <c r="E2679" t="s">
        <v>4073</v>
      </c>
      <c r="F2679" t="s">
        <v>2786</v>
      </c>
      <c r="G2679" t="s">
        <v>2787</v>
      </c>
      <c r="H2679" t="str">
        <f>IF(_xlfn.XLOOKUP(E2679,LD_01[DOCUMENTO],LD_01[REVISÃO])=F2679,"VIGENTE","OBSOLETO")</f>
        <v>OBSOLETO</v>
      </c>
      <c r="I2679" t="s">
        <v>4320</v>
      </c>
      <c r="J2679" t="s">
        <v>4855</v>
      </c>
      <c r="K2679" t="str">
        <f t="shared" si="123"/>
        <v>MSV-163MS-638-NORTE</v>
      </c>
      <c r="L2679" t="str">
        <f>_xlfn.XLOOKUP(E2679,LD_PROJETOS!A:A,LD_PROJETOS!H:H)</f>
        <v>DR</v>
      </c>
      <c r="M2679" t="str">
        <f t="shared" si="124"/>
        <v>OBSOLETO</v>
      </c>
      <c r="N2679" t="str">
        <f t="shared" si="125"/>
        <v>C:\Users\luis.nunes\OneDrive - ATERPA\00.SERVIDOR\SALA TÉCNICA\00.PROJETOS\02.DOCUMENTOS\ANO 01\MSV-163MS-638-NORTE\DR\OBSOLETO</v>
      </c>
      <c r="O2679" t="s">
        <v>4780</v>
      </c>
    </row>
    <row r="2680" spans="1:15" x14ac:dyDescent="0.3">
      <c r="A2680" t="s">
        <v>2678</v>
      </c>
      <c r="B2680">
        <v>336019</v>
      </c>
      <c r="C2680" t="s">
        <v>5996</v>
      </c>
      <c r="D2680" s="11">
        <v>45895</v>
      </c>
      <c r="E2680" t="s">
        <v>4073</v>
      </c>
      <c r="F2680" t="s">
        <v>2786</v>
      </c>
      <c r="G2680" t="s">
        <v>2788</v>
      </c>
      <c r="H2680" t="str">
        <f>IF(_xlfn.XLOOKUP(E2680,LD_01[DOCUMENTO],LD_01[REVISÃO])=F2680,"VIGENTE","OBSOLETO")</f>
        <v>OBSOLETO</v>
      </c>
      <c r="I2680" t="s">
        <v>4320</v>
      </c>
      <c r="J2680" t="s">
        <v>4855</v>
      </c>
      <c r="K2680" t="str">
        <f t="shared" si="123"/>
        <v>MSV-163MS-638-NORTE</v>
      </c>
      <c r="L2680" t="str">
        <f>_xlfn.XLOOKUP(E2680,LD_PROJETOS!A:A,LD_PROJETOS!H:H)</f>
        <v>DR</v>
      </c>
      <c r="M2680" t="str">
        <f t="shared" si="124"/>
        <v>OBSOLETO</v>
      </c>
      <c r="N2680" t="str">
        <f t="shared" si="125"/>
        <v>C:\Users\luis.nunes\OneDrive - ATERPA\00.SERVIDOR\SALA TÉCNICA\00.PROJETOS\02.DOCUMENTOS\ANO 01\MSV-163MS-638-NORTE\DR\OBSOLETO</v>
      </c>
      <c r="O2680" t="s">
        <v>4350</v>
      </c>
    </row>
    <row r="2681" spans="1:15" x14ac:dyDescent="0.3">
      <c r="A2681" t="s">
        <v>2681</v>
      </c>
      <c r="B2681">
        <v>837062</v>
      </c>
      <c r="C2681" t="s">
        <v>5996</v>
      </c>
      <c r="D2681" s="11">
        <v>45895</v>
      </c>
      <c r="E2681" t="s">
        <v>3851</v>
      </c>
      <c r="F2681" t="s">
        <v>2791</v>
      </c>
      <c r="G2681" t="s">
        <v>2787</v>
      </c>
      <c r="H2681" t="str">
        <f>IF(_xlfn.XLOOKUP(E2681,LD_01[DOCUMENTO],LD_01[REVISÃO])=F2681,"VIGENTE","OBSOLETO")</f>
        <v>OBSOLETO</v>
      </c>
      <c r="I2681" t="s">
        <v>4320</v>
      </c>
      <c r="J2681" t="s">
        <v>4855</v>
      </c>
      <c r="K2681" t="str">
        <f t="shared" si="123"/>
        <v>MSV-163MS-638-NORTE</v>
      </c>
      <c r="L2681" t="str">
        <f>_xlfn.XLOOKUP(E2681,LD_PROJETOS!A:A,LD_PROJETOS!H:H)</f>
        <v>AQ</v>
      </c>
      <c r="M2681" t="str">
        <f t="shared" si="124"/>
        <v>OBSOLETO</v>
      </c>
      <c r="N2681" t="str">
        <f t="shared" si="125"/>
        <v>C:\Users\luis.nunes\OneDrive - ATERPA\00.SERVIDOR\SALA TÉCNICA\00.PROJETOS\02.DOCUMENTOS\ANO 01\MSV-163MS-638-NORTE\AQ\OBSOLETO</v>
      </c>
      <c r="O2681" t="s">
        <v>4350</v>
      </c>
    </row>
    <row r="2682" spans="1:15" x14ac:dyDescent="0.3">
      <c r="A2682" t="s">
        <v>2682</v>
      </c>
      <c r="B2682">
        <v>389819</v>
      </c>
      <c r="C2682" t="s">
        <v>5996</v>
      </c>
      <c r="D2682" s="11">
        <v>45895</v>
      </c>
      <c r="E2682" t="s">
        <v>3851</v>
      </c>
      <c r="F2682" t="s">
        <v>2791</v>
      </c>
      <c r="G2682" t="s">
        <v>2788</v>
      </c>
      <c r="H2682" t="str">
        <f>IF(_xlfn.XLOOKUP(E2682,LD_01[DOCUMENTO],LD_01[REVISÃO])=F2682,"VIGENTE","OBSOLETO")</f>
        <v>OBSOLETO</v>
      </c>
      <c r="I2682" t="s">
        <v>4320</v>
      </c>
      <c r="J2682" t="s">
        <v>4855</v>
      </c>
      <c r="K2682" t="str">
        <f t="shared" si="123"/>
        <v>MSV-163MS-638-NORTE</v>
      </c>
      <c r="L2682" t="str">
        <f>_xlfn.XLOOKUP(E2682,LD_PROJETOS!A:A,LD_PROJETOS!H:H)</f>
        <v>AQ</v>
      </c>
      <c r="M2682" t="str">
        <f t="shared" si="124"/>
        <v>OBSOLETO</v>
      </c>
      <c r="N2682" t="str">
        <f t="shared" si="125"/>
        <v>C:\Users\luis.nunes\OneDrive - ATERPA\00.SERVIDOR\SALA TÉCNICA\00.PROJETOS\02.DOCUMENTOS\ANO 01\MSV-163MS-638-NORTE\AQ\OBSOLETO</v>
      </c>
      <c r="O2682" t="s">
        <v>4350</v>
      </c>
    </row>
    <row r="2683" spans="1:15" x14ac:dyDescent="0.3">
      <c r="A2683" t="s">
        <v>2683</v>
      </c>
      <c r="B2683">
        <v>1454281</v>
      </c>
      <c r="C2683" t="s">
        <v>5996</v>
      </c>
      <c r="D2683" s="11">
        <v>45895</v>
      </c>
      <c r="E2683" t="s">
        <v>3852</v>
      </c>
      <c r="F2683" t="s">
        <v>2791</v>
      </c>
      <c r="G2683" t="s">
        <v>2787</v>
      </c>
      <c r="H2683" t="str">
        <f>IF(_xlfn.XLOOKUP(E2683,LD_01[DOCUMENTO],LD_01[REVISÃO])=F2683,"VIGENTE","OBSOLETO")</f>
        <v>OBSOLETO</v>
      </c>
      <c r="I2683" t="s">
        <v>4320</v>
      </c>
      <c r="J2683" t="s">
        <v>4855</v>
      </c>
      <c r="K2683" t="str">
        <f t="shared" si="123"/>
        <v>MSV-163MS-638-NORTE</v>
      </c>
      <c r="L2683" t="str">
        <f>_xlfn.XLOOKUP(E2683,LD_PROJETOS!A:A,LD_PROJETOS!H:H)</f>
        <v>AQ</v>
      </c>
      <c r="M2683" t="str">
        <f t="shared" si="124"/>
        <v>OBSOLETO</v>
      </c>
      <c r="N2683" t="str">
        <f t="shared" si="125"/>
        <v>C:\Users\luis.nunes\OneDrive - ATERPA\00.SERVIDOR\SALA TÉCNICA\00.PROJETOS\02.DOCUMENTOS\ANO 01\MSV-163MS-638-NORTE\AQ\OBSOLETO</v>
      </c>
      <c r="O2683" t="s">
        <v>4350</v>
      </c>
    </row>
    <row r="2684" spans="1:15" x14ac:dyDescent="0.3">
      <c r="A2684" t="s">
        <v>2684</v>
      </c>
      <c r="B2684">
        <v>634471</v>
      </c>
      <c r="C2684" t="s">
        <v>5996</v>
      </c>
      <c r="D2684" s="11">
        <v>45895</v>
      </c>
      <c r="E2684" t="s">
        <v>3852</v>
      </c>
      <c r="F2684" t="s">
        <v>2791</v>
      </c>
      <c r="G2684" t="s">
        <v>2788</v>
      </c>
      <c r="H2684" t="str">
        <f>IF(_xlfn.XLOOKUP(E2684,LD_01[DOCUMENTO],LD_01[REVISÃO])=F2684,"VIGENTE","OBSOLETO")</f>
        <v>OBSOLETO</v>
      </c>
      <c r="I2684" t="s">
        <v>4320</v>
      </c>
      <c r="J2684" t="s">
        <v>4855</v>
      </c>
      <c r="K2684" t="str">
        <f t="shared" si="123"/>
        <v>MSV-163MS-638-NORTE</v>
      </c>
      <c r="L2684" t="str">
        <f>_xlfn.XLOOKUP(E2684,LD_PROJETOS!A:A,LD_PROJETOS!H:H)</f>
        <v>AQ</v>
      </c>
      <c r="M2684" t="str">
        <f t="shared" si="124"/>
        <v>OBSOLETO</v>
      </c>
      <c r="N2684" t="str">
        <f t="shared" si="125"/>
        <v>C:\Users\luis.nunes\OneDrive - ATERPA\00.SERVIDOR\SALA TÉCNICA\00.PROJETOS\02.DOCUMENTOS\ANO 01\MSV-163MS-638-NORTE\AQ\OBSOLETO</v>
      </c>
      <c r="O2684" t="s">
        <v>4350</v>
      </c>
    </row>
    <row r="2685" spans="1:15" x14ac:dyDescent="0.3">
      <c r="A2685" t="s">
        <v>2685</v>
      </c>
      <c r="B2685">
        <v>616732</v>
      </c>
      <c r="C2685" t="s">
        <v>5996</v>
      </c>
      <c r="D2685" s="11">
        <v>45895</v>
      </c>
      <c r="E2685" t="s">
        <v>3853</v>
      </c>
      <c r="F2685" t="s">
        <v>2791</v>
      </c>
      <c r="G2685" t="s">
        <v>2787</v>
      </c>
      <c r="H2685" t="str">
        <f>IF(_xlfn.XLOOKUP(E2685,LD_01[DOCUMENTO],LD_01[REVISÃO])=F2685,"VIGENTE","OBSOLETO")</f>
        <v>OBSOLETO</v>
      </c>
      <c r="I2685" t="s">
        <v>4320</v>
      </c>
      <c r="J2685" t="s">
        <v>4855</v>
      </c>
      <c r="K2685" t="str">
        <f t="shared" si="123"/>
        <v>MSV-163MS-638-NORTE</v>
      </c>
      <c r="L2685" t="str">
        <f>_xlfn.XLOOKUP(E2685,LD_PROJETOS!A:A,LD_PROJETOS!H:H)</f>
        <v>AQ</v>
      </c>
      <c r="M2685" t="str">
        <f t="shared" si="124"/>
        <v>OBSOLETO</v>
      </c>
      <c r="N2685" t="str">
        <f t="shared" si="125"/>
        <v>C:\Users\luis.nunes\OneDrive - ATERPA\00.SERVIDOR\SALA TÉCNICA\00.PROJETOS\02.DOCUMENTOS\ANO 01\MSV-163MS-638-NORTE\AQ\OBSOLETO</v>
      </c>
      <c r="O2685" t="s">
        <v>4350</v>
      </c>
    </row>
    <row r="2686" spans="1:15" x14ac:dyDescent="0.3">
      <c r="A2686" t="s">
        <v>2686</v>
      </c>
      <c r="B2686">
        <v>269424</v>
      </c>
      <c r="C2686" t="s">
        <v>5996</v>
      </c>
      <c r="D2686" s="11">
        <v>45895</v>
      </c>
      <c r="E2686" t="s">
        <v>3853</v>
      </c>
      <c r="F2686" t="s">
        <v>2791</v>
      </c>
      <c r="G2686" t="s">
        <v>2788</v>
      </c>
      <c r="H2686" t="str">
        <f>IF(_xlfn.XLOOKUP(E2686,LD_01[DOCUMENTO],LD_01[REVISÃO])=F2686,"VIGENTE","OBSOLETO")</f>
        <v>OBSOLETO</v>
      </c>
      <c r="I2686" t="s">
        <v>4320</v>
      </c>
      <c r="J2686" t="s">
        <v>4855</v>
      </c>
      <c r="K2686" t="str">
        <f t="shared" si="123"/>
        <v>MSV-163MS-638-NORTE</v>
      </c>
      <c r="L2686" t="str">
        <f>_xlfn.XLOOKUP(E2686,LD_PROJETOS!A:A,LD_PROJETOS!H:H)</f>
        <v>AQ</v>
      </c>
      <c r="M2686" t="str">
        <f t="shared" si="124"/>
        <v>OBSOLETO</v>
      </c>
      <c r="N2686" t="str">
        <f t="shared" si="125"/>
        <v>C:\Users\luis.nunes\OneDrive - ATERPA\00.SERVIDOR\SALA TÉCNICA\00.PROJETOS\02.DOCUMENTOS\ANO 01\MSV-163MS-638-NORTE\AQ\OBSOLETO</v>
      </c>
      <c r="O2686" t="s">
        <v>4350</v>
      </c>
    </row>
    <row r="2687" spans="1:15" x14ac:dyDescent="0.3">
      <c r="A2687" t="s">
        <v>2687</v>
      </c>
      <c r="B2687">
        <v>1510695</v>
      </c>
      <c r="C2687" t="s">
        <v>5996</v>
      </c>
      <c r="D2687" s="11">
        <v>45895</v>
      </c>
      <c r="E2687" t="s">
        <v>3854</v>
      </c>
      <c r="F2687" t="s">
        <v>2791</v>
      </c>
      <c r="G2687" t="s">
        <v>2787</v>
      </c>
      <c r="H2687" t="str">
        <f>IF(_xlfn.XLOOKUP(E2687,LD_01[DOCUMENTO],LD_01[REVISÃO])=F2687,"VIGENTE","OBSOLETO")</f>
        <v>OBSOLETO</v>
      </c>
      <c r="I2687" t="s">
        <v>4320</v>
      </c>
      <c r="J2687" t="s">
        <v>4855</v>
      </c>
      <c r="K2687" t="str">
        <f t="shared" si="123"/>
        <v>MSV-163MS-638-NORTE</v>
      </c>
      <c r="L2687" t="str">
        <f>_xlfn.XLOOKUP(E2687,LD_PROJETOS!A:A,LD_PROJETOS!H:H)</f>
        <v>AQ</v>
      </c>
      <c r="M2687" t="str">
        <f t="shared" si="124"/>
        <v>OBSOLETO</v>
      </c>
      <c r="N2687" t="str">
        <f t="shared" si="125"/>
        <v>C:\Users\luis.nunes\OneDrive - ATERPA\00.SERVIDOR\SALA TÉCNICA\00.PROJETOS\02.DOCUMENTOS\ANO 01\MSV-163MS-638-NORTE\AQ\OBSOLETO</v>
      </c>
      <c r="O2687" t="s">
        <v>4350</v>
      </c>
    </row>
    <row r="2688" spans="1:15" x14ac:dyDescent="0.3">
      <c r="A2688" t="s">
        <v>2688</v>
      </c>
      <c r="B2688">
        <v>628435</v>
      </c>
      <c r="C2688" t="s">
        <v>5996</v>
      </c>
      <c r="D2688" s="11">
        <v>45895</v>
      </c>
      <c r="E2688" t="s">
        <v>3854</v>
      </c>
      <c r="F2688" t="s">
        <v>2791</v>
      </c>
      <c r="G2688" t="s">
        <v>2788</v>
      </c>
      <c r="H2688" t="str">
        <f>IF(_xlfn.XLOOKUP(E2688,LD_01[DOCUMENTO],LD_01[REVISÃO])=F2688,"VIGENTE","OBSOLETO")</f>
        <v>OBSOLETO</v>
      </c>
      <c r="I2688" t="s">
        <v>4320</v>
      </c>
      <c r="J2688" t="s">
        <v>4855</v>
      </c>
      <c r="K2688" t="str">
        <f t="shared" ref="K2688:K2751" si="126">"MSV-163MS-"&amp;I2688</f>
        <v>MSV-163MS-638-NORTE</v>
      </c>
      <c r="L2688" t="str">
        <f>_xlfn.XLOOKUP(E2688,LD_PROJETOS!A:A,LD_PROJETOS!H:H)</f>
        <v>AQ</v>
      </c>
      <c r="M2688" t="str">
        <f t="shared" ref="M2688:M2751" si="127">IF(H2688&lt;&gt;"OBSOLETO","",H2688)</f>
        <v>OBSOLETO</v>
      </c>
      <c r="N2688" t="str">
        <f t="shared" ref="N2688:N2751" si="128">_xlfn.TEXTJOIN("\",TRUE,J2688:M2688)</f>
        <v>C:\Users\luis.nunes\OneDrive - ATERPA\00.SERVIDOR\SALA TÉCNICA\00.PROJETOS\02.DOCUMENTOS\ANO 01\MSV-163MS-638-NORTE\AQ\OBSOLETO</v>
      </c>
      <c r="O2688" t="s">
        <v>4350</v>
      </c>
    </row>
    <row r="2689" spans="1:15" x14ac:dyDescent="0.3">
      <c r="A2689" t="s">
        <v>2689</v>
      </c>
      <c r="B2689">
        <v>901220</v>
      </c>
      <c r="C2689" t="s">
        <v>5996</v>
      </c>
      <c r="D2689" s="11">
        <v>45895</v>
      </c>
      <c r="E2689" t="s">
        <v>3855</v>
      </c>
      <c r="F2689" t="s">
        <v>2791</v>
      </c>
      <c r="G2689" t="s">
        <v>2787</v>
      </c>
      <c r="H2689" t="str">
        <f>IF(_xlfn.XLOOKUP(E2689,LD_01[DOCUMENTO],LD_01[REVISÃO])=F2689,"VIGENTE","OBSOLETO")</f>
        <v>OBSOLETO</v>
      </c>
      <c r="I2689" t="s">
        <v>4320</v>
      </c>
      <c r="J2689" t="s">
        <v>4855</v>
      </c>
      <c r="K2689" t="str">
        <f t="shared" si="126"/>
        <v>MSV-163MS-638-NORTE</v>
      </c>
      <c r="L2689" t="str">
        <f>_xlfn.XLOOKUP(E2689,LD_PROJETOS!A:A,LD_PROJETOS!H:H)</f>
        <v>AQ</v>
      </c>
      <c r="M2689" t="str">
        <f t="shared" si="127"/>
        <v>OBSOLETO</v>
      </c>
      <c r="N2689" t="str">
        <f t="shared" si="128"/>
        <v>C:\Users\luis.nunes\OneDrive - ATERPA\00.SERVIDOR\SALA TÉCNICA\00.PROJETOS\02.DOCUMENTOS\ANO 01\MSV-163MS-638-NORTE\AQ\OBSOLETO</v>
      </c>
      <c r="O2689" t="s">
        <v>4350</v>
      </c>
    </row>
    <row r="2690" spans="1:15" x14ac:dyDescent="0.3">
      <c r="A2690" t="s">
        <v>2690</v>
      </c>
      <c r="B2690">
        <v>503982</v>
      </c>
      <c r="C2690" t="s">
        <v>5996</v>
      </c>
      <c r="D2690" s="11">
        <v>45895</v>
      </c>
      <c r="E2690" t="s">
        <v>3855</v>
      </c>
      <c r="F2690" t="s">
        <v>2791</v>
      </c>
      <c r="G2690" t="s">
        <v>2788</v>
      </c>
      <c r="H2690" t="str">
        <f>IF(_xlfn.XLOOKUP(E2690,LD_01[DOCUMENTO],LD_01[REVISÃO])=F2690,"VIGENTE","OBSOLETO")</f>
        <v>OBSOLETO</v>
      </c>
      <c r="I2690" t="s">
        <v>4320</v>
      </c>
      <c r="J2690" t="s">
        <v>4855</v>
      </c>
      <c r="K2690" t="str">
        <f t="shared" si="126"/>
        <v>MSV-163MS-638-NORTE</v>
      </c>
      <c r="L2690" t="str">
        <f>_xlfn.XLOOKUP(E2690,LD_PROJETOS!A:A,LD_PROJETOS!H:H)</f>
        <v>AQ</v>
      </c>
      <c r="M2690" t="str">
        <f t="shared" si="127"/>
        <v>OBSOLETO</v>
      </c>
      <c r="N2690" t="str">
        <f t="shared" si="128"/>
        <v>C:\Users\luis.nunes\OneDrive - ATERPA\00.SERVIDOR\SALA TÉCNICA\00.PROJETOS\02.DOCUMENTOS\ANO 01\MSV-163MS-638-NORTE\AQ\OBSOLETO</v>
      </c>
      <c r="O2690" t="s">
        <v>4350</v>
      </c>
    </row>
    <row r="2691" spans="1:15" x14ac:dyDescent="0.3">
      <c r="A2691" t="s">
        <v>2691</v>
      </c>
      <c r="B2691">
        <v>236930</v>
      </c>
      <c r="C2691" t="s">
        <v>5996</v>
      </c>
      <c r="D2691" s="11">
        <v>45895</v>
      </c>
      <c r="E2691" t="s">
        <v>3856</v>
      </c>
      <c r="F2691" t="s">
        <v>2791</v>
      </c>
      <c r="G2691" t="s">
        <v>2787</v>
      </c>
      <c r="H2691" t="str">
        <f>IF(_xlfn.XLOOKUP(E2691,LD_01[DOCUMENTO],LD_01[REVISÃO])=F2691,"VIGENTE","OBSOLETO")</f>
        <v>OBSOLETO</v>
      </c>
      <c r="I2691" t="s">
        <v>4320</v>
      </c>
      <c r="J2691" t="s">
        <v>4855</v>
      </c>
      <c r="K2691" t="str">
        <f t="shared" si="126"/>
        <v>MSV-163MS-638-NORTE</v>
      </c>
      <c r="L2691" t="str">
        <f>_xlfn.XLOOKUP(E2691,LD_PROJETOS!A:A,LD_PROJETOS!H:H)</f>
        <v>AQ</v>
      </c>
      <c r="M2691" t="str">
        <f t="shared" si="127"/>
        <v>OBSOLETO</v>
      </c>
      <c r="N2691" t="str">
        <f t="shared" si="128"/>
        <v>C:\Users\luis.nunes\OneDrive - ATERPA\00.SERVIDOR\SALA TÉCNICA\00.PROJETOS\02.DOCUMENTOS\ANO 01\MSV-163MS-638-NORTE\AQ\OBSOLETO</v>
      </c>
      <c r="O2691" t="s">
        <v>4350</v>
      </c>
    </row>
    <row r="2692" spans="1:15" x14ac:dyDescent="0.3">
      <c r="A2692" t="s">
        <v>2692</v>
      </c>
      <c r="B2692">
        <v>154446</v>
      </c>
      <c r="C2692" t="s">
        <v>5996</v>
      </c>
      <c r="D2692" s="11">
        <v>45895</v>
      </c>
      <c r="E2692" t="s">
        <v>3856</v>
      </c>
      <c r="F2692" t="s">
        <v>2791</v>
      </c>
      <c r="G2692" t="s">
        <v>2788</v>
      </c>
      <c r="H2692" t="str">
        <f>IF(_xlfn.XLOOKUP(E2692,LD_01[DOCUMENTO],LD_01[REVISÃO])=F2692,"VIGENTE","OBSOLETO")</f>
        <v>OBSOLETO</v>
      </c>
      <c r="I2692" t="s">
        <v>4320</v>
      </c>
      <c r="J2692" t="s">
        <v>4855</v>
      </c>
      <c r="K2692" t="str">
        <f t="shared" si="126"/>
        <v>MSV-163MS-638-NORTE</v>
      </c>
      <c r="L2692" t="str">
        <f>_xlfn.XLOOKUP(E2692,LD_PROJETOS!A:A,LD_PROJETOS!H:H)</f>
        <v>AQ</v>
      </c>
      <c r="M2692" t="str">
        <f t="shared" si="127"/>
        <v>OBSOLETO</v>
      </c>
      <c r="N2692" t="str">
        <f t="shared" si="128"/>
        <v>C:\Users\luis.nunes\OneDrive - ATERPA\00.SERVIDOR\SALA TÉCNICA\00.PROJETOS\02.DOCUMENTOS\ANO 01\MSV-163MS-638-NORTE\AQ\OBSOLETO</v>
      </c>
      <c r="O2692" t="s">
        <v>4350</v>
      </c>
    </row>
    <row r="2693" spans="1:15" x14ac:dyDescent="0.3">
      <c r="A2693" t="s">
        <v>2693</v>
      </c>
      <c r="B2693">
        <v>1068545</v>
      </c>
      <c r="C2693" t="s">
        <v>5996</v>
      </c>
      <c r="D2693" s="11">
        <v>45895</v>
      </c>
      <c r="E2693" t="s">
        <v>3857</v>
      </c>
      <c r="F2693" t="s">
        <v>2791</v>
      </c>
      <c r="G2693" t="s">
        <v>2787</v>
      </c>
      <c r="H2693" t="str">
        <f>IF(_xlfn.XLOOKUP(E2693,LD_01[DOCUMENTO],LD_01[REVISÃO])=F2693,"VIGENTE","OBSOLETO")</f>
        <v>OBSOLETO</v>
      </c>
      <c r="I2693" t="s">
        <v>4320</v>
      </c>
      <c r="J2693" t="s">
        <v>4855</v>
      </c>
      <c r="K2693" t="str">
        <f t="shared" si="126"/>
        <v>MSV-163MS-638-NORTE</v>
      </c>
      <c r="L2693" t="str">
        <f>_xlfn.XLOOKUP(E2693,LD_PROJETOS!A:A,LD_PROJETOS!H:H)</f>
        <v>AQ</v>
      </c>
      <c r="M2693" t="str">
        <f t="shared" si="127"/>
        <v>OBSOLETO</v>
      </c>
      <c r="N2693" t="str">
        <f t="shared" si="128"/>
        <v>C:\Users\luis.nunes\OneDrive - ATERPA\00.SERVIDOR\SALA TÉCNICA\00.PROJETOS\02.DOCUMENTOS\ANO 01\MSV-163MS-638-NORTE\AQ\OBSOLETO</v>
      </c>
      <c r="O2693" t="s">
        <v>4350</v>
      </c>
    </row>
    <row r="2694" spans="1:15" x14ac:dyDescent="0.3">
      <c r="A2694" t="s">
        <v>2694</v>
      </c>
      <c r="B2694">
        <v>685915</v>
      </c>
      <c r="C2694" t="s">
        <v>5996</v>
      </c>
      <c r="D2694" s="11">
        <v>45895</v>
      </c>
      <c r="E2694" t="s">
        <v>3857</v>
      </c>
      <c r="F2694" t="s">
        <v>2791</v>
      </c>
      <c r="G2694" t="s">
        <v>2788</v>
      </c>
      <c r="H2694" t="str">
        <f>IF(_xlfn.XLOOKUP(E2694,LD_01[DOCUMENTO],LD_01[REVISÃO])=F2694,"VIGENTE","OBSOLETO")</f>
        <v>OBSOLETO</v>
      </c>
      <c r="I2694" t="s">
        <v>4320</v>
      </c>
      <c r="J2694" t="s">
        <v>4855</v>
      </c>
      <c r="K2694" t="str">
        <f t="shared" si="126"/>
        <v>MSV-163MS-638-NORTE</v>
      </c>
      <c r="L2694" t="str">
        <f>_xlfn.XLOOKUP(E2694,LD_PROJETOS!A:A,LD_PROJETOS!H:H)</f>
        <v>AQ</v>
      </c>
      <c r="M2694" t="str">
        <f t="shared" si="127"/>
        <v>OBSOLETO</v>
      </c>
      <c r="N2694" t="str">
        <f t="shared" si="128"/>
        <v>C:\Users\luis.nunes\OneDrive - ATERPA\00.SERVIDOR\SALA TÉCNICA\00.PROJETOS\02.DOCUMENTOS\ANO 01\MSV-163MS-638-NORTE\AQ\OBSOLETO</v>
      </c>
      <c r="O2694" t="s">
        <v>4350</v>
      </c>
    </row>
    <row r="2695" spans="1:15" x14ac:dyDescent="0.3">
      <c r="A2695" t="s">
        <v>2695</v>
      </c>
      <c r="B2695">
        <v>2196231</v>
      </c>
      <c r="C2695" t="s">
        <v>5996</v>
      </c>
      <c r="D2695" s="11">
        <v>45895</v>
      </c>
      <c r="E2695" t="s">
        <v>3858</v>
      </c>
      <c r="F2695" t="s">
        <v>2791</v>
      </c>
      <c r="G2695" t="s">
        <v>2787</v>
      </c>
      <c r="H2695" t="str">
        <f>IF(_xlfn.XLOOKUP(E2695,LD_01[DOCUMENTO],LD_01[REVISÃO])=F2695,"VIGENTE","OBSOLETO")</f>
        <v>OBSOLETO</v>
      </c>
      <c r="I2695" t="s">
        <v>4320</v>
      </c>
      <c r="J2695" t="s">
        <v>4855</v>
      </c>
      <c r="K2695" t="str">
        <f t="shared" si="126"/>
        <v>MSV-163MS-638-NORTE</v>
      </c>
      <c r="L2695" t="str">
        <f>_xlfn.XLOOKUP(E2695,LD_PROJETOS!A:A,LD_PROJETOS!H:H)</f>
        <v>AQ</v>
      </c>
      <c r="M2695" t="str">
        <f t="shared" si="127"/>
        <v>OBSOLETO</v>
      </c>
      <c r="N2695" t="str">
        <f t="shared" si="128"/>
        <v>C:\Users\luis.nunes\OneDrive - ATERPA\00.SERVIDOR\SALA TÉCNICA\00.PROJETOS\02.DOCUMENTOS\ANO 01\MSV-163MS-638-NORTE\AQ\OBSOLETO</v>
      </c>
      <c r="O2695" t="s">
        <v>4350</v>
      </c>
    </row>
    <row r="2696" spans="1:15" x14ac:dyDescent="0.3">
      <c r="A2696" t="s">
        <v>2696</v>
      </c>
      <c r="B2696">
        <v>3482446</v>
      </c>
      <c r="C2696" t="s">
        <v>5996</v>
      </c>
      <c r="D2696" s="11">
        <v>45895</v>
      </c>
      <c r="E2696" t="s">
        <v>3858</v>
      </c>
      <c r="F2696" t="s">
        <v>2791</v>
      </c>
      <c r="G2696" t="s">
        <v>2788</v>
      </c>
      <c r="H2696" t="str">
        <f>IF(_xlfn.XLOOKUP(E2696,LD_01[DOCUMENTO],LD_01[REVISÃO])=F2696,"VIGENTE","OBSOLETO")</f>
        <v>OBSOLETO</v>
      </c>
      <c r="I2696" t="s">
        <v>4320</v>
      </c>
      <c r="J2696" t="s">
        <v>4855</v>
      </c>
      <c r="K2696" t="str">
        <f t="shared" si="126"/>
        <v>MSV-163MS-638-NORTE</v>
      </c>
      <c r="L2696" t="str">
        <f>_xlfn.XLOOKUP(E2696,LD_PROJETOS!A:A,LD_PROJETOS!H:H)</f>
        <v>AQ</v>
      </c>
      <c r="M2696" t="str">
        <f t="shared" si="127"/>
        <v>OBSOLETO</v>
      </c>
      <c r="N2696" t="str">
        <f t="shared" si="128"/>
        <v>C:\Users\luis.nunes\OneDrive - ATERPA\00.SERVIDOR\SALA TÉCNICA\00.PROJETOS\02.DOCUMENTOS\ANO 01\MSV-163MS-638-NORTE\AQ\OBSOLETO</v>
      </c>
      <c r="O2696" t="s">
        <v>4350</v>
      </c>
    </row>
    <row r="2697" spans="1:15" x14ac:dyDescent="0.3">
      <c r="A2697" t="s">
        <v>2697</v>
      </c>
      <c r="B2697">
        <v>1994847</v>
      </c>
      <c r="C2697" t="s">
        <v>5996</v>
      </c>
      <c r="D2697" s="11">
        <v>45895</v>
      </c>
      <c r="E2697" t="s">
        <v>3859</v>
      </c>
      <c r="F2697" t="s">
        <v>2791</v>
      </c>
      <c r="G2697" t="s">
        <v>2787</v>
      </c>
      <c r="H2697" t="str">
        <f>IF(_xlfn.XLOOKUP(E2697,LD_01[DOCUMENTO],LD_01[REVISÃO])=F2697,"VIGENTE","OBSOLETO")</f>
        <v>OBSOLETO</v>
      </c>
      <c r="I2697" t="s">
        <v>4320</v>
      </c>
      <c r="J2697" t="s">
        <v>4855</v>
      </c>
      <c r="K2697" t="str">
        <f t="shared" si="126"/>
        <v>MSV-163MS-638-NORTE</v>
      </c>
      <c r="L2697" t="str">
        <f>_xlfn.XLOOKUP(E2697,LD_PROJETOS!A:A,LD_PROJETOS!H:H)</f>
        <v>AQ</v>
      </c>
      <c r="M2697" t="str">
        <f t="shared" si="127"/>
        <v>OBSOLETO</v>
      </c>
      <c r="N2697" t="str">
        <f t="shared" si="128"/>
        <v>C:\Users\luis.nunes\OneDrive - ATERPA\00.SERVIDOR\SALA TÉCNICA\00.PROJETOS\02.DOCUMENTOS\ANO 01\MSV-163MS-638-NORTE\AQ\OBSOLETO</v>
      </c>
      <c r="O2697" t="s">
        <v>4350</v>
      </c>
    </row>
    <row r="2698" spans="1:15" x14ac:dyDescent="0.3">
      <c r="A2698" t="s">
        <v>2698</v>
      </c>
      <c r="B2698">
        <v>1768158</v>
      </c>
      <c r="C2698" t="s">
        <v>5996</v>
      </c>
      <c r="D2698" s="11">
        <v>45895</v>
      </c>
      <c r="E2698" t="s">
        <v>3859</v>
      </c>
      <c r="F2698" t="s">
        <v>2791</v>
      </c>
      <c r="G2698" t="s">
        <v>2788</v>
      </c>
      <c r="H2698" t="str">
        <f>IF(_xlfn.XLOOKUP(E2698,LD_01[DOCUMENTO],LD_01[REVISÃO])=F2698,"VIGENTE","OBSOLETO")</f>
        <v>OBSOLETO</v>
      </c>
      <c r="I2698" t="s">
        <v>4320</v>
      </c>
      <c r="J2698" t="s">
        <v>4855</v>
      </c>
      <c r="K2698" t="str">
        <f t="shared" si="126"/>
        <v>MSV-163MS-638-NORTE</v>
      </c>
      <c r="L2698" t="str">
        <f>_xlfn.XLOOKUP(E2698,LD_PROJETOS!A:A,LD_PROJETOS!H:H)</f>
        <v>AQ</v>
      </c>
      <c r="M2698" t="str">
        <f t="shared" si="127"/>
        <v>OBSOLETO</v>
      </c>
      <c r="N2698" t="str">
        <f t="shared" si="128"/>
        <v>C:\Users\luis.nunes\OneDrive - ATERPA\00.SERVIDOR\SALA TÉCNICA\00.PROJETOS\02.DOCUMENTOS\ANO 01\MSV-163MS-638-NORTE\AQ\OBSOLETO</v>
      </c>
      <c r="O2698" t="s">
        <v>4350</v>
      </c>
    </row>
    <row r="2699" spans="1:15" x14ac:dyDescent="0.3">
      <c r="A2699" t="s">
        <v>2699</v>
      </c>
      <c r="B2699">
        <v>5059015</v>
      </c>
      <c r="C2699" t="s">
        <v>5996</v>
      </c>
      <c r="D2699" s="11">
        <v>45895</v>
      </c>
      <c r="E2699" t="s">
        <v>3860</v>
      </c>
      <c r="F2699" t="s">
        <v>2791</v>
      </c>
      <c r="G2699" t="s">
        <v>2787</v>
      </c>
      <c r="H2699" t="str">
        <f>IF(_xlfn.XLOOKUP(E2699,LD_01[DOCUMENTO],LD_01[REVISÃO])=F2699,"VIGENTE","OBSOLETO")</f>
        <v>OBSOLETO</v>
      </c>
      <c r="I2699" t="s">
        <v>4320</v>
      </c>
      <c r="J2699" t="s">
        <v>4855</v>
      </c>
      <c r="K2699" t="str">
        <f t="shared" si="126"/>
        <v>MSV-163MS-638-NORTE</v>
      </c>
      <c r="L2699" t="str">
        <f>_xlfn.XLOOKUP(E2699,LD_PROJETOS!A:A,LD_PROJETOS!H:H)</f>
        <v>AQ</v>
      </c>
      <c r="M2699" t="str">
        <f t="shared" si="127"/>
        <v>OBSOLETO</v>
      </c>
      <c r="N2699" t="str">
        <f t="shared" si="128"/>
        <v>C:\Users\luis.nunes\OneDrive - ATERPA\00.SERVIDOR\SALA TÉCNICA\00.PROJETOS\02.DOCUMENTOS\ANO 01\MSV-163MS-638-NORTE\AQ\OBSOLETO</v>
      </c>
      <c r="O2699" t="s">
        <v>4350</v>
      </c>
    </row>
    <row r="2700" spans="1:15" x14ac:dyDescent="0.3">
      <c r="A2700" t="s">
        <v>2700</v>
      </c>
      <c r="B2700">
        <v>2760074</v>
      </c>
      <c r="C2700" t="s">
        <v>5996</v>
      </c>
      <c r="D2700" s="11">
        <v>45895</v>
      </c>
      <c r="E2700" t="s">
        <v>3860</v>
      </c>
      <c r="F2700" t="s">
        <v>2791</v>
      </c>
      <c r="G2700" t="s">
        <v>2788</v>
      </c>
      <c r="H2700" t="str">
        <f>IF(_xlfn.XLOOKUP(E2700,LD_01[DOCUMENTO],LD_01[REVISÃO])=F2700,"VIGENTE","OBSOLETO")</f>
        <v>OBSOLETO</v>
      </c>
      <c r="I2700" t="s">
        <v>4320</v>
      </c>
      <c r="J2700" t="s">
        <v>4855</v>
      </c>
      <c r="K2700" t="str">
        <f t="shared" si="126"/>
        <v>MSV-163MS-638-NORTE</v>
      </c>
      <c r="L2700" t="str">
        <f>_xlfn.XLOOKUP(E2700,LD_PROJETOS!A:A,LD_PROJETOS!H:H)</f>
        <v>AQ</v>
      </c>
      <c r="M2700" t="str">
        <f t="shared" si="127"/>
        <v>OBSOLETO</v>
      </c>
      <c r="N2700" t="str">
        <f t="shared" si="128"/>
        <v>C:\Users\luis.nunes\OneDrive - ATERPA\00.SERVIDOR\SALA TÉCNICA\00.PROJETOS\02.DOCUMENTOS\ANO 01\MSV-163MS-638-NORTE\AQ\OBSOLETO</v>
      </c>
      <c r="O2700" t="s">
        <v>4350</v>
      </c>
    </row>
    <row r="2701" spans="1:15" x14ac:dyDescent="0.3">
      <c r="A2701" t="s">
        <v>2701</v>
      </c>
      <c r="B2701">
        <v>2417923</v>
      </c>
      <c r="C2701" t="s">
        <v>5996</v>
      </c>
      <c r="D2701" s="11">
        <v>45895</v>
      </c>
      <c r="E2701" t="s">
        <v>3861</v>
      </c>
      <c r="F2701" t="s">
        <v>2791</v>
      </c>
      <c r="G2701" t="s">
        <v>2787</v>
      </c>
      <c r="H2701" t="str">
        <f>IF(_xlfn.XLOOKUP(E2701,LD_01[DOCUMENTO],LD_01[REVISÃO])=F2701,"VIGENTE","OBSOLETO")</f>
        <v>OBSOLETO</v>
      </c>
      <c r="I2701" t="s">
        <v>4320</v>
      </c>
      <c r="J2701" t="s">
        <v>4855</v>
      </c>
      <c r="K2701" t="str">
        <f t="shared" si="126"/>
        <v>MSV-163MS-638-NORTE</v>
      </c>
      <c r="L2701" t="str">
        <f>_xlfn.XLOOKUP(E2701,LD_PROJETOS!A:A,LD_PROJETOS!H:H)</f>
        <v>AQ</v>
      </c>
      <c r="M2701" t="str">
        <f t="shared" si="127"/>
        <v>OBSOLETO</v>
      </c>
      <c r="N2701" t="str">
        <f t="shared" si="128"/>
        <v>C:\Users\luis.nunes\OneDrive - ATERPA\00.SERVIDOR\SALA TÉCNICA\00.PROJETOS\02.DOCUMENTOS\ANO 01\MSV-163MS-638-NORTE\AQ\OBSOLETO</v>
      </c>
      <c r="O2701" t="s">
        <v>4350</v>
      </c>
    </row>
    <row r="2702" spans="1:15" x14ac:dyDescent="0.3">
      <c r="A2702" t="s">
        <v>2702</v>
      </c>
      <c r="B2702">
        <v>699576</v>
      </c>
      <c r="C2702" t="s">
        <v>5996</v>
      </c>
      <c r="D2702" s="11">
        <v>45895</v>
      </c>
      <c r="E2702" t="s">
        <v>3861</v>
      </c>
      <c r="F2702" t="s">
        <v>2791</v>
      </c>
      <c r="G2702" t="s">
        <v>2788</v>
      </c>
      <c r="H2702" t="str">
        <f>IF(_xlfn.XLOOKUP(E2702,LD_01[DOCUMENTO],LD_01[REVISÃO])=F2702,"VIGENTE","OBSOLETO")</f>
        <v>OBSOLETO</v>
      </c>
      <c r="I2702" t="s">
        <v>4320</v>
      </c>
      <c r="J2702" t="s">
        <v>4855</v>
      </c>
      <c r="K2702" t="str">
        <f t="shared" si="126"/>
        <v>MSV-163MS-638-NORTE</v>
      </c>
      <c r="L2702" t="str">
        <f>_xlfn.XLOOKUP(E2702,LD_PROJETOS!A:A,LD_PROJETOS!H:H)</f>
        <v>AQ</v>
      </c>
      <c r="M2702" t="str">
        <f t="shared" si="127"/>
        <v>OBSOLETO</v>
      </c>
      <c r="N2702" t="str">
        <f t="shared" si="128"/>
        <v>C:\Users\luis.nunes\OneDrive - ATERPA\00.SERVIDOR\SALA TÉCNICA\00.PROJETOS\02.DOCUMENTOS\ANO 01\MSV-163MS-638-NORTE\AQ\OBSOLETO</v>
      </c>
      <c r="O2702" t="s">
        <v>4350</v>
      </c>
    </row>
    <row r="2703" spans="1:15" x14ac:dyDescent="0.3">
      <c r="A2703" t="s">
        <v>2703</v>
      </c>
      <c r="B2703">
        <v>1669837</v>
      </c>
      <c r="C2703" t="s">
        <v>5996</v>
      </c>
      <c r="D2703" s="11">
        <v>45895</v>
      </c>
      <c r="E2703" t="s">
        <v>3862</v>
      </c>
      <c r="F2703" t="s">
        <v>2791</v>
      </c>
      <c r="G2703" t="s">
        <v>2787</v>
      </c>
      <c r="H2703" t="str">
        <f>IF(_xlfn.XLOOKUP(E2703,LD_01[DOCUMENTO],LD_01[REVISÃO])=F2703,"VIGENTE","OBSOLETO")</f>
        <v>OBSOLETO</v>
      </c>
      <c r="I2703" t="s">
        <v>4320</v>
      </c>
      <c r="J2703" t="s">
        <v>4855</v>
      </c>
      <c r="K2703" t="str">
        <f t="shared" si="126"/>
        <v>MSV-163MS-638-NORTE</v>
      </c>
      <c r="L2703" t="str">
        <f>_xlfn.XLOOKUP(E2703,LD_PROJETOS!A:A,LD_PROJETOS!H:H)</f>
        <v>AQ</v>
      </c>
      <c r="M2703" t="str">
        <f t="shared" si="127"/>
        <v>OBSOLETO</v>
      </c>
      <c r="N2703" t="str">
        <f t="shared" si="128"/>
        <v>C:\Users\luis.nunes\OneDrive - ATERPA\00.SERVIDOR\SALA TÉCNICA\00.PROJETOS\02.DOCUMENTOS\ANO 01\MSV-163MS-638-NORTE\AQ\OBSOLETO</v>
      </c>
      <c r="O2703" t="s">
        <v>4350</v>
      </c>
    </row>
    <row r="2704" spans="1:15" x14ac:dyDescent="0.3">
      <c r="A2704" t="s">
        <v>2704</v>
      </c>
      <c r="B2704">
        <v>550319</v>
      </c>
      <c r="C2704" t="s">
        <v>5996</v>
      </c>
      <c r="D2704" s="11">
        <v>45895</v>
      </c>
      <c r="E2704" t="s">
        <v>3862</v>
      </c>
      <c r="F2704" t="s">
        <v>2791</v>
      </c>
      <c r="G2704" t="s">
        <v>2788</v>
      </c>
      <c r="H2704" t="str">
        <f>IF(_xlfn.XLOOKUP(E2704,LD_01[DOCUMENTO],LD_01[REVISÃO])=F2704,"VIGENTE","OBSOLETO")</f>
        <v>OBSOLETO</v>
      </c>
      <c r="I2704" t="s">
        <v>4320</v>
      </c>
      <c r="J2704" t="s">
        <v>4855</v>
      </c>
      <c r="K2704" t="str">
        <f t="shared" si="126"/>
        <v>MSV-163MS-638-NORTE</v>
      </c>
      <c r="L2704" t="str">
        <f>_xlfn.XLOOKUP(E2704,LD_PROJETOS!A:A,LD_PROJETOS!H:H)</f>
        <v>AQ</v>
      </c>
      <c r="M2704" t="str">
        <f t="shared" si="127"/>
        <v>OBSOLETO</v>
      </c>
      <c r="N2704" t="str">
        <f t="shared" si="128"/>
        <v>C:\Users\luis.nunes\OneDrive - ATERPA\00.SERVIDOR\SALA TÉCNICA\00.PROJETOS\02.DOCUMENTOS\ANO 01\MSV-163MS-638-NORTE\AQ\OBSOLETO</v>
      </c>
      <c r="O2704" t="s">
        <v>4350</v>
      </c>
    </row>
    <row r="2705" spans="1:15" x14ac:dyDescent="0.3">
      <c r="A2705" t="s">
        <v>2705</v>
      </c>
      <c r="B2705">
        <v>490008</v>
      </c>
      <c r="C2705" t="s">
        <v>5996</v>
      </c>
      <c r="D2705" s="11">
        <v>45895</v>
      </c>
      <c r="E2705" t="s">
        <v>3863</v>
      </c>
      <c r="F2705" t="s">
        <v>2791</v>
      </c>
      <c r="G2705" t="s">
        <v>2787</v>
      </c>
      <c r="H2705" t="str">
        <f>IF(_xlfn.XLOOKUP(E2705,LD_01[DOCUMENTO],LD_01[REVISÃO])=F2705,"VIGENTE","OBSOLETO")</f>
        <v>OBSOLETO</v>
      </c>
      <c r="I2705" t="s">
        <v>4320</v>
      </c>
      <c r="J2705" t="s">
        <v>4855</v>
      </c>
      <c r="K2705" t="str">
        <f t="shared" si="126"/>
        <v>MSV-163MS-638-NORTE</v>
      </c>
      <c r="L2705" t="str">
        <f>_xlfn.XLOOKUP(E2705,LD_PROJETOS!A:A,LD_PROJETOS!H:H)</f>
        <v>AQ</v>
      </c>
      <c r="M2705" t="str">
        <f t="shared" si="127"/>
        <v>OBSOLETO</v>
      </c>
      <c r="N2705" t="str">
        <f t="shared" si="128"/>
        <v>C:\Users\luis.nunes\OneDrive - ATERPA\00.SERVIDOR\SALA TÉCNICA\00.PROJETOS\02.DOCUMENTOS\ANO 01\MSV-163MS-638-NORTE\AQ\OBSOLETO</v>
      </c>
      <c r="O2705" t="s">
        <v>4350</v>
      </c>
    </row>
    <row r="2706" spans="1:15" x14ac:dyDescent="0.3">
      <c r="A2706" t="s">
        <v>2706</v>
      </c>
      <c r="B2706">
        <v>1913214</v>
      </c>
      <c r="C2706" t="s">
        <v>5996</v>
      </c>
      <c r="D2706" s="11">
        <v>45895</v>
      </c>
      <c r="E2706" t="s">
        <v>3863</v>
      </c>
      <c r="F2706" t="s">
        <v>2791</v>
      </c>
      <c r="G2706" t="s">
        <v>2788</v>
      </c>
      <c r="H2706" t="str">
        <f>IF(_xlfn.XLOOKUP(E2706,LD_01[DOCUMENTO],LD_01[REVISÃO])=F2706,"VIGENTE","OBSOLETO")</f>
        <v>OBSOLETO</v>
      </c>
      <c r="I2706" t="s">
        <v>4320</v>
      </c>
      <c r="J2706" t="s">
        <v>4855</v>
      </c>
      <c r="K2706" t="str">
        <f t="shared" si="126"/>
        <v>MSV-163MS-638-NORTE</v>
      </c>
      <c r="L2706" t="str">
        <f>_xlfn.XLOOKUP(E2706,LD_PROJETOS!A:A,LD_PROJETOS!H:H)</f>
        <v>AQ</v>
      </c>
      <c r="M2706" t="str">
        <f t="shared" si="127"/>
        <v>OBSOLETO</v>
      </c>
      <c r="N2706" t="str">
        <f t="shared" si="128"/>
        <v>C:\Users\luis.nunes\OneDrive - ATERPA\00.SERVIDOR\SALA TÉCNICA\00.PROJETOS\02.DOCUMENTOS\ANO 01\MSV-163MS-638-NORTE\AQ\OBSOLETO</v>
      </c>
      <c r="O2706" t="s">
        <v>4350</v>
      </c>
    </row>
    <row r="2707" spans="1:15" x14ac:dyDescent="0.3">
      <c r="A2707" t="s">
        <v>2707</v>
      </c>
      <c r="B2707">
        <v>181218</v>
      </c>
      <c r="C2707" t="s">
        <v>5996</v>
      </c>
      <c r="D2707" s="11">
        <v>45895</v>
      </c>
      <c r="E2707" t="s">
        <v>3864</v>
      </c>
      <c r="F2707" t="s">
        <v>2791</v>
      </c>
      <c r="G2707" t="s">
        <v>2787</v>
      </c>
      <c r="H2707" t="str">
        <f>IF(_xlfn.XLOOKUP(E2707,LD_01[DOCUMENTO],LD_01[REVISÃO])=F2707,"VIGENTE","OBSOLETO")</f>
        <v>OBSOLETO</v>
      </c>
      <c r="I2707" t="s">
        <v>4320</v>
      </c>
      <c r="J2707" t="s">
        <v>4855</v>
      </c>
      <c r="K2707" t="str">
        <f t="shared" si="126"/>
        <v>MSV-163MS-638-NORTE</v>
      </c>
      <c r="L2707" t="str">
        <f>_xlfn.XLOOKUP(E2707,LD_PROJETOS!A:A,LD_PROJETOS!H:H)</f>
        <v>AQ</v>
      </c>
      <c r="M2707" t="str">
        <f t="shared" si="127"/>
        <v>OBSOLETO</v>
      </c>
      <c r="N2707" t="str">
        <f t="shared" si="128"/>
        <v>C:\Users\luis.nunes\OneDrive - ATERPA\00.SERVIDOR\SALA TÉCNICA\00.PROJETOS\02.DOCUMENTOS\ANO 01\MSV-163MS-638-NORTE\AQ\OBSOLETO</v>
      </c>
      <c r="O2707" t="s">
        <v>4350</v>
      </c>
    </row>
    <row r="2708" spans="1:15" x14ac:dyDescent="0.3">
      <c r="A2708" t="s">
        <v>2708</v>
      </c>
      <c r="B2708">
        <v>114089</v>
      </c>
      <c r="C2708" t="s">
        <v>5996</v>
      </c>
      <c r="D2708" s="11">
        <v>45895</v>
      </c>
      <c r="E2708" t="s">
        <v>3864</v>
      </c>
      <c r="F2708" t="s">
        <v>2791</v>
      </c>
      <c r="G2708" t="s">
        <v>2788</v>
      </c>
      <c r="H2708" t="str">
        <f>IF(_xlfn.XLOOKUP(E2708,LD_01[DOCUMENTO],LD_01[REVISÃO])=F2708,"VIGENTE","OBSOLETO")</f>
        <v>OBSOLETO</v>
      </c>
      <c r="I2708" t="s">
        <v>4320</v>
      </c>
      <c r="J2708" t="s">
        <v>4855</v>
      </c>
      <c r="K2708" t="str">
        <f t="shared" si="126"/>
        <v>MSV-163MS-638-NORTE</v>
      </c>
      <c r="L2708" t="str">
        <f>_xlfn.XLOOKUP(E2708,LD_PROJETOS!A:A,LD_PROJETOS!H:H)</f>
        <v>AQ</v>
      </c>
      <c r="M2708" t="str">
        <f t="shared" si="127"/>
        <v>OBSOLETO</v>
      </c>
      <c r="N2708" t="str">
        <f t="shared" si="128"/>
        <v>C:\Users\luis.nunes\OneDrive - ATERPA\00.SERVIDOR\SALA TÉCNICA\00.PROJETOS\02.DOCUMENTOS\ANO 01\MSV-163MS-638-NORTE\AQ\OBSOLETO</v>
      </c>
      <c r="O2708" t="s">
        <v>4350</v>
      </c>
    </row>
    <row r="2709" spans="1:15" x14ac:dyDescent="0.3">
      <c r="A2709" t="s">
        <v>2709</v>
      </c>
      <c r="B2709">
        <v>809955</v>
      </c>
      <c r="C2709" t="s">
        <v>5996</v>
      </c>
      <c r="D2709" s="11">
        <v>45895</v>
      </c>
      <c r="E2709" t="s">
        <v>3865</v>
      </c>
      <c r="F2709" t="s">
        <v>2791</v>
      </c>
      <c r="G2709" t="s">
        <v>2787</v>
      </c>
      <c r="H2709" t="str">
        <f>IF(_xlfn.XLOOKUP(E2709,LD_01[DOCUMENTO],LD_01[REVISÃO])=F2709,"VIGENTE","OBSOLETO")</f>
        <v>OBSOLETO</v>
      </c>
      <c r="I2709" t="s">
        <v>4320</v>
      </c>
      <c r="J2709" t="s">
        <v>4855</v>
      </c>
      <c r="K2709" t="str">
        <f t="shared" si="126"/>
        <v>MSV-163MS-638-NORTE</v>
      </c>
      <c r="L2709" t="str">
        <f>_xlfn.XLOOKUP(E2709,LD_PROJETOS!A:A,LD_PROJETOS!H:H)</f>
        <v>AQ</v>
      </c>
      <c r="M2709" t="str">
        <f t="shared" si="127"/>
        <v>OBSOLETO</v>
      </c>
      <c r="N2709" t="str">
        <f t="shared" si="128"/>
        <v>C:\Users\luis.nunes\OneDrive - ATERPA\00.SERVIDOR\SALA TÉCNICA\00.PROJETOS\02.DOCUMENTOS\ANO 01\MSV-163MS-638-NORTE\AQ\OBSOLETO</v>
      </c>
      <c r="O2709" t="s">
        <v>4350</v>
      </c>
    </row>
    <row r="2710" spans="1:15" x14ac:dyDescent="0.3">
      <c r="A2710" t="s">
        <v>2710</v>
      </c>
      <c r="B2710">
        <v>1239265</v>
      </c>
      <c r="C2710" t="s">
        <v>5996</v>
      </c>
      <c r="D2710" s="11">
        <v>45895</v>
      </c>
      <c r="E2710" t="s">
        <v>3865</v>
      </c>
      <c r="F2710" t="s">
        <v>2791</v>
      </c>
      <c r="G2710" t="s">
        <v>2788</v>
      </c>
      <c r="H2710" t="str">
        <f>IF(_xlfn.XLOOKUP(E2710,LD_01[DOCUMENTO],LD_01[REVISÃO])=F2710,"VIGENTE","OBSOLETO")</f>
        <v>OBSOLETO</v>
      </c>
      <c r="I2710" t="s">
        <v>4320</v>
      </c>
      <c r="J2710" t="s">
        <v>4855</v>
      </c>
      <c r="K2710" t="str">
        <f t="shared" si="126"/>
        <v>MSV-163MS-638-NORTE</v>
      </c>
      <c r="L2710" t="str">
        <f>_xlfn.XLOOKUP(E2710,LD_PROJETOS!A:A,LD_PROJETOS!H:H)</f>
        <v>AQ</v>
      </c>
      <c r="M2710" t="str">
        <f t="shared" si="127"/>
        <v>OBSOLETO</v>
      </c>
      <c r="N2710" t="str">
        <f t="shared" si="128"/>
        <v>C:\Users\luis.nunes\OneDrive - ATERPA\00.SERVIDOR\SALA TÉCNICA\00.PROJETOS\02.DOCUMENTOS\ANO 01\MSV-163MS-638-NORTE\AQ\OBSOLETO</v>
      </c>
      <c r="O2710" t="s">
        <v>4350</v>
      </c>
    </row>
    <row r="2711" spans="1:15" x14ac:dyDescent="0.3">
      <c r="A2711" t="s">
        <v>2679</v>
      </c>
      <c r="B2711">
        <v>877224</v>
      </c>
      <c r="C2711" t="s">
        <v>5996</v>
      </c>
      <c r="D2711" s="11">
        <v>45895</v>
      </c>
      <c r="E2711" t="s">
        <v>3730</v>
      </c>
      <c r="F2711" t="s">
        <v>2799</v>
      </c>
      <c r="G2711" t="s">
        <v>2788</v>
      </c>
      <c r="H2711" t="str">
        <f>IF(_xlfn.XLOOKUP(E2711,LD_01[DOCUMENTO],LD_01[REVISÃO])=F2711,"VIGENTE","OBSOLETO")</f>
        <v>VIGENTE</v>
      </c>
      <c r="I2711" t="s">
        <v>4320</v>
      </c>
      <c r="J2711" t="s">
        <v>4855</v>
      </c>
      <c r="K2711" t="str">
        <f t="shared" si="126"/>
        <v>MSV-163MS-638-NORTE</v>
      </c>
      <c r="L2711" t="str">
        <f>_xlfn.XLOOKUP(E2711,LD_PROJETOS!A:A,LD_PROJETOS!H:H)</f>
        <v>DR</v>
      </c>
      <c r="M2711" t="str">
        <f t="shared" si="127"/>
        <v/>
      </c>
      <c r="N2711" t="str">
        <f t="shared" si="128"/>
        <v>C:\Users\luis.nunes\OneDrive - ATERPA\00.SERVIDOR\SALA TÉCNICA\00.PROJETOS\02.DOCUMENTOS\ANO 01\MSV-163MS-638-NORTE\DR</v>
      </c>
      <c r="O2711" t="s">
        <v>4350</v>
      </c>
    </row>
    <row r="2712" spans="1:15" x14ac:dyDescent="0.3">
      <c r="A2712" t="s">
        <v>2680</v>
      </c>
      <c r="B2712">
        <v>1241749</v>
      </c>
      <c r="C2712" t="s">
        <v>5996</v>
      </c>
      <c r="D2712" s="11">
        <v>45895</v>
      </c>
      <c r="E2712" t="s">
        <v>3731</v>
      </c>
      <c r="F2712" t="s">
        <v>2791</v>
      </c>
      <c r="G2712" t="s">
        <v>2788</v>
      </c>
      <c r="H2712" t="str">
        <f>IF(_xlfn.XLOOKUP(E2712,LD_01[DOCUMENTO],LD_01[REVISÃO])=F2712,"VIGENTE","OBSOLETO")</f>
        <v>VIGENTE</v>
      </c>
      <c r="I2712" t="s">
        <v>4320</v>
      </c>
      <c r="J2712" t="s">
        <v>4855</v>
      </c>
      <c r="K2712" t="str">
        <f t="shared" si="126"/>
        <v>MSV-163MS-638-NORTE</v>
      </c>
      <c r="L2712" t="str">
        <f>_xlfn.XLOOKUP(E2712,LD_PROJETOS!A:A,LD_PROJETOS!H:H)</f>
        <v>DR</v>
      </c>
      <c r="M2712" t="str">
        <f t="shared" si="127"/>
        <v/>
      </c>
      <c r="N2712" t="str">
        <f t="shared" si="128"/>
        <v>C:\Users\luis.nunes\OneDrive - ATERPA\00.SERVIDOR\SALA TÉCNICA\00.PROJETOS\02.DOCUMENTOS\ANO 01\MSV-163MS-638-NORTE\DR</v>
      </c>
      <c r="O2712" t="s">
        <v>4350</v>
      </c>
    </row>
    <row r="2713" spans="1:15" x14ac:dyDescent="0.3">
      <c r="A2713" t="s">
        <v>2659</v>
      </c>
      <c r="B2713">
        <v>2367284</v>
      </c>
      <c r="C2713" t="s">
        <v>5996</v>
      </c>
      <c r="D2713" s="11">
        <v>45895</v>
      </c>
      <c r="E2713" t="s">
        <v>3716</v>
      </c>
      <c r="F2713" t="s">
        <v>2818</v>
      </c>
      <c r="G2713" t="s">
        <v>2787</v>
      </c>
      <c r="H2713" t="str">
        <f>IF(_xlfn.XLOOKUP(E2713,LD_01[DOCUMENTO],LD_01[REVISÃO])=F2713,"VIGENTE","OBSOLETO")</f>
        <v>OBSOLETO</v>
      </c>
      <c r="I2713" t="s">
        <v>4320</v>
      </c>
      <c r="J2713" t="s">
        <v>4855</v>
      </c>
      <c r="K2713" t="str">
        <f t="shared" si="126"/>
        <v>MSV-163MS-638-NORTE</v>
      </c>
      <c r="L2713" t="str">
        <f>_xlfn.XLOOKUP(E2713,LD_PROJETOS!A:A,LD_PROJETOS!H:H)</f>
        <v>TE</v>
      </c>
      <c r="M2713" t="str">
        <f t="shared" si="127"/>
        <v>OBSOLETO</v>
      </c>
      <c r="N2713" t="str">
        <f t="shared" si="128"/>
        <v>C:\Users\luis.nunes\OneDrive - ATERPA\00.SERVIDOR\SALA TÉCNICA\00.PROJETOS\02.DOCUMENTOS\ANO 01\MSV-163MS-638-NORTE\TE\OBSOLETO</v>
      </c>
      <c r="O2713" t="s">
        <v>4350</v>
      </c>
    </row>
    <row r="2714" spans="1:15" x14ac:dyDescent="0.3">
      <c r="A2714" t="s">
        <v>2660</v>
      </c>
      <c r="B2714">
        <v>7555104</v>
      </c>
      <c r="C2714" t="s">
        <v>5996</v>
      </c>
      <c r="D2714" s="11">
        <v>45895</v>
      </c>
      <c r="E2714" t="s">
        <v>3716</v>
      </c>
      <c r="F2714" t="s">
        <v>2818</v>
      </c>
      <c r="G2714" t="s">
        <v>2788</v>
      </c>
      <c r="H2714" t="str">
        <f>IF(_xlfn.XLOOKUP(E2714,LD_01[DOCUMENTO],LD_01[REVISÃO])=F2714,"VIGENTE","OBSOLETO")</f>
        <v>OBSOLETO</v>
      </c>
      <c r="I2714" t="s">
        <v>4321</v>
      </c>
      <c r="J2714" t="s">
        <v>4855</v>
      </c>
      <c r="K2714" t="str">
        <f t="shared" si="126"/>
        <v>MSV-163MS-702-NORTE</v>
      </c>
      <c r="L2714" t="str">
        <f>_xlfn.XLOOKUP(E2714,LD_PROJETOS!A:A,LD_PROJETOS!H:H)</f>
        <v>TE</v>
      </c>
      <c r="M2714" t="str">
        <f t="shared" si="127"/>
        <v>OBSOLETO</v>
      </c>
      <c r="N2714" t="str">
        <f t="shared" si="128"/>
        <v>C:\Users\luis.nunes\OneDrive - ATERPA\00.SERVIDOR\SALA TÉCNICA\00.PROJETOS\02.DOCUMENTOS\ANO 01\MSV-163MS-702-NORTE\TE\OBSOLETO</v>
      </c>
      <c r="O2714" t="s">
        <v>4350</v>
      </c>
    </row>
    <row r="2715" spans="1:15" x14ac:dyDescent="0.3">
      <c r="A2715" t="s">
        <v>2720</v>
      </c>
      <c r="B2715">
        <v>5534886</v>
      </c>
      <c r="C2715" t="s">
        <v>5996</v>
      </c>
      <c r="D2715" s="11">
        <v>45895</v>
      </c>
      <c r="E2715" t="s">
        <v>3954</v>
      </c>
      <c r="F2715" t="s">
        <v>2799</v>
      </c>
      <c r="G2715" t="s">
        <v>2787</v>
      </c>
      <c r="H2715" t="str">
        <f>IF(_xlfn.XLOOKUP(E2715,LD_01[DOCUMENTO],LD_01[REVISÃO])=F2715,"VIGENTE","OBSOLETO")</f>
        <v>VIGENTE</v>
      </c>
      <c r="I2715" t="s">
        <v>4321</v>
      </c>
      <c r="J2715" t="s">
        <v>4855</v>
      </c>
      <c r="K2715" t="str">
        <f t="shared" si="126"/>
        <v>MSV-163MS-702-NORTE</v>
      </c>
      <c r="L2715" t="str">
        <f>_xlfn.XLOOKUP(E2715,LD_PROJETOS!A:A,LD_PROJETOS!H:H)</f>
        <v>EL</v>
      </c>
      <c r="M2715" t="str">
        <f t="shared" si="127"/>
        <v/>
      </c>
      <c r="N2715" t="str">
        <f t="shared" si="128"/>
        <v>C:\Users\luis.nunes\OneDrive - ATERPA\00.SERVIDOR\SALA TÉCNICA\00.PROJETOS\02.DOCUMENTOS\ANO 01\MSV-163MS-702-NORTE\EL</v>
      </c>
      <c r="O2715" t="s">
        <v>4350</v>
      </c>
    </row>
    <row r="2716" spans="1:15" x14ac:dyDescent="0.3">
      <c r="A2716" t="s">
        <v>2721</v>
      </c>
      <c r="B2716">
        <v>397537</v>
      </c>
      <c r="C2716" t="s">
        <v>5996</v>
      </c>
      <c r="D2716" s="11">
        <v>45895</v>
      </c>
      <c r="E2716" t="s">
        <v>3954</v>
      </c>
      <c r="F2716" t="s">
        <v>2799</v>
      </c>
      <c r="G2716" t="s">
        <v>2788</v>
      </c>
      <c r="H2716" t="str">
        <f>IF(_xlfn.XLOOKUP(E2716,LD_01[DOCUMENTO],LD_01[REVISÃO])=F2716,"VIGENTE","OBSOLETO")</f>
        <v>VIGENTE</v>
      </c>
      <c r="I2716" t="s">
        <v>4321</v>
      </c>
      <c r="J2716" t="s">
        <v>4855</v>
      </c>
      <c r="K2716" t="str">
        <f t="shared" si="126"/>
        <v>MSV-163MS-702-NORTE</v>
      </c>
      <c r="L2716" t="str">
        <f>_xlfn.XLOOKUP(E2716,LD_PROJETOS!A:A,LD_PROJETOS!H:H)</f>
        <v>EL</v>
      </c>
      <c r="M2716" t="str">
        <f t="shared" si="127"/>
        <v/>
      </c>
      <c r="N2716" t="str">
        <f t="shared" si="128"/>
        <v>C:\Users\luis.nunes\OneDrive - ATERPA\00.SERVIDOR\SALA TÉCNICA\00.PROJETOS\02.DOCUMENTOS\ANO 01\MSV-163MS-702-NORTE\EL</v>
      </c>
      <c r="O2716" t="s">
        <v>4350</v>
      </c>
    </row>
    <row r="2717" spans="1:15" x14ac:dyDescent="0.3">
      <c r="A2717" t="s">
        <v>2722</v>
      </c>
      <c r="B2717">
        <v>877192</v>
      </c>
      <c r="C2717" t="s">
        <v>5996</v>
      </c>
      <c r="D2717" s="11">
        <v>45895</v>
      </c>
      <c r="E2717" t="s">
        <v>3956</v>
      </c>
      <c r="F2717" t="s">
        <v>2799</v>
      </c>
      <c r="G2717" t="s">
        <v>2787</v>
      </c>
      <c r="H2717" t="str">
        <f>IF(_xlfn.XLOOKUP(E2717,LD_01[DOCUMENTO],LD_01[REVISÃO])=F2717,"VIGENTE","OBSOLETO")</f>
        <v>VIGENTE</v>
      </c>
      <c r="I2717" t="s">
        <v>4321</v>
      </c>
      <c r="J2717" t="s">
        <v>4855</v>
      </c>
      <c r="K2717" t="str">
        <f t="shared" si="126"/>
        <v>MSV-163MS-702-NORTE</v>
      </c>
      <c r="L2717" t="str">
        <f>_xlfn.XLOOKUP(E2717,LD_PROJETOS!A:A,LD_PROJETOS!H:H)</f>
        <v>EL</v>
      </c>
      <c r="M2717" t="str">
        <f t="shared" si="127"/>
        <v/>
      </c>
      <c r="N2717" t="str">
        <f t="shared" si="128"/>
        <v>C:\Users\luis.nunes\OneDrive - ATERPA\00.SERVIDOR\SALA TÉCNICA\00.PROJETOS\02.DOCUMENTOS\ANO 01\MSV-163MS-702-NORTE\EL</v>
      </c>
      <c r="O2717" t="s">
        <v>4350</v>
      </c>
    </row>
    <row r="2718" spans="1:15" x14ac:dyDescent="0.3">
      <c r="A2718" t="s">
        <v>2723</v>
      </c>
      <c r="B2718">
        <v>357590</v>
      </c>
      <c r="C2718" t="s">
        <v>5996</v>
      </c>
      <c r="D2718" s="11">
        <v>45895</v>
      </c>
      <c r="E2718" t="s">
        <v>3956</v>
      </c>
      <c r="F2718" t="s">
        <v>2799</v>
      </c>
      <c r="G2718" t="s">
        <v>2788</v>
      </c>
      <c r="H2718" t="str">
        <f>IF(_xlfn.XLOOKUP(E2718,LD_01[DOCUMENTO],LD_01[REVISÃO])=F2718,"VIGENTE","OBSOLETO")</f>
        <v>VIGENTE</v>
      </c>
      <c r="I2718" t="s">
        <v>4321</v>
      </c>
      <c r="J2718" t="s">
        <v>4855</v>
      </c>
      <c r="K2718" t="str">
        <f t="shared" si="126"/>
        <v>MSV-163MS-702-NORTE</v>
      </c>
      <c r="L2718" t="str">
        <f>_xlfn.XLOOKUP(E2718,LD_PROJETOS!A:A,LD_PROJETOS!H:H)</f>
        <v>EL</v>
      </c>
      <c r="M2718" t="str">
        <f t="shared" si="127"/>
        <v/>
      </c>
      <c r="N2718" t="str">
        <f t="shared" si="128"/>
        <v>C:\Users\luis.nunes\OneDrive - ATERPA\00.SERVIDOR\SALA TÉCNICA\00.PROJETOS\02.DOCUMENTOS\ANO 01\MSV-163MS-702-NORTE\EL</v>
      </c>
      <c r="O2718" t="s">
        <v>4350</v>
      </c>
    </row>
    <row r="2719" spans="1:15" x14ac:dyDescent="0.3">
      <c r="A2719" t="s">
        <v>2711</v>
      </c>
      <c r="B2719">
        <v>2663865</v>
      </c>
      <c r="C2719" t="s">
        <v>5996</v>
      </c>
      <c r="D2719" s="11">
        <v>45895</v>
      </c>
      <c r="E2719" t="s">
        <v>3933</v>
      </c>
      <c r="F2719" t="s">
        <v>2797</v>
      </c>
      <c r="G2719" t="s">
        <v>2787</v>
      </c>
      <c r="H2719" t="str">
        <f>IF(_xlfn.XLOOKUP(E2719,LD_01[DOCUMENTO],LD_01[REVISÃO])=F2719,"VIGENTE","OBSOLETO")</f>
        <v>VIGENTE</v>
      </c>
      <c r="I2719" t="s">
        <v>4321</v>
      </c>
      <c r="J2719" t="s">
        <v>4855</v>
      </c>
      <c r="K2719" t="str">
        <f t="shared" si="126"/>
        <v>MSV-163MS-702-NORTE</v>
      </c>
      <c r="L2719" t="str">
        <f>_xlfn.XLOOKUP(E2719,LD_PROJETOS!A:A,LD_PROJETOS!H:H)</f>
        <v>DR</v>
      </c>
      <c r="M2719" t="str">
        <f t="shared" si="127"/>
        <v/>
      </c>
      <c r="N2719" t="str">
        <f t="shared" si="128"/>
        <v>C:\Users\luis.nunes\OneDrive - ATERPA\00.SERVIDOR\SALA TÉCNICA\00.PROJETOS\02.DOCUMENTOS\ANO 01\MSV-163MS-702-NORTE\DR</v>
      </c>
      <c r="O2719" t="s">
        <v>4350</v>
      </c>
    </row>
    <row r="2720" spans="1:15" x14ac:dyDescent="0.3">
      <c r="A2720" t="s">
        <v>2712</v>
      </c>
      <c r="B2720">
        <v>801200</v>
      </c>
      <c r="C2720" t="s">
        <v>5996</v>
      </c>
      <c r="D2720" s="11">
        <v>45895</v>
      </c>
      <c r="E2720" t="s">
        <v>3933</v>
      </c>
      <c r="F2720" t="s">
        <v>2797</v>
      </c>
      <c r="G2720" t="s">
        <v>2788</v>
      </c>
      <c r="H2720" t="str">
        <f>IF(_xlfn.XLOOKUP(E2720,LD_01[DOCUMENTO],LD_01[REVISÃO])=F2720,"VIGENTE","OBSOLETO")</f>
        <v>VIGENTE</v>
      </c>
      <c r="I2720" t="s">
        <v>4321</v>
      </c>
      <c r="J2720" t="s">
        <v>4855</v>
      </c>
      <c r="K2720" t="str">
        <f t="shared" si="126"/>
        <v>MSV-163MS-702-NORTE</v>
      </c>
      <c r="L2720" t="str">
        <f>_xlfn.XLOOKUP(E2720,LD_PROJETOS!A:A,LD_PROJETOS!H:H)</f>
        <v>DR</v>
      </c>
      <c r="M2720" t="str">
        <f t="shared" si="127"/>
        <v/>
      </c>
      <c r="N2720" t="str">
        <f t="shared" si="128"/>
        <v>C:\Users\luis.nunes\OneDrive - ATERPA\00.SERVIDOR\SALA TÉCNICA\00.PROJETOS\02.DOCUMENTOS\ANO 01\MSV-163MS-702-NORTE\DR</v>
      </c>
      <c r="O2720" t="s">
        <v>4350</v>
      </c>
    </row>
    <row r="2721" spans="1:15" x14ac:dyDescent="0.3">
      <c r="A2721" t="s">
        <v>2713</v>
      </c>
      <c r="B2721">
        <v>2331584</v>
      </c>
      <c r="C2721" t="s">
        <v>5996</v>
      </c>
      <c r="D2721" s="11">
        <v>45895</v>
      </c>
      <c r="E2721" t="s">
        <v>3934</v>
      </c>
      <c r="F2721" t="s">
        <v>2797</v>
      </c>
      <c r="G2721" t="s">
        <v>2787</v>
      </c>
      <c r="H2721" t="str">
        <f>IF(_xlfn.XLOOKUP(E2721,LD_01[DOCUMENTO],LD_01[REVISÃO])=F2721,"VIGENTE","OBSOLETO")</f>
        <v>VIGENTE</v>
      </c>
      <c r="I2721" t="s">
        <v>4321</v>
      </c>
      <c r="J2721" t="s">
        <v>4855</v>
      </c>
      <c r="K2721" t="str">
        <f t="shared" si="126"/>
        <v>MSV-163MS-702-NORTE</v>
      </c>
      <c r="L2721" t="str">
        <f>_xlfn.XLOOKUP(E2721,LD_PROJETOS!A:A,LD_PROJETOS!H:H)</f>
        <v>DR</v>
      </c>
      <c r="M2721" t="str">
        <f t="shared" si="127"/>
        <v/>
      </c>
      <c r="N2721" t="str">
        <f t="shared" si="128"/>
        <v>C:\Users\luis.nunes\OneDrive - ATERPA\00.SERVIDOR\SALA TÉCNICA\00.PROJETOS\02.DOCUMENTOS\ANO 01\MSV-163MS-702-NORTE\DR</v>
      </c>
      <c r="O2721" t="s">
        <v>4350</v>
      </c>
    </row>
    <row r="2722" spans="1:15" x14ac:dyDescent="0.3">
      <c r="A2722" t="s">
        <v>2714</v>
      </c>
      <c r="B2722">
        <v>599625</v>
      </c>
      <c r="C2722" t="s">
        <v>5996</v>
      </c>
      <c r="D2722" s="11">
        <v>45895</v>
      </c>
      <c r="E2722" t="s">
        <v>3934</v>
      </c>
      <c r="F2722" t="s">
        <v>2797</v>
      </c>
      <c r="G2722" t="s">
        <v>2788</v>
      </c>
      <c r="H2722" t="str">
        <f>IF(_xlfn.XLOOKUP(E2722,LD_01[DOCUMENTO],LD_01[REVISÃO])=F2722,"VIGENTE","OBSOLETO")</f>
        <v>VIGENTE</v>
      </c>
      <c r="I2722" t="s">
        <v>4321</v>
      </c>
      <c r="J2722" t="s">
        <v>4855</v>
      </c>
      <c r="K2722" t="str">
        <f t="shared" si="126"/>
        <v>MSV-163MS-702-NORTE</v>
      </c>
      <c r="L2722" t="str">
        <f>_xlfn.XLOOKUP(E2722,LD_PROJETOS!A:A,LD_PROJETOS!H:H)</f>
        <v>DR</v>
      </c>
      <c r="M2722" t="str">
        <f t="shared" si="127"/>
        <v/>
      </c>
      <c r="N2722" t="str">
        <f t="shared" si="128"/>
        <v>C:\Users\luis.nunes\OneDrive - ATERPA\00.SERVIDOR\SALA TÉCNICA\00.PROJETOS\02.DOCUMENTOS\ANO 01\MSV-163MS-702-NORTE\DR</v>
      </c>
      <c r="O2722" t="s">
        <v>4350</v>
      </c>
    </row>
    <row r="2723" spans="1:15" x14ac:dyDescent="0.3">
      <c r="A2723" t="s">
        <v>2717</v>
      </c>
      <c r="B2723">
        <v>4573255</v>
      </c>
      <c r="C2723" t="s">
        <v>5996</v>
      </c>
      <c r="D2723" s="11">
        <v>45895</v>
      </c>
      <c r="E2723" t="s">
        <v>3949</v>
      </c>
      <c r="F2723" t="s">
        <v>2797</v>
      </c>
      <c r="G2723" t="s">
        <v>2787</v>
      </c>
      <c r="H2723" t="str">
        <f>IF(_xlfn.XLOOKUP(E2723,LD_01[DOCUMENTO],LD_01[REVISÃO])=F2723,"VIGENTE","OBSOLETO")</f>
        <v>VIGENTE</v>
      </c>
      <c r="I2723" t="s">
        <v>4321</v>
      </c>
      <c r="J2723" t="s">
        <v>4855</v>
      </c>
      <c r="K2723" t="str">
        <f t="shared" si="126"/>
        <v>MSV-163MS-702-NORTE</v>
      </c>
      <c r="L2723" t="str">
        <f>_xlfn.XLOOKUP(E2723,LD_PROJETOS!A:A,LD_PROJETOS!H:H)</f>
        <v>PV</v>
      </c>
      <c r="M2723" t="str">
        <f t="shared" si="127"/>
        <v/>
      </c>
      <c r="N2723" t="str">
        <f t="shared" si="128"/>
        <v>C:\Users\luis.nunes\OneDrive - ATERPA\00.SERVIDOR\SALA TÉCNICA\00.PROJETOS\02.DOCUMENTOS\ANO 01\MSV-163MS-702-NORTE\PV</v>
      </c>
      <c r="O2723" t="s">
        <v>4350</v>
      </c>
    </row>
    <row r="2724" spans="1:15" x14ac:dyDescent="0.3">
      <c r="A2724" t="s">
        <v>2718</v>
      </c>
      <c r="B2724">
        <v>1674617</v>
      </c>
      <c r="C2724" t="s">
        <v>5996</v>
      </c>
      <c r="D2724" s="11">
        <v>45895</v>
      </c>
      <c r="E2724" t="s">
        <v>3949</v>
      </c>
      <c r="F2724" t="s">
        <v>2797</v>
      </c>
      <c r="G2724" t="s">
        <v>2788</v>
      </c>
      <c r="H2724" t="str">
        <f>IF(_xlfn.XLOOKUP(E2724,LD_01[DOCUMENTO],LD_01[REVISÃO])=F2724,"VIGENTE","OBSOLETO")</f>
        <v>VIGENTE</v>
      </c>
      <c r="I2724" t="s">
        <v>4321</v>
      </c>
      <c r="J2724" t="s">
        <v>4855</v>
      </c>
      <c r="K2724" t="str">
        <f t="shared" si="126"/>
        <v>MSV-163MS-702-NORTE</v>
      </c>
      <c r="L2724" t="str">
        <f>_xlfn.XLOOKUP(E2724,LD_PROJETOS!A:A,LD_PROJETOS!H:H)</f>
        <v>PV</v>
      </c>
      <c r="M2724" t="str">
        <f t="shared" si="127"/>
        <v/>
      </c>
      <c r="N2724" t="str">
        <f t="shared" si="128"/>
        <v>C:\Users\luis.nunes\OneDrive - ATERPA\00.SERVIDOR\SALA TÉCNICA\00.PROJETOS\02.DOCUMENTOS\ANO 01\MSV-163MS-702-NORTE\PV</v>
      </c>
      <c r="O2724" t="s">
        <v>4350</v>
      </c>
    </row>
    <row r="2725" spans="1:15" x14ac:dyDescent="0.3">
      <c r="A2725" t="s">
        <v>2715</v>
      </c>
      <c r="B2725">
        <v>726440</v>
      </c>
      <c r="C2725" t="s">
        <v>5996</v>
      </c>
      <c r="D2725" s="11">
        <v>45895</v>
      </c>
      <c r="E2725" t="s">
        <v>3941</v>
      </c>
      <c r="F2725" t="s">
        <v>2797</v>
      </c>
      <c r="G2725" t="s">
        <v>2788</v>
      </c>
      <c r="H2725" t="str">
        <f>IF(_xlfn.XLOOKUP(E2725,LD_01[DOCUMENTO],LD_01[REVISÃO])=F2725,"VIGENTE","OBSOLETO")</f>
        <v>VIGENTE</v>
      </c>
      <c r="I2725" t="s">
        <v>4321</v>
      </c>
      <c r="J2725" t="s">
        <v>4855</v>
      </c>
      <c r="K2725" t="str">
        <f t="shared" si="126"/>
        <v>MSV-163MS-702-NORTE</v>
      </c>
      <c r="L2725" t="str">
        <f>_xlfn.XLOOKUP(E2725,LD_PROJETOS!A:A,LD_PROJETOS!H:H)</f>
        <v>DR</v>
      </c>
      <c r="M2725" t="str">
        <f t="shared" si="127"/>
        <v/>
      </c>
      <c r="N2725" t="str">
        <f t="shared" si="128"/>
        <v>C:\Users\luis.nunes\OneDrive - ATERPA\00.SERVIDOR\SALA TÉCNICA\00.PROJETOS\02.DOCUMENTOS\ANO 01\MSV-163MS-702-NORTE\DR</v>
      </c>
      <c r="O2725" t="s">
        <v>4350</v>
      </c>
    </row>
    <row r="2726" spans="1:15" x14ac:dyDescent="0.3">
      <c r="A2726" t="s">
        <v>2719</v>
      </c>
      <c r="B2726">
        <v>2124004</v>
      </c>
      <c r="C2726" t="s">
        <v>5996</v>
      </c>
      <c r="D2726" s="11">
        <v>45895</v>
      </c>
      <c r="E2726" t="s">
        <v>3951</v>
      </c>
      <c r="F2726" t="s">
        <v>2797</v>
      </c>
      <c r="G2726" t="s">
        <v>2788</v>
      </c>
      <c r="H2726" t="str">
        <f>IF(_xlfn.XLOOKUP(E2726,LD_01[DOCUMENTO],LD_01[REVISÃO])=F2726,"VIGENTE","OBSOLETO")</f>
        <v>VIGENTE</v>
      </c>
      <c r="I2726" t="s">
        <v>4321</v>
      </c>
      <c r="J2726" t="s">
        <v>4855</v>
      </c>
      <c r="K2726" t="str">
        <f t="shared" si="126"/>
        <v>MSV-163MS-702-NORTE</v>
      </c>
      <c r="L2726" t="str">
        <f>_xlfn.XLOOKUP(E2726,LD_PROJETOS!A:A,LD_PROJETOS!H:H)</f>
        <v>PV</v>
      </c>
      <c r="M2726" t="str">
        <f t="shared" si="127"/>
        <v/>
      </c>
      <c r="N2726" t="str">
        <f t="shared" si="128"/>
        <v>C:\Users\luis.nunes\OneDrive - ATERPA\00.SERVIDOR\SALA TÉCNICA\00.PROJETOS\02.DOCUMENTOS\ANO 01\MSV-163MS-702-NORTE\PV</v>
      </c>
      <c r="O2726" t="s">
        <v>4780</v>
      </c>
    </row>
    <row r="2727" spans="1:15" x14ac:dyDescent="0.3">
      <c r="A2727" t="s">
        <v>2716</v>
      </c>
      <c r="B2727">
        <v>251498</v>
      </c>
      <c r="C2727" t="s">
        <v>5996</v>
      </c>
      <c r="D2727" s="11">
        <v>45895</v>
      </c>
      <c r="E2727" t="s">
        <v>4074</v>
      </c>
      <c r="F2727" t="s">
        <v>2786</v>
      </c>
      <c r="G2727" t="s">
        <v>2788</v>
      </c>
      <c r="H2727" t="str">
        <f>IF(_xlfn.XLOOKUP(E2727,LD_01[DOCUMENTO],LD_01[REVISÃO])=F2727,"VIGENTE","OBSOLETO")</f>
        <v>VIGENTE</v>
      </c>
      <c r="I2727" t="s">
        <v>4322</v>
      </c>
      <c r="J2727" t="s">
        <v>4855</v>
      </c>
      <c r="K2727" t="str">
        <f t="shared" si="126"/>
        <v>MSV-163MS-730-732</v>
      </c>
      <c r="L2727" t="str">
        <f>_xlfn.XLOOKUP(E2727,LD_PROJETOS!A:A,LD_PROJETOS!H:H)</f>
        <v>SI</v>
      </c>
      <c r="M2727" t="str">
        <f t="shared" si="127"/>
        <v/>
      </c>
      <c r="N2727" t="str">
        <f t="shared" si="128"/>
        <v>C:\Users\luis.nunes\OneDrive - ATERPA\00.SERVIDOR\SALA TÉCNICA\00.PROJETOS\02.DOCUMENTOS\ANO 01\MSV-163MS-730-732\SI</v>
      </c>
      <c r="O2727" t="s">
        <v>4350</v>
      </c>
    </row>
    <row r="2728" spans="1:15" x14ac:dyDescent="0.3">
      <c r="A2728" t="s">
        <v>2773</v>
      </c>
      <c r="B2728">
        <v>4969856</v>
      </c>
      <c r="C2728" t="s">
        <v>5996</v>
      </c>
      <c r="D2728" s="11">
        <v>45895</v>
      </c>
      <c r="E2728" t="s">
        <v>5407</v>
      </c>
      <c r="F2728" t="s">
        <v>2799</v>
      </c>
      <c r="G2728" t="s">
        <v>2787</v>
      </c>
      <c r="H2728" t="str">
        <f>IF(_xlfn.XLOOKUP(E2728,LD_01[DOCUMENTO],LD_01[REVISÃO])=F2728,"VIGENTE","OBSOLETO")</f>
        <v>VIGENTE</v>
      </c>
      <c r="I2728" t="s">
        <v>4322</v>
      </c>
      <c r="J2728" t="s">
        <v>4855</v>
      </c>
      <c r="K2728" t="str">
        <f t="shared" si="126"/>
        <v>MSV-163MS-730-732</v>
      </c>
      <c r="L2728" t="str">
        <f>_xlfn.XLOOKUP(E2728,LD_PROJETOS!A:A,LD_PROJETOS!H:H)</f>
        <v>GG</v>
      </c>
      <c r="M2728" t="str">
        <f t="shared" si="127"/>
        <v/>
      </c>
      <c r="N2728" t="str">
        <f t="shared" si="128"/>
        <v>C:\Users\luis.nunes\OneDrive - ATERPA\00.SERVIDOR\SALA TÉCNICA\00.PROJETOS\02.DOCUMENTOS\ANO 01\MSV-163MS-730-732\GG</v>
      </c>
      <c r="O2728" t="s">
        <v>4350</v>
      </c>
    </row>
    <row r="2729" spans="1:15" x14ac:dyDescent="0.3">
      <c r="A2729" t="s">
        <v>2774</v>
      </c>
      <c r="B2729">
        <v>614885</v>
      </c>
      <c r="C2729" t="s">
        <v>5996</v>
      </c>
      <c r="D2729" s="11">
        <v>45895</v>
      </c>
      <c r="E2729" t="s">
        <v>5407</v>
      </c>
      <c r="F2729" t="s">
        <v>2799</v>
      </c>
      <c r="G2729" t="s">
        <v>2788</v>
      </c>
      <c r="H2729" t="str">
        <f>IF(_xlfn.XLOOKUP(E2729,LD_01[DOCUMENTO],LD_01[REVISÃO])=F2729,"VIGENTE","OBSOLETO")</f>
        <v>VIGENTE</v>
      </c>
      <c r="I2729" t="s">
        <v>4322</v>
      </c>
      <c r="J2729" t="s">
        <v>4855</v>
      </c>
      <c r="K2729" t="str">
        <f t="shared" si="126"/>
        <v>MSV-163MS-730-732</v>
      </c>
      <c r="L2729" t="str">
        <f>_xlfn.XLOOKUP(E2729,LD_PROJETOS!A:A,LD_PROJETOS!H:H)</f>
        <v>GG</v>
      </c>
      <c r="M2729" t="str">
        <f t="shared" si="127"/>
        <v/>
      </c>
      <c r="N2729" t="str">
        <f t="shared" si="128"/>
        <v>C:\Users\luis.nunes\OneDrive - ATERPA\00.SERVIDOR\SALA TÉCNICA\00.PROJETOS\02.DOCUMENTOS\ANO 01\MSV-163MS-730-732\GG</v>
      </c>
      <c r="O2729" t="s">
        <v>4350</v>
      </c>
    </row>
    <row r="2730" spans="1:15" x14ac:dyDescent="0.3">
      <c r="A2730" t="s">
        <v>2775</v>
      </c>
      <c r="B2730">
        <v>5042418</v>
      </c>
      <c r="C2730" t="s">
        <v>5996</v>
      </c>
      <c r="D2730" s="11">
        <v>45895</v>
      </c>
      <c r="E2730" t="s">
        <v>5408</v>
      </c>
      <c r="F2730" t="s">
        <v>2799</v>
      </c>
      <c r="G2730" t="s">
        <v>2787</v>
      </c>
      <c r="H2730" t="str">
        <f>IF(_xlfn.XLOOKUP(E2730,LD_01[DOCUMENTO],LD_01[REVISÃO])=F2730,"VIGENTE","OBSOLETO")</f>
        <v>VIGENTE</v>
      </c>
      <c r="I2730" t="s">
        <v>4322</v>
      </c>
      <c r="J2730" t="s">
        <v>4855</v>
      </c>
      <c r="K2730" t="str">
        <f t="shared" si="126"/>
        <v>MSV-163MS-730-732</v>
      </c>
      <c r="L2730" t="str">
        <f>_xlfn.XLOOKUP(E2730,LD_PROJETOS!A:A,LD_PROJETOS!H:H)</f>
        <v>GG</v>
      </c>
      <c r="M2730" t="str">
        <f t="shared" si="127"/>
        <v/>
      </c>
      <c r="N2730" t="str">
        <f t="shared" si="128"/>
        <v>C:\Users\luis.nunes\OneDrive - ATERPA\00.SERVIDOR\SALA TÉCNICA\00.PROJETOS\02.DOCUMENTOS\ANO 01\MSV-163MS-730-732\GG</v>
      </c>
      <c r="O2730" t="s">
        <v>4350</v>
      </c>
    </row>
    <row r="2731" spans="1:15" x14ac:dyDescent="0.3">
      <c r="A2731" t="s">
        <v>2776</v>
      </c>
      <c r="B2731">
        <v>566357</v>
      </c>
      <c r="C2731" t="s">
        <v>5996</v>
      </c>
      <c r="D2731" s="11">
        <v>45895</v>
      </c>
      <c r="E2731" t="s">
        <v>5408</v>
      </c>
      <c r="F2731" t="s">
        <v>2799</v>
      </c>
      <c r="G2731" t="s">
        <v>2788</v>
      </c>
      <c r="H2731" t="str">
        <f>IF(_xlfn.XLOOKUP(E2731,LD_01[DOCUMENTO],LD_01[REVISÃO])=F2731,"VIGENTE","OBSOLETO")</f>
        <v>VIGENTE</v>
      </c>
      <c r="I2731" t="s">
        <v>4322</v>
      </c>
      <c r="J2731" t="s">
        <v>4855</v>
      </c>
      <c r="K2731" t="str">
        <f t="shared" si="126"/>
        <v>MSV-163MS-730-732</v>
      </c>
      <c r="L2731" t="str">
        <f>_xlfn.XLOOKUP(E2731,LD_PROJETOS!A:A,LD_PROJETOS!H:H)</f>
        <v>GG</v>
      </c>
      <c r="M2731" t="str">
        <f t="shared" si="127"/>
        <v/>
      </c>
      <c r="N2731" t="str">
        <f t="shared" si="128"/>
        <v>C:\Users\luis.nunes\OneDrive - ATERPA\00.SERVIDOR\SALA TÉCNICA\00.PROJETOS\02.DOCUMENTOS\ANO 01\MSV-163MS-730-732\GG</v>
      </c>
      <c r="O2731" t="s">
        <v>4350</v>
      </c>
    </row>
    <row r="2732" spans="1:15" x14ac:dyDescent="0.3">
      <c r="A2732" t="s">
        <v>2724</v>
      </c>
      <c r="B2732">
        <v>1782927</v>
      </c>
      <c r="C2732" t="s">
        <v>5996</v>
      </c>
      <c r="D2732" s="11">
        <v>45895</v>
      </c>
      <c r="E2732" t="s">
        <v>3976</v>
      </c>
      <c r="F2732" t="s">
        <v>2793</v>
      </c>
      <c r="G2732" t="s">
        <v>2787</v>
      </c>
      <c r="H2732" t="str">
        <f>IF(_xlfn.XLOOKUP(E2732,LD_01[DOCUMENTO],LD_01[REVISÃO])=F2732,"VIGENTE","OBSOLETO")</f>
        <v>VIGENTE</v>
      </c>
      <c r="I2732" t="s">
        <v>4322</v>
      </c>
      <c r="J2732" t="s">
        <v>4855</v>
      </c>
      <c r="K2732" t="str">
        <f t="shared" si="126"/>
        <v>MSV-163MS-730-732</v>
      </c>
      <c r="L2732" t="str">
        <f>_xlfn.XLOOKUP(E2732,LD_PROJETOS!A:A,LD_PROJETOS!H:H)</f>
        <v>GE</v>
      </c>
      <c r="M2732" t="str">
        <f t="shared" si="127"/>
        <v/>
      </c>
      <c r="N2732" t="str">
        <f t="shared" si="128"/>
        <v>C:\Users\luis.nunes\OneDrive - ATERPA\00.SERVIDOR\SALA TÉCNICA\00.PROJETOS\02.DOCUMENTOS\ANO 01\MSV-163MS-730-732\GE</v>
      </c>
      <c r="O2732" t="s">
        <v>4350</v>
      </c>
    </row>
    <row r="2733" spans="1:15" x14ac:dyDescent="0.3">
      <c r="A2733" t="s">
        <v>2725</v>
      </c>
      <c r="B2733">
        <v>884753</v>
      </c>
      <c r="C2733" t="s">
        <v>5996</v>
      </c>
      <c r="D2733" s="11">
        <v>45895</v>
      </c>
      <c r="E2733" t="s">
        <v>3976</v>
      </c>
      <c r="F2733" t="s">
        <v>2793</v>
      </c>
      <c r="G2733" t="s">
        <v>2788</v>
      </c>
      <c r="H2733" t="str">
        <f>IF(_xlfn.XLOOKUP(E2733,LD_01[DOCUMENTO],LD_01[REVISÃO])=F2733,"VIGENTE","OBSOLETO")</f>
        <v>VIGENTE</v>
      </c>
      <c r="I2733" t="s">
        <v>4322</v>
      </c>
      <c r="J2733" t="s">
        <v>4855</v>
      </c>
      <c r="K2733" t="str">
        <f t="shared" si="126"/>
        <v>MSV-163MS-730-732</v>
      </c>
      <c r="L2733" t="str">
        <f>_xlfn.XLOOKUP(E2733,LD_PROJETOS!A:A,LD_PROJETOS!H:H)</f>
        <v>GE</v>
      </c>
      <c r="M2733" t="str">
        <f t="shared" si="127"/>
        <v/>
      </c>
      <c r="N2733" t="str">
        <f t="shared" si="128"/>
        <v>C:\Users\luis.nunes\OneDrive - ATERPA\00.SERVIDOR\SALA TÉCNICA\00.PROJETOS\02.DOCUMENTOS\ANO 01\MSV-163MS-730-732\GE</v>
      </c>
      <c r="O2733" t="s">
        <v>4350</v>
      </c>
    </row>
    <row r="2734" spans="1:15" x14ac:dyDescent="0.3">
      <c r="A2734" t="s">
        <v>2726</v>
      </c>
      <c r="B2734">
        <v>1875002</v>
      </c>
      <c r="C2734" t="s">
        <v>5996</v>
      </c>
      <c r="D2734" s="11">
        <v>45895</v>
      </c>
      <c r="E2734" t="s">
        <v>3977</v>
      </c>
      <c r="F2734" t="s">
        <v>2825</v>
      </c>
      <c r="G2734" t="s">
        <v>2787</v>
      </c>
      <c r="H2734" t="str">
        <f>IF(_xlfn.XLOOKUP(E2734,LD_01[DOCUMENTO],LD_01[REVISÃO])=F2734,"VIGENTE","OBSOLETO")</f>
        <v>VIGENTE</v>
      </c>
      <c r="I2734" t="s">
        <v>4322</v>
      </c>
      <c r="J2734" t="s">
        <v>4855</v>
      </c>
      <c r="K2734" t="str">
        <f t="shared" si="126"/>
        <v>MSV-163MS-730-732</v>
      </c>
      <c r="L2734" t="str">
        <f>_xlfn.XLOOKUP(E2734,LD_PROJETOS!A:A,LD_PROJETOS!H:H)</f>
        <v>GE</v>
      </c>
      <c r="M2734" t="str">
        <f t="shared" si="127"/>
        <v/>
      </c>
      <c r="N2734" t="str">
        <f t="shared" si="128"/>
        <v>C:\Users\luis.nunes\OneDrive - ATERPA\00.SERVIDOR\SALA TÉCNICA\00.PROJETOS\02.DOCUMENTOS\ANO 01\MSV-163MS-730-732\GE</v>
      </c>
      <c r="O2734" t="s">
        <v>4350</v>
      </c>
    </row>
    <row r="2735" spans="1:15" x14ac:dyDescent="0.3">
      <c r="A2735" t="s">
        <v>2727</v>
      </c>
      <c r="B2735">
        <v>818264</v>
      </c>
      <c r="C2735" t="s">
        <v>5996</v>
      </c>
      <c r="D2735" s="11">
        <v>45895</v>
      </c>
      <c r="E2735" t="s">
        <v>3977</v>
      </c>
      <c r="F2735" t="s">
        <v>2825</v>
      </c>
      <c r="G2735" t="s">
        <v>2788</v>
      </c>
      <c r="H2735" t="str">
        <f>IF(_xlfn.XLOOKUP(E2735,LD_01[DOCUMENTO],LD_01[REVISÃO])=F2735,"VIGENTE","OBSOLETO")</f>
        <v>VIGENTE</v>
      </c>
      <c r="I2735" t="s">
        <v>4322</v>
      </c>
      <c r="J2735" t="s">
        <v>4855</v>
      </c>
      <c r="K2735" t="str">
        <f t="shared" si="126"/>
        <v>MSV-163MS-730-732</v>
      </c>
      <c r="L2735" t="str">
        <f>_xlfn.XLOOKUP(E2735,LD_PROJETOS!A:A,LD_PROJETOS!H:H)</f>
        <v>GE</v>
      </c>
      <c r="M2735" t="str">
        <f t="shared" si="127"/>
        <v/>
      </c>
      <c r="N2735" t="str">
        <f t="shared" si="128"/>
        <v>C:\Users\luis.nunes\OneDrive - ATERPA\00.SERVIDOR\SALA TÉCNICA\00.PROJETOS\02.DOCUMENTOS\ANO 01\MSV-163MS-730-732\GE</v>
      </c>
      <c r="O2735" t="s">
        <v>4350</v>
      </c>
    </row>
    <row r="2736" spans="1:15" x14ac:dyDescent="0.3">
      <c r="A2736" t="s">
        <v>2728</v>
      </c>
      <c r="B2736">
        <v>762529</v>
      </c>
      <c r="C2736" t="s">
        <v>5996</v>
      </c>
      <c r="D2736" s="11">
        <v>45895</v>
      </c>
      <c r="E2736" t="s">
        <v>3978</v>
      </c>
      <c r="F2736" t="s">
        <v>2799</v>
      </c>
      <c r="G2736" t="s">
        <v>2787</v>
      </c>
      <c r="H2736" t="str">
        <f>IF(_xlfn.XLOOKUP(E2736,LD_01[DOCUMENTO],LD_01[REVISÃO])=F2736,"VIGENTE","OBSOLETO")</f>
        <v>VIGENTE</v>
      </c>
      <c r="I2736" t="s">
        <v>4322</v>
      </c>
      <c r="J2736" t="s">
        <v>4855</v>
      </c>
      <c r="K2736" t="str">
        <f t="shared" si="126"/>
        <v>MSV-163MS-730-732</v>
      </c>
      <c r="L2736" t="str">
        <f>_xlfn.XLOOKUP(E2736,LD_PROJETOS!A:A,LD_PROJETOS!H:H)</f>
        <v>GE</v>
      </c>
      <c r="M2736" t="str">
        <f t="shared" si="127"/>
        <v/>
      </c>
      <c r="N2736" t="str">
        <f t="shared" si="128"/>
        <v>C:\Users\luis.nunes\OneDrive - ATERPA\00.SERVIDOR\SALA TÉCNICA\00.PROJETOS\02.DOCUMENTOS\ANO 01\MSV-163MS-730-732\GE</v>
      </c>
      <c r="O2736" t="s">
        <v>4350</v>
      </c>
    </row>
    <row r="2737" spans="1:15" x14ac:dyDescent="0.3">
      <c r="A2737" t="s">
        <v>2729</v>
      </c>
      <c r="B2737">
        <v>260485</v>
      </c>
      <c r="C2737" t="s">
        <v>5996</v>
      </c>
      <c r="D2737" s="11">
        <v>45895</v>
      </c>
      <c r="E2737" t="s">
        <v>3978</v>
      </c>
      <c r="F2737" t="s">
        <v>2799</v>
      </c>
      <c r="G2737" t="s">
        <v>2788</v>
      </c>
      <c r="H2737" t="str">
        <f>IF(_xlfn.XLOOKUP(E2737,LD_01[DOCUMENTO],LD_01[REVISÃO])=F2737,"VIGENTE","OBSOLETO")</f>
        <v>VIGENTE</v>
      </c>
      <c r="I2737" t="s">
        <v>4322</v>
      </c>
      <c r="J2737" t="s">
        <v>4855</v>
      </c>
      <c r="K2737" t="str">
        <f t="shared" si="126"/>
        <v>MSV-163MS-730-732</v>
      </c>
      <c r="L2737" t="str">
        <f>_xlfn.XLOOKUP(E2737,LD_PROJETOS!A:A,LD_PROJETOS!H:H)</f>
        <v>GE</v>
      </c>
      <c r="M2737" t="str">
        <f t="shared" si="127"/>
        <v/>
      </c>
      <c r="N2737" t="str">
        <f t="shared" si="128"/>
        <v>C:\Users\luis.nunes\OneDrive - ATERPA\00.SERVIDOR\SALA TÉCNICA\00.PROJETOS\02.DOCUMENTOS\ANO 01\MSV-163MS-730-732\GE</v>
      </c>
      <c r="O2737" t="s">
        <v>4350</v>
      </c>
    </row>
    <row r="2738" spans="1:15" x14ac:dyDescent="0.3">
      <c r="A2738" t="s">
        <v>2730</v>
      </c>
      <c r="B2738">
        <v>753762</v>
      </c>
      <c r="C2738" t="s">
        <v>5996</v>
      </c>
      <c r="D2738" s="11">
        <v>45895</v>
      </c>
      <c r="E2738" t="s">
        <v>3980</v>
      </c>
      <c r="F2738" t="s">
        <v>2797</v>
      </c>
      <c r="G2738" t="s">
        <v>2787</v>
      </c>
      <c r="H2738" t="str">
        <f>IF(_xlfn.XLOOKUP(E2738,LD_01[DOCUMENTO],LD_01[REVISÃO])=F2738,"VIGENTE","OBSOLETO")</f>
        <v>VIGENTE</v>
      </c>
      <c r="I2738" t="s">
        <v>4322</v>
      </c>
      <c r="J2738" t="s">
        <v>4855</v>
      </c>
      <c r="K2738" t="str">
        <f t="shared" si="126"/>
        <v>MSV-163MS-730-732</v>
      </c>
      <c r="L2738" t="str">
        <f>_xlfn.XLOOKUP(E2738,LD_PROJETOS!A:A,LD_PROJETOS!H:H)</f>
        <v>GE</v>
      </c>
      <c r="M2738" t="str">
        <f t="shared" si="127"/>
        <v/>
      </c>
      <c r="N2738" t="str">
        <f t="shared" si="128"/>
        <v>C:\Users\luis.nunes\OneDrive - ATERPA\00.SERVIDOR\SALA TÉCNICA\00.PROJETOS\02.DOCUMENTOS\ANO 01\MSV-163MS-730-732\GE</v>
      </c>
      <c r="O2738" t="s">
        <v>4350</v>
      </c>
    </row>
    <row r="2739" spans="1:15" x14ac:dyDescent="0.3">
      <c r="A2739" t="s">
        <v>2731</v>
      </c>
      <c r="B2739">
        <v>252938</v>
      </c>
      <c r="C2739" t="s">
        <v>5996</v>
      </c>
      <c r="D2739" s="11">
        <v>45895</v>
      </c>
      <c r="E2739" t="s">
        <v>3980</v>
      </c>
      <c r="F2739" t="s">
        <v>2797</v>
      </c>
      <c r="G2739" t="s">
        <v>2788</v>
      </c>
      <c r="H2739" t="str">
        <f>IF(_xlfn.XLOOKUP(E2739,LD_01[DOCUMENTO],LD_01[REVISÃO])=F2739,"VIGENTE","OBSOLETO")</f>
        <v>VIGENTE</v>
      </c>
      <c r="I2739" t="s">
        <v>4322</v>
      </c>
      <c r="J2739" t="s">
        <v>4855</v>
      </c>
      <c r="K2739" t="str">
        <f t="shared" si="126"/>
        <v>MSV-163MS-730-732</v>
      </c>
      <c r="L2739" t="str">
        <f>_xlfn.XLOOKUP(E2739,LD_PROJETOS!A:A,LD_PROJETOS!H:H)</f>
        <v>GE</v>
      </c>
      <c r="M2739" t="str">
        <f t="shared" si="127"/>
        <v/>
      </c>
      <c r="N2739" t="str">
        <f t="shared" si="128"/>
        <v>C:\Users\luis.nunes\OneDrive - ATERPA\00.SERVIDOR\SALA TÉCNICA\00.PROJETOS\02.DOCUMENTOS\ANO 01\MSV-163MS-730-732\GE</v>
      </c>
      <c r="O2739" t="s">
        <v>4350</v>
      </c>
    </row>
    <row r="2740" spans="1:15" x14ac:dyDescent="0.3">
      <c r="A2740" t="s">
        <v>2732</v>
      </c>
      <c r="B2740">
        <v>740262</v>
      </c>
      <c r="C2740" t="s">
        <v>5996</v>
      </c>
      <c r="D2740" s="11">
        <v>45895</v>
      </c>
      <c r="E2740" t="s">
        <v>3982</v>
      </c>
      <c r="F2740" t="s">
        <v>2799</v>
      </c>
      <c r="G2740" t="s">
        <v>2787</v>
      </c>
      <c r="H2740" t="str">
        <f>IF(_xlfn.XLOOKUP(E2740,LD_01[DOCUMENTO],LD_01[REVISÃO])=F2740,"VIGENTE","OBSOLETO")</f>
        <v>VIGENTE</v>
      </c>
      <c r="I2740" t="s">
        <v>4322</v>
      </c>
      <c r="J2740" t="s">
        <v>4855</v>
      </c>
      <c r="K2740" t="str">
        <f t="shared" si="126"/>
        <v>MSV-163MS-730-732</v>
      </c>
      <c r="L2740" t="str">
        <f>_xlfn.XLOOKUP(E2740,LD_PROJETOS!A:A,LD_PROJETOS!H:H)</f>
        <v>GE</v>
      </c>
      <c r="M2740" t="str">
        <f t="shared" si="127"/>
        <v/>
      </c>
      <c r="N2740" t="str">
        <f t="shared" si="128"/>
        <v>C:\Users\luis.nunes\OneDrive - ATERPA\00.SERVIDOR\SALA TÉCNICA\00.PROJETOS\02.DOCUMENTOS\ANO 01\MSV-163MS-730-732\GE</v>
      </c>
      <c r="O2740" t="s">
        <v>4350</v>
      </c>
    </row>
    <row r="2741" spans="1:15" x14ac:dyDescent="0.3">
      <c r="A2741" t="s">
        <v>2733</v>
      </c>
      <c r="B2741">
        <v>193157</v>
      </c>
      <c r="C2741" t="s">
        <v>5996</v>
      </c>
      <c r="D2741" s="11">
        <v>45895</v>
      </c>
      <c r="E2741" t="s">
        <v>3982</v>
      </c>
      <c r="F2741" t="s">
        <v>2799</v>
      </c>
      <c r="G2741" t="s">
        <v>2788</v>
      </c>
      <c r="H2741" t="str">
        <f>IF(_xlfn.XLOOKUP(E2741,LD_01[DOCUMENTO],LD_01[REVISÃO])=F2741,"VIGENTE","OBSOLETO")</f>
        <v>VIGENTE</v>
      </c>
      <c r="I2741" t="s">
        <v>4322</v>
      </c>
      <c r="J2741" t="s">
        <v>4855</v>
      </c>
      <c r="K2741" t="str">
        <f t="shared" si="126"/>
        <v>MSV-163MS-730-732</v>
      </c>
      <c r="L2741" t="str">
        <f>_xlfn.XLOOKUP(E2741,LD_PROJETOS!A:A,LD_PROJETOS!H:H)</f>
        <v>GE</v>
      </c>
      <c r="M2741" t="str">
        <f t="shared" si="127"/>
        <v/>
      </c>
      <c r="N2741" t="str">
        <f t="shared" si="128"/>
        <v>C:\Users\luis.nunes\OneDrive - ATERPA\00.SERVIDOR\SALA TÉCNICA\00.PROJETOS\02.DOCUMENTOS\ANO 01\MSV-163MS-730-732\GE</v>
      </c>
      <c r="O2741" t="s">
        <v>4350</v>
      </c>
    </row>
    <row r="2742" spans="1:15" x14ac:dyDescent="0.3">
      <c r="A2742" t="s">
        <v>2735</v>
      </c>
      <c r="B2742">
        <v>363116</v>
      </c>
      <c r="C2742" t="s">
        <v>5996</v>
      </c>
      <c r="D2742" s="11">
        <v>45895</v>
      </c>
      <c r="E2742" t="s">
        <v>3987</v>
      </c>
      <c r="F2742" t="s">
        <v>2797</v>
      </c>
      <c r="G2742" t="s">
        <v>2787</v>
      </c>
      <c r="H2742" t="str">
        <f>IF(_xlfn.XLOOKUP(E2742,LD_01[DOCUMENTO],LD_01[REVISÃO])=F2742,"VIGENTE","OBSOLETO")</f>
        <v>VIGENTE</v>
      </c>
      <c r="I2742" t="s">
        <v>4322</v>
      </c>
      <c r="J2742" t="s">
        <v>4855</v>
      </c>
      <c r="K2742" t="str">
        <f t="shared" si="126"/>
        <v>MSV-163MS-730-732</v>
      </c>
      <c r="L2742" t="str">
        <f>_xlfn.XLOOKUP(E2742,LD_PROJETOS!A:A,LD_PROJETOS!H:H)</f>
        <v>TE</v>
      </c>
      <c r="M2742" t="str">
        <f t="shared" si="127"/>
        <v/>
      </c>
      <c r="N2742" t="str">
        <f t="shared" si="128"/>
        <v>C:\Users\luis.nunes\OneDrive - ATERPA\00.SERVIDOR\SALA TÉCNICA\00.PROJETOS\02.DOCUMENTOS\ANO 01\MSV-163MS-730-732\TE</v>
      </c>
      <c r="O2742" t="s">
        <v>4350</v>
      </c>
    </row>
    <row r="2743" spans="1:15" x14ac:dyDescent="0.3">
      <c r="A2743" t="s">
        <v>2736</v>
      </c>
      <c r="B2743">
        <v>356967</v>
      </c>
      <c r="C2743" t="s">
        <v>5996</v>
      </c>
      <c r="D2743" s="11">
        <v>45895</v>
      </c>
      <c r="E2743" t="s">
        <v>3987</v>
      </c>
      <c r="F2743" t="s">
        <v>2797</v>
      </c>
      <c r="G2743" t="s">
        <v>2788</v>
      </c>
      <c r="H2743" t="str">
        <f>IF(_xlfn.XLOOKUP(E2743,LD_01[DOCUMENTO],LD_01[REVISÃO])=F2743,"VIGENTE","OBSOLETO")</f>
        <v>VIGENTE</v>
      </c>
      <c r="I2743" t="s">
        <v>4322</v>
      </c>
      <c r="J2743" t="s">
        <v>4855</v>
      </c>
      <c r="K2743" t="str">
        <f t="shared" si="126"/>
        <v>MSV-163MS-730-732</v>
      </c>
      <c r="L2743" t="str">
        <f>_xlfn.XLOOKUP(E2743,LD_PROJETOS!A:A,LD_PROJETOS!H:H)</f>
        <v>TE</v>
      </c>
      <c r="M2743" t="str">
        <f t="shared" si="127"/>
        <v/>
      </c>
      <c r="N2743" t="str">
        <f t="shared" si="128"/>
        <v>C:\Users\luis.nunes\OneDrive - ATERPA\00.SERVIDOR\SALA TÉCNICA\00.PROJETOS\02.DOCUMENTOS\ANO 01\MSV-163MS-730-732\TE</v>
      </c>
      <c r="O2743" t="s">
        <v>4350</v>
      </c>
    </row>
    <row r="2744" spans="1:15" x14ac:dyDescent="0.3">
      <c r="A2744" t="s">
        <v>2737</v>
      </c>
      <c r="B2744">
        <v>356975</v>
      </c>
      <c r="C2744" t="s">
        <v>5996</v>
      </c>
      <c r="D2744" s="11">
        <v>45895</v>
      </c>
      <c r="E2744" t="s">
        <v>3988</v>
      </c>
      <c r="F2744" t="s">
        <v>2797</v>
      </c>
      <c r="G2744" t="s">
        <v>2787</v>
      </c>
      <c r="H2744" t="str">
        <f>IF(_xlfn.XLOOKUP(E2744,LD_01[DOCUMENTO],LD_01[REVISÃO])=F2744,"VIGENTE","OBSOLETO")</f>
        <v>VIGENTE</v>
      </c>
      <c r="I2744" t="s">
        <v>4322</v>
      </c>
      <c r="J2744" t="s">
        <v>4855</v>
      </c>
      <c r="K2744" t="str">
        <f t="shared" si="126"/>
        <v>MSV-163MS-730-732</v>
      </c>
      <c r="L2744" t="str">
        <f>_xlfn.XLOOKUP(E2744,LD_PROJETOS!A:A,LD_PROJETOS!H:H)</f>
        <v>TE</v>
      </c>
      <c r="M2744" t="str">
        <f t="shared" si="127"/>
        <v/>
      </c>
      <c r="N2744" t="str">
        <f t="shared" si="128"/>
        <v>C:\Users\luis.nunes\OneDrive - ATERPA\00.SERVIDOR\SALA TÉCNICA\00.PROJETOS\02.DOCUMENTOS\ANO 01\MSV-163MS-730-732\TE</v>
      </c>
      <c r="O2744" t="s">
        <v>4350</v>
      </c>
    </row>
    <row r="2745" spans="1:15" x14ac:dyDescent="0.3">
      <c r="A2745" t="s">
        <v>2738</v>
      </c>
      <c r="B2745">
        <v>357839</v>
      </c>
      <c r="C2745" t="s">
        <v>5996</v>
      </c>
      <c r="D2745" s="11">
        <v>45895</v>
      </c>
      <c r="E2745" t="s">
        <v>3988</v>
      </c>
      <c r="F2745" t="s">
        <v>2797</v>
      </c>
      <c r="G2745" t="s">
        <v>2788</v>
      </c>
      <c r="H2745" t="str">
        <f>IF(_xlfn.XLOOKUP(E2745,LD_01[DOCUMENTO],LD_01[REVISÃO])=F2745,"VIGENTE","OBSOLETO")</f>
        <v>VIGENTE</v>
      </c>
      <c r="I2745" t="s">
        <v>4322</v>
      </c>
      <c r="J2745" t="s">
        <v>4855</v>
      </c>
      <c r="K2745" t="str">
        <f t="shared" si="126"/>
        <v>MSV-163MS-730-732</v>
      </c>
      <c r="L2745" t="str">
        <f>_xlfn.XLOOKUP(E2745,LD_PROJETOS!A:A,LD_PROJETOS!H:H)</f>
        <v>TE</v>
      </c>
      <c r="M2745" t="str">
        <f t="shared" si="127"/>
        <v/>
      </c>
      <c r="N2745" t="str">
        <f t="shared" si="128"/>
        <v>C:\Users\luis.nunes\OneDrive - ATERPA\00.SERVIDOR\SALA TÉCNICA\00.PROJETOS\02.DOCUMENTOS\ANO 01\MSV-163MS-730-732\TE</v>
      </c>
      <c r="O2745" t="s">
        <v>4350</v>
      </c>
    </row>
    <row r="2746" spans="1:15" x14ac:dyDescent="0.3">
      <c r="A2746" t="s">
        <v>2739</v>
      </c>
      <c r="B2746">
        <v>360006</v>
      </c>
      <c r="C2746" t="s">
        <v>5996</v>
      </c>
      <c r="D2746" s="11">
        <v>45895</v>
      </c>
      <c r="E2746" t="s">
        <v>3989</v>
      </c>
      <c r="F2746" t="s">
        <v>2797</v>
      </c>
      <c r="G2746" t="s">
        <v>2787</v>
      </c>
      <c r="H2746" t="str">
        <f>IF(_xlfn.XLOOKUP(E2746,LD_01[DOCUMENTO],LD_01[REVISÃO])=F2746,"VIGENTE","OBSOLETO")</f>
        <v>VIGENTE</v>
      </c>
      <c r="I2746" t="s">
        <v>4322</v>
      </c>
      <c r="J2746" t="s">
        <v>4855</v>
      </c>
      <c r="K2746" t="str">
        <f t="shared" si="126"/>
        <v>MSV-163MS-730-732</v>
      </c>
      <c r="L2746" t="str">
        <f>_xlfn.XLOOKUP(E2746,LD_PROJETOS!A:A,LD_PROJETOS!H:H)</f>
        <v>TE</v>
      </c>
      <c r="M2746" t="str">
        <f t="shared" si="127"/>
        <v/>
      </c>
      <c r="N2746" t="str">
        <f t="shared" si="128"/>
        <v>C:\Users\luis.nunes\OneDrive - ATERPA\00.SERVIDOR\SALA TÉCNICA\00.PROJETOS\02.DOCUMENTOS\ANO 01\MSV-163MS-730-732\TE</v>
      </c>
      <c r="O2746" t="s">
        <v>4350</v>
      </c>
    </row>
    <row r="2747" spans="1:15" x14ac:dyDescent="0.3">
      <c r="A2747" t="s">
        <v>2740</v>
      </c>
      <c r="B2747">
        <v>357275</v>
      </c>
      <c r="C2747" t="s">
        <v>5996</v>
      </c>
      <c r="D2747" s="11">
        <v>45895</v>
      </c>
      <c r="E2747" t="s">
        <v>3989</v>
      </c>
      <c r="F2747" t="s">
        <v>2797</v>
      </c>
      <c r="G2747" t="s">
        <v>2788</v>
      </c>
      <c r="H2747" t="str">
        <f>IF(_xlfn.XLOOKUP(E2747,LD_01[DOCUMENTO],LD_01[REVISÃO])=F2747,"VIGENTE","OBSOLETO")</f>
        <v>VIGENTE</v>
      </c>
      <c r="I2747" t="s">
        <v>4322</v>
      </c>
      <c r="J2747" t="s">
        <v>4855</v>
      </c>
      <c r="K2747" t="str">
        <f t="shared" si="126"/>
        <v>MSV-163MS-730-732</v>
      </c>
      <c r="L2747" t="str">
        <f>_xlfn.XLOOKUP(E2747,LD_PROJETOS!A:A,LD_PROJETOS!H:H)</f>
        <v>TE</v>
      </c>
      <c r="M2747" t="str">
        <f t="shared" si="127"/>
        <v/>
      </c>
      <c r="N2747" t="str">
        <f t="shared" si="128"/>
        <v>C:\Users\luis.nunes\OneDrive - ATERPA\00.SERVIDOR\SALA TÉCNICA\00.PROJETOS\02.DOCUMENTOS\ANO 01\MSV-163MS-730-732\TE</v>
      </c>
      <c r="O2747" t="s">
        <v>4350</v>
      </c>
    </row>
    <row r="2748" spans="1:15" x14ac:dyDescent="0.3">
      <c r="A2748" t="s">
        <v>2741</v>
      </c>
      <c r="B2748">
        <v>404686</v>
      </c>
      <c r="C2748" t="s">
        <v>5996</v>
      </c>
      <c r="D2748" s="11">
        <v>45895</v>
      </c>
      <c r="E2748" t="s">
        <v>3990</v>
      </c>
      <c r="F2748" t="s">
        <v>2797</v>
      </c>
      <c r="G2748" t="s">
        <v>2787</v>
      </c>
      <c r="H2748" t="str">
        <f>IF(_xlfn.XLOOKUP(E2748,LD_01[DOCUMENTO],LD_01[REVISÃO])=F2748,"VIGENTE","OBSOLETO")</f>
        <v>VIGENTE</v>
      </c>
      <c r="I2748" t="s">
        <v>4322</v>
      </c>
      <c r="J2748" t="s">
        <v>4855</v>
      </c>
      <c r="K2748" t="str">
        <f t="shared" si="126"/>
        <v>MSV-163MS-730-732</v>
      </c>
      <c r="L2748" t="str">
        <f>_xlfn.XLOOKUP(E2748,LD_PROJETOS!A:A,LD_PROJETOS!H:H)</f>
        <v>TE</v>
      </c>
      <c r="M2748" t="str">
        <f t="shared" si="127"/>
        <v/>
      </c>
      <c r="N2748" t="str">
        <f t="shared" si="128"/>
        <v>C:\Users\luis.nunes\OneDrive - ATERPA\00.SERVIDOR\SALA TÉCNICA\00.PROJETOS\02.DOCUMENTOS\ANO 01\MSV-163MS-730-732\TE</v>
      </c>
      <c r="O2748" t="s">
        <v>4350</v>
      </c>
    </row>
    <row r="2749" spans="1:15" x14ac:dyDescent="0.3">
      <c r="A2749" t="s">
        <v>2742</v>
      </c>
      <c r="B2749">
        <v>381997</v>
      </c>
      <c r="C2749" t="s">
        <v>5996</v>
      </c>
      <c r="D2749" s="11">
        <v>45895</v>
      </c>
      <c r="E2749" t="s">
        <v>3990</v>
      </c>
      <c r="F2749" t="s">
        <v>2797</v>
      </c>
      <c r="G2749" t="s">
        <v>2788</v>
      </c>
      <c r="H2749" t="str">
        <f>IF(_xlfn.XLOOKUP(E2749,LD_01[DOCUMENTO],LD_01[REVISÃO])=F2749,"VIGENTE","OBSOLETO")</f>
        <v>VIGENTE</v>
      </c>
      <c r="I2749" t="s">
        <v>4322</v>
      </c>
      <c r="J2749" t="s">
        <v>4855</v>
      </c>
      <c r="K2749" t="str">
        <f t="shared" si="126"/>
        <v>MSV-163MS-730-732</v>
      </c>
      <c r="L2749" t="str">
        <f>_xlfn.XLOOKUP(E2749,LD_PROJETOS!A:A,LD_PROJETOS!H:H)</f>
        <v>TE</v>
      </c>
      <c r="M2749" t="str">
        <f t="shared" si="127"/>
        <v/>
      </c>
      <c r="N2749" t="str">
        <f t="shared" si="128"/>
        <v>C:\Users\luis.nunes\OneDrive - ATERPA\00.SERVIDOR\SALA TÉCNICA\00.PROJETOS\02.DOCUMENTOS\ANO 01\MSV-163MS-730-732\TE</v>
      </c>
      <c r="O2749" t="s">
        <v>4350</v>
      </c>
    </row>
    <row r="2750" spans="1:15" x14ac:dyDescent="0.3">
      <c r="A2750" t="s">
        <v>2745</v>
      </c>
      <c r="B2750">
        <v>2130919</v>
      </c>
      <c r="C2750" t="s">
        <v>5996</v>
      </c>
      <c r="D2750" s="11">
        <v>45895</v>
      </c>
      <c r="E2750" t="s">
        <v>3994</v>
      </c>
      <c r="F2750" t="s">
        <v>2825</v>
      </c>
      <c r="G2750" t="s">
        <v>2787</v>
      </c>
      <c r="H2750" t="str">
        <f>IF(_xlfn.XLOOKUP(E2750,LD_01[DOCUMENTO],LD_01[REVISÃO])=F2750,"VIGENTE","OBSOLETO")</f>
        <v>VIGENTE</v>
      </c>
      <c r="I2750" t="s">
        <v>4322</v>
      </c>
      <c r="J2750" t="s">
        <v>4855</v>
      </c>
      <c r="K2750" t="str">
        <f t="shared" si="126"/>
        <v>MSV-163MS-730-732</v>
      </c>
      <c r="L2750" t="str">
        <f>_xlfn.XLOOKUP(E2750,LD_PROJETOS!A:A,LD_PROJETOS!H:H)</f>
        <v>DR</v>
      </c>
      <c r="M2750" t="str">
        <f t="shared" si="127"/>
        <v/>
      </c>
      <c r="N2750" t="str">
        <f t="shared" si="128"/>
        <v>C:\Users\luis.nunes\OneDrive - ATERPA\00.SERVIDOR\SALA TÉCNICA\00.PROJETOS\02.DOCUMENTOS\ANO 01\MSV-163MS-730-732\DR</v>
      </c>
      <c r="O2750" t="s">
        <v>4350</v>
      </c>
    </row>
    <row r="2751" spans="1:15" x14ac:dyDescent="0.3">
      <c r="A2751" t="s">
        <v>2746</v>
      </c>
      <c r="B2751">
        <v>1012977</v>
      </c>
      <c r="C2751" t="s">
        <v>5996</v>
      </c>
      <c r="D2751" s="11">
        <v>45895</v>
      </c>
      <c r="E2751" t="s">
        <v>3994</v>
      </c>
      <c r="F2751" t="s">
        <v>2825</v>
      </c>
      <c r="G2751" t="s">
        <v>2788</v>
      </c>
      <c r="H2751" t="str">
        <f>IF(_xlfn.XLOOKUP(E2751,LD_01[DOCUMENTO],LD_01[REVISÃO])=F2751,"VIGENTE","OBSOLETO")</f>
        <v>VIGENTE</v>
      </c>
      <c r="I2751" t="s">
        <v>4322</v>
      </c>
      <c r="J2751" t="s">
        <v>4855</v>
      </c>
      <c r="K2751" t="str">
        <f t="shared" si="126"/>
        <v>MSV-163MS-730-732</v>
      </c>
      <c r="L2751" t="str">
        <f>_xlfn.XLOOKUP(E2751,LD_PROJETOS!A:A,LD_PROJETOS!H:H)</f>
        <v>DR</v>
      </c>
      <c r="M2751" t="str">
        <f t="shared" si="127"/>
        <v/>
      </c>
      <c r="N2751" t="str">
        <f t="shared" si="128"/>
        <v>C:\Users\luis.nunes\OneDrive - ATERPA\00.SERVIDOR\SALA TÉCNICA\00.PROJETOS\02.DOCUMENTOS\ANO 01\MSV-163MS-730-732\DR</v>
      </c>
      <c r="O2751" t="s">
        <v>4350</v>
      </c>
    </row>
    <row r="2752" spans="1:15" x14ac:dyDescent="0.3">
      <c r="A2752" t="s">
        <v>2747</v>
      </c>
      <c r="B2752">
        <v>1866760</v>
      </c>
      <c r="C2752" t="s">
        <v>5996</v>
      </c>
      <c r="D2752" s="11">
        <v>45895</v>
      </c>
      <c r="E2752" t="s">
        <v>3995</v>
      </c>
      <c r="F2752" t="s">
        <v>2863</v>
      </c>
      <c r="G2752" t="s">
        <v>2787</v>
      </c>
      <c r="H2752" t="str">
        <f>IF(_xlfn.XLOOKUP(E2752,LD_01[DOCUMENTO],LD_01[REVISÃO])=F2752,"VIGENTE","OBSOLETO")</f>
        <v>VIGENTE</v>
      </c>
      <c r="I2752" t="s">
        <v>4322</v>
      </c>
      <c r="J2752" t="s">
        <v>4855</v>
      </c>
      <c r="K2752" t="str">
        <f t="shared" ref="K2752:K2787" si="129">"MSV-163MS-"&amp;I2752</f>
        <v>MSV-163MS-730-732</v>
      </c>
      <c r="L2752" t="str">
        <f>_xlfn.XLOOKUP(E2752,LD_PROJETOS!A:A,LD_PROJETOS!H:H)</f>
        <v>DR</v>
      </c>
      <c r="M2752" t="str">
        <f t="shared" ref="M2752:M2787" si="130">IF(H2752&lt;&gt;"OBSOLETO","",H2752)</f>
        <v/>
      </c>
      <c r="N2752" t="str">
        <f t="shared" ref="N2752:N2787" si="131">_xlfn.TEXTJOIN("\",TRUE,J2752:M2752)</f>
        <v>C:\Users\luis.nunes\OneDrive - ATERPA\00.SERVIDOR\SALA TÉCNICA\00.PROJETOS\02.DOCUMENTOS\ANO 01\MSV-163MS-730-732\DR</v>
      </c>
      <c r="O2752" t="s">
        <v>4350</v>
      </c>
    </row>
    <row r="2753" spans="1:15" x14ac:dyDescent="0.3">
      <c r="A2753" t="s">
        <v>2748</v>
      </c>
      <c r="B2753">
        <v>869459</v>
      </c>
      <c r="C2753" t="s">
        <v>5996</v>
      </c>
      <c r="D2753" s="11">
        <v>45895</v>
      </c>
      <c r="E2753" t="s">
        <v>3995</v>
      </c>
      <c r="F2753" t="s">
        <v>2863</v>
      </c>
      <c r="G2753" t="s">
        <v>2788</v>
      </c>
      <c r="H2753" t="str">
        <f>IF(_xlfn.XLOOKUP(E2753,LD_01[DOCUMENTO],LD_01[REVISÃO])=F2753,"VIGENTE","OBSOLETO")</f>
        <v>VIGENTE</v>
      </c>
      <c r="I2753" t="s">
        <v>4322</v>
      </c>
      <c r="J2753" t="s">
        <v>4855</v>
      </c>
      <c r="K2753" t="str">
        <f t="shared" si="129"/>
        <v>MSV-163MS-730-732</v>
      </c>
      <c r="L2753" t="str">
        <f>_xlfn.XLOOKUP(E2753,LD_PROJETOS!A:A,LD_PROJETOS!H:H)</f>
        <v>DR</v>
      </c>
      <c r="M2753" t="str">
        <f t="shared" si="130"/>
        <v/>
      </c>
      <c r="N2753" t="str">
        <f t="shared" si="131"/>
        <v>C:\Users\luis.nunes\OneDrive - ATERPA\00.SERVIDOR\SALA TÉCNICA\00.PROJETOS\02.DOCUMENTOS\ANO 01\MSV-163MS-730-732\DR</v>
      </c>
      <c r="O2753" t="s">
        <v>4350</v>
      </c>
    </row>
    <row r="2754" spans="1:15" x14ac:dyDescent="0.3">
      <c r="A2754" t="s">
        <v>2749</v>
      </c>
      <c r="B2754">
        <v>4305893</v>
      </c>
      <c r="C2754" t="s">
        <v>5996</v>
      </c>
      <c r="D2754" s="11">
        <v>45895</v>
      </c>
      <c r="E2754" t="s">
        <v>4001</v>
      </c>
      <c r="F2754" t="s">
        <v>2818</v>
      </c>
      <c r="G2754" t="s">
        <v>2787</v>
      </c>
      <c r="H2754" t="str">
        <f>IF(_xlfn.XLOOKUP(E2754,LD_01[DOCUMENTO],LD_01[REVISÃO])=F2754,"VIGENTE","OBSOLETO")</f>
        <v>VIGENTE</v>
      </c>
      <c r="I2754" t="s">
        <v>4322</v>
      </c>
      <c r="J2754" t="s">
        <v>4855</v>
      </c>
      <c r="K2754" t="str">
        <f t="shared" si="129"/>
        <v>MSV-163MS-730-732</v>
      </c>
      <c r="L2754" t="str">
        <f>_xlfn.XLOOKUP(E2754,LD_PROJETOS!A:A,LD_PROJETOS!H:H)</f>
        <v>DR</v>
      </c>
      <c r="M2754" t="str">
        <f t="shared" si="130"/>
        <v/>
      </c>
      <c r="N2754" t="str">
        <f t="shared" si="131"/>
        <v>C:\Users\luis.nunes\OneDrive - ATERPA\00.SERVIDOR\SALA TÉCNICA\00.PROJETOS\02.DOCUMENTOS\ANO 01\MSV-163MS-730-732\DR</v>
      </c>
      <c r="O2754" t="s">
        <v>4350</v>
      </c>
    </row>
    <row r="2755" spans="1:15" x14ac:dyDescent="0.3">
      <c r="A2755" t="s">
        <v>2750</v>
      </c>
      <c r="B2755">
        <v>363286</v>
      </c>
      <c r="C2755" t="s">
        <v>5996</v>
      </c>
      <c r="D2755" s="11">
        <v>45895</v>
      </c>
      <c r="E2755" t="s">
        <v>4001</v>
      </c>
      <c r="F2755" t="s">
        <v>2818</v>
      </c>
      <c r="G2755" t="s">
        <v>2788</v>
      </c>
      <c r="H2755" t="str">
        <f>IF(_xlfn.XLOOKUP(E2755,LD_01[DOCUMENTO],LD_01[REVISÃO])=F2755,"VIGENTE","OBSOLETO")</f>
        <v>VIGENTE</v>
      </c>
      <c r="I2755" t="s">
        <v>4322</v>
      </c>
      <c r="J2755" t="s">
        <v>4855</v>
      </c>
      <c r="K2755" t="str">
        <f t="shared" si="129"/>
        <v>MSV-163MS-730-732</v>
      </c>
      <c r="L2755" t="str">
        <f>_xlfn.XLOOKUP(E2755,LD_PROJETOS!A:A,LD_PROJETOS!H:H)</f>
        <v>DR</v>
      </c>
      <c r="M2755" t="str">
        <f t="shared" si="130"/>
        <v/>
      </c>
      <c r="N2755" t="str">
        <f t="shared" si="131"/>
        <v>C:\Users\luis.nunes\OneDrive - ATERPA\00.SERVIDOR\SALA TÉCNICA\00.PROJETOS\02.DOCUMENTOS\ANO 01\MSV-163MS-730-732\DR</v>
      </c>
      <c r="O2755" t="s">
        <v>4350</v>
      </c>
    </row>
    <row r="2756" spans="1:15" x14ac:dyDescent="0.3">
      <c r="A2756" t="s">
        <v>2758</v>
      </c>
      <c r="B2756">
        <v>4140115</v>
      </c>
      <c r="C2756" t="s">
        <v>5996</v>
      </c>
      <c r="D2756" s="11">
        <v>45895</v>
      </c>
      <c r="E2756" t="s">
        <v>4014</v>
      </c>
      <c r="F2756" t="s">
        <v>2818</v>
      </c>
      <c r="G2756" t="s">
        <v>2787</v>
      </c>
      <c r="H2756" t="str">
        <f>IF(_xlfn.XLOOKUP(E2756,LD_01[DOCUMENTO],LD_01[REVISÃO])=F2756,"VIGENTE","OBSOLETO")</f>
        <v>VIGENTE</v>
      </c>
      <c r="I2756" t="s">
        <v>4322</v>
      </c>
      <c r="J2756" t="s">
        <v>4855</v>
      </c>
      <c r="K2756" t="str">
        <f t="shared" si="129"/>
        <v>MSV-163MS-730-732</v>
      </c>
      <c r="L2756" t="str">
        <f>_xlfn.XLOOKUP(E2756,LD_PROJETOS!A:A,LD_PROJETOS!H:H)</f>
        <v>PV</v>
      </c>
      <c r="M2756" t="str">
        <f t="shared" si="130"/>
        <v/>
      </c>
      <c r="N2756" t="str">
        <f t="shared" si="131"/>
        <v>C:\Users\luis.nunes\OneDrive - ATERPA\00.SERVIDOR\SALA TÉCNICA\00.PROJETOS\02.DOCUMENTOS\ANO 01\MSV-163MS-730-732\PV</v>
      </c>
      <c r="O2756" t="s">
        <v>4350</v>
      </c>
    </row>
    <row r="2757" spans="1:15" x14ac:dyDescent="0.3">
      <c r="A2757" t="s">
        <v>2759</v>
      </c>
      <c r="B2757">
        <v>582789</v>
      </c>
      <c r="C2757" t="s">
        <v>5996</v>
      </c>
      <c r="D2757" s="11">
        <v>45895</v>
      </c>
      <c r="E2757" t="s">
        <v>4014</v>
      </c>
      <c r="F2757" t="s">
        <v>2818</v>
      </c>
      <c r="G2757" t="s">
        <v>2788</v>
      </c>
      <c r="H2757" t="str">
        <f>IF(_xlfn.XLOOKUP(E2757,LD_01[DOCUMENTO],LD_01[REVISÃO])=F2757,"VIGENTE","OBSOLETO")</f>
        <v>VIGENTE</v>
      </c>
      <c r="I2757" t="s">
        <v>4322</v>
      </c>
      <c r="J2757" t="s">
        <v>4855</v>
      </c>
      <c r="K2757" t="str">
        <f t="shared" si="129"/>
        <v>MSV-163MS-730-732</v>
      </c>
      <c r="L2757" t="str">
        <f>_xlfn.XLOOKUP(E2757,LD_PROJETOS!A:A,LD_PROJETOS!H:H)</f>
        <v>PV</v>
      </c>
      <c r="M2757" t="str">
        <f t="shared" si="130"/>
        <v/>
      </c>
      <c r="N2757" t="str">
        <f t="shared" si="131"/>
        <v>C:\Users\luis.nunes\OneDrive - ATERPA\00.SERVIDOR\SALA TÉCNICA\00.PROJETOS\02.DOCUMENTOS\ANO 01\MSV-163MS-730-732\PV</v>
      </c>
      <c r="O2757" t="s">
        <v>4350</v>
      </c>
    </row>
    <row r="2758" spans="1:15" x14ac:dyDescent="0.3">
      <c r="A2758" t="s">
        <v>2760</v>
      </c>
      <c r="B2758">
        <v>4144649</v>
      </c>
      <c r="C2758" t="s">
        <v>5996</v>
      </c>
      <c r="D2758" s="11">
        <v>45895</v>
      </c>
      <c r="E2758" t="s">
        <v>4015</v>
      </c>
      <c r="F2758" t="s">
        <v>2818</v>
      </c>
      <c r="G2758" t="s">
        <v>2787</v>
      </c>
      <c r="H2758" t="str">
        <f>IF(_xlfn.XLOOKUP(E2758,LD_01[DOCUMENTO],LD_01[REVISÃO])=F2758,"VIGENTE","OBSOLETO")</f>
        <v>VIGENTE</v>
      </c>
      <c r="I2758" t="s">
        <v>4322</v>
      </c>
      <c r="J2758" t="s">
        <v>4855</v>
      </c>
      <c r="K2758" t="str">
        <f t="shared" si="129"/>
        <v>MSV-163MS-730-732</v>
      </c>
      <c r="L2758" t="str">
        <f>_xlfn.XLOOKUP(E2758,LD_PROJETOS!A:A,LD_PROJETOS!H:H)</f>
        <v>PV</v>
      </c>
      <c r="M2758" t="str">
        <f t="shared" si="130"/>
        <v/>
      </c>
      <c r="N2758" t="str">
        <f t="shared" si="131"/>
        <v>C:\Users\luis.nunes\OneDrive - ATERPA\00.SERVIDOR\SALA TÉCNICA\00.PROJETOS\02.DOCUMENTOS\ANO 01\MSV-163MS-730-732\PV</v>
      </c>
      <c r="O2758" t="s">
        <v>4350</v>
      </c>
    </row>
    <row r="2759" spans="1:15" x14ac:dyDescent="0.3">
      <c r="A2759" t="s">
        <v>2761</v>
      </c>
      <c r="B2759">
        <v>629338</v>
      </c>
      <c r="C2759" t="s">
        <v>5996</v>
      </c>
      <c r="D2759" s="11">
        <v>45895</v>
      </c>
      <c r="E2759" t="s">
        <v>4015</v>
      </c>
      <c r="F2759" t="s">
        <v>2818</v>
      </c>
      <c r="G2759" t="s">
        <v>2788</v>
      </c>
      <c r="H2759" t="str">
        <f>IF(_xlfn.XLOOKUP(E2759,LD_01[DOCUMENTO],LD_01[REVISÃO])=F2759,"VIGENTE","OBSOLETO")</f>
        <v>VIGENTE</v>
      </c>
      <c r="I2759" t="s">
        <v>4322</v>
      </c>
      <c r="J2759" t="s">
        <v>4855</v>
      </c>
      <c r="K2759" t="str">
        <f t="shared" si="129"/>
        <v>MSV-163MS-730-732</v>
      </c>
      <c r="L2759" t="str">
        <f>_xlfn.XLOOKUP(E2759,LD_PROJETOS!A:A,LD_PROJETOS!H:H)</f>
        <v>PV</v>
      </c>
      <c r="M2759" t="str">
        <f t="shared" si="130"/>
        <v/>
      </c>
      <c r="N2759" t="str">
        <f t="shared" si="131"/>
        <v>C:\Users\luis.nunes\OneDrive - ATERPA\00.SERVIDOR\SALA TÉCNICA\00.PROJETOS\02.DOCUMENTOS\ANO 01\MSV-163MS-730-732\PV</v>
      </c>
      <c r="O2759" t="s">
        <v>4350</v>
      </c>
    </row>
    <row r="2760" spans="1:15" x14ac:dyDescent="0.3">
      <c r="A2760" t="s">
        <v>2762</v>
      </c>
      <c r="B2760">
        <v>4131007</v>
      </c>
      <c r="C2760" t="s">
        <v>5996</v>
      </c>
      <c r="D2760" s="11">
        <v>45895</v>
      </c>
      <c r="E2760" t="s">
        <v>4016</v>
      </c>
      <c r="F2760" t="s">
        <v>2818</v>
      </c>
      <c r="G2760" t="s">
        <v>2787</v>
      </c>
      <c r="H2760" t="str">
        <f>IF(_xlfn.XLOOKUP(E2760,LD_01[DOCUMENTO],LD_01[REVISÃO])=F2760,"VIGENTE","OBSOLETO")</f>
        <v>VIGENTE</v>
      </c>
      <c r="I2760" t="s">
        <v>4322</v>
      </c>
      <c r="J2760" t="s">
        <v>4855</v>
      </c>
      <c r="K2760" t="str">
        <f t="shared" si="129"/>
        <v>MSV-163MS-730-732</v>
      </c>
      <c r="L2760" t="str">
        <f>_xlfn.XLOOKUP(E2760,LD_PROJETOS!A:A,LD_PROJETOS!H:H)</f>
        <v>PV</v>
      </c>
      <c r="M2760" t="str">
        <f t="shared" si="130"/>
        <v/>
      </c>
      <c r="N2760" t="str">
        <f t="shared" si="131"/>
        <v>C:\Users\luis.nunes\OneDrive - ATERPA\00.SERVIDOR\SALA TÉCNICA\00.PROJETOS\02.DOCUMENTOS\ANO 01\MSV-163MS-730-732\PV</v>
      </c>
      <c r="O2760" t="s">
        <v>4350</v>
      </c>
    </row>
    <row r="2761" spans="1:15" x14ac:dyDescent="0.3">
      <c r="A2761" t="s">
        <v>2763</v>
      </c>
      <c r="B2761">
        <v>603769</v>
      </c>
      <c r="C2761" t="s">
        <v>5996</v>
      </c>
      <c r="D2761" s="11">
        <v>45895</v>
      </c>
      <c r="E2761" t="s">
        <v>4016</v>
      </c>
      <c r="F2761" t="s">
        <v>2818</v>
      </c>
      <c r="G2761" t="s">
        <v>2788</v>
      </c>
      <c r="H2761" t="str">
        <f>IF(_xlfn.XLOOKUP(E2761,LD_01[DOCUMENTO],LD_01[REVISÃO])=F2761,"VIGENTE","OBSOLETO")</f>
        <v>VIGENTE</v>
      </c>
      <c r="I2761" t="s">
        <v>4322</v>
      </c>
      <c r="J2761" t="s">
        <v>4855</v>
      </c>
      <c r="K2761" t="str">
        <f t="shared" si="129"/>
        <v>MSV-163MS-730-732</v>
      </c>
      <c r="L2761" t="str">
        <f>_xlfn.XLOOKUP(E2761,LD_PROJETOS!A:A,LD_PROJETOS!H:H)</f>
        <v>PV</v>
      </c>
      <c r="M2761" t="str">
        <f t="shared" si="130"/>
        <v/>
      </c>
      <c r="N2761" t="str">
        <f t="shared" si="131"/>
        <v>C:\Users\luis.nunes\OneDrive - ATERPA\00.SERVIDOR\SALA TÉCNICA\00.PROJETOS\02.DOCUMENTOS\ANO 01\MSV-163MS-730-732\PV</v>
      </c>
      <c r="O2761" t="s">
        <v>4350</v>
      </c>
    </row>
    <row r="2762" spans="1:15" x14ac:dyDescent="0.3">
      <c r="A2762" t="s">
        <v>2764</v>
      </c>
      <c r="B2762">
        <v>4408606</v>
      </c>
      <c r="C2762" t="s">
        <v>5996</v>
      </c>
      <c r="D2762" s="11">
        <v>45895</v>
      </c>
      <c r="E2762" t="s">
        <v>4018</v>
      </c>
      <c r="F2762" t="s">
        <v>2795</v>
      </c>
      <c r="G2762" t="s">
        <v>2787</v>
      </c>
      <c r="H2762" t="str">
        <f>IF(_xlfn.XLOOKUP(E2762,LD_01[DOCUMENTO],LD_01[REVISÃO])=F2762,"VIGENTE","OBSOLETO")</f>
        <v>VIGENTE</v>
      </c>
      <c r="I2762" t="s">
        <v>4322</v>
      </c>
      <c r="J2762" t="s">
        <v>4855</v>
      </c>
      <c r="K2762" t="str">
        <f t="shared" si="129"/>
        <v>MSV-163MS-730-732</v>
      </c>
      <c r="L2762" t="str">
        <f>_xlfn.XLOOKUP(E2762,LD_PROJETOS!A:A,LD_PROJETOS!H:H)</f>
        <v>PV</v>
      </c>
      <c r="M2762" t="str">
        <f t="shared" si="130"/>
        <v/>
      </c>
      <c r="N2762" t="str">
        <f t="shared" si="131"/>
        <v>C:\Users\luis.nunes\OneDrive - ATERPA\00.SERVIDOR\SALA TÉCNICA\00.PROJETOS\02.DOCUMENTOS\ANO 01\MSV-163MS-730-732\PV</v>
      </c>
      <c r="O2762" t="s">
        <v>4350</v>
      </c>
    </row>
    <row r="2763" spans="1:15" x14ac:dyDescent="0.3">
      <c r="A2763" t="s">
        <v>2765</v>
      </c>
      <c r="B2763">
        <v>1533079</v>
      </c>
      <c r="C2763" t="s">
        <v>5996</v>
      </c>
      <c r="D2763" s="11">
        <v>45895</v>
      </c>
      <c r="E2763" t="s">
        <v>4018</v>
      </c>
      <c r="F2763" t="s">
        <v>2795</v>
      </c>
      <c r="G2763" t="s">
        <v>2788</v>
      </c>
      <c r="H2763" t="str">
        <f>IF(_xlfn.XLOOKUP(E2763,LD_01[DOCUMENTO],LD_01[REVISÃO])=F2763,"VIGENTE","OBSOLETO")</f>
        <v>VIGENTE</v>
      </c>
      <c r="I2763" t="s">
        <v>4322</v>
      </c>
      <c r="J2763" t="s">
        <v>4855</v>
      </c>
      <c r="K2763" t="str">
        <f t="shared" si="129"/>
        <v>MSV-163MS-730-732</v>
      </c>
      <c r="L2763" t="str">
        <f>_xlfn.XLOOKUP(E2763,LD_PROJETOS!A:A,LD_PROJETOS!H:H)</f>
        <v>PV</v>
      </c>
      <c r="M2763" t="str">
        <f t="shared" si="130"/>
        <v/>
      </c>
      <c r="N2763" t="str">
        <f t="shared" si="131"/>
        <v>C:\Users\luis.nunes\OneDrive - ATERPA\00.SERVIDOR\SALA TÉCNICA\00.PROJETOS\02.DOCUMENTOS\ANO 01\MSV-163MS-730-732\PV</v>
      </c>
      <c r="O2763" t="s">
        <v>4350</v>
      </c>
    </row>
    <row r="2764" spans="1:15" x14ac:dyDescent="0.3">
      <c r="A2764" t="s">
        <v>2753</v>
      </c>
      <c r="B2764">
        <v>6172302</v>
      </c>
      <c r="C2764" t="s">
        <v>5996</v>
      </c>
      <c r="D2764" s="11">
        <v>45895</v>
      </c>
      <c r="E2764" t="s">
        <v>4009</v>
      </c>
      <c r="F2764" t="s">
        <v>2795</v>
      </c>
      <c r="G2764" t="s">
        <v>2787</v>
      </c>
      <c r="H2764" t="str">
        <f>IF(_xlfn.XLOOKUP(E2764,LD_01[DOCUMENTO],LD_01[REVISÃO])=F2764,"VIGENTE","OBSOLETO")</f>
        <v>VIGENTE</v>
      </c>
      <c r="I2764" t="s">
        <v>4322</v>
      </c>
      <c r="J2764" t="s">
        <v>4855</v>
      </c>
      <c r="K2764" t="str">
        <f t="shared" si="129"/>
        <v>MSV-163MS-730-732</v>
      </c>
      <c r="L2764" t="str">
        <f>_xlfn.XLOOKUP(E2764,LD_PROJETOS!A:A,LD_PROJETOS!H:H)</f>
        <v>SI</v>
      </c>
      <c r="M2764" t="str">
        <f t="shared" si="130"/>
        <v/>
      </c>
      <c r="N2764" t="str">
        <f t="shared" si="131"/>
        <v>C:\Users\luis.nunes\OneDrive - ATERPA\00.SERVIDOR\SALA TÉCNICA\00.PROJETOS\02.DOCUMENTOS\ANO 01\MSV-163MS-730-732\SI</v>
      </c>
      <c r="O2764" t="s">
        <v>4350</v>
      </c>
    </row>
    <row r="2765" spans="1:15" x14ac:dyDescent="0.3">
      <c r="A2765" t="s">
        <v>2754</v>
      </c>
      <c r="B2765">
        <v>841243</v>
      </c>
      <c r="C2765" t="s">
        <v>5996</v>
      </c>
      <c r="D2765" s="11">
        <v>45895</v>
      </c>
      <c r="E2765" t="s">
        <v>4009</v>
      </c>
      <c r="F2765" t="s">
        <v>2795</v>
      </c>
      <c r="G2765" t="s">
        <v>2788</v>
      </c>
      <c r="H2765" t="str">
        <f>IF(_xlfn.XLOOKUP(E2765,LD_01[DOCUMENTO],LD_01[REVISÃO])=F2765,"VIGENTE","OBSOLETO")</f>
        <v>VIGENTE</v>
      </c>
      <c r="I2765" t="s">
        <v>4322</v>
      </c>
      <c r="J2765" t="s">
        <v>4855</v>
      </c>
      <c r="K2765" t="str">
        <f t="shared" si="129"/>
        <v>MSV-163MS-730-732</v>
      </c>
      <c r="L2765" t="str">
        <f>_xlfn.XLOOKUP(E2765,LD_PROJETOS!A:A,LD_PROJETOS!H:H)</f>
        <v>SI</v>
      </c>
      <c r="M2765" t="str">
        <f t="shared" si="130"/>
        <v/>
      </c>
      <c r="N2765" t="str">
        <f t="shared" si="131"/>
        <v>C:\Users\luis.nunes\OneDrive - ATERPA\00.SERVIDOR\SALA TÉCNICA\00.PROJETOS\02.DOCUMENTOS\ANO 01\MSV-163MS-730-732\SI</v>
      </c>
      <c r="O2765" t="s">
        <v>4350</v>
      </c>
    </row>
    <row r="2766" spans="1:15" x14ac:dyDescent="0.3">
      <c r="A2766" t="s">
        <v>2755</v>
      </c>
      <c r="B2766">
        <v>6914805</v>
      </c>
      <c r="C2766" t="s">
        <v>5996</v>
      </c>
      <c r="D2766" s="11">
        <v>45895</v>
      </c>
      <c r="E2766" t="s">
        <v>4010</v>
      </c>
      <c r="F2766" t="s">
        <v>2863</v>
      </c>
      <c r="G2766" t="s">
        <v>2787</v>
      </c>
      <c r="H2766" t="str">
        <f>IF(_xlfn.XLOOKUP(E2766,LD_01[DOCUMENTO],LD_01[REVISÃO])=F2766,"VIGENTE","OBSOLETO")</f>
        <v>VIGENTE</v>
      </c>
      <c r="I2766" t="s">
        <v>4322</v>
      </c>
      <c r="J2766" t="s">
        <v>4855</v>
      </c>
      <c r="K2766" t="str">
        <f t="shared" si="129"/>
        <v>MSV-163MS-730-732</v>
      </c>
      <c r="L2766" t="str">
        <f>_xlfn.XLOOKUP(E2766,LD_PROJETOS!A:A,LD_PROJETOS!H:H)</f>
        <v>SI</v>
      </c>
      <c r="M2766" t="str">
        <f t="shared" si="130"/>
        <v/>
      </c>
      <c r="N2766" t="str">
        <f t="shared" si="131"/>
        <v>C:\Users\luis.nunes\OneDrive - ATERPA\00.SERVIDOR\SALA TÉCNICA\00.PROJETOS\02.DOCUMENTOS\ANO 01\MSV-163MS-730-732\SI</v>
      </c>
      <c r="O2766" t="s">
        <v>4350</v>
      </c>
    </row>
    <row r="2767" spans="1:15" x14ac:dyDescent="0.3">
      <c r="A2767" t="s">
        <v>2756</v>
      </c>
      <c r="B2767">
        <v>916799</v>
      </c>
      <c r="C2767" t="s">
        <v>5996</v>
      </c>
      <c r="D2767" s="11">
        <v>45895</v>
      </c>
      <c r="E2767" t="s">
        <v>4010</v>
      </c>
      <c r="F2767" t="s">
        <v>2863</v>
      </c>
      <c r="G2767" t="s">
        <v>2788</v>
      </c>
      <c r="H2767" t="str">
        <f>IF(_xlfn.XLOOKUP(E2767,LD_01[DOCUMENTO],LD_01[REVISÃO])=F2767,"VIGENTE","OBSOLETO")</f>
        <v>VIGENTE</v>
      </c>
      <c r="I2767" t="s">
        <v>4322</v>
      </c>
      <c r="J2767" t="s">
        <v>4855</v>
      </c>
      <c r="K2767" t="str">
        <f t="shared" si="129"/>
        <v>MSV-163MS-730-732</v>
      </c>
      <c r="L2767" t="str">
        <f>_xlfn.XLOOKUP(E2767,LD_PROJETOS!A:A,LD_PROJETOS!H:H)</f>
        <v>SI</v>
      </c>
      <c r="M2767" t="str">
        <f t="shared" si="130"/>
        <v/>
      </c>
      <c r="N2767" t="str">
        <f t="shared" si="131"/>
        <v>C:\Users\luis.nunes\OneDrive - ATERPA\00.SERVIDOR\SALA TÉCNICA\00.PROJETOS\02.DOCUMENTOS\ANO 01\MSV-163MS-730-732\SI</v>
      </c>
      <c r="O2767" t="s">
        <v>4350</v>
      </c>
    </row>
    <row r="2768" spans="1:15" x14ac:dyDescent="0.3">
      <c r="A2768" t="s">
        <v>2769</v>
      </c>
      <c r="B2768">
        <v>5550695</v>
      </c>
      <c r="C2768" t="s">
        <v>5996</v>
      </c>
      <c r="D2768" s="11">
        <v>45895</v>
      </c>
      <c r="E2768" t="s">
        <v>4024</v>
      </c>
      <c r="F2768" t="s">
        <v>2799</v>
      </c>
      <c r="G2768" t="s">
        <v>2787</v>
      </c>
      <c r="H2768" t="str">
        <f>IF(_xlfn.XLOOKUP(E2768,LD_01[DOCUMENTO],LD_01[REVISÃO])=F2768,"VIGENTE","OBSOLETO")</f>
        <v>VIGENTE</v>
      </c>
      <c r="I2768" t="s">
        <v>4322</v>
      </c>
      <c r="J2768" t="s">
        <v>4855</v>
      </c>
      <c r="K2768" t="str">
        <f t="shared" si="129"/>
        <v>MSV-163MS-730-732</v>
      </c>
      <c r="L2768" t="str">
        <f>_xlfn.XLOOKUP(E2768,LD_PROJETOS!A:A,LD_PROJETOS!H:H)</f>
        <v>EL</v>
      </c>
      <c r="M2768" t="str">
        <f t="shared" si="130"/>
        <v/>
      </c>
      <c r="N2768" t="str">
        <f t="shared" si="131"/>
        <v>C:\Users\luis.nunes\OneDrive - ATERPA\00.SERVIDOR\SALA TÉCNICA\00.PROJETOS\02.DOCUMENTOS\ANO 01\MSV-163MS-730-732\EL</v>
      </c>
      <c r="O2768" t="s">
        <v>4350</v>
      </c>
    </row>
    <row r="2769" spans="1:15" x14ac:dyDescent="0.3">
      <c r="A2769" t="s">
        <v>2770</v>
      </c>
      <c r="B2769">
        <v>399721</v>
      </c>
      <c r="C2769" t="s">
        <v>5996</v>
      </c>
      <c r="D2769" s="11">
        <v>45895</v>
      </c>
      <c r="E2769" t="s">
        <v>4024</v>
      </c>
      <c r="F2769" t="s">
        <v>2799</v>
      </c>
      <c r="G2769" t="s">
        <v>2788</v>
      </c>
      <c r="H2769" t="str">
        <f>IF(_xlfn.XLOOKUP(E2769,LD_01[DOCUMENTO],LD_01[REVISÃO])=F2769,"VIGENTE","OBSOLETO")</f>
        <v>VIGENTE</v>
      </c>
      <c r="I2769" t="s">
        <v>4322</v>
      </c>
      <c r="J2769" t="s">
        <v>4855</v>
      </c>
      <c r="K2769" t="str">
        <f t="shared" si="129"/>
        <v>MSV-163MS-730-732</v>
      </c>
      <c r="L2769" t="str">
        <f>_xlfn.XLOOKUP(E2769,LD_PROJETOS!A:A,LD_PROJETOS!H:H)</f>
        <v>EL</v>
      </c>
      <c r="M2769" t="str">
        <f t="shared" si="130"/>
        <v/>
      </c>
      <c r="N2769" t="str">
        <f t="shared" si="131"/>
        <v>C:\Users\luis.nunes\OneDrive - ATERPA\00.SERVIDOR\SALA TÉCNICA\00.PROJETOS\02.DOCUMENTOS\ANO 01\MSV-163MS-730-732\EL</v>
      </c>
      <c r="O2769" t="s">
        <v>4350</v>
      </c>
    </row>
    <row r="2770" spans="1:15" x14ac:dyDescent="0.3">
      <c r="A2770" t="s">
        <v>2771</v>
      </c>
      <c r="B2770">
        <v>884993</v>
      </c>
      <c r="C2770" t="s">
        <v>5996</v>
      </c>
      <c r="D2770" s="11">
        <v>45895</v>
      </c>
      <c r="E2770" t="s">
        <v>4031</v>
      </c>
      <c r="F2770" t="s">
        <v>2799</v>
      </c>
      <c r="G2770" t="s">
        <v>2787</v>
      </c>
      <c r="H2770" t="str">
        <f>IF(_xlfn.XLOOKUP(E2770,LD_01[DOCUMENTO],LD_01[REVISÃO])=F2770,"VIGENTE","OBSOLETO")</f>
        <v>VIGENTE</v>
      </c>
      <c r="I2770" t="s">
        <v>4322</v>
      </c>
      <c r="J2770" t="s">
        <v>4855</v>
      </c>
      <c r="K2770" t="str">
        <f t="shared" si="129"/>
        <v>MSV-163MS-730-732</v>
      </c>
      <c r="L2770" t="str">
        <f>_xlfn.XLOOKUP(E2770,LD_PROJETOS!A:A,LD_PROJETOS!H:H)</f>
        <v>EL</v>
      </c>
      <c r="M2770" t="str">
        <f t="shared" si="130"/>
        <v/>
      </c>
      <c r="N2770" t="str">
        <f t="shared" si="131"/>
        <v>C:\Users\luis.nunes\OneDrive - ATERPA\00.SERVIDOR\SALA TÉCNICA\00.PROJETOS\02.DOCUMENTOS\ANO 01\MSV-163MS-730-732\EL</v>
      </c>
      <c r="O2770" t="s">
        <v>4350</v>
      </c>
    </row>
    <row r="2771" spans="1:15" x14ac:dyDescent="0.3">
      <c r="A2771" t="s">
        <v>2772</v>
      </c>
      <c r="B2771">
        <v>324659</v>
      </c>
      <c r="C2771" t="s">
        <v>5996</v>
      </c>
      <c r="D2771" s="11">
        <v>45895</v>
      </c>
      <c r="E2771" t="s">
        <v>4031</v>
      </c>
      <c r="F2771" t="s">
        <v>2799</v>
      </c>
      <c r="G2771" t="s">
        <v>2788</v>
      </c>
      <c r="H2771" t="str">
        <f>IF(_xlfn.XLOOKUP(E2771,LD_01[DOCUMENTO],LD_01[REVISÃO])=F2771,"VIGENTE","OBSOLETO")</f>
        <v>VIGENTE</v>
      </c>
      <c r="I2771" t="s">
        <v>4322</v>
      </c>
      <c r="J2771" t="s">
        <v>4855</v>
      </c>
      <c r="K2771" t="str">
        <f t="shared" si="129"/>
        <v>MSV-163MS-730-732</v>
      </c>
      <c r="L2771" t="str">
        <f>_xlfn.XLOOKUP(E2771,LD_PROJETOS!A:A,LD_PROJETOS!H:H)</f>
        <v>EL</v>
      </c>
      <c r="M2771" t="str">
        <f t="shared" si="130"/>
        <v/>
      </c>
      <c r="N2771" t="str">
        <f t="shared" si="131"/>
        <v>C:\Users\luis.nunes\OneDrive - ATERPA\00.SERVIDOR\SALA TÉCNICA\00.PROJETOS\02.DOCUMENTOS\ANO 01\MSV-163MS-730-732\EL</v>
      </c>
      <c r="O2771" t="s">
        <v>4350</v>
      </c>
    </row>
    <row r="2772" spans="1:15" x14ac:dyDescent="0.3">
      <c r="A2772" t="s">
        <v>2777</v>
      </c>
      <c r="B2772">
        <v>4927680</v>
      </c>
      <c r="C2772" t="s">
        <v>5996</v>
      </c>
      <c r="D2772" s="11">
        <v>45895</v>
      </c>
      <c r="E2772" t="s">
        <v>4040</v>
      </c>
      <c r="F2772" t="s">
        <v>2795</v>
      </c>
      <c r="G2772" t="s">
        <v>2787</v>
      </c>
      <c r="H2772" t="str">
        <f>IF(_xlfn.XLOOKUP(E2772,LD_01[DOCUMENTO],LD_01[REVISÃO])=F2772,"VIGENTE","OBSOLETO")</f>
        <v>VIGENTE</v>
      </c>
      <c r="I2772" t="s">
        <v>4322</v>
      </c>
      <c r="J2772" t="s">
        <v>4855</v>
      </c>
      <c r="K2772" t="str">
        <f t="shared" si="129"/>
        <v>MSV-163MS-730-732</v>
      </c>
      <c r="L2772" t="str">
        <f>_xlfn.XLOOKUP(E2772,LD_PROJETOS!A:A,LD_PROJETOS!H:H)</f>
        <v>IN</v>
      </c>
      <c r="M2772" t="str">
        <f t="shared" si="130"/>
        <v/>
      </c>
      <c r="N2772" t="str">
        <f t="shared" si="131"/>
        <v>C:\Users\luis.nunes\OneDrive - ATERPA\00.SERVIDOR\SALA TÉCNICA\00.PROJETOS\02.DOCUMENTOS\ANO 01\MSV-163MS-730-732\IN</v>
      </c>
      <c r="O2772" t="s">
        <v>4350</v>
      </c>
    </row>
    <row r="2773" spans="1:15" x14ac:dyDescent="0.3">
      <c r="A2773" t="s">
        <v>2778</v>
      </c>
      <c r="B2773">
        <v>590764</v>
      </c>
      <c r="C2773" t="s">
        <v>5996</v>
      </c>
      <c r="D2773" s="11">
        <v>45895</v>
      </c>
      <c r="E2773" t="s">
        <v>4040</v>
      </c>
      <c r="F2773" t="s">
        <v>2795</v>
      </c>
      <c r="G2773" t="s">
        <v>2788</v>
      </c>
      <c r="H2773" t="str">
        <f>IF(_xlfn.XLOOKUP(E2773,LD_01[DOCUMENTO],LD_01[REVISÃO])=F2773,"VIGENTE","OBSOLETO")</f>
        <v>VIGENTE</v>
      </c>
      <c r="I2773" t="s">
        <v>4322</v>
      </c>
      <c r="J2773" t="s">
        <v>4855</v>
      </c>
      <c r="K2773" t="str">
        <f t="shared" si="129"/>
        <v>MSV-163MS-730-732</v>
      </c>
      <c r="L2773" t="str">
        <f>_xlfn.XLOOKUP(E2773,LD_PROJETOS!A:A,LD_PROJETOS!H:H)</f>
        <v>IN</v>
      </c>
      <c r="M2773" t="str">
        <f t="shared" si="130"/>
        <v/>
      </c>
      <c r="N2773" t="str">
        <f t="shared" si="131"/>
        <v>C:\Users\luis.nunes\OneDrive - ATERPA\00.SERVIDOR\SALA TÉCNICA\00.PROJETOS\02.DOCUMENTOS\ANO 01\MSV-163MS-730-732\IN</v>
      </c>
      <c r="O2773" t="s">
        <v>4350</v>
      </c>
    </row>
    <row r="2774" spans="1:15" x14ac:dyDescent="0.3">
      <c r="A2774" t="s">
        <v>2779</v>
      </c>
      <c r="B2774">
        <v>5063629</v>
      </c>
      <c r="C2774" t="s">
        <v>5996</v>
      </c>
      <c r="D2774" s="11">
        <v>45895</v>
      </c>
      <c r="E2774" t="s">
        <v>4041</v>
      </c>
      <c r="F2774" t="s">
        <v>2795</v>
      </c>
      <c r="G2774" t="s">
        <v>2787</v>
      </c>
      <c r="H2774" t="str">
        <f>IF(_xlfn.XLOOKUP(E2774,LD_01[DOCUMENTO],LD_01[REVISÃO])=F2774,"VIGENTE","OBSOLETO")</f>
        <v>VIGENTE</v>
      </c>
      <c r="I2774" t="s">
        <v>4322</v>
      </c>
      <c r="J2774" t="s">
        <v>4855</v>
      </c>
      <c r="K2774" t="str">
        <f t="shared" si="129"/>
        <v>MSV-163MS-730-732</v>
      </c>
      <c r="L2774" t="str">
        <f>_xlfn.XLOOKUP(E2774,LD_PROJETOS!A:A,LD_PROJETOS!H:H)</f>
        <v>IN</v>
      </c>
      <c r="M2774" t="str">
        <f t="shared" si="130"/>
        <v/>
      </c>
      <c r="N2774" t="str">
        <f t="shared" si="131"/>
        <v>C:\Users\luis.nunes\OneDrive - ATERPA\00.SERVIDOR\SALA TÉCNICA\00.PROJETOS\02.DOCUMENTOS\ANO 01\MSV-163MS-730-732\IN</v>
      </c>
      <c r="O2774" t="s">
        <v>4350</v>
      </c>
    </row>
    <row r="2775" spans="1:15" x14ac:dyDescent="0.3">
      <c r="A2775" t="s">
        <v>2780</v>
      </c>
      <c r="B2775">
        <v>547819</v>
      </c>
      <c r="C2775" t="s">
        <v>5996</v>
      </c>
      <c r="D2775" s="11">
        <v>45895</v>
      </c>
      <c r="E2775" t="s">
        <v>4041</v>
      </c>
      <c r="F2775" t="s">
        <v>2795</v>
      </c>
      <c r="G2775" t="s">
        <v>2788</v>
      </c>
      <c r="H2775" t="str">
        <f>IF(_xlfn.XLOOKUP(E2775,LD_01[DOCUMENTO],LD_01[REVISÃO])=F2775,"VIGENTE","OBSOLETO")</f>
        <v>VIGENTE</v>
      </c>
      <c r="I2775" t="s">
        <v>4322</v>
      </c>
      <c r="J2775" t="s">
        <v>4855</v>
      </c>
      <c r="K2775" t="str">
        <f t="shared" si="129"/>
        <v>MSV-163MS-730-732</v>
      </c>
      <c r="L2775" t="str">
        <f>_xlfn.XLOOKUP(E2775,LD_PROJETOS!A:A,LD_PROJETOS!H:H)</f>
        <v>IN</v>
      </c>
      <c r="M2775" t="str">
        <f t="shared" si="130"/>
        <v/>
      </c>
      <c r="N2775" t="str">
        <f t="shared" si="131"/>
        <v>C:\Users\luis.nunes\OneDrive - ATERPA\00.SERVIDOR\SALA TÉCNICA\00.PROJETOS\02.DOCUMENTOS\ANO 01\MSV-163MS-730-732\IN</v>
      </c>
      <c r="O2775" t="s">
        <v>4350</v>
      </c>
    </row>
    <row r="2776" spans="1:15" x14ac:dyDescent="0.3">
      <c r="A2776" t="s">
        <v>2781</v>
      </c>
      <c r="B2776">
        <v>5007486</v>
      </c>
      <c r="C2776" t="s">
        <v>5996</v>
      </c>
      <c r="D2776" s="11">
        <v>45895</v>
      </c>
      <c r="E2776" t="s">
        <v>4050</v>
      </c>
      <c r="F2776" t="s">
        <v>2797</v>
      </c>
      <c r="G2776" t="s">
        <v>2787</v>
      </c>
      <c r="H2776" t="str">
        <f>IF(_xlfn.XLOOKUP(E2776,LD_01[DOCUMENTO],LD_01[REVISÃO])=F2776,"VIGENTE","OBSOLETO")</f>
        <v>VIGENTE</v>
      </c>
      <c r="I2776" t="s">
        <v>4322</v>
      </c>
      <c r="J2776" t="s">
        <v>4855</v>
      </c>
      <c r="K2776" t="str">
        <f t="shared" si="129"/>
        <v>MSV-163MS-730-732</v>
      </c>
      <c r="L2776" t="str">
        <f>_xlfn.XLOOKUP(E2776,LD_PROJETOS!A:A,LD_PROJETOS!H:H)</f>
        <v>PA</v>
      </c>
      <c r="M2776" t="str">
        <f t="shared" si="130"/>
        <v/>
      </c>
      <c r="N2776" t="str">
        <f t="shared" si="131"/>
        <v>C:\Users\luis.nunes\OneDrive - ATERPA\00.SERVIDOR\SALA TÉCNICA\00.PROJETOS\02.DOCUMENTOS\ANO 01\MSV-163MS-730-732\PA</v>
      </c>
      <c r="O2776" t="s">
        <v>4350</v>
      </c>
    </row>
    <row r="2777" spans="1:15" x14ac:dyDescent="0.3">
      <c r="A2777" t="s">
        <v>2782</v>
      </c>
      <c r="B2777">
        <v>577584</v>
      </c>
      <c r="C2777" t="s">
        <v>5996</v>
      </c>
      <c r="D2777" s="11">
        <v>45895</v>
      </c>
      <c r="E2777" t="s">
        <v>4050</v>
      </c>
      <c r="F2777" t="s">
        <v>2797</v>
      </c>
      <c r="G2777" t="s">
        <v>2788</v>
      </c>
      <c r="H2777" t="str">
        <f>IF(_xlfn.XLOOKUP(E2777,LD_01[DOCUMENTO],LD_01[REVISÃO])=F2777,"VIGENTE","OBSOLETO")</f>
        <v>VIGENTE</v>
      </c>
      <c r="I2777" t="s">
        <v>4322</v>
      </c>
      <c r="J2777" t="s">
        <v>4855</v>
      </c>
      <c r="K2777" t="str">
        <f t="shared" si="129"/>
        <v>MSV-163MS-730-732</v>
      </c>
      <c r="L2777" t="str">
        <f>_xlfn.XLOOKUP(E2777,LD_PROJETOS!A:A,LD_PROJETOS!H:H)</f>
        <v>PA</v>
      </c>
      <c r="M2777" t="str">
        <f t="shared" si="130"/>
        <v/>
      </c>
      <c r="N2777" t="str">
        <f t="shared" si="131"/>
        <v>C:\Users\luis.nunes\OneDrive - ATERPA\00.SERVIDOR\SALA TÉCNICA\00.PROJETOS\02.DOCUMENTOS\ANO 01\MSV-163MS-730-732\PA</v>
      </c>
      <c r="O2777" t="s">
        <v>4350</v>
      </c>
    </row>
    <row r="2778" spans="1:15" x14ac:dyDescent="0.3">
      <c r="A2778" t="s">
        <v>2783</v>
      </c>
      <c r="B2778">
        <v>5144386</v>
      </c>
      <c r="C2778" t="s">
        <v>5996</v>
      </c>
      <c r="D2778" s="11">
        <v>45895</v>
      </c>
      <c r="E2778" t="s">
        <v>4051</v>
      </c>
      <c r="F2778" t="s">
        <v>2797</v>
      </c>
      <c r="G2778" t="s">
        <v>2787</v>
      </c>
      <c r="H2778" t="str">
        <f>IF(_xlfn.XLOOKUP(E2778,LD_01[DOCUMENTO],LD_01[REVISÃO])=F2778,"VIGENTE","OBSOLETO")</f>
        <v>VIGENTE</v>
      </c>
      <c r="I2778" t="s">
        <v>4322</v>
      </c>
      <c r="J2778" t="s">
        <v>4855</v>
      </c>
      <c r="K2778" t="str">
        <f t="shared" si="129"/>
        <v>MSV-163MS-730-732</v>
      </c>
      <c r="L2778" t="str">
        <f>_xlfn.XLOOKUP(E2778,LD_PROJETOS!A:A,LD_PROJETOS!H:H)</f>
        <v>PA</v>
      </c>
      <c r="M2778" t="str">
        <f t="shared" si="130"/>
        <v/>
      </c>
      <c r="N2778" t="str">
        <f t="shared" si="131"/>
        <v>C:\Users\luis.nunes\OneDrive - ATERPA\00.SERVIDOR\SALA TÉCNICA\00.PROJETOS\02.DOCUMENTOS\ANO 01\MSV-163MS-730-732\PA</v>
      </c>
      <c r="O2778" t="s">
        <v>4350</v>
      </c>
    </row>
    <row r="2779" spans="1:15" x14ac:dyDescent="0.3">
      <c r="A2779" t="s">
        <v>2784</v>
      </c>
      <c r="B2779">
        <v>590709</v>
      </c>
      <c r="C2779" t="s">
        <v>5996</v>
      </c>
      <c r="D2779" s="11">
        <v>45895</v>
      </c>
      <c r="E2779" t="s">
        <v>4051</v>
      </c>
      <c r="F2779" t="s">
        <v>2797</v>
      </c>
      <c r="G2779" t="s">
        <v>2788</v>
      </c>
      <c r="H2779" t="str">
        <f>IF(_xlfn.XLOOKUP(E2779,LD_01[DOCUMENTO],LD_01[REVISÃO])=F2779,"VIGENTE","OBSOLETO")</f>
        <v>VIGENTE</v>
      </c>
      <c r="I2779" t="s">
        <v>4322</v>
      </c>
      <c r="J2779" t="s">
        <v>4855</v>
      </c>
      <c r="K2779" t="str">
        <f t="shared" si="129"/>
        <v>MSV-163MS-730-732</v>
      </c>
      <c r="L2779" t="str">
        <f>_xlfn.XLOOKUP(E2779,LD_PROJETOS!A:A,LD_PROJETOS!H:H)</f>
        <v>PA</v>
      </c>
      <c r="M2779" t="str">
        <f t="shared" si="130"/>
        <v/>
      </c>
      <c r="N2779" t="str">
        <f t="shared" si="131"/>
        <v>C:\Users\luis.nunes\OneDrive - ATERPA\00.SERVIDOR\SALA TÉCNICA\00.PROJETOS\02.DOCUMENTOS\ANO 01\MSV-163MS-730-732\PA</v>
      </c>
      <c r="O2779" t="s">
        <v>4350</v>
      </c>
    </row>
    <row r="2780" spans="1:15" x14ac:dyDescent="0.3">
      <c r="A2780" t="s">
        <v>2743</v>
      </c>
      <c r="B2780">
        <v>7108476</v>
      </c>
      <c r="C2780" t="s">
        <v>5996</v>
      </c>
      <c r="D2780" s="11">
        <v>45895</v>
      </c>
      <c r="E2780" t="s">
        <v>3993</v>
      </c>
      <c r="F2780" t="s">
        <v>3311</v>
      </c>
      <c r="G2780" t="s">
        <v>2788</v>
      </c>
      <c r="H2780" t="str">
        <f>IF(_xlfn.XLOOKUP(E2780,LD_01[DOCUMENTO],LD_01[REVISÃO])=F2780,"VIGENTE","OBSOLETO")</f>
        <v>VIGENTE</v>
      </c>
      <c r="I2780" t="s">
        <v>4322</v>
      </c>
      <c r="J2780" t="s">
        <v>4855</v>
      </c>
      <c r="K2780" t="str">
        <f t="shared" si="129"/>
        <v>MSV-163MS-730-732</v>
      </c>
      <c r="L2780" t="str">
        <f>_xlfn.XLOOKUP(E2780,LD_PROJETOS!A:A,LD_PROJETOS!H:H)</f>
        <v>TE</v>
      </c>
      <c r="M2780" t="str">
        <f t="shared" si="130"/>
        <v/>
      </c>
      <c r="N2780" t="str">
        <f t="shared" si="131"/>
        <v>C:\Users\luis.nunes\OneDrive - ATERPA\00.SERVIDOR\SALA TÉCNICA\00.PROJETOS\02.DOCUMENTOS\ANO 01\MSV-163MS-730-732\TE</v>
      </c>
      <c r="O2780" t="s">
        <v>4350</v>
      </c>
    </row>
    <row r="2781" spans="1:15" x14ac:dyDescent="0.3">
      <c r="A2781" t="s">
        <v>2744</v>
      </c>
      <c r="B2781">
        <v>1515586</v>
      </c>
      <c r="C2781" t="s">
        <v>5996</v>
      </c>
      <c r="D2781" s="11">
        <v>45895</v>
      </c>
      <c r="E2781" t="s">
        <v>3993</v>
      </c>
      <c r="F2781" t="s">
        <v>3311</v>
      </c>
      <c r="G2781" t="s">
        <v>2806</v>
      </c>
      <c r="H2781" t="str">
        <f>IF(_xlfn.XLOOKUP(E2781,LD_01[DOCUMENTO],LD_01[REVISÃO])=F2781,"VIGENTE","OBSOLETO")</f>
        <v>VIGENTE</v>
      </c>
      <c r="I2781" t="s">
        <v>4322</v>
      </c>
      <c r="J2781" t="s">
        <v>4855</v>
      </c>
      <c r="K2781" t="str">
        <f t="shared" si="129"/>
        <v>MSV-163MS-730-732</v>
      </c>
      <c r="L2781" t="str">
        <f>_xlfn.XLOOKUP(E2781,LD_PROJETOS!A:A,LD_PROJETOS!H:H)</f>
        <v>TE</v>
      </c>
      <c r="M2781" t="str">
        <f t="shared" si="130"/>
        <v/>
      </c>
      <c r="N2781" t="str">
        <f t="shared" si="131"/>
        <v>C:\Users\luis.nunes\OneDrive - ATERPA\00.SERVIDOR\SALA TÉCNICA\00.PROJETOS\02.DOCUMENTOS\ANO 01\MSV-163MS-730-732\TE</v>
      </c>
      <c r="O2781" t="s">
        <v>4350</v>
      </c>
    </row>
    <row r="2782" spans="1:15" x14ac:dyDescent="0.3">
      <c r="A2782" t="s">
        <v>2751</v>
      </c>
      <c r="B2782">
        <v>1125371</v>
      </c>
      <c r="C2782" t="s">
        <v>5996</v>
      </c>
      <c r="D2782" s="11">
        <v>45895</v>
      </c>
      <c r="E2782" t="s">
        <v>4007</v>
      </c>
      <c r="F2782" t="s">
        <v>2795</v>
      </c>
      <c r="G2782" t="s">
        <v>3477</v>
      </c>
      <c r="H2782" t="str">
        <f>IF(_xlfn.XLOOKUP(E2782,LD_01[DOCUMENTO],LD_01[REVISÃO])=F2782,"VIGENTE","OBSOLETO")</f>
        <v>VIGENTE</v>
      </c>
      <c r="I2782" t="s">
        <v>4322</v>
      </c>
      <c r="J2782" t="s">
        <v>4855</v>
      </c>
      <c r="K2782" t="str">
        <f t="shared" si="129"/>
        <v>MSV-163MS-730-732</v>
      </c>
      <c r="L2782" t="str">
        <f>_xlfn.XLOOKUP(E2782,LD_PROJETOS!A:A,LD_PROJETOS!H:H)</f>
        <v>DR</v>
      </c>
      <c r="M2782" t="str">
        <f t="shared" si="130"/>
        <v/>
      </c>
      <c r="N2782" t="str">
        <f t="shared" si="131"/>
        <v>C:\Users\luis.nunes\OneDrive - ATERPA\00.SERVIDOR\SALA TÉCNICA\00.PROJETOS\02.DOCUMENTOS\ANO 01\MSV-163MS-730-732\DR</v>
      </c>
      <c r="O2782" t="s">
        <v>4350</v>
      </c>
    </row>
    <row r="2783" spans="1:15" x14ac:dyDescent="0.3">
      <c r="A2783" t="s">
        <v>2752</v>
      </c>
      <c r="B2783">
        <v>1169557</v>
      </c>
      <c r="C2783" t="s">
        <v>5996</v>
      </c>
      <c r="D2783" s="11">
        <v>45895</v>
      </c>
      <c r="E2783" t="s">
        <v>4007</v>
      </c>
      <c r="F2783" t="s">
        <v>2795</v>
      </c>
      <c r="G2783" t="s">
        <v>2788</v>
      </c>
      <c r="H2783" t="str">
        <f>IF(_xlfn.XLOOKUP(E2783,LD_01[DOCUMENTO],LD_01[REVISÃO])=F2783,"VIGENTE","OBSOLETO")</f>
        <v>VIGENTE</v>
      </c>
      <c r="I2783" t="s">
        <v>4322</v>
      </c>
      <c r="J2783" t="s">
        <v>4855</v>
      </c>
      <c r="K2783" t="str">
        <f t="shared" si="129"/>
        <v>MSV-163MS-730-732</v>
      </c>
      <c r="L2783" t="str">
        <f>_xlfn.XLOOKUP(E2783,LD_PROJETOS!A:A,LD_PROJETOS!H:H)</f>
        <v>DR</v>
      </c>
      <c r="M2783" t="str">
        <f t="shared" si="130"/>
        <v/>
      </c>
      <c r="N2783" t="str">
        <f t="shared" si="131"/>
        <v>C:\Users\luis.nunes\OneDrive - ATERPA\00.SERVIDOR\SALA TÉCNICA\00.PROJETOS\02.DOCUMENTOS\ANO 01\MSV-163MS-730-732\DR</v>
      </c>
      <c r="O2783" t="s">
        <v>4350</v>
      </c>
    </row>
    <row r="2784" spans="1:15" x14ac:dyDescent="0.3">
      <c r="A2784" t="s">
        <v>2766</v>
      </c>
      <c r="B2784">
        <v>3234894</v>
      </c>
      <c r="C2784" t="s">
        <v>5996</v>
      </c>
      <c r="D2784" s="11">
        <v>45895</v>
      </c>
      <c r="E2784" t="s">
        <v>4021</v>
      </c>
      <c r="F2784" t="s">
        <v>2795</v>
      </c>
      <c r="G2784" t="s">
        <v>2788</v>
      </c>
      <c r="H2784" t="str">
        <f>IF(_xlfn.XLOOKUP(E2784,LD_01[DOCUMENTO],LD_01[REVISÃO])=F2784,"VIGENTE","OBSOLETO")</f>
        <v>VIGENTE</v>
      </c>
      <c r="I2784" t="s">
        <v>4322</v>
      </c>
      <c r="J2784" t="s">
        <v>4855</v>
      </c>
      <c r="K2784" t="str">
        <f t="shared" si="129"/>
        <v>MSV-163MS-730-732</v>
      </c>
      <c r="L2784" t="str">
        <f>_xlfn.XLOOKUP(E2784,LD_PROJETOS!A:A,LD_PROJETOS!H:H)</f>
        <v>PV</v>
      </c>
      <c r="M2784" t="str">
        <f t="shared" si="130"/>
        <v/>
      </c>
      <c r="N2784" t="str">
        <f t="shared" si="131"/>
        <v>C:\Users\luis.nunes\OneDrive - ATERPA\00.SERVIDOR\SALA TÉCNICA\00.PROJETOS\02.DOCUMENTOS\ANO 01\MSV-163MS-730-732\PV</v>
      </c>
      <c r="O2784" t="s">
        <v>4780</v>
      </c>
    </row>
    <row r="2785" spans="1:15" x14ac:dyDescent="0.3">
      <c r="A2785" t="s">
        <v>2757</v>
      </c>
      <c r="B2785">
        <v>269866</v>
      </c>
      <c r="C2785" t="s">
        <v>5996</v>
      </c>
      <c r="D2785" s="11">
        <v>45895</v>
      </c>
      <c r="E2785" t="s">
        <v>4075</v>
      </c>
      <c r="F2785" t="s">
        <v>2786</v>
      </c>
      <c r="G2785" t="s">
        <v>2788</v>
      </c>
      <c r="H2785" t="str">
        <f>IF(_xlfn.XLOOKUP(E2785,LD_01[DOCUMENTO],LD_01[REVISÃO])=F2785,"VIGENTE","OBSOLETO")</f>
        <v>VIGENTE</v>
      </c>
      <c r="I2785" t="s">
        <v>4322</v>
      </c>
      <c r="J2785" t="s">
        <v>4855</v>
      </c>
      <c r="K2785" t="str">
        <f t="shared" si="129"/>
        <v>MSV-163MS-730-732</v>
      </c>
      <c r="L2785" t="str">
        <f>_xlfn.XLOOKUP(E2785,LD_PROJETOS!A:A,LD_PROJETOS!H:H)</f>
        <v>SI</v>
      </c>
      <c r="M2785" t="str">
        <f t="shared" si="130"/>
        <v/>
      </c>
      <c r="N2785" t="str">
        <f t="shared" si="131"/>
        <v>C:\Users\luis.nunes\OneDrive - ATERPA\00.SERVIDOR\SALA TÉCNICA\00.PROJETOS\02.DOCUMENTOS\ANO 01\MSV-163MS-730-732\SI</v>
      </c>
      <c r="O2785" t="s">
        <v>4350</v>
      </c>
    </row>
    <row r="2786" spans="1:15" x14ac:dyDescent="0.3">
      <c r="A2786" t="s">
        <v>2767</v>
      </c>
      <c r="B2786">
        <v>5554118</v>
      </c>
      <c r="C2786" t="s">
        <v>5996</v>
      </c>
      <c r="D2786" s="11">
        <v>45895</v>
      </c>
      <c r="E2786" t="s">
        <v>4022</v>
      </c>
      <c r="F2786" t="s">
        <v>2799</v>
      </c>
      <c r="G2786" t="s">
        <v>2788</v>
      </c>
      <c r="H2786" t="str">
        <f>IF(_xlfn.XLOOKUP(E2786,LD_01[DOCUMENTO],LD_01[REVISÃO])=F2786,"VIGENTE","OBSOLETO")</f>
        <v>VIGENTE</v>
      </c>
      <c r="I2786" t="s">
        <v>4322</v>
      </c>
      <c r="J2786" t="s">
        <v>4855</v>
      </c>
      <c r="K2786" t="str">
        <f t="shared" si="129"/>
        <v>MSV-163MS-730-732</v>
      </c>
      <c r="L2786" t="str">
        <f>_xlfn.XLOOKUP(E2786,LD_PROJETOS!A:A,LD_PROJETOS!H:H)</f>
        <v>PV</v>
      </c>
      <c r="M2786" t="str">
        <f t="shared" si="130"/>
        <v/>
      </c>
      <c r="N2786" t="str">
        <f t="shared" si="131"/>
        <v>C:\Users\luis.nunes\OneDrive - ATERPA\00.SERVIDOR\SALA TÉCNICA\00.PROJETOS\02.DOCUMENTOS\ANO 01\MSV-163MS-730-732\PV</v>
      </c>
      <c r="O2786" t="s">
        <v>4350</v>
      </c>
    </row>
    <row r="2787" spans="1:15" x14ac:dyDescent="0.3">
      <c r="A2787" t="s">
        <v>2768</v>
      </c>
      <c r="B2787">
        <v>2679268</v>
      </c>
      <c r="C2787" t="s">
        <v>5996</v>
      </c>
      <c r="D2787" s="11">
        <v>45895</v>
      </c>
      <c r="E2787" t="s">
        <v>4022</v>
      </c>
      <c r="F2787" t="s">
        <v>2799</v>
      </c>
      <c r="G2787" t="s">
        <v>2806</v>
      </c>
      <c r="H2787" t="str">
        <f>IF(_xlfn.XLOOKUP(E2787,LD_01[DOCUMENTO],LD_01[REVISÃO])=F2787,"VIGENTE","OBSOLETO")</f>
        <v>VIGENTE</v>
      </c>
      <c r="I2787" t="s">
        <v>4322</v>
      </c>
      <c r="J2787" t="s">
        <v>4855</v>
      </c>
      <c r="K2787" t="str">
        <f t="shared" si="129"/>
        <v>MSV-163MS-730-732</v>
      </c>
      <c r="L2787" t="str">
        <f>_xlfn.XLOOKUP(E2787,LD_PROJETOS!A:A,LD_PROJETOS!H:H)</f>
        <v>PV</v>
      </c>
      <c r="M2787" t="str">
        <f t="shared" si="130"/>
        <v/>
      </c>
      <c r="N2787" t="str">
        <f t="shared" si="131"/>
        <v>C:\Users\luis.nunes\OneDrive - ATERPA\00.SERVIDOR\SALA TÉCNICA\00.PROJETOS\02.DOCUMENTOS\ANO 01\MSV-163MS-730-732\PV</v>
      </c>
      <c r="O2787" t="s">
        <v>4350</v>
      </c>
    </row>
    <row r="2788" spans="1:15" x14ac:dyDescent="0.3">
      <c r="A2788" t="s">
        <v>2734</v>
      </c>
      <c r="B2788">
        <v>1151235</v>
      </c>
      <c r="C2788" t="s">
        <v>5996</v>
      </c>
      <c r="D2788" s="11">
        <v>45895</v>
      </c>
      <c r="E2788" t="s">
        <v>3983</v>
      </c>
      <c r="F2788" t="s">
        <v>2799</v>
      </c>
      <c r="G2788" t="s">
        <v>2788</v>
      </c>
      <c r="H2788" t="str">
        <f>IF(_xlfn.XLOOKUP(E2788,LD_01[DOCUMENTO],LD_01[REVISÃO])=F2788,"VIGENTE","OBSOLETO")</f>
        <v>VIGENTE</v>
      </c>
      <c r="I2788" t="s">
        <v>4310</v>
      </c>
      <c r="J2788" t="s">
        <v>4855</v>
      </c>
      <c r="K2788" t="str">
        <f t="shared" ref="K2788:K2851" si="132">"MSV-163MS-"&amp;I2788</f>
        <v>MSV-163MS-454-460</v>
      </c>
      <c r="L2788" t="str">
        <f>_xlfn.XLOOKUP(E2788,LD_PROJETOS!A:A,LD_PROJETOS!H:H)</f>
        <v>GE</v>
      </c>
      <c r="M2788" t="str">
        <f t="shared" ref="M2788:M2851" si="133">IF(H2788&lt;&gt;"OBSOLETO","",H2788)</f>
        <v/>
      </c>
      <c r="N2788" t="str">
        <f t="shared" ref="N2788:N2851" si="134">_xlfn.TEXTJOIN("\",TRUE,J2788:M2788)</f>
        <v>C:\Users\luis.nunes\OneDrive - ATERPA\00.SERVIDOR\SALA TÉCNICA\00.PROJETOS\02.DOCUMENTOS\ANO 01\MSV-163MS-454-460\GE</v>
      </c>
      <c r="O2788" t="s">
        <v>4350</v>
      </c>
    </row>
    <row r="2789" spans="1:15" x14ac:dyDescent="0.3">
      <c r="A2789" t="s">
        <v>4410</v>
      </c>
      <c r="B2789">
        <v>1412582</v>
      </c>
      <c r="C2789" t="s">
        <v>5997</v>
      </c>
      <c r="D2789" s="11">
        <v>45931</v>
      </c>
      <c r="E2789" t="s">
        <v>2950</v>
      </c>
      <c r="F2789" t="s">
        <v>2791</v>
      </c>
      <c r="G2789" t="s">
        <v>2787</v>
      </c>
      <c r="H2789" t="str">
        <f>IF(_xlfn.XLOOKUP(E2789,LD_01[DOCUMENTO],LD_01[REVISÃO])=F2789,"VIGENTE","OBSOLETO")</f>
        <v>VIGENTE</v>
      </c>
      <c r="I2789" t="s">
        <v>4310</v>
      </c>
      <c r="J2789" t="s">
        <v>4855</v>
      </c>
      <c r="K2789" t="str">
        <f t="shared" si="132"/>
        <v>MSV-163MS-454-460</v>
      </c>
      <c r="L2789" t="str">
        <f>_xlfn.XLOOKUP(E2789,LD_PROJETOS!A:A,LD_PROJETOS!H:H)</f>
        <v>ES</v>
      </c>
      <c r="M2789" t="str">
        <f t="shared" si="133"/>
        <v/>
      </c>
      <c r="N2789" t="str">
        <f t="shared" si="134"/>
        <v>C:\Users\luis.nunes\OneDrive - ATERPA\00.SERVIDOR\SALA TÉCNICA\00.PROJETOS\02.DOCUMENTOS\ANO 01\MSV-163MS-454-460\ES</v>
      </c>
      <c r="O2789" t="s">
        <v>4350</v>
      </c>
    </row>
    <row r="2790" spans="1:15" x14ac:dyDescent="0.3">
      <c r="A2790" t="s">
        <v>4411</v>
      </c>
      <c r="B2790">
        <v>319909</v>
      </c>
      <c r="C2790" t="s">
        <v>5997</v>
      </c>
      <c r="D2790" s="11">
        <v>45931</v>
      </c>
      <c r="E2790" t="s">
        <v>2950</v>
      </c>
      <c r="F2790" t="s">
        <v>2791</v>
      </c>
      <c r="G2790" t="s">
        <v>2788</v>
      </c>
      <c r="H2790" t="str">
        <f>IF(_xlfn.XLOOKUP(E2790,LD_01[DOCUMENTO],LD_01[REVISÃO])=F2790,"VIGENTE","OBSOLETO")</f>
        <v>VIGENTE</v>
      </c>
      <c r="I2790" t="s">
        <v>4310</v>
      </c>
      <c r="J2790" t="s">
        <v>4855</v>
      </c>
      <c r="K2790" t="str">
        <f t="shared" si="132"/>
        <v>MSV-163MS-454-460</v>
      </c>
      <c r="L2790" t="str">
        <f>_xlfn.XLOOKUP(E2790,LD_PROJETOS!A:A,LD_PROJETOS!H:H)</f>
        <v>ES</v>
      </c>
      <c r="M2790" t="str">
        <f t="shared" si="133"/>
        <v/>
      </c>
      <c r="N2790" t="str">
        <f t="shared" si="134"/>
        <v>C:\Users\luis.nunes\OneDrive - ATERPA\00.SERVIDOR\SALA TÉCNICA\00.PROJETOS\02.DOCUMENTOS\ANO 01\MSV-163MS-454-460\ES</v>
      </c>
      <c r="O2790" t="s">
        <v>4350</v>
      </c>
    </row>
    <row r="2791" spans="1:15" x14ac:dyDescent="0.3">
      <c r="A2791" t="s">
        <v>4412</v>
      </c>
      <c r="B2791">
        <v>1370281</v>
      </c>
      <c r="C2791" t="s">
        <v>5997</v>
      </c>
      <c r="D2791" s="11">
        <v>45931</v>
      </c>
      <c r="E2791" t="s">
        <v>2951</v>
      </c>
      <c r="F2791" t="s">
        <v>2791</v>
      </c>
      <c r="G2791" t="s">
        <v>2787</v>
      </c>
      <c r="H2791" t="str">
        <f>IF(_xlfn.XLOOKUP(E2791,LD_01[DOCUMENTO],LD_01[REVISÃO])=F2791,"VIGENTE","OBSOLETO")</f>
        <v>VIGENTE</v>
      </c>
      <c r="I2791" t="s">
        <v>4310</v>
      </c>
      <c r="J2791" t="s">
        <v>4855</v>
      </c>
      <c r="K2791" t="str">
        <f t="shared" si="132"/>
        <v>MSV-163MS-454-460</v>
      </c>
      <c r="L2791" t="str">
        <f>_xlfn.XLOOKUP(E2791,LD_PROJETOS!A:A,LD_PROJETOS!H:H)</f>
        <v>ES</v>
      </c>
      <c r="M2791" t="str">
        <f t="shared" si="133"/>
        <v/>
      </c>
      <c r="N2791" t="str">
        <f t="shared" si="134"/>
        <v>C:\Users\luis.nunes\OneDrive - ATERPA\00.SERVIDOR\SALA TÉCNICA\00.PROJETOS\02.DOCUMENTOS\ANO 01\MSV-163MS-454-460\ES</v>
      </c>
      <c r="O2791" t="s">
        <v>4350</v>
      </c>
    </row>
    <row r="2792" spans="1:15" x14ac:dyDescent="0.3">
      <c r="A2792" t="s">
        <v>4413</v>
      </c>
      <c r="B2792">
        <v>307713</v>
      </c>
      <c r="C2792" t="s">
        <v>5997</v>
      </c>
      <c r="D2792" s="11">
        <v>45931</v>
      </c>
      <c r="E2792" t="s">
        <v>2951</v>
      </c>
      <c r="F2792" t="s">
        <v>2791</v>
      </c>
      <c r="G2792" t="s">
        <v>2788</v>
      </c>
      <c r="H2792" t="str">
        <f>IF(_xlfn.XLOOKUP(E2792,LD_01[DOCUMENTO],LD_01[REVISÃO])=F2792,"VIGENTE","OBSOLETO")</f>
        <v>VIGENTE</v>
      </c>
      <c r="I2792" t="s">
        <v>4310</v>
      </c>
      <c r="J2792" t="s">
        <v>4855</v>
      </c>
      <c r="K2792" t="str">
        <f t="shared" si="132"/>
        <v>MSV-163MS-454-460</v>
      </c>
      <c r="L2792" t="str">
        <f>_xlfn.XLOOKUP(E2792,LD_PROJETOS!A:A,LD_PROJETOS!H:H)</f>
        <v>ES</v>
      </c>
      <c r="M2792" t="str">
        <f t="shared" si="133"/>
        <v/>
      </c>
      <c r="N2792" t="str">
        <f t="shared" si="134"/>
        <v>C:\Users\luis.nunes\OneDrive - ATERPA\00.SERVIDOR\SALA TÉCNICA\00.PROJETOS\02.DOCUMENTOS\ANO 01\MSV-163MS-454-460\ES</v>
      </c>
      <c r="O2792" t="s">
        <v>4350</v>
      </c>
    </row>
    <row r="2793" spans="1:15" x14ac:dyDescent="0.3">
      <c r="A2793" t="s">
        <v>4414</v>
      </c>
      <c r="B2793">
        <v>1614625</v>
      </c>
      <c r="C2793" t="s">
        <v>5997</v>
      </c>
      <c r="D2793" s="11">
        <v>45931</v>
      </c>
      <c r="E2793" t="s">
        <v>2952</v>
      </c>
      <c r="F2793" t="s">
        <v>2791</v>
      </c>
      <c r="G2793" t="s">
        <v>2787</v>
      </c>
      <c r="H2793" t="str">
        <f>IF(_xlfn.XLOOKUP(E2793,LD_01[DOCUMENTO],LD_01[REVISÃO])=F2793,"VIGENTE","OBSOLETO")</f>
        <v>VIGENTE</v>
      </c>
      <c r="I2793" t="s">
        <v>4310</v>
      </c>
      <c r="J2793" t="s">
        <v>4855</v>
      </c>
      <c r="K2793" t="str">
        <f t="shared" si="132"/>
        <v>MSV-163MS-454-460</v>
      </c>
      <c r="L2793" t="str">
        <f>_xlfn.XLOOKUP(E2793,LD_PROJETOS!A:A,LD_PROJETOS!H:H)</f>
        <v>ES</v>
      </c>
      <c r="M2793" t="str">
        <f t="shared" si="133"/>
        <v/>
      </c>
      <c r="N2793" t="str">
        <f t="shared" si="134"/>
        <v>C:\Users\luis.nunes\OneDrive - ATERPA\00.SERVIDOR\SALA TÉCNICA\00.PROJETOS\02.DOCUMENTOS\ANO 01\MSV-163MS-454-460\ES</v>
      </c>
      <c r="O2793" t="s">
        <v>4350</v>
      </c>
    </row>
    <row r="2794" spans="1:15" x14ac:dyDescent="0.3">
      <c r="A2794" t="s">
        <v>4415</v>
      </c>
      <c r="B2794">
        <v>309993</v>
      </c>
      <c r="C2794" t="s">
        <v>5997</v>
      </c>
      <c r="D2794" s="11">
        <v>45931</v>
      </c>
      <c r="E2794" t="s">
        <v>2952</v>
      </c>
      <c r="F2794" t="s">
        <v>2791</v>
      </c>
      <c r="G2794" t="s">
        <v>2788</v>
      </c>
      <c r="H2794" t="str">
        <f>IF(_xlfn.XLOOKUP(E2794,LD_01[DOCUMENTO],LD_01[REVISÃO])=F2794,"VIGENTE","OBSOLETO")</f>
        <v>VIGENTE</v>
      </c>
      <c r="I2794" t="s">
        <v>4310</v>
      </c>
      <c r="J2794" t="s">
        <v>4855</v>
      </c>
      <c r="K2794" t="str">
        <f t="shared" si="132"/>
        <v>MSV-163MS-454-460</v>
      </c>
      <c r="L2794" t="str">
        <f>_xlfn.XLOOKUP(E2794,LD_PROJETOS!A:A,LD_PROJETOS!H:H)</f>
        <v>ES</v>
      </c>
      <c r="M2794" t="str">
        <f t="shared" si="133"/>
        <v/>
      </c>
      <c r="N2794" t="str">
        <f t="shared" si="134"/>
        <v>C:\Users\luis.nunes\OneDrive - ATERPA\00.SERVIDOR\SALA TÉCNICA\00.PROJETOS\02.DOCUMENTOS\ANO 01\MSV-163MS-454-460\ES</v>
      </c>
      <c r="O2794" t="s">
        <v>4350</v>
      </c>
    </row>
    <row r="2795" spans="1:15" x14ac:dyDescent="0.3">
      <c r="A2795" t="s">
        <v>4416</v>
      </c>
      <c r="B2795">
        <v>1346828</v>
      </c>
      <c r="C2795" t="s">
        <v>5997</v>
      </c>
      <c r="D2795" s="11">
        <v>45931</v>
      </c>
      <c r="E2795" t="s">
        <v>2953</v>
      </c>
      <c r="F2795" t="s">
        <v>2791</v>
      </c>
      <c r="G2795" t="s">
        <v>2787</v>
      </c>
      <c r="H2795" t="str">
        <f>IF(_xlfn.XLOOKUP(E2795,LD_01[DOCUMENTO],LD_01[REVISÃO])=F2795,"VIGENTE","OBSOLETO")</f>
        <v>VIGENTE</v>
      </c>
      <c r="I2795" t="s">
        <v>4310</v>
      </c>
      <c r="J2795" t="s">
        <v>4855</v>
      </c>
      <c r="K2795" t="str">
        <f t="shared" si="132"/>
        <v>MSV-163MS-454-460</v>
      </c>
      <c r="L2795" t="str">
        <f>_xlfn.XLOOKUP(E2795,LD_PROJETOS!A:A,LD_PROJETOS!H:H)</f>
        <v>ES</v>
      </c>
      <c r="M2795" t="str">
        <f t="shared" si="133"/>
        <v/>
      </c>
      <c r="N2795" t="str">
        <f t="shared" si="134"/>
        <v>C:\Users\luis.nunes\OneDrive - ATERPA\00.SERVIDOR\SALA TÉCNICA\00.PROJETOS\02.DOCUMENTOS\ANO 01\MSV-163MS-454-460\ES</v>
      </c>
      <c r="O2795" t="s">
        <v>4350</v>
      </c>
    </row>
    <row r="2796" spans="1:15" x14ac:dyDescent="0.3">
      <c r="A2796" t="s">
        <v>4417</v>
      </c>
      <c r="B2796">
        <v>250775</v>
      </c>
      <c r="C2796" t="s">
        <v>5997</v>
      </c>
      <c r="D2796" s="11">
        <v>45931</v>
      </c>
      <c r="E2796" t="s">
        <v>2953</v>
      </c>
      <c r="F2796" t="s">
        <v>2791</v>
      </c>
      <c r="G2796" t="s">
        <v>2788</v>
      </c>
      <c r="H2796" t="str">
        <f>IF(_xlfn.XLOOKUP(E2796,LD_01[DOCUMENTO],LD_01[REVISÃO])=F2796,"VIGENTE","OBSOLETO")</f>
        <v>VIGENTE</v>
      </c>
      <c r="I2796" t="s">
        <v>4310</v>
      </c>
      <c r="J2796" t="s">
        <v>4855</v>
      </c>
      <c r="K2796" t="str">
        <f t="shared" si="132"/>
        <v>MSV-163MS-454-460</v>
      </c>
      <c r="L2796" t="str">
        <f>_xlfn.XLOOKUP(E2796,LD_PROJETOS!A:A,LD_PROJETOS!H:H)</f>
        <v>ES</v>
      </c>
      <c r="M2796" t="str">
        <f t="shared" si="133"/>
        <v/>
      </c>
      <c r="N2796" t="str">
        <f t="shared" si="134"/>
        <v>C:\Users\luis.nunes\OneDrive - ATERPA\00.SERVIDOR\SALA TÉCNICA\00.PROJETOS\02.DOCUMENTOS\ANO 01\MSV-163MS-454-460\ES</v>
      </c>
      <c r="O2796" t="s">
        <v>4350</v>
      </c>
    </row>
    <row r="2797" spans="1:15" x14ac:dyDescent="0.3">
      <c r="A2797" t="s">
        <v>4418</v>
      </c>
      <c r="B2797">
        <v>2781779</v>
      </c>
      <c r="C2797" t="s">
        <v>5997</v>
      </c>
      <c r="D2797" s="11">
        <v>45931</v>
      </c>
      <c r="E2797" t="s">
        <v>2954</v>
      </c>
      <c r="F2797" t="s">
        <v>2818</v>
      </c>
      <c r="G2797" t="s">
        <v>2788</v>
      </c>
      <c r="H2797" t="str">
        <f>IF(_xlfn.XLOOKUP(E2797,LD_01[DOCUMENTO],LD_01[REVISÃO])=F2797,"VIGENTE","OBSOLETO")</f>
        <v>VIGENTE</v>
      </c>
      <c r="I2797" t="s">
        <v>4316</v>
      </c>
      <c r="J2797" t="s">
        <v>4855</v>
      </c>
      <c r="K2797" t="str">
        <f t="shared" si="132"/>
        <v>MSV-163MS-521-NORTE</v>
      </c>
      <c r="L2797" t="str">
        <f>_xlfn.XLOOKUP(E2797,LD_PROJETOS!A:A,LD_PROJETOS!H:H)</f>
        <v>ES</v>
      </c>
      <c r="M2797" t="str">
        <f t="shared" si="133"/>
        <v/>
      </c>
      <c r="N2797" t="str">
        <f t="shared" si="134"/>
        <v>C:\Users\luis.nunes\OneDrive - ATERPA\00.SERVIDOR\SALA TÉCNICA\00.PROJETOS\02.DOCUMENTOS\ANO 01\MSV-163MS-521-NORTE\ES</v>
      </c>
      <c r="O2797" t="s">
        <v>4350</v>
      </c>
    </row>
    <row r="2798" spans="1:15" x14ac:dyDescent="0.3">
      <c r="A2798" t="s">
        <v>4419</v>
      </c>
      <c r="B2798">
        <v>1528771</v>
      </c>
      <c r="C2798" t="s">
        <v>5997</v>
      </c>
      <c r="D2798" s="11">
        <v>45931</v>
      </c>
      <c r="E2798" t="s">
        <v>3227</v>
      </c>
      <c r="F2798" t="s">
        <v>2818</v>
      </c>
      <c r="G2798" t="s">
        <v>2787</v>
      </c>
      <c r="H2798" t="str">
        <f>IF(_xlfn.XLOOKUP(E2798,LD_01[DOCUMENTO],LD_01[REVISÃO])=F2798,"VIGENTE","OBSOLETO")</f>
        <v>VIGENTE</v>
      </c>
      <c r="I2798" t="s">
        <v>4316</v>
      </c>
      <c r="J2798" t="s">
        <v>4855</v>
      </c>
      <c r="K2798" t="str">
        <f t="shared" si="132"/>
        <v>MSV-163MS-521-NORTE</v>
      </c>
      <c r="L2798" t="str">
        <f>_xlfn.XLOOKUP(E2798,LD_PROJETOS!A:A,LD_PROJETOS!H:H)</f>
        <v>DR</v>
      </c>
      <c r="M2798" t="str">
        <f t="shared" si="133"/>
        <v/>
      </c>
      <c r="N2798" t="str">
        <f t="shared" si="134"/>
        <v>C:\Users\luis.nunes\OneDrive - ATERPA\00.SERVIDOR\SALA TÉCNICA\00.PROJETOS\02.DOCUMENTOS\ANO 01\MSV-163MS-521-NORTE\DR</v>
      </c>
      <c r="O2798" t="s">
        <v>4350</v>
      </c>
    </row>
    <row r="2799" spans="1:15" x14ac:dyDescent="0.3">
      <c r="A2799" t="s">
        <v>4420</v>
      </c>
      <c r="B2799">
        <v>348073</v>
      </c>
      <c r="C2799" t="s">
        <v>5997</v>
      </c>
      <c r="D2799" s="11">
        <v>45931</v>
      </c>
      <c r="E2799" t="s">
        <v>3227</v>
      </c>
      <c r="F2799" t="s">
        <v>2818</v>
      </c>
      <c r="G2799" t="s">
        <v>2788</v>
      </c>
      <c r="H2799" t="str">
        <f>IF(_xlfn.XLOOKUP(E2799,LD_01[DOCUMENTO],LD_01[REVISÃO])=F2799,"VIGENTE","OBSOLETO")</f>
        <v>VIGENTE</v>
      </c>
      <c r="I2799" t="s">
        <v>4319</v>
      </c>
      <c r="J2799" t="s">
        <v>4855</v>
      </c>
      <c r="K2799" t="str">
        <f t="shared" si="132"/>
        <v>MSV-163MS-634-RET</v>
      </c>
      <c r="L2799" t="str">
        <f>_xlfn.XLOOKUP(E2799,LD_PROJETOS!A:A,LD_PROJETOS!H:H)</f>
        <v>DR</v>
      </c>
      <c r="M2799" t="str">
        <f t="shared" si="133"/>
        <v/>
      </c>
      <c r="N2799" t="str">
        <f t="shared" si="134"/>
        <v>C:\Users\luis.nunes\OneDrive - ATERPA\00.SERVIDOR\SALA TÉCNICA\00.PROJETOS\02.DOCUMENTOS\ANO 01\MSV-163MS-634-RET\DR</v>
      </c>
      <c r="O2799" t="s">
        <v>4350</v>
      </c>
    </row>
    <row r="2800" spans="1:15" x14ac:dyDescent="0.3">
      <c r="A2800" t="s">
        <v>4421</v>
      </c>
      <c r="B2800">
        <v>4754832</v>
      </c>
      <c r="C2800" t="s">
        <v>5997</v>
      </c>
      <c r="D2800" s="11">
        <v>45931</v>
      </c>
      <c r="E2800" t="s">
        <v>3657</v>
      </c>
      <c r="F2800" t="s">
        <v>2799</v>
      </c>
      <c r="G2800" t="s">
        <v>2787</v>
      </c>
      <c r="H2800" t="str">
        <f>IF(_xlfn.XLOOKUP(E2800,LD_01[DOCUMENTO],LD_01[REVISÃO])=F2800,"VIGENTE","OBSOLETO")</f>
        <v>VIGENTE</v>
      </c>
      <c r="I2800" t="s">
        <v>4319</v>
      </c>
      <c r="J2800" t="s">
        <v>4855</v>
      </c>
      <c r="K2800" t="str">
        <f t="shared" si="132"/>
        <v>MSV-163MS-634-RET</v>
      </c>
      <c r="L2800" t="str">
        <f>_xlfn.XLOOKUP(E2800,LD_PROJETOS!A:A,LD_PROJETOS!H:H)</f>
        <v>EL</v>
      </c>
      <c r="M2800" t="str">
        <f t="shared" si="133"/>
        <v/>
      </c>
      <c r="N2800" t="str">
        <f t="shared" si="134"/>
        <v>C:\Users\luis.nunes\OneDrive - ATERPA\00.SERVIDOR\SALA TÉCNICA\00.PROJETOS\02.DOCUMENTOS\ANO 01\MSV-163MS-634-RET\EL</v>
      </c>
      <c r="O2800" t="s">
        <v>4350</v>
      </c>
    </row>
    <row r="2801" spans="1:15" x14ac:dyDescent="0.3">
      <c r="A2801" t="s">
        <v>4422</v>
      </c>
      <c r="B2801">
        <v>569562</v>
      </c>
      <c r="C2801" t="s">
        <v>5997</v>
      </c>
      <c r="D2801" s="11">
        <v>45931</v>
      </c>
      <c r="E2801" t="s">
        <v>3657</v>
      </c>
      <c r="F2801" t="s">
        <v>2799</v>
      </c>
      <c r="G2801" t="s">
        <v>2788</v>
      </c>
      <c r="H2801" t="str">
        <f>IF(_xlfn.XLOOKUP(E2801,LD_01[DOCUMENTO],LD_01[REVISÃO])=F2801,"VIGENTE","OBSOLETO")</f>
        <v>VIGENTE</v>
      </c>
      <c r="I2801" t="s">
        <v>4319</v>
      </c>
      <c r="J2801" t="s">
        <v>4855</v>
      </c>
      <c r="K2801" t="str">
        <f t="shared" si="132"/>
        <v>MSV-163MS-634-RET</v>
      </c>
      <c r="L2801" t="str">
        <f>_xlfn.XLOOKUP(E2801,LD_PROJETOS!A:A,LD_PROJETOS!H:H)</f>
        <v>EL</v>
      </c>
      <c r="M2801" t="str">
        <f t="shared" si="133"/>
        <v/>
      </c>
      <c r="N2801" t="str">
        <f t="shared" si="134"/>
        <v>C:\Users\luis.nunes\OneDrive - ATERPA\00.SERVIDOR\SALA TÉCNICA\00.PROJETOS\02.DOCUMENTOS\ANO 01\MSV-163MS-634-RET\EL</v>
      </c>
      <c r="O2801" t="s">
        <v>4350</v>
      </c>
    </row>
    <row r="2802" spans="1:15" x14ac:dyDescent="0.3">
      <c r="A2802" t="s">
        <v>4423</v>
      </c>
      <c r="B2802">
        <v>4294694</v>
      </c>
      <c r="C2802" t="s">
        <v>5997</v>
      </c>
      <c r="D2802" s="11">
        <v>45931</v>
      </c>
      <c r="E2802" t="s">
        <v>3658</v>
      </c>
      <c r="F2802" t="s">
        <v>2799</v>
      </c>
      <c r="G2802" t="s">
        <v>2787</v>
      </c>
      <c r="H2802" t="str">
        <f>IF(_xlfn.XLOOKUP(E2802,LD_01[DOCUMENTO],LD_01[REVISÃO])=F2802,"VIGENTE","OBSOLETO")</f>
        <v>VIGENTE</v>
      </c>
      <c r="I2802" t="s">
        <v>4319</v>
      </c>
      <c r="J2802" t="s">
        <v>4855</v>
      </c>
      <c r="K2802" t="str">
        <f t="shared" si="132"/>
        <v>MSV-163MS-634-RET</v>
      </c>
      <c r="L2802" t="str">
        <f>_xlfn.XLOOKUP(E2802,LD_PROJETOS!A:A,LD_PROJETOS!H:H)</f>
        <v>EL</v>
      </c>
      <c r="M2802" t="str">
        <f t="shared" si="133"/>
        <v/>
      </c>
      <c r="N2802" t="str">
        <f t="shared" si="134"/>
        <v>C:\Users\luis.nunes\OneDrive - ATERPA\00.SERVIDOR\SALA TÉCNICA\00.PROJETOS\02.DOCUMENTOS\ANO 01\MSV-163MS-634-RET\EL</v>
      </c>
      <c r="O2802" t="s">
        <v>4350</v>
      </c>
    </row>
    <row r="2803" spans="1:15" x14ac:dyDescent="0.3">
      <c r="A2803" t="s">
        <v>4424</v>
      </c>
      <c r="B2803">
        <v>973744</v>
      </c>
      <c r="C2803" t="s">
        <v>5997</v>
      </c>
      <c r="D2803" s="11">
        <v>45931</v>
      </c>
      <c r="E2803" t="s">
        <v>3658</v>
      </c>
      <c r="F2803" t="s">
        <v>2799</v>
      </c>
      <c r="G2803" t="s">
        <v>2788</v>
      </c>
      <c r="H2803" t="str">
        <f>IF(_xlfn.XLOOKUP(E2803,LD_01[DOCUMENTO],LD_01[REVISÃO])=F2803,"VIGENTE","OBSOLETO")</f>
        <v>VIGENTE</v>
      </c>
      <c r="I2803" t="s">
        <v>4319</v>
      </c>
      <c r="J2803" t="s">
        <v>4855</v>
      </c>
      <c r="K2803" t="str">
        <f t="shared" si="132"/>
        <v>MSV-163MS-634-RET</v>
      </c>
      <c r="L2803" t="str">
        <f>_xlfn.XLOOKUP(E2803,LD_PROJETOS!A:A,LD_PROJETOS!H:H)</f>
        <v>EL</v>
      </c>
      <c r="M2803" t="str">
        <f t="shared" si="133"/>
        <v/>
      </c>
      <c r="N2803" t="str">
        <f t="shared" si="134"/>
        <v>C:\Users\luis.nunes\OneDrive - ATERPA\00.SERVIDOR\SALA TÉCNICA\00.PROJETOS\02.DOCUMENTOS\ANO 01\MSV-163MS-634-RET\EL</v>
      </c>
      <c r="O2803" t="s">
        <v>4350</v>
      </c>
    </row>
    <row r="2804" spans="1:15" x14ac:dyDescent="0.3">
      <c r="A2804" t="s">
        <v>4425</v>
      </c>
      <c r="B2804">
        <v>793447</v>
      </c>
      <c r="C2804" t="s">
        <v>5997</v>
      </c>
      <c r="D2804" s="11">
        <v>45931</v>
      </c>
      <c r="E2804" t="s">
        <v>3659</v>
      </c>
      <c r="F2804" t="s">
        <v>2818</v>
      </c>
      <c r="G2804" t="s">
        <v>2788</v>
      </c>
      <c r="H2804" t="str">
        <f>IF(_xlfn.XLOOKUP(E2804,LD_01[DOCUMENTO],LD_01[REVISÃO])=F2804,"VIGENTE","OBSOLETO")</f>
        <v>VIGENTE</v>
      </c>
      <c r="I2804" t="s">
        <v>4320</v>
      </c>
      <c r="J2804" t="s">
        <v>4855</v>
      </c>
      <c r="K2804" t="str">
        <f t="shared" si="132"/>
        <v>MSV-163MS-638-NORTE</v>
      </c>
      <c r="L2804" t="str">
        <f>_xlfn.XLOOKUP(E2804,LD_PROJETOS!A:A,LD_PROJETOS!H:H)</f>
        <v>EL</v>
      </c>
      <c r="M2804" t="str">
        <f t="shared" si="133"/>
        <v/>
      </c>
      <c r="N2804" t="str">
        <f t="shared" si="134"/>
        <v>C:\Users\luis.nunes\OneDrive - ATERPA\00.SERVIDOR\SALA TÉCNICA\00.PROJETOS\02.DOCUMENTOS\ANO 01\MSV-163MS-638-NORTE\EL</v>
      </c>
      <c r="O2804" t="s">
        <v>4350</v>
      </c>
    </row>
    <row r="2805" spans="1:15" x14ac:dyDescent="0.3">
      <c r="A2805" t="s">
        <v>4426</v>
      </c>
      <c r="B2805">
        <v>897195</v>
      </c>
      <c r="C2805" t="s">
        <v>5997</v>
      </c>
      <c r="D2805" s="11">
        <v>45931</v>
      </c>
      <c r="E2805" t="s">
        <v>3697</v>
      </c>
      <c r="F2805" t="s">
        <v>2818</v>
      </c>
      <c r="G2805" t="s">
        <v>2787</v>
      </c>
      <c r="H2805" t="str">
        <f>IF(_xlfn.XLOOKUP(E2805,LD_01[DOCUMENTO],LD_01[REVISÃO])=F2805,"VIGENTE","OBSOLETO")</f>
        <v>VIGENTE</v>
      </c>
      <c r="I2805" t="s">
        <v>4320</v>
      </c>
      <c r="J2805" t="s">
        <v>4855</v>
      </c>
      <c r="K2805" t="str">
        <f t="shared" si="132"/>
        <v>MSV-163MS-638-NORTE</v>
      </c>
      <c r="L2805" t="str">
        <f>_xlfn.XLOOKUP(E2805,LD_PROJETOS!A:A,LD_PROJETOS!H:H)</f>
        <v>TE</v>
      </c>
      <c r="M2805" t="str">
        <f t="shared" si="133"/>
        <v/>
      </c>
      <c r="N2805" t="str">
        <f t="shared" si="134"/>
        <v>C:\Users\luis.nunes\OneDrive - ATERPA\00.SERVIDOR\SALA TÉCNICA\00.PROJETOS\02.DOCUMENTOS\ANO 01\MSV-163MS-638-NORTE\TE</v>
      </c>
      <c r="O2805" t="s">
        <v>4350</v>
      </c>
    </row>
    <row r="2806" spans="1:15" x14ac:dyDescent="0.3">
      <c r="A2806" t="s">
        <v>4427</v>
      </c>
      <c r="B2806">
        <v>1157955</v>
      </c>
      <c r="C2806" t="s">
        <v>5997</v>
      </c>
      <c r="D2806" s="11">
        <v>45931</v>
      </c>
      <c r="E2806" t="s">
        <v>3697</v>
      </c>
      <c r="F2806" t="s">
        <v>2818</v>
      </c>
      <c r="G2806" t="s">
        <v>2788</v>
      </c>
      <c r="H2806" t="str">
        <f>IF(_xlfn.XLOOKUP(E2806,LD_01[DOCUMENTO],LD_01[REVISÃO])=F2806,"VIGENTE","OBSOLETO")</f>
        <v>VIGENTE</v>
      </c>
      <c r="I2806" t="s">
        <v>4320</v>
      </c>
      <c r="J2806" t="s">
        <v>4855</v>
      </c>
      <c r="K2806" t="str">
        <f t="shared" si="132"/>
        <v>MSV-163MS-638-NORTE</v>
      </c>
      <c r="L2806" t="str">
        <f>_xlfn.XLOOKUP(E2806,LD_PROJETOS!A:A,LD_PROJETOS!H:H)</f>
        <v>TE</v>
      </c>
      <c r="M2806" t="str">
        <f t="shared" si="133"/>
        <v/>
      </c>
      <c r="N2806" t="str">
        <f t="shared" si="134"/>
        <v>C:\Users\luis.nunes\OneDrive - ATERPA\00.SERVIDOR\SALA TÉCNICA\00.PROJETOS\02.DOCUMENTOS\ANO 01\MSV-163MS-638-NORTE\TE</v>
      </c>
      <c r="O2806" t="s">
        <v>4350</v>
      </c>
    </row>
    <row r="2807" spans="1:15" x14ac:dyDescent="0.3">
      <c r="A2807" t="s">
        <v>4428</v>
      </c>
      <c r="B2807">
        <v>901605</v>
      </c>
      <c r="C2807" t="s">
        <v>5997</v>
      </c>
      <c r="D2807" s="11">
        <v>45931</v>
      </c>
      <c r="E2807" t="s">
        <v>3698</v>
      </c>
      <c r="F2807" t="s">
        <v>2818</v>
      </c>
      <c r="G2807" t="s">
        <v>2787</v>
      </c>
      <c r="H2807" t="str">
        <f>IF(_xlfn.XLOOKUP(E2807,LD_01[DOCUMENTO],LD_01[REVISÃO])=F2807,"VIGENTE","OBSOLETO")</f>
        <v>VIGENTE</v>
      </c>
      <c r="I2807" t="s">
        <v>4320</v>
      </c>
      <c r="J2807" t="s">
        <v>4855</v>
      </c>
      <c r="K2807" t="str">
        <f t="shared" si="132"/>
        <v>MSV-163MS-638-NORTE</v>
      </c>
      <c r="L2807" t="str">
        <f>_xlfn.XLOOKUP(E2807,LD_PROJETOS!A:A,LD_PROJETOS!H:H)</f>
        <v>TE</v>
      </c>
      <c r="M2807" t="str">
        <f t="shared" si="133"/>
        <v/>
      </c>
      <c r="N2807" t="str">
        <f t="shared" si="134"/>
        <v>C:\Users\luis.nunes\OneDrive - ATERPA\00.SERVIDOR\SALA TÉCNICA\00.PROJETOS\02.DOCUMENTOS\ANO 01\MSV-163MS-638-NORTE\TE</v>
      </c>
      <c r="O2807" t="s">
        <v>4350</v>
      </c>
    </row>
    <row r="2808" spans="1:15" x14ac:dyDescent="0.3">
      <c r="A2808" t="s">
        <v>4429</v>
      </c>
      <c r="B2808">
        <v>1193494</v>
      </c>
      <c r="C2808" t="s">
        <v>5997</v>
      </c>
      <c r="D2808" s="11">
        <v>45931</v>
      </c>
      <c r="E2808" t="s">
        <v>3698</v>
      </c>
      <c r="F2808" t="s">
        <v>2818</v>
      </c>
      <c r="G2808" t="s">
        <v>2788</v>
      </c>
      <c r="H2808" t="str">
        <f>IF(_xlfn.XLOOKUP(E2808,LD_01[DOCUMENTO],LD_01[REVISÃO])=F2808,"VIGENTE","OBSOLETO")</f>
        <v>VIGENTE</v>
      </c>
      <c r="I2808" t="s">
        <v>4320</v>
      </c>
      <c r="J2808" t="s">
        <v>4855</v>
      </c>
      <c r="K2808" t="str">
        <f t="shared" si="132"/>
        <v>MSV-163MS-638-NORTE</v>
      </c>
      <c r="L2808" t="str">
        <f>_xlfn.XLOOKUP(E2808,LD_PROJETOS!A:A,LD_PROJETOS!H:H)</f>
        <v>TE</v>
      </c>
      <c r="M2808" t="str">
        <f t="shared" si="133"/>
        <v/>
      </c>
      <c r="N2808" t="str">
        <f t="shared" si="134"/>
        <v>C:\Users\luis.nunes\OneDrive - ATERPA\00.SERVIDOR\SALA TÉCNICA\00.PROJETOS\02.DOCUMENTOS\ANO 01\MSV-163MS-638-NORTE\TE</v>
      </c>
      <c r="O2808" t="s">
        <v>4350</v>
      </c>
    </row>
    <row r="2809" spans="1:15" x14ac:dyDescent="0.3">
      <c r="A2809" t="s">
        <v>4430</v>
      </c>
      <c r="B2809">
        <v>897133</v>
      </c>
      <c r="C2809" t="s">
        <v>5997</v>
      </c>
      <c r="D2809" s="11">
        <v>45931</v>
      </c>
      <c r="E2809" t="s">
        <v>3699</v>
      </c>
      <c r="F2809" t="s">
        <v>2818</v>
      </c>
      <c r="G2809" t="s">
        <v>2787</v>
      </c>
      <c r="H2809" t="str">
        <f>IF(_xlfn.XLOOKUP(E2809,LD_01[DOCUMENTO],LD_01[REVISÃO])=F2809,"VIGENTE","OBSOLETO")</f>
        <v>VIGENTE</v>
      </c>
      <c r="I2809" t="s">
        <v>4320</v>
      </c>
      <c r="J2809" t="s">
        <v>4855</v>
      </c>
      <c r="K2809" t="str">
        <f t="shared" si="132"/>
        <v>MSV-163MS-638-NORTE</v>
      </c>
      <c r="L2809" t="str">
        <f>_xlfn.XLOOKUP(E2809,LD_PROJETOS!A:A,LD_PROJETOS!H:H)</f>
        <v>TE</v>
      </c>
      <c r="M2809" t="str">
        <f t="shared" si="133"/>
        <v/>
      </c>
      <c r="N2809" t="str">
        <f t="shared" si="134"/>
        <v>C:\Users\luis.nunes\OneDrive - ATERPA\00.SERVIDOR\SALA TÉCNICA\00.PROJETOS\02.DOCUMENTOS\ANO 01\MSV-163MS-638-NORTE\TE</v>
      </c>
      <c r="O2809" t="s">
        <v>4350</v>
      </c>
    </row>
    <row r="2810" spans="1:15" x14ac:dyDescent="0.3">
      <c r="A2810" t="s">
        <v>4431</v>
      </c>
      <c r="B2810">
        <v>1089220</v>
      </c>
      <c r="C2810" t="s">
        <v>5997</v>
      </c>
      <c r="D2810" s="11">
        <v>45931</v>
      </c>
      <c r="E2810" t="s">
        <v>3699</v>
      </c>
      <c r="F2810" t="s">
        <v>2818</v>
      </c>
      <c r="G2810" t="s">
        <v>2788</v>
      </c>
      <c r="H2810" t="str">
        <f>IF(_xlfn.XLOOKUP(E2810,LD_01[DOCUMENTO],LD_01[REVISÃO])=F2810,"VIGENTE","OBSOLETO")</f>
        <v>VIGENTE</v>
      </c>
      <c r="I2810" t="s">
        <v>4320</v>
      </c>
      <c r="J2810" t="s">
        <v>4855</v>
      </c>
      <c r="K2810" t="str">
        <f t="shared" si="132"/>
        <v>MSV-163MS-638-NORTE</v>
      </c>
      <c r="L2810" t="str">
        <f>_xlfn.XLOOKUP(E2810,LD_PROJETOS!A:A,LD_PROJETOS!H:H)</f>
        <v>TE</v>
      </c>
      <c r="M2810" t="str">
        <f t="shared" si="133"/>
        <v/>
      </c>
      <c r="N2810" t="str">
        <f t="shared" si="134"/>
        <v>C:\Users\luis.nunes\OneDrive - ATERPA\00.SERVIDOR\SALA TÉCNICA\00.PROJETOS\02.DOCUMENTOS\ANO 01\MSV-163MS-638-NORTE\TE</v>
      </c>
      <c r="O2810" t="s">
        <v>4350</v>
      </c>
    </row>
    <row r="2811" spans="1:15" x14ac:dyDescent="0.3">
      <c r="A2811" t="s">
        <v>4432</v>
      </c>
      <c r="B2811">
        <v>3257318</v>
      </c>
      <c r="C2811" t="s">
        <v>5997</v>
      </c>
      <c r="D2811" s="11">
        <v>45931</v>
      </c>
      <c r="E2811" t="s">
        <v>3701</v>
      </c>
      <c r="F2811" t="s">
        <v>2818</v>
      </c>
      <c r="G2811" t="s">
        <v>2787</v>
      </c>
      <c r="H2811" t="str">
        <f>IF(_xlfn.XLOOKUP(E2811,LD_01[DOCUMENTO],LD_01[REVISÃO])=F2811,"VIGENTE","OBSOLETO")</f>
        <v>VIGENTE</v>
      </c>
      <c r="I2811" t="s">
        <v>4320</v>
      </c>
      <c r="J2811" t="s">
        <v>4855</v>
      </c>
      <c r="K2811" t="str">
        <f t="shared" si="132"/>
        <v>MSV-163MS-638-NORTE</v>
      </c>
      <c r="L2811" t="str">
        <f>_xlfn.XLOOKUP(E2811,LD_PROJETOS!A:A,LD_PROJETOS!H:H)</f>
        <v>TE</v>
      </c>
      <c r="M2811" t="str">
        <f t="shared" si="133"/>
        <v/>
      </c>
      <c r="N2811" t="str">
        <f t="shared" si="134"/>
        <v>C:\Users\luis.nunes\OneDrive - ATERPA\00.SERVIDOR\SALA TÉCNICA\00.PROJETOS\02.DOCUMENTOS\ANO 01\MSV-163MS-638-NORTE\TE</v>
      </c>
      <c r="O2811" t="s">
        <v>4350</v>
      </c>
    </row>
    <row r="2812" spans="1:15" x14ac:dyDescent="0.3">
      <c r="A2812" t="s">
        <v>4433</v>
      </c>
      <c r="B2812">
        <v>500840</v>
      </c>
      <c r="C2812" t="s">
        <v>5997</v>
      </c>
      <c r="D2812" s="11">
        <v>45931</v>
      </c>
      <c r="E2812" t="s">
        <v>3701</v>
      </c>
      <c r="F2812" t="s">
        <v>2818</v>
      </c>
      <c r="G2812" t="s">
        <v>2788</v>
      </c>
      <c r="H2812" t="str">
        <f>IF(_xlfn.XLOOKUP(E2812,LD_01[DOCUMENTO],LD_01[REVISÃO])=F2812,"VIGENTE","OBSOLETO")</f>
        <v>VIGENTE</v>
      </c>
      <c r="I2812" t="s">
        <v>4320</v>
      </c>
      <c r="J2812" t="s">
        <v>4855</v>
      </c>
      <c r="K2812" t="str">
        <f t="shared" si="132"/>
        <v>MSV-163MS-638-NORTE</v>
      </c>
      <c r="L2812" t="str">
        <f>_xlfn.XLOOKUP(E2812,LD_PROJETOS!A:A,LD_PROJETOS!H:H)</f>
        <v>TE</v>
      </c>
      <c r="M2812" t="str">
        <f t="shared" si="133"/>
        <v/>
      </c>
      <c r="N2812" t="str">
        <f t="shared" si="134"/>
        <v>C:\Users\luis.nunes\OneDrive - ATERPA\00.SERVIDOR\SALA TÉCNICA\00.PROJETOS\02.DOCUMENTOS\ANO 01\MSV-163MS-638-NORTE\TE</v>
      </c>
      <c r="O2812" t="s">
        <v>4350</v>
      </c>
    </row>
    <row r="2813" spans="1:15" x14ac:dyDescent="0.3">
      <c r="A2813" t="s">
        <v>4434</v>
      </c>
      <c r="B2813">
        <v>3255789</v>
      </c>
      <c r="C2813" t="s">
        <v>5997</v>
      </c>
      <c r="D2813" s="11">
        <v>45931</v>
      </c>
      <c r="E2813" t="s">
        <v>3702</v>
      </c>
      <c r="F2813" t="s">
        <v>2818</v>
      </c>
      <c r="G2813" t="s">
        <v>2787</v>
      </c>
      <c r="H2813" t="str">
        <f>IF(_xlfn.XLOOKUP(E2813,LD_01[DOCUMENTO],LD_01[REVISÃO])=F2813,"VIGENTE","OBSOLETO")</f>
        <v>VIGENTE</v>
      </c>
      <c r="I2813" t="s">
        <v>4320</v>
      </c>
      <c r="J2813" t="s">
        <v>4855</v>
      </c>
      <c r="K2813" t="str">
        <f t="shared" si="132"/>
        <v>MSV-163MS-638-NORTE</v>
      </c>
      <c r="L2813" t="str">
        <f>_xlfn.XLOOKUP(E2813,LD_PROJETOS!A:A,LD_PROJETOS!H:H)</f>
        <v>TE</v>
      </c>
      <c r="M2813" t="str">
        <f t="shared" si="133"/>
        <v/>
      </c>
      <c r="N2813" t="str">
        <f t="shared" si="134"/>
        <v>C:\Users\luis.nunes\OneDrive - ATERPA\00.SERVIDOR\SALA TÉCNICA\00.PROJETOS\02.DOCUMENTOS\ANO 01\MSV-163MS-638-NORTE\TE</v>
      </c>
      <c r="O2813" t="s">
        <v>4350</v>
      </c>
    </row>
    <row r="2814" spans="1:15" x14ac:dyDescent="0.3">
      <c r="A2814" t="s">
        <v>4435</v>
      </c>
      <c r="B2814">
        <v>500610</v>
      </c>
      <c r="C2814" t="s">
        <v>5997</v>
      </c>
      <c r="D2814" s="11">
        <v>45931</v>
      </c>
      <c r="E2814" t="s">
        <v>3702</v>
      </c>
      <c r="F2814" t="s">
        <v>2818</v>
      </c>
      <c r="G2814" t="s">
        <v>2788</v>
      </c>
      <c r="H2814" t="str">
        <f>IF(_xlfn.XLOOKUP(E2814,LD_01[DOCUMENTO],LD_01[REVISÃO])=F2814,"VIGENTE","OBSOLETO")</f>
        <v>VIGENTE</v>
      </c>
      <c r="I2814" t="s">
        <v>4320</v>
      </c>
      <c r="J2814" t="s">
        <v>4855</v>
      </c>
      <c r="K2814" t="str">
        <f t="shared" si="132"/>
        <v>MSV-163MS-638-NORTE</v>
      </c>
      <c r="L2814" t="str">
        <f>_xlfn.XLOOKUP(E2814,LD_PROJETOS!A:A,LD_PROJETOS!H:H)</f>
        <v>TE</v>
      </c>
      <c r="M2814" t="str">
        <f t="shared" si="133"/>
        <v/>
      </c>
      <c r="N2814" t="str">
        <f t="shared" si="134"/>
        <v>C:\Users\luis.nunes\OneDrive - ATERPA\00.SERVIDOR\SALA TÉCNICA\00.PROJETOS\02.DOCUMENTOS\ANO 01\MSV-163MS-638-NORTE\TE</v>
      </c>
      <c r="O2814" t="s">
        <v>4350</v>
      </c>
    </row>
    <row r="2815" spans="1:15" x14ac:dyDescent="0.3">
      <c r="A2815" t="s">
        <v>4436</v>
      </c>
      <c r="B2815">
        <v>3250640</v>
      </c>
      <c r="C2815" t="s">
        <v>5997</v>
      </c>
      <c r="D2815" s="11">
        <v>45931</v>
      </c>
      <c r="E2815" t="s">
        <v>3703</v>
      </c>
      <c r="F2815" t="s">
        <v>2818</v>
      </c>
      <c r="G2815" t="s">
        <v>2787</v>
      </c>
      <c r="H2815" t="str">
        <f>IF(_xlfn.XLOOKUP(E2815,LD_01[DOCUMENTO],LD_01[REVISÃO])=F2815,"VIGENTE","OBSOLETO")</f>
        <v>VIGENTE</v>
      </c>
      <c r="I2815" t="s">
        <v>4320</v>
      </c>
      <c r="J2815" t="s">
        <v>4855</v>
      </c>
      <c r="K2815" t="str">
        <f t="shared" si="132"/>
        <v>MSV-163MS-638-NORTE</v>
      </c>
      <c r="L2815" t="str">
        <f>_xlfn.XLOOKUP(E2815,LD_PROJETOS!A:A,LD_PROJETOS!H:H)</f>
        <v>TE</v>
      </c>
      <c r="M2815" t="str">
        <f t="shared" si="133"/>
        <v/>
      </c>
      <c r="N2815" t="str">
        <f t="shared" si="134"/>
        <v>C:\Users\luis.nunes\OneDrive - ATERPA\00.SERVIDOR\SALA TÉCNICA\00.PROJETOS\02.DOCUMENTOS\ANO 01\MSV-163MS-638-NORTE\TE</v>
      </c>
      <c r="O2815" t="s">
        <v>4350</v>
      </c>
    </row>
    <row r="2816" spans="1:15" x14ac:dyDescent="0.3">
      <c r="A2816" t="s">
        <v>4437</v>
      </c>
      <c r="B2816">
        <v>513172</v>
      </c>
      <c r="C2816" t="s">
        <v>5997</v>
      </c>
      <c r="D2816" s="11">
        <v>45931</v>
      </c>
      <c r="E2816" t="s">
        <v>3703</v>
      </c>
      <c r="F2816" t="s">
        <v>2818</v>
      </c>
      <c r="G2816" t="s">
        <v>2788</v>
      </c>
      <c r="H2816" t="str">
        <f>IF(_xlfn.XLOOKUP(E2816,LD_01[DOCUMENTO],LD_01[REVISÃO])=F2816,"VIGENTE","OBSOLETO")</f>
        <v>VIGENTE</v>
      </c>
      <c r="I2816" t="s">
        <v>4320</v>
      </c>
      <c r="J2816" t="s">
        <v>4855</v>
      </c>
      <c r="K2816" t="str">
        <f t="shared" si="132"/>
        <v>MSV-163MS-638-NORTE</v>
      </c>
      <c r="L2816" t="str">
        <f>_xlfn.XLOOKUP(E2816,LD_PROJETOS!A:A,LD_PROJETOS!H:H)</f>
        <v>TE</v>
      </c>
      <c r="M2816" t="str">
        <f t="shared" si="133"/>
        <v/>
      </c>
      <c r="N2816" t="str">
        <f t="shared" si="134"/>
        <v>C:\Users\luis.nunes\OneDrive - ATERPA\00.SERVIDOR\SALA TÉCNICA\00.PROJETOS\02.DOCUMENTOS\ANO 01\MSV-163MS-638-NORTE\TE</v>
      </c>
      <c r="O2816" t="s">
        <v>4350</v>
      </c>
    </row>
    <row r="2817" spans="1:15" x14ac:dyDescent="0.3">
      <c r="A2817" t="s">
        <v>4438</v>
      </c>
      <c r="B2817">
        <v>3250805</v>
      </c>
      <c r="C2817" t="s">
        <v>5997</v>
      </c>
      <c r="D2817" s="11">
        <v>45931</v>
      </c>
      <c r="E2817" t="s">
        <v>3704</v>
      </c>
      <c r="F2817" t="s">
        <v>2818</v>
      </c>
      <c r="G2817" t="s">
        <v>2787</v>
      </c>
      <c r="H2817" t="str">
        <f>IF(_xlfn.XLOOKUP(E2817,LD_01[DOCUMENTO],LD_01[REVISÃO])=F2817,"VIGENTE","OBSOLETO")</f>
        <v>VIGENTE</v>
      </c>
      <c r="I2817" t="s">
        <v>4320</v>
      </c>
      <c r="J2817" t="s">
        <v>4855</v>
      </c>
      <c r="K2817" t="str">
        <f t="shared" si="132"/>
        <v>MSV-163MS-638-NORTE</v>
      </c>
      <c r="L2817" t="str">
        <f>_xlfn.XLOOKUP(E2817,LD_PROJETOS!A:A,LD_PROJETOS!H:H)</f>
        <v>TE</v>
      </c>
      <c r="M2817" t="str">
        <f t="shared" si="133"/>
        <v/>
      </c>
      <c r="N2817" t="str">
        <f t="shared" si="134"/>
        <v>C:\Users\luis.nunes\OneDrive - ATERPA\00.SERVIDOR\SALA TÉCNICA\00.PROJETOS\02.DOCUMENTOS\ANO 01\MSV-163MS-638-NORTE\TE</v>
      </c>
      <c r="O2817" t="s">
        <v>4350</v>
      </c>
    </row>
    <row r="2818" spans="1:15" x14ac:dyDescent="0.3">
      <c r="A2818" t="s">
        <v>4439</v>
      </c>
      <c r="B2818">
        <v>504915</v>
      </c>
      <c r="C2818" t="s">
        <v>5997</v>
      </c>
      <c r="D2818" s="11">
        <v>45931</v>
      </c>
      <c r="E2818" t="s">
        <v>3704</v>
      </c>
      <c r="F2818" t="s">
        <v>2818</v>
      </c>
      <c r="G2818" t="s">
        <v>2788</v>
      </c>
      <c r="H2818" t="str">
        <f>IF(_xlfn.XLOOKUP(E2818,LD_01[DOCUMENTO],LD_01[REVISÃO])=F2818,"VIGENTE","OBSOLETO")</f>
        <v>VIGENTE</v>
      </c>
      <c r="I2818" t="s">
        <v>4320</v>
      </c>
      <c r="J2818" t="s">
        <v>4855</v>
      </c>
      <c r="K2818" t="str">
        <f t="shared" si="132"/>
        <v>MSV-163MS-638-NORTE</v>
      </c>
      <c r="L2818" t="str">
        <f>_xlfn.XLOOKUP(E2818,LD_PROJETOS!A:A,LD_PROJETOS!H:H)</f>
        <v>TE</v>
      </c>
      <c r="M2818" t="str">
        <f t="shared" si="133"/>
        <v/>
      </c>
      <c r="N2818" t="str">
        <f t="shared" si="134"/>
        <v>C:\Users\luis.nunes\OneDrive - ATERPA\00.SERVIDOR\SALA TÉCNICA\00.PROJETOS\02.DOCUMENTOS\ANO 01\MSV-163MS-638-NORTE\TE</v>
      </c>
      <c r="O2818" t="s">
        <v>4350</v>
      </c>
    </row>
    <row r="2819" spans="1:15" x14ac:dyDescent="0.3">
      <c r="A2819" t="s">
        <v>4440</v>
      </c>
      <c r="B2819">
        <v>4644166</v>
      </c>
      <c r="C2819" t="s">
        <v>5997</v>
      </c>
      <c r="D2819" s="11">
        <v>45931</v>
      </c>
      <c r="E2819" t="s">
        <v>3705</v>
      </c>
      <c r="F2819" t="s">
        <v>2818</v>
      </c>
      <c r="G2819" t="s">
        <v>2787</v>
      </c>
      <c r="H2819" t="str">
        <f>IF(_xlfn.XLOOKUP(E2819,LD_01[DOCUMENTO],LD_01[REVISÃO])=F2819,"VIGENTE","OBSOLETO")</f>
        <v>VIGENTE</v>
      </c>
      <c r="I2819" t="s">
        <v>4320</v>
      </c>
      <c r="J2819" t="s">
        <v>4855</v>
      </c>
      <c r="K2819" t="str">
        <f t="shared" si="132"/>
        <v>MSV-163MS-638-NORTE</v>
      </c>
      <c r="L2819" t="str">
        <f>_xlfn.XLOOKUP(E2819,LD_PROJETOS!A:A,LD_PROJETOS!H:H)</f>
        <v>TE</v>
      </c>
      <c r="M2819" t="str">
        <f t="shared" si="133"/>
        <v/>
      </c>
      <c r="N2819" t="str">
        <f t="shared" si="134"/>
        <v>C:\Users\luis.nunes\OneDrive - ATERPA\00.SERVIDOR\SALA TÉCNICA\00.PROJETOS\02.DOCUMENTOS\ANO 01\MSV-163MS-638-NORTE\TE</v>
      </c>
      <c r="O2819" t="s">
        <v>4350</v>
      </c>
    </row>
    <row r="2820" spans="1:15" x14ac:dyDescent="0.3">
      <c r="A2820" t="s">
        <v>4441</v>
      </c>
      <c r="B2820">
        <v>919773</v>
      </c>
      <c r="C2820" t="s">
        <v>5997</v>
      </c>
      <c r="D2820" s="11">
        <v>45931</v>
      </c>
      <c r="E2820" t="s">
        <v>3705</v>
      </c>
      <c r="F2820" t="s">
        <v>2818</v>
      </c>
      <c r="G2820" t="s">
        <v>2788</v>
      </c>
      <c r="H2820" t="str">
        <f>IF(_xlfn.XLOOKUP(E2820,LD_01[DOCUMENTO],LD_01[REVISÃO])=F2820,"VIGENTE","OBSOLETO")</f>
        <v>VIGENTE</v>
      </c>
      <c r="I2820" t="s">
        <v>4320</v>
      </c>
      <c r="J2820" t="s">
        <v>4855</v>
      </c>
      <c r="K2820" t="str">
        <f t="shared" si="132"/>
        <v>MSV-163MS-638-NORTE</v>
      </c>
      <c r="L2820" t="str">
        <f>_xlfn.XLOOKUP(E2820,LD_PROJETOS!A:A,LD_PROJETOS!H:H)</f>
        <v>TE</v>
      </c>
      <c r="M2820" t="str">
        <f t="shared" si="133"/>
        <v/>
      </c>
      <c r="N2820" t="str">
        <f t="shared" si="134"/>
        <v>C:\Users\luis.nunes\OneDrive - ATERPA\00.SERVIDOR\SALA TÉCNICA\00.PROJETOS\02.DOCUMENTOS\ANO 01\MSV-163MS-638-NORTE\TE</v>
      </c>
      <c r="O2820" t="s">
        <v>4350</v>
      </c>
    </row>
    <row r="2821" spans="1:15" x14ac:dyDescent="0.3">
      <c r="A2821" t="s">
        <v>4442</v>
      </c>
      <c r="B2821">
        <v>3752426</v>
      </c>
      <c r="C2821" t="s">
        <v>5997</v>
      </c>
      <c r="D2821" s="11">
        <v>45931</v>
      </c>
      <c r="E2821" t="s">
        <v>3711</v>
      </c>
      <c r="F2821" t="s">
        <v>2818</v>
      </c>
      <c r="G2821" t="s">
        <v>2787</v>
      </c>
      <c r="H2821" t="str">
        <f>IF(_xlfn.XLOOKUP(E2821,LD_01[DOCUMENTO],LD_01[REVISÃO])=F2821,"VIGENTE","OBSOLETO")</f>
        <v>VIGENTE</v>
      </c>
      <c r="I2821" t="s">
        <v>4320</v>
      </c>
      <c r="J2821" t="s">
        <v>4855</v>
      </c>
      <c r="K2821" t="str">
        <f t="shared" si="132"/>
        <v>MSV-163MS-638-NORTE</v>
      </c>
      <c r="L2821" t="str">
        <f>_xlfn.XLOOKUP(E2821,LD_PROJETOS!A:A,LD_PROJETOS!H:H)</f>
        <v>TE</v>
      </c>
      <c r="M2821" t="str">
        <f t="shared" si="133"/>
        <v/>
      </c>
      <c r="N2821" t="str">
        <f t="shared" si="134"/>
        <v>C:\Users\luis.nunes\OneDrive - ATERPA\00.SERVIDOR\SALA TÉCNICA\00.PROJETOS\02.DOCUMENTOS\ANO 01\MSV-163MS-638-NORTE\TE</v>
      </c>
      <c r="O2821" t="s">
        <v>4350</v>
      </c>
    </row>
    <row r="2822" spans="1:15" x14ac:dyDescent="0.3">
      <c r="A2822" t="s">
        <v>4443</v>
      </c>
      <c r="B2822">
        <v>789294</v>
      </c>
      <c r="C2822" t="s">
        <v>5997</v>
      </c>
      <c r="D2822" s="11">
        <v>45931</v>
      </c>
      <c r="E2822" t="s">
        <v>3711</v>
      </c>
      <c r="F2822" t="s">
        <v>2818</v>
      </c>
      <c r="G2822" t="s">
        <v>2788</v>
      </c>
      <c r="H2822" t="str">
        <f>IF(_xlfn.XLOOKUP(E2822,LD_01[DOCUMENTO],LD_01[REVISÃO])=F2822,"VIGENTE","OBSOLETO")</f>
        <v>VIGENTE</v>
      </c>
      <c r="I2822" t="s">
        <v>4320</v>
      </c>
      <c r="J2822" t="s">
        <v>4855</v>
      </c>
      <c r="K2822" t="str">
        <f t="shared" si="132"/>
        <v>MSV-163MS-638-NORTE</v>
      </c>
      <c r="L2822" t="str">
        <f>_xlfn.XLOOKUP(E2822,LD_PROJETOS!A:A,LD_PROJETOS!H:H)</f>
        <v>TE</v>
      </c>
      <c r="M2822" t="str">
        <f t="shared" si="133"/>
        <v/>
      </c>
      <c r="N2822" t="str">
        <f t="shared" si="134"/>
        <v>C:\Users\luis.nunes\OneDrive - ATERPA\00.SERVIDOR\SALA TÉCNICA\00.PROJETOS\02.DOCUMENTOS\ANO 01\MSV-163MS-638-NORTE\TE</v>
      </c>
      <c r="O2822" t="s">
        <v>4350</v>
      </c>
    </row>
    <row r="2823" spans="1:15" x14ac:dyDescent="0.3">
      <c r="A2823" t="s">
        <v>4444</v>
      </c>
      <c r="B2823">
        <v>1281789</v>
      </c>
      <c r="C2823" t="s">
        <v>5997</v>
      </c>
      <c r="D2823" s="11">
        <v>45931</v>
      </c>
      <c r="E2823" t="s">
        <v>4055</v>
      </c>
      <c r="F2823" t="s">
        <v>2818</v>
      </c>
      <c r="G2823" t="s">
        <v>2788</v>
      </c>
      <c r="H2823" t="str">
        <f>IF(_xlfn.XLOOKUP(E2823,LD_01[DOCUMENTO],LD_01[REVISÃO])=F2823,"VIGENTE","OBSOLETO")</f>
        <v>VIGENTE</v>
      </c>
      <c r="I2823" t="s">
        <v>4320</v>
      </c>
      <c r="J2823" t="s">
        <v>4855</v>
      </c>
      <c r="K2823" t="str">
        <f t="shared" si="132"/>
        <v>MSV-163MS-638-NORTE</v>
      </c>
      <c r="L2823" t="str">
        <f>_xlfn.XLOOKUP(E2823,LD_PROJETOS!A:A,LD_PROJETOS!H:H)</f>
        <v>TE</v>
      </c>
      <c r="M2823" t="str">
        <f t="shared" si="133"/>
        <v/>
      </c>
      <c r="N2823" t="str">
        <f t="shared" si="134"/>
        <v>C:\Users\luis.nunes\OneDrive - ATERPA\00.SERVIDOR\SALA TÉCNICA\00.PROJETOS\02.DOCUMENTOS\ANO 01\MSV-163MS-638-NORTE\TE</v>
      </c>
      <c r="O2823" t="s">
        <v>4350</v>
      </c>
    </row>
    <row r="2824" spans="1:15" x14ac:dyDescent="0.3">
      <c r="A2824" t="s">
        <v>4445</v>
      </c>
      <c r="B2824">
        <v>2197509</v>
      </c>
      <c r="C2824" t="s">
        <v>5997</v>
      </c>
      <c r="D2824" s="11">
        <v>45931</v>
      </c>
      <c r="E2824" t="s">
        <v>4055</v>
      </c>
      <c r="F2824" t="s">
        <v>2818</v>
      </c>
      <c r="G2824" t="s">
        <v>3624</v>
      </c>
      <c r="H2824" t="str">
        <f>IF(_xlfn.XLOOKUP(E2824,LD_01[DOCUMENTO],LD_01[REVISÃO])=F2824,"VIGENTE","OBSOLETO")</f>
        <v>VIGENTE</v>
      </c>
      <c r="I2824" t="s">
        <v>4320</v>
      </c>
      <c r="J2824" t="s">
        <v>4855</v>
      </c>
      <c r="K2824" t="str">
        <f t="shared" si="132"/>
        <v>MSV-163MS-638-NORTE</v>
      </c>
      <c r="L2824" t="str">
        <f>_xlfn.XLOOKUP(E2824,LD_PROJETOS!A:A,LD_PROJETOS!H:H)</f>
        <v>TE</v>
      </c>
      <c r="M2824" t="str">
        <f t="shared" si="133"/>
        <v/>
      </c>
      <c r="N2824" t="str">
        <f t="shared" si="134"/>
        <v>C:\Users\luis.nunes\OneDrive - ATERPA\00.SERVIDOR\SALA TÉCNICA\00.PROJETOS\02.DOCUMENTOS\ANO 01\MSV-163MS-638-NORTE\TE</v>
      </c>
      <c r="O2824" t="s">
        <v>4350</v>
      </c>
    </row>
    <row r="2825" spans="1:15" x14ac:dyDescent="0.3">
      <c r="A2825" t="s">
        <v>4446</v>
      </c>
      <c r="B2825">
        <v>2820758</v>
      </c>
      <c r="C2825" t="s">
        <v>5997</v>
      </c>
      <c r="D2825" s="11">
        <v>45931</v>
      </c>
      <c r="E2825" t="s">
        <v>3716</v>
      </c>
      <c r="F2825" t="s">
        <v>2799</v>
      </c>
      <c r="G2825" t="s">
        <v>2787</v>
      </c>
      <c r="H2825" t="str">
        <f>IF(_xlfn.XLOOKUP(E2825,LD_01[DOCUMENTO],LD_01[REVISÃO])=F2825,"VIGENTE","OBSOLETO")</f>
        <v>VIGENTE</v>
      </c>
      <c r="I2825" t="s">
        <v>4320</v>
      </c>
      <c r="J2825" t="s">
        <v>4855</v>
      </c>
      <c r="K2825" t="str">
        <f t="shared" si="132"/>
        <v>MSV-163MS-638-NORTE</v>
      </c>
      <c r="L2825" t="str">
        <f>_xlfn.XLOOKUP(E2825,LD_PROJETOS!A:A,LD_PROJETOS!H:H)</f>
        <v>TE</v>
      </c>
      <c r="M2825" t="str">
        <f t="shared" si="133"/>
        <v/>
      </c>
      <c r="N2825" t="str">
        <f t="shared" si="134"/>
        <v>C:\Users\luis.nunes\OneDrive - ATERPA\00.SERVIDOR\SALA TÉCNICA\00.PROJETOS\02.DOCUMENTOS\ANO 01\MSV-163MS-638-NORTE\TE</v>
      </c>
      <c r="O2825" t="s">
        <v>4350</v>
      </c>
    </row>
    <row r="2826" spans="1:15" x14ac:dyDescent="0.3">
      <c r="A2826" t="s">
        <v>4447</v>
      </c>
      <c r="B2826">
        <v>8202569</v>
      </c>
      <c r="C2826" t="s">
        <v>5997</v>
      </c>
      <c r="D2826" s="11">
        <v>45931</v>
      </c>
      <c r="E2826" t="s">
        <v>3716</v>
      </c>
      <c r="F2826" t="s">
        <v>2799</v>
      </c>
      <c r="G2826" t="s">
        <v>2788</v>
      </c>
      <c r="H2826" t="str">
        <f>IF(_xlfn.XLOOKUP(E2826,LD_01[DOCUMENTO],LD_01[REVISÃO])=F2826,"VIGENTE","OBSOLETO")</f>
        <v>VIGENTE</v>
      </c>
      <c r="I2826" t="s">
        <v>4320</v>
      </c>
      <c r="J2826" t="s">
        <v>4855</v>
      </c>
      <c r="K2826" t="str">
        <f t="shared" si="132"/>
        <v>MSV-163MS-638-NORTE</v>
      </c>
      <c r="L2826" t="str">
        <f>_xlfn.XLOOKUP(E2826,LD_PROJETOS!A:A,LD_PROJETOS!H:H)</f>
        <v>TE</v>
      </c>
      <c r="M2826" t="str">
        <f t="shared" si="133"/>
        <v/>
      </c>
      <c r="N2826" t="str">
        <f t="shared" si="134"/>
        <v>C:\Users\luis.nunes\OneDrive - ATERPA\00.SERVIDOR\SALA TÉCNICA\00.PROJETOS\02.DOCUMENTOS\ANO 01\MSV-163MS-638-NORTE\TE</v>
      </c>
      <c r="O2826" t="s">
        <v>4350</v>
      </c>
    </row>
    <row r="2827" spans="1:15" x14ac:dyDescent="0.3">
      <c r="A2827" t="s">
        <v>4448</v>
      </c>
      <c r="B2827">
        <v>5122739</v>
      </c>
      <c r="C2827" t="s">
        <v>5997</v>
      </c>
      <c r="D2827" s="11">
        <v>45931</v>
      </c>
      <c r="E2827" t="s">
        <v>3719</v>
      </c>
      <c r="F2827" t="s">
        <v>2825</v>
      </c>
      <c r="G2827" t="s">
        <v>2787</v>
      </c>
      <c r="H2827" t="str">
        <f>IF(_xlfn.XLOOKUP(E2827,LD_01[DOCUMENTO],LD_01[REVISÃO])=F2827,"VIGENTE","OBSOLETO")</f>
        <v>VIGENTE</v>
      </c>
      <c r="I2827" t="s">
        <v>4320</v>
      </c>
      <c r="J2827" t="s">
        <v>4855</v>
      </c>
      <c r="K2827" t="str">
        <f t="shared" si="132"/>
        <v>MSV-163MS-638-NORTE</v>
      </c>
      <c r="L2827" t="str">
        <f>_xlfn.XLOOKUP(E2827,LD_PROJETOS!A:A,LD_PROJETOS!H:H)</f>
        <v>DR</v>
      </c>
      <c r="M2827" t="str">
        <f t="shared" si="133"/>
        <v/>
      </c>
      <c r="N2827" t="str">
        <f t="shared" si="134"/>
        <v>C:\Users\luis.nunes\OneDrive - ATERPA\00.SERVIDOR\SALA TÉCNICA\00.PROJETOS\02.DOCUMENTOS\ANO 01\MSV-163MS-638-NORTE\DR</v>
      </c>
      <c r="O2827" t="s">
        <v>4350</v>
      </c>
    </row>
    <row r="2828" spans="1:15" x14ac:dyDescent="0.3">
      <c r="A2828" t="s">
        <v>4449</v>
      </c>
      <c r="B2828">
        <v>1020169</v>
      </c>
      <c r="C2828" t="s">
        <v>5997</v>
      </c>
      <c r="D2828" s="11">
        <v>45931</v>
      </c>
      <c r="E2828" t="s">
        <v>3719</v>
      </c>
      <c r="F2828" t="s">
        <v>2825</v>
      </c>
      <c r="G2828" t="s">
        <v>2788</v>
      </c>
      <c r="H2828" t="str">
        <f>IF(_xlfn.XLOOKUP(E2828,LD_01[DOCUMENTO],LD_01[REVISÃO])=F2828,"VIGENTE","OBSOLETO")</f>
        <v>VIGENTE</v>
      </c>
      <c r="I2828" t="s">
        <v>4320</v>
      </c>
      <c r="J2828" t="s">
        <v>4855</v>
      </c>
      <c r="K2828" t="str">
        <f t="shared" si="132"/>
        <v>MSV-163MS-638-NORTE</v>
      </c>
      <c r="L2828" t="str">
        <f>_xlfn.XLOOKUP(E2828,LD_PROJETOS!A:A,LD_PROJETOS!H:H)</f>
        <v>DR</v>
      </c>
      <c r="M2828" t="str">
        <f t="shared" si="133"/>
        <v/>
      </c>
      <c r="N2828" t="str">
        <f t="shared" si="134"/>
        <v>C:\Users\luis.nunes\OneDrive - ATERPA\00.SERVIDOR\SALA TÉCNICA\00.PROJETOS\02.DOCUMENTOS\ANO 01\MSV-163MS-638-NORTE\DR</v>
      </c>
      <c r="O2828" t="s">
        <v>4350</v>
      </c>
    </row>
    <row r="2829" spans="1:15" x14ac:dyDescent="0.3">
      <c r="A2829" t="s">
        <v>4450</v>
      </c>
      <c r="B2829">
        <v>6067510</v>
      </c>
      <c r="C2829" t="s">
        <v>5997</v>
      </c>
      <c r="D2829" s="11">
        <v>45931</v>
      </c>
      <c r="E2829" t="s">
        <v>3722</v>
      </c>
      <c r="F2829" t="s">
        <v>2795</v>
      </c>
      <c r="G2829" t="s">
        <v>2787</v>
      </c>
      <c r="H2829" t="str">
        <f>IF(_xlfn.XLOOKUP(E2829,LD_01[DOCUMENTO],LD_01[REVISÃO])=F2829,"VIGENTE","OBSOLETO")</f>
        <v>VIGENTE</v>
      </c>
      <c r="I2829" t="s">
        <v>4320</v>
      </c>
      <c r="J2829" t="s">
        <v>4855</v>
      </c>
      <c r="K2829" t="str">
        <f t="shared" si="132"/>
        <v>MSV-163MS-638-NORTE</v>
      </c>
      <c r="L2829" t="str">
        <f>_xlfn.XLOOKUP(E2829,LD_PROJETOS!A:A,LD_PROJETOS!H:H)</f>
        <v>DR</v>
      </c>
      <c r="M2829" t="str">
        <f t="shared" si="133"/>
        <v/>
      </c>
      <c r="N2829" t="str">
        <f t="shared" si="134"/>
        <v>C:\Users\luis.nunes\OneDrive - ATERPA\00.SERVIDOR\SALA TÉCNICA\00.PROJETOS\02.DOCUMENTOS\ANO 01\MSV-163MS-638-NORTE\DR</v>
      </c>
      <c r="O2829" t="s">
        <v>4350</v>
      </c>
    </row>
    <row r="2830" spans="1:15" x14ac:dyDescent="0.3">
      <c r="A2830" t="s">
        <v>4451</v>
      </c>
      <c r="B2830">
        <v>1385249</v>
      </c>
      <c r="C2830" t="s">
        <v>5997</v>
      </c>
      <c r="D2830" s="11">
        <v>45931</v>
      </c>
      <c r="E2830" t="s">
        <v>3722</v>
      </c>
      <c r="F2830" t="s">
        <v>2795</v>
      </c>
      <c r="G2830" t="s">
        <v>2788</v>
      </c>
      <c r="H2830" t="str">
        <f>IF(_xlfn.XLOOKUP(E2830,LD_01[DOCUMENTO],LD_01[REVISÃO])=F2830,"VIGENTE","OBSOLETO")</f>
        <v>VIGENTE</v>
      </c>
      <c r="I2830" t="s">
        <v>4320</v>
      </c>
      <c r="J2830" t="s">
        <v>4855</v>
      </c>
      <c r="K2830" t="str">
        <f t="shared" si="132"/>
        <v>MSV-163MS-638-NORTE</v>
      </c>
      <c r="L2830" t="str">
        <f>_xlfn.XLOOKUP(E2830,LD_PROJETOS!A:A,LD_PROJETOS!H:H)</f>
        <v>DR</v>
      </c>
      <c r="M2830" t="str">
        <f t="shared" si="133"/>
        <v/>
      </c>
      <c r="N2830" t="str">
        <f t="shared" si="134"/>
        <v>C:\Users\luis.nunes\OneDrive - ATERPA\00.SERVIDOR\SALA TÉCNICA\00.PROJETOS\02.DOCUMENTOS\ANO 01\MSV-163MS-638-NORTE\DR</v>
      </c>
      <c r="O2830" t="s">
        <v>4350</v>
      </c>
    </row>
    <row r="2831" spans="1:15" x14ac:dyDescent="0.3">
      <c r="A2831" t="s">
        <v>4452</v>
      </c>
      <c r="B2831">
        <v>29130970</v>
      </c>
      <c r="C2831" t="s">
        <v>5997</v>
      </c>
      <c r="D2831" s="11">
        <v>45931</v>
      </c>
      <c r="E2831" t="s">
        <v>3732</v>
      </c>
      <c r="F2831" t="s">
        <v>2797</v>
      </c>
      <c r="G2831" t="s">
        <v>2787</v>
      </c>
      <c r="H2831" t="str">
        <f>IF(_xlfn.XLOOKUP(E2831,LD_01[DOCUMENTO],LD_01[REVISÃO])=F2831,"VIGENTE","OBSOLETO")</f>
        <v>VIGENTE</v>
      </c>
      <c r="I2831" t="s">
        <v>4320</v>
      </c>
      <c r="J2831" t="s">
        <v>4855</v>
      </c>
      <c r="K2831" t="str">
        <f t="shared" si="132"/>
        <v>MSV-163MS-638-NORTE</v>
      </c>
      <c r="L2831" t="str">
        <f>_xlfn.XLOOKUP(E2831,LD_PROJETOS!A:A,LD_PROJETOS!H:H)</f>
        <v>SI</v>
      </c>
      <c r="M2831" t="str">
        <f t="shared" si="133"/>
        <v/>
      </c>
      <c r="N2831" t="str">
        <f t="shared" si="134"/>
        <v>C:\Users\luis.nunes\OneDrive - ATERPA\00.SERVIDOR\SALA TÉCNICA\00.PROJETOS\02.DOCUMENTOS\ANO 01\MSV-163MS-638-NORTE\SI</v>
      </c>
      <c r="O2831" t="s">
        <v>4350</v>
      </c>
    </row>
    <row r="2832" spans="1:15" x14ac:dyDescent="0.3">
      <c r="A2832" t="s">
        <v>4453</v>
      </c>
      <c r="B2832">
        <v>6193872</v>
      </c>
      <c r="C2832" t="s">
        <v>5997</v>
      </c>
      <c r="D2832" s="11">
        <v>45931</v>
      </c>
      <c r="E2832" t="s">
        <v>3732</v>
      </c>
      <c r="F2832" t="s">
        <v>2797</v>
      </c>
      <c r="G2832" t="s">
        <v>2788</v>
      </c>
      <c r="H2832" t="str">
        <f>IF(_xlfn.XLOOKUP(E2832,LD_01[DOCUMENTO],LD_01[REVISÃO])=F2832,"VIGENTE","OBSOLETO")</f>
        <v>VIGENTE</v>
      </c>
      <c r="I2832" t="s">
        <v>4320</v>
      </c>
      <c r="J2832" t="s">
        <v>4855</v>
      </c>
      <c r="K2832" t="str">
        <f t="shared" si="132"/>
        <v>MSV-163MS-638-NORTE</v>
      </c>
      <c r="L2832" t="str">
        <f>_xlfn.XLOOKUP(E2832,LD_PROJETOS!A:A,LD_PROJETOS!H:H)</f>
        <v>SI</v>
      </c>
      <c r="M2832" t="str">
        <f t="shared" si="133"/>
        <v/>
      </c>
      <c r="N2832" t="str">
        <f t="shared" si="134"/>
        <v>C:\Users\luis.nunes\OneDrive - ATERPA\00.SERVIDOR\SALA TÉCNICA\00.PROJETOS\02.DOCUMENTOS\ANO 01\MSV-163MS-638-NORTE\SI</v>
      </c>
      <c r="O2832" t="s">
        <v>4350</v>
      </c>
    </row>
    <row r="2833" spans="1:15" x14ac:dyDescent="0.3">
      <c r="A2833" t="s">
        <v>4454</v>
      </c>
      <c r="B2833">
        <v>29104889</v>
      </c>
      <c r="C2833" t="s">
        <v>5997</v>
      </c>
      <c r="D2833" s="11">
        <v>45931</v>
      </c>
      <c r="E2833" t="s">
        <v>3733</v>
      </c>
      <c r="F2833" t="s">
        <v>2797</v>
      </c>
      <c r="G2833" t="s">
        <v>2787</v>
      </c>
      <c r="H2833" t="str">
        <f>IF(_xlfn.XLOOKUP(E2833,LD_01[DOCUMENTO],LD_01[REVISÃO])=F2833,"VIGENTE","OBSOLETO")</f>
        <v>VIGENTE</v>
      </c>
      <c r="I2833" t="s">
        <v>4320</v>
      </c>
      <c r="J2833" t="s">
        <v>4855</v>
      </c>
      <c r="K2833" t="str">
        <f t="shared" si="132"/>
        <v>MSV-163MS-638-NORTE</v>
      </c>
      <c r="L2833" t="str">
        <f>_xlfn.XLOOKUP(E2833,LD_PROJETOS!A:A,LD_PROJETOS!H:H)</f>
        <v>SI</v>
      </c>
      <c r="M2833" t="str">
        <f t="shared" si="133"/>
        <v/>
      </c>
      <c r="N2833" t="str">
        <f t="shared" si="134"/>
        <v>C:\Users\luis.nunes\OneDrive - ATERPA\00.SERVIDOR\SALA TÉCNICA\00.PROJETOS\02.DOCUMENTOS\ANO 01\MSV-163MS-638-NORTE\SI</v>
      </c>
      <c r="O2833" t="s">
        <v>4350</v>
      </c>
    </row>
    <row r="2834" spans="1:15" x14ac:dyDescent="0.3">
      <c r="A2834" t="s">
        <v>4455</v>
      </c>
      <c r="B2834">
        <v>2096761</v>
      </c>
      <c r="C2834" t="s">
        <v>5997</v>
      </c>
      <c r="D2834" s="11">
        <v>45931</v>
      </c>
      <c r="E2834" t="s">
        <v>3733</v>
      </c>
      <c r="F2834" t="s">
        <v>2797</v>
      </c>
      <c r="G2834" t="s">
        <v>2788</v>
      </c>
      <c r="H2834" t="str">
        <f>IF(_xlfn.XLOOKUP(E2834,LD_01[DOCUMENTO],LD_01[REVISÃO])=F2834,"VIGENTE","OBSOLETO")</f>
        <v>VIGENTE</v>
      </c>
      <c r="I2834" t="s">
        <v>4320</v>
      </c>
      <c r="J2834" t="s">
        <v>4855</v>
      </c>
      <c r="K2834" t="str">
        <f t="shared" si="132"/>
        <v>MSV-163MS-638-NORTE</v>
      </c>
      <c r="L2834" t="str">
        <f>_xlfn.XLOOKUP(E2834,LD_PROJETOS!A:A,LD_PROJETOS!H:H)</f>
        <v>SI</v>
      </c>
      <c r="M2834" t="str">
        <f t="shared" si="133"/>
        <v/>
      </c>
      <c r="N2834" t="str">
        <f t="shared" si="134"/>
        <v>C:\Users\luis.nunes\OneDrive - ATERPA\00.SERVIDOR\SALA TÉCNICA\00.PROJETOS\02.DOCUMENTOS\ANO 01\MSV-163MS-638-NORTE\SI</v>
      </c>
      <c r="O2834" t="s">
        <v>4350</v>
      </c>
    </row>
    <row r="2835" spans="1:15" x14ac:dyDescent="0.3">
      <c r="A2835" t="s">
        <v>4456</v>
      </c>
      <c r="B2835">
        <v>803378</v>
      </c>
      <c r="C2835" t="s">
        <v>5997</v>
      </c>
      <c r="D2835" s="11">
        <v>45931</v>
      </c>
      <c r="E2835" t="s">
        <v>3747</v>
      </c>
      <c r="F2835" t="s">
        <v>2799</v>
      </c>
      <c r="G2835" t="s">
        <v>2787</v>
      </c>
      <c r="H2835" t="str">
        <f>IF(_xlfn.XLOOKUP(E2835,LD_01[DOCUMENTO],LD_01[REVISÃO])=F2835,"VIGENTE","OBSOLETO")</f>
        <v>VIGENTE</v>
      </c>
      <c r="I2835" t="s">
        <v>4320</v>
      </c>
      <c r="J2835" t="s">
        <v>4855</v>
      </c>
      <c r="K2835" t="str">
        <f t="shared" si="132"/>
        <v>MSV-163MS-638-NORTE</v>
      </c>
      <c r="L2835" t="str">
        <f>_xlfn.XLOOKUP(E2835,LD_PROJETOS!A:A,LD_PROJETOS!H:H)</f>
        <v>PV</v>
      </c>
      <c r="M2835" t="str">
        <f t="shared" si="133"/>
        <v/>
      </c>
      <c r="N2835" t="str">
        <f t="shared" si="134"/>
        <v>C:\Users\luis.nunes\OneDrive - ATERPA\00.SERVIDOR\SALA TÉCNICA\00.PROJETOS\02.DOCUMENTOS\ANO 01\MSV-163MS-638-NORTE\PV</v>
      </c>
      <c r="O2835" t="s">
        <v>4350</v>
      </c>
    </row>
    <row r="2836" spans="1:15" x14ac:dyDescent="0.3">
      <c r="A2836" t="s">
        <v>4457</v>
      </c>
      <c r="B2836">
        <v>1469395</v>
      </c>
      <c r="C2836" t="s">
        <v>5997</v>
      </c>
      <c r="D2836" s="11">
        <v>45931</v>
      </c>
      <c r="E2836" t="s">
        <v>3747</v>
      </c>
      <c r="F2836" t="s">
        <v>2799</v>
      </c>
      <c r="G2836" t="s">
        <v>2788</v>
      </c>
      <c r="H2836" t="str">
        <f>IF(_xlfn.XLOOKUP(E2836,LD_01[DOCUMENTO],LD_01[REVISÃO])=F2836,"VIGENTE","OBSOLETO")</f>
        <v>VIGENTE</v>
      </c>
      <c r="I2836" t="s">
        <v>4320</v>
      </c>
      <c r="J2836" t="s">
        <v>4855</v>
      </c>
      <c r="K2836" t="str">
        <f t="shared" si="132"/>
        <v>MSV-163MS-638-NORTE</v>
      </c>
      <c r="L2836" t="str">
        <f>_xlfn.XLOOKUP(E2836,LD_PROJETOS!A:A,LD_PROJETOS!H:H)</f>
        <v>PV</v>
      </c>
      <c r="M2836" t="str">
        <f t="shared" si="133"/>
        <v/>
      </c>
      <c r="N2836" t="str">
        <f t="shared" si="134"/>
        <v>C:\Users\luis.nunes\OneDrive - ATERPA\00.SERVIDOR\SALA TÉCNICA\00.PROJETOS\02.DOCUMENTOS\ANO 01\MSV-163MS-638-NORTE\PV</v>
      </c>
      <c r="O2836" t="s">
        <v>4350</v>
      </c>
    </row>
    <row r="2837" spans="1:15" x14ac:dyDescent="0.3">
      <c r="A2837" t="s">
        <v>4458</v>
      </c>
      <c r="B2837">
        <v>799953</v>
      </c>
      <c r="C2837" t="s">
        <v>5997</v>
      </c>
      <c r="D2837" s="11">
        <v>45931</v>
      </c>
      <c r="E2837" t="s">
        <v>3748</v>
      </c>
      <c r="F2837" t="s">
        <v>2799</v>
      </c>
      <c r="G2837" t="s">
        <v>2787</v>
      </c>
      <c r="H2837" t="str">
        <f>IF(_xlfn.XLOOKUP(E2837,LD_01[DOCUMENTO],LD_01[REVISÃO])=F2837,"VIGENTE","OBSOLETO")</f>
        <v>VIGENTE</v>
      </c>
      <c r="I2837" t="s">
        <v>4320</v>
      </c>
      <c r="J2837" t="s">
        <v>4855</v>
      </c>
      <c r="K2837" t="str">
        <f t="shared" si="132"/>
        <v>MSV-163MS-638-NORTE</v>
      </c>
      <c r="L2837" t="str">
        <f>_xlfn.XLOOKUP(E2837,LD_PROJETOS!A:A,LD_PROJETOS!H:H)</f>
        <v>PV</v>
      </c>
      <c r="M2837" t="str">
        <f t="shared" si="133"/>
        <v/>
      </c>
      <c r="N2837" t="str">
        <f t="shared" si="134"/>
        <v>C:\Users\luis.nunes\OneDrive - ATERPA\00.SERVIDOR\SALA TÉCNICA\00.PROJETOS\02.DOCUMENTOS\ANO 01\MSV-163MS-638-NORTE\PV</v>
      </c>
      <c r="O2837" t="s">
        <v>4350</v>
      </c>
    </row>
    <row r="2838" spans="1:15" x14ac:dyDescent="0.3">
      <c r="A2838" t="s">
        <v>4459</v>
      </c>
      <c r="B2838">
        <v>606236</v>
      </c>
      <c r="C2838" t="s">
        <v>5997</v>
      </c>
      <c r="D2838" s="11">
        <v>45931</v>
      </c>
      <c r="E2838" t="s">
        <v>3748</v>
      </c>
      <c r="F2838" t="s">
        <v>2799</v>
      </c>
      <c r="G2838" t="s">
        <v>2788</v>
      </c>
      <c r="H2838" t="str">
        <f>IF(_xlfn.XLOOKUP(E2838,LD_01[DOCUMENTO],LD_01[REVISÃO])=F2838,"VIGENTE","OBSOLETO")</f>
        <v>VIGENTE</v>
      </c>
      <c r="I2838" t="s">
        <v>4320</v>
      </c>
      <c r="J2838" t="s">
        <v>4855</v>
      </c>
      <c r="K2838" t="str">
        <f t="shared" si="132"/>
        <v>MSV-163MS-638-NORTE</v>
      </c>
      <c r="L2838" t="str">
        <f>_xlfn.XLOOKUP(E2838,LD_PROJETOS!A:A,LD_PROJETOS!H:H)</f>
        <v>PV</v>
      </c>
      <c r="M2838" t="str">
        <f t="shared" si="133"/>
        <v/>
      </c>
      <c r="N2838" t="str">
        <f t="shared" si="134"/>
        <v>C:\Users\luis.nunes\OneDrive - ATERPA\00.SERVIDOR\SALA TÉCNICA\00.PROJETOS\02.DOCUMENTOS\ANO 01\MSV-163MS-638-NORTE\PV</v>
      </c>
      <c r="O2838" t="s">
        <v>4350</v>
      </c>
    </row>
    <row r="2839" spans="1:15" x14ac:dyDescent="0.3">
      <c r="A2839" t="s">
        <v>4460</v>
      </c>
      <c r="B2839">
        <v>1095695</v>
      </c>
      <c r="C2839" t="s">
        <v>5997</v>
      </c>
      <c r="D2839" s="11">
        <v>45931</v>
      </c>
      <c r="E2839" t="s">
        <v>3752</v>
      </c>
      <c r="F2839" t="s">
        <v>2791</v>
      </c>
      <c r="G2839" t="s">
        <v>2787</v>
      </c>
      <c r="H2839" t="str">
        <f>IF(_xlfn.XLOOKUP(E2839,LD_01[DOCUMENTO],LD_01[REVISÃO])=F2839,"VIGENTE","OBSOLETO")</f>
        <v>VIGENTE</v>
      </c>
      <c r="I2839" t="s">
        <v>4320</v>
      </c>
      <c r="J2839" t="s">
        <v>4855</v>
      </c>
      <c r="K2839" t="str">
        <f t="shared" si="132"/>
        <v>MSV-163MS-638-NORTE</v>
      </c>
      <c r="L2839" t="str">
        <f>_xlfn.XLOOKUP(E2839,LD_PROJETOS!A:A,LD_PROJETOS!H:H)</f>
        <v>ES</v>
      </c>
      <c r="M2839" t="str">
        <f t="shared" si="133"/>
        <v/>
      </c>
      <c r="N2839" t="str">
        <f t="shared" si="134"/>
        <v>C:\Users\luis.nunes\OneDrive - ATERPA\00.SERVIDOR\SALA TÉCNICA\00.PROJETOS\02.DOCUMENTOS\ANO 01\MSV-163MS-638-NORTE\ES</v>
      </c>
      <c r="O2839" t="s">
        <v>4350</v>
      </c>
    </row>
    <row r="2840" spans="1:15" x14ac:dyDescent="0.3">
      <c r="A2840" t="s">
        <v>4461</v>
      </c>
      <c r="B2840">
        <v>1100962</v>
      </c>
      <c r="C2840" t="s">
        <v>5997</v>
      </c>
      <c r="D2840" s="11">
        <v>45931</v>
      </c>
      <c r="E2840" t="s">
        <v>3752</v>
      </c>
      <c r="F2840" t="s">
        <v>2791</v>
      </c>
      <c r="G2840" t="s">
        <v>2788</v>
      </c>
      <c r="H2840" t="str">
        <f>IF(_xlfn.XLOOKUP(E2840,LD_01[DOCUMENTO],LD_01[REVISÃO])=F2840,"VIGENTE","OBSOLETO")</f>
        <v>VIGENTE</v>
      </c>
      <c r="I2840" t="s">
        <v>4320</v>
      </c>
      <c r="J2840" t="s">
        <v>4855</v>
      </c>
      <c r="K2840" t="str">
        <f t="shared" si="132"/>
        <v>MSV-163MS-638-NORTE</v>
      </c>
      <c r="L2840" t="str">
        <f>_xlfn.XLOOKUP(E2840,LD_PROJETOS!A:A,LD_PROJETOS!H:H)</f>
        <v>ES</v>
      </c>
      <c r="M2840" t="str">
        <f t="shared" si="133"/>
        <v/>
      </c>
      <c r="N2840" t="str">
        <f t="shared" si="134"/>
        <v>C:\Users\luis.nunes\OneDrive - ATERPA\00.SERVIDOR\SALA TÉCNICA\00.PROJETOS\02.DOCUMENTOS\ANO 01\MSV-163MS-638-NORTE\ES</v>
      </c>
      <c r="O2840" t="s">
        <v>4350</v>
      </c>
    </row>
    <row r="2841" spans="1:15" x14ac:dyDescent="0.3">
      <c r="A2841" t="s">
        <v>4462</v>
      </c>
      <c r="B2841">
        <v>396959</v>
      </c>
      <c r="C2841" t="s">
        <v>5997</v>
      </c>
      <c r="D2841" s="11">
        <v>45931</v>
      </c>
      <c r="E2841" t="s">
        <v>3753</v>
      </c>
      <c r="F2841" t="s">
        <v>2791</v>
      </c>
      <c r="G2841" t="s">
        <v>2787</v>
      </c>
      <c r="H2841" t="str">
        <f>IF(_xlfn.XLOOKUP(E2841,LD_01[DOCUMENTO],LD_01[REVISÃO])=F2841,"VIGENTE","OBSOLETO")</f>
        <v>VIGENTE</v>
      </c>
      <c r="I2841" t="s">
        <v>4320</v>
      </c>
      <c r="J2841" t="s">
        <v>4855</v>
      </c>
      <c r="K2841" t="str">
        <f t="shared" si="132"/>
        <v>MSV-163MS-638-NORTE</v>
      </c>
      <c r="L2841" t="str">
        <f>_xlfn.XLOOKUP(E2841,LD_PROJETOS!A:A,LD_PROJETOS!H:H)</f>
        <v>ES</v>
      </c>
      <c r="M2841" t="str">
        <f t="shared" si="133"/>
        <v/>
      </c>
      <c r="N2841" t="str">
        <f t="shared" si="134"/>
        <v>C:\Users\luis.nunes\OneDrive - ATERPA\00.SERVIDOR\SALA TÉCNICA\00.PROJETOS\02.DOCUMENTOS\ANO 01\MSV-163MS-638-NORTE\ES</v>
      </c>
      <c r="O2841" t="s">
        <v>4350</v>
      </c>
    </row>
    <row r="2842" spans="1:15" x14ac:dyDescent="0.3">
      <c r="A2842" t="s">
        <v>4463</v>
      </c>
      <c r="B2842">
        <v>299988</v>
      </c>
      <c r="C2842" t="s">
        <v>5997</v>
      </c>
      <c r="D2842" s="11">
        <v>45931</v>
      </c>
      <c r="E2842" t="s">
        <v>3753</v>
      </c>
      <c r="F2842" t="s">
        <v>2791</v>
      </c>
      <c r="G2842" t="s">
        <v>2788</v>
      </c>
      <c r="H2842" t="str">
        <f>IF(_xlfn.XLOOKUP(E2842,LD_01[DOCUMENTO],LD_01[REVISÃO])=F2842,"VIGENTE","OBSOLETO")</f>
        <v>VIGENTE</v>
      </c>
      <c r="I2842" t="s">
        <v>4320</v>
      </c>
      <c r="J2842" t="s">
        <v>4855</v>
      </c>
      <c r="K2842" t="str">
        <f t="shared" si="132"/>
        <v>MSV-163MS-638-NORTE</v>
      </c>
      <c r="L2842" t="str">
        <f>_xlfn.XLOOKUP(E2842,LD_PROJETOS!A:A,LD_PROJETOS!H:H)</f>
        <v>ES</v>
      </c>
      <c r="M2842" t="str">
        <f t="shared" si="133"/>
        <v/>
      </c>
      <c r="N2842" t="str">
        <f t="shared" si="134"/>
        <v>C:\Users\luis.nunes\OneDrive - ATERPA\00.SERVIDOR\SALA TÉCNICA\00.PROJETOS\02.DOCUMENTOS\ANO 01\MSV-163MS-638-NORTE\ES</v>
      </c>
      <c r="O2842" t="s">
        <v>4350</v>
      </c>
    </row>
    <row r="2843" spans="1:15" x14ac:dyDescent="0.3">
      <c r="A2843" t="s">
        <v>4464</v>
      </c>
      <c r="B2843">
        <v>254423</v>
      </c>
      <c r="C2843" t="s">
        <v>5997</v>
      </c>
      <c r="D2843" s="11">
        <v>45931</v>
      </c>
      <c r="E2843" t="s">
        <v>3754</v>
      </c>
      <c r="F2843" t="s">
        <v>2791</v>
      </c>
      <c r="G2843" t="s">
        <v>2787</v>
      </c>
      <c r="H2843" t="str">
        <f>IF(_xlfn.XLOOKUP(E2843,LD_01[DOCUMENTO],LD_01[REVISÃO])=F2843,"VIGENTE","OBSOLETO")</f>
        <v>VIGENTE</v>
      </c>
      <c r="I2843" t="s">
        <v>4320</v>
      </c>
      <c r="J2843" t="s">
        <v>4855</v>
      </c>
      <c r="K2843" t="str">
        <f t="shared" si="132"/>
        <v>MSV-163MS-638-NORTE</v>
      </c>
      <c r="L2843" t="str">
        <f>_xlfn.XLOOKUP(E2843,LD_PROJETOS!A:A,LD_PROJETOS!H:H)</f>
        <v>ES</v>
      </c>
      <c r="M2843" t="str">
        <f t="shared" si="133"/>
        <v/>
      </c>
      <c r="N2843" t="str">
        <f t="shared" si="134"/>
        <v>C:\Users\luis.nunes\OneDrive - ATERPA\00.SERVIDOR\SALA TÉCNICA\00.PROJETOS\02.DOCUMENTOS\ANO 01\MSV-163MS-638-NORTE\ES</v>
      </c>
      <c r="O2843" t="s">
        <v>4350</v>
      </c>
    </row>
    <row r="2844" spans="1:15" x14ac:dyDescent="0.3">
      <c r="A2844" t="s">
        <v>4465</v>
      </c>
      <c r="B2844">
        <v>253023</v>
      </c>
      <c r="C2844" t="s">
        <v>5997</v>
      </c>
      <c r="D2844" s="11">
        <v>45931</v>
      </c>
      <c r="E2844" t="s">
        <v>3754</v>
      </c>
      <c r="F2844" t="s">
        <v>2791</v>
      </c>
      <c r="G2844" t="s">
        <v>2788</v>
      </c>
      <c r="H2844" t="str">
        <f>IF(_xlfn.XLOOKUP(E2844,LD_01[DOCUMENTO],LD_01[REVISÃO])=F2844,"VIGENTE","OBSOLETO")</f>
        <v>VIGENTE</v>
      </c>
      <c r="I2844" t="s">
        <v>4320</v>
      </c>
      <c r="J2844" t="s">
        <v>4855</v>
      </c>
      <c r="K2844" t="str">
        <f t="shared" si="132"/>
        <v>MSV-163MS-638-NORTE</v>
      </c>
      <c r="L2844" t="str">
        <f>_xlfn.XLOOKUP(E2844,LD_PROJETOS!A:A,LD_PROJETOS!H:H)</f>
        <v>ES</v>
      </c>
      <c r="M2844" t="str">
        <f t="shared" si="133"/>
        <v/>
      </c>
      <c r="N2844" t="str">
        <f t="shared" si="134"/>
        <v>C:\Users\luis.nunes\OneDrive - ATERPA\00.SERVIDOR\SALA TÉCNICA\00.PROJETOS\02.DOCUMENTOS\ANO 01\MSV-163MS-638-NORTE\ES</v>
      </c>
      <c r="O2844" t="s">
        <v>4350</v>
      </c>
    </row>
    <row r="2845" spans="1:15" x14ac:dyDescent="0.3">
      <c r="A2845" t="s">
        <v>4466</v>
      </c>
      <c r="B2845">
        <v>265917</v>
      </c>
      <c r="C2845" t="s">
        <v>5997</v>
      </c>
      <c r="D2845" s="11">
        <v>45931</v>
      </c>
      <c r="E2845" t="s">
        <v>3755</v>
      </c>
      <c r="F2845" t="s">
        <v>2791</v>
      </c>
      <c r="G2845" t="s">
        <v>2787</v>
      </c>
      <c r="H2845" t="str">
        <f>IF(_xlfn.XLOOKUP(E2845,LD_01[DOCUMENTO],LD_01[REVISÃO])=F2845,"VIGENTE","OBSOLETO")</f>
        <v>VIGENTE</v>
      </c>
      <c r="I2845" t="s">
        <v>4320</v>
      </c>
      <c r="J2845" t="s">
        <v>4855</v>
      </c>
      <c r="K2845" t="str">
        <f t="shared" si="132"/>
        <v>MSV-163MS-638-NORTE</v>
      </c>
      <c r="L2845" t="str">
        <f>_xlfn.XLOOKUP(E2845,LD_PROJETOS!A:A,LD_PROJETOS!H:H)</f>
        <v>ES</v>
      </c>
      <c r="M2845" t="str">
        <f t="shared" si="133"/>
        <v/>
      </c>
      <c r="N2845" t="str">
        <f t="shared" si="134"/>
        <v>C:\Users\luis.nunes\OneDrive - ATERPA\00.SERVIDOR\SALA TÉCNICA\00.PROJETOS\02.DOCUMENTOS\ANO 01\MSV-163MS-638-NORTE\ES</v>
      </c>
      <c r="O2845" t="s">
        <v>4350</v>
      </c>
    </row>
    <row r="2846" spans="1:15" x14ac:dyDescent="0.3">
      <c r="A2846" t="s">
        <v>4467</v>
      </c>
      <c r="B2846">
        <v>249214</v>
      </c>
      <c r="C2846" t="s">
        <v>5997</v>
      </c>
      <c r="D2846" s="11">
        <v>45931</v>
      </c>
      <c r="E2846" t="s">
        <v>3755</v>
      </c>
      <c r="F2846" t="s">
        <v>2791</v>
      </c>
      <c r="G2846" t="s">
        <v>2788</v>
      </c>
      <c r="H2846" t="str">
        <f>IF(_xlfn.XLOOKUP(E2846,LD_01[DOCUMENTO],LD_01[REVISÃO])=F2846,"VIGENTE","OBSOLETO")</f>
        <v>VIGENTE</v>
      </c>
      <c r="I2846" t="s">
        <v>4320</v>
      </c>
      <c r="J2846" t="s">
        <v>4855</v>
      </c>
      <c r="K2846" t="str">
        <f t="shared" si="132"/>
        <v>MSV-163MS-638-NORTE</v>
      </c>
      <c r="L2846" t="str">
        <f>_xlfn.XLOOKUP(E2846,LD_PROJETOS!A:A,LD_PROJETOS!H:H)</f>
        <v>ES</v>
      </c>
      <c r="M2846" t="str">
        <f t="shared" si="133"/>
        <v/>
      </c>
      <c r="N2846" t="str">
        <f t="shared" si="134"/>
        <v>C:\Users\luis.nunes\OneDrive - ATERPA\00.SERVIDOR\SALA TÉCNICA\00.PROJETOS\02.DOCUMENTOS\ANO 01\MSV-163MS-638-NORTE\ES</v>
      </c>
      <c r="O2846" t="s">
        <v>4350</v>
      </c>
    </row>
    <row r="2847" spans="1:15" x14ac:dyDescent="0.3">
      <c r="A2847" t="s">
        <v>4468</v>
      </c>
      <c r="B2847">
        <v>397900</v>
      </c>
      <c r="C2847" t="s">
        <v>5997</v>
      </c>
      <c r="D2847" s="11">
        <v>45931</v>
      </c>
      <c r="E2847" t="s">
        <v>3756</v>
      </c>
      <c r="F2847" t="s">
        <v>2791</v>
      </c>
      <c r="G2847" t="s">
        <v>2787</v>
      </c>
      <c r="H2847" t="str">
        <f>IF(_xlfn.XLOOKUP(E2847,LD_01[DOCUMENTO],LD_01[REVISÃO])=F2847,"VIGENTE","OBSOLETO")</f>
        <v>VIGENTE</v>
      </c>
      <c r="I2847" t="s">
        <v>4320</v>
      </c>
      <c r="J2847" t="s">
        <v>4855</v>
      </c>
      <c r="K2847" t="str">
        <f t="shared" si="132"/>
        <v>MSV-163MS-638-NORTE</v>
      </c>
      <c r="L2847" t="str">
        <f>_xlfn.XLOOKUP(E2847,LD_PROJETOS!A:A,LD_PROJETOS!H:H)</f>
        <v>ES</v>
      </c>
      <c r="M2847" t="str">
        <f t="shared" si="133"/>
        <v/>
      </c>
      <c r="N2847" t="str">
        <f t="shared" si="134"/>
        <v>C:\Users\luis.nunes\OneDrive - ATERPA\00.SERVIDOR\SALA TÉCNICA\00.PROJETOS\02.DOCUMENTOS\ANO 01\MSV-163MS-638-NORTE\ES</v>
      </c>
      <c r="O2847" t="s">
        <v>4350</v>
      </c>
    </row>
    <row r="2848" spans="1:15" x14ac:dyDescent="0.3">
      <c r="A2848" t="s">
        <v>4469</v>
      </c>
      <c r="B2848">
        <v>434409</v>
      </c>
      <c r="C2848" t="s">
        <v>5997</v>
      </c>
      <c r="D2848" s="11">
        <v>45931</v>
      </c>
      <c r="E2848" t="s">
        <v>3756</v>
      </c>
      <c r="F2848" t="s">
        <v>2791</v>
      </c>
      <c r="G2848" t="s">
        <v>2788</v>
      </c>
      <c r="H2848" t="str">
        <f>IF(_xlfn.XLOOKUP(E2848,LD_01[DOCUMENTO],LD_01[REVISÃO])=F2848,"VIGENTE","OBSOLETO")</f>
        <v>VIGENTE</v>
      </c>
      <c r="I2848" t="s">
        <v>4320</v>
      </c>
      <c r="J2848" t="s">
        <v>4855</v>
      </c>
      <c r="K2848" t="str">
        <f t="shared" si="132"/>
        <v>MSV-163MS-638-NORTE</v>
      </c>
      <c r="L2848" t="str">
        <f>_xlfn.XLOOKUP(E2848,LD_PROJETOS!A:A,LD_PROJETOS!H:H)</f>
        <v>ES</v>
      </c>
      <c r="M2848" t="str">
        <f t="shared" si="133"/>
        <v/>
      </c>
      <c r="N2848" t="str">
        <f t="shared" si="134"/>
        <v>C:\Users\luis.nunes\OneDrive - ATERPA\00.SERVIDOR\SALA TÉCNICA\00.PROJETOS\02.DOCUMENTOS\ANO 01\MSV-163MS-638-NORTE\ES</v>
      </c>
      <c r="O2848" t="s">
        <v>4350</v>
      </c>
    </row>
    <row r="2849" spans="1:15" x14ac:dyDescent="0.3">
      <c r="A2849" t="s">
        <v>4470</v>
      </c>
      <c r="B2849">
        <v>237017</v>
      </c>
      <c r="C2849" t="s">
        <v>5997</v>
      </c>
      <c r="D2849" s="11">
        <v>45931</v>
      </c>
      <c r="E2849" t="s">
        <v>3757</v>
      </c>
      <c r="F2849" t="s">
        <v>2791</v>
      </c>
      <c r="G2849" t="s">
        <v>2787</v>
      </c>
      <c r="H2849" t="str">
        <f>IF(_xlfn.XLOOKUP(E2849,LD_01[DOCUMENTO],LD_01[REVISÃO])=F2849,"VIGENTE","OBSOLETO")</f>
        <v>VIGENTE</v>
      </c>
      <c r="I2849" t="s">
        <v>4320</v>
      </c>
      <c r="J2849" t="s">
        <v>4855</v>
      </c>
      <c r="K2849" t="str">
        <f t="shared" si="132"/>
        <v>MSV-163MS-638-NORTE</v>
      </c>
      <c r="L2849" t="str">
        <f>_xlfn.XLOOKUP(E2849,LD_PROJETOS!A:A,LD_PROJETOS!H:H)</f>
        <v>ES</v>
      </c>
      <c r="M2849" t="str">
        <f t="shared" si="133"/>
        <v/>
      </c>
      <c r="N2849" t="str">
        <f t="shared" si="134"/>
        <v>C:\Users\luis.nunes\OneDrive - ATERPA\00.SERVIDOR\SALA TÉCNICA\00.PROJETOS\02.DOCUMENTOS\ANO 01\MSV-163MS-638-NORTE\ES</v>
      </c>
      <c r="O2849" t="s">
        <v>4350</v>
      </c>
    </row>
    <row r="2850" spans="1:15" x14ac:dyDescent="0.3">
      <c r="A2850" t="s">
        <v>4471</v>
      </c>
      <c r="B2850">
        <v>209280</v>
      </c>
      <c r="C2850" t="s">
        <v>5997</v>
      </c>
      <c r="D2850" s="11">
        <v>45931</v>
      </c>
      <c r="E2850" t="s">
        <v>3757</v>
      </c>
      <c r="F2850" t="s">
        <v>2791</v>
      </c>
      <c r="G2850" t="s">
        <v>2788</v>
      </c>
      <c r="H2850" t="str">
        <f>IF(_xlfn.XLOOKUP(E2850,LD_01[DOCUMENTO],LD_01[REVISÃO])=F2850,"VIGENTE","OBSOLETO")</f>
        <v>VIGENTE</v>
      </c>
      <c r="I2850" t="s">
        <v>4320</v>
      </c>
      <c r="J2850" t="s">
        <v>4855</v>
      </c>
      <c r="K2850" t="str">
        <f t="shared" si="132"/>
        <v>MSV-163MS-638-NORTE</v>
      </c>
      <c r="L2850" t="str">
        <f>_xlfn.XLOOKUP(E2850,LD_PROJETOS!A:A,LD_PROJETOS!H:H)</f>
        <v>ES</v>
      </c>
      <c r="M2850" t="str">
        <f t="shared" si="133"/>
        <v/>
      </c>
      <c r="N2850" t="str">
        <f t="shared" si="134"/>
        <v>C:\Users\luis.nunes\OneDrive - ATERPA\00.SERVIDOR\SALA TÉCNICA\00.PROJETOS\02.DOCUMENTOS\ANO 01\MSV-163MS-638-NORTE\ES</v>
      </c>
      <c r="O2850" t="s">
        <v>4350</v>
      </c>
    </row>
    <row r="2851" spans="1:15" x14ac:dyDescent="0.3">
      <c r="A2851" t="s">
        <v>4472</v>
      </c>
      <c r="B2851">
        <v>252789</v>
      </c>
      <c r="C2851" t="s">
        <v>5997</v>
      </c>
      <c r="D2851" s="11">
        <v>45931</v>
      </c>
      <c r="E2851" t="s">
        <v>3758</v>
      </c>
      <c r="F2851" t="s">
        <v>2791</v>
      </c>
      <c r="G2851" t="s">
        <v>2787</v>
      </c>
      <c r="H2851" t="str">
        <f>IF(_xlfn.XLOOKUP(E2851,LD_01[DOCUMENTO],LD_01[REVISÃO])=F2851,"VIGENTE","OBSOLETO")</f>
        <v>VIGENTE</v>
      </c>
      <c r="I2851" t="s">
        <v>4320</v>
      </c>
      <c r="J2851" t="s">
        <v>4855</v>
      </c>
      <c r="K2851" t="str">
        <f t="shared" si="132"/>
        <v>MSV-163MS-638-NORTE</v>
      </c>
      <c r="L2851" t="str">
        <f>_xlfn.XLOOKUP(E2851,LD_PROJETOS!A:A,LD_PROJETOS!H:H)</f>
        <v>ES</v>
      </c>
      <c r="M2851" t="str">
        <f t="shared" si="133"/>
        <v/>
      </c>
      <c r="N2851" t="str">
        <f t="shared" si="134"/>
        <v>C:\Users\luis.nunes\OneDrive - ATERPA\00.SERVIDOR\SALA TÉCNICA\00.PROJETOS\02.DOCUMENTOS\ANO 01\MSV-163MS-638-NORTE\ES</v>
      </c>
      <c r="O2851" t="s">
        <v>4350</v>
      </c>
    </row>
    <row r="2852" spans="1:15" x14ac:dyDescent="0.3">
      <c r="A2852" t="s">
        <v>4473</v>
      </c>
      <c r="B2852">
        <v>213011</v>
      </c>
      <c r="C2852" t="s">
        <v>5997</v>
      </c>
      <c r="D2852" s="11">
        <v>45931</v>
      </c>
      <c r="E2852" t="s">
        <v>3758</v>
      </c>
      <c r="F2852" t="s">
        <v>2791</v>
      </c>
      <c r="G2852" t="s">
        <v>2788</v>
      </c>
      <c r="H2852" t="str">
        <f>IF(_xlfn.XLOOKUP(E2852,LD_01[DOCUMENTO],LD_01[REVISÃO])=F2852,"VIGENTE","OBSOLETO")</f>
        <v>VIGENTE</v>
      </c>
      <c r="I2852" t="s">
        <v>4320</v>
      </c>
      <c r="J2852" t="s">
        <v>4855</v>
      </c>
      <c r="K2852" t="str">
        <f t="shared" ref="K2852:K2915" si="135">"MSV-163MS-"&amp;I2852</f>
        <v>MSV-163MS-638-NORTE</v>
      </c>
      <c r="L2852" t="str">
        <f>_xlfn.XLOOKUP(E2852,LD_PROJETOS!A:A,LD_PROJETOS!H:H)</f>
        <v>ES</v>
      </c>
      <c r="M2852" t="str">
        <f t="shared" ref="M2852:M2915" si="136">IF(H2852&lt;&gt;"OBSOLETO","",H2852)</f>
        <v/>
      </c>
      <c r="N2852" t="str">
        <f t="shared" ref="N2852:N2915" si="137">_xlfn.TEXTJOIN("\",TRUE,J2852:M2852)</f>
        <v>C:\Users\luis.nunes\OneDrive - ATERPA\00.SERVIDOR\SALA TÉCNICA\00.PROJETOS\02.DOCUMENTOS\ANO 01\MSV-163MS-638-NORTE\ES</v>
      </c>
      <c r="O2852" t="s">
        <v>4350</v>
      </c>
    </row>
    <row r="2853" spans="1:15" x14ac:dyDescent="0.3">
      <c r="A2853" t="s">
        <v>4474</v>
      </c>
      <c r="B2853">
        <v>338436</v>
      </c>
      <c r="C2853" t="s">
        <v>5997</v>
      </c>
      <c r="D2853" s="11">
        <v>45931</v>
      </c>
      <c r="E2853" t="s">
        <v>3759</v>
      </c>
      <c r="F2853" t="s">
        <v>2791</v>
      </c>
      <c r="G2853" t="s">
        <v>2787</v>
      </c>
      <c r="H2853" t="str">
        <f>IF(_xlfn.XLOOKUP(E2853,LD_01[DOCUMENTO],LD_01[REVISÃO])=F2853,"VIGENTE","OBSOLETO")</f>
        <v>VIGENTE</v>
      </c>
      <c r="I2853" t="s">
        <v>4320</v>
      </c>
      <c r="J2853" t="s">
        <v>4855</v>
      </c>
      <c r="K2853" t="str">
        <f t="shared" si="135"/>
        <v>MSV-163MS-638-NORTE</v>
      </c>
      <c r="L2853" t="str">
        <f>_xlfn.XLOOKUP(E2853,LD_PROJETOS!A:A,LD_PROJETOS!H:H)</f>
        <v>ES</v>
      </c>
      <c r="M2853" t="str">
        <f t="shared" si="136"/>
        <v/>
      </c>
      <c r="N2853" t="str">
        <f t="shared" si="137"/>
        <v>C:\Users\luis.nunes\OneDrive - ATERPA\00.SERVIDOR\SALA TÉCNICA\00.PROJETOS\02.DOCUMENTOS\ANO 01\MSV-163MS-638-NORTE\ES</v>
      </c>
      <c r="O2853" t="s">
        <v>4350</v>
      </c>
    </row>
    <row r="2854" spans="1:15" x14ac:dyDescent="0.3">
      <c r="A2854" t="s">
        <v>4475</v>
      </c>
      <c r="B2854">
        <v>314000</v>
      </c>
      <c r="C2854" t="s">
        <v>5997</v>
      </c>
      <c r="D2854" s="11">
        <v>45931</v>
      </c>
      <c r="E2854" t="s">
        <v>3759</v>
      </c>
      <c r="F2854" t="s">
        <v>2791</v>
      </c>
      <c r="G2854" t="s">
        <v>2788</v>
      </c>
      <c r="H2854" t="str">
        <f>IF(_xlfn.XLOOKUP(E2854,LD_01[DOCUMENTO],LD_01[REVISÃO])=F2854,"VIGENTE","OBSOLETO")</f>
        <v>VIGENTE</v>
      </c>
      <c r="I2854" t="s">
        <v>4320</v>
      </c>
      <c r="J2854" t="s">
        <v>4855</v>
      </c>
      <c r="K2854" t="str">
        <f t="shared" si="135"/>
        <v>MSV-163MS-638-NORTE</v>
      </c>
      <c r="L2854" t="str">
        <f>_xlfn.XLOOKUP(E2854,LD_PROJETOS!A:A,LD_PROJETOS!H:H)</f>
        <v>ES</v>
      </c>
      <c r="M2854" t="str">
        <f t="shared" si="136"/>
        <v/>
      </c>
      <c r="N2854" t="str">
        <f t="shared" si="137"/>
        <v>C:\Users\luis.nunes\OneDrive - ATERPA\00.SERVIDOR\SALA TÉCNICA\00.PROJETOS\02.DOCUMENTOS\ANO 01\MSV-163MS-638-NORTE\ES</v>
      </c>
      <c r="O2854" t="s">
        <v>4350</v>
      </c>
    </row>
    <row r="2855" spans="1:15" x14ac:dyDescent="0.3">
      <c r="A2855" t="s">
        <v>4476</v>
      </c>
      <c r="B2855">
        <v>443149</v>
      </c>
      <c r="C2855" t="s">
        <v>5997</v>
      </c>
      <c r="D2855" s="11">
        <v>45931</v>
      </c>
      <c r="E2855" t="s">
        <v>3760</v>
      </c>
      <c r="F2855" t="s">
        <v>2791</v>
      </c>
      <c r="G2855" t="s">
        <v>2787</v>
      </c>
      <c r="H2855" t="str">
        <f>IF(_xlfn.XLOOKUP(E2855,LD_01[DOCUMENTO],LD_01[REVISÃO])=F2855,"VIGENTE","OBSOLETO")</f>
        <v>VIGENTE</v>
      </c>
      <c r="I2855" t="s">
        <v>4320</v>
      </c>
      <c r="J2855" t="s">
        <v>4855</v>
      </c>
      <c r="K2855" t="str">
        <f t="shared" si="135"/>
        <v>MSV-163MS-638-NORTE</v>
      </c>
      <c r="L2855" t="str">
        <f>_xlfn.XLOOKUP(E2855,LD_PROJETOS!A:A,LD_PROJETOS!H:H)</f>
        <v>ES</v>
      </c>
      <c r="M2855" t="str">
        <f t="shared" si="136"/>
        <v/>
      </c>
      <c r="N2855" t="str">
        <f t="shared" si="137"/>
        <v>C:\Users\luis.nunes\OneDrive - ATERPA\00.SERVIDOR\SALA TÉCNICA\00.PROJETOS\02.DOCUMENTOS\ANO 01\MSV-163MS-638-NORTE\ES</v>
      </c>
      <c r="O2855" t="s">
        <v>4350</v>
      </c>
    </row>
    <row r="2856" spans="1:15" x14ac:dyDescent="0.3">
      <c r="A2856" t="s">
        <v>4477</v>
      </c>
      <c r="B2856">
        <v>376894</v>
      </c>
      <c r="C2856" t="s">
        <v>5997</v>
      </c>
      <c r="D2856" s="11">
        <v>45931</v>
      </c>
      <c r="E2856" t="s">
        <v>3760</v>
      </c>
      <c r="F2856" t="s">
        <v>2791</v>
      </c>
      <c r="G2856" t="s">
        <v>2788</v>
      </c>
      <c r="H2856" t="str">
        <f>IF(_xlfn.XLOOKUP(E2856,LD_01[DOCUMENTO],LD_01[REVISÃO])=F2856,"VIGENTE","OBSOLETO")</f>
        <v>VIGENTE</v>
      </c>
      <c r="I2856" t="s">
        <v>4320</v>
      </c>
      <c r="J2856" t="s">
        <v>4855</v>
      </c>
      <c r="K2856" t="str">
        <f t="shared" si="135"/>
        <v>MSV-163MS-638-NORTE</v>
      </c>
      <c r="L2856" t="str">
        <f>_xlfn.XLOOKUP(E2856,LD_PROJETOS!A:A,LD_PROJETOS!H:H)</f>
        <v>ES</v>
      </c>
      <c r="M2856" t="str">
        <f t="shared" si="136"/>
        <v/>
      </c>
      <c r="N2856" t="str">
        <f t="shared" si="137"/>
        <v>C:\Users\luis.nunes\OneDrive - ATERPA\00.SERVIDOR\SALA TÉCNICA\00.PROJETOS\02.DOCUMENTOS\ANO 01\MSV-163MS-638-NORTE\ES</v>
      </c>
      <c r="O2856" t="s">
        <v>4350</v>
      </c>
    </row>
    <row r="2857" spans="1:15" x14ac:dyDescent="0.3">
      <c r="A2857" t="s">
        <v>4478</v>
      </c>
      <c r="B2857">
        <v>484264</v>
      </c>
      <c r="C2857" t="s">
        <v>5997</v>
      </c>
      <c r="D2857" s="11">
        <v>45931</v>
      </c>
      <c r="E2857" t="s">
        <v>3761</v>
      </c>
      <c r="F2857" t="s">
        <v>2791</v>
      </c>
      <c r="G2857" t="s">
        <v>2787</v>
      </c>
      <c r="H2857" t="str">
        <f>IF(_xlfn.XLOOKUP(E2857,LD_01[DOCUMENTO],LD_01[REVISÃO])=F2857,"VIGENTE","OBSOLETO")</f>
        <v>VIGENTE</v>
      </c>
      <c r="I2857" t="s">
        <v>4320</v>
      </c>
      <c r="J2857" t="s">
        <v>4855</v>
      </c>
      <c r="K2857" t="str">
        <f t="shared" si="135"/>
        <v>MSV-163MS-638-NORTE</v>
      </c>
      <c r="L2857" t="str">
        <f>_xlfn.XLOOKUP(E2857,LD_PROJETOS!A:A,LD_PROJETOS!H:H)</f>
        <v>ES</v>
      </c>
      <c r="M2857" t="str">
        <f t="shared" si="136"/>
        <v/>
      </c>
      <c r="N2857" t="str">
        <f t="shared" si="137"/>
        <v>C:\Users\luis.nunes\OneDrive - ATERPA\00.SERVIDOR\SALA TÉCNICA\00.PROJETOS\02.DOCUMENTOS\ANO 01\MSV-163MS-638-NORTE\ES</v>
      </c>
      <c r="O2857" t="s">
        <v>4350</v>
      </c>
    </row>
    <row r="2858" spans="1:15" x14ac:dyDescent="0.3">
      <c r="A2858" t="s">
        <v>4479</v>
      </c>
      <c r="B2858">
        <v>322197</v>
      </c>
      <c r="C2858" t="s">
        <v>5997</v>
      </c>
      <c r="D2858" s="11">
        <v>45931</v>
      </c>
      <c r="E2858" t="s">
        <v>3761</v>
      </c>
      <c r="F2858" t="s">
        <v>2791</v>
      </c>
      <c r="G2858" t="s">
        <v>2788</v>
      </c>
      <c r="H2858" t="str">
        <f>IF(_xlfn.XLOOKUP(E2858,LD_01[DOCUMENTO],LD_01[REVISÃO])=F2858,"VIGENTE","OBSOLETO")</f>
        <v>VIGENTE</v>
      </c>
      <c r="I2858" t="s">
        <v>4320</v>
      </c>
      <c r="J2858" t="s">
        <v>4855</v>
      </c>
      <c r="K2858" t="str">
        <f t="shared" si="135"/>
        <v>MSV-163MS-638-NORTE</v>
      </c>
      <c r="L2858" t="str">
        <f>_xlfn.XLOOKUP(E2858,LD_PROJETOS!A:A,LD_PROJETOS!H:H)</f>
        <v>ES</v>
      </c>
      <c r="M2858" t="str">
        <f t="shared" si="136"/>
        <v/>
      </c>
      <c r="N2858" t="str">
        <f t="shared" si="137"/>
        <v>C:\Users\luis.nunes\OneDrive - ATERPA\00.SERVIDOR\SALA TÉCNICA\00.PROJETOS\02.DOCUMENTOS\ANO 01\MSV-163MS-638-NORTE\ES</v>
      </c>
      <c r="O2858" t="s">
        <v>4350</v>
      </c>
    </row>
    <row r="2859" spans="1:15" x14ac:dyDescent="0.3">
      <c r="A2859" t="s">
        <v>4480</v>
      </c>
      <c r="B2859">
        <v>342900</v>
      </c>
      <c r="C2859" t="s">
        <v>5997</v>
      </c>
      <c r="D2859" s="11">
        <v>45931</v>
      </c>
      <c r="E2859" t="s">
        <v>3762</v>
      </c>
      <c r="F2859" t="s">
        <v>2791</v>
      </c>
      <c r="G2859" t="s">
        <v>2787</v>
      </c>
      <c r="H2859" t="str">
        <f>IF(_xlfn.XLOOKUP(E2859,LD_01[DOCUMENTO],LD_01[REVISÃO])=F2859,"VIGENTE","OBSOLETO")</f>
        <v>VIGENTE</v>
      </c>
      <c r="I2859" t="s">
        <v>4320</v>
      </c>
      <c r="J2859" t="s">
        <v>4855</v>
      </c>
      <c r="K2859" t="str">
        <f t="shared" si="135"/>
        <v>MSV-163MS-638-NORTE</v>
      </c>
      <c r="L2859" t="str">
        <f>_xlfn.XLOOKUP(E2859,LD_PROJETOS!A:A,LD_PROJETOS!H:H)</f>
        <v>ES</v>
      </c>
      <c r="M2859" t="str">
        <f t="shared" si="136"/>
        <v/>
      </c>
      <c r="N2859" t="str">
        <f t="shared" si="137"/>
        <v>C:\Users\luis.nunes\OneDrive - ATERPA\00.SERVIDOR\SALA TÉCNICA\00.PROJETOS\02.DOCUMENTOS\ANO 01\MSV-163MS-638-NORTE\ES</v>
      </c>
      <c r="O2859" t="s">
        <v>4350</v>
      </c>
    </row>
    <row r="2860" spans="1:15" x14ac:dyDescent="0.3">
      <c r="A2860" t="s">
        <v>4481</v>
      </c>
      <c r="B2860">
        <v>258090</v>
      </c>
      <c r="C2860" t="s">
        <v>5997</v>
      </c>
      <c r="D2860" s="11">
        <v>45931</v>
      </c>
      <c r="E2860" t="s">
        <v>3762</v>
      </c>
      <c r="F2860" t="s">
        <v>2791</v>
      </c>
      <c r="G2860" t="s">
        <v>2788</v>
      </c>
      <c r="H2860" t="str">
        <f>IF(_xlfn.XLOOKUP(E2860,LD_01[DOCUMENTO],LD_01[REVISÃO])=F2860,"VIGENTE","OBSOLETO")</f>
        <v>VIGENTE</v>
      </c>
      <c r="I2860" t="s">
        <v>4320</v>
      </c>
      <c r="J2860" t="s">
        <v>4855</v>
      </c>
      <c r="K2860" t="str">
        <f t="shared" si="135"/>
        <v>MSV-163MS-638-NORTE</v>
      </c>
      <c r="L2860" t="str">
        <f>_xlfn.XLOOKUP(E2860,LD_PROJETOS!A:A,LD_PROJETOS!H:H)</f>
        <v>ES</v>
      </c>
      <c r="M2860" t="str">
        <f t="shared" si="136"/>
        <v/>
      </c>
      <c r="N2860" t="str">
        <f t="shared" si="137"/>
        <v>C:\Users\luis.nunes\OneDrive - ATERPA\00.SERVIDOR\SALA TÉCNICA\00.PROJETOS\02.DOCUMENTOS\ANO 01\MSV-163MS-638-NORTE\ES</v>
      </c>
      <c r="O2860" t="s">
        <v>4350</v>
      </c>
    </row>
    <row r="2861" spans="1:15" x14ac:dyDescent="0.3">
      <c r="A2861" t="s">
        <v>4482</v>
      </c>
      <c r="B2861">
        <v>331165</v>
      </c>
      <c r="C2861" t="s">
        <v>5997</v>
      </c>
      <c r="D2861" s="11">
        <v>45931</v>
      </c>
      <c r="E2861" t="s">
        <v>3763</v>
      </c>
      <c r="F2861" t="s">
        <v>2791</v>
      </c>
      <c r="G2861" t="s">
        <v>2787</v>
      </c>
      <c r="H2861" t="str">
        <f>IF(_xlfn.XLOOKUP(E2861,LD_01[DOCUMENTO],LD_01[REVISÃO])=F2861,"VIGENTE","OBSOLETO")</f>
        <v>VIGENTE</v>
      </c>
      <c r="I2861" t="s">
        <v>4320</v>
      </c>
      <c r="J2861" t="s">
        <v>4855</v>
      </c>
      <c r="K2861" t="str">
        <f t="shared" si="135"/>
        <v>MSV-163MS-638-NORTE</v>
      </c>
      <c r="L2861" t="str">
        <f>_xlfn.XLOOKUP(E2861,LD_PROJETOS!A:A,LD_PROJETOS!H:H)</f>
        <v>ES</v>
      </c>
      <c r="M2861" t="str">
        <f t="shared" si="136"/>
        <v/>
      </c>
      <c r="N2861" t="str">
        <f t="shared" si="137"/>
        <v>C:\Users\luis.nunes\OneDrive - ATERPA\00.SERVIDOR\SALA TÉCNICA\00.PROJETOS\02.DOCUMENTOS\ANO 01\MSV-163MS-638-NORTE\ES</v>
      </c>
      <c r="O2861" t="s">
        <v>4350</v>
      </c>
    </row>
    <row r="2862" spans="1:15" x14ac:dyDescent="0.3">
      <c r="A2862" t="s">
        <v>4483</v>
      </c>
      <c r="B2862">
        <v>247561</v>
      </c>
      <c r="C2862" t="s">
        <v>5997</v>
      </c>
      <c r="D2862" s="11">
        <v>45931</v>
      </c>
      <c r="E2862" t="s">
        <v>3763</v>
      </c>
      <c r="F2862" t="s">
        <v>2791</v>
      </c>
      <c r="G2862" t="s">
        <v>2788</v>
      </c>
      <c r="H2862" t="str">
        <f>IF(_xlfn.XLOOKUP(E2862,LD_01[DOCUMENTO],LD_01[REVISÃO])=F2862,"VIGENTE","OBSOLETO")</f>
        <v>VIGENTE</v>
      </c>
      <c r="I2862" t="s">
        <v>4320</v>
      </c>
      <c r="J2862" t="s">
        <v>4855</v>
      </c>
      <c r="K2862" t="str">
        <f t="shared" si="135"/>
        <v>MSV-163MS-638-NORTE</v>
      </c>
      <c r="L2862" t="str">
        <f>_xlfn.XLOOKUP(E2862,LD_PROJETOS!A:A,LD_PROJETOS!H:H)</f>
        <v>ES</v>
      </c>
      <c r="M2862" t="str">
        <f t="shared" si="136"/>
        <v/>
      </c>
      <c r="N2862" t="str">
        <f t="shared" si="137"/>
        <v>C:\Users\luis.nunes\OneDrive - ATERPA\00.SERVIDOR\SALA TÉCNICA\00.PROJETOS\02.DOCUMENTOS\ANO 01\MSV-163MS-638-NORTE\ES</v>
      </c>
      <c r="O2862" t="s">
        <v>4350</v>
      </c>
    </row>
    <row r="2863" spans="1:15" x14ac:dyDescent="0.3">
      <c r="A2863" t="s">
        <v>4484</v>
      </c>
      <c r="B2863">
        <v>6909045</v>
      </c>
      <c r="C2863" t="s">
        <v>5997</v>
      </c>
      <c r="D2863" s="11">
        <v>45931</v>
      </c>
      <c r="E2863" t="s">
        <v>3764</v>
      </c>
      <c r="F2863" t="s">
        <v>2791</v>
      </c>
      <c r="G2863" t="s">
        <v>2787</v>
      </c>
      <c r="H2863" t="str">
        <f>IF(_xlfn.XLOOKUP(E2863,LD_01[DOCUMENTO],LD_01[REVISÃO])=F2863,"VIGENTE","OBSOLETO")</f>
        <v>VIGENTE</v>
      </c>
      <c r="I2863" t="s">
        <v>4320</v>
      </c>
      <c r="J2863" t="s">
        <v>4855</v>
      </c>
      <c r="K2863" t="str">
        <f t="shared" si="135"/>
        <v>MSV-163MS-638-NORTE</v>
      </c>
      <c r="L2863" t="str">
        <f>_xlfn.XLOOKUP(E2863,LD_PROJETOS!A:A,LD_PROJETOS!H:H)</f>
        <v>ES</v>
      </c>
      <c r="M2863" t="str">
        <f t="shared" si="136"/>
        <v/>
      </c>
      <c r="N2863" t="str">
        <f t="shared" si="137"/>
        <v>C:\Users\luis.nunes\OneDrive - ATERPA\00.SERVIDOR\SALA TÉCNICA\00.PROJETOS\02.DOCUMENTOS\ANO 01\MSV-163MS-638-NORTE\ES</v>
      </c>
      <c r="O2863" t="s">
        <v>4350</v>
      </c>
    </row>
    <row r="2864" spans="1:15" x14ac:dyDescent="0.3">
      <c r="A2864" t="s">
        <v>4485</v>
      </c>
      <c r="B2864">
        <v>2945190</v>
      </c>
      <c r="C2864" t="s">
        <v>5997</v>
      </c>
      <c r="D2864" s="11">
        <v>45931</v>
      </c>
      <c r="E2864" t="s">
        <v>3764</v>
      </c>
      <c r="F2864" t="s">
        <v>2791</v>
      </c>
      <c r="G2864" t="s">
        <v>2788</v>
      </c>
      <c r="H2864" t="str">
        <f>IF(_xlfn.XLOOKUP(E2864,LD_01[DOCUMENTO],LD_01[REVISÃO])=F2864,"VIGENTE","OBSOLETO")</f>
        <v>VIGENTE</v>
      </c>
      <c r="I2864" t="s">
        <v>4320</v>
      </c>
      <c r="J2864" t="s">
        <v>4855</v>
      </c>
      <c r="K2864" t="str">
        <f t="shared" si="135"/>
        <v>MSV-163MS-638-NORTE</v>
      </c>
      <c r="L2864" t="str">
        <f>_xlfn.XLOOKUP(E2864,LD_PROJETOS!A:A,LD_PROJETOS!H:H)</f>
        <v>ES</v>
      </c>
      <c r="M2864" t="str">
        <f t="shared" si="136"/>
        <v/>
      </c>
      <c r="N2864" t="str">
        <f t="shared" si="137"/>
        <v>C:\Users\luis.nunes\OneDrive - ATERPA\00.SERVIDOR\SALA TÉCNICA\00.PROJETOS\02.DOCUMENTOS\ANO 01\MSV-163MS-638-NORTE\ES</v>
      </c>
      <c r="O2864" t="s">
        <v>4350</v>
      </c>
    </row>
    <row r="2865" spans="1:15" x14ac:dyDescent="0.3">
      <c r="A2865" t="s">
        <v>4486</v>
      </c>
      <c r="B2865">
        <v>223265</v>
      </c>
      <c r="C2865" t="s">
        <v>5997</v>
      </c>
      <c r="D2865" s="11">
        <v>45931</v>
      </c>
      <c r="E2865" t="s">
        <v>3765</v>
      </c>
      <c r="F2865" t="s">
        <v>2791</v>
      </c>
      <c r="G2865" t="s">
        <v>2787</v>
      </c>
      <c r="H2865" t="str">
        <f>IF(_xlfn.XLOOKUP(E2865,LD_01[DOCUMENTO],LD_01[REVISÃO])=F2865,"VIGENTE","OBSOLETO")</f>
        <v>VIGENTE</v>
      </c>
      <c r="I2865" t="s">
        <v>4320</v>
      </c>
      <c r="J2865" t="s">
        <v>4855</v>
      </c>
      <c r="K2865" t="str">
        <f t="shared" si="135"/>
        <v>MSV-163MS-638-NORTE</v>
      </c>
      <c r="L2865" t="str">
        <f>_xlfn.XLOOKUP(E2865,LD_PROJETOS!A:A,LD_PROJETOS!H:H)</f>
        <v>ES</v>
      </c>
      <c r="M2865" t="str">
        <f t="shared" si="136"/>
        <v/>
      </c>
      <c r="N2865" t="str">
        <f t="shared" si="137"/>
        <v>C:\Users\luis.nunes\OneDrive - ATERPA\00.SERVIDOR\SALA TÉCNICA\00.PROJETOS\02.DOCUMENTOS\ANO 01\MSV-163MS-638-NORTE\ES</v>
      </c>
      <c r="O2865" t="s">
        <v>4350</v>
      </c>
    </row>
    <row r="2866" spans="1:15" x14ac:dyDescent="0.3">
      <c r="A2866" t="s">
        <v>4487</v>
      </c>
      <c r="B2866">
        <v>190459</v>
      </c>
      <c r="C2866" t="s">
        <v>5997</v>
      </c>
      <c r="D2866" s="11">
        <v>45931</v>
      </c>
      <c r="E2866" t="s">
        <v>3765</v>
      </c>
      <c r="F2866" t="s">
        <v>2791</v>
      </c>
      <c r="G2866" t="s">
        <v>2788</v>
      </c>
      <c r="H2866" t="str">
        <f>IF(_xlfn.XLOOKUP(E2866,LD_01[DOCUMENTO],LD_01[REVISÃO])=F2866,"VIGENTE","OBSOLETO")</f>
        <v>VIGENTE</v>
      </c>
      <c r="I2866" t="s">
        <v>4320</v>
      </c>
      <c r="J2866" t="s">
        <v>4855</v>
      </c>
      <c r="K2866" t="str">
        <f t="shared" si="135"/>
        <v>MSV-163MS-638-NORTE</v>
      </c>
      <c r="L2866" t="str">
        <f>_xlfn.XLOOKUP(E2866,LD_PROJETOS!A:A,LD_PROJETOS!H:H)</f>
        <v>ES</v>
      </c>
      <c r="M2866" t="str">
        <f t="shared" si="136"/>
        <v/>
      </c>
      <c r="N2866" t="str">
        <f t="shared" si="137"/>
        <v>C:\Users\luis.nunes\OneDrive - ATERPA\00.SERVIDOR\SALA TÉCNICA\00.PROJETOS\02.DOCUMENTOS\ANO 01\MSV-163MS-638-NORTE\ES</v>
      </c>
      <c r="O2866" t="s">
        <v>4350</v>
      </c>
    </row>
    <row r="2867" spans="1:15" x14ac:dyDescent="0.3">
      <c r="A2867" t="s">
        <v>4488</v>
      </c>
      <c r="B2867">
        <v>272684</v>
      </c>
      <c r="C2867" t="s">
        <v>5997</v>
      </c>
      <c r="D2867" s="11">
        <v>45931</v>
      </c>
      <c r="E2867" t="s">
        <v>3766</v>
      </c>
      <c r="F2867" t="s">
        <v>2791</v>
      </c>
      <c r="G2867" t="s">
        <v>2787</v>
      </c>
      <c r="H2867" t="str">
        <f>IF(_xlfn.XLOOKUP(E2867,LD_01[DOCUMENTO],LD_01[REVISÃO])=F2867,"VIGENTE","OBSOLETO")</f>
        <v>VIGENTE</v>
      </c>
      <c r="I2867" t="s">
        <v>4320</v>
      </c>
      <c r="J2867" t="s">
        <v>4855</v>
      </c>
      <c r="K2867" t="str">
        <f t="shared" si="135"/>
        <v>MSV-163MS-638-NORTE</v>
      </c>
      <c r="L2867" t="str">
        <f>_xlfn.XLOOKUP(E2867,LD_PROJETOS!A:A,LD_PROJETOS!H:H)</f>
        <v>ES</v>
      </c>
      <c r="M2867" t="str">
        <f t="shared" si="136"/>
        <v/>
      </c>
      <c r="N2867" t="str">
        <f t="shared" si="137"/>
        <v>C:\Users\luis.nunes\OneDrive - ATERPA\00.SERVIDOR\SALA TÉCNICA\00.PROJETOS\02.DOCUMENTOS\ANO 01\MSV-163MS-638-NORTE\ES</v>
      </c>
      <c r="O2867" t="s">
        <v>4350</v>
      </c>
    </row>
    <row r="2868" spans="1:15" x14ac:dyDescent="0.3">
      <c r="A2868" t="s">
        <v>4489</v>
      </c>
      <c r="B2868">
        <v>239872</v>
      </c>
      <c r="C2868" t="s">
        <v>5997</v>
      </c>
      <c r="D2868" s="11">
        <v>45931</v>
      </c>
      <c r="E2868" t="s">
        <v>3766</v>
      </c>
      <c r="F2868" t="s">
        <v>2791</v>
      </c>
      <c r="G2868" t="s">
        <v>2788</v>
      </c>
      <c r="H2868" t="str">
        <f>IF(_xlfn.XLOOKUP(E2868,LD_01[DOCUMENTO],LD_01[REVISÃO])=F2868,"VIGENTE","OBSOLETO")</f>
        <v>VIGENTE</v>
      </c>
      <c r="I2868" t="s">
        <v>4320</v>
      </c>
      <c r="J2868" t="s">
        <v>4855</v>
      </c>
      <c r="K2868" t="str">
        <f t="shared" si="135"/>
        <v>MSV-163MS-638-NORTE</v>
      </c>
      <c r="L2868" t="str">
        <f>_xlfn.XLOOKUP(E2868,LD_PROJETOS!A:A,LD_PROJETOS!H:H)</f>
        <v>ES</v>
      </c>
      <c r="M2868" t="str">
        <f t="shared" si="136"/>
        <v/>
      </c>
      <c r="N2868" t="str">
        <f t="shared" si="137"/>
        <v>C:\Users\luis.nunes\OneDrive - ATERPA\00.SERVIDOR\SALA TÉCNICA\00.PROJETOS\02.DOCUMENTOS\ANO 01\MSV-163MS-638-NORTE\ES</v>
      </c>
      <c r="O2868" t="s">
        <v>4350</v>
      </c>
    </row>
    <row r="2869" spans="1:15" x14ac:dyDescent="0.3">
      <c r="A2869" t="s">
        <v>4490</v>
      </c>
      <c r="B2869">
        <v>6808239</v>
      </c>
      <c r="C2869" t="s">
        <v>5997</v>
      </c>
      <c r="D2869" s="11">
        <v>45931</v>
      </c>
      <c r="E2869" t="s">
        <v>3767</v>
      </c>
      <c r="F2869" t="s">
        <v>2791</v>
      </c>
      <c r="G2869" t="s">
        <v>2787</v>
      </c>
      <c r="H2869" t="str">
        <f>IF(_xlfn.XLOOKUP(E2869,LD_01[DOCUMENTO],LD_01[REVISÃO])=F2869,"VIGENTE","OBSOLETO")</f>
        <v>VIGENTE</v>
      </c>
      <c r="I2869" t="s">
        <v>4320</v>
      </c>
      <c r="J2869" t="s">
        <v>4855</v>
      </c>
      <c r="K2869" t="str">
        <f t="shared" si="135"/>
        <v>MSV-163MS-638-NORTE</v>
      </c>
      <c r="L2869" t="str">
        <f>_xlfn.XLOOKUP(E2869,LD_PROJETOS!A:A,LD_PROJETOS!H:H)</f>
        <v>ES</v>
      </c>
      <c r="M2869" t="str">
        <f t="shared" si="136"/>
        <v/>
      </c>
      <c r="N2869" t="str">
        <f t="shared" si="137"/>
        <v>C:\Users\luis.nunes\OneDrive - ATERPA\00.SERVIDOR\SALA TÉCNICA\00.PROJETOS\02.DOCUMENTOS\ANO 01\MSV-163MS-638-NORTE\ES</v>
      </c>
      <c r="O2869" t="s">
        <v>4350</v>
      </c>
    </row>
    <row r="2870" spans="1:15" x14ac:dyDescent="0.3">
      <c r="A2870" t="s">
        <v>4491</v>
      </c>
      <c r="B2870">
        <v>2933966</v>
      </c>
      <c r="C2870" t="s">
        <v>5997</v>
      </c>
      <c r="D2870" s="11">
        <v>45931</v>
      </c>
      <c r="E2870" t="s">
        <v>3767</v>
      </c>
      <c r="F2870" t="s">
        <v>2791</v>
      </c>
      <c r="G2870" t="s">
        <v>2788</v>
      </c>
      <c r="H2870" t="str">
        <f>IF(_xlfn.XLOOKUP(E2870,LD_01[DOCUMENTO],LD_01[REVISÃO])=F2870,"VIGENTE","OBSOLETO")</f>
        <v>VIGENTE</v>
      </c>
      <c r="I2870" t="s">
        <v>4320</v>
      </c>
      <c r="J2870" t="s">
        <v>4855</v>
      </c>
      <c r="K2870" t="str">
        <f t="shared" si="135"/>
        <v>MSV-163MS-638-NORTE</v>
      </c>
      <c r="L2870" t="str">
        <f>_xlfn.XLOOKUP(E2870,LD_PROJETOS!A:A,LD_PROJETOS!H:H)</f>
        <v>ES</v>
      </c>
      <c r="M2870" t="str">
        <f t="shared" si="136"/>
        <v/>
      </c>
      <c r="N2870" t="str">
        <f t="shared" si="137"/>
        <v>C:\Users\luis.nunes\OneDrive - ATERPA\00.SERVIDOR\SALA TÉCNICA\00.PROJETOS\02.DOCUMENTOS\ANO 01\MSV-163MS-638-NORTE\ES</v>
      </c>
      <c r="O2870" t="s">
        <v>4350</v>
      </c>
    </row>
    <row r="2871" spans="1:15" x14ac:dyDescent="0.3">
      <c r="A2871" t="s">
        <v>4492</v>
      </c>
      <c r="B2871">
        <v>230698</v>
      </c>
      <c r="C2871" t="s">
        <v>5997</v>
      </c>
      <c r="D2871" s="11">
        <v>45931</v>
      </c>
      <c r="E2871" t="s">
        <v>3768</v>
      </c>
      <c r="F2871" t="s">
        <v>2791</v>
      </c>
      <c r="G2871" t="s">
        <v>2787</v>
      </c>
      <c r="H2871" t="str">
        <f>IF(_xlfn.XLOOKUP(E2871,LD_01[DOCUMENTO],LD_01[REVISÃO])=F2871,"VIGENTE","OBSOLETO")</f>
        <v>VIGENTE</v>
      </c>
      <c r="I2871" t="s">
        <v>4320</v>
      </c>
      <c r="J2871" t="s">
        <v>4855</v>
      </c>
      <c r="K2871" t="str">
        <f t="shared" si="135"/>
        <v>MSV-163MS-638-NORTE</v>
      </c>
      <c r="L2871" t="str">
        <f>_xlfn.XLOOKUP(E2871,LD_PROJETOS!A:A,LD_PROJETOS!H:H)</f>
        <v>ES</v>
      </c>
      <c r="M2871" t="str">
        <f t="shared" si="136"/>
        <v/>
      </c>
      <c r="N2871" t="str">
        <f t="shared" si="137"/>
        <v>C:\Users\luis.nunes\OneDrive - ATERPA\00.SERVIDOR\SALA TÉCNICA\00.PROJETOS\02.DOCUMENTOS\ANO 01\MSV-163MS-638-NORTE\ES</v>
      </c>
      <c r="O2871" t="s">
        <v>4350</v>
      </c>
    </row>
    <row r="2872" spans="1:15" x14ac:dyDescent="0.3">
      <c r="A2872" t="s">
        <v>4493</v>
      </c>
      <c r="B2872">
        <v>191327</v>
      </c>
      <c r="C2872" t="s">
        <v>5997</v>
      </c>
      <c r="D2872" s="11">
        <v>45931</v>
      </c>
      <c r="E2872" t="s">
        <v>3768</v>
      </c>
      <c r="F2872" t="s">
        <v>2791</v>
      </c>
      <c r="G2872" t="s">
        <v>2788</v>
      </c>
      <c r="H2872" t="str">
        <f>IF(_xlfn.XLOOKUP(E2872,LD_01[DOCUMENTO],LD_01[REVISÃO])=F2872,"VIGENTE","OBSOLETO")</f>
        <v>VIGENTE</v>
      </c>
      <c r="I2872" t="s">
        <v>4320</v>
      </c>
      <c r="J2872" t="s">
        <v>4855</v>
      </c>
      <c r="K2872" t="str">
        <f t="shared" si="135"/>
        <v>MSV-163MS-638-NORTE</v>
      </c>
      <c r="L2872" t="str">
        <f>_xlfn.XLOOKUP(E2872,LD_PROJETOS!A:A,LD_PROJETOS!H:H)</f>
        <v>ES</v>
      </c>
      <c r="M2872" t="str">
        <f t="shared" si="136"/>
        <v/>
      </c>
      <c r="N2872" t="str">
        <f t="shared" si="137"/>
        <v>C:\Users\luis.nunes\OneDrive - ATERPA\00.SERVIDOR\SALA TÉCNICA\00.PROJETOS\02.DOCUMENTOS\ANO 01\MSV-163MS-638-NORTE\ES</v>
      </c>
      <c r="O2872" t="s">
        <v>4350</v>
      </c>
    </row>
    <row r="2873" spans="1:15" x14ac:dyDescent="0.3">
      <c r="A2873" t="s">
        <v>4494</v>
      </c>
      <c r="B2873">
        <v>272234</v>
      </c>
      <c r="C2873" t="s">
        <v>5997</v>
      </c>
      <c r="D2873" s="11">
        <v>45931</v>
      </c>
      <c r="E2873" t="s">
        <v>3769</v>
      </c>
      <c r="F2873" t="s">
        <v>2791</v>
      </c>
      <c r="G2873" t="s">
        <v>2787</v>
      </c>
      <c r="H2873" t="str">
        <f>IF(_xlfn.XLOOKUP(E2873,LD_01[DOCUMENTO],LD_01[REVISÃO])=F2873,"VIGENTE","OBSOLETO")</f>
        <v>VIGENTE</v>
      </c>
      <c r="I2873" t="s">
        <v>4320</v>
      </c>
      <c r="J2873" t="s">
        <v>4855</v>
      </c>
      <c r="K2873" t="str">
        <f t="shared" si="135"/>
        <v>MSV-163MS-638-NORTE</v>
      </c>
      <c r="L2873" t="str">
        <f>_xlfn.XLOOKUP(E2873,LD_PROJETOS!A:A,LD_PROJETOS!H:H)</f>
        <v>ES</v>
      </c>
      <c r="M2873" t="str">
        <f t="shared" si="136"/>
        <v/>
      </c>
      <c r="N2873" t="str">
        <f t="shared" si="137"/>
        <v>C:\Users\luis.nunes\OneDrive - ATERPA\00.SERVIDOR\SALA TÉCNICA\00.PROJETOS\02.DOCUMENTOS\ANO 01\MSV-163MS-638-NORTE\ES</v>
      </c>
      <c r="O2873" t="s">
        <v>4350</v>
      </c>
    </row>
    <row r="2874" spans="1:15" x14ac:dyDescent="0.3">
      <c r="A2874" t="s">
        <v>4495</v>
      </c>
      <c r="B2874">
        <v>239867</v>
      </c>
      <c r="C2874" t="s">
        <v>5997</v>
      </c>
      <c r="D2874" s="11">
        <v>45931</v>
      </c>
      <c r="E2874" t="s">
        <v>3769</v>
      </c>
      <c r="F2874" t="s">
        <v>2791</v>
      </c>
      <c r="G2874" t="s">
        <v>2788</v>
      </c>
      <c r="H2874" t="str">
        <f>IF(_xlfn.XLOOKUP(E2874,LD_01[DOCUMENTO],LD_01[REVISÃO])=F2874,"VIGENTE","OBSOLETO")</f>
        <v>VIGENTE</v>
      </c>
      <c r="I2874" t="s">
        <v>4320</v>
      </c>
      <c r="J2874" t="s">
        <v>4855</v>
      </c>
      <c r="K2874" t="str">
        <f t="shared" si="135"/>
        <v>MSV-163MS-638-NORTE</v>
      </c>
      <c r="L2874" t="str">
        <f>_xlfn.XLOOKUP(E2874,LD_PROJETOS!A:A,LD_PROJETOS!H:H)</f>
        <v>ES</v>
      </c>
      <c r="M2874" t="str">
        <f t="shared" si="136"/>
        <v/>
      </c>
      <c r="N2874" t="str">
        <f t="shared" si="137"/>
        <v>C:\Users\luis.nunes\OneDrive - ATERPA\00.SERVIDOR\SALA TÉCNICA\00.PROJETOS\02.DOCUMENTOS\ANO 01\MSV-163MS-638-NORTE\ES</v>
      </c>
      <c r="O2874" t="s">
        <v>4350</v>
      </c>
    </row>
    <row r="2875" spans="1:15" x14ac:dyDescent="0.3">
      <c r="A2875" t="s">
        <v>4496</v>
      </c>
      <c r="B2875">
        <v>4998615</v>
      </c>
      <c r="C2875" t="s">
        <v>5997</v>
      </c>
      <c r="D2875" s="11">
        <v>45931</v>
      </c>
      <c r="E2875" t="s">
        <v>3770</v>
      </c>
      <c r="F2875" t="s">
        <v>2791</v>
      </c>
      <c r="G2875" t="s">
        <v>2787</v>
      </c>
      <c r="H2875" t="str">
        <f>IF(_xlfn.XLOOKUP(E2875,LD_01[DOCUMENTO],LD_01[REVISÃO])=F2875,"VIGENTE","OBSOLETO")</f>
        <v>OBSOLETO</v>
      </c>
      <c r="I2875" t="s">
        <v>4320</v>
      </c>
      <c r="J2875" t="s">
        <v>4855</v>
      </c>
      <c r="K2875" t="str">
        <f t="shared" si="135"/>
        <v>MSV-163MS-638-NORTE</v>
      </c>
      <c r="L2875" t="str">
        <f>_xlfn.XLOOKUP(E2875,LD_PROJETOS!A:A,LD_PROJETOS!H:H)</f>
        <v>ES</v>
      </c>
      <c r="M2875" t="str">
        <f t="shared" si="136"/>
        <v>OBSOLETO</v>
      </c>
      <c r="N2875" t="str">
        <f t="shared" si="137"/>
        <v>C:\Users\luis.nunes\OneDrive - ATERPA\00.SERVIDOR\SALA TÉCNICA\00.PROJETOS\02.DOCUMENTOS\ANO 01\MSV-163MS-638-NORTE\ES\OBSOLETO</v>
      </c>
      <c r="O2875" t="s">
        <v>4350</v>
      </c>
    </row>
    <row r="2876" spans="1:15" x14ac:dyDescent="0.3">
      <c r="A2876" t="s">
        <v>4497</v>
      </c>
      <c r="B2876">
        <v>1822639</v>
      </c>
      <c r="C2876" t="s">
        <v>5997</v>
      </c>
      <c r="D2876" s="11">
        <v>45931</v>
      </c>
      <c r="E2876" t="s">
        <v>3770</v>
      </c>
      <c r="F2876" t="s">
        <v>2791</v>
      </c>
      <c r="G2876" t="s">
        <v>2788</v>
      </c>
      <c r="H2876" t="str">
        <f>IF(_xlfn.XLOOKUP(E2876,LD_01[DOCUMENTO],LD_01[REVISÃO])=F2876,"VIGENTE","OBSOLETO")</f>
        <v>OBSOLETO</v>
      </c>
      <c r="I2876" t="s">
        <v>4320</v>
      </c>
      <c r="J2876" t="s">
        <v>4855</v>
      </c>
      <c r="K2876" t="str">
        <f t="shared" si="135"/>
        <v>MSV-163MS-638-NORTE</v>
      </c>
      <c r="L2876" t="str">
        <f>_xlfn.XLOOKUP(E2876,LD_PROJETOS!A:A,LD_PROJETOS!H:H)</f>
        <v>ES</v>
      </c>
      <c r="M2876" t="str">
        <f t="shared" si="136"/>
        <v>OBSOLETO</v>
      </c>
      <c r="N2876" t="str">
        <f t="shared" si="137"/>
        <v>C:\Users\luis.nunes\OneDrive - ATERPA\00.SERVIDOR\SALA TÉCNICA\00.PROJETOS\02.DOCUMENTOS\ANO 01\MSV-163MS-638-NORTE\ES\OBSOLETO</v>
      </c>
      <c r="O2876" t="s">
        <v>4350</v>
      </c>
    </row>
    <row r="2877" spans="1:15" x14ac:dyDescent="0.3">
      <c r="A2877" t="s">
        <v>4498</v>
      </c>
      <c r="B2877">
        <v>256408</v>
      </c>
      <c r="C2877" t="s">
        <v>5997</v>
      </c>
      <c r="D2877" s="11">
        <v>45931</v>
      </c>
      <c r="E2877" t="s">
        <v>3771</v>
      </c>
      <c r="F2877" t="s">
        <v>2791</v>
      </c>
      <c r="G2877" t="s">
        <v>2787</v>
      </c>
      <c r="H2877" t="str">
        <f>IF(_xlfn.XLOOKUP(E2877,LD_01[DOCUMENTO],LD_01[REVISÃO])=F2877,"VIGENTE","OBSOLETO")</f>
        <v>VIGENTE</v>
      </c>
      <c r="I2877" t="s">
        <v>4320</v>
      </c>
      <c r="J2877" t="s">
        <v>4855</v>
      </c>
      <c r="K2877" t="str">
        <f t="shared" si="135"/>
        <v>MSV-163MS-638-NORTE</v>
      </c>
      <c r="L2877" t="str">
        <f>_xlfn.XLOOKUP(E2877,LD_PROJETOS!A:A,LD_PROJETOS!H:H)</f>
        <v>ES</v>
      </c>
      <c r="M2877" t="str">
        <f t="shared" si="136"/>
        <v/>
      </c>
      <c r="N2877" t="str">
        <f t="shared" si="137"/>
        <v>C:\Users\luis.nunes\OneDrive - ATERPA\00.SERVIDOR\SALA TÉCNICA\00.PROJETOS\02.DOCUMENTOS\ANO 01\MSV-163MS-638-NORTE\ES</v>
      </c>
      <c r="O2877" t="s">
        <v>4350</v>
      </c>
    </row>
    <row r="2878" spans="1:15" x14ac:dyDescent="0.3">
      <c r="A2878" t="s">
        <v>4499</v>
      </c>
      <c r="B2878">
        <v>1648768</v>
      </c>
      <c r="C2878" t="s">
        <v>5997</v>
      </c>
      <c r="D2878" s="11">
        <v>45931</v>
      </c>
      <c r="E2878" t="s">
        <v>3771</v>
      </c>
      <c r="F2878" t="s">
        <v>2791</v>
      </c>
      <c r="G2878" t="s">
        <v>2788</v>
      </c>
      <c r="H2878" t="str">
        <f>IF(_xlfn.XLOOKUP(E2878,LD_01[DOCUMENTO],LD_01[REVISÃO])=F2878,"VIGENTE","OBSOLETO")</f>
        <v>VIGENTE</v>
      </c>
      <c r="I2878" t="s">
        <v>4320</v>
      </c>
      <c r="J2878" t="s">
        <v>4855</v>
      </c>
      <c r="K2878" t="str">
        <f t="shared" si="135"/>
        <v>MSV-163MS-638-NORTE</v>
      </c>
      <c r="L2878" t="str">
        <f>_xlfn.XLOOKUP(E2878,LD_PROJETOS!A:A,LD_PROJETOS!H:H)</f>
        <v>ES</v>
      </c>
      <c r="M2878" t="str">
        <f t="shared" si="136"/>
        <v/>
      </c>
      <c r="N2878" t="str">
        <f t="shared" si="137"/>
        <v>C:\Users\luis.nunes\OneDrive - ATERPA\00.SERVIDOR\SALA TÉCNICA\00.PROJETOS\02.DOCUMENTOS\ANO 01\MSV-163MS-638-NORTE\ES</v>
      </c>
      <c r="O2878" t="s">
        <v>4350</v>
      </c>
    </row>
    <row r="2879" spans="1:15" x14ac:dyDescent="0.3">
      <c r="A2879" t="s">
        <v>4500</v>
      </c>
      <c r="B2879">
        <v>300125</v>
      </c>
      <c r="C2879" t="s">
        <v>5997</v>
      </c>
      <c r="D2879" s="11">
        <v>45931</v>
      </c>
      <c r="E2879" t="s">
        <v>3772</v>
      </c>
      <c r="F2879" t="s">
        <v>2791</v>
      </c>
      <c r="G2879" t="s">
        <v>2787</v>
      </c>
      <c r="H2879" t="str">
        <f>IF(_xlfn.XLOOKUP(E2879,LD_01[DOCUMENTO],LD_01[REVISÃO])=F2879,"VIGENTE","OBSOLETO")</f>
        <v>VIGENTE</v>
      </c>
      <c r="I2879" t="s">
        <v>4320</v>
      </c>
      <c r="J2879" t="s">
        <v>4855</v>
      </c>
      <c r="K2879" t="str">
        <f t="shared" si="135"/>
        <v>MSV-163MS-638-NORTE</v>
      </c>
      <c r="L2879" t="str">
        <f>_xlfn.XLOOKUP(E2879,LD_PROJETOS!A:A,LD_PROJETOS!H:H)</f>
        <v>ES</v>
      </c>
      <c r="M2879" t="str">
        <f t="shared" si="136"/>
        <v/>
      </c>
      <c r="N2879" t="str">
        <f t="shared" si="137"/>
        <v>C:\Users\luis.nunes\OneDrive - ATERPA\00.SERVIDOR\SALA TÉCNICA\00.PROJETOS\02.DOCUMENTOS\ANO 01\MSV-163MS-638-NORTE\ES</v>
      </c>
      <c r="O2879" t="s">
        <v>4350</v>
      </c>
    </row>
    <row r="2880" spans="1:15" x14ac:dyDescent="0.3">
      <c r="A2880" t="s">
        <v>4501</v>
      </c>
      <c r="B2880">
        <v>253077</v>
      </c>
      <c r="C2880" t="s">
        <v>5997</v>
      </c>
      <c r="D2880" s="11">
        <v>45931</v>
      </c>
      <c r="E2880" t="s">
        <v>3772</v>
      </c>
      <c r="F2880" t="s">
        <v>2791</v>
      </c>
      <c r="G2880" t="s">
        <v>2788</v>
      </c>
      <c r="H2880" t="str">
        <f>IF(_xlfn.XLOOKUP(E2880,LD_01[DOCUMENTO],LD_01[REVISÃO])=F2880,"VIGENTE","OBSOLETO")</f>
        <v>VIGENTE</v>
      </c>
      <c r="I2880" t="s">
        <v>4320</v>
      </c>
      <c r="J2880" t="s">
        <v>4855</v>
      </c>
      <c r="K2880" t="str">
        <f t="shared" si="135"/>
        <v>MSV-163MS-638-NORTE</v>
      </c>
      <c r="L2880" t="str">
        <f>_xlfn.XLOOKUP(E2880,LD_PROJETOS!A:A,LD_PROJETOS!H:H)</f>
        <v>ES</v>
      </c>
      <c r="M2880" t="str">
        <f t="shared" si="136"/>
        <v/>
      </c>
      <c r="N2880" t="str">
        <f t="shared" si="137"/>
        <v>C:\Users\luis.nunes\OneDrive - ATERPA\00.SERVIDOR\SALA TÉCNICA\00.PROJETOS\02.DOCUMENTOS\ANO 01\MSV-163MS-638-NORTE\ES</v>
      </c>
      <c r="O2880" t="s">
        <v>4350</v>
      </c>
    </row>
    <row r="2881" spans="1:15" x14ac:dyDescent="0.3">
      <c r="A2881" t="s">
        <v>4502</v>
      </c>
      <c r="B2881">
        <v>127673</v>
      </c>
      <c r="C2881" t="s">
        <v>5997</v>
      </c>
      <c r="D2881" s="11">
        <v>45931</v>
      </c>
      <c r="E2881" t="s">
        <v>3773</v>
      </c>
      <c r="F2881" t="s">
        <v>2791</v>
      </c>
      <c r="G2881" t="s">
        <v>2787</v>
      </c>
      <c r="H2881" t="str">
        <f>IF(_xlfn.XLOOKUP(E2881,LD_01[DOCUMENTO],LD_01[REVISÃO])=F2881,"VIGENTE","OBSOLETO")</f>
        <v>VIGENTE</v>
      </c>
      <c r="I2881" t="s">
        <v>4320</v>
      </c>
      <c r="J2881" t="s">
        <v>4855</v>
      </c>
      <c r="K2881" t="str">
        <f t="shared" si="135"/>
        <v>MSV-163MS-638-NORTE</v>
      </c>
      <c r="L2881" t="str">
        <f>_xlfn.XLOOKUP(E2881,LD_PROJETOS!A:A,LD_PROJETOS!H:H)</f>
        <v>ES</v>
      </c>
      <c r="M2881" t="str">
        <f t="shared" si="136"/>
        <v/>
      </c>
      <c r="N2881" t="str">
        <f t="shared" si="137"/>
        <v>C:\Users\luis.nunes\OneDrive - ATERPA\00.SERVIDOR\SALA TÉCNICA\00.PROJETOS\02.DOCUMENTOS\ANO 01\MSV-163MS-638-NORTE\ES</v>
      </c>
      <c r="O2881" t="s">
        <v>4350</v>
      </c>
    </row>
    <row r="2882" spans="1:15" x14ac:dyDescent="0.3">
      <c r="A2882" t="s">
        <v>4503</v>
      </c>
      <c r="B2882">
        <v>89798</v>
      </c>
      <c r="C2882" t="s">
        <v>5997</v>
      </c>
      <c r="D2882" s="11">
        <v>45931</v>
      </c>
      <c r="E2882" t="s">
        <v>3773</v>
      </c>
      <c r="F2882" t="s">
        <v>2791</v>
      </c>
      <c r="G2882" t="s">
        <v>2788</v>
      </c>
      <c r="H2882" t="str">
        <f>IF(_xlfn.XLOOKUP(E2882,LD_01[DOCUMENTO],LD_01[REVISÃO])=F2882,"VIGENTE","OBSOLETO")</f>
        <v>VIGENTE</v>
      </c>
      <c r="I2882" t="s">
        <v>4320</v>
      </c>
      <c r="J2882" t="s">
        <v>4855</v>
      </c>
      <c r="K2882" t="str">
        <f t="shared" si="135"/>
        <v>MSV-163MS-638-NORTE</v>
      </c>
      <c r="L2882" t="str">
        <f>_xlfn.XLOOKUP(E2882,LD_PROJETOS!A:A,LD_PROJETOS!H:H)</f>
        <v>ES</v>
      </c>
      <c r="M2882" t="str">
        <f t="shared" si="136"/>
        <v/>
      </c>
      <c r="N2882" t="str">
        <f t="shared" si="137"/>
        <v>C:\Users\luis.nunes\OneDrive - ATERPA\00.SERVIDOR\SALA TÉCNICA\00.PROJETOS\02.DOCUMENTOS\ANO 01\MSV-163MS-638-NORTE\ES</v>
      </c>
      <c r="O2882" t="s">
        <v>4350</v>
      </c>
    </row>
    <row r="2883" spans="1:15" x14ac:dyDescent="0.3">
      <c r="A2883" t="s">
        <v>4504</v>
      </c>
      <c r="B2883">
        <v>219409</v>
      </c>
      <c r="C2883" t="s">
        <v>5997</v>
      </c>
      <c r="D2883" s="11">
        <v>45931</v>
      </c>
      <c r="E2883" t="s">
        <v>3774</v>
      </c>
      <c r="F2883" t="s">
        <v>2791</v>
      </c>
      <c r="G2883" t="s">
        <v>2787</v>
      </c>
      <c r="H2883" t="str">
        <f>IF(_xlfn.XLOOKUP(E2883,LD_01[DOCUMENTO],LD_01[REVISÃO])=F2883,"VIGENTE","OBSOLETO")</f>
        <v>OBSOLETO</v>
      </c>
      <c r="I2883" t="s">
        <v>4320</v>
      </c>
      <c r="J2883" t="s">
        <v>4855</v>
      </c>
      <c r="K2883" t="str">
        <f t="shared" si="135"/>
        <v>MSV-163MS-638-NORTE</v>
      </c>
      <c r="L2883" t="str">
        <f>_xlfn.XLOOKUP(E2883,LD_PROJETOS!A:A,LD_PROJETOS!H:H)</f>
        <v>ES</v>
      </c>
      <c r="M2883" t="str">
        <f t="shared" si="136"/>
        <v>OBSOLETO</v>
      </c>
      <c r="N2883" t="str">
        <f t="shared" si="137"/>
        <v>C:\Users\luis.nunes\OneDrive - ATERPA\00.SERVIDOR\SALA TÉCNICA\00.PROJETOS\02.DOCUMENTOS\ANO 01\MSV-163MS-638-NORTE\ES\OBSOLETO</v>
      </c>
      <c r="O2883" t="s">
        <v>4350</v>
      </c>
    </row>
    <row r="2884" spans="1:15" x14ac:dyDescent="0.3">
      <c r="A2884" t="s">
        <v>4505</v>
      </c>
      <c r="B2884">
        <v>608368</v>
      </c>
      <c r="C2884" t="s">
        <v>5997</v>
      </c>
      <c r="D2884" s="11">
        <v>45931</v>
      </c>
      <c r="E2884" t="s">
        <v>3774</v>
      </c>
      <c r="F2884" t="s">
        <v>2791</v>
      </c>
      <c r="G2884" t="s">
        <v>2788</v>
      </c>
      <c r="H2884" t="str">
        <f>IF(_xlfn.XLOOKUP(E2884,LD_01[DOCUMENTO],LD_01[REVISÃO])=F2884,"VIGENTE","OBSOLETO")</f>
        <v>OBSOLETO</v>
      </c>
      <c r="I2884" t="s">
        <v>4320</v>
      </c>
      <c r="J2884" t="s">
        <v>4855</v>
      </c>
      <c r="K2884" t="str">
        <f t="shared" si="135"/>
        <v>MSV-163MS-638-NORTE</v>
      </c>
      <c r="L2884" t="str">
        <f>_xlfn.XLOOKUP(E2884,LD_PROJETOS!A:A,LD_PROJETOS!H:H)</f>
        <v>ES</v>
      </c>
      <c r="M2884" t="str">
        <f t="shared" si="136"/>
        <v>OBSOLETO</v>
      </c>
      <c r="N2884" t="str">
        <f t="shared" si="137"/>
        <v>C:\Users\luis.nunes\OneDrive - ATERPA\00.SERVIDOR\SALA TÉCNICA\00.PROJETOS\02.DOCUMENTOS\ANO 01\MSV-163MS-638-NORTE\ES\OBSOLETO</v>
      </c>
      <c r="O2884" t="s">
        <v>4350</v>
      </c>
    </row>
    <row r="2885" spans="1:15" x14ac:dyDescent="0.3">
      <c r="A2885" t="s">
        <v>4506</v>
      </c>
      <c r="B2885">
        <v>1156955</v>
      </c>
      <c r="C2885" t="s">
        <v>5997</v>
      </c>
      <c r="D2885" s="11">
        <v>45931</v>
      </c>
      <c r="E2885" t="s">
        <v>3775</v>
      </c>
      <c r="F2885" t="s">
        <v>2791</v>
      </c>
      <c r="G2885" t="s">
        <v>2787</v>
      </c>
      <c r="H2885" t="str">
        <f>IF(_xlfn.XLOOKUP(E2885,LD_01[DOCUMENTO],LD_01[REVISÃO])=F2885,"VIGENTE","OBSOLETO")</f>
        <v>VIGENTE</v>
      </c>
      <c r="I2885" t="s">
        <v>4320</v>
      </c>
      <c r="J2885" t="s">
        <v>4855</v>
      </c>
      <c r="K2885" t="str">
        <f t="shared" si="135"/>
        <v>MSV-163MS-638-NORTE</v>
      </c>
      <c r="L2885" t="str">
        <f>_xlfn.XLOOKUP(E2885,LD_PROJETOS!A:A,LD_PROJETOS!H:H)</f>
        <v>ES</v>
      </c>
      <c r="M2885" t="str">
        <f t="shared" si="136"/>
        <v/>
      </c>
      <c r="N2885" t="str">
        <f t="shared" si="137"/>
        <v>C:\Users\luis.nunes\OneDrive - ATERPA\00.SERVIDOR\SALA TÉCNICA\00.PROJETOS\02.DOCUMENTOS\ANO 01\MSV-163MS-638-NORTE\ES</v>
      </c>
      <c r="O2885" t="s">
        <v>4350</v>
      </c>
    </row>
    <row r="2886" spans="1:15" x14ac:dyDescent="0.3">
      <c r="A2886" t="s">
        <v>4507</v>
      </c>
      <c r="B2886">
        <v>612882</v>
      </c>
      <c r="C2886" t="s">
        <v>5997</v>
      </c>
      <c r="D2886" s="11">
        <v>45931</v>
      </c>
      <c r="E2886" t="s">
        <v>3775</v>
      </c>
      <c r="F2886" t="s">
        <v>2791</v>
      </c>
      <c r="G2886" t="s">
        <v>2788</v>
      </c>
      <c r="H2886" t="str">
        <f>IF(_xlfn.XLOOKUP(E2886,LD_01[DOCUMENTO],LD_01[REVISÃO])=F2886,"VIGENTE","OBSOLETO")</f>
        <v>VIGENTE</v>
      </c>
      <c r="I2886" t="s">
        <v>4320</v>
      </c>
      <c r="J2886" t="s">
        <v>4855</v>
      </c>
      <c r="K2886" t="str">
        <f t="shared" si="135"/>
        <v>MSV-163MS-638-NORTE</v>
      </c>
      <c r="L2886" t="str">
        <f>_xlfn.XLOOKUP(E2886,LD_PROJETOS!A:A,LD_PROJETOS!H:H)</f>
        <v>ES</v>
      </c>
      <c r="M2886" t="str">
        <f t="shared" si="136"/>
        <v/>
      </c>
      <c r="N2886" t="str">
        <f t="shared" si="137"/>
        <v>C:\Users\luis.nunes\OneDrive - ATERPA\00.SERVIDOR\SALA TÉCNICA\00.PROJETOS\02.DOCUMENTOS\ANO 01\MSV-163MS-638-NORTE\ES</v>
      </c>
      <c r="O2886" t="s">
        <v>4350</v>
      </c>
    </row>
    <row r="2887" spans="1:15" x14ac:dyDescent="0.3">
      <c r="A2887" t="s">
        <v>4508</v>
      </c>
      <c r="B2887">
        <v>1524660</v>
      </c>
      <c r="C2887" t="s">
        <v>5997</v>
      </c>
      <c r="D2887" s="11">
        <v>45931</v>
      </c>
      <c r="E2887" t="s">
        <v>3776</v>
      </c>
      <c r="F2887" t="s">
        <v>2791</v>
      </c>
      <c r="G2887" t="s">
        <v>2787</v>
      </c>
      <c r="H2887" t="str">
        <f>IF(_xlfn.XLOOKUP(E2887,LD_01[DOCUMENTO],LD_01[REVISÃO])=F2887,"VIGENTE","OBSOLETO")</f>
        <v>VIGENTE</v>
      </c>
      <c r="I2887" t="s">
        <v>4320</v>
      </c>
      <c r="J2887" t="s">
        <v>4855</v>
      </c>
      <c r="K2887" t="str">
        <f t="shared" si="135"/>
        <v>MSV-163MS-638-NORTE</v>
      </c>
      <c r="L2887" t="str">
        <f>_xlfn.XLOOKUP(E2887,LD_PROJETOS!A:A,LD_PROJETOS!H:H)</f>
        <v>ES</v>
      </c>
      <c r="M2887" t="str">
        <f t="shared" si="136"/>
        <v/>
      </c>
      <c r="N2887" t="str">
        <f t="shared" si="137"/>
        <v>C:\Users\luis.nunes\OneDrive - ATERPA\00.SERVIDOR\SALA TÉCNICA\00.PROJETOS\02.DOCUMENTOS\ANO 01\MSV-163MS-638-NORTE\ES</v>
      </c>
      <c r="O2887" t="s">
        <v>4350</v>
      </c>
    </row>
    <row r="2888" spans="1:15" x14ac:dyDescent="0.3">
      <c r="A2888" t="s">
        <v>4509</v>
      </c>
      <c r="B2888">
        <v>884138</v>
      </c>
      <c r="C2888" t="s">
        <v>5997</v>
      </c>
      <c r="D2888" s="11">
        <v>45931</v>
      </c>
      <c r="E2888" t="s">
        <v>3776</v>
      </c>
      <c r="F2888" t="s">
        <v>2791</v>
      </c>
      <c r="G2888" t="s">
        <v>2788</v>
      </c>
      <c r="H2888" t="str">
        <f>IF(_xlfn.XLOOKUP(E2888,LD_01[DOCUMENTO],LD_01[REVISÃO])=F2888,"VIGENTE","OBSOLETO")</f>
        <v>VIGENTE</v>
      </c>
      <c r="I2888" t="s">
        <v>4320</v>
      </c>
      <c r="J2888" t="s">
        <v>4855</v>
      </c>
      <c r="K2888" t="str">
        <f t="shared" si="135"/>
        <v>MSV-163MS-638-NORTE</v>
      </c>
      <c r="L2888" t="str">
        <f>_xlfn.XLOOKUP(E2888,LD_PROJETOS!A:A,LD_PROJETOS!H:H)</f>
        <v>ES</v>
      </c>
      <c r="M2888" t="str">
        <f t="shared" si="136"/>
        <v/>
      </c>
      <c r="N2888" t="str">
        <f t="shared" si="137"/>
        <v>C:\Users\luis.nunes\OneDrive - ATERPA\00.SERVIDOR\SALA TÉCNICA\00.PROJETOS\02.DOCUMENTOS\ANO 01\MSV-163MS-638-NORTE\ES</v>
      </c>
      <c r="O2888" t="s">
        <v>4350</v>
      </c>
    </row>
    <row r="2889" spans="1:15" x14ac:dyDescent="0.3">
      <c r="A2889" t="s">
        <v>4510</v>
      </c>
      <c r="B2889">
        <v>270552</v>
      </c>
      <c r="C2889" t="s">
        <v>5997</v>
      </c>
      <c r="D2889" s="11">
        <v>45931</v>
      </c>
      <c r="E2889" t="s">
        <v>3777</v>
      </c>
      <c r="F2889" t="s">
        <v>2791</v>
      </c>
      <c r="G2889" t="s">
        <v>2787</v>
      </c>
      <c r="H2889" t="str">
        <f>IF(_xlfn.XLOOKUP(E2889,LD_01[DOCUMENTO],LD_01[REVISÃO])=F2889,"VIGENTE","OBSOLETO")</f>
        <v>VIGENTE</v>
      </c>
      <c r="I2889" t="s">
        <v>4320</v>
      </c>
      <c r="J2889" t="s">
        <v>4855</v>
      </c>
      <c r="K2889" t="str">
        <f t="shared" si="135"/>
        <v>MSV-163MS-638-NORTE</v>
      </c>
      <c r="L2889" t="str">
        <f>_xlfn.XLOOKUP(E2889,LD_PROJETOS!A:A,LD_PROJETOS!H:H)</f>
        <v>ES</v>
      </c>
      <c r="M2889" t="str">
        <f t="shared" si="136"/>
        <v/>
      </c>
      <c r="N2889" t="str">
        <f t="shared" si="137"/>
        <v>C:\Users\luis.nunes\OneDrive - ATERPA\00.SERVIDOR\SALA TÉCNICA\00.PROJETOS\02.DOCUMENTOS\ANO 01\MSV-163MS-638-NORTE\ES</v>
      </c>
      <c r="O2889" t="s">
        <v>4350</v>
      </c>
    </row>
    <row r="2890" spans="1:15" x14ac:dyDescent="0.3">
      <c r="A2890" t="s">
        <v>4511</v>
      </c>
      <c r="B2890">
        <v>256610</v>
      </c>
      <c r="C2890" t="s">
        <v>5997</v>
      </c>
      <c r="D2890" s="11">
        <v>45931</v>
      </c>
      <c r="E2890" t="s">
        <v>3777</v>
      </c>
      <c r="F2890" t="s">
        <v>2791</v>
      </c>
      <c r="G2890" t="s">
        <v>2788</v>
      </c>
      <c r="H2890" t="str">
        <f>IF(_xlfn.XLOOKUP(E2890,LD_01[DOCUMENTO],LD_01[REVISÃO])=F2890,"VIGENTE","OBSOLETO")</f>
        <v>VIGENTE</v>
      </c>
      <c r="I2890" t="s">
        <v>4320</v>
      </c>
      <c r="J2890" t="s">
        <v>4855</v>
      </c>
      <c r="K2890" t="str">
        <f t="shared" si="135"/>
        <v>MSV-163MS-638-NORTE</v>
      </c>
      <c r="L2890" t="str">
        <f>_xlfn.XLOOKUP(E2890,LD_PROJETOS!A:A,LD_PROJETOS!H:H)</f>
        <v>ES</v>
      </c>
      <c r="M2890" t="str">
        <f t="shared" si="136"/>
        <v/>
      </c>
      <c r="N2890" t="str">
        <f t="shared" si="137"/>
        <v>C:\Users\luis.nunes\OneDrive - ATERPA\00.SERVIDOR\SALA TÉCNICA\00.PROJETOS\02.DOCUMENTOS\ANO 01\MSV-163MS-638-NORTE\ES</v>
      </c>
      <c r="O2890" t="s">
        <v>4350</v>
      </c>
    </row>
    <row r="2891" spans="1:15" x14ac:dyDescent="0.3">
      <c r="A2891" t="s">
        <v>4512</v>
      </c>
      <c r="B2891">
        <v>493278</v>
      </c>
      <c r="C2891" t="s">
        <v>5997</v>
      </c>
      <c r="D2891" s="11">
        <v>45931</v>
      </c>
      <c r="E2891" t="s">
        <v>3778</v>
      </c>
      <c r="F2891" t="s">
        <v>2791</v>
      </c>
      <c r="G2891" t="s">
        <v>2787</v>
      </c>
      <c r="H2891" t="str">
        <f>IF(_xlfn.XLOOKUP(E2891,LD_01[DOCUMENTO],LD_01[REVISÃO])=F2891,"VIGENTE","OBSOLETO")</f>
        <v>VIGENTE</v>
      </c>
      <c r="I2891" t="s">
        <v>4320</v>
      </c>
      <c r="J2891" t="s">
        <v>4855</v>
      </c>
      <c r="K2891" t="str">
        <f t="shared" si="135"/>
        <v>MSV-163MS-638-NORTE</v>
      </c>
      <c r="L2891" t="str">
        <f>_xlfn.XLOOKUP(E2891,LD_PROJETOS!A:A,LD_PROJETOS!H:H)</f>
        <v>ES</v>
      </c>
      <c r="M2891" t="str">
        <f t="shared" si="136"/>
        <v/>
      </c>
      <c r="N2891" t="str">
        <f t="shared" si="137"/>
        <v>C:\Users\luis.nunes\OneDrive - ATERPA\00.SERVIDOR\SALA TÉCNICA\00.PROJETOS\02.DOCUMENTOS\ANO 01\MSV-163MS-638-NORTE\ES</v>
      </c>
      <c r="O2891" t="s">
        <v>4350</v>
      </c>
    </row>
    <row r="2892" spans="1:15" x14ac:dyDescent="0.3">
      <c r="A2892" t="s">
        <v>4513</v>
      </c>
      <c r="B2892">
        <v>320533</v>
      </c>
      <c r="C2892" t="s">
        <v>5997</v>
      </c>
      <c r="D2892" s="11">
        <v>45931</v>
      </c>
      <c r="E2892" t="s">
        <v>3778</v>
      </c>
      <c r="F2892" t="s">
        <v>2791</v>
      </c>
      <c r="G2892" t="s">
        <v>2788</v>
      </c>
      <c r="H2892" t="str">
        <f>IF(_xlfn.XLOOKUP(E2892,LD_01[DOCUMENTO],LD_01[REVISÃO])=F2892,"VIGENTE","OBSOLETO")</f>
        <v>VIGENTE</v>
      </c>
      <c r="I2892" t="s">
        <v>4320</v>
      </c>
      <c r="J2892" t="s">
        <v>4855</v>
      </c>
      <c r="K2892" t="str">
        <f t="shared" si="135"/>
        <v>MSV-163MS-638-NORTE</v>
      </c>
      <c r="L2892" t="str">
        <f>_xlfn.XLOOKUP(E2892,LD_PROJETOS!A:A,LD_PROJETOS!H:H)</f>
        <v>ES</v>
      </c>
      <c r="M2892" t="str">
        <f t="shared" si="136"/>
        <v/>
      </c>
      <c r="N2892" t="str">
        <f t="shared" si="137"/>
        <v>C:\Users\luis.nunes\OneDrive - ATERPA\00.SERVIDOR\SALA TÉCNICA\00.PROJETOS\02.DOCUMENTOS\ANO 01\MSV-163MS-638-NORTE\ES</v>
      </c>
      <c r="O2892" t="s">
        <v>4350</v>
      </c>
    </row>
    <row r="2893" spans="1:15" x14ac:dyDescent="0.3">
      <c r="A2893" t="s">
        <v>4514</v>
      </c>
      <c r="B2893">
        <v>127748</v>
      </c>
      <c r="C2893" t="s">
        <v>5997</v>
      </c>
      <c r="D2893" s="11">
        <v>45931</v>
      </c>
      <c r="E2893" t="s">
        <v>3779</v>
      </c>
      <c r="F2893" t="s">
        <v>2791</v>
      </c>
      <c r="G2893" t="s">
        <v>2787</v>
      </c>
      <c r="H2893" t="str">
        <f>IF(_xlfn.XLOOKUP(E2893,LD_01[DOCUMENTO],LD_01[REVISÃO])=F2893,"VIGENTE","OBSOLETO")</f>
        <v>VIGENTE</v>
      </c>
      <c r="I2893" t="s">
        <v>4320</v>
      </c>
      <c r="J2893" t="s">
        <v>4855</v>
      </c>
      <c r="K2893" t="str">
        <f t="shared" si="135"/>
        <v>MSV-163MS-638-NORTE</v>
      </c>
      <c r="L2893" t="str">
        <f>_xlfn.XLOOKUP(E2893,LD_PROJETOS!A:A,LD_PROJETOS!H:H)</f>
        <v>ES</v>
      </c>
      <c r="M2893" t="str">
        <f t="shared" si="136"/>
        <v/>
      </c>
      <c r="N2893" t="str">
        <f t="shared" si="137"/>
        <v>C:\Users\luis.nunes\OneDrive - ATERPA\00.SERVIDOR\SALA TÉCNICA\00.PROJETOS\02.DOCUMENTOS\ANO 01\MSV-163MS-638-NORTE\ES</v>
      </c>
      <c r="O2893" t="s">
        <v>4350</v>
      </c>
    </row>
    <row r="2894" spans="1:15" x14ac:dyDescent="0.3">
      <c r="A2894" t="s">
        <v>4515</v>
      </c>
      <c r="B2894">
        <v>89464</v>
      </c>
      <c r="C2894" t="s">
        <v>5997</v>
      </c>
      <c r="D2894" s="11">
        <v>45931</v>
      </c>
      <c r="E2894" t="s">
        <v>3779</v>
      </c>
      <c r="F2894" t="s">
        <v>2791</v>
      </c>
      <c r="G2894" t="s">
        <v>2788</v>
      </c>
      <c r="H2894" t="str">
        <f>IF(_xlfn.XLOOKUP(E2894,LD_01[DOCUMENTO],LD_01[REVISÃO])=F2894,"VIGENTE","OBSOLETO")</f>
        <v>VIGENTE</v>
      </c>
      <c r="I2894" t="s">
        <v>4320</v>
      </c>
      <c r="J2894" t="s">
        <v>4855</v>
      </c>
      <c r="K2894" t="str">
        <f t="shared" si="135"/>
        <v>MSV-163MS-638-NORTE</v>
      </c>
      <c r="L2894" t="str">
        <f>_xlfn.XLOOKUP(E2894,LD_PROJETOS!A:A,LD_PROJETOS!H:H)</f>
        <v>ES</v>
      </c>
      <c r="M2894" t="str">
        <f t="shared" si="136"/>
        <v/>
      </c>
      <c r="N2894" t="str">
        <f t="shared" si="137"/>
        <v>C:\Users\luis.nunes\OneDrive - ATERPA\00.SERVIDOR\SALA TÉCNICA\00.PROJETOS\02.DOCUMENTOS\ANO 01\MSV-163MS-638-NORTE\ES</v>
      </c>
      <c r="O2894" t="s">
        <v>4350</v>
      </c>
    </row>
    <row r="2895" spans="1:15" x14ac:dyDescent="0.3">
      <c r="A2895" t="s">
        <v>4516</v>
      </c>
      <c r="B2895">
        <v>5277419</v>
      </c>
      <c r="C2895" t="s">
        <v>5997</v>
      </c>
      <c r="D2895" s="11">
        <v>45931</v>
      </c>
      <c r="E2895" t="s">
        <v>3780</v>
      </c>
      <c r="F2895" t="s">
        <v>2791</v>
      </c>
      <c r="G2895" t="s">
        <v>2788</v>
      </c>
      <c r="H2895" t="str">
        <f>IF(_xlfn.XLOOKUP(E2895,LD_01[DOCUMENTO],LD_01[REVISÃO])=F2895,"VIGENTE","OBSOLETO")</f>
        <v>VIGENTE</v>
      </c>
      <c r="I2895" t="s">
        <v>4320</v>
      </c>
      <c r="J2895" t="s">
        <v>4855</v>
      </c>
      <c r="K2895" t="str">
        <f t="shared" si="135"/>
        <v>MSV-163MS-638-NORTE</v>
      </c>
      <c r="L2895" t="str">
        <f>_xlfn.XLOOKUP(E2895,LD_PROJETOS!A:A,LD_PROJETOS!H:H)</f>
        <v>ES</v>
      </c>
      <c r="M2895" t="str">
        <f t="shared" si="136"/>
        <v/>
      </c>
      <c r="N2895" t="str">
        <f t="shared" si="137"/>
        <v>C:\Users\luis.nunes\OneDrive - ATERPA\00.SERVIDOR\SALA TÉCNICA\00.PROJETOS\02.DOCUMENTOS\ANO 01\MSV-163MS-638-NORTE\ES</v>
      </c>
      <c r="O2895" t="s">
        <v>4350</v>
      </c>
    </row>
    <row r="2896" spans="1:15" x14ac:dyDescent="0.3">
      <c r="A2896" t="s">
        <v>4517</v>
      </c>
      <c r="B2896">
        <v>1251696</v>
      </c>
      <c r="C2896" t="s">
        <v>5997</v>
      </c>
      <c r="D2896" s="11">
        <v>45931</v>
      </c>
      <c r="E2896" t="s">
        <v>3781</v>
      </c>
      <c r="F2896" t="s">
        <v>2791</v>
      </c>
      <c r="G2896" t="s">
        <v>2788</v>
      </c>
      <c r="H2896" t="str">
        <f>IF(_xlfn.XLOOKUP(E2896,LD_01[DOCUMENTO],LD_01[REVISÃO])=F2896,"VIGENTE","OBSOLETO")</f>
        <v>VIGENTE</v>
      </c>
      <c r="I2896" t="s">
        <v>4320</v>
      </c>
      <c r="J2896" t="s">
        <v>4855</v>
      </c>
      <c r="K2896" t="str">
        <f t="shared" si="135"/>
        <v>MSV-163MS-638-NORTE</v>
      </c>
      <c r="L2896" t="str">
        <f>_xlfn.XLOOKUP(E2896,LD_PROJETOS!A:A,LD_PROJETOS!H:H)</f>
        <v>ES</v>
      </c>
      <c r="M2896" t="str">
        <f t="shared" si="136"/>
        <v/>
      </c>
      <c r="N2896" t="str">
        <f t="shared" si="137"/>
        <v>C:\Users\luis.nunes\OneDrive - ATERPA\00.SERVIDOR\SALA TÉCNICA\00.PROJETOS\02.DOCUMENTOS\ANO 01\MSV-163MS-638-NORTE\ES</v>
      </c>
      <c r="O2896" t="s">
        <v>4350</v>
      </c>
    </row>
    <row r="2897" spans="1:15" x14ac:dyDescent="0.3">
      <c r="A2897" t="s">
        <v>4518</v>
      </c>
      <c r="B2897">
        <v>1153043</v>
      </c>
      <c r="C2897" t="s">
        <v>5997</v>
      </c>
      <c r="D2897" s="11">
        <v>45931</v>
      </c>
      <c r="E2897" t="s">
        <v>3782</v>
      </c>
      <c r="F2897" t="s">
        <v>2791</v>
      </c>
      <c r="G2897" t="s">
        <v>2788</v>
      </c>
      <c r="H2897" t="str">
        <f>IF(_xlfn.XLOOKUP(E2897,LD_01[DOCUMENTO],LD_01[REVISÃO])=F2897,"VIGENTE","OBSOLETO")</f>
        <v>VIGENTE</v>
      </c>
      <c r="I2897" t="s">
        <v>4320</v>
      </c>
      <c r="J2897" t="s">
        <v>4855</v>
      </c>
      <c r="K2897" t="str">
        <f t="shared" si="135"/>
        <v>MSV-163MS-638-NORTE</v>
      </c>
      <c r="L2897" t="str">
        <f>_xlfn.XLOOKUP(E2897,LD_PROJETOS!A:A,LD_PROJETOS!H:H)</f>
        <v>ES</v>
      </c>
      <c r="M2897" t="str">
        <f t="shared" si="136"/>
        <v/>
      </c>
      <c r="N2897" t="str">
        <f t="shared" si="137"/>
        <v>C:\Users\luis.nunes\OneDrive - ATERPA\00.SERVIDOR\SALA TÉCNICA\00.PROJETOS\02.DOCUMENTOS\ANO 01\MSV-163MS-638-NORTE\ES</v>
      </c>
      <c r="O2897" t="s">
        <v>4350</v>
      </c>
    </row>
    <row r="2898" spans="1:15" x14ac:dyDescent="0.3">
      <c r="A2898" t="s">
        <v>4519</v>
      </c>
      <c r="B2898">
        <v>1300399</v>
      </c>
      <c r="C2898" t="s">
        <v>5997</v>
      </c>
      <c r="D2898" s="11">
        <v>45931</v>
      </c>
      <c r="E2898" t="s">
        <v>3783</v>
      </c>
      <c r="F2898" t="s">
        <v>2791</v>
      </c>
      <c r="G2898" t="s">
        <v>2788</v>
      </c>
      <c r="H2898" t="str">
        <f>IF(_xlfn.XLOOKUP(E2898,LD_01[DOCUMENTO],LD_01[REVISÃO])=F2898,"VIGENTE","OBSOLETO")</f>
        <v>VIGENTE</v>
      </c>
      <c r="I2898" t="s">
        <v>4320</v>
      </c>
      <c r="J2898" t="s">
        <v>4855</v>
      </c>
      <c r="K2898" t="str">
        <f t="shared" si="135"/>
        <v>MSV-163MS-638-NORTE</v>
      </c>
      <c r="L2898" t="str">
        <f>_xlfn.XLOOKUP(E2898,LD_PROJETOS!A:A,LD_PROJETOS!H:H)</f>
        <v>ES</v>
      </c>
      <c r="M2898" t="str">
        <f t="shared" si="136"/>
        <v/>
      </c>
      <c r="N2898" t="str">
        <f t="shared" si="137"/>
        <v>C:\Users\luis.nunes\OneDrive - ATERPA\00.SERVIDOR\SALA TÉCNICA\00.PROJETOS\02.DOCUMENTOS\ANO 01\MSV-163MS-638-NORTE\ES</v>
      </c>
      <c r="O2898" t="s">
        <v>4350</v>
      </c>
    </row>
    <row r="2899" spans="1:15" x14ac:dyDescent="0.3">
      <c r="A2899" t="s">
        <v>4520</v>
      </c>
      <c r="B2899">
        <v>839538</v>
      </c>
      <c r="C2899" t="s">
        <v>5997</v>
      </c>
      <c r="D2899" s="11">
        <v>45931</v>
      </c>
      <c r="E2899" t="s">
        <v>3784</v>
      </c>
      <c r="F2899" t="s">
        <v>2791</v>
      </c>
      <c r="G2899" t="s">
        <v>2788</v>
      </c>
      <c r="H2899" t="str">
        <f>IF(_xlfn.XLOOKUP(E2899,LD_01[DOCUMENTO],LD_01[REVISÃO])=F2899,"VIGENTE","OBSOLETO")</f>
        <v>VIGENTE</v>
      </c>
      <c r="I2899" t="s">
        <v>4320</v>
      </c>
      <c r="J2899" t="s">
        <v>4855</v>
      </c>
      <c r="K2899" t="str">
        <f t="shared" si="135"/>
        <v>MSV-163MS-638-NORTE</v>
      </c>
      <c r="L2899" t="str">
        <f>_xlfn.XLOOKUP(E2899,LD_PROJETOS!A:A,LD_PROJETOS!H:H)</f>
        <v>ES</v>
      </c>
      <c r="M2899" t="str">
        <f t="shared" si="136"/>
        <v/>
      </c>
      <c r="N2899" t="str">
        <f t="shared" si="137"/>
        <v>C:\Users\luis.nunes\OneDrive - ATERPA\00.SERVIDOR\SALA TÉCNICA\00.PROJETOS\02.DOCUMENTOS\ANO 01\MSV-163MS-638-NORTE\ES</v>
      </c>
      <c r="O2899" t="s">
        <v>4350</v>
      </c>
    </row>
    <row r="2900" spans="1:15" x14ac:dyDescent="0.3">
      <c r="A2900" t="s">
        <v>4521</v>
      </c>
      <c r="B2900">
        <v>2836175</v>
      </c>
      <c r="C2900" t="s">
        <v>5997</v>
      </c>
      <c r="D2900" s="11">
        <v>45931</v>
      </c>
      <c r="E2900" t="s">
        <v>3785</v>
      </c>
      <c r="F2900" t="s">
        <v>2791</v>
      </c>
      <c r="G2900" t="s">
        <v>2788</v>
      </c>
      <c r="H2900" t="str">
        <f>IF(_xlfn.XLOOKUP(E2900,LD_01[DOCUMENTO],LD_01[REVISÃO])=F2900,"VIGENTE","OBSOLETO")</f>
        <v>VIGENTE</v>
      </c>
      <c r="I2900" t="s">
        <v>4320</v>
      </c>
      <c r="J2900" t="s">
        <v>4855</v>
      </c>
      <c r="K2900" t="str">
        <f t="shared" si="135"/>
        <v>MSV-163MS-638-NORTE</v>
      </c>
      <c r="L2900" t="str">
        <f>_xlfn.XLOOKUP(E2900,LD_PROJETOS!A:A,LD_PROJETOS!H:H)</f>
        <v>ES</v>
      </c>
      <c r="M2900" t="str">
        <f t="shared" si="136"/>
        <v/>
      </c>
      <c r="N2900" t="str">
        <f t="shared" si="137"/>
        <v>C:\Users\luis.nunes\OneDrive - ATERPA\00.SERVIDOR\SALA TÉCNICA\00.PROJETOS\02.DOCUMENTOS\ANO 01\MSV-163MS-638-NORTE\ES</v>
      </c>
      <c r="O2900" t="s">
        <v>4350</v>
      </c>
    </row>
    <row r="2901" spans="1:15" x14ac:dyDescent="0.3">
      <c r="A2901" t="s">
        <v>4522</v>
      </c>
      <c r="B2901">
        <v>13818383</v>
      </c>
      <c r="C2901" t="s">
        <v>5997</v>
      </c>
      <c r="D2901" s="11">
        <v>45931</v>
      </c>
      <c r="E2901" t="s">
        <v>3786</v>
      </c>
      <c r="F2901" t="s">
        <v>2797</v>
      </c>
      <c r="G2901" t="s">
        <v>2787</v>
      </c>
      <c r="H2901" t="str">
        <f>IF(_xlfn.XLOOKUP(E2901,LD_01[DOCUMENTO],LD_01[REVISÃO])=F2901,"VIGENTE","OBSOLETO")</f>
        <v>OBSOLETO</v>
      </c>
      <c r="I2901" t="s">
        <v>4320</v>
      </c>
      <c r="J2901" t="s">
        <v>4855</v>
      </c>
      <c r="K2901" t="str">
        <f t="shared" si="135"/>
        <v>MSV-163MS-638-NORTE</v>
      </c>
      <c r="L2901" t="str">
        <f>_xlfn.XLOOKUP(E2901,LD_PROJETOS!A:A,LD_PROJETOS!H:H)</f>
        <v>EL</v>
      </c>
      <c r="M2901" t="str">
        <f t="shared" si="136"/>
        <v>OBSOLETO</v>
      </c>
      <c r="N2901" t="str">
        <f t="shared" si="137"/>
        <v>C:\Users\luis.nunes\OneDrive - ATERPA\00.SERVIDOR\SALA TÉCNICA\00.PROJETOS\02.DOCUMENTOS\ANO 01\MSV-163MS-638-NORTE\EL\OBSOLETO</v>
      </c>
      <c r="O2901" t="s">
        <v>4350</v>
      </c>
    </row>
    <row r="2902" spans="1:15" x14ac:dyDescent="0.3">
      <c r="A2902" t="s">
        <v>4523</v>
      </c>
      <c r="B2902">
        <v>1002703</v>
      </c>
      <c r="C2902" t="s">
        <v>5997</v>
      </c>
      <c r="D2902" s="11">
        <v>45931</v>
      </c>
      <c r="E2902" t="s">
        <v>3786</v>
      </c>
      <c r="F2902" t="s">
        <v>2797</v>
      </c>
      <c r="G2902" t="s">
        <v>2788</v>
      </c>
      <c r="H2902" t="str">
        <f>IF(_xlfn.XLOOKUP(E2902,LD_01[DOCUMENTO],LD_01[REVISÃO])=F2902,"VIGENTE","OBSOLETO")</f>
        <v>OBSOLETO</v>
      </c>
      <c r="I2902" t="s">
        <v>4320</v>
      </c>
      <c r="J2902" t="s">
        <v>4855</v>
      </c>
      <c r="K2902" t="str">
        <f t="shared" si="135"/>
        <v>MSV-163MS-638-NORTE</v>
      </c>
      <c r="L2902" t="str">
        <f>_xlfn.XLOOKUP(E2902,LD_PROJETOS!A:A,LD_PROJETOS!H:H)</f>
        <v>EL</v>
      </c>
      <c r="M2902" t="str">
        <f t="shared" si="136"/>
        <v>OBSOLETO</v>
      </c>
      <c r="N2902" t="str">
        <f t="shared" si="137"/>
        <v>C:\Users\luis.nunes\OneDrive - ATERPA\00.SERVIDOR\SALA TÉCNICA\00.PROJETOS\02.DOCUMENTOS\ANO 01\MSV-163MS-638-NORTE\EL\OBSOLETO</v>
      </c>
      <c r="O2902" t="s">
        <v>4350</v>
      </c>
    </row>
    <row r="2903" spans="1:15" x14ac:dyDescent="0.3">
      <c r="A2903" t="s">
        <v>4524</v>
      </c>
      <c r="B2903">
        <v>3838536</v>
      </c>
      <c r="C2903" t="s">
        <v>5997</v>
      </c>
      <c r="D2903" s="11">
        <v>45931</v>
      </c>
      <c r="E2903" t="s">
        <v>3787</v>
      </c>
      <c r="F2903" t="s">
        <v>2797</v>
      </c>
      <c r="G2903" t="s">
        <v>2787</v>
      </c>
      <c r="H2903" t="str">
        <f>IF(_xlfn.XLOOKUP(E2903,LD_01[DOCUMENTO],LD_01[REVISÃO])=F2903,"VIGENTE","OBSOLETO")</f>
        <v>VIGENTE</v>
      </c>
      <c r="I2903" t="s">
        <v>4320</v>
      </c>
      <c r="J2903" t="s">
        <v>4855</v>
      </c>
      <c r="K2903" t="str">
        <f t="shared" si="135"/>
        <v>MSV-163MS-638-NORTE</v>
      </c>
      <c r="L2903" t="str">
        <f>_xlfn.XLOOKUP(E2903,LD_PROJETOS!A:A,LD_PROJETOS!H:H)</f>
        <v>EL</v>
      </c>
      <c r="M2903" t="str">
        <f t="shared" si="136"/>
        <v/>
      </c>
      <c r="N2903" t="str">
        <f t="shared" si="137"/>
        <v>C:\Users\luis.nunes\OneDrive - ATERPA\00.SERVIDOR\SALA TÉCNICA\00.PROJETOS\02.DOCUMENTOS\ANO 01\MSV-163MS-638-NORTE\EL</v>
      </c>
      <c r="O2903" t="s">
        <v>4350</v>
      </c>
    </row>
    <row r="2904" spans="1:15" x14ac:dyDescent="0.3">
      <c r="A2904" t="s">
        <v>4525</v>
      </c>
      <c r="B2904">
        <v>492764</v>
      </c>
      <c r="C2904" t="s">
        <v>5997</v>
      </c>
      <c r="D2904" s="11">
        <v>45931</v>
      </c>
      <c r="E2904" t="s">
        <v>3787</v>
      </c>
      <c r="F2904" t="s">
        <v>2797</v>
      </c>
      <c r="G2904" t="s">
        <v>2788</v>
      </c>
      <c r="H2904" t="str">
        <f>IF(_xlfn.XLOOKUP(E2904,LD_01[DOCUMENTO],LD_01[REVISÃO])=F2904,"VIGENTE","OBSOLETO")</f>
        <v>VIGENTE</v>
      </c>
      <c r="I2904" t="s">
        <v>4320</v>
      </c>
      <c r="J2904" t="s">
        <v>4855</v>
      </c>
      <c r="K2904" t="str">
        <f t="shared" si="135"/>
        <v>MSV-163MS-638-NORTE</v>
      </c>
      <c r="L2904" t="str">
        <f>_xlfn.XLOOKUP(E2904,LD_PROJETOS!A:A,LD_PROJETOS!H:H)</f>
        <v>EL</v>
      </c>
      <c r="M2904" t="str">
        <f t="shared" si="136"/>
        <v/>
      </c>
      <c r="N2904" t="str">
        <f t="shared" si="137"/>
        <v>C:\Users\luis.nunes\OneDrive - ATERPA\00.SERVIDOR\SALA TÉCNICA\00.PROJETOS\02.DOCUMENTOS\ANO 01\MSV-163MS-638-NORTE\EL</v>
      </c>
      <c r="O2904" t="s">
        <v>4350</v>
      </c>
    </row>
    <row r="2905" spans="1:15" x14ac:dyDescent="0.3">
      <c r="A2905" t="s">
        <v>4526</v>
      </c>
      <c r="B2905">
        <v>631298</v>
      </c>
      <c r="C2905" t="s">
        <v>5997</v>
      </c>
      <c r="D2905" s="11">
        <v>45931</v>
      </c>
      <c r="E2905" t="s">
        <v>3788</v>
      </c>
      <c r="F2905" t="s">
        <v>2797</v>
      </c>
      <c r="G2905" t="s">
        <v>2787</v>
      </c>
      <c r="H2905" t="str">
        <f>IF(_xlfn.XLOOKUP(E2905,LD_01[DOCUMENTO],LD_01[REVISÃO])=F2905,"VIGENTE","OBSOLETO")</f>
        <v>OBSOLETO</v>
      </c>
      <c r="I2905" t="s">
        <v>4320</v>
      </c>
      <c r="J2905" t="s">
        <v>4855</v>
      </c>
      <c r="K2905" t="str">
        <f t="shared" si="135"/>
        <v>MSV-163MS-638-NORTE</v>
      </c>
      <c r="L2905" t="str">
        <f>_xlfn.XLOOKUP(E2905,LD_PROJETOS!A:A,LD_PROJETOS!H:H)</f>
        <v>EL</v>
      </c>
      <c r="M2905" t="str">
        <f t="shared" si="136"/>
        <v>OBSOLETO</v>
      </c>
      <c r="N2905" t="str">
        <f t="shared" si="137"/>
        <v>C:\Users\luis.nunes\OneDrive - ATERPA\00.SERVIDOR\SALA TÉCNICA\00.PROJETOS\02.DOCUMENTOS\ANO 01\MSV-163MS-638-NORTE\EL\OBSOLETO</v>
      </c>
      <c r="O2905" t="s">
        <v>4350</v>
      </c>
    </row>
    <row r="2906" spans="1:15" x14ac:dyDescent="0.3">
      <c r="A2906" t="s">
        <v>4527</v>
      </c>
      <c r="B2906">
        <v>624007</v>
      </c>
      <c r="C2906" t="s">
        <v>5997</v>
      </c>
      <c r="D2906" s="11">
        <v>45931</v>
      </c>
      <c r="E2906" t="s">
        <v>3788</v>
      </c>
      <c r="F2906" t="s">
        <v>2797</v>
      </c>
      <c r="G2906" t="s">
        <v>2788</v>
      </c>
      <c r="H2906" t="str">
        <f>IF(_xlfn.XLOOKUP(E2906,LD_01[DOCUMENTO],LD_01[REVISÃO])=F2906,"VIGENTE","OBSOLETO")</f>
        <v>OBSOLETO</v>
      </c>
      <c r="I2906" t="s">
        <v>4320</v>
      </c>
      <c r="J2906" t="s">
        <v>4855</v>
      </c>
      <c r="K2906" t="str">
        <f t="shared" si="135"/>
        <v>MSV-163MS-638-NORTE</v>
      </c>
      <c r="L2906" t="str">
        <f>_xlfn.XLOOKUP(E2906,LD_PROJETOS!A:A,LD_PROJETOS!H:H)</f>
        <v>EL</v>
      </c>
      <c r="M2906" t="str">
        <f t="shared" si="136"/>
        <v>OBSOLETO</v>
      </c>
      <c r="N2906" t="str">
        <f t="shared" si="137"/>
        <v>C:\Users\luis.nunes\OneDrive - ATERPA\00.SERVIDOR\SALA TÉCNICA\00.PROJETOS\02.DOCUMENTOS\ANO 01\MSV-163MS-638-NORTE\EL\OBSOLETO</v>
      </c>
      <c r="O2906" t="s">
        <v>4350</v>
      </c>
    </row>
    <row r="2907" spans="1:15" x14ac:dyDescent="0.3">
      <c r="A2907" t="s">
        <v>4528</v>
      </c>
      <c r="B2907">
        <v>1228585</v>
      </c>
      <c r="C2907" t="s">
        <v>5997</v>
      </c>
      <c r="D2907" s="11">
        <v>45931</v>
      </c>
      <c r="E2907" t="s">
        <v>3789</v>
      </c>
      <c r="F2907" t="s">
        <v>2797</v>
      </c>
      <c r="G2907" t="s">
        <v>2787</v>
      </c>
      <c r="H2907" t="str">
        <f>IF(_xlfn.XLOOKUP(E2907,LD_01[DOCUMENTO],LD_01[REVISÃO])=F2907,"VIGENTE","OBSOLETO")</f>
        <v>OBSOLETO</v>
      </c>
      <c r="I2907" t="s">
        <v>4320</v>
      </c>
      <c r="J2907" t="s">
        <v>4855</v>
      </c>
      <c r="K2907" t="str">
        <f t="shared" si="135"/>
        <v>MSV-163MS-638-NORTE</v>
      </c>
      <c r="L2907" t="str">
        <f>_xlfn.XLOOKUP(E2907,LD_PROJETOS!A:A,LD_PROJETOS!H:H)</f>
        <v>EL</v>
      </c>
      <c r="M2907" t="str">
        <f t="shared" si="136"/>
        <v>OBSOLETO</v>
      </c>
      <c r="N2907" t="str">
        <f t="shared" si="137"/>
        <v>C:\Users\luis.nunes\OneDrive - ATERPA\00.SERVIDOR\SALA TÉCNICA\00.PROJETOS\02.DOCUMENTOS\ANO 01\MSV-163MS-638-NORTE\EL\OBSOLETO</v>
      </c>
      <c r="O2907" t="s">
        <v>4350</v>
      </c>
    </row>
    <row r="2908" spans="1:15" x14ac:dyDescent="0.3">
      <c r="A2908" t="s">
        <v>4529</v>
      </c>
      <c r="B2908">
        <v>1128829</v>
      </c>
      <c r="C2908" t="s">
        <v>5997</v>
      </c>
      <c r="D2908" s="11">
        <v>45931</v>
      </c>
      <c r="E2908" t="s">
        <v>3789</v>
      </c>
      <c r="F2908" t="s">
        <v>2797</v>
      </c>
      <c r="G2908" t="s">
        <v>2788</v>
      </c>
      <c r="H2908" t="str">
        <f>IF(_xlfn.XLOOKUP(E2908,LD_01[DOCUMENTO],LD_01[REVISÃO])=F2908,"VIGENTE","OBSOLETO")</f>
        <v>OBSOLETO</v>
      </c>
      <c r="I2908" t="s">
        <v>4320</v>
      </c>
      <c r="J2908" t="s">
        <v>4855</v>
      </c>
      <c r="K2908" t="str">
        <f t="shared" si="135"/>
        <v>MSV-163MS-638-NORTE</v>
      </c>
      <c r="L2908" t="str">
        <f>_xlfn.XLOOKUP(E2908,LD_PROJETOS!A:A,LD_PROJETOS!H:H)</f>
        <v>EL</v>
      </c>
      <c r="M2908" t="str">
        <f t="shared" si="136"/>
        <v>OBSOLETO</v>
      </c>
      <c r="N2908" t="str">
        <f t="shared" si="137"/>
        <v>C:\Users\luis.nunes\OneDrive - ATERPA\00.SERVIDOR\SALA TÉCNICA\00.PROJETOS\02.DOCUMENTOS\ANO 01\MSV-163MS-638-NORTE\EL\OBSOLETO</v>
      </c>
      <c r="O2908" t="s">
        <v>4350</v>
      </c>
    </row>
    <row r="2909" spans="1:15" x14ac:dyDescent="0.3">
      <c r="A2909" t="s">
        <v>4530</v>
      </c>
      <c r="B2909">
        <v>1677137</v>
      </c>
      <c r="C2909" t="s">
        <v>5997</v>
      </c>
      <c r="D2909" s="11">
        <v>45931</v>
      </c>
      <c r="E2909" t="s">
        <v>4056</v>
      </c>
      <c r="F2909" t="s">
        <v>2818</v>
      </c>
      <c r="G2909" t="s">
        <v>2787</v>
      </c>
      <c r="H2909" t="str">
        <f>IF(_xlfn.XLOOKUP(E2909,LD_01[DOCUMENTO],LD_01[REVISÃO])=F2909,"VIGENTE","OBSOLETO")</f>
        <v>VIGENTE</v>
      </c>
      <c r="I2909" t="s">
        <v>4320</v>
      </c>
      <c r="J2909" t="s">
        <v>4855</v>
      </c>
      <c r="K2909" t="str">
        <f t="shared" si="135"/>
        <v>MSV-163MS-638-NORTE</v>
      </c>
      <c r="L2909" t="str">
        <f>_xlfn.XLOOKUP(E2909,LD_PROJETOS!A:A,LD_PROJETOS!H:H)</f>
        <v>EL</v>
      </c>
      <c r="M2909" t="str">
        <f t="shared" si="136"/>
        <v/>
      </c>
      <c r="N2909" t="str">
        <f t="shared" si="137"/>
        <v>C:\Users\luis.nunes\OneDrive - ATERPA\00.SERVIDOR\SALA TÉCNICA\00.PROJETOS\02.DOCUMENTOS\ANO 01\MSV-163MS-638-NORTE\EL</v>
      </c>
      <c r="O2909" t="s">
        <v>4350</v>
      </c>
    </row>
    <row r="2910" spans="1:15" x14ac:dyDescent="0.3">
      <c r="A2910" t="s">
        <v>4531</v>
      </c>
      <c r="B2910">
        <v>1248767</v>
      </c>
      <c r="C2910" t="s">
        <v>5997</v>
      </c>
      <c r="D2910" s="11">
        <v>45931</v>
      </c>
      <c r="E2910" t="s">
        <v>4056</v>
      </c>
      <c r="F2910" t="s">
        <v>2818</v>
      </c>
      <c r="G2910" t="s">
        <v>2788</v>
      </c>
      <c r="H2910" t="str">
        <f>IF(_xlfn.XLOOKUP(E2910,LD_01[DOCUMENTO],LD_01[REVISÃO])=F2910,"VIGENTE","OBSOLETO")</f>
        <v>VIGENTE</v>
      </c>
      <c r="I2910" t="s">
        <v>4320</v>
      </c>
      <c r="J2910" t="s">
        <v>4855</v>
      </c>
      <c r="K2910" t="str">
        <f t="shared" si="135"/>
        <v>MSV-163MS-638-NORTE</v>
      </c>
      <c r="L2910" t="str">
        <f>_xlfn.XLOOKUP(E2910,LD_PROJETOS!A:A,LD_PROJETOS!H:H)</f>
        <v>EL</v>
      </c>
      <c r="M2910" t="str">
        <f t="shared" si="136"/>
        <v/>
      </c>
      <c r="N2910" t="str">
        <f t="shared" si="137"/>
        <v>C:\Users\luis.nunes\OneDrive - ATERPA\00.SERVIDOR\SALA TÉCNICA\00.PROJETOS\02.DOCUMENTOS\ANO 01\MSV-163MS-638-NORTE\EL</v>
      </c>
      <c r="O2910" t="s">
        <v>4350</v>
      </c>
    </row>
    <row r="2911" spans="1:15" x14ac:dyDescent="0.3">
      <c r="A2911" t="s">
        <v>4532</v>
      </c>
      <c r="B2911">
        <v>5265833</v>
      </c>
      <c r="C2911" t="s">
        <v>5997</v>
      </c>
      <c r="D2911" s="11">
        <v>45931</v>
      </c>
      <c r="E2911" t="s">
        <v>3790</v>
      </c>
      <c r="F2911" t="s">
        <v>2799</v>
      </c>
      <c r="G2911" t="s">
        <v>2787</v>
      </c>
      <c r="H2911" t="str">
        <f>IF(_xlfn.XLOOKUP(E2911,LD_01[DOCUMENTO],LD_01[REVISÃO])=F2911,"VIGENTE","OBSOLETO")</f>
        <v>OBSOLETO</v>
      </c>
      <c r="I2911" t="s">
        <v>4320</v>
      </c>
      <c r="J2911" t="s">
        <v>4855</v>
      </c>
      <c r="K2911" t="str">
        <f t="shared" si="135"/>
        <v>MSV-163MS-638-NORTE</v>
      </c>
      <c r="L2911" t="str">
        <f>_xlfn.XLOOKUP(E2911,LD_PROJETOS!A:A,LD_PROJETOS!H:H)</f>
        <v>EL</v>
      </c>
      <c r="M2911" t="str">
        <f t="shared" si="136"/>
        <v>OBSOLETO</v>
      </c>
      <c r="N2911" t="str">
        <f t="shared" si="137"/>
        <v>C:\Users\luis.nunes\OneDrive - ATERPA\00.SERVIDOR\SALA TÉCNICA\00.PROJETOS\02.DOCUMENTOS\ANO 01\MSV-163MS-638-NORTE\EL\OBSOLETO</v>
      </c>
      <c r="O2911" t="s">
        <v>4350</v>
      </c>
    </row>
    <row r="2912" spans="1:15" x14ac:dyDescent="0.3">
      <c r="A2912" t="s">
        <v>4533</v>
      </c>
      <c r="B2912">
        <v>796782</v>
      </c>
      <c r="C2912" t="s">
        <v>5997</v>
      </c>
      <c r="D2912" s="11">
        <v>45931</v>
      </c>
      <c r="E2912" t="s">
        <v>3790</v>
      </c>
      <c r="F2912" t="s">
        <v>2799</v>
      </c>
      <c r="G2912" t="s">
        <v>2788</v>
      </c>
      <c r="H2912" t="str">
        <f>IF(_xlfn.XLOOKUP(E2912,LD_01[DOCUMENTO],LD_01[REVISÃO])=F2912,"VIGENTE","OBSOLETO")</f>
        <v>OBSOLETO</v>
      </c>
      <c r="I2912" t="s">
        <v>4320</v>
      </c>
      <c r="J2912" t="s">
        <v>4855</v>
      </c>
      <c r="K2912" t="str">
        <f t="shared" si="135"/>
        <v>MSV-163MS-638-NORTE</v>
      </c>
      <c r="L2912" t="str">
        <f>_xlfn.XLOOKUP(E2912,LD_PROJETOS!A:A,LD_PROJETOS!H:H)</f>
        <v>EL</v>
      </c>
      <c r="M2912" t="str">
        <f t="shared" si="136"/>
        <v>OBSOLETO</v>
      </c>
      <c r="N2912" t="str">
        <f t="shared" si="137"/>
        <v>C:\Users\luis.nunes\OneDrive - ATERPA\00.SERVIDOR\SALA TÉCNICA\00.PROJETOS\02.DOCUMENTOS\ANO 01\MSV-163MS-638-NORTE\EL\OBSOLETO</v>
      </c>
      <c r="O2912" t="s">
        <v>4350</v>
      </c>
    </row>
    <row r="2913" spans="1:15" x14ac:dyDescent="0.3">
      <c r="A2913" t="s">
        <v>4534</v>
      </c>
      <c r="B2913">
        <v>3107669</v>
      </c>
      <c r="C2913" t="s">
        <v>5997</v>
      </c>
      <c r="D2913" s="11">
        <v>45931</v>
      </c>
      <c r="E2913" t="s">
        <v>3791</v>
      </c>
      <c r="F2913" t="s">
        <v>2799</v>
      </c>
      <c r="G2913" t="s">
        <v>2787</v>
      </c>
      <c r="H2913" t="str">
        <f>IF(_xlfn.XLOOKUP(E2913,LD_01[DOCUMENTO],LD_01[REVISÃO])=F2913,"VIGENTE","OBSOLETO")</f>
        <v>OBSOLETO</v>
      </c>
      <c r="I2913" t="s">
        <v>4320</v>
      </c>
      <c r="J2913" t="s">
        <v>4855</v>
      </c>
      <c r="K2913" t="str">
        <f t="shared" si="135"/>
        <v>MSV-163MS-638-NORTE</v>
      </c>
      <c r="L2913" t="str">
        <f>_xlfn.XLOOKUP(E2913,LD_PROJETOS!A:A,LD_PROJETOS!H:H)</f>
        <v>EL</v>
      </c>
      <c r="M2913" t="str">
        <f t="shared" si="136"/>
        <v>OBSOLETO</v>
      </c>
      <c r="N2913" t="str">
        <f t="shared" si="137"/>
        <v>C:\Users\luis.nunes\OneDrive - ATERPA\00.SERVIDOR\SALA TÉCNICA\00.PROJETOS\02.DOCUMENTOS\ANO 01\MSV-163MS-638-NORTE\EL\OBSOLETO</v>
      </c>
      <c r="O2913" t="s">
        <v>4350</v>
      </c>
    </row>
    <row r="2914" spans="1:15" x14ac:dyDescent="0.3">
      <c r="A2914" t="s">
        <v>4535</v>
      </c>
      <c r="B2914">
        <v>542242</v>
      </c>
      <c r="C2914" t="s">
        <v>5997</v>
      </c>
      <c r="D2914" s="11">
        <v>45931</v>
      </c>
      <c r="E2914" t="s">
        <v>3791</v>
      </c>
      <c r="F2914" t="s">
        <v>2799</v>
      </c>
      <c r="G2914" t="s">
        <v>2788</v>
      </c>
      <c r="H2914" t="str">
        <f>IF(_xlfn.XLOOKUP(E2914,LD_01[DOCUMENTO],LD_01[REVISÃO])=F2914,"VIGENTE","OBSOLETO")</f>
        <v>OBSOLETO</v>
      </c>
      <c r="I2914" t="s">
        <v>4320</v>
      </c>
      <c r="J2914" t="s">
        <v>4855</v>
      </c>
      <c r="K2914" t="str">
        <f t="shared" si="135"/>
        <v>MSV-163MS-638-NORTE</v>
      </c>
      <c r="L2914" t="str">
        <f>_xlfn.XLOOKUP(E2914,LD_PROJETOS!A:A,LD_PROJETOS!H:H)</f>
        <v>EL</v>
      </c>
      <c r="M2914" t="str">
        <f t="shared" si="136"/>
        <v>OBSOLETO</v>
      </c>
      <c r="N2914" t="str">
        <f t="shared" si="137"/>
        <v>C:\Users\luis.nunes\OneDrive - ATERPA\00.SERVIDOR\SALA TÉCNICA\00.PROJETOS\02.DOCUMENTOS\ANO 01\MSV-163MS-638-NORTE\EL\OBSOLETO</v>
      </c>
      <c r="O2914" t="s">
        <v>4350</v>
      </c>
    </row>
    <row r="2915" spans="1:15" x14ac:dyDescent="0.3">
      <c r="A2915" t="s">
        <v>4536</v>
      </c>
      <c r="B2915">
        <v>714925</v>
      </c>
      <c r="C2915" t="s">
        <v>5997</v>
      </c>
      <c r="D2915" s="11">
        <v>45931</v>
      </c>
      <c r="E2915" t="s">
        <v>3792</v>
      </c>
      <c r="F2915" t="s">
        <v>2799</v>
      </c>
      <c r="G2915" t="s">
        <v>2787</v>
      </c>
      <c r="H2915" t="str">
        <f>IF(_xlfn.XLOOKUP(E2915,LD_01[DOCUMENTO],LD_01[REVISÃO])=F2915,"VIGENTE","OBSOLETO")</f>
        <v>OBSOLETO</v>
      </c>
      <c r="I2915" t="s">
        <v>4320</v>
      </c>
      <c r="J2915" t="s">
        <v>4855</v>
      </c>
      <c r="K2915" t="str">
        <f t="shared" si="135"/>
        <v>MSV-163MS-638-NORTE</v>
      </c>
      <c r="L2915" t="str">
        <f>_xlfn.XLOOKUP(E2915,LD_PROJETOS!A:A,LD_PROJETOS!H:H)</f>
        <v>EL</v>
      </c>
      <c r="M2915" t="str">
        <f t="shared" si="136"/>
        <v>OBSOLETO</v>
      </c>
      <c r="N2915" t="str">
        <f t="shared" si="137"/>
        <v>C:\Users\luis.nunes\OneDrive - ATERPA\00.SERVIDOR\SALA TÉCNICA\00.PROJETOS\02.DOCUMENTOS\ANO 01\MSV-163MS-638-NORTE\EL\OBSOLETO</v>
      </c>
      <c r="O2915" t="s">
        <v>4350</v>
      </c>
    </row>
    <row r="2916" spans="1:15" x14ac:dyDescent="0.3">
      <c r="A2916" t="s">
        <v>4537</v>
      </c>
      <c r="B2916">
        <v>410941</v>
      </c>
      <c r="C2916" t="s">
        <v>5997</v>
      </c>
      <c r="D2916" s="11">
        <v>45931</v>
      </c>
      <c r="E2916" t="s">
        <v>3792</v>
      </c>
      <c r="F2916" t="s">
        <v>2799</v>
      </c>
      <c r="G2916" t="s">
        <v>2788</v>
      </c>
      <c r="H2916" t="str">
        <f>IF(_xlfn.XLOOKUP(E2916,LD_01[DOCUMENTO],LD_01[REVISÃO])=F2916,"VIGENTE","OBSOLETO")</f>
        <v>OBSOLETO</v>
      </c>
      <c r="I2916" t="s">
        <v>4320</v>
      </c>
      <c r="J2916" t="s">
        <v>4855</v>
      </c>
      <c r="K2916" t="str">
        <f t="shared" ref="K2916:K2979" si="138">"MSV-163MS-"&amp;I2916</f>
        <v>MSV-163MS-638-NORTE</v>
      </c>
      <c r="L2916" t="str">
        <f>_xlfn.XLOOKUP(E2916,LD_PROJETOS!A:A,LD_PROJETOS!H:H)</f>
        <v>EL</v>
      </c>
      <c r="M2916" t="str">
        <f t="shared" ref="M2916:M2979" si="139">IF(H2916&lt;&gt;"OBSOLETO","",H2916)</f>
        <v>OBSOLETO</v>
      </c>
      <c r="N2916" t="str">
        <f t="shared" ref="N2916:N2979" si="140">_xlfn.TEXTJOIN("\",TRUE,J2916:M2916)</f>
        <v>C:\Users\luis.nunes\OneDrive - ATERPA\00.SERVIDOR\SALA TÉCNICA\00.PROJETOS\02.DOCUMENTOS\ANO 01\MSV-163MS-638-NORTE\EL\OBSOLETO</v>
      </c>
      <c r="O2916" t="s">
        <v>4350</v>
      </c>
    </row>
    <row r="2917" spans="1:15" x14ac:dyDescent="0.3">
      <c r="A2917" t="s">
        <v>4538</v>
      </c>
      <c r="B2917">
        <v>4654746</v>
      </c>
      <c r="C2917" t="s">
        <v>5997</v>
      </c>
      <c r="D2917" s="11">
        <v>45931</v>
      </c>
      <c r="E2917" t="s">
        <v>3794</v>
      </c>
      <c r="F2917" t="s">
        <v>2791</v>
      </c>
      <c r="G2917" t="s">
        <v>2787</v>
      </c>
      <c r="H2917" t="str">
        <f>IF(_xlfn.XLOOKUP(E2917,LD_01[DOCUMENTO],LD_01[REVISÃO])=F2917,"VIGENTE","OBSOLETO")</f>
        <v>VIGENTE</v>
      </c>
      <c r="I2917" t="s">
        <v>4320</v>
      </c>
      <c r="J2917" t="s">
        <v>4855</v>
      </c>
      <c r="K2917" t="str">
        <f t="shared" si="138"/>
        <v>MSV-163MS-638-NORTE</v>
      </c>
      <c r="L2917" t="str">
        <f>_xlfn.XLOOKUP(E2917,LD_PROJETOS!A:A,LD_PROJETOS!H:H)</f>
        <v>EL</v>
      </c>
      <c r="M2917" t="str">
        <f t="shared" si="139"/>
        <v/>
      </c>
      <c r="N2917" t="str">
        <f t="shared" si="140"/>
        <v>C:\Users\luis.nunes\OneDrive - ATERPA\00.SERVIDOR\SALA TÉCNICA\00.PROJETOS\02.DOCUMENTOS\ANO 01\MSV-163MS-638-NORTE\EL</v>
      </c>
      <c r="O2917" t="s">
        <v>4350</v>
      </c>
    </row>
    <row r="2918" spans="1:15" x14ac:dyDescent="0.3">
      <c r="A2918" t="s">
        <v>4539</v>
      </c>
      <c r="B2918">
        <v>3626967</v>
      </c>
      <c r="C2918" t="s">
        <v>5997</v>
      </c>
      <c r="D2918" s="11">
        <v>45931</v>
      </c>
      <c r="E2918" t="s">
        <v>3794</v>
      </c>
      <c r="F2918" t="s">
        <v>2791</v>
      </c>
      <c r="G2918" t="s">
        <v>2788</v>
      </c>
      <c r="H2918" t="str">
        <f>IF(_xlfn.XLOOKUP(E2918,LD_01[DOCUMENTO],LD_01[REVISÃO])=F2918,"VIGENTE","OBSOLETO")</f>
        <v>VIGENTE</v>
      </c>
      <c r="I2918" t="s">
        <v>4320</v>
      </c>
      <c r="J2918" t="s">
        <v>4855</v>
      </c>
      <c r="K2918" t="str">
        <f t="shared" si="138"/>
        <v>MSV-163MS-638-NORTE</v>
      </c>
      <c r="L2918" t="str">
        <f>_xlfn.XLOOKUP(E2918,LD_PROJETOS!A:A,LD_PROJETOS!H:H)</f>
        <v>EL</v>
      </c>
      <c r="M2918" t="str">
        <f t="shared" si="139"/>
        <v/>
      </c>
      <c r="N2918" t="str">
        <f t="shared" si="140"/>
        <v>C:\Users\luis.nunes\OneDrive - ATERPA\00.SERVIDOR\SALA TÉCNICA\00.PROJETOS\02.DOCUMENTOS\ANO 01\MSV-163MS-638-NORTE\EL</v>
      </c>
      <c r="O2918" t="s">
        <v>4350</v>
      </c>
    </row>
    <row r="2919" spans="1:15" x14ac:dyDescent="0.3">
      <c r="A2919" t="s">
        <v>4540</v>
      </c>
      <c r="B2919">
        <v>4397290</v>
      </c>
      <c r="C2919" t="s">
        <v>5997</v>
      </c>
      <c r="D2919" s="11">
        <v>45931</v>
      </c>
      <c r="E2919" t="s">
        <v>3795</v>
      </c>
      <c r="F2919" t="s">
        <v>2791</v>
      </c>
      <c r="G2919" t="s">
        <v>2787</v>
      </c>
      <c r="H2919" t="str">
        <f>IF(_xlfn.XLOOKUP(E2919,LD_01[DOCUMENTO],LD_01[REVISÃO])=F2919,"VIGENTE","OBSOLETO")</f>
        <v>VIGENTE</v>
      </c>
      <c r="I2919" t="s">
        <v>4320</v>
      </c>
      <c r="J2919" t="s">
        <v>4855</v>
      </c>
      <c r="K2919" t="str">
        <f t="shared" si="138"/>
        <v>MSV-163MS-638-NORTE</v>
      </c>
      <c r="L2919" t="str">
        <f>_xlfn.XLOOKUP(E2919,LD_PROJETOS!A:A,LD_PROJETOS!H:H)</f>
        <v>EL</v>
      </c>
      <c r="M2919" t="str">
        <f t="shared" si="139"/>
        <v/>
      </c>
      <c r="N2919" t="str">
        <f t="shared" si="140"/>
        <v>C:\Users\luis.nunes\OneDrive - ATERPA\00.SERVIDOR\SALA TÉCNICA\00.PROJETOS\02.DOCUMENTOS\ANO 01\MSV-163MS-638-NORTE\EL</v>
      </c>
      <c r="O2919" t="s">
        <v>4350</v>
      </c>
    </row>
    <row r="2920" spans="1:15" x14ac:dyDescent="0.3">
      <c r="A2920" t="s">
        <v>4541</v>
      </c>
      <c r="B2920">
        <v>3146428</v>
      </c>
      <c r="C2920" t="s">
        <v>5997</v>
      </c>
      <c r="D2920" s="11">
        <v>45931</v>
      </c>
      <c r="E2920" t="s">
        <v>3795</v>
      </c>
      <c r="F2920" t="s">
        <v>2791</v>
      </c>
      <c r="G2920" t="s">
        <v>2788</v>
      </c>
      <c r="H2920" t="str">
        <f>IF(_xlfn.XLOOKUP(E2920,LD_01[DOCUMENTO],LD_01[REVISÃO])=F2920,"VIGENTE","OBSOLETO")</f>
        <v>VIGENTE</v>
      </c>
      <c r="I2920" t="s">
        <v>4320</v>
      </c>
      <c r="J2920" t="s">
        <v>4855</v>
      </c>
      <c r="K2920" t="str">
        <f t="shared" si="138"/>
        <v>MSV-163MS-638-NORTE</v>
      </c>
      <c r="L2920" t="str">
        <f>_xlfn.XLOOKUP(E2920,LD_PROJETOS!A:A,LD_PROJETOS!H:H)</f>
        <v>EL</v>
      </c>
      <c r="M2920" t="str">
        <f t="shared" si="139"/>
        <v/>
      </c>
      <c r="N2920" t="str">
        <f t="shared" si="140"/>
        <v>C:\Users\luis.nunes\OneDrive - ATERPA\00.SERVIDOR\SALA TÉCNICA\00.PROJETOS\02.DOCUMENTOS\ANO 01\MSV-163MS-638-NORTE\EL</v>
      </c>
      <c r="O2920" t="s">
        <v>4350</v>
      </c>
    </row>
    <row r="2921" spans="1:15" x14ac:dyDescent="0.3">
      <c r="A2921" t="s">
        <v>4542</v>
      </c>
      <c r="B2921">
        <v>2285118</v>
      </c>
      <c r="C2921" t="s">
        <v>5997</v>
      </c>
      <c r="D2921" s="11">
        <v>45931</v>
      </c>
      <c r="E2921" t="s">
        <v>3796</v>
      </c>
      <c r="F2921" t="s">
        <v>2791</v>
      </c>
      <c r="G2921" t="s">
        <v>2787</v>
      </c>
      <c r="H2921" t="str">
        <f>IF(_xlfn.XLOOKUP(E2921,LD_01[DOCUMENTO],LD_01[REVISÃO])=F2921,"VIGENTE","OBSOLETO")</f>
        <v>VIGENTE</v>
      </c>
      <c r="I2921" t="s">
        <v>4320</v>
      </c>
      <c r="J2921" t="s">
        <v>4855</v>
      </c>
      <c r="K2921" t="str">
        <f t="shared" si="138"/>
        <v>MSV-163MS-638-NORTE</v>
      </c>
      <c r="L2921" t="str">
        <f>_xlfn.XLOOKUP(E2921,LD_PROJETOS!A:A,LD_PROJETOS!H:H)</f>
        <v>EL</v>
      </c>
      <c r="M2921" t="str">
        <f t="shared" si="139"/>
        <v/>
      </c>
      <c r="N2921" t="str">
        <f t="shared" si="140"/>
        <v>C:\Users\luis.nunes\OneDrive - ATERPA\00.SERVIDOR\SALA TÉCNICA\00.PROJETOS\02.DOCUMENTOS\ANO 01\MSV-163MS-638-NORTE\EL</v>
      </c>
      <c r="O2921" t="s">
        <v>4350</v>
      </c>
    </row>
    <row r="2922" spans="1:15" x14ac:dyDescent="0.3">
      <c r="A2922" t="s">
        <v>4543</v>
      </c>
      <c r="B2922">
        <v>2788208</v>
      </c>
      <c r="C2922" t="s">
        <v>5997</v>
      </c>
      <c r="D2922" s="11">
        <v>45931</v>
      </c>
      <c r="E2922" t="s">
        <v>3796</v>
      </c>
      <c r="F2922" t="s">
        <v>2791</v>
      </c>
      <c r="G2922" t="s">
        <v>2788</v>
      </c>
      <c r="H2922" t="str">
        <f>IF(_xlfn.XLOOKUP(E2922,LD_01[DOCUMENTO],LD_01[REVISÃO])=F2922,"VIGENTE","OBSOLETO")</f>
        <v>VIGENTE</v>
      </c>
      <c r="I2922" t="s">
        <v>4320</v>
      </c>
      <c r="J2922" t="s">
        <v>4855</v>
      </c>
      <c r="K2922" t="str">
        <f t="shared" si="138"/>
        <v>MSV-163MS-638-NORTE</v>
      </c>
      <c r="L2922" t="str">
        <f>_xlfn.XLOOKUP(E2922,LD_PROJETOS!A:A,LD_PROJETOS!H:H)</f>
        <v>EL</v>
      </c>
      <c r="M2922" t="str">
        <f t="shared" si="139"/>
        <v/>
      </c>
      <c r="N2922" t="str">
        <f t="shared" si="140"/>
        <v>C:\Users\luis.nunes\OneDrive - ATERPA\00.SERVIDOR\SALA TÉCNICA\00.PROJETOS\02.DOCUMENTOS\ANO 01\MSV-163MS-638-NORTE\EL</v>
      </c>
      <c r="O2922" t="s">
        <v>4350</v>
      </c>
    </row>
    <row r="2923" spans="1:15" x14ac:dyDescent="0.3">
      <c r="A2923" t="s">
        <v>4544</v>
      </c>
      <c r="B2923">
        <v>5864795</v>
      </c>
      <c r="C2923" t="s">
        <v>5997</v>
      </c>
      <c r="D2923" s="11">
        <v>45931</v>
      </c>
      <c r="E2923" t="s">
        <v>3797</v>
      </c>
      <c r="F2923" t="s">
        <v>2791</v>
      </c>
      <c r="G2923" t="s">
        <v>2787</v>
      </c>
      <c r="H2923" t="str">
        <f>IF(_xlfn.XLOOKUP(E2923,LD_01[DOCUMENTO],LD_01[REVISÃO])=F2923,"VIGENTE","OBSOLETO")</f>
        <v>VIGENTE</v>
      </c>
      <c r="I2923" t="s">
        <v>4320</v>
      </c>
      <c r="J2923" t="s">
        <v>4855</v>
      </c>
      <c r="K2923" t="str">
        <f t="shared" si="138"/>
        <v>MSV-163MS-638-NORTE</v>
      </c>
      <c r="L2923" t="str">
        <f>_xlfn.XLOOKUP(E2923,LD_PROJETOS!A:A,LD_PROJETOS!H:H)</f>
        <v>EL</v>
      </c>
      <c r="M2923" t="str">
        <f t="shared" si="139"/>
        <v/>
      </c>
      <c r="N2923" t="str">
        <f t="shared" si="140"/>
        <v>C:\Users\luis.nunes\OneDrive - ATERPA\00.SERVIDOR\SALA TÉCNICA\00.PROJETOS\02.DOCUMENTOS\ANO 01\MSV-163MS-638-NORTE\EL</v>
      </c>
      <c r="O2923" t="s">
        <v>4350</v>
      </c>
    </row>
    <row r="2924" spans="1:15" x14ac:dyDescent="0.3">
      <c r="A2924" t="s">
        <v>4545</v>
      </c>
      <c r="B2924">
        <v>3097447</v>
      </c>
      <c r="C2924" t="s">
        <v>5997</v>
      </c>
      <c r="D2924" s="11">
        <v>45931</v>
      </c>
      <c r="E2924" t="s">
        <v>3797</v>
      </c>
      <c r="F2924" t="s">
        <v>2791</v>
      </c>
      <c r="G2924" t="s">
        <v>2788</v>
      </c>
      <c r="H2924" t="str">
        <f>IF(_xlfn.XLOOKUP(E2924,LD_01[DOCUMENTO],LD_01[REVISÃO])=F2924,"VIGENTE","OBSOLETO")</f>
        <v>VIGENTE</v>
      </c>
      <c r="I2924" t="s">
        <v>4320</v>
      </c>
      <c r="J2924" t="s">
        <v>4855</v>
      </c>
      <c r="K2924" t="str">
        <f t="shared" si="138"/>
        <v>MSV-163MS-638-NORTE</v>
      </c>
      <c r="L2924" t="str">
        <f>_xlfn.XLOOKUP(E2924,LD_PROJETOS!A:A,LD_PROJETOS!H:H)</f>
        <v>EL</v>
      </c>
      <c r="M2924" t="str">
        <f t="shared" si="139"/>
        <v/>
      </c>
      <c r="N2924" t="str">
        <f t="shared" si="140"/>
        <v>C:\Users\luis.nunes\OneDrive - ATERPA\00.SERVIDOR\SALA TÉCNICA\00.PROJETOS\02.DOCUMENTOS\ANO 01\MSV-163MS-638-NORTE\EL</v>
      </c>
      <c r="O2924" t="s">
        <v>4350</v>
      </c>
    </row>
    <row r="2925" spans="1:15" x14ac:dyDescent="0.3">
      <c r="A2925" t="s">
        <v>4546</v>
      </c>
      <c r="B2925">
        <v>4446791</v>
      </c>
      <c r="C2925" t="s">
        <v>5997</v>
      </c>
      <c r="D2925" s="11">
        <v>45931</v>
      </c>
      <c r="E2925" t="s">
        <v>3798</v>
      </c>
      <c r="F2925" t="s">
        <v>2791</v>
      </c>
      <c r="G2925" t="s">
        <v>2787</v>
      </c>
      <c r="H2925" t="str">
        <f>IF(_xlfn.XLOOKUP(E2925,LD_01[DOCUMENTO],LD_01[REVISÃO])=F2925,"VIGENTE","OBSOLETO")</f>
        <v>VIGENTE</v>
      </c>
      <c r="I2925" t="s">
        <v>4320</v>
      </c>
      <c r="J2925" t="s">
        <v>4855</v>
      </c>
      <c r="K2925" t="str">
        <f t="shared" si="138"/>
        <v>MSV-163MS-638-NORTE</v>
      </c>
      <c r="L2925" t="str">
        <f>_xlfn.XLOOKUP(E2925,LD_PROJETOS!A:A,LD_PROJETOS!H:H)</f>
        <v>EL</v>
      </c>
      <c r="M2925" t="str">
        <f t="shared" si="139"/>
        <v/>
      </c>
      <c r="N2925" t="str">
        <f t="shared" si="140"/>
        <v>C:\Users\luis.nunes\OneDrive - ATERPA\00.SERVIDOR\SALA TÉCNICA\00.PROJETOS\02.DOCUMENTOS\ANO 01\MSV-163MS-638-NORTE\EL</v>
      </c>
      <c r="O2925" t="s">
        <v>4350</v>
      </c>
    </row>
    <row r="2926" spans="1:15" x14ac:dyDescent="0.3">
      <c r="A2926" t="s">
        <v>4547</v>
      </c>
      <c r="B2926">
        <v>2548248</v>
      </c>
      <c r="C2926" t="s">
        <v>5997</v>
      </c>
      <c r="D2926" s="11">
        <v>45931</v>
      </c>
      <c r="E2926" t="s">
        <v>3798</v>
      </c>
      <c r="F2926" t="s">
        <v>2791</v>
      </c>
      <c r="G2926" t="s">
        <v>2788</v>
      </c>
      <c r="H2926" t="str">
        <f>IF(_xlfn.XLOOKUP(E2926,LD_01[DOCUMENTO],LD_01[REVISÃO])=F2926,"VIGENTE","OBSOLETO")</f>
        <v>VIGENTE</v>
      </c>
      <c r="I2926" t="s">
        <v>4320</v>
      </c>
      <c r="J2926" t="s">
        <v>4855</v>
      </c>
      <c r="K2926" t="str">
        <f t="shared" si="138"/>
        <v>MSV-163MS-638-NORTE</v>
      </c>
      <c r="L2926" t="str">
        <f>_xlfn.XLOOKUP(E2926,LD_PROJETOS!A:A,LD_PROJETOS!H:H)</f>
        <v>EL</v>
      </c>
      <c r="M2926" t="str">
        <f t="shared" si="139"/>
        <v/>
      </c>
      <c r="N2926" t="str">
        <f t="shared" si="140"/>
        <v>C:\Users\luis.nunes\OneDrive - ATERPA\00.SERVIDOR\SALA TÉCNICA\00.PROJETOS\02.DOCUMENTOS\ANO 01\MSV-163MS-638-NORTE\EL</v>
      </c>
      <c r="O2926" t="s">
        <v>4350</v>
      </c>
    </row>
    <row r="2927" spans="1:15" x14ac:dyDescent="0.3">
      <c r="A2927" t="s">
        <v>4548</v>
      </c>
      <c r="B2927">
        <v>333267</v>
      </c>
      <c r="C2927" t="s">
        <v>5997</v>
      </c>
      <c r="D2927" s="11">
        <v>45931</v>
      </c>
      <c r="E2927" t="s">
        <v>3799</v>
      </c>
      <c r="F2927" t="s">
        <v>2791</v>
      </c>
      <c r="G2927" t="s">
        <v>2787</v>
      </c>
      <c r="H2927" t="str">
        <f>IF(_xlfn.XLOOKUP(E2927,LD_01[DOCUMENTO],LD_01[REVISÃO])=F2927,"VIGENTE","OBSOLETO")</f>
        <v>VIGENTE</v>
      </c>
      <c r="I2927" t="s">
        <v>4320</v>
      </c>
      <c r="J2927" t="s">
        <v>4855</v>
      </c>
      <c r="K2927" t="str">
        <f t="shared" si="138"/>
        <v>MSV-163MS-638-NORTE</v>
      </c>
      <c r="L2927" t="str">
        <f>_xlfn.XLOOKUP(E2927,LD_PROJETOS!A:A,LD_PROJETOS!H:H)</f>
        <v>EL</v>
      </c>
      <c r="M2927" t="str">
        <f t="shared" si="139"/>
        <v/>
      </c>
      <c r="N2927" t="str">
        <f t="shared" si="140"/>
        <v>C:\Users\luis.nunes\OneDrive - ATERPA\00.SERVIDOR\SALA TÉCNICA\00.PROJETOS\02.DOCUMENTOS\ANO 01\MSV-163MS-638-NORTE\EL</v>
      </c>
      <c r="O2927" t="s">
        <v>4350</v>
      </c>
    </row>
    <row r="2928" spans="1:15" x14ac:dyDescent="0.3">
      <c r="A2928" t="s">
        <v>4549</v>
      </c>
      <c r="B2928">
        <v>196611</v>
      </c>
      <c r="C2928" t="s">
        <v>5997</v>
      </c>
      <c r="D2928" s="11">
        <v>45931</v>
      </c>
      <c r="E2928" t="s">
        <v>3799</v>
      </c>
      <c r="F2928" t="s">
        <v>2791</v>
      </c>
      <c r="G2928" t="s">
        <v>2788</v>
      </c>
      <c r="H2928" t="str">
        <f>IF(_xlfn.XLOOKUP(E2928,LD_01[DOCUMENTO],LD_01[REVISÃO])=F2928,"VIGENTE","OBSOLETO")</f>
        <v>VIGENTE</v>
      </c>
      <c r="I2928" t="s">
        <v>4320</v>
      </c>
      <c r="J2928" t="s">
        <v>4855</v>
      </c>
      <c r="K2928" t="str">
        <f t="shared" si="138"/>
        <v>MSV-163MS-638-NORTE</v>
      </c>
      <c r="L2928" t="str">
        <f>_xlfn.XLOOKUP(E2928,LD_PROJETOS!A:A,LD_PROJETOS!H:H)</f>
        <v>EL</v>
      </c>
      <c r="M2928" t="str">
        <f t="shared" si="139"/>
        <v/>
      </c>
      <c r="N2928" t="str">
        <f t="shared" si="140"/>
        <v>C:\Users\luis.nunes\OneDrive - ATERPA\00.SERVIDOR\SALA TÉCNICA\00.PROJETOS\02.DOCUMENTOS\ANO 01\MSV-163MS-638-NORTE\EL</v>
      </c>
      <c r="O2928" t="s">
        <v>4780</v>
      </c>
    </row>
    <row r="2929" spans="1:16" x14ac:dyDescent="0.3">
      <c r="A2929" t="s">
        <v>4550</v>
      </c>
      <c r="B2929">
        <v>1778688</v>
      </c>
      <c r="C2929" t="s">
        <v>5997</v>
      </c>
      <c r="D2929" s="11">
        <v>45931</v>
      </c>
      <c r="E2929" t="s">
        <v>4771</v>
      </c>
      <c r="F2929" t="s">
        <v>2786</v>
      </c>
      <c r="G2929" t="s">
        <v>2787</v>
      </c>
      <c r="H2929" t="str">
        <f>IF(_xlfn.XLOOKUP(E2929,LD_01[DOCUMENTO],LD_01[REVISÃO])=F2929,"VIGENTE","OBSOLETO")</f>
        <v>OBSOLETO</v>
      </c>
      <c r="I2929" t="s">
        <v>4320</v>
      </c>
      <c r="J2929" t="s">
        <v>4855</v>
      </c>
      <c r="K2929" t="str">
        <f t="shared" si="138"/>
        <v>MSV-163MS-638-NORTE</v>
      </c>
      <c r="L2929" t="str">
        <f>_xlfn.XLOOKUP(E2929,LD_PROJETOS!A:A,LD_PROJETOS!H:H)</f>
        <v>EL</v>
      </c>
      <c r="M2929" t="str">
        <f t="shared" si="139"/>
        <v>OBSOLETO</v>
      </c>
      <c r="N2929" t="str">
        <f t="shared" si="140"/>
        <v>C:\Users\luis.nunes\OneDrive - ATERPA\00.SERVIDOR\SALA TÉCNICA\00.PROJETOS\02.DOCUMENTOS\ANO 01\MSV-163MS-638-NORTE\EL\OBSOLETO</v>
      </c>
      <c r="O2929" t="s">
        <v>4780</v>
      </c>
    </row>
    <row r="2930" spans="1:16" x14ac:dyDescent="0.3">
      <c r="A2930" t="s">
        <v>4551</v>
      </c>
      <c r="B2930">
        <v>547451</v>
      </c>
      <c r="C2930" t="s">
        <v>5997</v>
      </c>
      <c r="D2930" s="11">
        <v>45931</v>
      </c>
      <c r="E2930" t="s">
        <v>4771</v>
      </c>
      <c r="F2930" t="s">
        <v>2786</v>
      </c>
      <c r="G2930" t="s">
        <v>2788</v>
      </c>
      <c r="H2930" t="str">
        <f>IF(_xlfn.XLOOKUP(E2930,LD_01[DOCUMENTO],LD_01[REVISÃO])=F2930,"VIGENTE","OBSOLETO")</f>
        <v>OBSOLETO</v>
      </c>
      <c r="I2930" t="s">
        <v>4320</v>
      </c>
      <c r="J2930" t="s">
        <v>4855</v>
      </c>
      <c r="K2930" t="str">
        <f t="shared" si="138"/>
        <v>MSV-163MS-638-NORTE</v>
      </c>
      <c r="L2930" t="str">
        <f>_xlfn.XLOOKUP(E2930,LD_PROJETOS!A:A,LD_PROJETOS!H:H)</f>
        <v>EL</v>
      </c>
      <c r="M2930" t="str">
        <f t="shared" si="139"/>
        <v>OBSOLETO</v>
      </c>
      <c r="N2930" t="str">
        <f t="shared" si="140"/>
        <v>C:\Users\luis.nunes\OneDrive - ATERPA\00.SERVIDOR\SALA TÉCNICA\00.PROJETOS\02.DOCUMENTOS\ANO 01\MSV-163MS-638-NORTE\EL\OBSOLETO</v>
      </c>
      <c r="O2930" t="s">
        <v>4780</v>
      </c>
    </row>
    <row r="2931" spans="1:16" x14ac:dyDescent="0.3">
      <c r="A2931" t="s">
        <v>4552</v>
      </c>
      <c r="B2931">
        <v>1061047</v>
      </c>
      <c r="C2931" t="s">
        <v>5997</v>
      </c>
      <c r="D2931" s="11">
        <v>45931</v>
      </c>
      <c r="E2931" t="s">
        <v>4772</v>
      </c>
      <c r="F2931" t="s">
        <v>2786</v>
      </c>
      <c r="G2931" t="s">
        <v>2787</v>
      </c>
      <c r="H2931" t="str">
        <f>IF(_xlfn.XLOOKUP(E2931,LD_01[DOCUMENTO],LD_01[REVISÃO])=F2931,"VIGENTE","OBSOLETO")</f>
        <v>OBSOLETO</v>
      </c>
      <c r="I2931" t="s">
        <v>4320</v>
      </c>
      <c r="J2931" t="s">
        <v>4855</v>
      </c>
      <c r="K2931" t="str">
        <f t="shared" si="138"/>
        <v>MSV-163MS-638-NORTE</v>
      </c>
      <c r="L2931" t="str">
        <f>_xlfn.XLOOKUP(E2931,LD_PROJETOS!A:A,LD_PROJETOS!H:H)</f>
        <v>EL</v>
      </c>
      <c r="M2931" t="str">
        <f t="shared" si="139"/>
        <v>OBSOLETO</v>
      </c>
      <c r="N2931" t="str">
        <f t="shared" si="140"/>
        <v>C:\Users\luis.nunes\OneDrive - ATERPA\00.SERVIDOR\SALA TÉCNICA\00.PROJETOS\02.DOCUMENTOS\ANO 01\MSV-163MS-638-NORTE\EL\OBSOLETO</v>
      </c>
      <c r="O2931" t="s">
        <v>4780</v>
      </c>
    </row>
    <row r="2932" spans="1:16" x14ac:dyDescent="0.3">
      <c r="A2932" t="s">
        <v>4553</v>
      </c>
      <c r="B2932">
        <v>516296</v>
      </c>
      <c r="C2932" t="s">
        <v>5997</v>
      </c>
      <c r="D2932" s="11">
        <v>45931</v>
      </c>
      <c r="E2932" t="s">
        <v>4772</v>
      </c>
      <c r="F2932" t="s">
        <v>2786</v>
      </c>
      <c r="G2932" t="s">
        <v>2788</v>
      </c>
      <c r="H2932" t="str">
        <f>IF(_xlfn.XLOOKUP(E2932,LD_01[DOCUMENTO],LD_01[REVISÃO])=F2932,"VIGENTE","OBSOLETO")</f>
        <v>OBSOLETO</v>
      </c>
      <c r="I2932" t="s">
        <v>4320</v>
      </c>
      <c r="J2932" t="s">
        <v>4855</v>
      </c>
      <c r="K2932" t="str">
        <f t="shared" si="138"/>
        <v>MSV-163MS-638-NORTE</v>
      </c>
      <c r="L2932" t="str">
        <f>_xlfn.XLOOKUP(E2932,LD_PROJETOS!A:A,LD_PROJETOS!H:H)</f>
        <v>EL</v>
      </c>
      <c r="M2932" t="str">
        <f t="shared" si="139"/>
        <v>OBSOLETO</v>
      </c>
      <c r="N2932" t="str">
        <f t="shared" si="140"/>
        <v>C:\Users\luis.nunes\OneDrive - ATERPA\00.SERVIDOR\SALA TÉCNICA\00.PROJETOS\02.DOCUMENTOS\ANO 01\MSV-163MS-638-NORTE\EL\OBSOLETO</v>
      </c>
      <c r="O2932" t="s">
        <v>4350</v>
      </c>
    </row>
    <row r="2933" spans="1:16" x14ac:dyDescent="0.3">
      <c r="A2933" t="s">
        <v>4554</v>
      </c>
      <c r="B2933">
        <v>3023368</v>
      </c>
      <c r="C2933" t="s">
        <v>5997</v>
      </c>
      <c r="D2933" s="11">
        <v>45931</v>
      </c>
      <c r="E2933" t="s">
        <v>3800</v>
      </c>
      <c r="F2933" t="s">
        <v>2791</v>
      </c>
      <c r="G2933" t="s">
        <v>2787</v>
      </c>
      <c r="H2933" t="str">
        <f>IF(_xlfn.XLOOKUP(E2933,LD_01[DOCUMENTO],LD_01[REVISÃO])=F2933,"VIGENTE","OBSOLETO")</f>
        <v>VIGENTE</v>
      </c>
      <c r="I2933" t="s">
        <v>4320</v>
      </c>
      <c r="J2933" t="s">
        <v>4855</v>
      </c>
      <c r="K2933" t="str">
        <f t="shared" si="138"/>
        <v>MSV-163MS-638-NORTE</v>
      </c>
      <c r="L2933" t="str">
        <f>_xlfn.XLOOKUP(E2933,LD_PROJETOS!A:A,LD_PROJETOS!H:H)</f>
        <v>EL</v>
      </c>
      <c r="M2933" t="str">
        <f t="shared" si="139"/>
        <v/>
      </c>
      <c r="N2933" t="str">
        <f t="shared" si="140"/>
        <v>C:\Users\luis.nunes\OneDrive - ATERPA\00.SERVIDOR\SALA TÉCNICA\00.PROJETOS\02.DOCUMENTOS\ANO 01\MSV-163MS-638-NORTE\EL</v>
      </c>
      <c r="O2933" t="s">
        <v>4350</v>
      </c>
    </row>
    <row r="2934" spans="1:16" x14ac:dyDescent="0.3">
      <c r="A2934" t="s">
        <v>4555</v>
      </c>
      <c r="B2934">
        <v>1925821</v>
      </c>
      <c r="C2934" t="s">
        <v>5997</v>
      </c>
      <c r="D2934" s="11">
        <v>45931</v>
      </c>
      <c r="E2934" t="s">
        <v>3800</v>
      </c>
      <c r="F2934" t="s">
        <v>2791</v>
      </c>
      <c r="G2934" t="s">
        <v>2788</v>
      </c>
      <c r="H2934" t="str">
        <f>IF(_xlfn.XLOOKUP(E2934,LD_01[DOCUMENTO],LD_01[REVISÃO])=F2934,"VIGENTE","OBSOLETO")</f>
        <v>VIGENTE</v>
      </c>
      <c r="I2934" t="s">
        <v>4320</v>
      </c>
      <c r="J2934" t="s">
        <v>4855</v>
      </c>
      <c r="K2934" t="str">
        <f t="shared" si="138"/>
        <v>MSV-163MS-638-NORTE</v>
      </c>
      <c r="L2934" t="str">
        <f>_xlfn.XLOOKUP(E2934,LD_PROJETOS!A:A,LD_PROJETOS!H:H)</f>
        <v>EL</v>
      </c>
      <c r="M2934" t="str">
        <f t="shared" si="139"/>
        <v/>
      </c>
      <c r="N2934" t="str">
        <f t="shared" si="140"/>
        <v>C:\Users\luis.nunes\OneDrive - ATERPA\00.SERVIDOR\SALA TÉCNICA\00.PROJETOS\02.DOCUMENTOS\ANO 01\MSV-163MS-638-NORTE\EL</v>
      </c>
      <c r="O2934" t="s">
        <v>4350</v>
      </c>
    </row>
    <row r="2935" spans="1:16" x14ac:dyDescent="0.3">
      <c r="A2935" t="s">
        <v>4556</v>
      </c>
      <c r="B2935">
        <v>1102420</v>
      </c>
      <c r="C2935" t="s">
        <v>5997</v>
      </c>
      <c r="D2935" s="11">
        <v>45931</v>
      </c>
      <c r="E2935" t="s">
        <v>3801</v>
      </c>
      <c r="F2935" t="s">
        <v>2791</v>
      </c>
      <c r="G2935" t="s">
        <v>2787</v>
      </c>
      <c r="H2935" t="str">
        <f>IF(_xlfn.XLOOKUP(E2935,LD_01[DOCUMENTO],LD_01[REVISÃO])=F2935,"VIGENTE","OBSOLETO")</f>
        <v>VIGENTE</v>
      </c>
      <c r="I2935" t="s">
        <v>4320</v>
      </c>
      <c r="J2935" t="s">
        <v>4855</v>
      </c>
      <c r="K2935" t="str">
        <f t="shared" si="138"/>
        <v>MSV-163MS-638-NORTE</v>
      </c>
      <c r="L2935" t="str">
        <f>_xlfn.XLOOKUP(E2935,LD_PROJETOS!A:A,LD_PROJETOS!H:H)</f>
        <v>EL</v>
      </c>
      <c r="M2935" t="str">
        <f t="shared" si="139"/>
        <v/>
      </c>
      <c r="N2935" t="str">
        <f t="shared" si="140"/>
        <v>C:\Users\luis.nunes\OneDrive - ATERPA\00.SERVIDOR\SALA TÉCNICA\00.PROJETOS\02.DOCUMENTOS\ANO 01\MSV-163MS-638-NORTE\EL</v>
      </c>
      <c r="O2935" t="s">
        <v>4350</v>
      </c>
    </row>
    <row r="2936" spans="1:16" x14ac:dyDescent="0.3">
      <c r="A2936" t="s">
        <v>4557</v>
      </c>
      <c r="B2936">
        <v>1466207</v>
      </c>
      <c r="C2936" t="s">
        <v>5997</v>
      </c>
      <c r="D2936" s="11">
        <v>45931</v>
      </c>
      <c r="E2936" t="s">
        <v>3801</v>
      </c>
      <c r="F2936" t="s">
        <v>2791</v>
      </c>
      <c r="G2936" t="s">
        <v>2788</v>
      </c>
      <c r="H2936" t="str">
        <f>IF(_xlfn.XLOOKUP(E2936,LD_01[DOCUMENTO],LD_01[REVISÃO])=F2936,"VIGENTE","OBSOLETO")</f>
        <v>VIGENTE</v>
      </c>
      <c r="I2936" t="s">
        <v>4320</v>
      </c>
      <c r="J2936" t="s">
        <v>4855</v>
      </c>
      <c r="K2936" t="str">
        <f t="shared" si="138"/>
        <v>MSV-163MS-638-NORTE</v>
      </c>
      <c r="L2936" t="str">
        <f>_xlfn.XLOOKUP(E2936,LD_PROJETOS!A:A,LD_PROJETOS!H:H)</f>
        <v>EL</v>
      </c>
      <c r="M2936" t="str">
        <f t="shared" si="139"/>
        <v/>
      </c>
      <c r="N2936" t="str">
        <f t="shared" si="140"/>
        <v>C:\Users\luis.nunes\OneDrive - ATERPA\00.SERVIDOR\SALA TÉCNICA\00.PROJETOS\02.DOCUMENTOS\ANO 01\MSV-163MS-638-NORTE\EL</v>
      </c>
      <c r="O2936" t="s">
        <v>4350</v>
      </c>
    </row>
    <row r="2937" spans="1:16" x14ac:dyDescent="0.3">
      <c r="A2937" t="s">
        <v>4558</v>
      </c>
      <c r="B2937">
        <v>170023</v>
      </c>
      <c r="C2937" t="s">
        <v>5997</v>
      </c>
      <c r="D2937" s="11">
        <v>45931</v>
      </c>
      <c r="E2937" s="10" t="s">
        <v>3802</v>
      </c>
      <c r="F2937" t="s">
        <v>2791</v>
      </c>
      <c r="G2937" t="s">
        <v>2787</v>
      </c>
      <c r="H2937" t="str">
        <f>IF(_xlfn.XLOOKUP(E2937,LD_01[DOCUMENTO],LD_01[REVISÃO])=F2937,"VIGENTE","OBSOLETO")</f>
        <v>OBSOLETO</v>
      </c>
      <c r="I2937" t="s">
        <v>4320</v>
      </c>
      <c r="J2937" t="s">
        <v>4855</v>
      </c>
      <c r="K2937" t="str">
        <f t="shared" si="138"/>
        <v>MSV-163MS-638-NORTE</v>
      </c>
      <c r="L2937" t="str">
        <f>_xlfn.XLOOKUP(E2937,LD_PROJETOS!A:A,LD_PROJETOS!H:H)</f>
        <v>EL</v>
      </c>
      <c r="M2937" t="str">
        <f t="shared" si="139"/>
        <v>OBSOLETO</v>
      </c>
      <c r="N2937" t="str">
        <f t="shared" si="140"/>
        <v>C:\Users\luis.nunes\OneDrive - ATERPA\00.SERVIDOR\SALA TÉCNICA\00.PROJETOS\02.DOCUMENTOS\ANO 01\MSV-163MS-638-NORTE\EL\OBSOLETO</v>
      </c>
      <c r="O2937" t="s">
        <v>4350</v>
      </c>
      <c r="P2937" t="s">
        <v>4805</v>
      </c>
    </row>
    <row r="2938" spans="1:16" x14ac:dyDescent="0.3">
      <c r="A2938" t="s">
        <v>4559</v>
      </c>
      <c r="B2938">
        <v>217067</v>
      </c>
      <c r="C2938" t="s">
        <v>5997</v>
      </c>
      <c r="D2938" s="11">
        <v>45931</v>
      </c>
      <c r="E2938" t="s">
        <v>3802</v>
      </c>
      <c r="F2938" t="s">
        <v>2791</v>
      </c>
      <c r="G2938" t="s">
        <v>2788</v>
      </c>
      <c r="H2938" t="str">
        <f>IF(_xlfn.XLOOKUP(E2938,LD_01[DOCUMENTO],LD_01[REVISÃO])=F2938,"VIGENTE","OBSOLETO")</f>
        <v>OBSOLETO</v>
      </c>
      <c r="I2938" t="s">
        <v>4320</v>
      </c>
      <c r="J2938" t="s">
        <v>4855</v>
      </c>
      <c r="K2938" t="str">
        <f t="shared" si="138"/>
        <v>MSV-163MS-638-NORTE</v>
      </c>
      <c r="L2938" t="str">
        <f>_xlfn.XLOOKUP(E2938,LD_PROJETOS!A:A,LD_PROJETOS!H:H)</f>
        <v>EL</v>
      </c>
      <c r="M2938" t="str">
        <f t="shared" si="139"/>
        <v>OBSOLETO</v>
      </c>
      <c r="N2938" t="str">
        <f t="shared" si="140"/>
        <v>C:\Users\luis.nunes\OneDrive - ATERPA\00.SERVIDOR\SALA TÉCNICA\00.PROJETOS\02.DOCUMENTOS\ANO 01\MSV-163MS-638-NORTE\EL\OBSOLETO</v>
      </c>
      <c r="O2938" t="s">
        <v>4350</v>
      </c>
    </row>
    <row r="2939" spans="1:16" x14ac:dyDescent="0.3">
      <c r="A2939" t="s">
        <v>4560</v>
      </c>
      <c r="B2939">
        <v>2992568</v>
      </c>
      <c r="C2939" t="s">
        <v>5997</v>
      </c>
      <c r="D2939" s="11">
        <v>45931</v>
      </c>
      <c r="E2939" t="s">
        <v>3803</v>
      </c>
      <c r="F2939" t="s">
        <v>2791</v>
      </c>
      <c r="G2939" t="s">
        <v>2787</v>
      </c>
      <c r="H2939" t="str">
        <f>IF(_xlfn.XLOOKUP(E2939,LD_01[DOCUMENTO],LD_01[REVISÃO])=F2939,"VIGENTE","OBSOLETO")</f>
        <v>VIGENTE</v>
      </c>
      <c r="I2939" t="s">
        <v>4320</v>
      </c>
      <c r="J2939" t="s">
        <v>4855</v>
      </c>
      <c r="K2939" t="str">
        <f t="shared" si="138"/>
        <v>MSV-163MS-638-NORTE</v>
      </c>
      <c r="L2939" t="str">
        <f>_xlfn.XLOOKUP(E2939,LD_PROJETOS!A:A,LD_PROJETOS!H:H)</f>
        <v>EL</v>
      </c>
      <c r="M2939" t="str">
        <f t="shared" si="139"/>
        <v/>
      </c>
      <c r="N2939" t="str">
        <f t="shared" si="140"/>
        <v>C:\Users\luis.nunes\OneDrive - ATERPA\00.SERVIDOR\SALA TÉCNICA\00.PROJETOS\02.DOCUMENTOS\ANO 01\MSV-163MS-638-NORTE\EL</v>
      </c>
      <c r="O2939" t="s">
        <v>4350</v>
      </c>
    </row>
    <row r="2940" spans="1:16" x14ac:dyDescent="0.3">
      <c r="A2940" t="s">
        <v>4561</v>
      </c>
      <c r="B2940">
        <v>1900293</v>
      </c>
      <c r="C2940" t="s">
        <v>5997</v>
      </c>
      <c r="D2940" s="11">
        <v>45931</v>
      </c>
      <c r="E2940" t="s">
        <v>3803</v>
      </c>
      <c r="F2940" t="s">
        <v>2791</v>
      </c>
      <c r="G2940" t="s">
        <v>2788</v>
      </c>
      <c r="H2940" t="str">
        <f>IF(_xlfn.XLOOKUP(E2940,LD_01[DOCUMENTO],LD_01[REVISÃO])=F2940,"VIGENTE","OBSOLETO")</f>
        <v>VIGENTE</v>
      </c>
      <c r="I2940" t="s">
        <v>4320</v>
      </c>
      <c r="J2940" t="s">
        <v>4855</v>
      </c>
      <c r="K2940" t="str">
        <f t="shared" si="138"/>
        <v>MSV-163MS-638-NORTE</v>
      </c>
      <c r="L2940" t="str">
        <f>_xlfn.XLOOKUP(E2940,LD_PROJETOS!A:A,LD_PROJETOS!H:H)</f>
        <v>EL</v>
      </c>
      <c r="M2940" t="str">
        <f t="shared" si="139"/>
        <v/>
      </c>
      <c r="N2940" t="str">
        <f t="shared" si="140"/>
        <v>C:\Users\luis.nunes\OneDrive - ATERPA\00.SERVIDOR\SALA TÉCNICA\00.PROJETOS\02.DOCUMENTOS\ANO 01\MSV-163MS-638-NORTE\EL</v>
      </c>
      <c r="O2940" t="s">
        <v>4350</v>
      </c>
    </row>
    <row r="2941" spans="1:16" x14ac:dyDescent="0.3">
      <c r="A2941" t="s">
        <v>4562</v>
      </c>
      <c r="B2941">
        <v>1109197</v>
      </c>
      <c r="C2941" t="s">
        <v>5997</v>
      </c>
      <c r="D2941" s="11">
        <v>45931</v>
      </c>
      <c r="E2941" t="s">
        <v>3804</v>
      </c>
      <c r="F2941" t="s">
        <v>2791</v>
      </c>
      <c r="G2941" t="s">
        <v>2787</v>
      </c>
      <c r="H2941" t="str">
        <f>IF(_xlfn.XLOOKUP(E2941,LD_01[DOCUMENTO],LD_01[REVISÃO])=F2941,"VIGENTE","OBSOLETO")</f>
        <v>VIGENTE</v>
      </c>
      <c r="I2941" t="s">
        <v>4320</v>
      </c>
      <c r="J2941" t="s">
        <v>4855</v>
      </c>
      <c r="K2941" t="str">
        <f t="shared" si="138"/>
        <v>MSV-163MS-638-NORTE</v>
      </c>
      <c r="L2941" t="str">
        <f>_xlfn.XLOOKUP(E2941,LD_PROJETOS!A:A,LD_PROJETOS!H:H)</f>
        <v>EL</v>
      </c>
      <c r="M2941" t="str">
        <f t="shared" si="139"/>
        <v/>
      </c>
      <c r="N2941" t="str">
        <f t="shared" si="140"/>
        <v>C:\Users\luis.nunes\OneDrive - ATERPA\00.SERVIDOR\SALA TÉCNICA\00.PROJETOS\02.DOCUMENTOS\ANO 01\MSV-163MS-638-NORTE\EL</v>
      </c>
      <c r="O2941" t="s">
        <v>4350</v>
      </c>
    </row>
    <row r="2942" spans="1:16" x14ac:dyDescent="0.3">
      <c r="A2942" t="s">
        <v>4563</v>
      </c>
      <c r="B2942">
        <v>1473401</v>
      </c>
      <c r="C2942" t="s">
        <v>5997</v>
      </c>
      <c r="D2942" s="11">
        <v>45931</v>
      </c>
      <c r="E2942" s="10" t="s">
        <v>3804</v>
      </c>
      <c r="F2942" t="s">
        <v>2791</v>
      </c>
      <c r="G2942" t="s">
        <v>2788</v>
      </c>
      <c r="H2942" t="str">
        <f>IF(_xlfn.XLOOKUP(E2942,LD_01[DOCUMENTO],LD_01[REVISÃO])=F2942,"VIGENTE","OBSOLETO")</f>
        <v>VIGENTE</v>
      </c>
      <c r="I2942" t="s">
        <v>4320</v>
      </c>
      <c r="J2942" t="s">
        <v>4855</v>
      </c>
      <c r="K2942" t="str">
        <f t="shared" si="138"/>
        <v>MSV-163MS-638-NORTE</v>
      </c>
      <c r="L2942" t="str">
        <f>_xlfn.XLOOKUP(E2942,LD_PROJETOS!A:A,LD_PROJETOS!H:H)</f>
        <v>EL</v>
      </c>
      <c r="M2942" t="str">
        <f t="shared" si="139"/>
        <v/>
      </c>
      <c r="N2942" t="str">
        <f t="shared" si="140"/>
        <v>C:\Users\luis.nunes\OneDrive - ATERPA\00.SERVIDOR\SALA TÉCNICA\00.PROJETOS\02.DOCUMENTOS\ANO 01\MSV-163MS-638-NORTE\EL</v>
      </c>
      <c r="O2942" t="s">
        <v>4350</v>
      </c>
      <c r="P2942" t="s">
        <v>4804</v>
      </c>
    </row>
    <row r="2943" spans="1:16" x14ac:dyDescent="0.3">
      <c r="A2943" t="s">
        <v>4564</v>
      </c>
      <c r="B2943">
        <v>169602</v>
      </c>
      <c r="C2943" t="s">
        <v>5997</v>
      </c>
      <c r="D2943" s="11">
        <v>45931</v>
      </c>
      <c r="E2943" t="s">
        <v>3805</v>
      </c>
      <c r="F2943" t="s">
        <v>2791</v>
      </c>
      <c r="G2943" t="s">
        <v>2787</v>
      </c>
      <c r="H2943" t="str">
        <f>IF(_xlfn.XLOOKUP(E2943,LD_01[DOCUMENTO],LD_01[REVISÃO])=F2943,"VIGENTE","OBSOLETO")</f>
        <v>VIGENTE</v>
      </c>
      <c r="I2943" t="s">
        <v>4320</v>
      </c>
      <c r="J2943" t="s">
        <v>4855</v>
      </c>
      <c r="K2943" t="str">
        <f t="shared" si="138"/>
        <v>MSV-163MS-638-NORTE</v>
      </c>
      <c r="L2943" t="str">
        <f>_xlfn.XLOOKUP(E2943,LD_PROJETOS!A:A,LD_PROJETOS!H:H)</f>
        <v>EL</v>
      </c>
      <c r="M2943" t="str">
        <f t="shared" si="139"/>
        <v/>
      </c>
      <c r="N2943" t="str">
        <f t="shared" si="140"/>
        <v>C:\Users\luis.nunes\OneDrive - ATERPA\00.SERVIDOR\SALA TÉCNICA\00.PROJETOS\02.DOCUMENTOS\ANO 01\MSV-163MS-638-NORTE\EL</v>
      </c>
      <c r="O2943" t="s">
        <v>4350</v>
      </c>
    </row>
    <row r="2944" spans="1:16" x14ac:dyDescent="0.3">
      <c r="A2944" t="s">
        <v>4565</v>
      </c>
      <c r="B2944">
        <v>216771</v>
      </c>
      <c r="C2944" t="s">
        <v>5997</v>
      </c>
      <c r="D2944" s="11">
        <v>45931</v>
      </c>
      <c r="E2944" t="s">
        <v>3805</v>
      </c>
      <c r="F2944" t="s">
        <v>2791</v>
      </c>
      <c r="G2944" t="s">
        <v>2788</v>
      </c>
      <c r="H2944" t="str">
        <f>IF(_xlfn.XLOOKUP(E2944,LD_01[DOCUMENTO],LD_01[REVISÃO])=F2944,"VIGENTE","OBSOLETO")</f>
        <v>VIGENTE</v>
      </c>
      <c r="I2944" t="s">
        <v>4320</v>
      </c>
      <c r="J2944" t="s">
        <v>4855</v>
      </c>
      <c r="K2944" t="str">
        <f t="shared" si="138"/>
        <v>MSV-163MS-638-NORTE</v>
      </c>
      <c r="L2944" t="str">
        <f>_xlfn.XLOOKUP(E2944,LD_PROJETOS!A:A,LD_PROJETOS!H:H)</f>
        <v>EL</v>
      </c>
      <c r="M2944" t="str">
        <f t="shared" si="139"/>
        <v/>
      </c>
      <c r="N2944" t="str">
        <f t="shared" si="140"/>
        <v>C:\Users\luis.nunes\OneDrive - ATERPA\00.SERVIDOR\SALA TÉCNICA\00.PROJETOS\02.DOCUMENTOS\ANO 01\MSV-163MS-638-NORTE\EL</v>
      </c>
      <c r="O2944" t="s">
        <v>4350</v>
      </c>
    </row>
    <row r="2945" spans="1:15" x14ac:dyDescent="0.3">
      <c r="A2945" t="s">
        <v>4566</v>
      </c>
      <c r="B2945">
        <v>2516897</v>
      </c>
      <c r="C2945" t="s">
        <v>5997</v>
      </c>
      <c r="D2945" s="11">
        <v>45931</v>
      </c>
      <c r="E2945" t="s">
        <v>3806</v>
      </c>
      <c r="F2945" t="s">
        <v>2791</v>
      </c>
      <c r="G2945" t="s">
        <v>2787</v>
      </c>
      <c r="H2945" t="str">
        <f>IF(_xlfn.XLOOKUP(E2945,LD_01[DOCUMENTO],LD_01[REVISÃO])=F2945,"VIGENTE","OBSOLETO")</f>
        <v>OBSOLETO</v>
      </c>
      <c r="I2945" t="s">
        <v>4320</v>
      </c>
      <c r="J2945" t="s">
        <v>4855</v>
      </c>
      <c r="K2945" t="str">
        <f t="shared" si="138"/>
        <v>MSV-163MS-638-NORTE</v>
      </c>
      <c r="L2945" t="str">
        <f>_xlfn.XLOOKUP(E2945,LD_PROJETOS!A:A,LD_PROJETOS!H:H)</f>
        <v>EL</v>
      </c>
      <c r="M2945" t="str">
        <f t="shared" si="139"/>
        <v>OBSOLETO</v>
      </c>
      <c r="N2945" t="str">
        <f t="shared" si="140"/>
        <v>C:\Users\luis.nunes\OneDrive - ATERPA\00.SERVIDOR\SALA TÉCNICA\00.PROJETOS\02.DOCUMENTOS\ANO 01\MSV-163MS-638-NORTE\EL\OBSOLETO</v>
      </c>
      <c r="O2945" t="s">
        <v>4350</v>
      </c>
    </row>
    <row r="2946" spans="1:15" x14ac:dyDescent="0.3">
      <c r="A2946" t="s">
        <v>4567</v>
      </c>
      <c r="B2946">
        <v>2561377</v>
      </c>
      <c r="C2946" t="s">
        <v>5997</v>
      </c>
      <c r="D2946" s="11">
        <v>45931</v>
      </c>
      <c r="E2946" t="s">
        <v>3806</v>
      </c>
      <c r="F2946" t="s">
        <v>2791</v>
      </c>
      <c r="G2946" t="s">
        <v>2788</v>
      </c>
      <c r="H2946" t="str">
        <f>IF(_xlfn.XLOOKUP(E2946,LD_01[DOCUMENTO],LD_01[REVISÃO])=F2946,"VIGENTE","OBSOLETO")</f>
        <v>OBSOLETO</v>
      </c>
      <c r="I2946" t="s">
        <v>4320</v>
      </c>
      <c r="J2946" t="s">
        <v>4855</v>
      </c>
      <c r="K2946" t="str">
        <f t="shared" si="138"/>
        <v>MSV-163MS-638-NORTE</v>
      </c>
      <c r="L2946" t="str">
        <f>_xlfn.XLOOKUP(E2946,LD_PROJETOS!A:A,LD_PROJETOS!H:H)</f>
        <v>EL</v>
      </c>
      <c r="M2946" t="str">
        <f t="shared" si="139"/>
        <v>OBSOLETO</v>
      </c>
      <c r="N2946" t="str">
        <f t="shared" si="140"/>
        <v>C:\Users\luis.nunes\OneDrive - ATERPA\00.SERVIDOR\SALA TÉCNICA\00.PROJETOS\02.DOCUMENTOS\ANO 01\MSV-163MS-638-NORTE\EL\OBSOLETO</v>
      </c>
      <c r="O2946" t="s">
        <v>4350</v>
      </c>
    </row>
    <row r="2947" spans="1:15" x14ac:dyDescent="0.3">
      <c r="A2947" t="s">
        <v>4568</v>
      </c>
      <c r="B2947">
        <v>641894</v>
      </c>
      <c r="C2947" t="s">
        <v>5997</v>
      </c>
      <c r="D2947" s="11">
        <v>45931</v>
      </c>
      <c r="E2947" t="s">
        <v>3807</v>
      </c>
      <c r="F2947" t="s">
        <v>2791</v>
      </c>
      <c r="G2947" t="s">
        <v>2787</v>
      </c>
      <c r="H2947" t="str">
        <f>IF(_xlfn.XLOOKUP(E2947,LD_01[DOCUMENTO],LD_01[REVISÃO])=F2947,"VIGENTE","OBSOLETO")</f>
        <v>VIGENTE</v>
      </c>
      <c r="I2947" t="s">
        <v>4320</v>
      </c>
      <c r="J2947" t="s">
        <v>4855</v>
      </c>
      <c r="K2947" t="str">
        <f t="shared" si="138"/>
        <v>MSV-163MS-638-NORTE</v>
      </c>
      <c r="L2947" t="str">
        <f>_xlfn.XLOOKUP(E2947,LD_PROJETOS!A:A,LD_PROJETOS!H:H)</f>
        <v>EL</v>
      </c>
      <c r="M2947" t="str">
        <f t="shared" si="139"/>
        <v/>
      </c>
      <c r="N2947" t="str">
        <f t="shared" si="140"/>
        <v>C:\Users\luis.nunes\OneDrive - ATERPA\00.SERVIDOR\SALA TÉCNICA\00.PROJETOS\02.DOCUMENTOS\ANO 01\MSV-163MS-638-NORTE\EL</v>
      </c>
      <c r="O2947" t="s">
        <v>4350</v>
      </c>
    </row>
    <row r="2948" spans="1:15" x14ac:dyDescent="0.3">
      <c r="A2948" t="s">
        <v>4569</v>
      </c>
      <c r="B2948">
        <v>2237375</v>
      </c>
      <c r="C2948" t="s">
        <v>5997</v>
      </c>
      <c r="D2948" s="11">
        <v>45931</v>
      </c>
      <c r="E2948" t="s">
        <v>3807</v>
      </c>
      <c r="F2948" t="s">
        <v>2791</v>
      </c>
      <c r="G2948" t="s">
        <v>2788</v>
      </c>
      <c r="H2948" t="str">
        <f>IF(_xlfn.XLOOKUP(E2948,LD_01[DOCUMENTO],LD_01[REVISÃO])=F2948,"VIGENTE","OBSOLETO")</f>
        <v>VIGENTE</v>
      </c>
      <c r="I2948" t="s">
        <v>4320</v>
      </c>
      <c r="J2948" t="s">
        <v>4855</v>
      </c>
      <c r="K2948" t="str">
        <f t="shared" si="138"/>
        <v>MSV-163MS-638-NORTE</v>
      </c>
      <c r="L2948" t="str">
        <f>_xlfn.XLOOKUP(E2948,LD_PROJETOS!A:A,LD_PROJETOS!H:H)</f>
        <v>EL</v>
      </c>
      <c r="M2948" t="str">
        <f t="shared" si="139"/>
        <v/>
      </c>
      <c r="N2948" t="str">
        <f t="shared" si="140"/>
        <v>C:\Users\luis.nunes\OneDrive - ATERPA\00.SERVIDOR\SALA TÉCNICA\00.PROJETOS\02.DOCUMENTOS\ANO 01\MSV-163MS-638-NORTE\EL</v>
      </c>
      <c r="O2948" t="s">
        <v>4350</v>
      </c>
    </row>
    <row r="2949" spans="1:15" x14ac:dyDescent="0.3">
      <c r="A2949" t="s">
        <v>4570</v>
      </c>
      <c r="B2949">
        <v>677982</v>
      </c>
      <c r="C2949" t="s">
        <v>5997</v>
      </c>
      <c r="D2949" s="11">
        <v>45931</v>
      </c>
      <c r="E2949" t="s">
        <v>3808</v>
      </c>
      <c r="F2949" t="s">
        <v>2791</v>
      </c>
      <c r="G2949" t="s">
        <v>2787</v>
      </c>
      <c r="H2949" t="str">
        <f>IF(_xlfn.XLOOKUP(E2949,LD_01[DOCUMENTO],LD_01[REVISÃO])=F2949,"VIGENTE","OBSOLETO")</f>
        <v>VIGENTE</v>
      </c>
      <c r="I2949" t="s">
        <v>4320</v>
      </c>
      <c r="J2949" t="s">
        <v>4855</v>
      </c>
      <c r="K2949" t="str">
        <f t="shared" si="138"/>
        <v>MSV-163MS-638-NORTE</v>
      </c>
      <c r="L2949" t="str">
        <f>_xlfn.XLOOKUP(E2949,LD_PROJETOS!A:A,LD_PROJETOS!H:H)</f>
        <v>EL</v>
      </c>
      <c r="M2949" t="str">
        <f t="shared" si="139"/>
        <v/>
      </c>
      <c r="N2949" t="str">
        <f t="shared" si="140"/>
        <v>C:\Users\luis.nunes\OneDrive - ATERPA\00.SERVIDOR\SALA TÉCNICA\00.PROJETOS\02.DOCUMENTOS\ANO 01\MSV-163MS-638-NORTE\EL</v>
      </c>
      <c r="O2949" t="s">
        <v>4350</v>
      </c>
    </row>
    <row r="2950" spans="1:15" x14ac:dyDescent="0.3">
      <c r="A2950" t="s">
        <v>4571</v>
      </c>
      <c r="B2950">
        <v>1529426</v>
      </c>
      <c r="C2950" t="s">
        <v>5997</v>
      </c>
      <c r="D2950" s="11">
        <v>45931</v>
      </c>
      <c r="E2950" t="s">
        <v>3808</v>
      </c>
      <c r="F2950" t="s">
        <v>2791</v>
      </c>
      <c r="G2950" t="s">
        <v>2788</v>
      </c>
      <c r="H2950" t="str">
        <f>IF(_xlfn.XLOOKUP(E2950,LD_01[DOCUMENTO],LD_01[REVISÃO])=F2950,"VIGENTE","OBSOLETO")</f>
        <v>VIGENTE</v>
      </c>
      <c r="I2950" t="s">
        <v>4320</v>
      </c>
      <c r="J2950" t="s">
        <v>4855</v>
      </c>
      <c r="K2950" t="str">
        <f t="shared" si="138"/>
        <v>MSV-163MS-638-NORTE</v>
      </c>
      <c r="L2950" t="str">
        <f>_xlfn.XLOOKUP(E2950,LD_PROJETOS!A:A,LD_PROJETOS!H:H)</f>
        <v>EL</v>
      </c>
      <c r="M2950" t="str">
        <f t="shared" si="139"/>
        <v/>
      </c>
      <c r="N2950" t="str">
        <f t="shared" si="140"/>
        <v>C:\Users\luis.nunes\OneDrive - ATERPA\00.SERVIDOR\SALA TÉCNICA\00.PROJETOS\02.DOCUMENTOS\ANO 01\MSV-163MS-638-NORTE\EL</v>
      </c>
      <c r="O2950" t="s">
        <v>4350</v>
      </c>
    </row>
    <row r="2951" spans="1:15" x14ac:dyDescent="0.3">
      <c r="A2951" t="s">
        <v>4572</v>
      </c>
      <c r="B2951">
        <v>170945</v>
      </c>
      <c r="C2951" t="s">
        <v>5997</v>
      </c>
      <c r="D2951" s="11">
        <v>45931</v>
      </c>
      <c r="E2951" t="s">
        <v>3809</v>
      </c>
      <c r="F2951" t="s">
        <v>2791</v>
      </c>
      <c r="G2951" t="s">
        <v>2787</v>
      </c>
      <c r="H2951" t="str">
        <f>IF(_xlfn.XLOOKUP(E2951,LD_01[DOCUMENTO],LD_01[REVISÃO])=F2951,"VIGENTE","OBSOLETO")</f>
        <v>OBSOLETO</v>
      </c>
      <c r="I2951" t="s">
        <v>4320</v>
      </c>
      <c r="J2951" t="s">
        <v>4855</v>
      </c>
      <c r="K2951" t="str">
        <f t="shared" si="138"/>
        <v>MSV-163MS-638-NORTE</v>
      </c>
      <c r="L2951" t="str">
        <f>_xlfn.XLOOKUP(E2951,LD_PROJETOS!A:A,LD_PROJETOS!H:H)</f>
        <v>EL</v>
      </c>
      <c r="M2951" t="str">
        <f t="shared" si="139"/>
        <v>OBSOLETO</v>
      </c>
      <c r="N2951" t="str">
        <f t="shared" si="140"/>
        <v>C:\Users\luis.nunes\OneDrive - ATERPA\00.SERVIDOR\SALA TÉCNICA\00.PROJETOS\02.DOCUMENTOS\ANO 01\MSV-163MS-638-NORTE\EL\OBSOLETO</v>
      </c>
      <c r="O2951" t="s">
        <v>4350</v>
      </c>
    </row>
    <row r="2952" spans="1:15" x14ac:dyDescent="0.3">
      <c r="A2952" t="s">
        <v>4573</v>
      </c>
      <c r="B2952">
        <v>218062</v>
      </c>
      <c r="C2952" t="s">
        <v>5997</v>
      </c>
      <c r="D2952" s="11">
        <v>45931</v>
      </c>
      <c r="E2952" t="s">
        <v>3809</v>
      </c>
      <c r="F2952" t="s">
        <v>2791</v>
      </c>
      <c r="G2952" t="s">
        <v>2788</v>
      </c>
      <c r="H2952" t="str">
        <f>IF(_xlfn.XLOOKUP(E2952,LD_01[DOCUMENTO],LD_01[REVISÃO])=F2952,"VIGENTE","OBSOLETO")</f>
        <v>OBSOLETO</v>
      </c>
      <c r="I2952" t="s">
        <v>4320</v>
      </c>
      <c r="J2952" t="s">
        <v>4855</v>
      </c>
      <c r="K2952" t="str">
        <f t="shared" si="138"/>
        <v>MSV-163MS-638-NORTE</v>
      </c>
      <c r="L2952" t="str">
        <f>_xlfn.XLOOKUP(E2952,LD_PROJETOS!A:A,LD_PROJETOS!H:H)</f>
        <v>EL</v>
      </c>
      <c r="M2952" t="str">
        <f t="shared" si="139"/>
        <v>OBSOLETO</v>
      </c>
      <c r="N2952" t="str">
        <f t="shared" si="140"/>
        <v>C:\Users\luis.nunes\OneDrive - ATERPA\00.SERVIDOR\SALA TÉCNICA\00.PROJETOS\02.DOCUMENTOS\ANO 01\MSV-163MS-638-NORTE\EL\OBSOLETO</v>
      </c>
      <c r="O2952" t="s">
        <v>4350</v>
      </c>
    </row>
    <row r="2953" spans="1:15" x14ac:dyDescent="0.3">
      <c r="A2953" t="s">
        <v>4574</v>
      </c>
      <c r="B2953">
        <v>10175790</v>
      </c>
      <c r="C2953" t="s">
        <v>5997</v>
      </c>
      <c r="D2953" s="11">
        <v>45931</v>
      </c>
      <c r="E2953" t="s">
        <v>3810</v>
      </c>
      <c r="F2953" t="s">
        <v>2799</v>
      </c>
      <c r="G2953" t="s">
        <v>2787</v>
      </c>
      <c r="H2953" t="str">
        <f>IF(_xlfn.XLOOKUP(E2953,LD_01[DOCUMENTO],LD_01[REVISÃO])=F2953,"VIGENTE","OBSOLETO")</f>
        <v>OBSOLETO</v>
      </c>
      <c r="I2953" t="s">
        <v>4320</v>
      </c>
      <c r="J2953" t="s">
        <v>4855</v>
      </c>
      <c r="K2953" t="str">
        <f t="shared" si="138"/>
        <v>MSV-163MS-638-NORTE</v>
      </c>
      <c r="L2953" t="str">
        <f>_xlfn.XLOOKUP(E2953,LD_PROJETOS!A:A,LD_PROJETOS!H:H)</f>
        <v>EL</v>
      </c>
      <c r="M2953" t="str">
        <f t="shared" si="139"/>
        <v>OBSOLETO</v>
      </c>
      <c r="N2953" t="str">
        <f t="shared" si="140"/>
        <v>C:\Users\luis.nunes\OneDrive - ATERPA\00.SERVIDOR\SALA TÉCNICA\00.PROJETOS\02.DOCUMENTOS\ANO 01\MSV-163MS-638-NORTE\EL\OBSOLETO</v>
      </c>
      <c r="O2953" t="s">
        <v>4350</v>
      </c>
    </row>
    <row r="2954" spans="1:15" x14ac:dyDescent="0.3">
      <c r="A2954" t="s">
        <v>4575</v>
      </c>
      <c r="B2954">
        <v>790648</v>
      </c>
      <c r="C2954" t="s">
        <v>5997</v>
      </c>
      <c r="D2954" s="11">
        <v>45931</v>
      </c>
      <c r="E2954" t="s">
        <v>3810</v>
      </c>
      <c r="F2954" t="s">
        <v>2799</v>
      </c>
      <c r="G2954" t="s">
        <v>2788</v>
      </c>
      <c r="H2954" t="str">
        <f>IF(_xlfn.XLOOKUP(E2954,LD_01[DOCUMENTO],LD_01[REVISÃO])=F2954,"VIGENTE","OBSOLETO")</f>
        <v>OBSOLETO</v>
      </c>
      <c r="I2954" t="s">
        <v>4320</v>
      </c>
      <c r="J2954" t="s">
        <v>4855</v>
      </c>
      <c r="K2954" t="str">
        <f t="shared" si="138"/>
        <v>MSV-163MS-638-NORTE</v>
      </c>
      <c r="L2954" t="str">
        <f>_xlfn.XLOOKUP(E2954,LD_PROJETOS!A:A,LD_PROJETOS!H:H)</f>
        <v>EL</v>
      </c>
      <c r="M2954" t="str">
        <f t="shared" si="139"/>
        <v>OBSOLETO</v>
      </c>
      <c r="N2954" t="str">
        <f t="shared" si="140"/>
        <v>C:\Users\luis.nunes\OneDrive - ATERPA\00.SERVIDOR\SALA TÉCNICA\00.PROJETOS\02.DOCUMENTOS\ANO 01\MSV-163MS-638-NORTE\EL\OBSOLETO</v>
      </c>
      <c r="O2954" t="s">
        <v>4350</v>
      </c>
    </row>
    <row r="2955" spans="1:15" x14ac:dyDescent="0.3">
      <c r="A2955" t="s">
        <v>4576</v>
      </c>
      <c r="B2955">
        <v>2067837</v>
      </c>
      <c r="C2955" t="s">
        <v>5997</v>
      </c>
      <c r="D2955" s="11">
        <v>45931</v>
      </c>
      <c r="E2955" t="s">
        <v>3811</v>
      </c>
      <c r="F2955" t="s">
        <v>2799</v>
      </c>
      <c r="G2955" t="s">
        <v>2787</v>
      </c>
      <c r="H2955" t="str">
        <f>IF(_xlfn.XLOOKUP(E2955,LD_01[DOCUMENTO],LD_01[REVISÃO])=F2955,"VIGENTE","OBSOLETO")</f>
        <v>OBSOLETO</v>
      </c>
      <c r="I2955" t="s">
        <v>4320</v>
      </c>
      <c r="J2955" t="s">
        <v>4855</v>
      </c>
      <c r="K2955" t="str">
        <f t="shared" si="138"/>
        <v>MSV-163MS-638-NORTE</v>
      </c>
      <c r="L2955" t="str">
        <f>_xlfn.XLOOKUP(E2955,LD_PROJETOS!A:A,LD_PROJETOS!H:H)</f>
        <v>EL</v>
      </c>
      <c r="M2955" t="str">
        <f t="shared" si="139"/>
        <v>OBSOLETO</v>
      </c>
      <c r="N2955" t="str">
        <f t="shared" si="140"/>
        <v>C:\Users\luis.nunes\OneDrive - ATERPA\00.SERVIDOR\SALA TÉCNICA\00.PROJETOS\02.DOCUMENTOS\ANO 01\MSV-163MS-638-NORTE\EL\OBSOLETO</v>
      </c>
      <c r="O2955" t="s">
        <v>4350</v>
      </c>
    </row>
    <row r="2956" spans="1:15" x14ac:dyDescent="0.3">
      <c r="A2956" t="s">
        <v>4577</v>
      </c>
      <c r="B2956">
        <v>414077</v>
      </c>
      <c r="C2956" t="s">
        <v>5997</v>
      </c>
      <c r="D2956" s="11">
        <v>45931</v>
      </c>
      <c r="E2956" t="s">
        <v>3811</v>
      </c>
      <c r="F2956" t="s">
        <v>2799</v>
      </c>
      <c r="G2956" t="s">
        <v>2788</v>
      </c>
      <c r="H2956" t="str">
        <f>IF(_xlfn.XLOOKUP(E2956,LD_01[DOCUMENTO],LD_01[REVISÃO])=F2956,"VIGENTE","OBSOLETO")</f>
        <v>OBSOLETO</v>
      </c>
      <c r="I2956" t="s">
        <v>4320</v>
      </c>
      <c r="J2956" t="s">
        <v>4855</v>
      </c>
      <c r="K2956" t="str">
        <f t="shared" si="138"/>
        <v>MSV-163MS-638-NORTE</v>
      </c>
      <c r="L2956" t="str">
        <f>_xlfn.XLOOKUP(E2956,LD_PROJETOS!A:A,LD_PROJETOS!H:H)</f>
        <v>EL</v>
      </c>
      <c r="M2956" t="str">
        <f t="shared" si="139"/>
        <v>OBSOLETO</v>
      </c>
      <c r="N2956" t="str">
        <f t="shared" si="140"/>
        <v>C:\Users\luis.nunes\OneDrive - ATERPA\00.SERVIDOR\SALA TÉCNICA\00.PROJETOS\02.DOCUMENTOS\ANO 01\MSV-163MS-638-NORTE\EL\OBSOLETO</v>
      </c>
      <c r="O2956" t="s">
        <v>4350</v>
      </c>
    </row>
    <row r="2957" spans="1:15" x14ac:dyDescent="0.3">
      <c r="A2957" t="s">
        <v>4578</v>
      </c>
      <c r="B2957">
        <v>6513389</v>
      </c>
      <c r="C2957" t="s">
        <v>5997</v>
      </c>
      <c r="D2957" s="11">
        <v>45931</v>
      </c>
      <c r="E2957" t="s">
        <v>3812</v>
      </c>
      <c r="F2957" t="s">
        <v>2791</v>
      </c>
      <c r="G2957" t="s">
        <v>2788</v>
      </c>
      <c r="H2957" t="str">
        <f>IF(_xlfn.XLOOKUP(E2957,LD_01[DOCUMENTO],LD_01[REVISÃO])=F2957,"VIGENTE","OBSOLETO")</f>
        <v>VIGENTE</v>
      </c>
      <c r="I2957" t="s">
        <v>4320</v>
      </c>
      <c r="J2957" t="s">
        <v>4855</v>
      </c>
      <c r="K2957" t="str">
        <f t="shared" si="138"/>
        <v>MSV-163MS-638-NORTE</v>
      </c>
      <c r="L2957" t="str">
        <f>_xlfn.XLOOKUP(E2957,LD_PROJETOS!A:A,LD_PROJETOS!H:H)</f>
        <v>EL</v>
      </c>
      <c r="M2957" t="str">
        <f t="shared" si="139"/>
        <v/>
      </c>
      <c r="N2957" t="str">
        <f t="shared" si="140"/>
        <v>C:\Users\luis.nunes\OneDrive - ATERPA\00.SERVIDOR\SALA TÉCNICA\00.PROJETOS\02.DOCUMENTOS\ANO 01\MSV-163MS-638-NORTE\EL</v>
      </c>
      <c r="O2957" t="s">
        <v>4350</v>
      </c>
    </row>
    <row r="2958" spans="1:15" x14ac:dyDescent="0.3">
      <c r="A2958" t="s">
        <v>4579</v>
      </c>
      <c r="B2958">
        <v>498175</v>
      </c>
      <c r="C2958" t="s">
        <v>5997</v>
      </c>
      <c r="D2958" s="11">
        <v>45931</v>
      </c>
      <c r="E2958" t="s">
        <v>3813</v>
      </c>
      <c r="F2958" t="s">
        <v>2799</v>
      </c>
      <c r="G2958" t="s">
        <v>2788</v>
      </c>
      <c r="H2958" t="str">
        <f>IF(_xlfn.XLOOKUP(E2958,LD_01[DOCUMENTO],LD_01[REVISÃO])=F2958,"VIGENTE","OBSOLETO")</f>
        <v>OBSOLETO</v>
      </c>
      <c r="I2958" t="s">
        <v>4320</v>
      </c>
      <c r="J2958" t="s">
        <v>4855</v>
      </c>
      <c r="K2958" t="str">
        <f t="shared" si="138"/>
        <v>MSV-163MS-638-NORTE</v>
      </c>
      <c r="L2958" t="str">
        <f>_xlfn.XLOOKUP(E2958,LD_PROJETOS!A:A,LD_PROJETOS!H:H)</f>
        <v>EL</v>
      </c>
      <c r="M2958" t="str">
        <f t="shared" si="139"/>
        <v>OBSOLETO</v>
      </c>
      <c r="N2958" t="str">
        <f t="shared" si="140"/>
        <v>C:\Users\luis.nunes\OneDrive - ATERPA\00.SERVIDOR\SALA TÉCNICA\00.PROJETOS\02.DOCUMENTOS\ANO 01\MSV-163MS-638-NORTE\EL\OBSOLETO</v>
      </c>
      <c r="O2958" t="s">
        <v>4350</v>
      </c>
    </row>
    <row r="2959" spans="1:15" x14ac:dyDescent="0.3">
      <c r="A2959" t="s">
        <v>4580</v>
      </c>
      <c r="B2959">
        <v>1155027</v>
      </c>
      <c r="C2959" t="s">
        <v>5997</v>
      </c>
      <c r="D2959" s="11">
        <v>45931</v>
      </c>
      <c r="E2959" t="s">
        <v>3814</v>
      </c>
      <c r="F2959" t="s">
        <v>2791</v>
      </c>
      <c r="G2959" t="s">
        <v>2788</v>
      </c>
      <c r="H2959" t="str">
        <f>IF(_xlfn.XLOOKUP(E2959,LD_01[DOCUMENTO],LD_01[REVISÃO])=F2959,"VIGENTE","OBSOLETO")</f>
        <v>VIGENTE</v>
      </c>
      <c r="I2959" t="s">
        <v>4320</v>
      </c>
      <c r="J2959" t="s">
        <v>4855</v>
      </c>
      <c r="K2959" t="str">
        <f t="shared" si="138"/>
        <v>MSV-163MS-638-NORTE</v>
      </c>
      <c r="L2959" t="str">
        <f>_xlfn.XLOOKUP(E2959,LD_PROJETOS!A:A,LD_PROJETOS!H:H)</f>
        <v>EL</v>
      </c>
      <c r="M2959" t="str">
        <f t="shared" si="139"/>
        <v/>
      </c>
      <c r="N2959" t="str">
        <f t="shared" si="140"/>
        <v>C:\Users\luis.nunes\OneDrive - ATERPA\00.SERVIDOR\SALA TÉCNICA\00.PROJETOS\02.DOCUMENTOS\ANO 01\MSV-163MS-638-NORTE\EL</v>
      </c>
      <c r="O2959" t="s">
        <v>4350</v>
      </c>
    </row>
    <row r="2960" spans="1:15" x14ac:dyDescent="0.3">
      <c r="A2960" t="s">
        <v>4581</v>
      </c>
      <c r="B2960">
        <v>1047412</v>
      </c>
      <c r="C2960" t="s">
        <v>5997</v>
      </c>
      <c r="D2960" s="11">
        <v>45931</v>
      </c>
      <c r="E2960" t="s">
        <v>3818</v>
      </c>
      <c r="F2960" t="s">
        <v>2799</v>
      </c>
      <c r="G2960" t="s">
        <v>2788</v>
      </c>
      <c r="H2960" t="str">
        <f>IF(_xlfn.XLOOKUP(E2960,LD_01[DOCUMENTO],LD_01[REVISÃO])=F2960,"VIGENTE","OBSOLETO")</f>
        <v>VIGENTE</v>
      </c>
      <c r="I2960" t="s">
        <v>4320</v>
      </c>
      <c r="J2960" t="s">
        <v>4855</v>
      </c>
      <c r="K2960" t="str">
        <f t="shared" si="138"/>
        <v>MSV-163MS-638-NORTE</v>
      </c>
      <c r="L2960" t="str">
        <f>_xlfn.XLOOKUP(E2960,LD_PROJETOS!A:A,LD_PROJETOS!H:H)</f>
        <v>EL</v>
      </c>
      <c r="M2960" t="str">
        <f t="shared" si="139"/>
        <v/>
      </c>
      <c r="N2960" t="str">
        <f t="shared" si="140"/>
        <v>C:\Users\luis.nunes\OneDrive - ATERPA\00.SERVIDOR\SALA TÉCNICA\00.PROJETOS\02.DOCUMENTOS\ANO 01\MSV-163MS-638-NORTE\EL</v>
      </c>
      <c r="O2960" t="s">
        <v>4350</v>
      </c>
    </row>
    <row r="2961" spans="1:15" x14ac:dyDescent="0.3">
      <c r="A2961" t="s">
        <v>4582</v>
      </c>
      <c r="B2961">
        <v>13052941</v>
      </c>
      <c r="C2961" t="s">
        <v>5997</v>
      </c>
      <c r="D2961" s="11">
        <v>45931</v>
      </c>
      <c r="E2961" t="s">
        <v>3820</v>
      </c>
      <c r="F2961" t="s">
        <v>2791</v>
      </c>
      <c r="G2961" t="s">
        <v>2787</v>
      </c>
      <c r="H2961" t="str">
        <f>IF(_xlfn.XLOOKUP(E2961,LD_01[DOCUMENTO],LD_01[REVISÃO])=F2961,"VIGENTE","OBSOLETO")</f>
        <v>VIGENTE</v>
      </c>
      <c r="I2961" t="s">
        <v>4320</v>
      </c>
      <c r="J2961" t="s">
        <v>4855</v>
      </c>
      <c r="K2961" t="str">
        <f t="shared" si="138"/>
        <v>MSV-163MS-638-NORTE</v>
      </c>
      <c r="L2961" t="str">
        <f>_xlfn.XLOOKUP(E2961,LD_PROJETOS!A:A,LD_PROJETOS!H:H)</f>
        <v>GG</v>
      </c>
      <c r="M2961" t="str">
        <f t="shared" si="139"/>
        <v/>
      </c>
      <c r="N2961" t="str">
        <f t="shared" si="140"/>
        <v>C:\Users\luis.nunes\OneDrive - ATERPA\00.SERVIDOR\SALA TÉCNICA\00.PROJETOS\02.DOCUMENTOS\ANO 01\MSV-163MS-638-NORTE\GG</v>
      </c>
      <c r="O2961" t="s">
        <v>4350</v>
      </c>
    </row>
    <row r="2962" spans="1:15" x14ac:dyDescent="0.3">
      <c r="A2962" t="s">
        <v>4583</v>
      </c>
      <c r="B2962">
        <v>1775602</v>
      </c>
      <c r="C2962" t="s">
        <v>5997</v>
      </c>
      <c r="D2962" s="11">
        <v>45931</v>
      </c>
      <c r="E2962" t="s">
        <v>3820</v>
      </c>
      <c r="F2962" t="s">
        <v>2791</v>
      </c>
      <c r="G2962" t="s">
        <v>2788</v>
      </c>
      <c r="H2962" t="str">
        <f>IF(_xlfn.XLOOKUP(E2962,LD_01[DOCUMENTO],LD_01[REVISÃO])=F2962,"VIGENTE","OBSOLETO")</f>
        <v>VIGENTE</v>
      </c>
      <c r="I2962" t="s">
        <v>4320</v>
      </c>
      <c r="J2962" t="s">
        <v>4855</v>
      </c>
      <c r="K2962" t="str">
        <f t="shared" si="138"/>
        <v>MSV-163MS-638-NORTE</v>
      </c>
      <c r="L2962" t="str">
        <f>_xlfn.XLOOKUP(E2962,LD_PROJETOS!A:A,LD_PROJETOS!H:H)</f>
        <v>GG</v>
      </c>
      <c r="M2962" t="str">
        <f t="shared" si="139"/>
        <v/>
      </c>
      <c r="N2962" t="str">
        <f t="shared" si="140"/>
        <v>C:\Users\luis.nunes\OneDrive - ATERPA\00.SERVIDOR\SALA TÉCNICA\00.PROJETOS\02.DOCUMENTOS\ANO 01\MSV-163MS-638-NORTE\GG</v>
      </c>
      <c r="O2962" t="s">
        <v>4350</v>
      </c>
    </row>
    <row r="2963" spans="1:15" x14ac:dyDescent="0.3">
      <c r="A2963" t="s">
        <v>4584</v>
      </c>
      <c r="B2963">
        <v>13055172</v>
      </c>
      <c r="C2963" t="s">
        <v>5997</v>
      </c>
      <c r="D2963" s="11">
        <v>45931</v>
      </c>
      <c r="E2963" t="s">
        <v>3821</v>
      </c>
      <c r="F2963" t="s">
        <v>2791</v>
      </c>
      <c r="G2963" t="s">
        <v>2787</v>
      </c>
      <c r="H2963" t="str">
        <f>IF(_xlfn.XLOOKUP(E2963,LD_01[DOCUMENTO],LD_01[REVISÃO])=F2963,"VIGENTE","OBSOLETO")</f>
        <v>VIGENTE</v>
      </c>
      <c r="I2963" t="s">
        <v>4320</v>
      </c>
      <c r="J2963" t="s">
        <v>4855</v>
      </c>
      <c r="K2963" t="str">
        <f t="shared" si="138"/>
        <v>MSV-163MS-638-NORTE</v>
      </c>
      <c r="L2963" t="str">
        <f>_xlfn.XLOOKUP(E2963,LD_PROJETOS!A:A,LD_PROJETOS!H:H)</f>
        <v>GG</v>
      </c>
      <c r="M2963" t="str">
        <f t="shared" si="139"/>
        <v/>
      </c>
      <c r="N2963" t="str">
        <f t="shared" si="140"/>
        <v>C:\Users\luis.nunes\OneDrive - ATERPA\00.SERVIDOR\SALA TÉCNICA\00.PROJETOS\02.DOCUMENTOS\ANO 01\MSV-163MS-638-NORTE\GG</v>
      </c>
      <c r="O2963" t="s">
        <v>4350</v>
      </c>
    </row>
    <row r="2964" spans="1:15" x14ac:dyDescent="0.3">
      <c r="A2964" t="s">
        <v>4585</v>
      </c>
      <c r="B2964">
        <v>745152</v>
      </c>
      <c r="C2964" t="s">
        <v>5997</v>
      </c>
      <c r="D2964" s="11">
        <v>45931</v>
      </c>
      <c r="E2964" t="s">
        <v>3821</v>
      </c>
      <c r="F2964" t="s">
        <v>2791</v>
      </c>
      <c r="G2964" t="s">
        <v>2788</v>
      </c>
      <c r="H2964" t="str">
        <f>IF(_xlfn.XLOOKUP(E2964,LD_01[DOCUMENTO],LD_01[REVISÃO])=F2964,"VIGENTE","OBSOLETO")</f>
        <v>VIGENTE</v>
      </c>
      <c r="I2964" t="s">
        <v>4320</v>
      </c>
      <c r="J2964" t="s">
        <v>4855</v>
      </c>
      <c r="K2964" t="str">
        <f t="shared" si="138"/>
        <v>MSV-163MS-638-NORTE</v>
      </c>
      <c r="L2964" t="str">
        <f>_xlfn.XLOOKUP(E2964,LD_PROJETOS!A:A,LD_PROJETOS!H:H)</f>
        <v>GG</v>
      </c>
      <c r="M2964" t="str">
        <f t="shared" si="139"/>
        <v/>
      </c>
      <c r="N2964" t="str">
        <f t="shared" si="140"/>
        <v>C:\Users\luis.nunes\OneDrive - ATERPA\00.SERVIDOR\SALA TÉCNICA\00.PROJETOS\02.DOCUMENTOS\ANO 01\MSV-163MS-638-NORTE\GG</v>
      </c>
      <c r="O2964" t="s">
        <v>4780</v>
      </c>
    </row>
    <row r="2965" spans="1:15" x14ac:dyDescent="0.3">
      <c r="A2965" t="s">
        <v>4586</v>
      </c>
      <c r="B2965">
        <v>12999881</v>
      </c>
      <c r="C2965" t="s">
        <v>5997</v>
      </c>
      <c r="D2965" s="11">
        <v>45931</v>
      </c>
      <c r="E2965" t="s">
        <v>4773</v>
      </c>
      <c r="F2965" t="s">
        <v>2791</v>
      </c>
      <c r="G2965" t="s">
        <v>2787</v>
      </c>
      <c r="H2965" t="str">
        <f>IF(_xlfn.XLOOKUP(E2965,LD_01[DOCUMENTO],LD_01[REVISÃO])=F2965,"VIGENTE","OBSOLETO")</f>
        <v>VIGENTE</v>
      </c>
      <c r="I2965" t="s">
        <v>4320</v>
      </c>
      <c r="J2965" t="s">
        <v>4855</v>
      </c>
      <c r="K2965" t="str">
        <f t="shared" si="138"/>
        <v>MSV-163MS-638-NORTE</v>
      </c>
      <c r="L2965" t="str">
        <f>_xlfn.XLOOKUP(E2965,LD_PROJETOS!A:A,LD_PROJETOS!H:H)</f>
        <v>GG</v>
      </c>
      <c r="M2965" t="str">
        <f t="shared" si="139"/>
        <v/>
      </c>
      <c r="N2965" t="str">
        <f t="shared" si="140"/>
        <v>C:\Users\luis.nunes\OneDrive - ATERPA\00.SERVIDOR\SALA TÉCNICA\00.PROJETOS\02.DOCUMENTOS\ANO 01\MSV-163MS-638-NORTE\GG</v>
      </c>
      <c r="O2965" t="s">
        <v>4780</v>
      </c>
    </row>
    <row r="2966" spans="1:15" x14ac:dyDescent="0.3">
      <c r="A2966" t="s">
        <v>4587</v>
      </c>
      <c r="B2966">
        <v>711754</v>
      </c>
      <c r="C2966" t="s">
        <v>5997</v>
      </c>
      <c r="D2966" s="11">
        <v>45931</v>
      </c>
      <c r="E2966" t="s">
        <v>4773</v>
      </c>
      <c r="F2966" t="s">
        <v>2791</v>
      </c>
      <c r="G2966" t="s">
        <v>2788</v>
      </c>
      <c r="H2966" t="str">
        <f>IF(_xlfn.XLOOKUP(E2966,LD_01[DOCUMENTO],LD_01[REVISÃO])=F2966,"VIGENTE","OBSOLETO")</f>
        <v>VIGENTE</v>
      </c>
      <c r="I2966" t="s">
        <v>4320</v>
      </c>
      <c r="J2966" t="s">
        <v>4855</v>
      </c>
      <c r="K2966" t="str">
        <f t="shared" si="138"/>
        <v>MSV-163MS-638-NORTE</v>
      </c>
      <c r="L2966" t="str">
        <f>_xlfn.XLOOKUP(E2966,LD_PROJETOS!A:A,LD_PROJETOS!H:H)</f>
        <v>GG</v>
      </c>
      <c r="M2966" t="str">
        <f t="shared" si="139"/>
        <v/>
      </c>
      <c r="N2966" t="str">
        <f t="shared" si="140"/>
        <v>C:\Users\luis.nunes\OneDrive - ATERPA\00.SERVIDOR\SALA TÉCNICA\00.PROJETOS\02.DOCUMENTOS\ANO 01\MSV-163MS-638-NORTE\GG</v>
      </c>
      <c r="O2966" t="s">
        <v>4780</v>
      </c>
    </row>
    <row r="2967" spans="1:15" x14ac:dyDescent="0.3">
      <c r="A2967" t="s">
        <v>4588</v>
      </c>
      <c r="B2967">
        <v>13012516</v>
      </c>
      <c r="C2967" t="s">
        <v>5997</v>
      </c>
      <c r="D2967" s="11">
        <v>45931</v>
      </c>
      <c r="E2967" t="s">
        <v>4774</v>
      </c>
      <c r="F2967" t="s">
        <v>2791</v>
      </c>
      <c r="G2967" t="s">
        <v>2787</v>
      </c>
      <c r="H2967" t="str">
        <f>IF(_xlfn.XLOOKUP(E2967,LD_01[DOCUMENTO],LD_01[REVISÃO])=F2967,"VIGENTE","OBSOLETO")</f>
        <v>VIGENTE</v>
      </c>
      <c r="I2967" t="s">
        <v>4320</v>
      </c>
      <c r="J2967" t="s">
        <v>4855</v>
      </c>
      <c r="K2967" t="str">
        <f t="shared" si="138"/>
        <v>MSV-163MS-638-NORTE</v>
      </c>
      <c r="L2967" t="str">
        <f>_xlfn.XLOOKUP(E2967,LD_PROJETOS!A:A,LD_PROJETOS!H:H)</f>
        <v>GG</v>
      </c>
      <c r="M2967" t="str">
        <f t="shared" si="139"/>
        <v/>
      </c>
      <c r="N2967" t="str">
        <f t="shared" si="140"/>
        <v>C:\Users\luis.nunes\OneDrive - ATERPA\00.SERVIDOR\SALA TÉCNICA\00.PROJETOS\02.DOCUMENTOS\ANO 01\MSV-163MS-638-NORTE\GG</v>
      </c>
      <c r="O2967" t="s">
        <v>4780</v>
      </c>
    </row>
    <row r="2968" spans="1:15" x14ac:dyDescent="0.3">
      <c r="A2968" t="s">
        <v>4589</v>
      </c>
      <c r="B2968">
        <v>702719</v>
      </c>
      <c r="C2968" t="s">
        <v>5997</v>
      </c>
      <c r="D2968" s="11">
        <v>45931</v>
      </c>
      <c r="E2968" t="s">
        <v>4774</v>
      </c>
      <c r="F2968" t="s">
        <v>2791</v>
      </c>
      <c r="G2968" t="s">
        <v>2788</v>
      </c>
      <c r="H2968" t="str">
        <f>IF(_xlfn.XLOOKUP(E2968,LD_01[DOCUMENTO],LD_01[REVISÃO])=F2968,"VIGENTE","OBSOLETO")</f>
        <v>VIGENTE</v>
      </c>
      <c r="I2968" t="s">
        <v>4320</v>
      </c>
      <c r="J2968" t="s">
        <v>4855</v>
      </c>
      <c r="K2968" t="str">
        <f t="shared" si="138"/>
        <v>MSV-163MS-638-NORTE</v>
      </c>
      <c r="L2968" t="str">
        <f>_xlfn.XLOOKUP(E2968,LD_PROJETOS!A:A,LD_PROJETOS!H:H)</f>
        <v>GG</v>
      </c>
      <c r="M2968" t="str">
        <f t="shared" si="139"/>
        <v/>
      </c>
      <c r="N2968" t="str">
        <f t="shared" si="140"/>
        <v>C:\Users\luis.nunes\OneDrive - ATERPA\00.SERVIDOR\SALA TÉCNICA\00.PROJETOS\02.DOCUMENTOS\ANO 01\MSV-163MS-638-NORTE\GG</v>
      </c>
      <c r="O2968" t="s">
        <v>4780</v>
      </c>
    </row>
    <row r="2969" spans="1:15" x14ac:dyDescent="0.3">
      <c r="A2969" t="s">
        <v>4590</v>
      </c>
      <c r="B2969">
        <v>13012923</v>
      </c>
      <c r="C2969" t="s">
        <v>5997</v>
      </c>
      <c r="D2969" s="11">
        <v>45931</v>
      </c>
      <c r="E2969" t="s">
        <v>4775</v>
      </c>
      <c r="F2969" t="s">
        <v>2791</v>
      </c>
      <c r="G2969" t="s">
        <v>2787</v>
      </c>
      <c r="H2969" t="str">
        <f>IF(_xlfn.XLOOKUP(E2969,LD_01[DOCUMENTO],LD_01[REVISÃO])=F2969,"VIGENTE","OBSOLETO")</f>
        <v>VIGENTE</v>
      </c>
      <c r="I2969" t="s">
        <v>4320</v>
      </c>
      <c r="J2969" t="s">
        <v>4855</v>
      </c>
      <c r="K2969" t="str">
        <f t="shared" si="138"/>
        <v>MSV-163MS-638-NORTE</v>
      </c>
      <c r="L2969" t="str">
        <f>_xlfn.XLOOKUP(E2969,LD_PROJETOS!A:A,LD_PROJETOS!H:H)</f>
        <v>GG</v>
      </c>
      <c r="M2969" t="str">
        <f t="shared" si="139"/>
        <v/>
      </c>
      <c r="N2969" t="str">
        <f t="shared" si="140"/>
        <v>C:\Users\luis.nunes\OneDrive - ATERPA\00.SERVIDOR\SALA TÉCNICA\00.PROJETOS\02.DOCUMENTOS\ANO 01\MSV-163MS-638-NORTE\GG</v>
      </c>
      <c r="O2969" t="s">
        <v>4780</v>
      </c>
    </row>
    <row r="2970" spans="1:15" x14ac:dyDescent="0.3">
      <c r="A2970" t="s">
        <v>4591</v>
      </c>
      <c r="B2970">
        <v>364322</v>
      </c>
      <c r="C2970" t="s">
        <v>5997</v>
      </c>
      <c r="D2970" s="11">
        <v>45931</v>
      </c>
      <c r="E2970" t="s">
        <v>4775</v>
      </c>
      <c r="F2970" t="s">
        <v>2791</v>
      </c>
      <c r="G2970" t="s">
        <v>2788</v>
      </c>
      <c r="H2970" t="str">
        <f>IF(_xlfn.XLOOKUP(E2970,LD_01[DOCUMENTO],LD_01[REVISÃO])=F2970,"VIGENTE","OBSOLETO")</f>
        <v>VIGENTE</v>
      </c>
      <c r="I2970" t="s">
        <v>4320</v>
      </c>
      <c r="J2970" t="s">
        <v>4855</v>
      </c>
      <c r="K2970" t="str">
        <f t="shared" si="138"/>
        <v>MSV-163MS-638-NORTE</v>
      </c>
      <c r="L2970" t="str">
        <f>_xlfn.XLOOKUP(E2970,LD_PROJETOS!A:A,LD_PROJETOS!H:H)</f>
        <v>GG</v>
      </c>
      <c r="M2970" t="str">
        <f t="shared" si="139"/>
        <v/>
      </c>
      <c r="N2970" t="str">
        <f t="shared" si="140"/>
        <v>C:\Users\luis.nunes\OneDrive - ATERPA\00.SERVIDOR\SALA TÉCNICA\00.PROJETOS\02.DOCUMENTOS\ANO 01\MSV-163MS-638-NORTE\GG</v>
      </c>
      <c r="O2970" t="s">
        <v>4350</v>
      </c>
    </row>
    <row r="2971" spans="1:15" x14ac:dyDescent="0.3">
      <c r="A2971" t="s">
        <v>4592</v>
      </c>
      <c r="B2971">
        <v>12257280</v>
      </c>
      <c r="C2971" t="s">
        <v>5997</v>
      </c>
      <c r="D2971" s="11">
        <v>45931</v>
      </c>
      <c r="E2971" t="s">
        <v>3822</v>
      </c>
      <c r="F2971" t="s">
        <v>2818</v>
      </c>
      <c r="G2971" t="s">
        <v>2788</v>
      </c>
      <c r="H2971" t="str">
        <f>IF(_xlfn.XLOOKUP(E2971,LD_01[DOCUMENTO],LD_01[REVISÃO])=F2971,"VIGENTE","OBSOLETO")</f>
        <v>VIGENTE</v>
      </c>
      <c r="I2971" t="s">
        <v>4320</v>
      </c>
      <c r="J2971" t="s">
        <v>4855</v>
      </c>
      <c r="K2971" t="str">
        <f t="shared" si="138"/>
        <v>MSV-163MS-638-NORTE</v>
      </c>
      <c r="L2971" t="str">
        <f>_xlfn.XLOOKUP(E2971,LD_PROJETOS!A:A,LD_PROJETOS!H:H)</f>
        <v>GG</v>
      </c>
      <c r="M2971" t="str">
        <f t="shared" si="139"/>
        <v/>
      </c>
      <c r="N2971" t="str">
        <f t="shared" si="140"/>
        <v>C:\Users\luis.nunes\OneDrive - ATERPA\00.SERVIDOR\SALA TÉCNICA\00.PROJETOS\02.DOCUMENTOS\ANO 01\MSV-163MS-638-NORTE\GG</v>
      </c>
      <c r="O2971" t="s">
        <v>4350</v>
      </c>
    </row>
    <row r="2972" spans="1:15" x14ac:dyDescent="0.3">
      <c r="A2972" t="s">
        <v>4593</v>
      </c>
      <c r="B2972">
        <v>162845987</v>
      </c>
      <c r="C2972" t="s">
        <v>5997</v>
      </c>
      <c r="D2972" s="11">
        <v>45931</v>
      </c>
      <c r="E2972" t="s">
        <v>3823</v>
      </c>
      <c r="F2972" t="s">
        <v>2791</v>
      </c>
      <c r="G2972" t="s">
        <v>2788</v>
      </c>
      <c r="H2972" t="str">
        <f>IF(_xlfn.XLOOKUP(E2972,LD_01[DOCUMENTO],LD_01[REVISÃO])=F2972,"VIGENTE","OBSOLETO")</f>
        <v>VIGENTE</v>
      </c>
      <c r="I2972" t="s">
        <v>4320</v>
      </c>
      <c r="J2972" t="s">
        <v>4855</v>
      </c>
      <c r="K2972" t="str">
        <f t="shared" si="138"/>
        <v>MSV-163MS-638-NORTE</v>
      </c>
      <c r="L2972" t="str">
        <f>_xlfn.XLOOKUP(E2972,LD_PROJETOS!A:A,LD_PROJETOS!H:H)</f>
        <v>GG</v>
      </c>
      <c r="M2972" t="str">
        <f t="shared" si="139"/>
        <v/>
      </c>
      <c r="N2972" t="str">
        <f t="shared" si="140"/>
        <v>C:\Users\luis.nunes\OneDrive - ATERPA\00.SERVIDOR\SALA TÉCNICA\00.PROJETOS\02.DOCUMENTOS\ANO 01\MSV-163MS-638-NORTE\GG</v>
      </c>
      <c r="O2972" t="s">
        <v>4350</v>
      </c>
    </row>
    <row r="2973" spans="1:15" x14ac:dyDescent="0.3">
      <c r="A2973" t="s">
        <v>4594</v>
      </c>
      <c r="B2973">
        <v>1356105</v>
      </c>
      <c r="C2973" t="s">
        <v>5997</v>
      </c>
      <c r="D2973" s="11">
        <v>45931</v>
      </c>
      <c r="E2973" t="s">
        <v>3824</v>
      </c>
      <c r="F2973" t="s">
        <v>2791</v>
      </c>
      <c r="G2973" t="s">
        <v>2788</v>
      </c>
      <c r="H2973" t="str">
        <f>IF(_xlfn.XLOOKUP(E2973,LD_01[DOCUMENTO],LD_01[REVISÃO])=F2973,"VIGENTE","OBSOLETO")</f>
        <v>VIGENTE</v>
      </c>
      <c r="I2973" t="s">
        <v>4320</v>
      </c>
      <c r="J2973" t="s">
        <v>4855</v>
      </c>
      <c r="K2973" t="str">
        <f t="shared" si="138"/>
        <v>MSV-163MS-638-NORTE</v>
      </c>
      <c r="L2973" t="str">
        <f>_xlfn.XLOOKUP(E2973,LD_PROJETOS!A:A,LD_PROJETOS!H:H)</f>
        <v>GG</v>
      </c>
      <c r="M2973" t="str">
        <f t="shared" si="139"/>
        <v/>
      </c>
      <c r="N2973" t="str">
        <f t="shared" si="140"/>
        <v>C:\Users\luis.nunes\OneDrive - ATERPA\00.SERVIDOR\SALA TÉCNICA\00.PROJETOS\02.DOCUMENTOS\ANO 01\MSV-163MS-638-NORTE\GG</v>
      </c>
      <c r="O2973" t="s">
        <v>4350</v>
      </c>
    </row>
    <row r="2974" spans="1:15" x14ac:dyDescent="0.3">
      <c r="A2974" t="s">
        <v>4595</v>
      </c>
      <c r="B2974">
        <v>5264500</v>
      </c>
      <c r="C2974" t="s">
        <v>5997</v>
      </c>
      <c r="D2974" s="11">
        <v>45931</v>
      </c>
      <c r="E2974" t="s">
        <v>3825</v>
      </c>
      <c r="F2974" t="s">
        <v>2818</v>
      </c>
      <c r="G2974" t="s">
        <v>2787</v>
      </c>
      <c r="H2974" t="str">
        <f>IF(_xlfn.XLOOKUP(E2974,LD_01[DOCUMENTO],LD_01[REVISÃO])=F2974,"VIGENTE","OBSOLETO")</f>
        <v>VIGENTE</v>
      </c>
      <c r="I2974" t="s">
        <v>4320</v>
      </c>
      <c r="J2974" t="s">
        <v>4855</v>
      </c>
      <c r="K2974" t="str">
        <f t="shared" si="138"/>
        <v>MSV-163MS-638-NORTE</v>
      </c>
      <c r="L2974" t="str">
        <f>_xlfn.XLOOKUP(E2974,LD_PROJETOS!A:A,LD_PROJETOS!H:H)</f>
        <v>IN</v>
      </c>
      <c r="M2974" t="str">
        <f t="shared" si="139"/>
        <v/>
      </c>
      <c r="N2974" t="str">
        <f t="shared" si="140"/>
        <v>C:\Users\luis.nunes\OneDrive - ATERPA\00.SERVIDOR\SALA TÉCNICA\00.PROJETOS\02.DOCUMENTOS\ANO 01\MSV-163MS-638-NORTE\IN</v>
      </c>
      <c r="O2974" t="s">
        <v>4350</v>
      </c>
    </row>
    <row r="2975" spans="1:15" x14ac:dyDescent="0.3">
      <c r="A2975" t="s">
        <v>4596</v>
      </c>
      <c r="B2975">
        <v>1770358</v>
      </c>
      <c r="C2975" t="s">
        <v>5997</v>
      </c>
      <c r="D2975" s="11">
        <v>45931</v>
      </c>
      <c r="E2975" t="s">
        <v>3825</v>
      </c>
      <c r="F2975" t="s">
        <v>2818</v>
      </c>
      <c r="G2975" t="s">
        <v>2788</v>
      </c>
      <c r="H2975" t="str">
        <f>IF(_xlfn.XLOOKUP(E2975,LD_01[DOCUMENTO],LD_01[REVISÃO])=F2975,"VIGENTE","OBSOLETO")</f>
        <v>VIGENTE</v>
      </c>
      <c r="I2975" t="s">
        <v>4320</v>
      </c>
      <c r="J2975" t="s">
        <v>4855</v>
      </c>
      <c r="K2975" t="str">
        <f t="shared" si="138"/>
        <v>MSV-163MS-638-NORTE</v>
      </c>
      <c r="L2975" t="str">
        <f>_xlfn.XLOOKUP(E2975,LD_PROJETOS!A:A,LD_PROJETOS!H:H)</f>
        <v>IN</v>
      </c>
      <c r="M2975" t="str">
        <f t="shared" si="139"/>
        <v/>
      </c>
      <c r="N2975" t="str">
        <f t="shared" si="140"/>
        <v>C:\Users\luis.nunes\OneDrive - ATERPA\00.SERVIDOR\SALA TÉCNICA\00.PROJETOS\02.DOCUMENTOS\ANO 01\MSV-163MS-638-NORTE\IN</v>
      </c>
      <c r="O2975" t="s">
        <v>4350</v>
      </c>
    </row>
    <row r="2976" spans="1:15" x14ac:dyDescent="0.3">
      <c r="A2976" t="s">
        <v>4597</v>
      </c>
      <c r="B2976">
        <v>4209186</v>
      </c>
      <c r="C2976" t="s">
        <v>5997</v>
      </c>
      <c r="D2976" s="11">
        <v>45931</v>
      </c>
      <c r="E2976" t="s">
        <v>3826</v>
      </c>
      <c r="F2976" t="s">
        <v>2818</v>
      </c>
      <c r="G2976" t="s">
        <v>2788</v>
      </c>
      <c r="H2976" t="str">
        <f>IF(_xlfn.XLOOKUP(E2976,LD_01[DOCUMENTO],LD_01[REVISÃO])=F2976,"VIGENTE","OBSOLETO")</f>
        <v>VIGENTE</v>
      </c>
      <c r="I2976" t="s">
        <v>4320</v>
      </c>
      <c r="J2976" t="s">
        <v>4855</v>
      </c>
      <c r="K2976" t="str">
        <f t="shared" si="138"/>
        <v>MSV-163MS-638-NORTE</v>
      </c>
      <c r="L2976" t="str">
        <f>_xlfn.XLOOKUP(E2976,LD_PROJETOS!A:A,LD_PROJETOS!H:H)</f>
        <v>IN</v>
      </c>
      <c r="M2976" t="str">
        <f t="shared" si="139"/>
        <v/>
      </c>
      <c r="N2976" t="str">
        <f t="shared" si="140"/>
        <v>C:\Users\luis.nunes\OneDrive - ATERPA\00.SERVIDOR\SALA TÉCNICA\00.PROJETOS\02.DOCUMENTOS\ANO 01\MSV-163MS-638-NORTE\IN</v>
      </c>
      <c r="O2976" t="s">
        <v>4350</v>
      </c>
    </row>
    <row r="2977" spans="1:15" x14ac:dyDescent="0.3">
      <c r="A2977" t="s">
        <v>4598</v>
      </c>
      <c r="B2977">
        <v>11546544</v>
      </c>
      <c r="C2977" t="s">
        <v>5997</v>
      </c>
      <c r="D2977" s="11">
        <v>45931</v>
      </c>
      <c r="E2977" t="s">
        <v>3827</v>
      </c>
      <c r="F2977" t="s">
        <v>2799</v>
      </c>
      <c r="G2977" t="s">
        <v>2787</v>
      </c>
      <c r="H2977" t="str">
        <f>IF(_xlfn.XLOOKUP(E2977,LD_01[DOCUMENTO],LD_01[REVISÃO])=F2977,"VIGENTE","OBSOLETO")</f>
        <v>VIGENTE</v>
      </c>
      <c r="I2977" t="s">
        <v>4320</v>
      </c>
      <c r="J2977" t="s">
        <v>4855</v>
      </c>
      <c r="K2977" t="str">
        <f t="shared" si="138"/>
        <v>MSV-163MS-638-NORTE</v>
      </c>
      <c r="L2977" t="str">
        <f>_xlfn.XLOOKUP(E2977,LD_PROJETOS!A:A,LD_PROJETOS!H:H)</f>
        <v>DS</v>
      </c>
      <c r="M2977" t="str">
        <f t="shared" si="139"/>
        <v/>
      </c>
      <c r="N2977" t="str">
        <f t="shared" si="140"/>
        <v>C:\Users\luis.nunes\OneDrive - ATERPA\00.SERVIDOR\SALA TÉCNICA\00.PROJETOS\02.DOCUMENTOS\ANO 01\MSV-163MS-638-NORTE\DS</v>
      </c>
      <c r="O2977" t="s">
        <v>4350</v>
      </c>
    </row>
    <row r="2978" spans="1:15" x14ac:dyDescent="0.3">
      <c r="A2978" t="s">
        <v>4599</v>
      </c>
      <c r="B2978">
        <v>1546887</v>
      </c>
      <c r="C2978" t="s">
        <v>5997</v>
      </c>
      <c r="D2978" s="11">
        <v>45931</v>
      </c>
      <c r="E2978" t="s">
        <v>3827</v>
      </c>
      <c r="F2978" t="s">
        <v>2799</v>
      </c>
      <c r="G2978" t="s">
        <v>2788</v>
      </c>
      <c r="H2978" t="str">
        <f>IF(_xlfn.XLOOKUP(E2978,LD_01[DOCUMENTO],LD_01[REVISÃO])=F2978,"VIGENTE","OBSOLETO")</f>
        <v>VIGENTE</v>
      </c>
      <c r="I2978" t="s">
        <v>4320</v>
      </c>
      <c r="J2978" t="s">
        <v>4855</v>
      </c>
      <c r="K2978" t="str">
        <f t="shared" si="138"/>
        <v>MSV-163MS-638-NORTE</v>
      </c>
      <c r="L2978" t="str">
        <f>_xlfn.XLOOKUP(E2978,LD_PROJETOS!A:A,LD_PROJETOS!H:H)</f>
        <v>DS</v>
      </c>
      <c r="M2978" t="str">
        <f t="shared" si="139"/>
        <v/>
      </c>
      <c r="N2978" t="str">
        <f t="shared" si="140"/>
        <v>C:\Users\luis.nunes\OneDrive - ATERPA\00.SERVIDOR\SALA TÉCNICA\00.PROJETOS\02.DOCUMENTOS\ANO 01\MSV-163MS-638-NORTE\DS</v>
      </c>
      <c r="O2978" t="s">
        <v>4350</v>
      </c>
    </row>
    <row r="2979" spans="1:15" x14ac:dyDescent="0.3">
      <c r="A2979" t="s">
        <v>4600</v>
      </c>
      <c r="B2979">
        <v>11539231</v>
      </c>
      <c r="C2979" t="s">
        <v>5997</v>
      </c>
      <c r="D2979" s="11">
        <v>45931</v>
      </c>
      <c r="E2979" t="s">
        <v>3828</v>
      </c>
      <c r="F2979" t="s">
        <v>2799</v>
      </c>
      <c r="G2979" t="s">
        <v>2787</v>
      </c>
      <c r="H2979" t="str">
        <f>IF(_xlfn.XLOOKUP(E2979,LD_01[DOCUMENTO],LD_01[REVISÃO])=F2979,"VIGENTE","OBSOLETO")</f>
        <v>VIGENTE</v>
      </c>
      <c r="I2979" t="s">
        <v>4320</v>
      </c>
      <c r="J2979" t="s">
        <v>4855</v>
      </c>
      <c r="K2979" t="str">
        <f t="shared" si="138"/>
        <v>MSV-163MS-638-NORTE</v>
      </c>
      <c r="L2979" t="str">
        <f>_xlfn.XLOOKUP(E2979,LD_PROJETOS!A:A,LD_PROJETOS!H:H)</f>
        <v>DS</v>
      </c>
      <c r="M2979" t="str">
        <f t="shared" si="139"/>
        <v/>
      </c>
      <c r="N2979" t="str">
        <f t="shared" si="140"/>
        <v>C:\Users\luis.nunes\OneDrive - ATERPA\00.SERVIDOR\SALA TÉCNICA\00.PROJETOS\02.DOCUMENTOS\ANO 01\MSV-163MS-638-NORTE\DS</v>
      </c>
      <c r="O2979" t="s">
        <v>4350</v>
      </c>
    </row>
    <row r="2980" spans="1:15" x14ac:dyDescent="0.3">
      <c r="A2980" t="s">
        <v>4601</v>
      </c>
      <c r="B2980">
        <v>973248</v>
      </c>
      <c r="C2980" t="s">
        <v>5997</v>
      </c>
      <c r="D2980" s="11">
        <v>45931</v>
      </c>
      <c r="E2980" t="s">
        <v>3828</v>
      </c>
      <c r="F2980" t="s">
        <v>2799</v>
      </c>
      <c r="G2980" t="s">
        <v>2788</v>
      </c>
      <c r="H2980" t="str">
        <f>IF(_xlfn.XLOOKUP(E2980,LD_01[DOCUMENTO],LD_01[REVISÃO])=F2980,"VIGENTE","OBSOLETO")</f>
        <v>VIGENTE</v>
      </c>
      <c r="I2980" t="s">
        <v>4320</v>
      </c>
      <c r="J2980" t="s">
        <v>4855</v>
      </c>
      <c r="K2980" t="str">
        <f t="shared" ref="K2980:K3043" si="141">"MSV-163MS-"&amp;I2980</f>
        <v>MSV-163MS-638-NORTE</v>
      </c>
      <c r="L2980" t="str">
        <f>_xlfn.XLOOKUP(E2980,LD_PROJETOS!A:A,LD_PROJETOS!H:H)</f>
        <v>DS</v>
      </c>
      <c r="M2980" t="str">
        <f t="shared" ref="M2980:M3043" si="142">IF(H2980&lt;&gt;"OBSOLETO","",H2980)</f>
        <v/>
      </c>
      <c r="N2980" t="str">
        <f t="shared" ref="N2980:N3043" si="143">_xlfn.TEXTJOIN("\",TRUE,J2980:M2980)</f>
        <v>C:\Users\luis.nunes\OneDrive - ATERPA\00.SERVIDOR\SALA TÉCNICA\00.PROJETOS\02.DOCUMENTOS\ANO 01\MSV-163MS-638-NORTE\DS</v>
      </c>
      <c r="O2980" t="s">
        <v>4350</v>
      </c>
    </row>
    <row r="2981" spans="1:15" x14ac:dyDescent="0.3">
      <c r="A2981" t="s">
        <v>4602</v>
      </c>
      <c r="B2981">
        <v>478883</v>
      </c>
      <c r="C2981" t="s">
        <v>5997</v>
      </c>
      <c r="D2981" s="11">
        <v>45931</v>
      </c>
      <c r="E2981" t="s">
        <v>3829</v>
      </c>
      <c r="F2981" t="s">
        <v>2799</v>
      </c>
      <c r="G2981" t="s">
        <v>2788</v>
      </c>
      <c r="H2981" t="str">
        <f>IF(_xlfn.XLOOKUP(E2981,LD_01[DOCUMENTO],LD_01[REVISÃO])=F2981,"VIGENTE","OBSOLETO")</f>
        <v>VIGENTE</v>
      </c>
      <c r="I2981" t="s">
        <v>4320</v>
      </c>
      <c r="J2981" t="s">
        <v>4855</v>
      </c>
      <c r="K2981" t="str">
        <f t="shared" si="141"/>
        <v>MSV-163MS-638-NORTE</v>
      </c>
      <c r="L2981" t="str">
        <f>_xlfn.XLOOKUP(E2981,LD_PROJETOS!A:A,LD_PROJETOS!H:H)</f>
        <v>DS</v>
      </c>
      <c r="M2981" t="str">
        <f t="shared" si="142"/>
        <v/>
      </c>
      <c r="N2981" t="str">
        <f t="shared" si="143"/>
        <v>C:\Users\luis.nunes\OneDrive - ATERPA\00.SERVIDOR\SALA TÉCNICA\00.PROJETOS\02.DOCUMENTOS\ANO 01\MSV-163MS-638-NORTE\DS</v>
      </c>
      <c r="O2981" t="s">
        <v>4350</v>
      </c>
    </row>
    <row r="2982" spans="1:15" x14ac:dyDescent="0.3">
      <c r="A2982" t="s">
        <v>4603</v>
      </c>
      <c r="B2982">
        <v>2276736</v>
      </c>
      <c r="C2982" t="s">
        <v>5997</v>
      </c>
      <c r="D2982" s="11">
        <v>45931</v>
      </c>
      <c r="E2982" t="s">
        <v>3830</v>
      </c>
      <c r="F2982" t="s">
        <v>2799</v>
      </c>
      <c r="G2982" t="s">
        <v>2787</v>
      </c>
      <c r="H2982" t="str">
        <f>IF(_xlfn.XLOOKUP(E2982,LD_01[DOCUMENTO],LD_01[REVISÃO])=F2982,"VIGENTE","OBSOLETO")</f>
        <v>VIGENTE</v>
      </c>
      <c r="I2982" t="s">
        <v>4320</v>
      </c>
      <c r="J2982" t="s">
        <v>4855</v>
      </c>
      <c r="K2982" t="str">
        <f t="shared" si="141"/>
        <v>MSV-163MS-638-NORTE</v>
      </c>
      <c r="L2982" t="str">
        <f>_xlfn.XLOOKUP(E2982,LD_PROJETOS!A:A,LD_PROJETOS!H:H)</f>
        <v>DV</v>
      </c>
      <c r="M2982" t="str">
        <f t="shared" si="142"/>
        <v/>
      </c>
      <c r="N2982" t="str">
        <f t="shared" si="143"/>
        <v>C:\Users\luis.nunes\OneDrive - ATERPA\00.SERVIDOR\SALA TÉCNICA\00.PROJETOS\02.DOCUMENTOS\ANO 01\MSV-163MS-638-NORTE\DV</v>
      </c>
      <c r="O2982" t="s">
        <v>4350</v>
      </c>
    </row>
    <row r="2983" spans="1:15" x14ac:dyDescent="0.3">
      <c r="A2983" t="s">
        <v>4604</v>
      </c>
      <c r="B2983">
        <v>551138</v>
      </c>
      <c r="C2983" t="s">
        <v>5997</v>
      </c>
      <c r="D2983" s="11">
        <v>45931</v>
      </c>
      <c r="E2983" t="s">
        <v>3830</v>
      </c>
      <c r="F2983" t="s">
        <v>2799</v>
      </c>
      <c r="G2983" t="s">
        <v>2788</v>
      </c>
      <c r="H2983" t="str">
        <f>IF(_xlfn.XLOOKUP(E2983,LD_01[DOCUMENTO],LD_01[REVISÃO])=F2983,"VIGENTE","OBSOLETO")</f>
        <v>VIGENTE</v>
      </c>
      <c r="I2983" t="s">
        <v>4320</v>
      </c>
      <c r="J2983" t="s">
        <v>4855</v>
      </c>
      <c r="K2983" t="str">
        <f t="shared" si="141"/>
        <v>MSV-163MS-638-NORTE</v>
      </c>
      <c r="L2983" t="str">
        <f>_xlfn.XLOOKUP(E2983,LD_PROJETOS!A:A,LD_PROJETOS!H:H)</f>
        <v>DV</v>
      </c>
      <c r="M2983" t="str">
        <f t="shared" si="142"/>
        <v/>
      </c>
      <c r="N2983" t="str">
        <f t="shared" si="143"/>
        <v>C:\Users\luis.nunes\OneDrive - ATERPA\00.SERVIDOR\SALA TÉCNICA\00.PROJETOS\02.DOCUMENTOS\ANO 01\MSV-163MS-638-NORTE\DV</v>
      </c>
      <c r="O2983" t="s">
        <v>4350</v>
      </c>
    </row>
    <row r="2984" spans="1:15" x14ac:dyDescent="0.3">
      <c r="A2984" t="s">
        <v>4605</v>
      </c>
      <c r="B2984">
        <v>2285600</v>
      </c>
      <c r="C2984" t="s">
        <v>5997</v>
      </c>
      <c r="D2984" s="11">
        <v>45931</v>
      </c>
      <c r="E2984" t="s">
        <v>3831</v>
      </c>
      <c r="F2984" t="s">
        <v>2799</v>
      </c>
      <c r="G2984" t="s">
        <v>2787</v>
      </c>
      <c r="H2984" t="str">
        <f>IF(_xlfn.XLOOKUP(E2984,LD_01[DOCUMENTO],LD_01[REVISÃO])=F2984,"VIGENTE","OBSOLETO")</f>
        <v>VIGENTE</v>
      </c>
      <c r="I2984" t="s">
        <v>4320</v>
      </c>
      <c r="J2984" t="s">
        <v>4855</v>
      </c>
      <c r="K2984" t="str">
        <f t="shared" si="141"/>
        <v>MSV-163MS-638-NORTE</v>
      </c>
      <c r="L2984" t="str">
        <f>_xlfn.XLOOKUP(E2984,LD_PROJETOS!A:A,LD_PROJETOS!H:H)</f>
        <v>DV</v>
      </c>
      <c r="M2984" t="str">
        <f t="shared" si="142"/>
        <v/>
      </c>
      <c r="N2984" t="str">
        <f t="shared" si="143"/>
        <v>C:\Users\luis.nunes\OneDrive - ATERPA\00.SERVIDOR\SALA TÉCNICA\00.PROJETOS\02.DOCUMENTOS\ANO 01\MSV-163MS-638-NORTE\DV</v>
      </c>
      <c r="O2984" t="s">
        <v>4350</v>
      </c>
    </row>
    <row r="2985" spans="1:15" x14ac:dyDescent="0.3">
      <c r="A2985" t="s">
        <v>4606</v>
      </c>
      <c r="B2985">
        <v>884735</v>
      </c>
      <c r="C2985" t="s">
        <v>5997</v>
      </c>
      <c r="D2985" s="11">
        <v>45931</v>
      </c>
      <c r="E2985" t="s">
        <v>3831</v>
      </c>
      <c r="F2985" t="s">
        <v>2799</v>
      </c>
      <c r="G2985" t="s">
        <v>2788</v>
      </c>
      <c r="H2985" t="str">
        <f>IF(_xlfn.XLOOKUP(E2985,LD_01[DOCUMENTO],LD_01[REVISÃO])=F2985,"VIGENTE","OBSOLETO")</f>
        <v>VIGENTE</v>
      </c>
      <c r="I2985" t="s">
        <v>4320</v>
      </c>
      <c r="J2985" t="s">
        <v>4855</v>
      </c>
      <c r="K2985" t="str">
        <f t="shared" si="141"/>
        <v>MSV-163MS-638-NORTE</v>
      </c>
      <c r="L2985" t="str">
        <f>_xlfn.XLOOKUP(E2985,LD_PROJETOS!A:A,LD_PROJETOS!H:H)</f>
        <v>DV</v>
      </c>
      <c r="M2985" t="str">
        <f t="shared" si="142"/>
        <v/>
      </c>
      <c r="N2985" t="str">
        <f t="shared" si="143"/>
        <v>C:\Users\luis.nunes\OneDrive - ATERPA\00.SERVIDOR\SALA TÉCNICA\00.PROJETOS\02.DOCUMENTOS\ANO 01\MSV-163MS-638-NORTE\DV</v>
      </c>
      <c r="O2985" t="s">
        <v>4350</v>
      </c>
    </row>
    <row r="2986" spans="1:15" x14ac:dyDescent="0.3">
      <c r="A2986" t="s">
        <v>4607</v>
      </c>
      <c r="B2986">
        <v>2294752</v>
      </c>
      <c r="C2986" t="s">
        <v>5997</v>
      </c>
      <c r="D2986" s="11">
        <v>45931</v>
      </c>
      <c r="E2986" t="s">
        <v>3832</v>
      </c>
      <c r="F2986" t="s">
        <v>2799</v>
      </c>
      <c r="G2986" t="s">
        <v>2787</v>
      </c>
      <c r="H2986" t="str">
        <f>IF(_xlfn.XLOOKUP(E2986,LD_01[DOCUMENTO],LD_01[REVISÃO])=F2986,"VIGENTE","OBSOLETO")</f>
        <v>VIGENTE</v>
      </c>
      <c r="I2986" t="s">
        <v>4320</v>
      </c>
      <c r="J2986" t="s">
        <v>4855</v>
      </c>
      <c r="K2986" t="str">
        <f t="shared" si="141"/>
        <v>MSV-163MS-638-NORTE</v>
      </c>
      <c r="L2986" t="str">
        <f>_xlfn.XLOOKUP(E2986,LD_PROJETOS!A:A,LD_PROJETOS!H:H)</f>
        <v>DV</v>
      </c>
      <c r="M2986" t="str">
        <f t="shared" si="142"/>
        <v/>
      </c>
      <c r="N2986" t="str">
        <f t="shared" si="143"/>
        <v>C:\Users\luis.nunes\OneDrive - ATERPA\00.SERVIDOR\SALA TÉCNICA\00.PROJETOS\02.DOCUMENTOS\ANO 01\MSV-163MS-638-NORTE\DV</v>
      </c>
      <c r="O2986" t="s">
        <v>4350</v>
      </c>
    </row>
    <row r="2987" spans="1:15" x14ac:dyDescent="0.3">
      <c r="A2987" t="s">
        <v>4608</v>
      </c>
      <c r="B2987">
        <v>515991</v>
      </c>
      <c r="C2987" t="s">
        <v>5997</v>
      </c>
      <c r="D2987" s="11">
        <v>45931</v>
      </c>
      <c r="E2987" t="s">
        <v>3832</v>
      </c>
      <c r="F2987" t="s">
        <v>2799</v>
      </c>
      <c r="G2987" t="s">
        <v>2788</v>
      </c>
      <c r="H2987" t="str">
        <f>IF(_xlfn.XLOOKUP(E2987,LD_01[DOCUMENTO],LD_01[REVISÃO])=F2987,"VIGENTE","OBSOLETO")</f>
        <v>VIGENTE</v>
      </c>
      <c r="I2987" t="s">
        <v>4320</v>
      </c>
      <c r="J2987" t="s">
        <v>4855</v>
      </c>
      <c r="K2987" t="str">
        <f t="shared" si="141"/>
        <v>MSV-163MS-638-NORTE</v>
      </c>
      <c r="L2987" t="str">
        <f>_xlfn.XLOOKUP(E2987,LD_PROJETOS!A:A,LD_PROJETOS!H:H)</f>
        <v>DV</v>
      </c>
      <c r="M2987" t="str">
        <f t="shared" si="142"/>
        <v/>
      </c>
      <c r="N2987" t="str">
        <f t="shared" si="143"/>
        <v>C:\Users\luis.nunes\OneDrive - ATERPA\00.SERVIDOR\SALA TÉCNICA\00.PROJETOS\02.DOCUMENTOS\ANO 01\MSV-163MS-638-NORTE\DV</v>
      </c>
      <c r="O2987" t="s">
        <v>4350</v>
      </c>
    </row>
    <row r="2988" spans="1:15" x14ac:dyDescent="0.3">
      <c r="A2988" t="s">
        <v>4609</v>
      </c>
      <c r="B2988">
        <v>2293824</v>
      </c>
      <c r="C2988" t="s">
        <v>5997</v>
      </c>
      <c r="D2988" s="11">
        <v>45931</v>
      </c>
      <c r="E2988" t="s">
        <v>3833</v>
      </c>
      <c r="F2988" t="s">
        <v>2799</v>
      </c>
      <c r="G2988" t="s">
        <v>2787</v>
      </c>
      <c r="H2988" t="str">
        <f>IF(_xlfn.XLOOKUP(E2988,LD_01[DOCUMENTO],LD_01[REVISÃO])=F2988,"VIGENTE","OBSOLETO")</f>
        <v>VIGENTE</v>
      </c>
      <c r="I2988" t="s">
        <v>4320</v>
      </c>
      <c r="J2988" t="s">
        <v>4855</v>
      </c>
      <c r="K2988" t="str">
        <f t="shared" si="141"/>
        <v>MSV-163MS-638-NORTE</v>
      </c>
      <c r="L2988" t="str">
        <f>_xlfn.XLOOKUP(E2988,LD_PROJETOS!A:A,LD_PROJETOS!H:H)</f>
        <v>DV</v>
      </c>
      <c r="M2988" t="str">
        <f t="shared" si="142"/>
        <v/>
      </c>
      <c r="N2988" t="str">
        <f t="shared" si="143"/>
        <v>C:\Users\luis.nunes\OneDrive - ATERPA\00.SERVIDOR\SALA TÉCNICA\00.PROJETOS\02.DOCUMENTOS\ANO 01\MSV-163MS-638-NORTE\DV</v>
      </c>
      <c r="O2988" t="s">
        <v>4350</v>
      </c>
    </row>
    <row r="2989" spans="1:15" x14ac:dyDescent="0.3">
      <c r="A2989" t="s">
        <v>4610</v>
      </c>
      <c r="B2989">
        <v>493893</v>
      </c>
      <c r="C2989" t="s">
        <v>5997</v>
      </c>
      <c r="D2989" s="11">
        <v>45931</v>
      </c>
      <c r="E2989" t="s">
        <v>3833</v>
      </c>
      <c r="F2989" t="s">
        <v>2799</v>
      </c>
      <c r="G2989" t="s">
        <v>2788</v>
      </c>
      <c r="H2989" t="str">
        <f>IF(_xlfn.XLOOKUP(E2989,LD_01[DOCUMENTO],LD_01[REVISÃO])=F2989,"VIGENTE","OBSOLETO")</f>
        <v>VIGENTE</v>
      </c>
      <c r="I2989" t="s">
        <v>4320</v>
      </c>
      <c r="J2989" t="s">
        <v>4855</v>
      </c>
      <c r="K2989" t="str">
        <f t="shared" si="141"/>
        <v>MSV-163MS-638-NORTE</v>
      </c>
      <c r="L2989" t="str">
        <f>_xlfn.XLOOKUP(E2989,LD_PROJETOS!A:A,LD_PROJETOS!H:H)</f>
        <v>DV</v>
      </c>
      <c r="M2989" t="str">
        <f t="shared" si="142"/>
        <v/>
      </c>
      <c r="N2989" t="str">
        <f t="shared" si="143"/>
        <v>C:\Users\luis.nunes\OneDrive - ATERPA\00.SERVIDOR\SALA TÉCNICA\00.PROJETOS\02.DOCUMENTOS\ANO 01\MSV-163MS-638-NORTE\DV</v>
      </c>
      <c r="O2989" t="s">
        <v>4350</v>
      </c>
    </row>
    <row r="2990" spans="1:15" x14ac:dyDescent="0.3">
      <c r="A2990" t="s">
        <v>4611</v>
      </c>
      <c r="B2990">
        <v>2292480</v>
      </c>
      <c r="C2990" t="s">
        <v>5997</v>
      </c>
      <c r="D2990" s="11">
        <v>45931</v>
      </c>
      <c r="E2990" t="s">
        <v>3834</v>
      </c>
      <c r="F2990" t="s">
        <v>2799</v>
      </c>
      <c r="G2990" t="s">
        <v>2787</v>
      </c>
      <c r="H2990" t="str">
        <f>IF(_xlfn.XLOOKUP(E2990,LD_01[DOCUMENTO],LD_01[REVISÃO])=F2990,"VIGENTE","OBSOLETO")</f>
        <v>VIGENTE</v>
      </c>
      <c r="I2990" t="s">
        <v>4320</v>
      </c>
      <c r="J2990" t="s">
        <v>4855</v>
      </c>
      <c r="K2990" t="str">
        <f t="shared" si="141"/>
        <v>MSV-163MS-638-NORTE</v>
      </c>
      <c r="L2990" t="str">
        <f>_xlfn.XLOOKUP(E2990,LD_PROJETOS!A:A,LD_PROJETOS!H:H)</f>
        <v>DV</v>
      </c>
      <c r="M2990" t="str">
        <f t="shared" si="142"/>
        <v/>
      </c>
      <c r="N2990" t="str">
        <f t="shared" si="143"/>
        <v>C:\Users\luis.nunes\OneDrive - ATERPA\00.SERVIDOR\SALA TÉCNICA\00.PROJETOS\02.DOCUMENTOS\ANO 01\MSV-163MS-638-NORTE\DV</v>
      </c>
      <c r="O2990" t="s">
        <v>4350</v>
      </c>
    </row>
    <row r="2991" spans="1:15" x14ac:dyDescent="0.3">
      <c r="A2991" t="s">
        <v>4612</v>
      </c>
      <c r="B2991">
        <v>597297</v>
      </c>
      <c r="C2991" t="s">
        <v>5997</v>
      </c>
      <c r="D2991" s="11">
        <v>45931</v>
      </c>
      <c r="E2991" t="s">
        <v>3834</v>
      </c>
      <c r="F2991" t="s">
        <v>2799</v>
      </c>
      <c r="G2991" t="s">
        <v>2788</v>
      </c>
      <c r="H2991" t="str">
        <f>IF(_xlfn.XLOOKUP(E2991,LD_01[DOCUMENTO],LD_01[REVISÃO])=F2991,"VIGENTE","OBSOLETO")</f>
        <v>VIGENTE</v>
      </c>
      <c r="I2991" t="s">
        <v>4320</v>
      </c>
      <c r="J2991" t="s">
        <v>4855</v>
      </c>
      <c r="K2991" t="str">
        <f t="shared" si="141"/>
        <v>MSV-163MS-638-NORTE</v>
      </c>
      <c r="L2991" t="str">
        <f>_xlfn.XLOOKUP(E2991,LD_PROJETOS!A:A,LD_PROJETOS!H:H)</f>
        <v>DV</v>
      </c>
      <c r="M2991" t="str">
        <f t="shared" si="142"/>
        <v/>
      </c>
      <c r="N2991" t="str">
        <f t="shared" si="143"/>
        <v>C:\Users\luis.nunes\OneDrive - ATERPA\00.SERVIDOR\SALA TÉCNICA\00.PROJETOS\02.DOCUMENTOS\ANO 01\MSV-163MS-638-NORTE\DV</v>
      </c>
      <c r="O2991" t="s">
        <v>4350</v>
      </c>
    </row>
    <row r="2992" spans="1:15" x14ac:dyDescent="0.3">
      <c r="A2992" t="s">
        <v>4613</v>
      </c>
      <c r="B2992">
        <v>2301984</v>
      </c>
      <c r="C2992" t="s">
        <v>5997</v>
      </c>
      <c r="D2992" s="11">
        <v>45931</v>
      </c>
      <c r="E2992" t="s">
        <v>3835</v>
      </c>
      <c r="F2992" t="s">
        <v>2799</v>
      </c>
      <c r="G2992" t="s">
        <v>2787</v>
      </c>
      <c r="H2992" t="str">
        <f>IF(_xlfn.XLOOKUP(E2992,LD_01[DOCUMENTO],LD_01[REVISÃO])=F2992,"VIGENTE","OBSOLETO")</f>
        <v>VIGENTE</v>
      </c>
      <c r="I2992" t="s">
        <v>4320</v>
      </c>
      <c r="J2992" t="s">
        <v>4855</v>
      </c>
      <c r="K2992" t="str">
        <f t="shared" si="141"/>
        <v>MSV-163MS-638-NORTE</v>
      </c>
      <c r="L2992" t="str">
        <f>_xlfn.XLOOKUP(E2992,LD_PROJETOS!A:A,LD_PROJETOS!H:H)</f>
        <v>DV</v>
      </c>
      <c r="M2992" t="str">
        <f t="shared" si="142"/>
        <v/>
      </c>
      <c r="N2992" t="str">
        <f t="shared" si="143"/>
        <v>C:\Users\luis.nunes\OneDrive - ATERPA\00.SERVIDOR\SALA TÉCNICA\00.PROJETOS\02.DOCUMENTOS\ANO 01\MSV-163MS-638-NORTE\DV</v>
      </c>
      <c r="O2992" t="s">
        <v>4350</v>
      </c>
    </row>
    <row r="2993" spans="1:15" x14ac:dyDescent="0.3">
      <c r="A2993" t="s">
        <v>4614</v>
      </c>
      <c r="B2993">
        <v>956913</v>
      </c>
      <c r="C2993" t="s">
        <v>5997</v>
      </c>
      <c r="D2993" s="11">
        <v>45931</v>
      </c>
      <c r="E2993" t="s">
        <v>3835</v>
      </c>
      <c r="F2993" t="s">
        <v>2799</v>
      </c>
      <c r="G2993" t="s">
        <v>2788</v>
      </c>
      <c r="H2993" t="str">
        <f>IF(_xlfn.XLOOKUP(E2993,LD_01[DOCUMENTO],LD_01[REVISÃO])=F2993,"VIGENTE","OBSOLETO")</f>
        <v>VIGENTE</v>
      </c>
      <c r="I2993" t="s">
        <v>4320</v>
      </c>
      <c r="J2993" t="s">
        <v>4855</v>
      </c>
      <c r="K2993" t="str">
        <f t="shared" si="141"/>
        <v>MSV-163MS-638-NORTE</v>
      </c>
      <c r="L2993" t="str">
        <f>_xlfn.XLOOKUP(E2993,LD_PROJETOS!A:A,LD_PROJETOS!H:H)</f>
        <v>DV</v>
      </c>
      <c r="M2993" t="str">
        <f t="shared" si="142"/>
        <v/>
      </c>
      <c r="N2993" t="str">
        <f t="shared" si="143"/>
        <v>C:\Users\luis.nunes\OneDrive - ATERPA\00.SERVIDOR\SALA TÉCNICA\00.PROJETOS\02.DOCUMENTOS\ANO 01\MSV-163MS-638-NORTE\DV</v>
      </c>
      <c r="O2993" t="s">
        <v>4350</v>
      </c>
    </row>
    <row r="2994" spans="1:15" x14ac:dyDescent="0.3">
      <c r="A2994" t="s">
        <v>4615</v>
      </c>
      <c r="B2994">
        <v>2299520</v>
      </c>
      <c r="C2994" t="s">
        <v>5997</v>
      </c>
      <c r="D2994" s="11">
        <v>45931</v>
      </c>
      <c r="E2994" t="s">
        <v>3836</v>
      </c>
      <c r="F2994" t="s">
        <v>2799</v>
      </c>
      <c r="G2994" t="s">
        <v>2787</v>
      </c>
      <c r="H2994" t="str">
        <f>IF(_xlfn.XLOOKUP(E2994,LD_01[DOCUMENTO],LD_01[REVISÃO])=F2994,"VIGENTE","OBSOLETO")</f>
        <v>VIGENTE</v>
      </c>
      <c r="I2994" t="s">
        <v>4320</v>
      </c>
      <c r="J2994" t="s">
        <v>4855</v>
      </c>
      <c r="K2994" t="str">
        <f t="shared" si="141"/>
        <v>MSV-163MS-638-NORTE</v>
      </c>
      <c r="L2994" t="str">
        <f>_xlfn.XLOOKUP(E2994,LD_PROJETOS!A:A,LD_PROJETOS!H:H)</f>
        <v>DV</v>
      </c>
      <c r="M2994" t="str">
        <f t="shared" si="142"/>
        <v/>
      </c>
      <c r="N2994" t="str">
        <f t="shared" si="143"/>
        <v>C:\Users\luis.nunes\OneDrive - ATERPA\00.SERVIDOR\SALA TÉCNICA\00.PROJETOS\02.DOCUMENTOS\ANO 01\MSV-163MS-638-NORTE\DV</v>
      </c>
      <c r="O2994" t="s">
        <v>4350</v>
      </c>
    </row>
    <row r="2995" spans="1:15" x14ac:dyDescent="0.3">
      <c r="A2995" t="s">
        <v>4616</v>
      </c>
      <c r="B2995">
        <v>549930</v>
      </c>
      <c r="C2995" t="s">
        <v>5997</v>
      </c>
      <c r="D2995" s="11">
        <v>45931</v>
      </c>
      <c r="E2995" t="s">
        <v>3836</v>
      </c>
      <c r="F2995" t="s">
        <v>2799</v>
      </c>
      <c r="G2995" t="s">
        <v>2788</v>
      </c>
      <c r="H2995" t="str">
        <f>IF(_xlfn.XLOOKUP(E2995,LD_01[DOCUMENTO],LD_01[REVISÃO])=F2995,"VIGENTE","OBSOLETO")</f>
        <v>VIGENTE</v>
      </c>
      <c r="I2995" t="s">
        <v>4320</v>
      </c>
      <c r="J2995" t="s">
        <v>4855</v>
      </c>
      <c r="K2995" t="str">
        <f t="shared" si="141"/>
        <v>MSV-163MS-638-NORTE</v>
      </c>
      <c r="L2995" t="str">
        <f>_xlfn.XLOOKUP(E2995,LD_PROJETOS!A:A,LD_PROJETOS!H:H)</f>
        <v>DV</v>
      </c>
      <c r="M2995" t="str">
        <f t="shared" si="142"/>
        <v/>
      </c>
      <c r="N2995" t="str">
        <f t="shared" si="143"/>
        <v>C:\Users\luis.nunes\OneDrive - ATERPA\00.SERVIDOR\SALA TÉCNICA\00.PROJETOS\02.DOCUMENTOS\ANO 01\MSV-163MS-638-NORTE\DV</v>
      </c>
      <c r="O2995" t="s">
        <v>4350</v>
      </c>
    </row>
    <row r="2996" spans="1:15" x14ac:dyDescent="0.3">
      <c r="A2996" t="s">
        <v>4617</v>
      </c>
      <c r="B2996">
        <v>2297728</v>
      </c>
      <c r="C2996" t="s">
        <v>5997</v>
      </c>
      <c r="D2996" s="11">
        <v>45931</v>
      </c>
      <c r="E2996" t="s">
        <v>3837</v>
      </c>
      <c r="F2996" t="s">
        <v>2799</v>
      </c>
      <c r="G2996" t="s">
        <v>2787</v>
      </c>
      <c r="H2996" t="str">
        <f>IF(_xlfn.XLOOKUP(E2996,LD_01[DOCUMENTO],LD_01[REVISÃO])=F2996,"VIGENTE","OBSOLETO")</f>
        <v>VIGENTE</v>
      </c>
      <c r="I2996" t="s">
        <v>4320</v>
      </c>
      <c r="J2996" t="s">
        <v>4855</v>
      </c>
      <c r="K2996" t="str">
        <f t="shared" si="141"/>
        <v>MSV-163MS-638-NORTE</v>
      </c>
      <c r="L2996" t="str">
        <f>_xlfn.XLOOKUP(E2996,LD_PROJETOS!A:A,LD_PROJETOS!H:H)</f>
        <v>DV</v>
      </c>
      <c r="M2996" t="str">
        <f t="shared" si="142"/>
        <v/>
      </c>
      <c r="N2996" t="str">
        <f t="shared" si="143"/>
        <v>C:\Users\luis.nunes\OneDrive - ATERPA\00.SERVIDOR\SALA TÉCNICA\00.PROJETOS\02.DOCUMENTOS\ANO 01\MSV-163MS-638-NORTE\DV</v>
      </c>
      <c r="O2996" t="s">
        <v>4350</v>
      </c>
    </row>
    <row r="2997" spans="1:15" x14ac:dyDescent="0.3">
      <c r="A2997" t="s">
        <v>4618</v>
      </c>
      <c r="B2997">
        <v>510771</v>
      </c>
      <c r="C2997" t="s">
        <v>5997</v>
      </c>
      <c r="D2997" s="11">
        <v>45931</v>
      </c>
      <c r="E2997" t="s">
        <v>3837</v>
      </c>
      <c r="F2997" t="s">
        <v>2799</v>
      </c>
      <c r="G2997" t="s">
        <v>2788</v>
      </c>
      <c r="H2997" t="str">
        <f>IF(_xlfn.XLOOKUP(E2997,LD_01[DOCUMENTO],LD_01[REVISÃO])=F2997,"VIGENTE","OBSOLETO")</f>
        <v>VIGENTE</v>
      </c>
      <c r="I2997" t="s">
        <v>4320</v>
      </c>
      <c r="J2997" t="s">
        <v>4855</v>
      </c>
      <c r="K2997" t="str">
        <f t="shared" si="141"/>
        <v>MSV-163MS-638-NORTE</v>
      </c>
      <c r="L2997" t="str">
        <f>_xlfn.XLOOKUP(E2997,LD_PROJETOS!A:A,LD_PROJETOS!H:H)</f>
        <v>DV</v>
      </c>
      <c r="M2997" t="str">
        <f t="shared" si="142"/>
        <v/>
      </c>
      <c r="N2997" t="str">
        <f t="shared" si="143"/>
        <v>C:\Users\luis.nunes\OneDrive - ATERPA\00.SERVIDOR\SALA TÉCNICA\00.PROJETOS\02.DOCUMENTOS\ANO 01\MSV-163MS-638-NORTE\DV</v>
      </c>
      <c r="O2997" t="s">
        <v>4350</v>
      </c>
    </row>
    <row r="2998" spans="1:15" x14ac:dyDescent="0.3">
      <c r="A2998" t="s">
        <v>4619</v>
      </c>
      <c r="B2998">
        <v>2297056</v>
      </c>
      <c r="C2998" t="s">
        <v>5997</v>
      </c>
      <c r="D2998" s="11">
        <v>45931</v>
      </c>
      <c r="E2998" t="s">
        <v>3838</v>
      </c>
      <c r="F2998" t="s">
        <v>2799</v>
      </c>
      <c r="G2998" t="s">
        <v>2787</v>
      </c>
      <c r="H2998" t="str">
        <f>IF(_xlfn.XLOOKUP(E2998,LD_01[DOCUMENTO],LD_01[REVISÃO])=F2998,"VIGENTE","OBSOLETO")</f>
        <v>VIGENTE</v>
      </c>
      <c r="I2998" t="s">
        <v>4320</v>
      </c>
      <c r="J2998" t="s">
        <v>4855</v>
      </c>
      <c r="K2998" t="str">
        <f t="shared" si="141"/>
        <v>MSV-163MS-638-NORTE</v>
      </c>
      <c r="L2998" t="str">
        <f>_xlfn.XLOOKUP(E2998,LD_PROJETOS!A:A,LD_PROJETOS!H:H)</f>
        <v>DV</v>
      </c>
      <c r="M2998" t="str">
        <f t="shared" si="142"/>
        <v/>
      </c>
      <c r="N2998" t="str">
        <f t="shared" si="143"/>
        <v>C:\Users\luis.nunes\OneDrive - ATERPA\00.SERVIDOR\SALA TÉCNICA\00.PROJETOS\02.DOCUMENTOS\ANO 01\MSV-163MS-638-NORTE\DV</v>
      </c>
      <c r="O2998" t="s">
        <v>4350</v>
      </c>
    </row>
    <row r="2999" spans="1:15" x14ac:dyDescent="0.3">
      <c r="A2999" t="s">
        <v>4620</v>
      </c>
      <c r="B2999">
        <v>548168</v>
      </c>
      <c r="C2999" t="s">
        <v>5997</v>
      </c>
      <c r="D2999" s="11">
        <v>45931</v>
      </c>
      <c r="E2999" t="s">
        <v>3838</v>
      </c>
      <c r="F2999" t="s">
        <v>2799</v>
      </c>
      <c r="G2999" t="s">
        <v>2788</v>
      </c>
      <c r="H2999" t="str">
        <f>IF(_xlfn.XLOOKUP(E2999,LD_01[DOCUMENTO],LD_01[REVISÃO])=F2999,"VIGENTE","OBSOLETO")</f>
        <v>VIGENTE</v>
      </c>
      <c r="I2999" t="s">
        <v>4320</v>
      </c>
      <c r="J2999" t="s">
        <v>4855</v>
      </c>
      <c r="K2999" t="str">
        <f t="shared" si="141"/>
        <v>MSV-163MS-638-NORTE</v>
      </c>
      <c r="L2999" t="str">
        <f>_xlfn.XLOOKUP(E2999,LD_PROJETOS!A:A,LD_PROJETOS!H:H)</f>
        <v>DV</v>
      </c>
      <c r="M2999" t="str">
        <f t="shared" si="142"/>
        <v/>
      </c>
      <c r="N2999" t="str">
        <f t="shared" si="143"/>
        <v>C:\Users\luis.nunes\OneDrive - ATERPA\00.SERVIDOR\SALA TÉCNICA\00.PROJETOS\02.DOCUMENTOS\ANO 01\MSV-163MS-638-NORTE\DV</v>
      </c>
      <c r="O2999" t="s">
        <v>4350</v>
      </c>
    </row>
    <row r="3000" spans="1:15" x14ac:dyDescent="0.3">
      <c r="A3000" t="s">
        <v>4621</v>
      </c>
      <c r="B3000">
        <v>2299808</v>
      </c>
      <c r="C3000" t="s">
        <v>5997</v>
      </c>
      <c r="D3000" s="11">
        <v>45931</v>
      </c>
      <c r="E3000" t="s">
        <v>3839</v>
      </c>
      <c r="F3000" t="s">
        <v>2799</v>
      </c>
      <c r="G3000" t="s">
        <v>2787</v>
      </c>
      <c r="H3000" t="str">
        <f>IF(_xlfn.XLOOKUP(E3000,LD_01[DOCUMENTO],LD_01[REVISÃO])=F3000,"VIGENTE","OBSOLETO")</f>
        <v>VIGENTE</v>
      </c>
      <c r="I3000" t="s">
        <v>4320</v>
      </c>
      <c r="J3000" t="s">
        <v>4855</v>
      </c>
      <c r="K3000" t="str">
        <f t="shared" si="141"/>
        <v>MSV-163MS-638-NORTE</v>
      </c>
      <c r="L3000" t="str">
        <f>_xlfn.XLOOKUP(E3000,LD_PROJETOS!A:A,LD_PROJETOS!H:H)</f>
        <v>DV</v>
      </c>
      <c r="M3000" t="str">
        <f t="shared" si="142"/>
        <v/>
      </c>
      <c r="N3000" t="str">
        <f t="shared" si="143"/>
        <v>C:\Users\luis.nunes\OneDrive - ATERPA\00.SERVIDOR\SALA TÉCNICA\00.PROJETOS\02.DOCUMENTOS\ANO 01\MSV-163MS-638-NORTE\DV</v>
      </c>
      <c r="O3000" t="s">
        <v>4350</v>
      </c>
    </row>
    <row r="3001" spans="1:15" x14ac:dyDescent="0.3">
      <c r="A3001" t="s">
        <v>4622</v>
      </c>
      <c r="B3001">
        <v>884819</v>
      </c>
      <c r="C3001" t="s">
        <v>5997</v>
      </c>
      <c r="D3001" s="11">
        <v>45931</v>
      </c>
      <c r="E3001" t="s">
        <v>3839</v>
      </c>
      <c r="F3001" t="s">
        <v>2799</v>
      </c>
      <c r="G3001" t="s">
        <v>2788</v>
      </c>
      <c r="H3001" t="str">
        <f>IF(_xlfn.XLOOKUP(E3001,LD_01[DOCUMENTO],LD_01[REVISÃO])=F3001,"VIGENTE","OBSOLETO")</f>
        <v>VIGENTE</v>
      </c>
      <c r="I3001" t="s">
        <v>4320</v>
      </c>
      <c r="J3001" t="s">
        <v>4855</v>
      </c>
      <c r="K3001" t="str">
        <f t="shared" si="141"/>
        <v>MSV-163MS-638-NORTE</v>
      </c>
      <c r="L3001" t="str">
        <f>_xlfn.XLOOKUP(E3001,LD_PROJETOS!A:A,LD_PROJETOS!H:H)</f>
        <v>DV</v>
      </c>
      <c r="M3001" t="str">
        <f t="shared" si="142"/>
        <v/>
      </c>
      <c r="N3001" t="str">
        <f t="shared" si="143"/>
        <v>C:\Users\luis.nunes\OneDrive - ATERPA\00.SERVIDOR\SALA TÉCNICA\00.PROJETOS\02.DOCUMENTOS\ANO 01\MSV-163MS-638-NORTE\DV</v>
      </c>
      <c r="O3001" t="s">
        <v>4350</v>
      </c>
    </row>
    <row r="3002" spans="1:15" x14ac:dyDescent="0.3">
      <c r="A3002" t="s">
        <v>4623</v>
      </c>
      <c r="B3002">
        <v>2295872</v>
      </c>
      <c r="C3002" t="s">
        <v>5997</v>
      </c>
      <c r="D3002" s="11">
        <v>45931</v>
      </c>
      <c r="E3002" t="s">
        <v>3840</v>
      </c>
      <c r="F3002" t="s">
        <v>2799</v>
      </c>
      <c r="G3002" t="s">
        <v>2787</v>
      </c>
      <c r="H3002" t="str">
        <f>IF(_xlfn.XLOOKUP(E3002,LD_01[DOCUMENTO],LD_01[REVISÃO])=F3002,"VIGENTE","OBSOLETO")</f>
        <v>VIGENTE</v>
      </c>
      <c r="I3002" t="s">
        <v>4320</v>
      </c>
      <c r="J3002" t="s">
        <v>4855</v>
      </c>
      <c r="K3002" t="str">
        <f t="shared" si="141"/>
        <v>MSV-163MS-638-NORTE</v>
      </c>
      <c r="L3002" t="str">
        <f>_xlfn.XLOOKUP(E3002,LD_PROJETOS!A:A,LD_PROJETOS!H:H)</f>
        <v>DV</v>
      </c>
      <c r="M3002" t="str">
        <f t="shared" si="142"/>
        <v/>
      </c>
      <c r="N3002" t="str">
        <f t="shared" si="143"/>
        <v>C:\Users\luis.nunes\OneDrive - ATERPA\00.SERVIDOR\SALA TÉCNICA\00.PROJETOS\02.DOCUMENTOS\ANO 01\MSV-163MS-638-NORTE\DV</v>
      </c>
      <c r="O3002" t="s">
        <v>4350</v>
      </c>
    </row>
    <row r="3003" spans="1:15" x14ac:dyDescent="0.3">
      <c r="A3003" t="s">
        <v>4624</v>
      </c>
      <c r="B3003">
        <v>516514</v>
      </c>
      <c r="C3003" t="s">
        <v>5997</v>
      </c>
      <c r="D3003" s="11">
        <v>45931</v>
      </c>
      <c r="E3003" t="s">
        <v>3840</v>
      </c>
      <c r="F3003" t="s">
        <v>2799</v>
      </c>
      <c r="G3003" t="s">
        <v>2788</v>
      </c>
      <c r="H3003" t="str">
        <f>IF(_xlfn.XLOOKUP(E3003,LD_01[DOCUMENTO],LD_01[REVISÃO])=F3003,"VIGENTE","OBSOLETO")</f>
        <v>VIGENTE</v>
      </c>
      <c r="I3003" t="s">
        <v>4320</v>
      </c>
      <c r="J3003" t="s">
        <v>4855</v>
      </c>
      <c r="K3003" t="str">
        <f t="shared" si="141"/>
        <v>MSV-163MS-638-NORTE</v>
      </c>
      <c r="L3003" t="str">
        <f>_xlfn.XLOOKUP(E3003,LD_PROJETOS!A:A,LD_PROJETOS!H:H)</f>
        <v>DV</v>
      </c>
      <c r="M3003" t="str">
        <f t="shared" si="142"/>
        <v/>
      </c>
      <c r="N3003" t="str">
        <f t="shared" si="143"/>
        <v>C:\Users\luis.nunes\OneDrive - ATERPA\00.SERVIDOR\SALA TÉCNICA\00.PROJETOS\02.DOCUMENTOS\ANO 01\MSV-163MS-638-NORTE\DV</v>
      </c>
      <c r="O3003" t="s">
        <v>4350</v>
      </c>
    </row>
    <row r="3004" spans="1:15" x14ac:dyDescent="0.3">
      <c r="A3004" t="s">
        <v>4625</v>
      </c>
      <c r="B3004">
        <v>2298304</v>
      </c>
      <c r="C3004" t="s">
        <v>5997</v>
      </c>
      <c r="D3004" s="11">
        <v>45931</v>
      </c>
      <c r="E3004" t="s">
        <v>3841</v>
      </c>
      <c r="F3004" t="s">
        <v>2799</v>
      </c>
      <c r="G3004" t="s">
        <v>2787</v>
      </c>
      <c r="H3004" t="str">
        <f>IF(_xlfn.XLOOKUP(E3004,LD_01[DOCUMENTO],LD_01[REVISÃO])=F3004,"VIGENTE","OBSOLETO")</f>
        <v>VIGENTE</v>
      </c>
      <c r="I3004" t="s">
        <v>4320</v>
      </c>
      <c r="J3004" t="s">
        <v>4855</v>
      </c>
      <c r="K3004" t="str">
        <f t="shared" si="141"/>
        <v>MSV-163MS-638-NORTE</v>
      </c>
      <c r="L3004" t="str">
        <f>_xlfn.XLOOKUP(E3004,LD_PROJETOS!A:A,LD_PROJETOS!H:H)</f>
        <v>DV</v>
      </c>
      <c r="M3004" t="str">
        <f t="shared" si="142"/>
        <v/>
      </c>
      <c r="N3004" t="str">
        <f t="shared" si="143"/>
        <v>C:\Users\luis.nunes\OneDrive - ATERPA\00.SERVIDOR\SALA TÉCNICA\00.PROJETOS\02.DOCUMENTOS\ANO 01\MSV-163MS-638-NORTE\DV</v>
      </c>
      <c r="O3004" t="s">
        <v>4350</v>
      </c>
    </row>
    <row r="3005" spans="1:15" x14ac:dyDescent="0.3">
      <c r="A3005" t="s">
        <v>4626</v>
      </c>
      <c r="B3005">
        <v>493507</v>
      </c>
      <c r="C3005" t="s">
        <v>5997</v>
      </c>
      <c r="D3005" s="11">
        <v>45931</v>
      </c>
      <c r="E3005" t="s">
        <v>3841</v>
      </c>
      <c r="F3005" t="s">
        <v>2799</v>
      </c>
      <c r="G3005" t="s">
        <v>2788</v>
      </c>
      <c r="H3005" t="str">
        <f>IF(_xlfn.XLOOKUP(E3005,LD_01[DOCUMENTO],LD_01[REVISÃO])=F3005,"VIGENTE","OBSOLETO")</f>
        <v>VIGENTE</v>
      </c>
      <c r="I3005" t="s">
        <v>4320</v>
      </c>
      <c r="J3005" t="s">
        <v>4855</v>
      </c>
      <c r="K3005" t="str">
        <f t="shared" si="141"/>
        <v>MSV-163MS-638-NORTE</v>
      </c>
      <c r="L3005" t="str">
        <f>_xlfn.XLOOKUP(E3005,LD_PROJETOS!A:A,LD_PROJETOS!H:H)</f>
        <v>DV</v>
      </c>
      <c r="M3005" t="str">
        <f t="shared" si="142"/>
        <v/>
      </c>
      <c r="N3005" t="str">
        <f t="shared" si="143"/>
        <v>C:\Users\luis.nunes\OneDrive - ATERPA\00.SERVIDOR\SALA TÉCNICA\00.PROJETOS\02.DOCUMENTOS\ANO 01\MSV-163MS-638-NORTE\DV</v>
      </c>
      <c r="O3005" t="s">
        <v>4350</v>
      </c>
    </row>
    <row r="3006" spans="1:15" x14ac:dyDescent="0.3">
      <c r="A3006" t="s">
        <v>4627</v>
      </c>
      <c r="B3006">
        <v>2719794</v>
      </c>
      <c r="C3006" t="s">
        <v>5997</v>
      </c>
      <c r="D3006" s="11">
        <v>45931</v>
      </c>
      <c r="E3006" t="s">
        <v>3842</v>
      </c>
      <c r="F3006" t="s">
        <v>2818</v>
      </c>
      <c r="G3006" t="s">
        <v>2787</v>
      </c>
      <c r="H3006" t="str">
        <f>IF(_xlfn.XLOOKUP(E3006,LD_01[DOCUMENTO],LD_01[REVISÃO])=F3006,"VIGENTE","OBSOLETO")</f>
        <v>VIGENTE</v>
      </c>
      <c r="I3006" t="s">
        <v>4320</v>
      </c>
      <c r="J3006" t="s">
        <v>4855</v>
      </c>
      <c r="K3006" t="str">
        <f t="shared" si="141"/>
        <v>MSV-163MS-638-NORTE</v>
      </c>
      <c r="L3006" t="str">
        <f>_xlfn.XLOOKUP(E3006,LD_PROJETOS!A:A,LD_PROJETOS!H:H)</f>
        <v>DV</v>
      </c>
      <c r="M3006" t="str">
        <f t="shared" si="142"/>
        <v/>
      </c>
      <c r="N3006" t="str">
        <f t="shared" si="143"/>
        <v>C:\Users\luis.nunes\OneDrive - ATERPA\00.SERVIDOR\SALA TÉCNICA\00.PROJETOS\02.DOCUMENTOS\ANO 01\MSV-163MS-638-NORTE\DV</v>
      </c>
      <c r="O3006" t="s">
        <v>4350</v>
      </c>
    </row>
    <row r="3007" spans="1:15" x14ac:dyDescent="0.3">
      <c r="A3007" t="s">
        <v>4628</v>
      </c>
      <c r="B3007">
        <v>3541166</v>
      </c>
      <c r="C3007" t="s">
        <v>5997</v>
      </c>
      <c r="D3007" s="11">
        <v>45931</v>
      </c>
      <c r="E3007" t="s">
        <v>3842</v>
      </c>
      <c r="F3007" t="s">
        <v>2818</v>
      </c>
      <c r="G3007" t="s">
        <v>2788</v>
      </c>
      <c r="H3007" t="str">
        <f>IF(_xlfn.XLOOKUP(E3007,LD_01[DOCUMENTO],LD_01[REVISÃO])=F3007,"VIGENTE","OBSOLETO")</f>
        <v>VIGENTE</v>
      </c>
      <c r="I3007" t="s">
        <v>4320</v>
      </c>
      <c r="J3007" t="s">
        <v>4855</v>
      </c>
      <c r="K3007" t="str">
        <f t="shared" si="141"/>
        <v>MSV-163MS-638-NORTE</v>
      </c>
      <c r="L3007" t="str">
        <f>_xlfn.XLOOKUP(E3007,LD_PROJETOS!A:A,LD_PROJETOS!H:H)</f>
        <v>DV</v>
      </c>
      <c r="M3007" t="str">
        <f t="shared" si="142"/>
        <v/>
      </c>
      <c r="N3007" t="str">
        <f t="shared" si="143"/>
        <v>C:\Users\luis.nunes\OneDrive - ATERPA\00.SERVIDOR\SALA TÉCNICA\00.PROJETOS\02.DOCUMENTOS\ANO 01\MSV-163MS-638-NORTE\DV</v>
      </c>
      <c r="O3007" t="s">
        <v>4350</v>
      </c>
    </row>
    <row r="3008" spans="1:15" x14ac:dyDescent="0.3">
      <c r="A3008" t="s">
        <v>4629</v>
      </c>
      <c r="B3008">
        <v>2208751</v>
      </c>
      <c r="C3008" t="s">
        <v>5997</v>
      </c>
      <c r="D3008" s="11">
        <v>45931</v>
      </c>
      <c r="E3008" t="s">
        <v>3843</v>
      </c>
      <c r="F3008" t="s">
        <v>2818</v>
      </c>
      <c r="G3008" t="s">
        <v>2787</v>
      </c>
      <c r="H3008" t="str">
        <f>IF(_xlfn.XLOOKUP(E3008,LD_01[DOCUMENTO],LD_01[REVISÃO])=F3008,"VIGENTE","OBSOLETO")</f>
        <v>VIGENTE</v>
      </c>
      <c r="I3008" t="s">
        <v>4320</v>
      </c>
      <c r="J3008" t="s">
        <v>4855</v>
      </c>
      <c r="K3008" t="str">
        <f t="shared" si="141"/>
        <v>MSV-163MS-638-NORTE</v>
      </c>
      <c r="L3008" t="str">
        <f>_xlfn.XLOOKUP(E3008,LD_PROJETOS!A:A,LD_PROJETOS!H:H)</f>
        <v>DV</v>
      </c>
      <c r="M3008" t="str">
        <f t="shared" si="142"/>
        <v/>
      </c>
      <c r="N3008" t="str">
        <f t="shared" si="143"/>
        <v>C:\Users\luis.nunes\OneDrive - ATERPA\00.SERVIDOR\SALA TÉCNICA\00.PROJETOS\02.DOCUMENTOS\ANO 01\MSV-163MS-638-NORTE\DV</v>
      </c>
      <c r="O3008" t="s">
        <v>4350</v>
      </c>
    </row>
    <row r="3009" spans="1:15" x14ac:dyDescent="0.3">
      <c r="A3009" t="s">
        <v>4630</v>
      </c>
      <c r="B3009">
        <v>4369052</v>
      </c>
      <c r="C3009" t="s">
        <v>5997</v>
      </c>
      <c r="D3009" s="11">
        <v>45931</v>
      </c>
      <c r="E3009" t="s">
        <v>3843</v>
      </c>
      <c r="F3009" t="s">
        <v>2818</v>
      </c>
      <c r="G3009" t="s">
        <v>2788</v>
      </c>
      <c r="H3009" t="str">
        <f>IF(_xlfn.XLOOKUP(E3009,LD_01[DOCUMENTO],LD_01[REVISÃO])=F3009,"VIGENTE","OBSOLETO")</f>
        <v>VIGENTE</v>
      </c>
      <c r="I3009" t="s">
        <v>4320</v>
      </c>
      <c r="J3009" t="s">
        <v>4855</v>
      </c>
      <c r="K3009" t="str">
        <f t="shared" si="141"/>
        <v>MSV-163MS-638-NORTE</v>
      </c>
      <c r="L3009" t="str">
        <f>_xlfn.XLOOKUP(E3009,LD_PROJETOS!A:A,LD_PROJETOS!H:H)</f>
        <v>DV</v>
      </c>
      <c r="M3009" t="str">
        <f t="shared" si="142"/>
        <v/>
      </c>
      <c r="N3009" t="str">
        <f t="shared" si="143"/>
        <v>C:\Users\luis.nunes\OneDrive - ATERPA\00.SERVIDOR\SALA TÉCNICA\00.PROJETOS\02.DOCUMENTOS\ANO 01\MSV-163MS-638-NORTE\DV</v>
      </c>
      <c r="O3009" t="s">
        <v>4350</v>
      </c>
    </row>
    <row r="3010" spans="1:15" x14ac:dyDescent="0.3">
      <c r="A3010" t="s">
        <v>4631</v>
      </c>
      <c r="B3010">
        <v>2420924</v>
      </c>
      <c r="C3010" t="s">
        <v>5997</v>
      </c>
      <c r="D3010" s="11">
        <v>45931</v>
      </c>
      <c r="E3010" t="s">
        <v>3844</v>
      </c>
      <c r="F3010" t="s">
        <v>2818</v>
      </c>
      <c r="G3010" t="s">
        <v>2787</v>
      </c>
      <c r="H3010" t="str">
        <f>IF(_xlfn.XLOOKUP(E3010,LD_01[DOCUMENTO],LD_01[REVISÃO])=F3010,"VIGENTE","OBSOLETO")</f>
        <v>VIGENTE</v>
      </c>
      <c r="I3010" t="s">
        <v>4320</v>
      </c>
      <c r="J3010" t="s">
        <v>4855</v>
      </c>
      <c r="K3010" t="str">
        <f t="shared" si="141"/>
        <v>MSV-163MS-638-NORTE</v>
      </c>
      <c r="L3010" t="str">
        <f>_xlfn.XLOOKUP(E3010,LD_PROJETOS!A:A,LD_PROJETOS!H:H)</f>
        <v>DV</v>
      </c>
      <c r="M3010" t="str">
        <f t="shared" si="142"/>
        <v/>
      </c>
      <c r="N3010" t="str">
        <f t="shared" si="143"/>
        <v>C:\Users\luis.nunes\OneDrive - ATERPA\00.SERVIDOR\SALA TÉCNICA\00.PROJETOS\02.DOCUMENTOS\ANO 01\MSV-163MS-638-NORTE\DV</v>
      </c>
      <c r="O3010" t="s">
        <v>4350</v>
      </c>
    </row>
    <row r="3011" spans="1:15" x14ac:dyDescent="0.3">
      <c r="A3011" t="s">
        <v>4632</v>
      </c>
      <c r="B3011">
        <v>1839621</v>
      </c>
      <c r="C3011" t="s">
        <v>5997</v>
      </c>
      <c r="D3011" s="11">
        <v>45931</v>
      </c>
      <c r="E3011" t="s">
        <v>3844</v>
      </c>
      <c r="F3011" t="s">
        <v>2818</v>
      </c>
      <c r="G3011" t="s">
        <v>2788</v>
      </c>
      <c r="H3011" t="str">
        <f>IF(_xlfn.XLOOKUP(E3011,LD_01[DOCUMENTO],LD_01[REVISÃO])=F3011,"VIGENTE","OBSOLETO")</f>
        <v>VIGENTE</v>
      </c>
      <c r="I3011" t="s">
        <v>4320</v>
      </c>
      <c r="J3011" t="s">
        <v>4855</v>
      </c>
      <c r="K3011" t="str">
        <f t="shared" si="141"/>
        <v>MSV-163MS-638-NORTE</v>
      </c>
      <c r="L3011" t="str">
        <f>_xlfn.XLOOKUP(E3011,LD_PROJETOS!A:A,LD_PROJETOS!H:H)</f>
        <v>DV</v>
      </c>
      <c r="M3011" t="str">
        <f t="shared" si="142"/>
        <v/>
      </c>
      <c r="N3011" t="str">
        <f t="shared" si="143"/>
        <v>C:\Users\luis.nunes\OneDrive - ATERPA\00.SERVIDOR\SALA TÉCNICA\00.PROJETOS\02.DOCUMENTOS\ANO 01\MSV-163MS-638-NORTE\DV</v>
      </c>
      <c r="O3011" t="s">
        <v>4350</v>
      </c>
    </row>
    <row r="3012" spans="1:15" x14ac:dyDescent="0.3">
      <c r="A3012" t="s">
        <v>4633</v>
      </c>
      <c r="B3012">
        <v>2441454</v>
      </c>
      <c r="C3012" t="s">
        <v>5997</v>
      </c>
      <c r="D3012" s="11">
        <v>45931</v>
      </c>
      <c r="E3012" t="s">
        <v>3845</v>
      </c>
      <c r="F3012" t="s">
        <v>2818</v>
      </c>
      <c r="G3012" t="s">
        <v>2787</v>
      </c>
      <c r="H3012" t="str">
        <f>IF(_xlfn.XLOOKUP(E3012,LD_01[DOCUMENTO],LD_01[REVISÃO])=F3012,"VIGENTE","OBSOLETO")</f>
        <v>VIGENTE</v>
      </c>
      <c r="I3012" t="s">
        <v>4320</v>
      </c>
      <c r="J3012" t="s">
        <v>4855</v>
      </c>
      <c r="K3012" t="str">
        <f t="shared" si="141"/>
        <v>MSV-163MS-638-NORTE</v>
      </c>
      <c r="L3012" t="str">
        <f>_xlfn.XLOOKUP(E3012,LD_PROJETOS!A:A,LD_PROJETOS!H:H)</f>
        <v>DV</v>
      </c>
      <c r="M3012" t="str">
        <f t="shared" si="142"/>
        <v/>
      </c>
      <c r="N3012" t="str">
        <f t="shared" si="143"/>
        <v>C:\Users\luis.nunes\OneDrive - ATERPA\00.SERVIDOR\SALA TÉCNICA\00.PROJETOS\02.DOCUMENTOS\ANO 01\MSV-163MS-638-NORTE\DV</v>
      </c>
      <c r="O3012" t="s">
        <v>4350</v>
      </c>
    </row>
    <row r="3013" spans="1:15" x14ac:dyDescent="0.3">
      <c r="A3013" t="s">
        <v>4634</v>
      </c>
      <c r="B3013">
        <v>1456276</v>
      </c>
      <c r="C3013" t="s">
        <v>5997</v>
      </c>
      <c r="D3013" s="11">
        <v>45931</v>
      </c>
      <c r="E3013" t="s">
        <v>3845</v>
      </c>
      <c r="F3013" t="s">
        <v>2818</v>
      </c>
      <c r="G3013" t="s">
        <v>2788</v>
      </c>
      <c r="H3013" t="str">
        <f>IF(_xlfn.XLOOKUP(E3013,LD_01[DOCUMENTO],LD_01[REVISÃO])=F3013,"VIGENTE","OBSOLETO")</f>
        <v>VIGENTE</v>
      </c>
      <c r="I3013" t="s">
        <v>4320</v>
      </c>
      <c r="J3013" t="s">
        <v>4855</v>
      </c>
      <c r="K3013" t="str">
        <f t="shared" si="141"/>
        <v>MSV-163MS-638-NORTE</v>
      </c>
      <c r="L3013" t="str">
        <f>_xlfn.XLOOKUP(E3013,LD_PROJETOS!A:A,LD_PROJETOS!H:H)</f>
        <v>DV</v>
      </c>
      <c r="M3013" t="str">
        <f t="shared" si="142"/>
        <v/>
      </c>
      <c r="N3013" t="str">
        <f t="shared" si="143"/>
        <v>C:\Users\luis.nunes\OneDrive - ATERPA\00.SERVIDOR\SALA TÉCNICA\00.PROJETOS\02.DOCUMENTOS\ANO 01\MSV-163MS-638-NORTE\DV</v>
      </c>
      <c r="O3013" t="s">
        <v>4350</v>
      </c>
    </row>
    <row r="3014" spans="1:15" x14ac:dyDescent="0.3">
      <c r="A3014" t="s">
        <v>4635</v>
      </c>
      <c r="B3014">
        <v>1919578</v>
      </c>
      <c r="C3014" t="s">
        <v>5997</v>
      </c>
      <c r="D3014" s="11">
        <v>45931</v>
      </c>
      <c r="E3014" t="s">
        <v>3846</v>
      </c>
      <c r="F3014" t="s">
        <v>2818</v>
      </c>
      <c r="G3014" t="s">
        <v>2787</v>
      </c>
      <c r="H3014" t="str">
        <f>IF(_xlfn.XLOOKUP(E3014,LD_01[DOCUMENTO],LD_01[REVISÃO])=F3014,"VIGENTE","OBSOLETO")</f>
        <v>VIGENTE</v>
      </c>
      <c r="I3014" t="s">
        <v>4320</v>
      </c>
      <c r="J3014" t="s">
        <v>4855</v>
      </c>
      <c r="K3014" t="str">
        <f t="shared" si="141"/>
        <v>MSV-163MS-638-NORTE</v>
      </c>
      <c r="L3014" t="str">
        <f>_xlfn.XLOOKUP(E3014,LD_PROJETOS!A:A,LD_PROJETOS!H:H)</f>
        <v>DV</v>
      </c>
      <c r="M3014" t="str">
        <f t="shared" si="142"/>
        <v/>
      </c>
      <c r="N3014" t="str">
        <f t="shared" si="143"/>
        <v>C:\Users\luis.nunes\OneDrive - ATERPA\00.SERVIDOR\SALA TÉCNICA\00.PROJETOS\02.DOCUMENTOS\ANO 01\MSV-163MS-638-NORTE\DV</v>
      </c>
      <c r="O3014" t="s">
        <v>4350</v>
      </c>
    </row>
    <row r="3015" spans="1:15" x14ac:dyDescent="0.3">
      <c r="A3015" t="s">
        <v>4636</v>
      </c>
      <c r="B3015">
        <v>3415960</v>
      </c>
      <c r="C3015" t="s">
        <v>5997</v>
      </c>
      <c r="D3015" s="11">
        <v>45931</v>
      </c>
      <c r="E3015" t="s">
        <v>3846</v>
      </c>
      <c r="F3015" t="s">
        <v>2818</v>
      </c>
      <c r="G3015" t="s">
        <v>2788</v>
      </c>
      <c r="H3015" t="str">
        <f>IF(_xlfn.XLOOKUP(E3015,LD_01[DOCUMENTO],LD_01[REVISÃO])=F3015,"VIGENTE","OBSOLETO")</f>
        <v>VIGENTE</v>
      </c>
      <c r="I3015" t="s">
        <v>4320</v>
      </c>
      <c r="J3015" t="s">
        <v>4855</v>
      </c>
      <c r="K3015" t="str">
        <f t="shared" si="141"/>
        <v>MSV-163MS-638-NORTE</v>
      </c>
      <c r="L3015" t="str">
        <f>_xlfn.XLOOKUP(E3015,LD_PROJETOS!A:A,LD_PROJETOS!H:H)</f>
        <v>DV</v>
      </c>
      <c r="M3015" t="str">
        <f t="shared" si="142"/>
        <v/>
      </c>
      <c r="N3015" t="str">
        <f t="shared" si="143"/>
        <v>C:\Users\luis.nunes\OneDrive - ATERPA\00.SERVIDOR\SALA TÉCNICA\00.PROJETOS\02.DOCUMENTOS\ANO 01\MSV-163MS-638-NORTE\DV</v>
      </c>
      <c r="O3015" t="s">
        <v>4350</v>
      </c>
    </row>
    <row r="3016" spans="1:15" x14ac:dyDescent="0.3">
      <c r="A3016" t="s">
        <v>4637</v>
      </c>
      <c r="B3016">
        <v>1991549</v>
      </c>
      <c r="C3016" t="s">
        <v>5997</v>
      </c>
      <c r="D3016" s="11">
        <v>45931</v>
      </c>
      <c r="E3016" t="s">
        <v>3847</v>
      </c>
      <c r="F3016" t="s">
        <v>2818</v>
      </c>
      <c r="G3016" t="s">
        <v>2787</v>
      </c>
      <c r="H3016" t="str">
        <f>IF(_xlfn.XLOOKUP(E3016,LD_01[DOCUMENTO],LD_01[REVISÃO])=F3016,"VIGENTE","OBSOLETO")</f>
        <v>VIGENTE</v>
      </c>
      <c r="I3016" t="s">
        <v>4320</v>
      </c>
      <c r="J3016" t="s">
        <v>4855</v>
      </c>
      <c r="K3016" t="str">
        <f t="shared" si="141"/>
        <v>MSV-163MS-638-NORTE</v>
      </c>
      <c r="L3016" t="str">
        <f>_xlfn.XLOOKUP(E3016,LD_PROJETOS!A:A,LD_PROJETOS!H:H)</f>
        <v>DV</v>
      </c>
      <c r="M3016" t="str">
        <f t="shared" si="142"/>
        <v/>
      </c>
      <c r="N3016" t="str">
        <f t="shared" si="143"/>
        <v>C:\Users\luis.nunes\OneDrive - ATERPA\00.SERVIDOR\SALA TÉCNICA\00.PROJETOS\02.DOCUMENTOS\ANO 01\MSV-163MS-638-NORTE\DV</v>
      </c>
      <c r="O3016" t="s">
        <v>4350</v>
      </c>
    </row>
    <row r="3017" spans="1:15" x14ac:dyDescent="0.3">
      <c r="A3017" t="s">
        <v>4638</v>
      </c>
      <c r="B3017">
        <v>3935744</v>
      </c>
      <c r="C3017" t="s">
        <v>5997</v>
      </c>
      <c r="D3017" s="11">
        <v>45931</v>
      </c>
      <c r="E3017" t="s">
        <v>3847</v>
      </c>
      <c r="F3017" t="s">
        <v>2818</v>
      </c>
      <c r="G3017" t="s">
        <v>2788</v>
      </c>
      <c r="H3017" t="str">
        <f>IF(_xlfn.XLOOKUP(E3017,LD_01[DOCUMENTO],LD_01[REVISÃO])=F3017,"VIGENTE","OBSOLETO")</f>
        <v>VIGENTE</v>
      </c>
      <c r="I3017" t="s">
        <v>4320</v>
      </c>
      <c r="J3017" t="s">
        <v>4855</v>
      </c>
      <c r="K3017" t="str">
        <f t="shared" si="141"/>
        <v>MSV-163MS-638-NORTE</v>
      </c>
      <c r="L3017" t="str">
        <f>_xlfn.XLOOKUP(E3017,LD_PROJETOS!A:A,LD_PROJETOS!H:H)</f>
        <v>DV</v>
      </c>
      <c r="M3017" t="str">
        <f t="shared" si="142"/>
        <v/>
      </c>
      <c r="N3017" t="str">
        <f t="shared" si="143"/>
        <v>C:\Users\luis.nunes\OneDrive - ATERPA\00.SERVIDOR\SALA TÉCNICA\00.PROJETOS\02.DOCUMENTOS\ANO 01\MSV-163MS-638-NORTE\DV</v>
      </c>
      <c r="O3017" t="s">
        <v>4350</v>
      </c>
    </row>
    <row r="3018" spans="1:15" x14ac:dyDescent="0.3">
      <c r="A3018" t="s">
        <v>4639</v>
      </c>
      <c r="B3018">
        <v>881239</v>
      </c>
      <c r="C3018" t="s">
        <v>5997</v>
      </c>
      <c r="D3018" s="11">
        <v>45931</v>
      </c>
      <c r="E3018" t="s">
        <v>3850</v>
      </c>
      <c r="F3018" t="s">
        <v>2799</v>
      </c>
      <c r="G3018" t="s">
        <v>2788</v>
      </c>
      <c r="H3018" t="str">
        <f>IF(_xlfn.XLOOKUP(E3018,LD_01[DOCUMENTO],LD_01[REVISÃO])=F3018,"VIGENTE","OBSOLETO")</f>
        <v>VIGENTE</v>
      </c>
      <c r="I3018" t="s">
        <v>4320</v>
      </c>
      <c r="J3018" t="s">
        <v>4855</v>
      </c>
      <c r="K3018" t="str">
        <f t="shared" si="141"/>
        <v>MSV-163MS-638-NORTE</v>
      </c>
      <c r="L3018" t="str">
        <f>_xlfn.XLOOKUP(E3018,LD_PROJETOS!A:A,LD_PROJETOS!H:H)</f>
        <v>DV</v>
      </c>
      <c r="M3018" t="str">
        <f t="shared" si="142"/>
        <v/>
      </c>
      <c r="N3018" t="str">
        <f t="shared" si="143"/>
        <v>C:\Users\luis.nunes\OneDrive - ATERPA\00.SERVIDOR\SALA TÉCNICA\00.PROJETOS\02.DOCUMENTOS\ANO 01\MSV-163MS-638-NORTE\DV</v>
      </c>
      <c r="O3018" t="s">
        <v>4350</v>
      </c>
    </row>
    <row r="3019" spans="1:15" x14ac:dyDescent="0.3">
      <c r="A3019" t="s">
        <v>4640</v>
      </c>
      <c r="B3019">
        <v>1054656</v>
      </c>
      <c r="C3019" t="s">
        <v>5997</v>
      </c>
      <c r="D3019" s="11">
        <v>45931</v>
      </c>
      <c r="E3019" t="s">
        <v>3851</v>
      </c>
      <c r="F3019" t="s">
        <v>2818</v>
      </c>
      <c r="G3019" t="s">
        <v>2787</v>
      </c>
      <c r="H3019" t="str">
        <f>IF(_xlfn.XLOOKUP(E3019,LD_01[DOCUMENTO],LD_01[REVISÃO])=F3019,"VIGENTE","OBSOLETO")</f>
        <v>VIGENTE</v>
      </c>
      <c r="I3019" t="s">
        <v>4320</v>
      </c>
      <c r="J3019" t="s">
        <v>4855</v>
      </c>
      <c r="K3019" t="str">
        <f t="shared" si="141"/>
        <v>MSV-163MS-638-NORTE</v>
      </c>
      <c r="L3019" t="str">
        <f>_xlfn.XLOOKUP(E3019,LD_PROJETOS!A:A,LD_PROJETOS!H:H)</f>
        <v>AQ</v>
      </c>
      <c r="M3019" t="str">
        <f t="shared" si="142"/>
        <v/>
      </c>
      <c r="N3019" t="str">
        <f t="shared" si="143"/>
        <v>C:\Users\luis.nunes\OneDrive - ATERPA\00.SERVIDOR\SALA TÉCNICA\00.PROJETOS\02.DOCUMENTOS\ANO 01\MSV-163MS-638-NORTE\AQ</v>
      </c>
      <c r="O3019" t="s">
        <v>4350</v>
      </c>
    </row>
    <row r="3020" spans="1:15" x14ac:dyDescent="0.3">
      <c r="A3020" t="s">
        <v>4641</v>
      </c>
      <c r="B3020">
        <v>485393</v>
      </c>
      <c r="C3020" t="s">
        <v>5997</v>
      </c>
      <c r="D3020" s="11">
        <v>45931</v>
      </c>
      <c r="E3020" t="s">
        <v>3851</v>
      </c>
      <c r="F3020" t="s">
        <v>2818</v>
      </c>
      <c r="G3020" t="s">
        <v>2788</v>
      </c>
      <c r="H3020" t="str">
        <f>IF(_xlfn.XLOOKUP(E3020,LD_01[DOCUMENTO],LD_01[REVISÃO])=F3020,"VIGENTE","OBSOLETO")</f>
        <v>VIGENTE</v>
      </c>
      <c r="I3020" t="s">
        <v>4320</v>
      </c>
      <c r="J3020" t="s">
        <v>4855</v>
      </c>
      <c r="K3020" t="str">
        <f t="shared" si="141"/>
        <v>MSV-163MS-638-NORTE</v>
      </c>
      <c r="L3020" t="str">
        <f>_xlfn.XLOOKUP(E3020,LD_PROJETOS!A:A,LD_PROJETOS!H:H)</f>
        <v>AQ</v>
      </c>
      <c r="M3020" t="str">
        <f t="shared" si="142"/>
        <v/>
      </c>
      <c r="N3020" t="str">
        <f t="shared" si="143"/>
        <v>C:\Users\luis.nunes\OneDrive - ATERPA\00.SERVIDOR\SALA TÉCNICA\00.PROJETOS\02.DOCUMENTOS\ANO 01\MSV-163MS-638-NORTE\AQ</v>
      </c>
      <c r="O3020" t="s">
        <v>4350</v>
      </c>
    </row>
    <row r="3021" spans="1:15" x14ac:dyDescent="0.3">
      <c r="A3021" t="s">
        <v>4642</v>
      </c>
      <c r="B3021">
        <v>1656379</v>
      </c>
      <c r="C3021" t="s">
        <v>5997</v>
      </c>
      <c r="D3021" s="11">
        <v>45931</v>
      </c>
      <c r="E3021" t="s">
        <v>3852</v>
      </c>
      <c r="F3021" t="s">
        <v>2818</v>
      </c>
      <c r="G3021" t="s">
        <v>2787</v>
      </c>
      <c r="H3021" t="str">
        <f>IF(_xlfn.XLOOKUP(E3021,LD_01[DOCUMENTO],LD_01[REVISÃO])=F3021,"VIGENTE","OBSOLETO")</f>
        <v>VIGENTE</v>
      </c>
      <c r="I3021" t="s">
        <v>4320</v>
      </c>
      <c r="J3021" t="s">
        <v>4855</v>
      </c>
      <c r="K3021" t="str">
        <f t="shared" si="141"/>
        <v>MSV-163MS-638-NORTE</v>
      </c>
      <c r="L3021" t="str">
        <f>_xlfn.XLOOKUP(E3021,LD_PROJETOS!A:A,LD_PROJETOS!H:H)</f>
        <v>AQ</v>
      </c>
      <c r="M3021" t="str">
        <f t="shared" si="142"/>
        <v/>
      </c>
      <c r="N3021" t="str">
        <f t="shared" si="143"/>
        <v>C:\Users\luis.nunes\OneDrive - ATERPA\00.SERVIDOR\SALA TÉCNICA\00.PROJETOS\02.DOCUMENTOS\ANO 01\MSV-163MS-638-NORTE\AQ</v>
      </c>
      <c r="O3021" t="s">
        <v>4350</v>
      </c>
    </row>
    <row r="3022" spans="1:15" x14ac:dyDescent="0.3">
      <c r="A3022" t="s">
        <v>4643</v>
      </c>
      <c r="B3022">
        <v>676509</v>
      </c>
      <c r="C3022" t="s">
        <v>5997</v>
      </c>
      <c r="D3022" s="11">
        <v>45931</v>
      </c>
      <c r="E3022" t="s">
        <v>3852</v>
      </c>
      <c r="F3022" t="s">
        <v>2818</v>
      </c>
      <c r="G3022" t="s">
        <v>2788</v>
      </c>
      <c r="H3022" t="str">
        <f>IF(_xlfn.XLOOKUP(E3022,LD_01[DOCUMENTO],LD_01[REVISÃO])=F3022,"VIGENTE","OBSOLETO")</f>
        <v>VIGENTE</v>
      </c>
      <c r="I3022" t="s">
        <v>4320</v>
      </c>
      <c r="J3022" t="s">
        <v>4855</v>
      </c>
      <c r="K3022" t="str">
        <f t="shared" si="141"/>
        <v>MSV-163MS-638-NORTE</v>
      </c>
      <c r="L3022" t="str">
        <f>_xlfn.XLOOKUP(E3022,LD_PROJETOS!A:A,LD_PROJETOS!H:H)</f>
        <v>AQ</v>
      </c>
      <c r="M3022" t="str">
        <f t="shared" si="142"/>
        <v/>
      </c>
      <c r="N3022" t="str">
        <f t="shared" si="143"/>
        <v>C:\Users\luis.nunes\OneDrive - ATERPA\00.SERVIDOR\SALA TÉCNICA\00.PROJETOS\02.DOCUMENTOS\ANO 01\MSV-163MS-638-NORTE\AQ</v>
      </c>
      <c r="O3022" t="s">
        <v>4350</v>
      </c>
    </row>
    <row r="3023" spans="1:15" x14ac:dyDescent="0.3">
      <c r="A3023" t="s">
        <v>4644</v>
      </c>
      <c r="B3023">
        <v>783265</v>
      </c>
      <c r="C3023" t="s">
        <v>5997</v>
      </c>
      <c r="D3023" s="11">
        <v>45931</v>
      </c>
      <c r="E3023" t="s">
        <v>3853</v>
      </c>
      <c r="F3023" t="s">
        <v>2818</v>
      </c>
      <c r="G3023" t="s">
        <v>2787</v>
      </c>
      <c r="H3023" t="str">
        <f>IF(_xlfn.XLOOKUP(E3023,LD_01[DOCUMENTO],LD_01[REVISÃO])=F3023,"VIGENTE","OBSOLETO")</f>
        <v>VIGENTE</v>
      </c>
      <c r="I3023" t="s">
        <v>4320</v>
      </c>
      <c r="J3023" t="s">
        <v>4855</v>
      </c>
      <c r="K3023" t="str">
        <f t="shared" si="141"/>
        <v>MSV-163MS-638-NORTE</v>
      </c>
      <c r="L3023" t="str">
        <f>_xlfn.XLOOKUP(E3023,LD_PROJETOS!A:A,LD_PROJETOS!H:H)</f>
        <v>AQ</v>
      </c>
      <c r="M3023" t="str">
        <f t="shared" si="142"/>
        <v/>
      </c>
      <c r="N3023" t="str">
        <f t="shared" si="143"/>
        <v>C:\Users\luis.nunes\OneDrive - ATERPA\00.SERVIDOR\SALA TÉCNICA\00.PROJETOS\02.DOCUMENTOS\ANO 01\MSV-163MS-638-NORTE\AQ</v>
      </c>
      <c r="O3023" t="s">
        <v>4350</v>
      </c>
    </row>
    <row r="3024" spans="1:15" x14ac:dyDescent="0.3">
      <c r="A3024" t="s">
        <v>4645</v>
      </c>
      <c r="B3024">
        <v>317719</v>
      </c>
      <c r="C3024" t="s">
        <v>5997</v>
      </c>
      <c r="D3024" s="11">
        <v>45931</v>
      </c>
      <c r="E3024" t="s">
        <v>3853</v>
      </c>
      <c r="F3024" t="s">
        <v>2818</v>
      </c>
      <c r="G3024" t="s">
        <v>2788</v>
      </c>
      <c r="H3024" t="str">
        <f>IF(_xlfn.XLOOKUP(E3024,LD_01[DOCUMENTO],LD_01[REVISÃO])=F3024,"VIGENTE","OBSOLETO")</f>
        <v>VIGENTE</v>
      </c>
      <c r="I3024" t="s">
        <v>4320</v>
      </c>
      <c r="J3024" t="s">
        <v>4855</v>
      </c>
      <c r="K3024" t="str">
        <f t="shared" si="141"/>
        <v>MSV-163MS-638-NORTE</v>
      </c>
      <c r="L3024" t="str">
        <f>_xlfn.XLOOKUP(E3024,LD_PROJETOS!A:A,LD_PROJETOS!H:H)</f>
        <v>AQ</v>
      </c>
      <c r="M3024" t="str">
        <f t="shared" si="142"/>
        <v/>
      </c>
      <c r="N3024" t="str">
        <f t="shared" si="143"/>
        <v>C:\Users\luis.nunes\OneDrive - ATERPA\00.SERVIDOR\SALA TÉCNICA\00.PROJETOS\02.DOCUMENTOS\ANO 01\MSV-163MS-638-NORTE\AQ</v>
      </c>
      <c r="O3024" t="s">
        <v>4350</v>
      </c>
    </row>
    <row r="3025" spans="1:15" x14ac:dyDescent="0.3">
      <c r="A3025" t="s">
        <v>4646</v>
      </c>
      <c r="B3025">
        <v>1822389</v>
      </c>
      <c r="C3025" t="s">
        <v>5997</v>
      </c>
      <c r="D3025" s="11">
        <v>45931</v>
      </c>
      <c r="E3025" t="s">
        <v>3854</v>
      </c>
      <c r="F3025" t="s">
        <v>2818</v>
      </c>
      <c r="G3025" t="s">
        <v>2787</v>
      </c>
      <c r="H3025" t="str">
        <f>IF(_xlfn.XLOOKUP(E3025,LD_01[DOCUMENTO],LD_01[REVISÃO])=F3025,"VIGENTE","OBSOLETO")</f>
        <v>VIGENTE</v>
      </c>
      <c r="I3025" t="s">
        <v>4320</v>
      </c>
      <c r="J3025" t="s">
        <v>4855</v>
      </c>
      <c r="K3025" t="str">
        <f t="shared" si="141"/>
        <v>MSV-163MS-638-NORTE</v>
      </c>
      <c r="L3025" t="str">
        <f>_xlfn.XLOOKUP(E3025,LD_PROJETOS!A:A,LD_PROJETOS!H:H)</f>
        <v>AQ</v>
      </c>
      <c r="M3025" t="str">
        <f t="shared" si="142"/>
        <v/>
      </c>
      <c r="N3025" t="str">
        <f t="shared" si="143"/>
        <v>C:\Users\luis.nunes\OneDrive - ATERPA\00.SERVIDOR\SALA TÉCNICA\00.PROJETOS\02.DOCUMENTOS\ANO 01\MSV-163MS-638-NORTE\AQ</v>
      </c>
      <c r="O3025" t="s">
        <v>4350</v>
      </c>
    </row>
    <row r="3026" spans="1:15" x14ac:dyDescent="0.3">
      <c r="A3026" t="s">
        <v>4647</v>
      </c>
      <c r="B3026">
        <v>685003</v>
      </c>
      <c r="C3026" t="s">
        <v>5997</v>
      </c>
      <c r="D3026" s="11">
        <v>45931</v>
      </c>
      <c r="E3026" t="s">
        <v>3854</v>
      </c>
      <c r="F3026" t="s">
        <v>2818</v>
      </c>
      <c r="G3026" t="s">
        <v>2788</v>
      </c>
      <c r="H3026" t="str">
        <f>IF(_xlfn.XLOOKUP(E3026,LD_01[DOCUMENTO],LD_01[REVISÃO])=F3026,"VIGENTE","OBSOLETO")</f>
        <v>VIGENTE</v>
      </c>
      <c r="I3026" t="s">
        <v>4320</v>
      </c>
      <c r="J3026" t="s">
        <v>4855</v>
      </c>
      <c r="K3026" t="str">
        <f t="shared" si="141"/>
        <v>MSV-163MS-638-NORTE</v>
      </c>
      <c r="L3026" t="str">
        <f>_xlfn.XLOOKUP(E3026,LD_PROJETOS!A:A,LD_PROJETOS!H:H)</f>
        <v>AQ</v>
      </c>
      <c r="M3026" t="str">
        <f t="shared" si="142"/>
        <v/>
      </c>
      <c r="N3026" t="str">
        <f t="shared" si="143"/>
        <v>C:\Users\luis.nunes\OneDrive - ATERPA\00.SERVIDOR\SALA TÉCNICA\00.PROJETOS\02.DOCUMENTOS\ANO 01\MSV-163MS-638-NORTE\AQ</v>
      </c>
      <c r="O3026" t="s">
        <v>4350</v>
      </c>
    </row>
    <row r="3027" spans="1:15" x14ac:dyDescent="0.3">
      <c r="A3027" t="s">
        <v>4648</v>
      </c>
      <c r="B3027">
        <v>701874</v>
      </c>
      <c r="C3027" t="s">
        <v>5997</v>
      </c>
      <c r="D3027" s="11">
        <v>45931</v>
      </c>
      <c r="E3027" t="s">
        <v>3855</v>
      </c>
      <c r="F3027" t="s">
        <v>2818</v>
      </c>
      <c r="G3027" t="s">
        <v>2787</v>
      </c>
      <c r="H3027" t="str">
        <f>IF(_xlfn.XLOOKUP(E3027,LD_01[DOCUMENTO],LD_01[REVISÃO])=F3027,"VIGENTE","OBSOLETO")</f>
        <v>VIGENTE</v>
      </c>
      <c r="I3027" t="s">
        <v>4320</v>
      </c>
      <c r="J3027" t="s">
        <v>4855</v>
      </c>
      <c r="K3027" t="str">
        <f t="shared" si="141"/>
        <v>MSV-163MS-638-NORTE</v>
      </c>
      <c r="L3027" t="str">
        <f>_xlfn.XLOOKUP(E3027,LD_PROJETOS!A:A,LD_PROJETOS!H:H)</f>
        <v>AQ</v>
      </c>
      <c r="M3027" t="str">
        <f t="shared" si="142"/>
        <v/>
      </c>
      <c r="N3027" t="str">
        <f t="shared" si="143"/>
        <v>C:\Users\luis.nunes\OneDrive - ATERPA\00.SERVIDOR\SALA TÉCNICA\00.PROJETOS\02.DOCUMENTOS\ANO 01\MSV-163MS-638-NORTE\AQ</v>
      </c>
      <c r="O3027" t="s">
        <v>4350</v>
      </c>
    </row>
    <row r="3028" spans="1:15" x14ac:dyDescent="0.3">
      <c r="A3028" t="s">
        <v>4649</v>
      </c>
      <c r="B3028">
        <v>398225</v>
      </c>
      <c r="C3028" t="s">
        <v>5997</v>
      </c>
      <c r="D3028" s="11">
        <v>45931</v>
      </c>
      <c r="E3028" t="s">
        <v>3855</v>
      </c>
      <c r="F3028" t="s">
        <v>2818</v>
      </c>
      <c r="G3028" t="s">
        <v>2788</v>
      </c>
      <c r="H3028" t="str">
        <f>IF(_xlfn.XLOOKUP(E3028,LD_01[DOCUMENTO],LD_01[REVISÃO])=F3028,"VIGENTE","OBSOLETO")</f>
        <v>VIGENTE</v>
      </c>
      <c r="I3028" t="s">
        <v>4320</v>
      </c>
      <c r="J3028" t="s">
        <v>4855</v>
      </c>
      <c r="K3028" t="str">
        <f t="shared" si="141"/>
        <v>MSV-163MS-638-NORTE</v>
      </c>
      <c r="L3028" t="str">
        <f>_xlfn.XLOOKUP(E3028,LD_PROJETOS!A:A,LD_PROJETOS!H:H)</f>
        <v>AQ</v>
      </c>
      <c r="M3028" t="str">
        <f t="shared" si="142"/>
        <v/>
      </c>
      <c r="N3028" t="str">
        <f t="shared" si="143"/>
        <v>C:\Users\luis.nunes\OneDrive - ATERPA\00.SERVIDOR\SALA TÉCNICA\00.PROJETOS\02.DOCUMENTOS\ANO 01\MSV-163MS-638-NORTE\AQ</v>
      </c>
      <c r="O3028" t="s">
        <v>4350</v>
      </c>
    </row>
    <row r="3029" spans="1:15" x14ac:dyDescent="0.3">
      <c r="A3029" t="s">
        <v>4650</v>
      </c>
      <c r="B3029">
        <v>384843</v>
      </c>
      <c r="C3029" t="s">
        <v>5997</v>
      </c>
      <c r="D3029" s="11">
        <v>45931</v>
      </c>
      <c r="E3029" t="s">
        <v>3856</v>
      </c>
      <c r="F3029" t="s">
        <v>2818</v>
      </c>
      <c r="G3029" t="s">
        <v>2787</v>
      </c>
      <c r="H3029" t="str">
        <f>IF(_xlfn.XLOOKUP(E3029,LD_01[DOCUMENTO],LD_01[REVISÃO])=F3029,"VIGENTE","OBSOLETO")</f>
        <v>VIGENTE</v>
      </c>
      <c r="I3029" t="s">
        <v>4320</v>
      </c>
      <c r="J3029" t="s">
        <v>4855</v>
      </c>
      <c r="K3029" t="str">
        <f t="shared" si="141"/>
        <v>MSV-163MS-638-NORTE</v>
      </c>
      <c r="L3029" t="str">
        <f>_xlfn.XLOOKUP(E3029,LD_PROJETOS!A:A,LD_PROJETOS!H:H)</f>
        <v>AQ</v>
      </c>
      <c r="M3029" t="str">
        <f t="shared" si="142"/>
        <v/>
      </c>
      <c r="N3029" t="str">
        <f t="shared" si="143"/>
        <v>C:\Users\luis.nunes\OneDrive - ATERPA\00.SERVIDOR\SALA TÉCNICA\00.PROJETOS\02.DOCUMENTOS\ANO 01\MSV-163MS-638-NORTE\AQ</v>
      </c>
      <c r="O3029" t="s">
        <v>4350</v>
      </c>
    </row>
    <row r="3030" spans="1:15" x14ac:dyDescent="0.3">
      <c r="A3030" t="s">
        <v>4651</v>
      </c>
      <c r="B3030">
        <v>182950</v>
      </c>
      <c r="C3030" t="s">
        <v>5997</v>
      </c>
      <c r="D3030" s="11">
        <v>45931</v>
      </c>
      <c r="E3030" t="s">
        <v>3856</v>
      </c>
      <c r="F3030" t="s">
        <v>2818</v>
      </c>
      <c r="G3030" t="s">
        <v>2788</v>
      </c>
      <c r="H3030" t="str">
        <f>IF(_xlfn.XLOOKUP(E3030,LD_01[DOCUMENTO],LD_01[REVISÃO])=F3030,"VIGENTE","OBSOLETO")</f>
        <v>VIGENTE</v>
      </c>
      <c r="I3030" t="s">
        <v>4320</v>
      </c>
      <c r="J3030" t="s">
        <v>4855</v>
      </c>
      <c r="K3030" t="str">
        <f t="shared" si="141"/>
        <v>MSV-163MS-638-NORTE</v>
      </c>
      <c r="L3030" t="str">
        <f>_xlfn.XLOOKUP(E3030,LD_PROJETOS!A:A,LD_PROJETOS!H:H)</f>
        <v>AQ</v>
      </c>
      <c r="M3030" t="str">
        <f t="shared" si="142"/>
        <v/>
      </c>
      <c r="N3030" t="str">
        <f t="shared" si="143"/>
        <v>C:\Users\luis.nunes\OneDrive - ATERPA\00.SERVIDOR\SALA TÉCNICA\00.PROJETOS\02.DOCUMENTOS\ANO 01\MSV-163MS-638-NORTE\AQ</v>
      </c>
      <c r="O3030" t="s">
        <v>4350</v>
      </c>
    </row>
    <row r="3031" spans="1:15" x14ac:dyDescent="0.3">
      <c r="A3031" t="s">
        <v>4652</v>
      </c>
      <c r="B3031">
        <v>4153446</v>
      </c>
      <c r="C3031" t="s">
        <v>5997</v>
      </c>
      <c r="D3031" s="11">
        <v>45931</v>
      </c>
      <c r="E3031" t="s">
        <v>3857</v>
      </c>
      <c r="F3031" t="s">
        <v>2818</v>
      </c>
      <c r="G3031" t="s">
        <v>2787</v>
      </c>
      <c r="H3031" t="str">
        <f>IF(_xlfn.XLOOKUP(E3031,LD_01[DOCUMENTO],LD_01[REVISÃO])=F3031,"VIGENTE","OBSOLETO")</f>
        <v>VIGENTE</v>
      </c>
      <c r="I3031" t="s">
        <v>4320</v>
      </c>
      <c r="J3031" t="s">
        <v>4855</v>
      </c>
      <c r="K3031" t="str">
        <f t="shared" si="141"/>
        <v>MSV-163MS-638-NORTE</v>
      </c>
      <c r="L3031" t="str">
        <f>_xlfn.XLOOKUP(E3031,LD_PROJETOS!A:A,LD_PROJETOS!H:H)</f>
        <v>AQ</v>
      </c>
      <c r="M3031" t="str">
        <f t="shared" si="142"/>
        <v/>
      </c>
      <c r="N3031" t="str">
        <f t="shared" si="143"/>
        <v>C:\Users\luis.nunes\OneDrive - ATERPA\00.SERVIDOR\SALA TÉCNICA\00.PROJETOS\02.DOCUMENTOS\ANO 01\MSV-163MS-638-NORTE\AQ</v>
      </c>
      <c r="O3031" t="s">
        <v>4350</v>
      </c>
    </row>
    <row r="3032" spans="1:15" x14ac:dyDescent="0.3">
      <c r="A3032" t="s">
        <v>4653</v>
      </c>
      <c r="B3032">
        <v>1502827</v>
      </c>
      <c r="C3032" t="s">
        <v>5997</v>
      </c>
      <c r="D3032" s="11">
        <v>45931</v>
      </c>
      <c r="E3032" t="s">
        <v>3857</v>
      </c>
      <c r="F3032" t="s">
        <v>2818</v>
      </c>
      <c r="G3032" t="s">
        <v>2788</v>
      </c>
      <c r="H3032" t="str">
        <f>IF(_xlfn.XLOOKUP(E3032,LD_01[DOCUMENTO],LD_01[REVISÃO])=F3032,"VIGENTE","OBSOLETO")</f>
        <v>VIGENTE</v>
      </c>
      <c r="I3032" t="s">
        <v>4320</v>
      </c>
      <c r="J3032" t="s">
        <v>4855</v>
      </c>
      <c r="K3032" t="str">
        <f t="shared" si="141"/>
        <v>MSV-163MS-638-NORTE</v>
      </c>
      <c r="L3032" t="str">
        <f>_xlfn.XLOOKUP(E3032,LD_PROJETOS!A:A,LD_PROJETOS!H:H)</f>
        <v>AQ</v>
      </c>
      <c r="M3032" t="str">
        <f t="shared" si="142"/>
        <v/>
      </c>
      <c r="N3032" t="str">
        <f t="shared" si="143"/>
        <v>C:\Users\luis.nunes\OneDrive - ATERPA\00.SERVIDOR\SALA TÉCNICA\00.PROJETOS\02.DOCUMENTOS\ANO 01\MSV-163MS-638-NORTE\AQ</v>
      </c>
      <c r="O3032" t="s">
        <v>4350</v>
      </c>
    </row>
    <row r="3033" spans="1:15" x14ac:dyDescent="0.3">
      <c r="A3033" t="s">
        <v>4654</v>
      </c>
      <c r="B3033">
        <v>2743152</v>
      </c>
      <c r="C3033" t="s">
        <v>5997</v>
      </c>
      <c r="D3033" s="11">
        <v>45931</v>
      </c>
      <c r="E3033" t="s">
        <v>3858</v>
      </c>
      <c r="F3033" t="s">
        <v>2818</v>
      </c>
      <c r="G3033" t="s">
        <v>2787</v>
      </c>
      <c r="H3033" t="str">
        <f>IF(_xlfn.XLOOKUP(E3033,LD_01[DOCUMENTO],LD_01[REVISÃO])=F3033,"VIGENTE","OBSOLETO")</f>
        <v>VIGENTE</v>
      </c>
      <c r="I3033" t="s">
        <v>4320</v>
      </c>
      <c r="J3033" t="s">
        <v>4855</v>
      </c>
      <c r="K3033" t="str">
        <f t="shared" si="141"/>
        <v>MSV-163MS-638-NORTE</v>
      </c>
      <c r="L3033" t="str">
        <f>_xlfn.XLOOKUP(E3033,LD_PROJETOS!A:A,LD_PROJETOS!H:H)</f>
        <v>AQ</v>
      </c>
      <c r="M3033" t="str">
        <f t="shared" si="142"/>
        <v/>
      </c>
      <c r="N3033" t="str">
        <f t="shared" si="143"/>
        <v>C:\Users\luis.nunes\OneDrive - ATERPA\00.SERVIDOR\SALA TÉCNICA\00.PROJETOS\02.DOCUMENTOS\ANO 01\MSV-163MS-638-NORTE\AQ</v>
      </c>
      <c r="O3033" t="s">
        <v>4350</v>
      </c>
    </row>
    <row r="3034" spans="1:15" x14ac:dyDescent="0.3">
      <c r="A3034" t="s">
        <v>4655</v>
      </c>
      <c r="B3034">
        <v>3835624</v>
      </c>
      <c r="C3034" t="s">
        <v>5997</v>
      </c>
      <c r="D3034" s="11">
        <v>45931</v>
      </c>
      <c r="E3034" t="s">
        <v>3858</v>
      </c>
      <c r="F3034" t="s">
        <v>2818</v>
      </c>
      <c r="G3034" t="s">
        <v>2788</v>
      </c>
      <c r="H3034" t="str">
        <f>IF(_xlfn.XLOOKUP(E3034,LD_01[DOCUMENTO],LD_01[REVISÃO])=F3034,"VIGENTE","OBSOLETO")</f>
        <v>VIGENTE</v>
      </c>
      <c r="I3034" t="s">
        <v>4320</v>
      </c>
      <c r="J3034" t="s">
        <v>4855</v>
      </c>
      <c r="K3034" t="str">
        <f t="shared" si="141"/>
        <v>MSV-163MS-638-NORTE</v>
      </c>
      <c r="L3034" t="str">
        <f>_xlfn.XLOOKUP(E3034,LD_PROJETOS!A:A,LD_PROJETOS!H:H)</f>
        <v>AQ</v>
      </c>
      <c r="M3034" t="str">
        <f t="shared" si="142"/>
        <v/>
      </c>
      <c r="N3034" t="str">
        <f t="shared" si="143"/>
        <v>C:\Users\luis.nunes\OneDrive - ATERPA\00.SERVIDOR\SALA TÉCNICA\00.PROJETOS\02.DOCUMENTOS\ANO 01\MSV-163MS-638-NORTE\AQ</v>
      </c>
      <c r="O3034" t="s">
        <v>4350</v>
      </c>
    </row>
    <row r="3035" spans="1:15" x14ac:dyDescent="0.3">
      <c r="A3035" t="s">
        <v>4656</v>
      </c>
      <c r="B3035">
        <v>1833890</v>
      </c>
      <c r="C3035" t="s">
        <v>5997</v>
      </c>
      <c r="D3035" s="11">
        <v>45931</v>
      </c>
      <c r="E3035" t="s">
        <v>3859</v>
      </c>
      <c r="F3035" t="s">
        <v>2818</v>
      </c>
      <c r="G3035" t="s">
        <v>2787</v>
      </c>
      <c r="H3035" t="str">
        <f>IF(_xlfn.XLOOKUP(E3035,LD_01[DOCUMENTO],LD_01[REVISÃO])=F3035,"VIGENTE","OBSOLETO")</f>
        <v>VIGENTE</v>
      </c>
      <c r="I3035" t="s">
        <v>4320</v>
      </c>
      <c r="J3035" t="s">
        <v>4855</v>
      </c>
      <c r="K3035" t="str">
        <f t="shared" si="141"/>
        <v>MSV-163MS-638-NORTE</v>
      </c>
      <c r="L3035" t="str">
        <f>_xlfn.XLOOKUP(E3035,LD_PROJETOS!A:A,LD_PROJETOS!H:H)</f>
        <v>AQ</v>
      </c>
      <c r="M3035" t="str">
        <f t="shared" si="142"/>
        <v/>
      </c>
      <c r="N3035" t="str">
        <f t="shared" si="143"/>
        <v>C:\Users\luis.nunes\OneDrive - ATERPA\00.SERVIDOR\SALA TÉCNICA\00.PROJETOS\02.DOCUMENTOS\ANO 01\MSV-163MS-638-NORTE\AQ</v>
      </c>
      <c r="O3035" t="s">
        <v>4350</v>
      </c>
    </row>
    <row r="3036" spans="1:15" x14ac:dyDescent="0.3">
      <c r="A3036" t="s">
        <v>4657</v>
      </c>
      <c r="B3036">
        <v>2045830</v>
      </c>
      <c r="C3036" t="s">
        <v>5997</v>
      </c>
      <c r="D3036" s="11">
        <v>45931</v>
      </c>
      <c r="E3036" t="s">
        <v>3859</v>
      </c>
      <c r="F3036" t="s">
        <v>2818</v>
      </c>
      <c r="G3036" t="s">
        <v>2788</v>
      </c>
      <c r="H3036" t="str">
        <f>IF(_xlfn.XLOOKUP(E3036,LD_01[DOCUMENTO],LD_01[REVISÃO])=F3036,"VIGENTE","OBSOLETO")</f>
        <v>VIGENTE</v>
      </c>
      <c r="I3036" t="s">
        <v>4320</v>
      </c>
      <c r="J3036" t="s">
        <v>4855</v>
      </c>
      <c r="K3036" t="str">
        <f t="shared" si="141"/>
        <v>MSV-163MS-638-NORTE</v>
      </c>
      <c r="L3036" t="str">
        <f>_xlfn.XLOOKUP(E3036,LD_PROJETOS!A:A,LD_PROJETOS!H:H)</f>
        <v>AQ</v>
      </c>
      <c r="M3036" t="str">
        <f t="shared" si="142"/>
        <v/>
      </c>
      <c r="N3036" t="str">
        <f t="shared" si="143"/>
        <v>C:\Users\luis.nunes\OneDrive - ATERPA\00.SERVIDOR\SALA TÉCNICA\00.PROJETOS\02.DOCUMENTOS\ANO 01\MSV-163MS-638-NORTE\AQ</v>
      </c>
      <c r="O3036" t="s">
        <v>4350</v>
      </c>
    </row>
    <row r="3037" spans="1:15" x14ac:dyDescent="0.3">
      <c r="A3037" t="s">
        <v>4658</v>
      </c>
      <c r="B3037">
        <v>9109101</v>
      </c>
      <c r="C3037" t="s">
        <v>5997</v>
      </c>
      <c r="D3037" s="11">
        <v>45931</v>
      </c>
      <c r="E3037" t="s">
        <v>3860</v>
      </c>
      <c r="F3037" t="s">
        <v>2818</v>
      </c>
      <c r="G3037" t="s">
        <v>2787</v>
      </c>
      <c r="H3037" t="str">
        <f>IF(_xlfn.XLOOKUP(E3037,LD_01[DOCUMENTO],LD_01[REVISÃO])=F3037,"VIGENTE","OBSOLETO")</f>
        <v>VIGENTE</v>
      </c>
      <c r="I3037" t="s">
        <v>4320</v>
      </c>
      <c r="J3037" t="s">
        <v>4855</v>
      </c>
      <c r="K3037" t="str">
        <f t="shared" si="141"/>
        <v>MSV-163MS-638-NORTE</v>
      </c>
      <c r="L3037" t="str">
        <f>_xlfn.XLOOKUP(E3037,LD_PROJETOS!A:A,LD_PROJETOS!H:H)</f>
        <v>AQ</v>
      </c>
      <c r="M3037" t="str">
        <f t="shared" si="142"/>
        <v/>
      </c>
      <c r="N3037" t="str">
        <f t="shared" si="143"/>
        <v>C:\Users\luis.nunes\OneDrive - ATERPA\00.SERVIDOR\SALA TÉCNICA\00.PROJETOS\02.DOCUMENTOS\ANO 01\MSV-163MS-638-NORTE\AQ</v>
      </c>
      <c r="O3037" t="s">
        <v>4350</v>
      </c>
    </row>
    <row r="3038" spans="1:15" x14ac:dyDescent="0.3">
      <c r="A3038" t="s">
        <v>4659</v>
      </c>
      <c r="B3038">
        <v>4142123</v>
      </c>
      <c r="C3038" t="s">
        <v>5997</v>
      </c>
      <c r="D3038" s="11">
        <v>45931</v>
      </c>
      <c r="E3038" t="s">
        <v>3860</v>
      </c>
      <c r="F3038" t="s">
        <v>2818</v>
      </c>
      <c r="G3038" t="s">
        <v>2788</v>
      </c>
      <c r="H3038" t="str">
        <f>IF(_xlfn.XLOOKUP(E3038,LD_01[DOCUMENTO],LD_01[REVISÃO])=F3038,"VIGENTE","OBSOLETO")</f>
        <v>VIGENTE</v>
      </c>
      <c r="I3038" t="s">
        <v>4320</v>
      </c>
      <c r="J3038" t="s">
        <v>4855</v>
      </c>
      <c r="K3038" t="str">
        <f t="shared" si="141"/>
        <v>MSV-163MS-638-NORTE</v>
      </c>
      <c r="L3038" t="str">
        <f>_xlfn.XLOOKUP(E3038,LD_PROJETOS!A:A,LD_PROJETOS!H:H)</f>
        <v>AQ</v>
      </c>
      <c r="M3038" t="str">
        <f t="shared" si="142"/>
        <v/>
      </c>
      <c r="N3038" t="str">
        <f t="shared" si="143"/>
        <v>C:\Users\luis.nunes\OneDrive - ATERPA\00.SERVIDOR\SALA TÉCNICA\00.PROJETOS\02.DOCUMENTOS\ANO 01\MSV-163MS-638-NORTE\AQ</v>
      </c>
      <c r="O3038" t="s">
        <v>4350</v>
      </c>
    </row>
    <row r="3039" spans="1:15" x14ac:dyDescent="0.3">
      <c r="A3039" t="s">
        <v>4660</v>
      </c>
      <c r="B3039">
        <v>1409756</v>
      </c>
      <c r="C3039" t="s">
        <v>5997</v>
      </c>
      <c r="D3039" s="11">
        <v>45931</v>
      </c>
      <c r="E3039" t="s">
        <v>3861</v>
      </c>
      <c r="F3039" t="s">
        <v>2818</v>
      </c>
      <c r="G3039" t="s">
        <v>2787</v>
      </c>
      <c r="H3039" t="str">
        <f>IF(_xlfn.XLOOKUP(E3039,LD_01[DOCUMENTO],LD_01[REVISÃO])=F3039,"VIGENTE","OBSOLETO")</f>
        <v>VIGENTE</v>
      </c>
      <c r="I3039" t="s">
        <v>4320</v>
      </c>
      <c r="J3039" t="s">
        <v>4855</v>
      </c>
      <c r="K3039" t="str">
        <f t="shared" si="141"/>
        <v>MSV-163MS-638-NORTE</v>
      </c>
      <c r="L3039" t="str">
        <f>_xlfn.XLOOKUP(E3039,LD_PROJETOS!A:A,LD_PROJETOS!H:H)</f>
        <v>AQ</v>
      </c>
      <c r="M3039" t="str">
        <f t="shared" si="142"/>
        <v/>
      </c>
      <c r="N3039" t="str">
        <f t="shared" si="143"/>
        <v>C:\Users\luis.nunes\OneDrive - ATERPA\00.SERVIDOR\SALA TÉCNICA\00.PROJETOS\02.DOCUMENTOS\ANO 01\MSV-163MS-638-NORTE\AQ</v>
      </c>
      <c r="O3039" t="s">
        <v>4350</v>
      </c>
    </row>
    <row r="3040" spans="1:15" x14ac:dyDescent="0.3">
      <c r="A3040" t="s">
        <v>4661</v>
      </c>
      <c r="B3040">
        <v>475215</v>
      </c>
      <c r="C3040" t="s">
        <v>5997</v>
      </c>
      <c r="D3040" s="11">
        <v>45931</v>
      </c>
      <c r="E3040" t="s">
        <v>3861</v>
      </c>
      <c r="F3040" t="s">
        <v>2818</v>
      </c>
      <c r="G3040" t="s">
        <v>2788</v>
      </c>
      <c r="H3040" t="str">
        <f>IF(_xlfn.XLOOKUP(E3040,LD_01[DOCUMENTO],LD_01[REVISÃO])=F3040,"VIGENTE","OBSOLETO")</f>
        <v>VIGENTE</v>
      </c>
      <c r="I3040" t="s">
        <v>4320</v>
      </c>
      <c r="J3040" t="s">
        <v>4855</v>
      </c>
      <c r="K3040" t="str">
        <f t="shared" si="141"/>
        <v>MSV-163MS-638-NORTE</v>
      </c>
      <c r="L3040" t="str">
        <f>_xlfn.XLOOKUP(E3040,LD_PROJETOS!A:A,LD_PROJETOS!H:H)</f>
        <v>AQ</v>
      </c>
      <c r="M3040" t="str">
        <f t="shared" si="142"/>
        <v/>
      </c>
      <c r="N3040" t="str">
        <f t="shared" si="143"/>
        <v>C:\Users\luis.nunes\OneDrive - ATERPA\00.SERVIDOR\SALA TÉCNICA\00.PROJETOS\02.DOCUMENTOS\ANO 01\MSV-163MS-638-NORTE\AQ</v>
      </c>
      <c r="O3040" t="s">
        <v>4350</v>
      </c>
    </row>
    <row r="3041" spans="1:15" x14ac:dyDescent="0.3">
      <c r="A3041" t="s">
        <v>4662</v>
      </c>
      <c r="B3041">
        <v>1922688</v>
      </c>
      <c r="C3041" t="s">
        <v>5997</v>
      </c>
      <c r="D3041" s="11">
        <v>45931</v>
      </c>
      <c r="E3041" t="s">
        <v>3862</v>
      </c>
      <c r="F3041" t="s">
        <v>2818</v>
      </c>
      <c r="G3041" t="s">
        <v>2787</v>
      </c>
      <c r="H3041" t="str">
        <f>IF(_xlfn.XLOOKUP(E3041,LD_01[DOCUMENTO],LD_01[REVISÃO])=F3041,"VIGENTE","OBSOLETO")</f>
        <v>VIGENTE</v>
      </c>
      <c r="I3041" t="s">
        <v>4320</v>
      </c>
      <c r="J3041" t="s">
        <v>4855</v>
      </c>
      <c r="K3041" t="str">
        <f t="shared" si="141"/>
        <v>MSV-163MS-638-NORTE</v>
      </c>
      <c r="L3041" t="str">
        <f>_xlfn.XLOOKUP(E3041,LD_PROJETOS!A:A,LD_PROJETOS!H:H)</f>
        <v>AQ</v>
      </c>
      <c r="M3041" t="str">
        <f t="shared" si="142"/>
        <v/>
      </c>
      <c r="N3041" t="str">
        <f t="shared" si="143"/>
        <v>C:\Users\luis.nunes\OneDrive - ATERPA\00.SERVIDOR\SALA TÉCNICA\00.PROJETOS\02.DOCUMENTOS\ANO 01\MSV-163MS-638-NORTE\AQ</v>
      </c>
      <c r="O3041" t="s">
        <v>4350</v>
      </c>
    </row>
    <row r="3042" spans="1:15" x14ac:dyDescent="0.3">
      <c r="A3042" t="s">
        <v>4663</v>
      </c>
      <c r="B3042">
        <v>617025</v>
      </c>
      <c r="C3042" t="s">
        <v>5997</v>
      </c>
      <c r="D3042" s="11">
        <v>45931</v>
      </c>
      <c r="E3042" t="s">
        <v>3862</v>
      </c>
      <c r="F3042" t="s">
        <v>2818</v>
      </c>
      <c r="G3042" t="s">
        <v>2788</v>
      </c>
      <c r="H3042" t="str">
        <f>IF(_xlfn.XLOOKUP(E3042,LD_01[DOCUMENTO],LD_01[REVISÃO])=F3042,"VIGENTE","OBSOLETO")</f>
        <v>VIGENTE</v>
      </c>
      <c r="I3042" t="s">
        <v>4320</v>
      </c>
      <c r="J3042" t="s">
        <v>4855</v>
      </c>
      <c r="K3042" t="str">
        <f t="shared" si="141"/>
        <v>MSV-163MS-638-NORTE</v>
      </c>
      <c r="L3042" t="str">
        <f>_xlfn.XLOOKUP(E3042,LD_PROJETOS!A:A,LD_PROJETOS!H:H)</f>
        <v>AQ</v>
      </c>
      <c r="M3042" t="str">
        <f t="shared" si="142"/>
        <v/>
      </c>
      <c r="N3042" t="str">
        <f t="shared" si="143"/>
        <v>C:\Users\luis.nunes\OneDrive - ATERPA\00.SERVIDOR\SALA TÉCNICA\00.PROJETOS\02.DOCUMENTOS\ANO 01\MSV-163MS-638-NORTE\AQ</v>
      </c>
      <c r="O3042" t="s">
        <v>4350</v>
      </c>
    </row>
    <row r="3043" spans="1:15" x14ac:dyDescent="0.3">
      <c r="A3043" t="s">
        <v>4664</v>
      </c>
      <c r="B3043">
        <v>490375</v>
      </c>
      <c r="C3043" t="s">
        <v>5997</v>
      </c>
      <c r="D3043" s="11">
        <v>45931</v>
      </c>
      <c r="E3043" t="s">
        <v>3863</v>
      </c>
      <c r="F3043" t="s">
        <v>2818</v>
      </c>
      <c r="G3043" t="s">
        <v>2787</v>
      </c>
      <c r="H3043" t="str">
        <f>IF(_xlfn.XLOOKUP(E3043,LD_01[DOCUMENTO],LD_01[REVISÃO])=F3043,"VIGENTE","OBSOLETO")</f>
        <v>VIGENTE</v>
      </c>
      <c r="I3043" t="s">
        <v>4320</v>
      </c>
      <c r="J3043" t="s">
        <v>4855</v>
      </c>
      <c r="K3043" t="str">
        <f t="shared" si="141"/>
        <v>MSV-163MS-638-NORTE</v>
      </c>
      <c r="L3043" t="str">
        <f>_xlfn.XLOOKUP(E3043,LD_PROJETOS!A:A,LD_PROJETOS!H:H)</f>
        <v>AQ</v>
      </c>
      <c r="M3043" t="str">
        <f t="shared" si="142"/>
        <v/>
      </c>
      <c r="N3043" t="str">
        <f t="shared" si="143"/>
        <v>C:\Users\luis.nunes\OneDrive - ATERPA\00.SERVIDOR\SALA TÉCNICA\00.PROJETOS\02.DOCUMENTOS\ANO 01\MSV-163MS-638-NORTE\AQ</v>
      </c>
      <c r="O3043" t="s">
        <v>4350</v>
      </c>
    </row>
    <row r="3044" spans="1:15" x14ac:dyDescent="0.3">
      <c r="A3044" t="s">
        <v>4665</v>
      </c>
      <c r="B3044">
        <v>1945693</v>
      </c>
      <c r="C3044" t="s">
        <v>5997</v>
      </c>
      <c r="D3044" s="11">
        <v>45931</v>
      </c>
      <c r="E3044" t="s">
        <v>3863</v>
      </c>
      <c r="F3044" t="s">
        <v>2818</v>
      </c>
      <c r="G3044" t="s">
        <v>2788</v>
      </c>
      <c r="H3044" t="str">
        <f>IF(_xlfn.XLOOKUP(E3044,LD_01[DOCUMENTO],LD_01[REVISÃO])=F3044,"VIGENTE","OBSOLETO")</f>
        <v>VIGENTE</v>
      </c>
      <c r="I3044" t="s">
        <v>4320</v>
      </c>
      <c r="J3044" t="s">
        <v>4855</v>
      </c>
      <c r="K3044" t="str">
        <f t="shared" ref="K3044:K3107" si="144">"MSV-163MS-"&amp;I3044</f>
        <v>MSV-163MS-638-NORTE</v>
      </c>
      <c r="L3044" t="str">
        <f>_xlfn.XLOOKUP(E3044,LD_PROJETOS!A:A,LD_PROJETOS!H:H)</f>
        <v>AQ</v>
      </c>
      <c r="M3044" t="str">
        <f t="shared" ref="M3044:M3107" si="145">IF(H3044&lt;&gt;"OBSOLETO","",H3044)</f>
        <v/>
      </c>
      <c r="N3044" t="str">
        <f t="shared" ref="N3044:N3107" si="146">_xlfn.TEXTJOIN("\",TRUE,J3044:M3044)</f>
        <v>C:\Users\luis.nunes\OneDrive - ATERPA\00.SERVIDOR\SALA TÉCNICA\00.PROJETOS\02.DOCUMENTOS\ANO 01\MSV-163MS-638-NORTE\AQ</v>
      </c>
      <c r="O3044" t="s">
        <v>4350</v>
      </c>
    </row>
    <row r="3045" spans="1:15" x14ac:dyDescent="0.3">
      <c r="A3045" t="s">
        <v>4666</v>
      </c>
      <c r="B3045">
        <v>219710</v>
      </c>
      <c r="C3045" t="s">
        <v>5997</v>
      </c>
      <c r="D3045" s="11">
        <v>45931</v>
      </c>
      <c r="E3045" t="s">
        <v>3864</v>
      </c>
      <c r="F3045" t="s">
        <v>2818</v>
      </c>
      <c r="G3045" t="s">
        <v>2787</v>
      </c>
      <c r="H3045" t="str">
        <f>IF(_xlfn.XLOOKUP(E3045,LD_01[DOCUMENTO],LD_01[REVISÃO])=F3045,"VIGENTE","OBSOLETO")</f>
        <v>VIGENTE</v>
      </c>
      <c r="I3045" t="s">
        <v>4320</v>
      </c>
      <c r="J3045" t="s">
        <v>4855</v>
      </c>
      <c r="K3045" t="str">
        <f t="shared" si="144"/>
        <v>MSV-163MS-638-NORTE</v>
      </c>
      <c r="L3045" t="str">
        <f>_xlfn.XLOOKUP(E3045,LD_PROJETOS!A:A,LD_PROJETOS!H:H)</f>
        <v>AQ</v>
      </c>
      <c r="M3045" t="str">
        <f t="shared" si="145"/>
        <v/>
      </c>
      <c r="N3045" t="str">
        <f t="shared" si="146"/>
        <v>C:\Users\luis.nunes\OneDrive - ATERPA\00.SERVIDOR\SALA TÉCNICA\00.PROJETOS\02.DOCUMENTOS\ANO 01\MSV-163MS-638-NORTE\AQ</v>
      </c>
      <c r="O3045" t="s">
        <v>4350</v>
      </c>
    </row>
    <row r="3046" spans="1:15" x14ac:dyDescent="0.3">
      <c r="A3046" t="s">
        <v>4667</v>
      </c>
      <c r="B3046">
        <v>138498</v>
      </c>
      <c r="C3046" t="s">
        <v>5997</v>
      </c>
      <c r="D3046" s="11">
        <v>45931</v>
      </c>
      <c r="E3046" t="s">
        <v>3864</v>
      </c>
      <c r="F3046" t="s">
        <v>2818</v>
      </c>
      <c r="G3046" t="s">
        <v>2788</v>
      </c>
      <c r="H3046" t="str">
        <f>IF(_xlfn.XLOOKUP(E3046,LD_01[DOCUMENTO],LD_01[REVISÃO])=F3046,"VIGENTE","OBSOLETO")</f>
        <v>VIGENTE</v>
      </c>
      <c r="I3046" t="s">
        <v>4320</v>
      </c>
      <c r="J3046" t="s">
        <v>4855</v>
      </c>
      <c r="K3046" t="str">
        <f t="shared" si="144"/>
        <v>MSV-163MS-638-NORTE</v>
      </c>
      <c r="L3046" t="str">
        <f>_xlfn.XLOOKUP(E3046,LD_PROJETOS!A:A,LD_PROJETOS!H:H)</f>
        <v>AQ</v>
      </c>
      <c r="M3046" t="str">
        <f t="shared" si="145"/>
        <v/>
      </c>
      <c r="N3046" t="str">
        <f t="shared" si="146"/>
        <v>C:\Users\luis.nunes\OneDrive - ATERPA\00.SERVIDOR\SALA TÉCNICA\00.PROJETOS\02.DOCUMENTOS\ANO 01\MSV-163MS-638-NORTE\AQ</v>
      </c>
      <c r="O3046" t="s">
        <v>4350</v>
      </c>
    </row>
    <row r="3047" spans="1:15" x14ac:dyDescent="0.3">
      <c r="A3047" t="s">
        <v>4668</v>
      </c>
      <c r="B3047">
        <v>1370556</v>
      </c>
      <c r="C3047" t="s">
        <v>5997</v>
      </c>
      <c r="D3047" s="11">
        <v>45931</v>
      </c>
      <c r="E3047" t="s">
        <v>3865</v>
      </c>
      <c r="F3047" t="s">
        <v>2818</v>
      </c>
      <c r="G3047" t="s">
        <v>2787</v>
      </c>
      <c r="H3047" t="str">
        <f>IF(_xlfn.XLOOKUP(E3047,LD_01[DOCUMENTO],LD_01[REVISÃO])=F3047,"VIGENTE","OBSOLETO")</f>
        <v>VIGENTE</v>
      </c>
      <c r="I3047" t="s">
        <v>4320</v>
      </c>
      <c r="J3047" t="s">
        <v>4855</v>
      </c>
      <c r="K3047" t="str">
        <f t="shared" si="144"/>
        <v>MSV-163MS-638-NORTE</v>
      </c>
      <c r="L3047" t="str">
        <f>_xlfn.XLOOKUP(E3047,LD_PROJETOS!A:A,LD_PROJETOS!H:H)</f>
        <v>AQ</v>
      </c>
      <c r="M3047" t="str">
        <f t="shared" si="145"/>
        <v/>
      </c>
      <c r="N3047" t="str">
        <f t="shared" si="146"/>
        <v>C:\Users\luis.nunes\OneDrive - ATERPA\00.SERVIDOR\SALA TÉCNICA\00.PROJETOS\02.DOCUMENTOS\ANO 01\MSV-163MS-638-NORTE\AQ</v>
      </c>
      <c r="O3047" t="s">
        <v>4350</v>
      </c>
    </row>
    <row r="3048" spans="1:15" x14ac:dyDescent="0.3">
      <c r="A3048" t="s">
        <v>4669</v>
      </c>
      <c r="B3048">
        <v>2060895</v>
      </c>
      <c r="C3048" t="s">
        <v>5997</v>
      </c>
      <c r="D3048" s="11">
        <v>45931</v>
      </c>
      <c r="E3048" t="s">
        <v>3865</v>
      </c>
      <c r="F3048" t="s">
        <v>2818</v>
      </c>
      <c r="G3048" t="s">
        <v>2788</v>
      </c>
      <c r="H3048" t="str">
        <f>IF(_xlfn.XLOOKUP(E3048,LD_01[DOCUMENTO],LD_01[REVISÃO])=F3048,"VIGENTE","OBSOLETO")</f>
        <v>VIGENTE</v>
      </c>
      <c r="I3048" t="s">
        <v>4320</v>
      </c>
      <c r="J3048" t="s">
        <v>4855</v>
      </c>
      <c r="K3048" t="str">
        <f t="shared" si="144"/>
        <v>MSV-163MS-638-NORTE</v>
      </c>
      <c r="L3048" t="str">
        <f>_xlfn.XLOOKUP(E3048,LD_PROJETOS!A:A,LD_PROJETOS!H:H)</f>
        <v>AQ</v>
      </c>
      <c r="M3048" t="str">
        <f t="shared" si="145"/>
        <v/>
      </c>
      <c r="N3048" t="str">
        <f t="shared" si="146"/>
        <v>C:\Users\luis.nunes\OneDrive - ATERPA\00.SERVIDOR\SALA TÉCNICA\00.PROJETOS\02.DOCUMENTOS\ANO 01\MSV-163MS-638-NORTE\AQ</v>
      </c>
      <c r="O3048" t="s">
        <v>4350</v>
      </c>
    </row>
    <row r="3049" spans="1:15" x14ac:dyDescent="0.3">
      <c r="A3049" t="s">
        <v>4670</v>
      </c>
      <c r="B3049">
        <v>11160032</v>
      </c>
      <c r="C3049" t="s">
        <v>5997</v>
      </c>
      <c r="D3049" s="11">
        <v>45931</v>
      </c>
      <c r="E3049" t="s">
        <v>3866</v>
      </c>
      <c r="F3049" t="s">
        <v>2791</v>
      </c>
      <c r="G3049" t="s">
        <v>2787</v>
      </c>
      <c r="H3049" t="str">
        <f>IF(_xlfn.XLOOKUP(E3049,LD_01[DOCUMENTO],LD_01[REVISÃO])=F3049,"VIGENTE","OBSOLETO")</f>
        <v>OBSOLETO</v>
      </c>
      <c r="I3049" t="s">
        <v>4320</v>
      </c>
      <c r="J3049" t="s">
        <v>4855</v>
      </c>
      <c r="K3049" t="str">
        <f t="shared" si="144"/>
        <v>MSV-163MS-638-NORTE</v>
      </c>
      <c r="L3049" t="str">
        <f>_xlfn.XLOOKUP(E3049,LD_PROJETOS!A:A,LD_PROJETOS!H:H)</f>
        <v>AQ</v>
      </c>
      <c r="M3049" t="str">
        <f t="shared" si="145"/>
        <v>OBSOLETO</v>
      </c>
      <c r="N3049" t="str">
        <f t="shared" si="146"/>
        <v>C:\Users\luis.nunes\OneDrive - ATERPA\00.SERVIDOR\SALA TÉCNICA\00.PROJETOS\02.DOCUMENTOS\ANO 01\MSV-163MS-638-NORTE\AQ\OBSOLETO</v>
      </c>
      <c r="O3049" t="s">
        <v>4350</v>
      </c>
    </row>
    <row r="3050" spans="1:15" x14ac:dyDescent="0.3">
      <c r="A3050" t="s">
        <v>4671</v>
      </c>
      <c r="B3050">
        <v>4218014</v>
      </c>
      <c r="C3050" t="s">
        <v>5997</v>
      </c>
      <c r="D3050" s="11">
        <v>45931</v>
      </c>
      <c r="E3050" t="s">
        <v>3866</v>
      </c>
      <c r="F3050" t="s">
        <v>2791</v>
      </c>
      <c r="G3050" t="s">
        <v>2788</v>
      </c>
      <c r="H3050" t="str">
        <f>IF(_xlfn.XLOOKUP(E3050,LD_01[DOCUMENTO],LD_01[REVISÃO])=F3050,"VIGENTE","OBSOLETO")</f>
        <v>OBSOLETO</v>
      </c>
      <c r="I3050" t="s">
        <v>4320</v>
      </c>
      <c r="J3050" t="s">
        <v>4855</v>
      </c>
      <c r="K3050" t="str">
        <f t="shared" si="144"/>
        <v>MSV-163MS-638-NORTE</v>
      </c>
      <c r="L3050" t="str">
        <f>_xlfn.XLOOKUP(E3050,LD_PROJETOS!A:A,LD_PROJETOS!H:H)</f>
        <v>AQ</v>
      </c>
      <c r="M3050" t="str">
        <f t="shared" si="145"/>
        <v>OBSOLETO</v>
      </c>
      <c r="N3050" t="str">
        <f t="shared" si="146"/>
        <v>C:\Users\luis.nunes\OneDrive - ATERPA\00.SERVIDOR\SALA TÉCNICA\00.PROJETOS\02.DOCUMENTOS\ANO 01\MSV-163MS-638-NORTE\AQ\OBSOLETO</v>
      </c>
      <c r="O3050" t="s">
        <v>4350</v>
      </c>
    </row>
    <row r="3051" spans="1:15" x14ac:dyDescent="0.3">
      <c r="A3051" t="s">
        <v>4672</v>
      </c>
      <c r="B3051">
        <v>5007802</v>
      </c>
      <c r="C3051" t="s">
        <v>5997</v>
      </c>
      <c r="D3051" s="11">
        <v>45931</v>
      </c>
      <c r="E3051" t="s">
        <v>3867</v>
      </c>
      <c r="F3051" t="s">
        <v>2791</v>
      </c>
      <c r="G3051" t="s">
        <v>2787</v>
      </c>
      <c r="H3051" t="str">
        <f>IF(_xlfn.XLOOKUP(E3051,LD_01[DOCUMENTO],LD_01[REVISÃO])=F3051,"VIGENTE","OBSOLETO")</f>
        <v>VIGENTE</v>
      </c>
      <c r="I3051" t="s">
        <v>4320</v>
      </c>
      <c r="J3051" t="s">
        <v>4855</v>
      </c>
      <c r="K3051" t="str">
        <f t="shared" si="144"/>
        <v>MSV-163MS-638-NORTE</v>
      </c>
      <c r="L3051" t="str">
        <f>_xlfn.XLOOKUP(E3051,LD_PROJETOS!A:A,LD_PROJETOS!H:H)</f>
        <v>AQ</v>
      </c>
      <c r="M3051" t="str">
        <f t="shared" si="145"/>
        <v/>
      </c>
      <c r="N3051" t="str">
        <f t="shared" si="146"/>
        <v>C:\Users\luis.nunes\OneDrive - ATERPA\00.SERVIDOR\SALA TÉCNICA\00.PROJETOS\02.DOCUMENTOS\ANO 01\MSV-163MS-638-NORTE\AQ</v>
      </c>
      <c r="O3051" t="s">
        <v>4350</v>
      </c>
    </row>
    <row r="3052" spans="1:15" x14ac:dyDescent="0.3">
      <c r="A3052" t="s">
        <v>4673</v>
      </c>
      <c r="B3052">
        <v>4366301</v>
      </c>
      <c r="C3052" t="s">
        <v>5997</v>
      </c>
      <c r="D3052" s="11">
        <v>45931</v>
      </c>
      <c r="E3052" t="s">
        <v>3867</v>
      </c>
      <c r="F3052" t="s">
        <v>2791</v>
      </c>
      <c r="G3052" t="s">
        <v>2788</v>
      </c>
      <c r="H3052" t="str">
        <f>IF(_xlfn.XLOOKUP(E3052,LD_01[DOCUMENTO],LD_01[REVISÃO])=F3052,"VIGENTE","OBSOLETO")</f>
        <v>VIGENTE</v>
      </c>
      <c r="I3052" t="s">
        <v>4320</v>
      </c>
      <c r="J3052" t="s">
        <v>4855</v>
      </c>
      <c r="K3052" t="str">
        <f t="shared" si="144"/>
        <v>MSV-163MS-638-NORTE</v>
      </c>
      <c r="L3052" t="str">
        <f>_xlfn.XLOOKUP(E3052,LD_PROJETOS!A:A,LD_PROJETOS!H:H)</f>
        <v>AQ</v>
      </c>
      <c r="M3052" t="str">
        <f t="shared" si="145"/>
        <v/>
      </c>
      <c r="N3052" t="str">
        <f t="shared" si="146"/>
        <v>C:\Users\luis.nunes\OneDrive - ATERPA\00.SERVIDOR\SALA TÉCNICA\00.PROJETOS\02.DOCUMENTOS\ANO 01\MSV-163MS-638-NORTE\AQ</v>
      </c>
      <c r="O3052" t="s">
        <v>4350</v>
      </c>
    </row>
    <row r="3053" spans="1:15" x14ac:dyDescent="0.3">
      <c r="A3053" t="s">
        <v>4674</v>
      </c>
      <c r="B3053">
        <v>1475643</v>
      </c>
      <c r="C3053" t="s">
        <v>5997</v>
      </c>
      <c r="D3053" s="11">
        <v>45931</v>
      </c>
      <c r="E3053" t="s">
        <v>3868</v>
      </c>
      <c r="F3053" t="s">
        <v>2791</v>
      </c>
      <c r="G3053" t="s">
        <v>2787</v>
      </c>
      <c r="H3053" t="str">
        <f>IF(_xlfn.XLOOKUP(E3053,LD_01[DOCUMENTO],LD_01[REVISÃO])=F3053,"VIGENTE","OBSOLETO")</f>
        <v>VIGENTE</v>
      </c>
      <c r="I3053" t="s">
        <v>4320</v>
      </c>
      <c r="J3053" t="s">
        <v>4855</v>
      </c>
      <c r="K3053" t="str">
        <f t="shared" si="144"/>
        <v>MSV-163MS-638-NORTE</v>
      </c>
      <c r="L3053" t="str">
        <f>_xlfn.XLOOKUP(E3053,LD_PROJETOS!A:A,LD_PROJETOS!H:H)</f>
        <v>AQ</v>
      </c>
      <c r="M3053" t="str">
        <f t="shared" si="145"/>
        <v/>
      </c>
      <c r="N3053" t="str">
        <f t="shared" si="146"/>
        <v>C:\Users\luis.nunes\OneDrive - ATERPA\00.SERVIDOR\SALA TÉCNICA\00.PROJETOS\02.DOCUMENTOS\ANO 01\MSV-163MS-638-NORTE\AQ</v>
      </c>
      <c r="O3053" t="s">
        <v>4350</v>
      </c>
    </row>
    <row r="3054" spans="1:15" x14ac:dyDescent="0.3">
      <c r="A3054" t="s">
        <v>4675</v>
      </c>
      <c r="B3054">
        <v>2097701</v>
      </c>
      <c r="C3054" t="s">
        <v>5997</v>
      </c>
      <c r="D3054" s="11">
        <v>45931</v>
      </c>
      <c r="E3054" t="s">
        <v>3868</v>
      </c>
      <c r="F3054" t="s">
        <v>2791</v>
      </c>
      <c r="G3054" t="s">
        <v>2788</v>
      </c>
      <c r="H3054" t="str">
        <f>IF(_xlfn.XLOOKUP(E3054,LD_01[DOCUMENTO],LD_01[REVISÃO])=F3054,"VIGENTE","OBSOLETO")</f>
        <v>VIGENTE</v>
      </c>
      <c r="I3054" t="s">
        <v>4320</v>
      </c>
      <c r="J3054" t="s">
        <v>4855</v>
      </c>
      <c r="K3054" t="str">
        <f t="shared" si="144"/>
        <v>MSV-163MS-638-NORTE</v>
      </c>
      <c r="L3054" t="str">
        <f>_xlfn.XLOOKUP(E3054,LD_PROJETOS!A:A,LD_PROJETOS!H:H)</f>
        <v>AQ</v>
      </c>
      <c r="M3054" t="str">
        <f t="shared" si="145"/>
        <v/>
      </c>
      <c r="N3054" t="str">
        <f t="shared" si="146"/>
        <v>C:\Users\luis.nunes\OneDrive - ATERPA\00.SERVIDOR\SALA TÉCNICA\00.PROJETOS\02.DOCUMENTOS\ANO 01\MSV-163MS-638-NORTE\AQ</v>
      </c>
      <c r="O3054" t="s">
        <v>4350</v>
      </c>
    </row>
    <row r="3055" spans="1:15" x14ac:dyDescent="0.3">
      <c r="A3055" t="s">
        <v>4676</v>
      </c>
      <c r="B3055">
        <v>1369106</v>
      </c>
      <c r="C3055" t="s">
        <v>5997</v>
      </c>
      <c r="D3055" s="11">
        <v>45931</v>
      </c>
      <c r="E3055" t="s">
        <v>3869</v>
      </c>
      <c r="F3055" t="s">
        <v>2791</v>
      </c>
      <c r="G3055" t="s">
        <v>2787</v>
      </c>
      <c r="H3055" t="str">
        <f>IF(_xlfn.XLOOKUP(E3055,LD_01[DOCUMENTO],LD_01[REVISÃO])=F3055,"VIGENTE","OBSOLETO")</f>
        <v>VIGENTE</v>
      </c>
      <c r="I3055" t="s">
        <v>4320</v>
      </c>
      <c r="J3055" t="s">
        <v>4855</v>
      </c>
      <c r="K3055" t="str">
        <f t="shared" si="144"/>
        <v>MSV-163MS-638-NORTE</v>
      </c>
      <c r="L3055" t="str">
        <f>_xlfn.XLOOKUP(E3055,LD_PROJETOS!A:A,LD_PROJETOS!H:H)</f>
        <v>AQ</v>
      </c>
      <c r="M3055" t="str">
        <f t="shared" si="145"/>
        <v/>
      </c>
      <c r="N3055" t="str">
        <f t="shared" si="146"/>
        <v>C:\Users\luis.nunes\OneDrive - ATERPA\00.SERVIDOR\SALA TÉCNICA\00.PROJETOS\02.DOCUMENTOS\ANO 01\MSV-163MS-638-NORTE\AQ</v>
      </c>
      <c r="O3055" t="s">
        <v>4350</v>
      </c>
    </row>
    <row r="3056" spans="1:15" x14ac:dyDescent="0.3">
      <c r="A3056" t="s">
        <v>4677</v>
      </c>
      <c r="B3056">
        <v>1922810</v>
      </c>
      <c r="C3056" t="s">
        <v>5997</v>
      </c>
      <c r="D3056" s="11">
        <v>45931</v>
      </c>
      <c r="E3056" t="s">
        <v>3869</v>
      </c>
      <c r="F3056" t="s">
        <v>2791</v>
      </c>
      <c r="G3056" t="s">
        <v>2788</v>
      </c>
      <c r="H3056" t="str">
        <f>IF(_xlfn.XLOOKUP(E3056,LD_01[DOCUMENTO],LD_01[REVISÃO])=F3056,"VIGENTE","OBSOLETO")</f>
        <v>VIGENTE</v>
      </c>
      <c r="I3056" t="s">
        <v>4320</v>
      </c>
      <c r="J3056" t="s">
        <v>4855</v>
      </c>
      <c r="K3056" t="str">
        <f t="shared" si="144"/>
        <v>MSV-163MS-638-NORTE</v>
      </c>
      <c r="L3056" t="str">
        <f>_xlfn.XLOOKUP(E3056,LD_PROJETOS!A:A,LD_PROJETOS!H:H)</f>
        <v>AQ</v>
      </c>
      <c r="M3056" t="str">
        <f t="shared" si="145"/>
        <v/>
      </c>
      <c r="N3056" t="str">
        <f t="shared" si="146"/>
        <v>C:\Users\luis.nunes\OneDrive - ATERPA\00.SERVIDOR\SALA TÉCNICA\00.PROJETOS\02.DOCUMENTOS\ANO 01\MSV-163MS-638-NORTE\AQ</v>
      </c>
      <c r="O3056" t="s">
        <v>4350</v>
      </c>
    </row>
    <row r="3057" spans="1:15" x14ac:dyDescent="0.3">
      <c r="A3057" t="s">
        <v>4678</v>
      </c>
      <c r="B3057">
        <v>1364264</v>
      </c>
      <c r="C3057" t="s">
        <v>5997</v>
      </c>
      <c r="D3057" s="11">
        <v>45931</v>
      </c>
      <c r="E3057" t="s">
        <v>3870</v>
      </c>
      <c r="F3057" t="s">
        <v>2791</v>
      </c>
      <c r="G3057" t="s">
        <v>2787</v>
      </c>
      <c r="H3057" t="str">
        <f>IF(_xlfn.XLOOKUP(E3057,LD_01[DOCUMENTO],LD_01[REVISÃO])=F3057,"VIGENTE","OBSOLETO")</f>
        <v>VIGENTE</v>
      </c>
      <c r="I3057" t="s">
        <v>4320</v>
      </c>
      <c r="J3057" t="s">
        <v>4855</v>
      </c>
      <c r="K3057" t="str">
        <f t="shared" si="144"/>
        <v>MSV-163MS-638-NORTE</v>
      </c>
      <c r="L3057" t="str">
        <f>_xlfn.XLOOKUP(E3057,LD_PROJETOS!A:A,LD_PROJETOS!H:H)</f>
        <v>AQ</v>
      </c>
      <c r="M3057" t="str">
        <f t="shared" si="145"/>
        <v/>
      </c>
      <c r="N3057" t="str">
        <f t="shared" si="146"/>
        <v>C:\Users\luis.nunes\OneDrive - ATERPA\00.SERVIDOR\SALA TÉCNICA\00.PROJETOS\02.DOCUMENTOS\ANO 01\MSV-163MS-638-NORTE\AQ</v>
      </c>
      <c r="O3057" t="s">
        <v>4350</v>
      </c>
    </row>
    <row r="3058" spans="1:15" x14ac:dyDescent="0.3">
      <c r="A3058" t="s">
        <v>4679</v>
      </c>
      <c r="B3058">
        <v>1257883</v>
      </c>
      <c r="C3058" t="s">
        <v>5997</v>
      </c>
      <c r="D3058" s="11">
        <v>45931</v>
      </c>
      <c r="E3058" t="s">
        <v>3870</v>
      </c>
      <c r="F3058" t="s">
        <v>2791</v>
      </c>
      <c r="G3058" t="s">
        <v>2788</v>
      </c>
      <c r="H3058" t="str">
        <f>IF(_xlfn.XLOOKUP(E3058,LD_01[DOCUMENTO],LD_01[REVISÃO])=F3058,"VIGENTE","OBSOLETO")</f>
        <v>VIGENTE</v>
      </c>
      <c r="I3058" t="s">
        <v>4320</v>
      </c>
      <c r="J3058" t="s">
        <v>4855</v>
      </c>
      <c r="K3058" t="str">
        <f t="shared" si="144"/>
        <v>MSV-163MS-638-NORTE</v>
      </c>
      <c r="L3058" t="str">
        <f>_xlfn.XLOOKUP(E3058,LD_PROJETOS!A:A,LD_PROJETOS!H:H)</f>
        <v>AQ</v>
      </c>
      <c r="M3058" t="str">
        <f t="shared" si="145"/>
        <v/>
      </c>
      <c r="N3058" t="str">
        <f t="shared" si="146"/>
        <v>C:\Users\luis.nunes\OneDrive - ATERPA\00.SERVIDOR\SALA TÉCNICA\00.PROJETOS\02.DOCUMENTOS\ANO 01\MSV-163MS-638-NORTE\AQ</v>
      </c>
      <c r="O3058" t="s">
        <v>4350</v>
      </c>
    </row>
    <row r="3059" spans="1:15" x14ac:dyDescent="0.3">
      <c r="A3059" t="s">
        <v>4680</v>
      </c>
      <c r="B3059">
        <v>752464</v>
      </c>
      <c r="C3059" t="s">
        <v>5997</v>
      </c>
      <c r="D3059" s="11">
        <v>45931</v>
      </c>
      <c r="E3059" t="s">
        <v>3871</v>
      </c>
      <c r="F3059" t="s">
        <v>2791</v>
      </c>
      <c r="G3059" t="s">
        <v>2787</v>
      </c>
      <c r="H3059" t="str">
        <f>IF(_xlfn.XLOOKUP(E3059,LD_01[DOCUMENTO],LD_01[REVISÃO])=F3059,"VIGENTE","OBSOLETO")</f>
        <v>VIGENTE</v>
      </c>
      <c r="I3059" t="s">
        <v>4320</v>
      </c>
      <c r="J3059" t="s">
        <v>4855</v>
      </c>
      <c r="K3059" t="str">
        <f t="shared" si="144"/>
        <v>MSV-163MS-638-NORTE</v>
      </c>
      <c r="L3059" t="str">
        <f>_xlfn.XLOOKUP(E3059,LD_PROJETOS!A:A,LD_PROJETOS!H:H)</f>
        <v>AQ</v>
      </c>
      <c r="M3059" t="str">
        <f t="shared" si="145"/>
        <v/>
      </c>
      <c r="N3059" t="str">
        <f t="shared" si="146"/>
        <v>C:\Users\luis.nunes\OneDrive - ATERPA\00.SERVIDOR\SALA TÉCNICA\00.PROJETOS\02.DOCUMENTOS\ANO 01\MSV-163MS-638-NORTE\AQ</v>
      </c>
      <c r="O3059" t="s">
        <v>4350</v>
      </c>
    </row>
    <row r="3060" spans="1:15" x14ac:dyDescent="0.3">
      <c r="A3060" t="s">
        <v>4681</v>
      </c>
      <c r="B3060">
        <v>962417</v>
      </c>
      <c r="C3060" t="s">
        <v>5997</v>
      </c>
      <c r="D3060" s="11">
        <v>45931</v>
      </c>
      <c r="E3060" t="s">
        <v>3871</v>
      </c>
      <c r="F3060" t="s">
        <v>2791</v>
      </c>
      <c r="G3060" t="s">
        <v>2788</v>
      </c>
      <c r="H3060" t="str">
        <f>IF(_xlfn.XLOOKUP(E3060,LD_01[DOCUMENTO],LD_01[REVISÃO])=F3060,"VIGENTE","OBSOLETO")</f>
        <v>VIGENTE</v>
      </c>
      <c r="I3060" t="s">
        <v>4320</v>
      </c>
      <c r="J3060" t="s">
        <v>4855</v>
      </c>
      <c r="K3060" t="str">
        <f t="shared" si="144"/>
        <v>MSV-163MS-638-NORTE</v>
      </c>
      <c r="L3060" t="str">
        <f>_xlfn.XLOOKUP(E3060,LD_PROJETOS!A:A,LD_PROJETOS!H:H)</f>
        <v>AQ</v>
      </c>
      <c r="M3060" t="str">
        <f t="shared" si="145"/>
        <v/>
      </c>
      <c r="N3060" t="str">
        <f t="shared" si="146"/>
        <v>C:\Users\luis.nunes\OneDrive - ATERPA\00.SERVIDOR\SALA TÉCNICA\00.PROJETOS\02.DOCUMENTOS\ANO 01\MSV-163MS-638-NORTE\AQ</v>
      </c>
      <c r="O3060" t="s">
        <v>4350</v>
      </c>
    </row>
    <row r="3061" spans="1:15" x14ac:dyDescent="0.3">
      <c r="A3061" t="s">
        <v>4682</v>
      </c>
      <c r="B3061">
        <v>765781</v>
      </c>
      <c r="C3061" t="s">
        <v>5997</v>
      </c>
      <c r="D3061" s="11">
        <v>45931</v>
      </c>
      <c r="E3061" t="s">
        <v>3872</v>
      </c>
      <c r="F3061" t="s">
        <v>2791</v>
      </c>
      <c r="G3061" t="s">
        <v>2787</v>
      </c>
      <c r="H3061" t="str">
        <f>IF(_xlfn.XLOOKUP(E3061,LD_01[DOCUMENTO],LD_01[REVISÃO])=F3061,"VIGENTE","OBSOLETO")</f>
        <v>VIGENTE</v>
      </c>
      <c r="I3061" t="s">
        <v>4320</v>
      </c>
      <c r="J3061" t="s">
        <v>4855</v>
      </c>
      <c r="K3061" t="str">
        <f t="shared" si="144"/>
        <v>MSV-163MS-638-NORTE</v>
      </c>
      <c r="L3061" t="str">
        <f>_xlfn.XLOOKUP(E3061,LD_PROJETOS!A:A,LD_PROJETOS!H:H)</f>
        <v>AQ</v>
      </c>
      <c r="M3061" t="str">
        <f t="shared" si="145"/>
        <v/>
      </c>
      <c r="N3061" t="str">
        <f t="shared" si="146"/>
        <v>C:\Users\luis.nunes\OneDrive - ATERPA\00.SERVIDOR\SALA TÉCNICA\00.PROJETOS\02.DOCUMENTOS\ANO 01\MSV-163MS-638-NORTE\AQ</v>
      </c>
      <c r="O3061" t="s">
        <v>4350</v>
      </c>
    </row>
    <row r="3062" spans="1:15" x14ac:dyDescent="0.3">
      <c r="A3062" t="s">
        <v>4683</v>
      </c>
      <c r="B3062">
        <v>1329983</v>
      </c>
      <c r="C3062" t="s">
        <v>5997</v>
      </c>
      <c r="D3062" s="11">
        <v>45931</v>
      </c>
      <c r="E3062" t="s">
        <v>3872</v>
      </c>
      <c r="F3062" t="s">
        <v>2791</v>
      </c>
      <c r="G3062" t="s">
        <v>2788</v>
      </c>
      <c r="H3062" t="str">
        <f>IF(_xlfn.XLOOKUP(E3062,LD_01[DOCUMENTO],LD_01[REVISÃO])=F3062,"VIGENTE","OBSOLETO")</f>
        <v>VIGENTE</v>
      </c>
      <c r="I3062" t="s">
        <v>4320</v>
      </c>
      <c r="J3062" t="s">
        <v>4855</v>
      </c>
      <c r="K3062" t="str">
        <f t="shared" si="144"/>
        <v>MSV-163MS-638-NORTE</v>
      </c>
      <c r="L3062" t="str">
        <f>_xlfn.XLOOKUP(E3062,LD_PROJETOS!A:A,LD_PROJETOS!H:H)</f>
        <v>AQ</v>
      </c>
      <c r="M3062" t="str">
        <f t="shared" si="145"/>
        <v/>
      </c>
      <c r="N3062" t="str">
        <f t="shared" si="146"/>
        <v>C:\Users\luis.nunes\OneDrive - ATERPA\00.SERVIDOR\SALA TÉCNICA\00.PROJETOS\02.DOCUMENTOS\ANO 01\MSV-163MS-638-NORTE\AQ</v>
      </c>
      <c r="O3062" t="s">
        <v>4350</v>
      </c>
    </row>
    <row r="3063" spans="1:15" x14ac:dyDescent="0.3">
      <c r="A3063" t="s">
        <v>4684</v>
      </c>
      <c r="B3063">
        <v>1686903</v>
      </c>
      <c r="C3063" t="s">
        <v>5997</v>
      </c>
      <c r="D3063" s="11">
        <v>45931</v>
      </c>
      <c r="E3063" t="s">
        <v>3873</v>
      </c>
      <c r="F3063" t="s">
        <v>2791</v>
      </c>
      <c r="G3063" t="s">
        <v>2787</v>
      </c>
      <c r="H3063" t="str">
        <f>IF(_xlfn.XLOOKUP(E3063,LD_01[DOCUMENTO],LD_01[REVISÃO])=F3063,"VIGENTE","OBSOLETO")</f>
        <v>VIGENTE</v>
      </c>
      <c r="I3063" t="s">
        <v>4320</v>
      </c>
      <c r="J3063" t="s">
        <v>4855</v>
      </c>
      <c r="K3063" t="str">
        <f t="shared" si="144"/>
        <v>MSV-163MS-638-NORTE</v>
      </c>
      <c r="L3063" t="str">
        <f>_xlfn.XLOOKUP(E3063,LD_PROJETOS!A:A,LD_PROJETOS!H:H)</f>
        <v>AQ</v>
      </c>
      <c r="M3063" t="str">
        <f t="shared" si="145"/>
        <v/>
      </c>
      <c r="N3063" t="str">
        <f t="shared" si="146"/>
        <v>C:\Users\luis.nunes\OneDrive - ATERPA\00.SERVIDOR\SALA TÉCNICA\00.PROJETOS\02.DOCUMENTOS\ANO 01\MSV-163MS-638-NORTE\AQ</v>
      </c>
      <c r="O3063" t="s">
        <v>4350</v>
      </c>
    </row>
    <row r="3064" spans="1:15" x14ac:dyDescent="0.3">
      <c r="A3064" t="s">
        <v>4685</v>
      </c>
      <c r="B3064">
        <v>1451306</v>
      </c>
      <c r="C3064" t="s">
        <v>5997</v>
      </c>
      <c r="D3064" s="11">
        <v>45931</v>
      </c>
      <c r="E3064" t="s">
        <v>3873</v>
      </c>
      <c r="F3064" t="s">
        <v>2791</v>
      </c>
      <c r="G3064" t="s">
        <v>2788</v>
      </c>
      <c r="H3064" t="str">
        <f>IF(_xlfn.XLOOKUP(E3064,LD_01[DOCUMENTO],LD_01[REVISÃO])=F3064,"VIGENTE","OBSOLETO")</f>
        <v>VIGENTE</v>
      </c>
      <c r="I3064" t="s">
        <v>4320</v>
      </c>
      <c r="J3064" t="s">
        <v>4855</v>
      </c>
      <c r="K3064" t="str">
        <f t="shared" si="144"/>
        <v>MSV-163MS-638-NORTE</v>
      </c>
      <c r="L3064" t="str">
        <f>_xlfn.XLOOKUP(E3064,LD_PROJETOS!A:A,LD_PROJETOS!H:H)</f>
        <v>AQ</v>
      </c>
      <c r="M3064" t="str">
        <f t="shared" si="145"/>
        <v/>
      </c>
      <c r="N3064" t="str">
        <f t="shared" si="146"/>
        <v>C:\Users\luis.nunes\OneDrive - ATERPA\00.SERVIDOR\SALA TÉCNICA\00.PROJETOS\02.DOCUMENTOS\ANO 01\MSV-163MS-638-NORTE\AQ</v>
      </c>
      <c r="O3064" t="s">
        <v>4350</v>
      </c>
    </row>
    <row r="3065" spans="1:15" x14ac:dyDescent="0.3">
      <c r="A3065" t="s">
        <v>4686</v>
      </c>
      <c r="B3065">
        <v>652037</v>
      </c>
      <c r="C3065" t="s">
        <v>5997</v>
      </c>
      <c r="D3065" s="11">
        <v>45931</v>
      </c>
      <c r="E3065" t="s">
        <v>3874</v>
      </c>
      <c r="F3065" t="s">
        <v>2791</v>
      </c>
      <c r="G3065" t="s">
        <v>2787</v>
      </c>
      <c r="H3065" t="str">
        <f>IF(_xlfn.XLOOKUP(E3065,LD_01[DOCUMENTO],LD_01[REVISÃO])=F3065,"VIGENTE","OBSOLETO")</f>
        <v>VIGENTE</v>
      </c>
      <c r="I3065" t="s">
        <v>4320</v>
      </c>
      <c r="J3065" t="s">
        <v>4855</v>
      </c>
      <c r="K3065" t="str">
        <f t="shared" si="144"/>
        <v>MSV-163MS-638-NORTE</v>
      </c>
      <c r="L3065" t="str">
        <f>_xlfn.XLOOKUP(E3065,LD_PROJETOS!A:A,LD_PROJETOS!H:H)</f>
        <v>AQ</v>
      </c>
      <c r="M3065" t="str">
        <f t="shared" si="145"/>
        <v/>
      </c>
      <c r="N3065" t="str">
        <f t="shared" si="146"/>
        <v>C:\Users\luis.nunes\OneDrive - ATERPA\00.SERVIDOR\SALA TÉCNICA\00.PROJETOS\02.DOCUMENTOS\ANO 01\MSV-163MS-638-NORTE\AQ</v>
      </c>
      <c r="O3065" t="s">
        <v>4350</v>
      </c>
    </row>
    <row r="3066" spans="1:15" x14ac:dyDescent="0.3">
      <c r="A3066" t="s">
        <v>4687</v>
      </c>
      <c r="B3066">
        <v>1089111</v>
      </c>
      <c r="C3066" t="s">
        <v>5997</v>
      </c>
      <c r="D3066" s="11">
        <v>45931</v>
      </c>
      <c r="E3066" t="s">
        <v>3874</v>
      </c>
      <c r="F3066" t="s">
        <v>2791</v>
      </c>
      <c r="G3066" t="s">
        <v>2788</v>
      </c>
      <c r="H3066" t="str">
        <f>IF(_xlfn.XLOOKUP(E3066,LD_01[DOCUMENTO],LD_01[REVISÃO])=F3066,"VIGENTE","OBSOLETO")</f>
        <v>VIGENTE</v>
      </c>
      <c r="I3066" t="s">
        <v>4320</v>
      </c>
      <c r="J3066" t="s">
        <v>4855</v>
      </c>
      <c r="K3066" t="str">
        <f t="shared" si="144"/>
        <v>MSV-163MS-638-NORTE</v>
      </c>
      <c r="L3066" t="str">
        <f>_xlfn.XLOOKUP(E3066,LD_PROJETOS!A:A,LD_PROJETOS!H:H)</f>
        <v>AQ</v>
      </c>
      <c r="M3066" t="str">
        <f t="shared" si="145"/>
        <v/>
      </c>
      <c r="N3066" t="str">
        <f t="shared" si="146"/>
        <v>C:\Users\luis.nunes\OneDrive - ATERPA\00.SERVIDOR\SALA TÉCNICA\00.PROJETOS\02.DOCUMENTOS\ANO 01\MSV-163MS-638-NORTE\AQ</v>
      </c>
      <c r="O3066" t="s">
        <v>4350</v>
      </c>
    </row>
    <row r="3067" spans="1:15" x14ac:dyDescent="0.3">
      <c r="A3067" t="s">
        <v>4688</v>
      </c>
      <c r="B3067">
        <v>741279</v>
      </c>
      <c r="C3067" t="s">
        <v>5997</v>
      </c>
      <c r="D3067" s="11">
        <v>45931</v>
      </c>
      <c r="E3067" t="s">
        <v>3875</v>
      </c>
      <c r="F3067" t="s">
        <v>2791</v>
      </c>
      <c r="G3067" t="s">
        <v>2787</v>
      </c>
      <c r="H3067" t="str">
        <f>IF(_xlfn.XLOOKUP(E3067,LD_01[DOCUMENTO],LD_01[REVISÃO])=F3067,"VIGENTE","OBSOLETO")</f>
        <v>VIGENTE</v>
      </c>
      <c r="I3067" t="s">
        <v>4320</v>
      </c>
      <c r="J3067" t="s">
        <v>4855</v>
      </c>
      <c r="K3067" t="str">
        <f t="shared" si="144"/>
        <v>MSV-163MS-638-NORTE</v>
      </c>
      <c r="L3067" t="str">
        <f>_xlfn.XLOOKUP(E3067,LD_PROJETOS!A:A,LD_PROJETOS!H:H)</f>
        <v>AQ</v>
      </c>
      <c r="M3067" t="str">
        <f t="shared" si="145"/>
        <v/>
      </c>
      <c r="N3067" t="str">
        <f t="shared" si="146"/>
        <v>C:\Users\luis.nunes\OneDrive - ATERPA\00.SERVIDOR\SALA TÉCNICA\00.PROJETOS\02.DOCUMENTOS\ANO 01\MSV-163MS-638-NORTE\AQ</v>
      </c>
      <c r="O3067" t="s">
        <v>4350</v>
      </c>
    </row>
    <row r="3068" spans="1:15" x14ac:dyDescent="0.3">
      <c r="A3068" t="s">
        <v>4689</v>
      </c>
      <c r="B3068">
        <v>1341991</v>
      </c>
      <c r="C3068" t="s">
        <v>5997</v>
      </c>
      <c r="D3068" s="11">
        <v>45931</v>
      </c>
      <c r="E3068" t="s">
        <v>3875</v>
      </c>
      <c r="F3068" t="s">
        <v>2791</v>
      </c>
      <c r="G3068" t="s">
        <v>2788</v>
      </c>
      <c r="H3068" t="str">
        <f>IF(_xlfn.XLOOKUP(E3068,LD_01[DOCUMENTO],LD_01[REVISÃO])=F3068,"VIGENTE","OBSOLETO")</f>
        <v>VIGENTE</v>
      </c>
      <c r="I3068" t="s">
        <v>4320</v>
      </c>
      <c r="J3068" t="s">
        <v>4855</v>
      </c>
      <c r="K3068" t="str">
        <f t="shared" si="144"/>
        <v>MSV-163MS-638-NORTE</v>
      </c>
      <c r="L3068" t="str">
        <f>_xlfn.XLOOKUP(E3068,LD_PROJETOS!A:A,LD_PROJETOS!H:H)</f>
        <v>AQ</v>
      </c>
      <c r="M3068" t="str">
        <f t="shared" si="145"/>
        <v/>
      </c>
      <c r="N3068" t="str">
        <f t="shared" si="146"/>
        <v>C:\Users\luis.nunes\OneDrive - ATERPA\00.SERVIDOR\SALA TÉCNICA\00.PROJETOS\02.DOCUMENTOS\ANO 01\MSV-163MS-638-NORTE\AQ</v>
      </c>
      <c r="O3068" t="s">
        <v>4350</v>
      </c>
    </row>
    <row r="3069" spans="1:15" x14ac:dyDescent="0.3">
      <c r="A3069" t="s">
        <v>4690</v>
      </c>
      <c r="B3069">
        <v>1114827</v>
      </c>
      <c r="C3069" t="s">
        <v>5997</v>
      </c>
      <c r="D3069" s="11">
        <v>45931</v>
      </c>
      <c r="E3069" t="s">
        <v>3876</v>
      </c>
      <c r="F3069" t="s">
        <v>2791</v>
      </c>
      <c r="G3069" t="s">
        <v>2787</v>
      </c>
      <c r="H3069" t="str">
        <f>IF(_xlfn.XLOOKUP(E3069,LD_01[DOCUMENTO],LD_01[REVISÃO])=F3069,"VIGENTE","OBSOLETO")</f>
        <v>VIGENTE</v>
      </c>
      <c r="I3069" t="s">
        <v>4320</v>
      </c>
      <c r="J3069" t="s">
        <v>4855</v>
      </c>
      <c r="K3069" t="str">
        <f t="shared" si="144"/>
        <v>MSV-163MS-638-NORTE</v>
      </c>
      <c r="L3069" t="str">
        <f>_xlfn.XLOOKUP(E3069,LD_PROJETOS!A:A,LD_PROJETOS!H:H)</f>
        <v>AQ</v>
      </c>
      <c r="M3069" t="str">
        <f t="shared" si="145"/>
        <v/>
      </c>
      <c r="N3069" t="str">
        <f t="shared" si="146"/>
        <v>C:\Users\luis.nunes\OneDrive - ATERPA\00.SERVIDOR\SALA TÉCNICA\00.PROJETOS\02.DOCUMENTOS\ANO 01\MSV-163MS-638-NORTE\AQ</v>
      </c>
      <c r="O3069" t="s">
        <v>4350</v>
      </c>
    </row>
    <row r="3070" spans="1:15" x14ac:dyDescent="0.3">
      <c r="A3070" t="s">
        <v>4691</v>
      </c>
      <c r="B3070">
        <v>1524560</v>
      </c>
      <c r="C3070" t="s">
        <v>5997</v>
      </c>
      <c r="D3070" s="11">
        <v>45931</v>
      </c>
      <c r="E3070" t="s">
        <v>3876</v>
      </c>
      <c r="F3070" t="s">
        <v>2791</v>
      </c>
      <c r="G3070" t="s">
        <v>2788</v>
      </c>
      <c r="H3070" t="str">
        <f>IF(_xlfn.XLOOKUP(E3070,LD_01[DOCUMENTO],LD_01[REVISÃO])=F3070,"VIGENTE","OBSOLETO")</f>
        <v>VIGENTE</v>
      </c>
      <c r="I3070" t="s">
        <v>4320</v>
      </c>
      <c r="J3070" t="s">
        <v>4855</v>
      </c>
      <c r="K3070" t="str">
        <f t="shared" si="144"/>
        <v>MSV-163MS-638-NORTE</v>
      </c>
      <c r="L3070" t="str">
        <f>_xlfn.XLOOKUP(E3070,LD_PROJETOS!A:A,LD_PROJETOS!H:H)</f>
        <v>AQ</v>
      </c>
      <c r="M3070" t="str">
        <f t="shared" si="145"/>
        <v/>
      </c>
      <c r="N3070" t="str">
        <f t="shared" si="146"/>
        <v>C:\Users\luis.nunes\OneDrive - ATERPA\00.SERVIDOR\SALA TÉCNICA\00.PROJETOS\02.DOCUMENTOS\ANO 01\MSV-163MS-638-NORTE\AQ</v>
      </c>
      <c r="O3070" t="s">
        <v>4350</v>
      </c>
    </row>
    <row r="3071" spans="1:15" x14ac:dyDescent="0.3">
      <c r="A3071" t="s">
        <v>4692</v>
      </c>
      <c r="B3071">
        <v>828049</v>
      </c>
      <c r="C3071" t="s">
        <v>5997</v>
      </c>
      <c r="D3071" s="11">
        <v>45931</v>
      </c>
      <c r="E3071" t="s">
        <v>3877</v>
      </c>
      <c r="F3071" t="s">
        <v>2791</v>
      </c>
      <c r="G3071" t="s">
        <v>2787</v>
      </c>
      <c r="H3071" t="str">
        <f>IF(_xlfn.XLOOKUP(E3071,LD_01[DOCUMENTO],LD_01[REVISÃO])=F3071,"VIGENTE","OBSOLETO")</f>
        <v>VIGENTE</v>
      </c>
      <c r="I3071" t="s">
        <v>4320</v>
      </c>
      <c r="J3071" t="s">
        <v>4855</v>
      </c>
      <c r="K3071" t="str">
        <f t="shared" si="144"/>
        <v>MSV-163MS-638-NORTE</v>
      </c>
      <c r="L3071" t="str">
        <f>_xlfn.XLOOKUP(E3071,LD_PROJETOS!A:A,LD_PROJETOS!H:H)</f>
        <v>AQ</v>
      </c>
      <c r="M3071" t="str">
        <f t="shared" si="145"/>
        <v/>
      </c>
      <c r="N3071" t="str">
        <f t="shared" si="146"/>
        <v>C:\Users\luis.nunes\OneDrive - ATERPA\00.SERVIDOR\SALA TÉCNICA\00.PROJETOS\02.DOCUMENTOS\ANO 01\MSV-163MS-638-NORTE\AQ</v>
      </c>
      <c r="O3071" t="s">
        <v>4350</v>
      </c>
    </row>
    <row r="3072" spans="1:15" x14ac:dyDescent="0.3">
      <c r="A3072" t="s">
        <v>4693</v>
      </c>
      <c r="B3072">
        <v>994249</v>
      </c>
      <c r="C3072" t="s">
        <v>5997</v>
      </c>
      <c r="D3072" s="11">
        <v>45931</v>
      </c>
      <c r="E3072" t="s">
        <v>3877</v>
      </c>
      <c r="F3072" t="s">
        <v>2791</v>
      </c>
      <c r="G3072" t="s">
        <v>2788</v>
      </c>
      <c r="H3072" t="str">
        <f>IF(_xlfn.XLOOKUP(E3072,LD_01[DOCUMENTO],LD_01[REVISÃO])=F3072,"VIGENTE","OBSOLETO")</f>
        <v>VIGENTE</v>
      </c>
      <c r="I3072" t="s">
        <v>4320</v>
      </c>
      <c r="J3072" t="s">
        <v>4855</v>
      </c>
      <c r="K3072" t="str">
        <f t="shared" si="144"/>
        <v>MSV-163MS-638-NORTE</v>
      </c>
      <c r="L3072" t="str">
        <f>_xlfn.XLOOKUP(E3072,LD_PROJETOS!A:A,LD_PROJETOS!H:H)</f>
        <v>AQ</v>
      </c>
      <c r="M3072" t="str">
        <f t="shared" si="145"/>
        <v/>
      </c>
      <c r="N3072" t="str">
        <f t="shared" si="146"/>
        <v>C:\Users\luis.nunes\OneDrive - ATERPA\00.SERVIDOR\SALA TÉCNICA\00.PROJETOS\02.DOCUMENTOS\ANO 01\MSV-163MS-638-NORTE\AQ</v>
      </c>
      <c r="O3072" t="s">
        <v>4350</v>
      </c>
    </row>
    <row r="3073" spans="1:15" x14ac:dyDescent="0.3">
      <c r="A3073" t="s">
        <v>4694</v>
      </c>
      <c r="B3073">
        <v>1202125</v>
      </c>
      <c r="C3073" t="s">
        <v>5997</v>
      </c>
      <c r="D3073" s="11">
        <v>45931</v>
      </c>
      <c r="E3073" t="s">
        <v>3878</v>
      </c>
      <c r="F3073" t="s">
        <v>2791</v>
      </c>
      <c r="G3073" t="s">
        <v>2787</v>
      </c>
      <c r="H3073" t="str">
        <f>IF(_xlfn.XLOOKUP(E3073,LD_01[DOCUMENTO],LD_01[REVISÃO])=F3073,"VIGENTE","OBSOLETO")</f>
        <v>VIGENTE</v>
      </c>
      <c r="I3073" t="s">
        <v>4320</v>
      </c>
      <c r="J3073" t="s">
        <v>4855</v>
      </c>
      <c r="K3073" t="str">
        <f t="shared" si="144"/>
        <v>MSV-163MS-638-NORTE</v>
      </c>
      <c r="L3073" t="str">
        <f>_xlfn.XLOOKUP(E3073,LD_PROJETOS!A:A,LD_PROJETOS!H:H)</f>
        <v>AQ</v>
      </c>
      <c r="M3073" t="str">
        <f t="shared" si="145"/>
        <v/>
      </c>
      <c r="N3073" t="str">
        <f t="shared" si="146"/>
        <v>C:\Users\luis.nunes\OneDrive - ATERPA\00.SERVIDOR\SALA TÉCNICA\00.PROJETOS\02.DOCUMENTOS\ANO 01\MSV-163MS-638-NORTE\AQ</v>
      </c>
      <c r="O3073" t="s">
        <v>4350</v>
      </c>
    </row>
    <row r="3074" spans="1:15" x14ac:dyDescent="0.3">
      <c r="A3074" t="s">
        <v>4695</v>
      </c>
      <c r="B3074">
        <v>1484572</v>
      </c>
      <c r="C3074" t="s">
        <v>5997</v>
      </c>
      <c r="D3074" s="11">
        <v>45931</v>
      </c>
      <c r="E3074" t="s">
        <v>3878</v>
      </c>
      <c r="F3074" t="s">
        <v>2791</v>
      </c>
      <c r="G3074" t="s">
        <v>2788</v>
      </c>
      <c r="H3074" t="str">
        <f>IF(_xlfn.XLOOKUP(E3074,LD_01[DOCUMENTO],LD_01[REVISÃO])=F3074,"VIGENTE","OBSOLETO")</f>
        <v>VIGENTE</v>
      </c>
      <c r="I3074" t="s">
        <v>4320</v>
      </c>
      <c r="J3074" t="s">
        <v>4855</v>
      </c>
      <c r="K3074" t="str">
        <f t="shared" si="144"/>
        <v>MSV-163MS-638-NORTE</v>
      </c>
      <c r="L3074" t="str">
        <f>_xlfn.XLOOKUP(E3074,LD_PROJETOS!A:A,LD_PROJETOS!H:H)</f>
        <v>AQ</v>
      </c>
      <c r="M3074" t="str">
        <f t="shared" si="145"/>
        <v/>
      </c>
      <c r="N3074" t="str">
        <f t="shared" si="146"/>
        <v>C:\Users\luis.nunes\OneDrive - ATERPA\00.SERVIDOR\SALA TÉCNICA\00.PROJETOS\02.DOCUMENTOS\ANO 01\MSV-163MS-638-NORTE\AQ</v>
      </c>
      <c r="O3074" t="s">
        <v>4350</v>
      </c>
    </row>
    <row r="3075" spans="1:15" x14ac:dyDescent="0.3">
      <c r="A3075" t="s">
        <v>4696</v>
      </c>
      <c r="B3075">
        <v>1400797</v>
      </c>
      <c r="C3075" t="s">
        <v>5997</v>
      </c>
      <c r="D3075" s="11">
        <v>45931</v>
      </c>
      <c r="E3075" t="s">
        <v>3879</v>
      </c>
      <c r="F3075" t="s">
        <v>2791</v>
      </c>
      <c r="G3075" t="s">
        <v>2788</v>
      </c>
      <c r="H3075" t="str">
        <f>IF(_xlfn.XLOOKUP(E3075,LD_01[DOCUMENTO],LD_01[REVISÃO])=F3075,"VIGENTE","OBSOLETO")</f>
        <v>VIGENTE</v>
      </c>
      <c r="I3075" t="s">
        <v>4320</v>
      </c>
      <c r="J3075" t="s">
        <v>4855</v>
      </c>
      <c r="K3075" t="str">
        <f t="shared" si="144"/>
        <v>MSV-163MS-638-NORTE</v>
      </c>
      <c r="L3075" t="str">
        <f>_xlfn.XLOOKUP(E3075,LD_PROJETOS!A:A,LD_PROJETOS!H:H)</f>
        <v>AQ</v>
      </c>
      <c r="M3075" t="str">
        <f t="shared" si="145"/>
        <v/>
      </c>
      <c r="N3075" t="str">
        <f t="shared" si="146"/>
        <v>C:\Users\luis.nunes\OneDrive - ATERPA\00.SERVIDOR\SALA TÉCNICA\00.PROJETOS\02.DOCUMENTOS\ANO 01\MSV-163MS-638-NORTE\AQ</v>
      </c>
      <c r="O3075" t="s">
        <v>4350</v>
      </c>
    </row>
    <row r="3076" spans="1:15" x14ac:dyDescent="0.3">
      <c r="A3076" t="s">
        <v>4697</v>
      </c>
      <c r="B3076">
        <v>768619</v>
      </c>
      <c r="C3076" t="s">
        <v>5997</v>
      </c>
      <c r="D3076" s="11">
        <v>45931</v>
      </c>
      <c r="E3076" t="s">
        <v>3880</v>
      </c>
      <c r="F3076" t="s">
        <v>2791</v>
      </c>
      <c r="G3076" t="s">
        <v>2788</v>
      </c>
      <c r="H3076" t="str">
        <f>IF(_xlfn.XLOOKUP(E3076,LD_01[DOCUMENTO],LD_01[REVISÃO])=F3076,"VIGENTE","OBSOLETO")</f>
        <v>VIGENTE</v>
      </c>
      <c r="I3076" t="s">
        <v>4320</v>
      </c>
      <c r="J3076" t="s">
        <v>4855</v>
      </c>
      <c r="K3076" t="str">
        <f t="shared" si="144"/>
        <v>MSV-163MS-638-NORTE</v>
      </c>
      <c r="L3076" t="str">
        <f>_xlfn.XLOOKUP(E3076,LD_PROJETOS!A:A,LD_PROJETOS!H:H)</f>
        <v>AQ</v>
      </c>
      <c r="M3076" t="str">
        <f t="shared" si="145"/>
        <v/>
      </c>
      <c r="N3076" t="str">
        <f t="shared" si="146"/>
        <v>C:\Users\luis.nunes\OneDrive - ATERPA\00.SERVIDOR\SALA TÉCNICA\00.PROJETOS\02.DOCUMENTOS\ANO 01\MSV-163MS-638-NORTE\AQ</v>
      </c>
      <c r="O3076" t="s">
        <v>4350</v>
      </c>
    </row>
    <row r="3077" spans="1:15" x14ac:dyDescent="0.3">
      <c r="A3077" t="s">
        <v>4698</v>
      </c>
      <c r="B3077">
        <v>621099</v>
      </c>
      <c r="C3077" t="s">
        <v>5997</v>
      </c>
      <c r="D3077" s="11">
        <v>45931</v>
      </c>
      <c r="E3077" t="s">
        <v>3881</v>
      </c>
      <c r="F3077" t="s">
        <v>2791</v>
      </c>
      <c r="G3077" t="s">
        <v>2788</v>
      </c>
      <c r="H3077" t="str">
        <f>IF(_xlfn.XLOOKUP(E3077,LD_01[DOCUMENTO],LD_01[REVISÃO])=F3077,"VIGENTE","OBSOLETO")</f>
        <v>VIGENTE</v>
      </c>
      <c r="I3077" t="s">
        <v>4320</v>
      </c>
      <c r="J3077" t="s">
        <v>4855</v>
      </c>
      <c r="K3077" t="str">
        <f t="shared" si="144"/>
        <v>MSV-163MS-638-NORTE</v>
      </c>
      <c r="L3077" t="str">
        <f>_xlfn.XLOOKUP(E3077,LD_PROJETOS!A:A,LD_PROJETOS!H:H)</f>
        <v>AQ</v>
      </c>
      <c r="M3077" t="str">
        <f t="shared" si="145"/>
        <v/>
      </c>
      <c r="N3077" t="str">
        <f t="shared" si="146"/>
        <v>C:\Users\luis.nunes\OneDrive - ATERPA\00.SERVIDOR\SALA TÉCNICA\00.PROJETOS\02.DOCUMENTOS\ANO 01\MSV-163MS-638-NORTE\AQ</v>
      </c>
      <c r="O3077" t="s">
        <v>4350</v>
      </c>
    </row>
    <row r="3078" spans="1:15" x14ac:dyDescent="0.3">
      <c r="A3078" t="s">
        <v>4699</v>
      </c>
      <c r="B3078">
        <v>621395</v>
      </c>
      <c r="C3078" t="s">
        <v>5997</v>
      </c>
      <c r="D3078" s="11">
        <v>45931</v>
      </c>
      <c r="E3078" t="s">
        <v>3882</v>
      </c>
      <c r="F3078" t="s">
        <v>2791</v>
      </c>
      <c r="G3078" t="s">
        <v>2788</v>
      </c>
      <c r="H3078" t="str">
        <f>IF(_xlfn.XLOOKUP(E3078,LD_01[DOCUMENTO],LD_01[REVISÃO])=F3078,"VIGENTE","OBSOLETO")</f>
        <v>VIGENTE</v>
      </c>
      <c r="I3078" t="s">
        <v>4320</v>
      </c>
      <c r="J3078" t="s">
        <v>4855</v>
      </c>
      <c r="K3078" t="str">
        <f t="shared" si="144"/>
        <v>MSV-163MS-638-NORTE</v>
      </c>
      <c r="L3078" t="str">
        <f>_xlfn.XLOOKUP(E3078,LD_PROJETOS!A:A,LD_PROJETOS!H:H)</f>
        <v>AQ</v>
      </c>
      <c r="M3078" t="str">
        <f t="shared" si="145"/>
        <v/>
      </c>
      <c r="N3078" t="str">
        <f t="shared" si="146"/>
        <v>C:\Users\luis.nunes\OneDrive - ATERPA\00.SERVIDOR\SALA TÉCNICA\00.PROJETOS\02.DOCUMENTOS\ANO 01\MSV-163MS-638-NORTE\AQ</v>
      </c>
      <c r="O3078" t="s">
        <v>4350</v>
      </c>
    </row>
    <row r="3079" spans="1:15" x14ac:dyDescent="0.3">
      <c r="A3079" t="s">
        <v>4700</v>
      </c>
      <c r="B3079">
        <v>386588</v>
      </c>
      <c r="C3079" t="s">
        <v>5997</v>
      </c>
      <c r="D3079" s="11">
        <v>45931</v>
      </c>
      <c r="E3079" t="s">
        <v>3883</v>
      </c>
      <c r="F3079" t="s">
        <v>2791</v>
      </c>
      <c r="G3079" t="s">
        <v>2788</v>
      </c>
      <c r="H3079" t="str">
        <f>IF(_xlfn.XLOOKUP(E3079,LD_01[DOCUMENTO],LD_01[REVISÃO])=F3079,"VIGENTE","OBSOLETO")</f>
        <v>VIGENTE</v>
      </c>
      <c r="I3079" t="s">
        <v>4320</v>
      </c>
      <c r="J3079" t="s">
        <v>4855</v>
      </c>
      <c r="K3079" t="str">
        <f t="shared" si="144"/>
        <v>MSV-163MS-638-NORTE</v>
      </c>
      <c r="L3079" t="str">
        <f>_xlfn.XLOOKUP(E3079,LD_PROJETOS!A:A,LD_PROJETOS!H:H)</f>
        <v>AQ</v>
      </c>
      <c r="M3079" t="str">
        <f t="shared" si="145"/>
        <v/>
      </c>
      <c r="N3079" t="str">
        <f t="shared" si="146"/>
        <v>C:\Users\luis.nunes\OneDrive - ATERPA\00.SERVIDOR\SALA TÉCNICA\00.PROJETOS\02.DOCUMENTOS\ANO 01\MSV-163MS-638-NORTE\AQ</v>
      </c>
      <c r="O3079" t="s">
        <v>4350</v>
      </c>
    </row>
    <row r="3080" spans="1:15" x14ac:dyDescent="0.3">
      <c r="A3080" t="s">
        <v>4701</v>
      </c>
      <c r="B3080">
        <v>7412462</v>
      </c>
      <c r="C3080" t="s">
        <v>5997</v>
      </c>
      <c r="D3080" s="11">
        <v>45931</v>
      </c>
      <c r="E3080" t="s">
        <v>3884</v>
      </c>
      <c r="F3080" t="s">
        <v>2791</v>
      </c>
      <c r="G3080" t="s">
        <v>2787</v>
      </c>
      <c r="H3080" t="str">
        <f>IF(_xlfn.XLOOKUP(E3080,LD_01[DOCUMENTO],LD_01[REVISÃO])=F3080,"VIGENTE","OBSOLETO")</f>
        <v>VIGENTE</v>
      </c>
      <c r="I3080" t="s">
        <v>4320</v>
      </c>
      <c r="J3080" t="s">
        <v>4855</v>
      </c>
      <c r="K3080" t="str">
        <f t="shared" si="144"/>
        <v>MSV-163MS-638-NORTE</v>
      </c>
      <c r="L3080" t="str">
        <f>_xlfn.XLOOKUP(E3080,LD_PROJETOS!A:A,LD_PROJETOS!H:H)</f>
        <v>HI</v>
      </c>
      <c r="M3080" t="str">
        <f t="shared" si="145"/>
        <v/>
      </c>
      <c r="N3080" t="str">
        <f t="shared" si="146"/>
        <v>C:\Users\luis.nunes\OneDrive - ATERPA\00.SERVIDOR\SALA TÉCNICA\00.PROJETOS\02.DOCUMENTOS\ANO 01\MSV-163MS-638-NORTE\HI</v>
      </c>
      <c r="O3080" t="s">
        <v>4350</v>
      </c>
    </row>
    <row r="3081" spans="1:15" x14ac:dyDescent="0.3">
      <c r="A3081" t="s">
        <v>4702</v>
      </c>
      <c r="B3081">
        <v>1035453</v>
      </c>
      <c r="C3081" t="s">
        <v>5997</v>
      </c>
      <c r="D3081" s="11">
        <v>45931</v>
      </c>
      <c r="E3081" t="s">
        <v>3884</v>
      </c>
      <c r="F3081" t="s">
        <v>2791</v>
      </c>
      <c r="G3081" t="s">
        <v>2788</v>
      </c>
      <c r="H3081" t="str">
        <f>IF(_xlfn.XLOOKUP(E3081,LD_01[DOCUMENTO],LD_01[REVISÃO])=F3081,"VIGENTE","OBSOLETO")</f>
        <v>VIGENTE</v>
      </c>
      <c r="I3081" t="s">
        <v>4320</v>
      </c>
      <c r="J3081" t="s">
        <v>4855</v>
      </c>
      <c r="K3081" t="str">
        <f t="shared" si="144"/>
        <v>MSV-163MS-638-NORTE</v>
      </c>
      <c r="L3081" t="str">
        <f>_xlfn.XLOOKUP(E3081,LD_PROJETOS!A:A,LD_PROJETOS!H:H)</f>
        <v>HI</v>
      </c>
      <c r="M3081" t="str">
        <f t="shared" si="145"/>
        <v/>
      </c>
      <c r="N3081" t="str">
        <f t="shared" si="146"/>
        <v>C:\Users\luis.nunes\OneDrive - ATERPA\00.SERVIDOR\SALA TÉCNICA\00.PROJETOS\02.DOCUMENTOS\ANO 01\MSV-163MS-638-NORTE\HI</v>
      </c>
      <c r="O3081" t="s">
        <v>4350</v>
      </c>
    </row>
    <row r="3082" spans="1:15" x14ac:dyDescent="0.3">
      <c r="A3082" t="s">
        <v>4703</v>
      </c>
      <c r="B3082">
        <v>12150608</v>
      </c>
      <c r="C3082" t="s">
        <v>5997</v>
      </c>
      <c r="D3082" s="11">
        <v>45931</v>
      </c>
      <c r="E3082" t="s">
        <v>3885</v>
      </c>
      <c r="F3082" t="s">
        <v>2791</v>
      </c>
      <c r="G3082" t="s">
        <v>2787</v>
      </c>
      <c r="H3082" t="str">
        <f>IF(_xlfn.XLOOKUP(E3082,LD_01[DOCUMENTO],LD_01[REVISÃO])=F3082,"VIGENTE","OBSOLETO")</f>
        <v>VIGENTE</v>
      </c>
      <c r="I3082" t="s">
        <v>4320</v>
      </c>
      <c r="J3082" t="s">
        <v>4855</v>
      </c>
      <c r="K3082" t="str">
        <f t="shared" si="144"/>
        <v>MSV-163MS-638-NORTE</v>
      </c>
      <c r="L3082" t="str">
        <f>_xlfn.XLOOKUP(E3082,LD_PROJETOS!A:A,LD_PROJETOS!H:H)</f>
        <v>HI</v>
      </c>
      <c r="M3082" t="str">
        <f t="shared" si="145"/>
        <v/>
      </c>
      <c r="N3082" t="str">
        <f t="shared" si="146"/>
        <v>C:\Users\luis.nunes\OneDrive - ATERPA\00.SERVIDOR\SALA TÉCNICA\00.PROJETOS\02.DOCUMENTOS\ANO 01\MSV-163MS-638-NORTE\HI</v>
      </c>
      <c r="O3082" t="s">
        <v>4350</v>
      </c>
    </row>
    <row r="3083" spans="1:15" x14ac:dyDescent="0.3">
      <c r="A3083" t="s">
        <v>4704</v>
      </c>
      <c r="B3083">
        <v>2436809</v>
      </c>
      <c r="C3083" t="s">
        <v>5997</v>
      </c>
      <c r="D3083" s="11">
        <v>45931</v>
      </c>
      <c r="E3083" t="s">
        <v>3885</v>
      </c>
      <c r="F3083" t="s">
        <v>2791</v>
      </c>
      <c r="G3083" t="s">
        <v>2788</v>
      </c>
      <c r="H3083" t="str">
        <f>IF(_xlfn.XLOOKUP(E3083,LD_01[DOCUMENTO],LD_01[REVISÃO])=F3083,"VIGENTE","OBSOLETO")</f>
        <v>VIGENTE</v>
      </c>
      <c r="I3083" t="s">
        <v>4320</v>
      </c>
      <c r="J3083" t="s">
        <v>4855</v>
      </c>
      <c r="K3083" t="str">
        <f t="shared" si="144"/>
        <v>MSV-163MS-638-NORTE</v>
      </c>
      <c r="L3083" t="str">
        <f>_xlfn.XLOOKUP(E3083,LD_PROJETOS!A:A,LD_PROJETOS!H:H)</f>
        <v>HI</v>
      </c>
      <c r="M3083" t="str">
        <f t="shared" si="145"/>
        <v/>
      </c>
      <c r="N3083" t="str">
        <f t="shared" si="146"/>
        <v>C:\Users\luis.nunes\OneDrive - ATERPA\00.SERVIDOR\SALA TÉCNICA\00.PROJETOS\02.DOCUMENTOS\ANO 01\MSV-163MS-638-NORTE\HI</v>
      </c>
      <c r="O3083" t="s">
        <v>4350</v>
      </c>
    </row>
    <row r="3084" spans="1:15" x14ac:dyDescent="0.3">
      <c r="A3084" t="s">
        <v>4705</v>
      </c>
      <c r="B3084">
        <v>2588679</v>
      </c>
      <c r="C3084" t="s">
        <v>5997</v>
      </c>
      <c r="D3084" s="11">
        <v>45931</v>
      </c>
      <c r="E3084" t="s">
        <v>3886</v>
      </c>
      <c r="F3084" t="s">
        <v>2791</v>
      </c>
      <c r="G3084" t="s">
        <v>2787</v>
      </c>
      <c r="H3084" t="str">
        <f>IF(_xlfn.XLOOKUP(E3084,LD_01[DOCUMENTO],LD_01[REVISÃO])=F3084,"VIGENTE","OBSOLETO")</f>
        <v>VIGENTE</v>
      </c>
      <c r="I3084" t="s">
        <v>4320</v>
      </c>
      <c r="J3084" t="s">
        <v>4855</v>
      </c>
      <c r="K3084" t="str">
        <f t="shared" si="144"/>
        <v>MSV-163MS-638-NORTE</v>
      </c>
      <c r="L3084" t="str">
        <f>_xlfn.XLOOKUP(E3084,LD_PROJETOS!A:A,LD_PROJETOS!H:H)</f>
        <v>HI</v>
      </c>
      <c r="M3084" t="str">
        <f t="shared" si="145"/>
        <v/>
      </c>
      <c r="N3084" t="str">
        <f t="shared" si="146"/>
        <v>C:\Users\luis.nunes\OneDrive - ATERPA\00.SERVIDOR\SALA TÉCNICA\00.PROJETOS\02.DOCUMENTOS\ANO 01\MSV-163MS-638-NORTE\HI</v>
      </c>
      <c r="O3084" t="s">
        <v>4350</v>
      </c>
    </row>
    <row r="3085" spans="1:15" x14ac:dyDescent="0.3">
      <c r="A3085" t="s">
        <v>4706</v>
      </c>
      <c r="B3085">
        <v>464077</v>
      </c>
      <c r="C3085" t="s">
        <v>5997</v>
      </c>
      <c r="D3085" s="11">
        <v>45931</v>
      </c>
      <c r="E3085" t="s">
        <v>3886</v>
      </c>
      <c r="F3085" t="s">
        <v>2791</v>
      </c>
      <c r="G3085" t="s">
        <v>2788</v>
      </c>
      <c r="H3085" t="str">
        <f>IF(_xlfn.XLOOKUP(E3085,LD_01[DOCUMENTO],LD_01[REVISÃO])=F3085,"VIGENTE","OBSOLETO")</f>
        <v>VIGENTE</v>
      </c>
      <c r="I3085" t="s">
        <v>4320</v>
      </c>
      <c r="J3085" t="s">
        <v>4855</v>
      </c>
      <c r="K3085" t="str">
        <f t="shared" si="144"/>
        <v>MSV-163MS-638-NORTE</v>
      </c>
      <c r="L3085" t="str">
        <f>_xlfn.XLOOKUP(E3085,LD_PROJETOS!A:A,LD_PROJETOS!H:H)</f>
        <v>HI</v>
      </c>
      <c r="M3085" t="str">
        <f t="shared" si="145"/>
        <v/>
      </c>
      <c r="N3085" t="str">
        <f t="shared" si="146"/>
        <v>C:\Users\luis.nunes\OneDrive - ATERPA\00.SERVIDOR\SALA TÉCNICA\00.PROJETOS\02.DOCUMENTOS\ANO 01\MSV-163MS-638-NORTE\HI</v>
      </c>
      <c r="O3085" t="s">
        <v>4350</v>
      </c>
    </row>
    <row r="3086" spans="1:15" x14ac:dyDescent="0.3">
      <c r="A3086" t="s">
        <v>4707</v>
      </c>
      <c r="B3086">
        <v>3583732</v>
      </c>
      <c r="C3086" t="s">
        <v>5997</v>
      </c>
      <c r="D3086" s="11">
        <v>45931</v>
      </c>
      <c r="E3086" t="s">
        <v>3887</v>
      </c>
      <c r="F3086" t="s">
        <v>2791</v>
      </c>
      <c r="G3086" t="s">
        <v>2787</v>
      </c>
      <c r="H3086" t="str">
        <f>IF(_xlfn.XLOOKUP(E3086,LD_01[DOCUMENTO],LD_01[REVISÃO])=F3086,"VIGENTE","OBSOLETO")</f>
        <v>VIGENTE</v>
      </c>
      <c r="I3086" t="s">
        <v>4320</v>
      </c>
      <c r="J3086" t="s">
        <v>4855</v>
      </c>
      <c r="K3086" t="str">
        <f t="shared" si="144"/>
        <v>MSV-163MS-638-NORTE</v>
      </c>
      <c r="L3086" t="str">
        <f>_xlfn.XLOOKUP(E3086,LD_PROJETOS!A:A,LD_PROJETOS!H:H)</f>
        <v>HI</v>
      </c>
      <c r="M3086" t="str">
        <f t="shared" si="145"/>
        <v/>
      </c>
      <c r="N3086" t="str">
        <f t="shared" si="146"/>
        <v>C:\Users\luis.nunes\OneDrive - ATERPA\00.SERVIDOR\SALA TÉCNICA\00.PROJETOS\02.DOCUMENTOS\ANO 01\MSV-163MS-638-NORTE\HI</v>
      </c>
      <c r="O3086" t="s">
        <v>4350</v>
      </c>
    </row>
    <row r="3087" spans="1:15" x14ac:dyDescent="0.3">
      <c r="A3087" t="s">
        <v>4708</v>
      </c>
      <c r="B3087">
        <v>1318261</v>
      </c>
      <c r="C3087" t="s">
        <v>5997</v>
      </c>
      <c r="D3087" s="11">
        <v>45931</v>
      </c>
      <c r="E3087" t="s">
        <v>3887</v>
      </c>
      <c r="F3087" t="s">
        <v>2791</v>
      </c>
      <c r="G3087" t="s">
        <v>2788</v>
      </c>
      <c r="H3087" t="str">
        <f>IF(_xlfn.XLOOKUP(E3087,LD_01[DOCUMENTO],LD_01[REVISÃO])=F3087,"VIGENTE","OBSOLETO")</f>
        <v>VIGENTE</v>
      </c>
      <c r="I3087" t="s">
        <v>4320</v>
      </c>
      <c r="J3087" t="s">
        <v>4855</v>
      </c>
      <c r="K3087" t="str">
        <f t="shared" si="144"/>
        <v>MSV-163MS-638-NORTE</v>
      </c>
      <c r="L3087" t="str">
        <f>_xlfn.XLOOKUP(E3087,LD_PROJETOS!A:A,LD_PROJETOS!H:H)</f>
        <v>HI</v>
      </c>
      <c r="M3087" t="str">
        <f t="shared" si="145"/>
        <v/>
      </c>
      <c r="N3087" t="str">
        <f t="shared" si="146"/>
        <v>C:\Users\luis.nunes\OneDrive - ATERPA\00.SERVIDOR\SALA TÉCNICA\00.PROJETOS\02.DOCUMENTOS\ANO 01\MSV-163MS-638-NORTE\HI</v>
      </c>
      <c r="O3087" t="s">
        <v>4350</v>
      </c>
    </row>
    <row r="3088" spans="1:15" x14ac:dyDescent="0.3">
      <c r="A3088" t="s">
        <v>4709</v>
      </c>
      <c r="B3088">
        <v>6352326</v>
      </c>
      <c r="C3088" t="s">
        <v>5997</v>
      </c>
      <c r="D3088" s="11">
        <v>45931</v>
      </c>
      <c r="E3088" t="s">
        <v>3888</v>
      </c>
      <c r="F3088" t="s">
        <v>2791</v>
      </c>
      <c r="G3088" t="s">
        <v>2787</v>
      </c>
      <c r="H3088" t="str">
        <f>IF(_xlfn.XLOOKUP(E3088,LD_01[DOCUMENTO],LD_01[REVISÃO])=F3088,"VIGENTE","OBSOLETO")</f>
        <v>VIGENTE</v>
      </c>
      <c r="I3088" t="s">
        <v>4320</v>
      </c>
      <c r="J3088" t="s">
        <v>4855</v>
      </c>
      <c r="K3088" t="str">
        <f t="shared" si="144"/>
        <v>MSV-163MS-638-NORTE</v>
      </c>
      <c r="L3088" t="str">
        <f>_xlfn.XLOOKUP(E3088,LD_PROJETOS!A:A,LD_PROJETOS!H:H)</f>
        <v>HI</v>
      </c>
      <c r="M3088" t="str">
        <f t="shared" si="145"/>
        <v/>
      </c>
      <c r="N3088" t="str">
        <f t="shared" si="146"/>
        <v>C:\Users\luis.nunes\OneDrive - ATERPA\00.SERVIDOR\SALA TÉCNICA\00.PROJETOS\02.DOCUMENTOS\ANO 01\MSV-163MS-638-NORTE\HI</v>
      </c>
      <c r="O3088" t="s">
        <v>4350</v>
      </c>
    </row>
    <row r="3089" spans="1:15" x14ac:dyDescent="0.3">
      <c r="A3089" t="s">
        <v>4710</v>
      </c>
      <c r="B3089">
        <v>1916552</v>
      </c>
      <c r="C3089" t="s">
        <v>5997</v>
      </c>
      <c r="D3089" s="11">
        <v>45931</v>
      </c>
      <c r="E3089" t="s">
        <v>3888</v>
      </c>
      <c r="F3089" t="s">
        <v>2791</v>
      </c>
      <c r="G3089" t="s">
        <v>2788</v>
      </c>
      <c r="H3089" t="str">
        <f>IF(_xlfn.XLOOKUP(E3089,LD_01[DOCUMENTO],LD_01[REVISÃO])=F3089,"VIGENTE","OBSOLETO")</f>
        <v>VIGENTE</v>
      </c>
      <c r="I3089" t="s">
        <v>4320</v>
      </c>
      <c r="J3089" t="s">
        <v>4855</v>
      </c>
      <c r="K3089" t="str">
        <f t="shared" si="144"/>
        <v>MSV-163MS-638-NORTE</v>
      </c>
      <c r="L3089" t="str">
        <f>_xlfn.XLOOKUP(E3089,LD_PROJETOS!A:A,LD_PROJETOS!H:H)</f>
        <v>HI</v>
      </c>
      <c r="M3089" t="str">
        <f t="shared" si="145"/>
        <v/>
      </c>
      <c r="N3089" t="str">
        <f t="shared" si="146"/>
        <v>C:\Users\luis.nunes\OneDrive - ATERPA\00.SERVIDOR\SALA TÉCNICA\00.PROJETOS\02.DOCUMENTOS\ANO 01\MSV-163MS-638-NORTE\HI</v>
      </c>
      <c r="O3089" t="s">
        <v>4350</v>
      </c>
    </row>
    <row r="3090" spans="1:15" x14ac:dyDescent="0.3">
      <c r="A3090" t="s">
        <v>4711</v>
      </c>
      <c r="B3090">
        <v>4075068</v>
      </c>
      <c r="C3090" t="s">
        <v>5997</v>
      </c>
      <c r="D3090" s="11">
        <v>45931</v>
      </c>
      <c r="E3090" t="s">
        <v>3889</v>
      </c>
      <c r="F3090" t="s">
        <v>2791</v>
      </c>
      <c r="G3090" t="s">
        <v>2787</v>
      </c>
      <c r="H3090" t="str">
        <f>IF(_xlfn.XLOOKUP(E3090,LD_01[DOCUMENTO],LD_01[REVISÃO])=F3090,"VIGENTE","OBSOLETO")</f>
        <v>VIGENTE</v>
      </c>
      <c r="I3090" t="s">
        <v>4320</v>
      </c>
      <c r="J3090" t="s">
        <v>4855</v>
      </c>
      <c r="K3090" t="str">
        <f t="shared" si="144"/>
        <v>MSV-163MS-638-NORTE</v>
      </c>
      <c r="L3090" t="str">
        <f>_xlfn.XLOOKUP(E3090,LD_PROJETOS!A:A,LD_PROJETOS!H:H)</f>
        <v>HI</v>
      </c>
      <c r="M3090" t="str">
        <f t="shared" si="145"/>
        <v/>
      </c>
      <c r="N3090" t="str">
        <f t="shared" si="146"/>
        <v>C:\Users\luis.nunes\OneDrive - ATERPA\00.SERVIDOR\SALA TÉCNICA\00.PROJETOS\02.DOCUMENTOS\ANO 01\MSV-163MS-638-NORTE\HI</v>
      </c>
      <c r="O3090" t="s">
        <v>4350</v>
      </c>
    </row>
    <row r="3091" spans="1:15" x14ac:dyDescent="0.3">
      <c r="A3091" t="s">
        <v>4712</v>
      </c>
      <c r="B3091">
        <v>1434157</v>
      </c>
      <c r="C3091" t="s">
        <v>5997</v>
      </c>
      <c r="D3091" s="11">
        <v>45931</v>
      </c>
      <c r="E3091" t="s">
        <v>3889</v>
      </c>
      <c r="F3091" t="s">
        <v>2791</v>
      </c>
      <c r="G3091" t="s">
        <v>2788</v>
      </c>
      <c r="H3091" t="str">
        <f>IF(_xlfn.XLOOKUP(E3091,LD_01[DOCUMENTO],LD_01[REVISÃO])=F3091,"VIGENTE","OBSOLETO")</f>
        <v>VIGENTE</v>
      </c>
      <c r="I3091" t="s">
        <v>4320</v>
      </c>
      <c r="J3091" t="s">
        <v>4855</v>
      </c>
      <c r="K3091" t="str">
        <f t="shared" si="144"/>
        <v>MSV-163MS-638-NORTE</v>
      </c>
      <c r="L3091" t="str">
        <f>_xlfn.XLOOKUP(E3091,LD_PROJETOS!A:A,LD_PROJETOS!H:H)</f>
        <v>HI</v>
      </c>
      <c r="M3091" t="str">
        <f t="shared" si="145"/>
        <v/>
      </c>
      <c r="N3091" t="str">
        <f t="shared" si="146"/>
        <v>C:\Users\luis.nunes\OneDrive - ATERPA\00.SERVIDOR\SALA TÉCNICA\00.PROJETOS\02.DOCUMENTOS\ANO 01\MSV-163MS-638-NORTE\HI</v>
      </c>
      <c r="O3091" t="s">
        <v>4350</v>
      </c>
    </row>
    <row r="3092" spans="1:15" x14ac:dyDescent="0.3">
      <c r="A3092" t="s">
        <v>4713</v>
      </c>
      <c r="B3092">
        <v>5466964</v>
      </c>
      <c r="C3092" t="s">
        <v>5997</v>
      </c>
      <c r="D3092" s="11">
        <v>45931</v>
      </c>
      <c r="E3092" t="s">
        <v>3890</v>
      </c>
      <c r="F3092" t="s">
        <v>2791</v>
      </c>
      <c r="G3092" t="s">
        <v>2787</v>
      </c>
      <c r="H3092" t="str">
        <f>IF(_xlfn.XLOOKUP(E3092,LD_01[DOCUMENTO],LD_01[REVISÃO])=F3092,"VIGENTE","OBSOLETO")</f>
        <v>VIGENTE</v>
      </c>
      <c r="I3092" t="s">
        <v>4320</v>
      </c>
      <c r="J3092" t="s">
        <v>4855</v>
      </c>
      <c r="K3092" t="str">
        <f t="shared" si="144"/>
        <v>MSV-163MS-638-NORTE</v>
      </c>
      <c r="L3092" t="str">
        <f>_xlfn.XLOOKUP(E3092,LD_PROJETOS!A:A,LD_PROJETOS!H:H)</f>
        <v>HI</v>
      </c>
      <c r="M3092" t="str">
        <f t="shared" si="145"/>
        <v/>
      </c>
      <c r="N3092" t="str">
        <f t="shared" si="146"/>
        <v>C:\Users\luis.nunes\OneDrive - ATERPA\00.SERVIDOR\SALA TÉCNICA\00.PROJETOS\02.DOCUMENTOS\ANO 01\MSV-163MS-638-NORTE\HI</v>
      </c>
      <c r="O3092" t="s">
        <v>4350</v>
      </c>
    </row>
    <row r="3093" spans="1:15" x14ac:dyDescent="0.3">
      <c r="A3093" t="s">
        <v>4714</v>
      </c>
      <c r="B3093">
        <v>2385698</v>
      </c>
      <c r="C3093" t="s">
        <v>5997</v>
      </c>
      <c r="D3093" s="11">
        <v>45931</v>
      </c>
      <c r="E3093" t="s">
        <v>3890</v>
      </c>
      <c r="F3093" t="s">
        <v>2791</v>
      </c>
      <c r="G3093" t="s">
        <v>2788</v>
      </c>
      <c r="H3093" t="str">
        <f>IF(_xlfn.XLOOKUP(E3093,LD_01[DOCUMENTO],LD_01[REVISÃO])=F3093,"VIGENTE","OBSOLETO")</f>
        <v>VIGENTE</v>
      </c>
      <c r="I3093" t="s">
        <v>4320</v>
      </c>
      <c r="J3093" t="s">
        <v>4855</v>
      </c>
      <c r="K3093" t="str">
        <f t="shared" si="144"/>
        <v>MSV-163MS-638-NORTE</v>
      </c>
      <c r="L3093" t="str">
        <f>_xlfn.XLOOKUP(E3093,LD_PROJETOS!A:A,LD_PROJETOS!H:H)</f>
        <v>HI</v>
      </c>
      <c r="M3093" t="str">
        <f t="shared" si="145"/>
        <v/>
      </c>
      <c r="N3093" t="str">
        <f t="shared" si="146"/>
        <v>C:\Users\luis.nunes\OneDrive - ATERPA\00.SERVIDOR\SALA TÉCNICA\00.PROJETOS\02.DOCUMENTOS\ANO 01\MSV-163MS-638-NORTE\HI</v>
      </c>
      <c r="O3093" t="s">
        <v>4350</v>
      </c>
    </row>
    <row r="3094" spans="1:15" x14ac:dyDescent="0.3">
      <c r="A3094" t="s">
        <v>4715</v>
      </c>
      <c r="B3094">
        <v>8339865</v>
      </c>
      <c r="C3094" t="s">
        <v>5997</v>
      </c>
      <c r="D3094" s="11">
        <v>45931</v>
      </c>
      <c r="E3094" t="s">
        <v>3891</v>
      </c>
      <c r="F3094" t="s">
        <v>2791</v>
      </c>
      <c r="G3094" t="s">
        <v>2787</v>
      </c>
      <c r="H3094" t="str">
        <f>IF(_xlfn.XLOOKUP(E3094,LD_01[DOCUMENTO],LD_01[REVISÃO])=F3094,"VIGENTE","OBSOLETO")</f>
        <v>VIGENTE</v>
      </c>
      <c r="I3094" t="s">
        <v>4320</v>
      </c>
      <c r="J3094" t="s">
        <v>4855</v>
      </c>
      <c r="K3094" t="str">
        <f t="shared" si="144"/>
        <v>MSV-163MS-638-NORTE</v>
      </c>
      <c r="L3094" t="str">
        <f>_xlfn.XLOOKUP(E3094,LD_PROJETOS!A:A,LD_PROJETOS!H:H)</f>
        <v>HI</v>
      </c>
      <c r="M3094" t="str">
        <f t="shared" si="145"/>
        <v/>
      </c>
      <c r="N3094" t="str">
        <f t="shared" si="146"/>
        <v>C:\Users\luis.nunes\OneDrive - ATERPA\00.SERVIDOR\SALA TÉCNICA\00.PROJETOS\02.DOCUMENTOS\ANO 01\MSV-163MS-638-NORTE\HI</v>
      </c>
      <c r="O3094" t="s">
        <v>4350</v>
      </c>
    </row>
    <row r="3095" spans="1:15" x14ac:dyDescent="0.3">
      <c r="A3095" t="s">
        <v>4716</v>
      </c>
      <c r="B3095">
        <v>2417832</v>
      </c>
      <c r="C3095" t="s">
        <v>5997</v>
      </c>
      <c r="D3095" s="11">
        <v>45931</v>
      </c>
      <c r="E3095" t="s">
        <v>3891</v>
      </c>
      <c r="F3095" t="s">
        <v>2791</v>
      </c>
      <c r="G3095" t="s">
        <v>2788</v>
      </c>
      <c r="H3095" t="str">
        <f>IF(_xlfn.XLOOKUP(E3095,LD_01[DOCUMENTO],LD_01[REVISÃO])=F3095,"VIGENTE","OBSOLETO")</f>
        <v>VIGENTE</v>
      </c>
      <c r="I3095" t="s">
        <v>4320</v>
      </c>
      <c r="J3095" t="s">
        <v>4855</v>
      </c>
      <c r="K3095" t="str">
        <f t="shared" si="144"/>
        <v>MSV-163MS-638-NORTE</v>
      </c>
      <c r="L3095" t="str">
        <f>_xlfn.XLOOKUP(E3095,LD_PROJETOS!A:A,LD_PROJETOS!H:H)</f>
        <v>HI</v>
      </c>
      <c r="M3095" t="str">
        <f t="shared" si="145"/>
        <v/>
      </c>
      <c r="N3095" t="str">
        <f t="shared" si="146"/>
        <v>C:\Users\luis.nunes\OneDrive - ATERPA\00.SERVIDOR\SALA TÉCNICA\00.PROJETOS\02.DOCUMENTOS\ANO 01\MSV-163MS-638-NORTE\HI</v>
      </c>
      <c r="O3095" t="s">
        <v>4350</v>
      </c>
    </row>
    <row r="3096" spans="1:15" x14ac:dyDescent="0.3">
      <c r="A3096" t="s">
        <v>4717</v>
      </c>
      <c r="B3096">
        <v>5162372</v>
      </c>
      <c r="C3096" t="s">
        <v>5997</v>
      </c>
      <c r="D3096" s="11">
        <v>45931</v>
      </c>
      <c r="E3096" t="s">
        <v>3892</v>
      </c>
      <c r="F3096" t="s">
        <v>2791</v>
      </c>
      <c r="G3096" t="s">
        <v>2787</v>
      </c>
      <c r="H3096" t="str">
        <f>IF(_xlfn.XLOOKUP(E3096,LD_01[DOCUMENTO],LD_01[REVISÃO])=F3096,"VIGENTE","OBSOLETO")</f>
        <v>VIGENTE</v>
      </c>
      <c r="I3096" t="s">
        <v>4320</v>
      </c>
      <c r="J3096" t="s">
        <v>4855</v>
      </c>
      <c r="K3096" t="str">
        <f t="shared" si="144"/>
        <v>MSV-163MS-638-NORTE</v>
      </c>
      <c r="L3096" t="str">
        <f>_xlfn.XLOOKUP(E3096,LD_PROJETOS!A:A,LD_PROJETOS!H:H)</f>
        <v>HI</v>
      </c>
      <c r="M3096" t="str">
        <f t="shared" si="145"/>
        <v/>
      </c>
      <c r="N3096" t="str">
        <f t="shared" si="146"/>
        <v>C:\Users\luis.nunes\OneDrive - ATERPA\00.SERVIDOR\SALA TÉCNICA\00.PROJETOS\02.DOCUMENTOS\ANO 01\MSV-163MS-638-NORTE\HI</v>
      </c>
      <c r="O3096" t="s">
        <v>4350</v>
      </c>
    </row>
    <row r="3097" spans="1:15" x14ac:dyDescent="0.3">
      <c r="A3097" t="s">
        <v>4718</v>
      </c>
      <c r="B3097">
        <v>1901499</v>
      </c>
      <c r="C3097" t="s">
        <v>5997</v>
      </c>
      <c r="D3097" s="11">
        <v>45931</v>
      </c>
      <c r="E3097" t="s">
        <v>3892</v>
      </c>
      <c r="F3097" t="s">
        <v>2791</v>
      </c>
      <c r="G3097" t="s">
        <v>2788</v>
      </c>
      <c r="H3097" t="str">
        <f>IF(_xlfn.XLOOKUP(E3097,LD_01[DOCUMENTO],LD_01[REVISÃO])=F3097,"VIGENTE","OBSOLETO")</f>
        <v>VIGENTE</v>
      </c>
      <c r="I3097" t="s">
        <v>4320</v>
      </c>
      <c r="J3097" t="s">
        <v>4855</v>
      </c>
      <c r="K3097" t="str">
        <f t="shared" si="144"/>
        <v>MSV-163MS-638-NORTE</v>
      </c>
      <c r="L3097" t="str">
        <f>_xlfn.XLOOKUP(E3097,LD_PROJETOS!A:A,LD_PROJETOS!H:H)</f>
        <v>HI</v>
      </c>
      <c r="M3097" t="str">
        <f t="shared" si="145"/>
        <v/>
      </c>
      <c r="N3097" t="str">
        <f t="shared" si="146"/>
        <v>C:\Users\luis.nunes\OneDrive - ATERPA\00.SERVIDOR\SALA TÉCNICA\00.PROJETOS\02.DOCUMENTOS\ANO 01\MSV-163MS-638-NORTE\HI</v>
      </c>
      <c r="O3097" t="s">
        <v>4350</v>
      </c>
    </row>
    <row r="3098" spans="1:15" x14ac:dyDescent="0.3">
      <c r="A3098" t="s">
        <v>4719</v>
      </c>
      <c r="B3098">
        <v>4343524</v>
      </c>
      <c r="C3098" t="s">
        <v>5997</v>
      </c>
      <c r="D3098" s="11">
        <v>45931</v>
      </c>
      <c r="E3098" t="s">
        <v>3893</v>
      </c>
      <c r="F3098" t="s">
        <v>2791</v>
      </c>
      <c r="G3098" t="s">
        <v>2787</v>
      </c>
      <c r="H3098" t="str">
        <f>IF(_xlfn.XLOOKUP(E3098,LD_01[DOCUMENTO],LD_01[REVISÃO])=F3098,"VIGENTE","OBSOLETO")</f>
        <v>VIGENTE</v>
      </c>
      <c r="I3098" t="s">
        <v>4320</v>
      </c>
      <c r="J3098" t="s">
        <v>4855</v>
      </c>
      <c r="K3098" t="str">
        <f t="shared" si="144"/>
        <v>MSV-163MS-638-NORTE</v>
      </c>
      <c r="L3098" t="str">
        <f>_xlfn.XLOOKUP(E3098,LD_PROJETOS!A:A,LD_PROJETOS!H:H)</f>
        <v>HI</v>
      </c>
      <c r="M3098" t="str">
        <f t="shared" si="145"/>
        <v/>
      </c>
      <c r="N3098" t="str">
        <f t="shared" si="146"/>
        <v>C:\Users\luis.nunes\OneDrive - ATERPA\00.SERVIDOR\SALA TÉCNICA\00.PROJETOS\02.DOCUMENTOS\ANO 01\MSV-163MS-638-NORTE\HI</v>
      </c>
      <c r="O3098" t="s">
        <v>4350</v>
      </c>
    </row>
    <row r="3099" spans="1:15" x14ac:dyDescent="0.3">
      <c r="A3099" t="s">
        <v>4720</v>
      </c>
      <c r="B3099">
        <v>1230649</v>
      </c>
      <c r="C3099" t="s">
        <v>5997</v>
      </c>
      <c r="D3099" s="11">
        <v>45931</v>
      </c>
      <c r="E3099" t="s">
        <v>3893</v>
      </c>
      <c r="F3099" t="s">
        <v>2791</v>
      </c>
      <c r="G3099" t="s">
        <v>2788</v>
      </c>
      <c r="H3099" t="str">
        <f>IF(_xlfn.XLOOKUP(E3099,LD_01[DOCUMENTO],LD_01[REVISÃO])=F3099,"VIGENTE","OBSOLETO")</f>
        <v>VIGENTE</v>
      </c>
      <c r="I3099" t="s">
        <v>4320</v>
      </c>
      <c r="J3099" t="s">
        <v>4855</v>
      </c>
      <c r="K3099" t="str">
        <f t="shared" si="144"/>
        <v>MSV-163MS-638-NORTE</v>
      </c>
      <c r="L3099" t="str">
        <f>_xlfn.XLOOKUP(E3099,LD_PROJETOS!A:A,LD_PROJETOS!H:H)</f>
        <v>HI</v>
      </c>
      <c r="M3099" t="str">
        <f t="shared" si="145"/>
        <v/>
      </c>
      <c r="N3099" t="str">
        <f t="shared" si="146"/>
        <v>C:\Users\luis.nunes\OneDrive - ATERPA\00.SERVIDOR\SALA TÉCNICA\00.PROJETOS\02.DOCUMENTOS\ANO 01\MSV-163MS-638-NORTE\HI</v>
      </c>
      <c r="O3099" t="s">
        <v>4350</v>
      </c>
    </row>
    <row r="3100" spans="1:15" x14ac:dyDescent="0.3">
      <c r="A3100" t="s">
        <v>4721</v>
      </c>
      <c r="B3100">
        <v>546699</v>
      </c>
      <c r="C3100" t="s">
        <v>5997</v>
      </c>
      <c r="D3100" s="11">
        <v>45931</v>
      </c>
      <c r="E3100" t="s">
        <v>3894</v>
      </c>
      <c r="F3100" t="s">
        <v>2791</v>
      </c>
      <c r="G3100" t="s">
        <v>2787</v>
      </c>
      <c r="H3100" t="str">
        <f>IF(_xlfn.XLOOKUP(E3100,LD_01[DOCUMENTO],LD_01[REVISÃO])=F3100,"VIGENTE","OBSOLETO")</f>
        <v>VIGENTE</v>
      </c>
      <c r="I3100" t="s">
        <v>4320</v>
      </c>
      <c r="J3100" t="s">
        <v>4855</v>
      </c>
      <c r="K3100" t="str">
        <f t="shared" si="144"/>
        <v>MSV-163MS-638-NORTE</v>
      </c>
      <c r="L3100" t="str">
        <f>_xlfn.XLOOKUP(E3100,LD_PROJETOS!A:A,LD_PROJETOS!H:H)</f>
        <v>HI</v>
      </c>
      <c r="M3100" t="str">
        <f t="shared" si="145"/>
        <v/>
      </c>
      <c r="N3100" t="str">
        <f t="shared" si="146"/>
        <v>C:\Users\luis.nunes\OneDrive - ATERPA\00.SERVIDOR\SALA TÉCNICA\00.PROJETOS\02.DOCUMENTOS\ANO 01\MSV-163MS-638-NORTE\HI</v>
      </c>
      <c r="O3100" t="s">
        <v>4350</v>
      </c>
    </row>
    <row r="3101" spans="1:15" x14ac:dyDescent="0.3">
      <c r="A3101" t="s">
        <v>4722</v>
      </c>
      <c r="B3101">
        <v>2387109</v>
      </c>
      <c r="C3101" t="s">
        <v>5997</v>
      </c>
      <c r="D3101" s="11">
        <v>45931</v>
      </c>
      <c r="E3101" t="s">
        <v>3894</v>
      </c>
      <c r="F3101" t="s">
        <v>2791</v>
      </c>
      <c r="G3101" t="s">
        <v>2788</v>
      </c>
      <c r="H3101" t="str">
        <f>IF(_xlfn.XLOOKUP(E3101,LD_01[DOCUMENTO],LD_01[REVISÃO])=F3101,"VIGENTE","OBSOLETO")</f>
        <v>VIGENTE</v>
      </c>
      <c r="I3101" t="s">
        <v>4320</v>
      </c>
      <c r="J3101" t="s">
        <v>4855</v>
      </c>
      <c r="K3101" t="str">
        <f t="shared" si="144"/>
        <v>MSV-163MS-638-NORTE</v>
      </c>
      <c r="L3101" t="str">
        <f>_xlfn.XLOOKUP(E3101,LD_PROJETOS!A:A,LD_PROJETOS!H:H)</f>
        <v>HI</v>
      </c>
      <c r="M3101" t="str">
        <f t="shared" si="145"/>
        <v/>
      </c>
      <c r="N3101" t="str">
        <f t="shared" si="146"/>
        <v>C:\Users\luis.nunes\OneDrive - ATERPA\00.SERVIDOR\SALA TÉCNICA\00.PROJETOS\02.DOCUMENTOS\ANO 01\MSV-163MS-638-NORTE\HI</v>
      </c>
      <c r="O3101" t="s">
        <v>4350</v>
      </c>
    </row>
    <row r="3102" spans="1:15" x14ac:dyDescent="0.3">
      <c r="A3102" t="s">
        <v>4723</v>
      </c>
      <c r="B3102">
        <v>575546</v>
      </c>
      <c r="C3102" t="s">
        <v>5997</v>
      </c>
      <c r="D3102" s="11">
        <v>45931</v>
      </c>
      <c r="E3102" t="s">
        <v>3895</v>
      </c>
      <c r="F3102" t="s">
        <v>2791</v>
      </c>
      <c r="G3102" t="s">
        <v>2787</v>
      </c>
      <c r="H3102" t="str">
        <f>IF(_xlfn.XLOOKUP(E3102,LD_01[DOCUMENTO],LD_01[REVISÃO])=F3102,"VIGENTE","OBSOLETO")</f>
        <v>VIGENTE</v>
      </c>
      <c r="I3102" t="s">
        <v>4320</v>
      </c>
      <c r="J3102" t="s">
        <v>4855</v>
      </c>
      <c r="K3102" t="str">
        <f t="shared" si="144"/>
        <v>MSV-163MS-638-NORTE</v>
      </c>
      <c r="L3102" t="str">
        <f>_xlfn.XLOOKUP(E3102,LD_PROJETOS!A:A,LD_PROJETOS!H:H)</f>
        <v>HI</v>
      </c>
      <c r="M3102" t="str">
        <f t="shared" si="145"/>
        <v/>
      </c>
      <c r="N3102" t="str">
        <f t="shared" si="146"/>
        <v>C:\Users\luis.nunes\OneDrive - ATERPA\00.SERVIDOR\SALA TÉCNICA\00.PROJETOS\02.DOCUMENTOS\ANO 01\MSV-163MS-638-NORTE\HI</v>
      </c>
      <c r="O3102" t="s">
        <v>4350</v>
      </c>
    </row>
    <row r="3103" spans="1:15" x14ac:dyDescent="0.3">
      <c r="A3103" t="s">
        <v>4724</v>
      </c>
      <c r="B3103">
        <v>345041</v>
      </c>
      <c r="C3103" t="s">
        <v>5997</v>
      </c>
      <c r="D3103" s="11">
        <v>45931</v>
      </c>
      <c r="E3103" t="s">
        <v>3895</v>
      </c>
      <c r="F3103" t="s">
        <v>2791</v>
      </c>
      <c r="G3103" t="s">
        <v>2788</v>
      </c>
      <c r="H3103" t="str">
        <f>IF(_xlfn.XLOOKUP(E3103,LD_01[DOCUMENTO],LD_01[REVISÃO])=F3103,"VIGENTE","OBSOLETO")</f>
        <v>VIGENTE</v>
      </c>
      <c r="I3103" t="s">
        <v>4320</v>
      </c>
      <c r="J3103" t="s">
        <v>4855</v>
      </c>
      <c r="K3103" t="str">
        <f t="shared" si="144"/>
        <v>MSV-163MS-638-NORTE</v>
      </c>
      <c r="L3103" t="str">
        <f>_xlfn.XLOOKUP(E3103,LD_PROJETOS!A:A,LD_PROJETOS!H:H)</f>
        <v>HI</v>
      </c>
      <c r="M3103" t="str">
        <f t="shared" si="145"/>
        <v/>
      </c>
      <c r="N3103" t="str">
        <f t="shared" si="146"/>
        <v>C:\Users\luis.nunes\OneDrive - ATERPA\00.SERVIDOR\SALA TÉCNICA\00.PROJETOS\02.DOCUMENTOS\ANO 01\MSV-163MS-638-NORTE\HI</v>
      </c>
      <c r="O3103" t="s">
        <v>4350</v>
      </c>
    </row>
    <row r="3104" spans="1:15" x14ac:dyDescent="0.3">
      <c r="A3104" t="s">
        <v>4725</v>
      </c>
      <c r="B3104">
        <v>888538</v>
      </c>
      <c r="C3104" t="s">
        <v>5997</v>
      </c>
      <c r="D3104" s="11">
        <v>45931</v>
      </c>
      <c r="E3104" t="s">
        <v>3896</v>
      </c>
      <c r="F3104" t="s">
        <v>2791</v>
      </c>
      <c r="G3104" t="s">
        <v>2787</v>
      </c>
      <c r="H3104" t="str">
        <f>IF(_xlfn.XLOOKUP(E3104,LD_01[DOCUMENTO],LD_01[REVISÃO])=F3104,"VIGENTE","OBSOLETO")</f>
        <v>VIGENTE</v>
      </c>
      <c r="I3104" t="s">
        <v>4320</v>
      </c>
      <c r="J3104" t="s">
        <v>4855</v>
      </c>
      <c r="K3104" t="str">
        <f t="shared" si="144"/>
        <v>MSV-163MS-638-NORTE</v>
      </c>
      <c r="L3104" t="str">
        <f>_xlfn.XLOOKUP(E3104,LD_PROJETOS!A:A,LD_PROJETOS!H:H)</f>
        <v>HI</v>
      </c>
      <c r="M3104" t="str">
        <f t="shared" si="145"/>
        <v/>
      </c>
      <c r="N3104" t="str">
        <f t="shared" si="146"/>
        <v>C:\Users\luis.nunes\OneDrive - ATERPA\00.SERVIDOR\SALA TÉCNICA\00.PROJETOS\02.DOCUMENTOS\ANO 01\MSV-163MS-638-NORTE\HI</v>
      </c>
      <c r="O3104" t="s">
        <v>4350</v>
      </c>
    </row>
    <row r="3105" spans="1:15" x14ac:dyDescent="0.3">
      <c r="A3105" t="s">
        <v>4726</v>
      </c>
      <c r="B3105">
        <v>878428</v>
      </c>
      <c r="C3105" t="s">
        <v>5997</v>
      </c>
      <c r="D3105" s="11">
        <v>45931</v>
      </c>
      <c r="E3105" t="s">
        <v>3896</v>
      </c>
      <c r="F3105" t="s">
        <v>2791</v>
      </c>
      <c r="G3105" t="s">
        <v>2788</v>
      </c>
      <c r="H3105" t="str">
        <f>IF(_xlfn.XLOOKUP(E3105,LD_01[DOCUMENTO],LD_01[REVISÃO])=F3105,"VIGENTE","OBSOLETO")</f>
        <v>VIGENTE</v>
      </c>
      <c r="I3105" t="s">
        <v>4320</v>
      </c>
      <c r="J3105" t="s">
        <v>4855</v>
      </c>
      <c r="K3105" t="str">
        <f t="shared" si="144"/>
        <v>MSV-163MS-638-NORTE</v>
      </c>
      <c r="L3105" t="str">
        <f>_xlfn.XLOOKUP(E3105,LD_PROJETOS!A:A,LD_PROJETOS!H:H)</f>
        <v>HI</v>
      </c>
      <c r="M3105" t="str">
        <f t="shared" si="145"/>
        <v/>
      </c>
      <c r="N3105" t="str">
        <f t="shared" si="146"/>
        <v>C:\Users\luis.nunes\OneDrive - ATERPA\00.SERVIDOR\SALA TÉCNICA\00.PROJETOS\02.DOCUMENTOS\ANO 01\MSV-163MS-638-NORTE\HI</v>
      </c>
      <c r="O3105" t="s">
        <v>4780</v>
      </c>
    </row>
    <row r="3106" spans="1:15" x14ac:dyDescent="0.3">
      <c r="A3106" t="s">
        <v>4727</v>
      </c>
      <c r="B3106">
        <v>3857990</v>
      </c>
      <c r="C3106" t="s">
        <v>5997</v>
      </c>
      <c r="D3106" s="11">
        <v>45931</v>
      </c>
      <c r="E3106" t="s">
        <v>4776</v>
      </c>
      <c r="F3106" t="s">
        <v>2786</v>
      </c>
      <c r="G3106" t="s">
        <v>2787</v>
      </c>
      <c r="H3106" t="str">
        <f>IF(_xlfn.XLOOKUP(E3106,LD_01[DOCUMENTO],LD_01[REVISÃO])=F3106,"VIGENTE","OBSOLETO")</f>
        <v>VIGENTE</v>
      </c>
      <c r="I3106" t="s">
        <v>4320</v>
      </c>
      <c r="J3106" t="s">
        <v>4855</v>
      </c>
      <c r="K3106" t="str">
        <f t="shared" si="144"/>
        <v>MSV-163MS-638-NORTE</v>
      </c>
      <c r="L3106" t="str">
        <f>_xlfn.XLOOKUP(E3106,LD_PROJETOS!A:A,LD_PROJETOS!H:H)</f>
        <v>HI</v>
      </c>
      <c r="M3106" t="str">
        <f t="shared" si="145"/>
        <v/>
      </c>
      <c r="N3106" t="str">
        <f t="shared" si="146"/>
        <v>C:\Users\luis.nunes\OneDrive - ATERPA\00.SERVIDOR\SALA TÉCNICA\00.PROJETOS\02.DOCUMENTOS\ANO 01\MSV-163MS-638-NORTE\HI</v>
      </c>
      <c r="O3106" t="s">
        <v>4780</v>
      </c>
    </row>
    <row r="3107" spans="1:15" x14ac:dyDescent="0.3">
      <c r="A3107" t="s">
        <v>4728</v>
      </c>
      <c r="B3107">
        <v>1560216</v>
      </c>
      <c r="C3107" t="s">
        <v>5997</v>
      </c>
      <c r="D3107" s="11">
        <v>45931</v>
      </c>
      <c r="E3107" t="s">
        <v>4776</v>
      </c>
      <c r="F3107" t="s">
        <v>2786</v>
      </c>
      <c r="G3107" t="s">
        <v>2788</v>
      </c>
      <c r="H3107" t="str">
        <f>IF(_xlfn.XLOOKUP(E3107,LD_01[DOCUMENTO],LD_01[REVISÃO])=F3107,"VIGENTE","OBSOLETO")</f>
        <v>VIGENTE</v>
      </c>
      <c r="I3107" t="s">
        <v>4320</v>
      </c>
      <c r="J3107" t="s">
        <v>4855</v>
      </c>
      <c r="K3107" t="str">
        <f t="shared" si="144"/>
        <v>MSV-163MS-638-NORTE</v>
      </c>
      <c r="L3107" t="str">
        <f>_xlfn.XLOOKUP(E3107,LD_PROJETOS!A:A,LD_PROJETOS!H:H)</f>
        <v>HI</v>
      </c>
      <c r="M3107" t="str">
        <f t="shared" si="145"/>
        <v/>
      </c>
      <c r="N3107" t="str">
        <f t="shared" si="146"/>
        <v>C:\Users\luis.nunes\OneDrive - ATERPA\00.SERVIDOR\SALA TÉCNICA\00.PROJETOS\02.DOCUMENTOS\ANO 01\MSV-163MS-638-NORTE\HI</v>
      </c>
      <c r="O3107" t="s">
        <v>4780</v>
      </c>
    </row>
    <row r="3108" spans="1:15" x14ac:dyDescent="0.3">
      <c r="A3108" t="s">
        <v>4729</v>
      </c>
      <c r="B3108">
        <v>5274505</v>
      </c>
      <c r="C3108" t="s">
        <v>5997</v>
      </c>
      <c r="D3108" s="11">
        <v>45931</v>
      </c>
      <c r="E3108" t="s">
        <v>4777</v>
      </c>
      <c r="F3108" t="s">
        <v>2786</v>
      </c>
      <c r="G3108" t="s">
        <v>2787</v>
      </c>
      <c r="H3108" t="str">
        <f>IF(_xlfn.XLOOKUP(E3108,LD_01[DOCUMENTO],LD_01[REVISÃO])=F3108,"VIGENTE","OBSOLETO")</f>
        <v>VIGENTE</v>
      </c>
      <c r="I3108" t="s">
        <v>4320</v>
      </c>
      <c r="J3108" t="s">
        <v>4855</v>
      </c>
      <c r="K3108" t="str">
        <f t="shared" ref="K3108:K3148" si="147">"MSV-163MS-"&amp;I3108</f>
        <v>MSV-163MS-638-NORTE</v>
      </c>
      <c r="L3108" t="str">
        <f>_xlfn.XLOOKUP(E3108,LD_PROJETOS!A:A,LD_PROJETOS!H:H)</f>
        <v>HI</v>
      </c>
      <c r="M3108" t="str">
        <f t="shared" ref="M3108:M3148" si="148">IF(H3108&lt;&gt;"OBSOLETO","",H3108)</f>
        <v/>
      </c>
      <c r="N3108" t="str">
        <f t="shared" ref="N3108:N3148" si="149">_xlfn.TEXTJOIN("\",TRUE,J3108:M3108)</f>
        <v>C:\Users\luis.nunes\OneDrive - ATERPA\00.SERVIDOR\SALA TÉCNICA\00.PROJETOS\02.DOCUMENTOS\ANO 01\MSV-163MS-638-NORTE\HI</v>
      </c>
      <c r="O3108" t="s">
        <v>4780</v>
      </c>
    </row>
    <row r="3109" spans="1:15" x14ac:dyDescent="0.3">
      <c r="A3109" t="s">
        <v>4730</v>
      </c>
      <c r="B3109">
        <v>2288201</v>
      </c>
      <c r="C3109" t="s">
        <v>5997</v>
      </c>
      <c r="D3109" s="11">
        <v>45931</v>
      </c>
      <c r="E3109" t="s">
        <v>4777</v>
      </c>
      <c r="F3109" t="s">
        <v>2786</v>
      </c>
      <c r="G3109" t="s">
        <v>2788</v>
      </c>
      <c r="H3109" t="str">
        <f>IF(_xlfn.XLOOKUP(E3109,LD_01[DOCUMENTO],LD_01[REVISÃO])=F3109,"VIGENTE","OBSOLETO")</f>
        <v>VIGENTE</v>
      </c>
      <c r="I3109" t="s">
        <v>4320</v>
      </c>
      <c r="J3109" t="s">
        <v>4855</v>
      </c>
      <c r="K3109" t="str">
        <f t="shared" si="147"/>
        <v>MSV-163MS-638-NORTE</v>
      </c>
      <c r="L3109" t="str">
        <f>_xlfn.XLOOKUP(E3109,LD_PROJETOS!A:A,LD_PROJETOS!H:H)</f>
        <v>HI</v>
      </c>
      <c r="M3109" t="str">
        <f t="shared" si="148"/>
        <v/>
      </c>
      <c r="N3109" t="str">
        <f t="shared" si="149"/>
        <v>C:\Users\luis.nunes\OneDrive - ATERPA\00.SERVIDOR\SALA TÉCNICA\00.PROJETOS\02.DOCUMENTOS\ANO 01\MSV-163MS-638-NORTE\HI</v>
      </c>
      <c r="O3109" t="s">
        <v>4350</v>
      </c>
    </row>
    <row r="3110" spans="1:15" x14ac:dyDescent="0.3">
      <c r="A3110" t="s">
        <v>4731</v>
      </c>
      <c r="B3110">
        <v>7655578</v>
      </c>
      <c r="C3110" t="s">
        <v>5997</v>
      </c>
      <c r="D3110" s="11">
        <v>45931</v>
      </c>
      <c r="E3110" t="s">
        <v>3897</v>
      </c>
      <c r="F3110" t="s">
        <v>2791</v>
      </c>
      <c r="G3110" t="s">
        <v>2787</v>
      </c>
      <c r="H3110" t="str">
        <f>IF(_xlfn.XLOOKUP(E3110,LD_01[DOCUMENTO],LD_01[REVISÃO])=F3110,"VIGENTE","OBSOLETO")</f>
        <v>OBSOLETO</v>
      </c>
      <c r="I3110" t="s">
        <v>4320</v>
      </c>
      <c r="J3110" t="s">
        <v>4855</v>
      </c>
      <c r="K3110" t="str">
        <f t="shared" si="147"/>
        <v>MSV-163MS-638-NORTE</v>
      </c>
      <c r="L3110" t="str">
        <f>_xlfn.XLOOKUP(E3110,LD_PROJETOS!A:A,LD_PROJETOS!H:H)</f>
        <v>HI</v>
      </c>
      <c r="M3110" t="str">
        <f t="shared" si="148"/>
        <v>OBSOLETO</v>
      </c>
      <c r="N3110" t="str">
        <f t="shared" si="149"/>
        <v>C:\Users\luis.nunes\OneDrive - ATERPA\00.SERVIDOR\SALA TÉCNICA\00.PROJETOS\02.DOCUMENTOS\ANO 01\MSV-163MS-638-NORTE\HI\OBSOLETO</v>
      </c>
      <c r="O3110" t="s">
        <v>4350</v>
      </c>
    </row>
    <row r="3111" spans="1:15" x14ac:dyDescent="0.3">
      <c r="A3111" t="s">
        <v>4732</v>
      </c>
      <c r="B3111">
        <v>2223336</v>
      </c>
      <c r="C3111" t="s">
        <v>5997</v>
      </c>
      <c r="D3111" s="11">
        <v>45931</v>
      </c>
      <c r="E3111" t="s">
        <v>3897</v>
      </c>
      <c r="F3111" t="s">
        <v>2791</v>
      </c>
      <c r="G3111" t="s">
        <v>2788</v>
      </c>
      <c r="H3111" t="str">
        <f>IF(_xlfn.XLOOKUP(E3111,LD_01[DOCUMENTO],LD_01[REVISÃO])=F3111,"VIGENTE","OBSOLETO")</f>
        <v>OBSOLETO</v>
      </c>
      <c r="I3111" t="s">
        <v>4320</v>
      </c>
      <c r="J3111" t="s">
        <v>4855</v>
      </c>
      <c r="K3111" t="str">
        <f t="shared" si="147"/>
        <v>MSV-163MS-638-NORTE</v>
      </c>
      <c r="L3111" t="str">
        <f>_xlfn.XLOOKUP(E3111,LD_PROJETOS!A:A,LD_PROJETOS!H:H)</f>
        <v>HI</v>
      </c>
      <c r="M3111" t="str">
        <f t="shared" si="148"/>
        <v>OBSOLETO</v>
      </c>
      <c r="N3111" t="str">
        <f t="shared" si="149"/>
        <v>C:\Users\luis.nunes\OneDrive - ATERPA\00.SERVIDOR\SALA TÉCNICA\00.PROJETOS\02.DOCUMENTOS\ANO 01\MSV-163MS-638-NORTE\HI\OBSOLETO</v>
      </c>
      <c r="O3111" t="s">
        <v>4780</v>
      </c>
    </row>
    <row r="3112" spans="1:15" x14ac:dyDescent="0.3">
      <c r="A3112" t="s">
        <v>4733</v>
      </c>
      <c r="B3112">
        <v>8611087</v>
      </c>
      <c r="C3112" t="s">
        <v>5997</v>
      </c>
      <c r="D3112" s="11">
        <v>45931</v>
      </c>
      <c r="E3112" t="s">
        <v>4778</v>
      </c>
      <c r="F3112" t="s">
        <v>2786</v>
      </c>
      <c r="G3112" t="s">
        <v>2787</v>
      </c>
      <c r="H3112" t="str">
        <f>IF(_xlfn.XLOOKUP(E3112,LD_01[DOCUMENTO],LD_01[REVISÃO])=F3112,"VIGENTE","OBSOLETO")</f>
        <v>OBSOLETO</v>
      </c>
      <c r="I3112" t="s">
        <v>4320</v>
      </c>
      <c r="J3112" t="s">
        <v>4855</v>
      </c>
      <c r="K3112" t="str">
        <f t="shared" si="147"/>
        <v>MSV-163MS-638-NORTE</v>
      </c>
      <c r="L3112" t="str">
        <f>_xlfn.XLOOKUP(E3112,LD_PROJETOS!A:A,LD_PROJETOS!H:H)</f>
        <v>HI</v>
      </c>
      <c r="M3112" t="str">
        <f t="shared" si="148"/>
        <v>OBSOLETO</v>
      </c>
      <c r="N3112" t="str">
        <f t="shared" si="149"/>
        <v>C:\Users\luis.nunes\OneDrive - ATERPA\00.SERVIDOR\SALA TÉCNICA\00.PROJETOS\02.DOCUMENTOS\ANO 01\MSV-163MS-638-NORTE\HI\OBSOLETO</v>
      </c>
      <c r="O3112" t="s">
        <v>4780</v>
      </c>
    </row>
    <row r="3113" spans="1:15" x14ac:dyDescent="0.3">
      <c r="A3113" t="s">
        <v>4734</v>
      </c>
      <c r="B3113">
        <v>1812620</v>
      </c>
      <c r="C3113" t="s">
        <v>5997</v>
      </c>
      <c r="D3113" s="11">
        <v>45931</v>
      </c>
      <c r="E3113" t="s">
        <v>4778</v>
      </c>
      <c r="F3113" t="s">
        <v>2786</v>
      </c>
      <c r="G3113" t="s">
        <v>2788</v>
      </c>
      <c r="H3113" t="str">
        <f>IF(_xlfn.XLOOKUP(E3113,LD_01[DOCUMENTO],LD_01[REVISÃO])=F3113,"VIGENTE","OBSOLETO")</f>
        <v>OBSOLETO</v>
      </c>
      <c r="I3113" t="s">
        <v>4320</v>
      </c>
      <c r="J3113" t="s">
        <v>4855</v>
      </c>
      <c r="K3113" t="str">
        <f t="shared" si="147"/>
        <v>MSV-163MS-638-NORTE</v>
      </c>
      <c r="L3113" t="str">
        <f>_xlfn.XLOOKUP(E3113,LD_PROJETOS!A:A,LD_PROJETOS!H:H)</f>
        <v>HI</v>
      </c>
      <c r="M3113" t="str">
        <f t="shared" si="148"/>
        <v>OBSOLETO</v>
      </c>
      <c r="N3113" t="str">
        <f t="shared" si="149"/>
        <v>C:\Users\luis.nunes\OneDrive - ATERPA\00.SERVIDOR\SALA TÉCNICA\00.PROJETOS\02.DOCUMENTOS\ANO 01\MSV-163MS-638-NORTE\HI\OBSOLETO</v>
      </c>
      <c r="O3113" t="s">
        <v>4780</v>
      </c>
    </row>
    <row r="3114" spans="1:15" x14ac:dyDescent="0.3">
      <c r="A3114" t="s">
        <v>4735</v>
      </c>
      <c r="B3114">
        <v>8916818</v>
      </c>
      <c r="C3114" t="s">
        <v>5997</v>
      </c>
      <c r="D3114" s="11">
        <v>45931</v>
      </c>
      <c r="E3114" t="s">
        <v>4779</v>
      </c>
      <c r="F3114" t="s">
        <v>2786</v>
      </c>
      <c r="G3114" t="s">
        <v>2787</v>
      </c>
      <c r="H3114" t="str">
        <f>IF(_xlfn.XLOOKUP(E3114,LD_01[DOCUMENTO],LD_01[REVISÃO])=F3114,"VIGENTE","OBSOLETO")</f>
        <v>OBSOLETO</v>
      </c>
      <c r="I3114" t="s">
        <v>4320</v>
      </c>
      <c r="J3114" t="s">
        <v>4855</v>
      </c>
      <c r="K3114" t="str">
        <f t="shared" si="147"/>
        <v>MSV-163MS-638-NORTE</v>
      </c>
      <c r="L3114" t="str">
        <f>_xlfn.XLOOKUP(E3114,LD_PROJETOS!A:A,LD_PROJETOS!H:H)</f>
        <v>HI</v>
      </c>
      <c r="M3114" t="str">
        <f t="shared" si="148"/>
        <v>OBSOLETO</v>
      </c>
      <c r="N3114" t="str">
        <f t="shared" si="149"/>
        <v>C:\Users\luis.nunes\OneDrive - ATERPA\00.SERVIDOR\SALA TÉCNICA\00.PROJETOS\02.DOCUMENTOS\ANO 01\MSV-163MS-638-NORTE\HI\OBSOLETO</v>
      </c>
      <c r="O3114" t="s">
        <v>4780</v>
      </c>
    </row>
    <row r="3115" spans="1:15" x14ac:dyDescent="0.3">
      <c r="A3115" t="s">
        <v>4736</v>
      </c>
      <c r="B3115">
        <v>1774286</v>
      </c>
      <c r="C3115" t="s">
        <v>5997</v>
      </c>
      <c r="D3115" s="11">
        <v>45931</v>
      </c>
      <c r="E3115" t="s">
        <v>4779</v>
      </c>
      <c r="F3115" t="s">
        <v>2786</v>
      </c>
      <c r="G3115" t="s">
        <v>2788</v>
      </c>
      <c r="H3115" t="str">
        <f>IF(_xlfn.XLOOKUP(E3115,LD_01[DOCUMENTO],LD_01[REVISÃO])=F3115,"VIGENTE","OBSOLETO")</f>
        <v>OBSOLETO</v>
      </c>
      <c r="I3115" t="s">
        <v>4320</v>
      </c>
      <c r="J3115" t="s">
        <v>4855</v>
      </c>
      <c r="K3115" t="str">
        <f t="shared" si="147"/>
        <v>MSV-163MS-638-NORTE</v>
      </c>
      <c r="L3115" t="str">
        <f>_xlfn.XLOOKUP(E3115,LD_PROJETOS!A:A,LD_PROJETOS!H:H)</f>
        <v>HI</v>
      </c>
      <c r="M3115" t="str">
        <f t="shared" si="148"/>
        <v>OBSOLETO</v>
      </c>
      <c r="N3115" t="str">
        <f t="shared" si="149"/>
        <v>C:\Users\luis.nunes\OneDrive - ATERPA\00.SERVIDOR\SALA TÉCNICA\00.PROJETOS\02.DOCUMENTOS\ANO 01\MSV-163MS-638-NORTE\HI\OBSOLETO</v>
      </c>
      <c r="O3115" t="s">
        <v>4350</v>
      </c>
    </row>
    <row r="3116" spans="1:15" x14ac:dyDescent="0.3">
      <c r="A3116" t="s">
        <v>4737</v>
      </c>
      <c r="B3116">
        <v>1805457</v>
      </c>
      <c r="C3116" t="s">
        <v>5997</v>
      </c>
      <c r="D3116" s="11">
        <v>45931</v>
      </c>
      <c r="E3116" t="s">
        <v>3898</v>
      </c>
      <c r="F3116" t="s">
        <v>2791</v>
      </c>
      <c r="G3116" t="s">
        <v>2787</v>
      </c>
      <c r="H3116" t="str">
        <f>IF(_xlfn.XLOOKUP(E3116,LD_01[DOCUMENTO],LD_01[REVISÃO])=F3116,"VIGENTE","OBSOLETO")</f>
        <v>VIGENTE</v>
      </c>
      <c r="I3116" t="s">
        <v>4320</v>
      </c>
      <c r="J3116" t="s">
        <v>4855</v>
      </c>
      <c r="K3116" t="str">
        <f t="shared" si="147"/>
        <v>MSV-163MS-638-NORTE</v>
      </c>
      <c r="L3116" t="str">
        <f>_xlfn.XLOOKUP(E3116,LD_PROJETOS!A:A,LD_PROJETOS!H:H)</f>
        <v>HI</v>
      </c>
      <c r="M3116" t="str">
        <f t="shared" si="148"/>
        <v/>
      </c>
      <c r="N3116" t="str">
        <f t="shared" si="149"/>
        <v>C:\Users\luis.nunes\OneDrive - ATERPA\00.SERVIDOR\SALA TÉCNICA\00.PROJETOS\02.DOCUMENTOS\ANO 01\MSV-163MS-638-NORTE\HI</v>
      </c>
      <c r="O3116" t="s">
        <v>4350</v>
      </c>
    </row>
    <row r="3117" spans="1:15" x14ac:dyDescent="0.3">
      <c r="A3117" t="s">
        <v>4738</v>
      </c>
      <c r="B3117">
        <v>1028786</v>
      </c>
      <c r="C3117" t="s">
        <v>5997</v>
      </c>
      <c r="D3117" s="11">
        <v>45931</v>
      </c>
      <c r="E3117" t="s">
        <v>3898</v>
      </c>
      <c r="F3117" t="s">
        <v>2791</v>
      </c>
      <c r="G3117" t="s">
        <v>2788</v>
      </c>
      <c r="H3117" t="str">
        <f>IF(_xlfn.XLOOKUP(E3117,LD_01[DOCUMENTO],LD_01[REVISÃO])=F3117,"VIGENTE","OBSOLETO")</f>
        <v>VIGENTE</v>
      </c>
      <c r="I3117" t="s">
        <v>4320</v>
      </c>
      <c r="J3117" t="s">
        <v>4855</v>
      </c>
      <c r="K3117" t="str">
        <f t="shared" si="147"/>
        <v>MSV-163MS-638-NORTE</v>
      </c>
      <c r="L3117" t="str">
        <f>_xlfn.XLOOKUP(E3117,LD_PROJETOS!A:A,LD_PROJETOS!H:H)</f>
        <v>HI</v>
      </c>
      <c r="M3117" t="str">
        <f t="shared" si="148"/>
        <v/>
      </c>
      <c r="N3117" t="str">
        <f t="shared" si="149"/>
        <v>C:\Users\luis.nunes\OneDrive - ATERPA\00.SERVIDOR\SALA TÉCNICA\00.PROJETOS\02.DOCUMENTOS\ANO 01\MSV-163MS-638-NORTE\HI</v>
      </c>
      <c r="O3117" t="s">
        <v>4350</v>
      </c>
    </row>
    <row r="3118" spans="1:15" x14ac:dyDescent="0.3">
      <c r="A3118" t="s">
        <v>4739</v>
      </c>
      <c r="B3118">
        <v>1807889</v>
      </c>
      <c r="C3118" t="s">
        <v>5997</v>
      </c>
      <c r="D3118" s="11">
        <v>45931</v>
      </c>
      <c r="E3118" t="s">
        <v>3899</v>
      </c>
      <c r="F3118" t="s">
        <v>2791</v>
      </c>
      <c r="G3118" t="s">
        <v>2787</v>
      </c>
      <c r="H3118" t="str">
        <f>IF(_xlfn.XLOOKUP(E3118,LD_01[DOCUMENTO],LD_01[REVISÃO])=F3118,"VIGENTE","OBSOLETO")</f>
        <v>VIGENTE</v>
      </c>
      <c r="I3118" t="s">
        <v>4320</v>
      </c>
      <c r="J3118" t="s">
        <v>4855</v>
      </c>
      <c r="K3118" t="str">
        <f t="shared" si="147"/>
        <v>MSV-163MS-638-NORTE</v>
      </c>
      <c r="L3118" t="str">
        <f>_xlfn.XLOOKUP(E3118,LD_PROJETOS!A:A,LD_PROJETOS!H:H)</f>
        <v>HI</v>
      </c>
      <c r="M3118" t="str">
        <f t="shared" si="148"/>
        <v/>
      </c>
      <c r="N3118" t="str">
        <f t="shared" si="149"/>
        <v>C:\Users\luis.nunes\OneDrive - ATERPA\00.SERVIDOR\SALA TÉCNICA\00.PROJETOS\02.DOCUMENTOS\ANO 01\MSV-163MS-638-NORTE\HI</v>
      </c>
      <c r="O3118" t="s">
        <v>4350</v>
      </c>
    </row>
    <row r="3119" spans="1:15" x14ac:dyDescent="0.3">
      <c r="A3119" t="s">
        <v>4740</v>
      </c>
      <c r="B3119">
        <v>1086683</v>
      </c>
      <c r="C3119" t="s">
        <v>5997</v>
      </c>
      <c r="D3119" s="11">
        <v>45931</v>
      </c>
      <c r="E3119" t="s">
        <v>3899</v>
      </c>
      <c r="F3119" t="s">
        <v>2791</v>
      </c>
      <c r="G3119" t="s">
        <v>2788</v>
      </c>
      <c r="H3119" t="str">
        <f>IF(_xlfn.XLOOKUP(E3119,LD_01[DOCUMENTO],LD_01[REVISÃO])=F3119,"VIGENTE","OBSOLETO")</f>
        <v>VIGENTE</v>
      </c>
      <c r="I3119" t="s">
        <v>4320</v>
      </c>
      <c r="J3119" t="s">
        <v>4855</v>
      </c>
      <c r="K3119" t="str">
        <f t="shared" si="147"/>
        <v>MSV-163MS-638-NORTE</v>
      </c>
      <c r="L3119" t="str">
        <f>_xlfn.XLOOKUP(E3119,LD_PROJETOS!A:A,LD_PROJETOS!H:H)</f>
        <v>HI</v>
      </c>
      <c r="M3119" t="str">
        <f t="shared" si="148"/>
        <v/>
      </c>
      <c r="N3119" t="str">
        <f t="shared" si="149"/>
        <v>C:\Users\luis.nunes\OneDrive - ATERPA\00.SERVIDOR\SALA TÉCNICA\00.PROJETOS\02.DOCUMENTOS\ANO 01\MSV-163MS-638-NORTE\HI</v>
      </c>
      <c r="O3119" t="s">
        <v>4350</v>
      </c>
    </row>
    <row r="3120" spans="1:15" x14ac:dyDescent="0.3">
      <c r="A3120" t="s">
        <v>4741</v>
      </c>
      <c r="B3120">
        <v>2902712</v>
      </c>
      <c r="C3120" t="s">
        <v>5997</v>
      </c>
      <c r="D3120" s="11">
        <v>45931</v>
      </c>
      <c r="E3120" t="s">
        <v>3900</v>
      </c>
      <c r="F3120" t="s">
        <v>2791</v>
      </c>
      <c r="G3120" t="s">
        <v>2787</v>
      </c>
      <c r="H3120" t="str">
        <f>IF(_xlfn.XLOOKUP(E3120,LD_01[DOCUMENTO],LD_01[REVISÃO])=F3120,"VIGENTE","OBSOLETO")</f>
        <v>VIGENTE</v>
      </c>
      <c r="I3120" t="s">
        <v>4320</v>
      </c>
      <c r="J3120" t="s">
        <v>4855</v>
      </c>
      <c r="K3120" t="str">
        <f t="shared" si="147"/>
        <v>MSV-163MS-638-NORTE</v>
      </c>
      <c r="L3120" t="str">
        <f>_xlfn.XLOOKUP(E3120,LD_PROJETOS!A:A,LD_PROJETOS!H:H)</f>
        <v>HI</v>
      </c>
      <c r="M3120" t="str">
        <f t="shared" si="148"/>
        <v/>
      </c>
      <c r="N3120" t="str">
        <f t="shared" si="149"/>
        <v>C:\Users\luis.nunes\OneDrive - ATERPA\00.SERVIDOR\SALA TÉCNICA\00.PROJETOS\02.DOCUMENTOS\ANO 01\MSV-163MS-638-NORTE\HI</v>
      </c>
      <c r="O3120" t="s">
        <v>4350</v>
      </c>
    </row>
    <row r="3121" spans="1:15" x14ac:dyDescent="0.3">
      <c r="A3121" t="s">
        <v>4742</v>
      </c>
      <c r="B3121">
        <v>1438053</v>
      </c>
      <c r="C3121" t="s">
        <v>5997</v>
      </c>
      <c r="D3121" s="11">
        <v>45931</v>
      </c>
      <c r="E3121" t="s">
        <v>3900</v>
      </c>
      <c r="F3121" t="s">
        <v>2791</v>
      </c>
      <c r="G3121" t="s">
        <v>2788</v>
      </c>
      <c r="H3121" t="str">
        <f>IF(_xlfn.XLOOKUP(E3121,LD_01[DOCUMENTO],LD_01[REVISÃO])=F3121,"VIGENTE","OBSOLETO")</f>
        <v>VIGENTE</v>
      </c>
      <c r="I3121" t="s">
        <v>4320</v>
      </c>
      <c r="J3121" t="s">
        <v>4855</v>
      </c>
      <c r="K3121" t="str">
        <f t="shared" si="147"/>
        <v>MSV-163MS-638-NORTE</v>
      </c>
      <c r="L3121" t="str">
        <f>_xlfn.XLOOKUP(E3121,LD_PROJETOS!A:A,LD_PROJETOS!H:H)</f>
        <v>HI</v>
      </c>
      <c r="M3121" t="str">
        <f t="shared" si="148"/>
        <v/>
      </c>
      <c r="N3121" t="str">
        <f t="shared" si="149"/>
        <v>C:\Users\luis.nunes\OneDrive - ATERPA\00.SERVIDOR\SALA TÉCNICA\00.PROJETOS\02.DOCUMENTOS\ANO 01\MSV-163MS-638-NORTE\HI</v>
      </c>
      <c r="O3121" t="s">
        <v>4350</v>
      </c>
    </row>
    <row r="3122" spans="1:15" x14ac:dyDescent="0.3">
      <c r="A3122" t="s">
        <v>4743</v>
      </c>
      <c r="B3122">
        <v>969679</v>
      </c>
      <c r="C3122" t="s">
        <v>5997</v>
      </c>
      <c r="D3122" s="11">
        <v>45931</v>
      </c>
      <c r="E3122" t="s">
        <v>3901</v>
      </c>
      <c r="F3122" t="s">
        <v>2791</v>
      </c>
      <c r="G3122" t="s">
        <v>2787</v>
      </c>
      <c r="H3122" t="str">
        <f>IF(_xlfn.XLOOKUP(E3122,LD_01[DOCUMENTO],LD_01[REVISÃO])=F3122,"VIGENTE","OBSOLETO")</f>
        <v>VIGENTE</v>
      </c>
      <c r="I3122" t="s">
        <v>4320</v>
      </c>
      <c r="J3122" t="s">
        <v>4855</v>
      </c>
      <c r="K3122" t="str">
        <f t="shared" si="147"/>
        <v>MSV-163MS-638-NORTE</v>
      </c>
      <c r="L3122" t="str">
        <f>_xlfn.XLOOKUP(E3122,LD_PROJETOS!A:A,LD_PROJETOS!H:H)</f>
        <v>HI</v>
      </c>
      <c r="M3122" t="str">
        <f t="shared" si="148"/>
        <v/>
      </c>
      <c r="N3122" t="str">
        <f t="shared" si="149"/>
        <v>C:\Users\luis.nunes\OneDrive - ATERPA\00.SERVIDOR\SALA TÉCNICA\00.PROJETOS\02.DOCUMENTOS\ANO 01\MSV-163MS-638-NORTE\HI</v>
      </c>
      <c r="O3122" t="s">
        <v>4350</v>
      </c>
    </row>
    <row r="3123" spans="1:15" x14ac:dyDescent="0.3">
      <c r="A3123" t="s">
        <v>4744</v>
      </c>
      <c r="B3123">
        <v>425040</v>
      </c>
      <c r="C3123" t="s">
        <v>5997</v>
      </c>
      <c r="D3123" s="11">
        <v>45931</v>
      </c>
      <c r="E3123" t="s">
        <v>3901</v>
      </c>
      <c r="F3123" t="s">
        <v>2791</v>
      </c>
      <c r="G3123" t="s">
        <v>2788</v>
      </c>
      <c r="H3123" t="str">
        <f>IF(_xlfn.XLOOKUP(E3123,LD_01[DOCUMENTO],LD_01[REVISÃO])=F3123,"VIGENTE","OBSOLETO")</f>
        <v>VIGENTE</v>
      </c>
      <c r="I3123" t="s">
        <v>4320</v>
      </c>
      <c r="J3123" t="s">
        <v>4855</v>
      </c>
      <c r="K3123" t="str">
        <f t="shared" si="147"/>
        <v>MSV-163MS-638-NORTE</v>
      </c>
      <c r="L3123" t="str">
        <f>_xlfn.XLOOKUP(E3123,LD_PROJETOS!A:A,LD_PROJETOS!H:H)</f>
        <v>HI</v>
      </c>
      <c r="M3123" t="str">
        <f t="shared" si="148"/>
        <v/>
      </c>
      <c r="N3123" t="str">
        <f t="shared" si="149"/>
        <v>C:\Users\luis.nunes\OneDrive - ATERPA\00.SERVIDOR\SALA TÉCNICA\00.PROJETOS\02.DOCUMENTOS\ANO 01\MSV-163MS-638-NORTE\HI</v>
      </c>
      <c r="O3123" t="s">
        <v>4350</v>
      </c>
    </row>
    <row r="3124" spans="1:15" x14ac:dyDescent="0.3">
      <c r="A3124" t="s">
        <v>4745</v>
      </c>
      <c r="B3124">
        <v>6145579</v>
      </c>
      <c r="C3124" t="s">
        <v>5997</v>
      </c>
      <c r="D3124" s="11">
        <v>45931</v>
      </c>
      <c r="E3124" t="s">
        <v>3902</v>
      </c>
      <c r="F3124" t="s">
        <v>2791</v>
      </c>
      <c r="G3124" t="s">
        <v>2787</v>
      </c>
      <c r="H3124" t="str">
        <f>IF(_xlfn.XLOOKUP(E3124,LD_01[DOCUMENTO],LD_01[REVISÃO])=F3124,"VIGENTE","OBSOLETO")</f>
        <v>VIGENTE</v>
      </c>
      <c r="I3124" t="s">
        <v>4320</v>
      </c>
      <c r="J3124" t="s">
        <v>4855</v>
      </c>
      <c r="K3124" t="str">
        <f t="shared" si="147"/>
        <v>MSV-163MS-638-NORTE</v>
      </c>
      <c r="L3124" t="str">
        <f>_xlfn.XLOOKUP(E3124,LD_PROJETOS!A:A,LD_PROJETOS!H:H)</f>
        <v>HI</v>
      </c>
      <c r="M3124" t="str">
        <f t="shared" si="148"/>
        <v/>
      </c>
      <c r="N3124" t="str">
        <f t="shared" si="149"/>
        <v>C:\Users\luis.nunes\OneDrive - ATERPA\00.SERVIDOR\SALA TÉCNICA\00.PROJETOS\02.DOCUMENTOS\ANO 01\MSV-163MS-638-NORTE\HI</v>
      </c>
      <c r="O3124" t="s">
        <v>4350</v>
      </c>
    </row>
    <row r="3125" spans="1:15" x14ac:dyDescent="0.3">
      <c r="A3125" t="s">
        <v>4746</v>
      </c>
      <c r="B3125">
        <v>1679528</v>
      </c>
      <c r="C3125" t="s">
        <v>5997</v>
      </c>
      <c r="D3125" s="11">
        <v>45931</v>
      </c>
      <c r="E3125" t="s">
        <v>3902</v>
      </c>
      <c r="F3125" t="s">
        <v>2791</v>
      </c>
      <c r="G3125" t="s">
        <v>2788</v>
      </c>
      <c r="H3125" t="str">
        <f>IF(_xlfn.XLOOKUP(E3125,LD_01[DOCUMENTO],LD_01[REVISÃO])=F3125,"VIGENTE","OBSOLETO")</f>
        <v>VIGENTE</v>
      </c>
      <c r="I3125" t="s">
        <v>4320</v>
      </c>
      <c r="J3125" t="s">
        <v>4855</v>
      </c>
      <c r="K3125" t="str">
        <f t="shared" si="147"/>
        <v>MSV-163MS-638-NORTE</v>
      </c>
      <c r="L3125" t="str">
        <f>_xlfn.XLOOKUP(E3125,LD_PROJETOS!A:A,LD_PROJETOS!H:H)</f>
        <v>HI</v>
      </c>
      <c r="M3125" t="str">
        <f t="shared" si="148"/>
        <v/>
      </c>
      <c r="N3125" t="str">
        <f t="shared" si="149"/>
        <v>C:\Users\luis.nunes\OneDrive - ATERPA\00.SERVIDOR\SALA TÉCNICA\00.PROJETOS\02.DOCUMENTOS\ANO 01\MSV-163MS-638-NORTE\HI</v>
      </c>
      <c r="O3125" t="s">
        <v>4350</v>
      </c>
    </row>
    <row r="3126" spans="1:15" x14ac:dyDescent="0.3">
      <c r="A3126" t="s">
        <v>4747</v>
      </c>
      <c r="B3126">
        <v>522514</v>
      </c>
      <c r="C3126" t="s">
        <v>5997</v>
      </c>
      <c r="D3126" s="11">
        <v>45931</v>
      </c>
      <c r="E3126" t="s">
        <v>3903</v>
      </c>
      <c r="F3126" t="s">
        <v>2791</v>
      </c>
      <c r="G3126" t="s">
        <v>2787</v>
      </c>
      <c r="H3126" t="str">
        <f>IF(_xlfn.XLOOKUP(E3126,LD_01[DOCUMENTO],LD_01[REVISÃO])=F3126,"VIGENTE","OBSOLETO")</f>
        <v>VIGENTE</v>
      </c>
      <c r="I3126" t="s">
        <v>4320</v>
      </c>
      <c r="J3126" t="s">
        <v>4855</v>
      </c>
      <c r="K3126" t="str">
        <f t="shared" si="147"/>
        <v>MSV-163MS-638-NORTE</v>
      </c>
      <c r="L3126" t="str">
        <f>_xlfn.XLOOKUP(E3126,LD_PROJETOS!A:A,LD_PROJETOS!H:H)</f>
        <v>HI</v>
      </c>
      <c r="M3126" t="str">
        <f t="shared" si="148"/>
        <v/>
      </c>
      <c r="N3126" t="str">
        <f t="shared" si="149"/>
        <v>C:\Users\luis.nunes\OneDrive - ATERPA\00.SERVIDOR\SALA TÉCNICA\00.PROJETOS\02.DOCUMENTOS\ANO 01\MSV-163MS-638-NORTE\HI</v>
      </c>
      <c r="O3126" t="s">
        <v>4350</v>
      </c>
    </row>
    <row r="3127" spans="1:15" x14ac:dyDescent="0.3">
      <c r="A3127" t="s">
        <v>4748</v>
      </c>
      <c r="B3127">
        <v>648439</v>
      </c>
      <c r="C3127" t="s">
        <v>5997</v>
      </c>
      <c r="D3127" s="11">
        <v>45931</v>
      </c>
      <c r="E3127" t="s">
        <v>3903</v>
      </c>
      <c r="F3127" t="s">
        <v>2791</v>
      </c>
      <c r="G3127" t="s">
        <v>2788</v>
      </c>
      <c r="H3127" t="str">
        <f>IF(_xlfn.XLOOKUP(E3127,LD_01[DOCUMENTO],LD_01[REVISÃO])=F3127,"VIGENTE","OBSOLETO")</f>
        <v>VIGENTE</v>
      </c>
      <c r="I3127" t="s">
        <v>4320</v>
      </c>
      <c r="J3127" t="s">
        <v>4855</v>
      </c>
      <c r="K3127" t="str">
        <f t="shared" si="147"/>
        <v>MSV-163MS-638-NORTE</v>
      </c>
      <c r="L3127" t="str">
        <f>_xlfn.XLOOKUP(E3127,LD_PROJETOS!A:A,LD_PROJETOS!H:H)</f>
        <v>HI</v>
      </c>
      <c r="M3127" t="str">
        <f t="shared" si="148"/>
        <v/>
      </c>
      <c r="N3127" t="str">
        <f t="shared" si="149"/>
        <v>C:\Users\luis.nunes\OneDrive - ATERPA\00.SERVIDOR\SALA TÉCNICA\00.PROJETOS\02.DOCUMENTOS\ANO 01\MSV-163MS-638-NORTE\HI</v>
      </c>
      <c r="O3127" t="s">
        <v>4350</v>
      </c>
    </row>
    <row r="3128" spans="1:15" x14ac:dyDescent="0.3">
      <c r="A3128" t="s">
        <v>4749</v>
      </c>
      <c r="B3128">
        <v>525611</v>
      </c>
      <c r="C3128" t="s">
        <v>5997</v>
      </c>
      <c r="D3128" s="11">
        <v>45931</v>
      </c>
      <c r="E3128" t="s">
        <v>3904</v>
      </c>
      <c r="F3128" t="s">
        <v>2791</v>
      </c>
      <c r="G3128" t="s">
        <v>2787</v>
      </c>
      <c r="H3128" t="str">
        <f>IF(_xlfn.XLOOKUP(E3128,LD_01[DOCUMENTO],LD_01[REVISÃO])=F3128,"VIGENTE","OBSOLETO")</f>
        <v>VIGENTE</v>
      </c>
      <c r="I3128" t="s">
        <v>4320</v>
      </c>
      <c r="J3128" t="s">
        <v>4855</v>
      </c>
      <c r="K3128" t="str">
        <f t="shared" si="147"/>
        <v>MSV-163MS-638-NORTE</v>
      </c>
      <c r="L3128" t="str">
        <f>_xlfn.XLOOKUP(E3128,LD_PROJETOS!A:A,LD_PROJETOS!H:H)</f>
        <v>HI</v>
      </c>
      <c r="M3128" t="str">
        <f t="shared" si="148"/>
        <v/>
      </c>
      <c r="N3128" t="str">
        <f t="shared" si="149"/>
        <v>C:\Users\luis.nunes\OneDrive - ATERPA\00.SERVIDOR\SALA TÉCNICA\00.PROJETOS\02.DOCUMENTOS\ANO 01\MSV-163MS-638-NORTE\HI</v>
      </c>
      <c r="O3128" t="s">
        <v>4350</v>
      </c>
    </row>
    <row r="3129" spans="1:15" x14ac:dyDescent="0.3">
      <c r="A3129" t="s">
        <v>4750</v>
      </c>
      <c r="B3129">
        <v>649327</v>
      </c>
      <c r="C3129" t="s">
        <v>5997</v>
      </c>
      <c r="D3129" s="11">
        <v>45931</v>
      </c>
      <c r="E3129" t="s">
        <v>3904</v>
      </c>
      <c r="F3129" t="s">
        <v>2791</v>
      </c>
      <c r="G3129" t="s">
        <v>2788</v>
      </c>
      <c r="H3129" t="str">
        <f>IF(_xlfn.XLOOKUP(E3129,LD_01[DOCUMENTO],LD_01[REVISÃO])=F3129,"VIGENTE","OBSOLETO")</f>
        <v>VIGENTE</v>
      </c>
      <c r="I3129" t="s">
        <v>4320</v>
      </c>
      <c r="J3129" t="s">
        <v>4855</v>
      </c>
      <c r="K3129" t="str">
        <f t="shared" si="147"/>
        <v>MSV-163MS-638-NORTE</v>
      </c>
      <c r="L3129" t="str">
        <f>_xlfn.XLOOKUP(E3129,LD_PROJETOS!A:A,LD_PROJETOS!H:H)</f>
        <v>HI</v>
      </c>
      <c r="M3129" t="str">
        <f t="shared" si="148"/>
        <v/>
      </c>
      <c r="N3129" t="str">
        <f t="shared" si="149"/>
        <v>C:\Users\luis.nunes\OneDrive - ATERPA\00.SERVIDOR\SALA TÉCNICA\00.PROJETOS\02.DOCUMENTOS\ANO 01\MSV-163MS-638-NORTE\HI</v>
      </c>
      <c r="O3129" t="s">
        <v>4350</v>
      </c>
    </row>
    <row r="3130" spans="1:15" x14ac:dyDescent="0.3">
      <c r="A3130" t="s">
        <v>4751</v>
      </c>
      <c r="B3130">
        <v>559996</v>
      </c>
      <c r="C3130" t="s">
        <v>5997</v>
      </c>
      <c r="D3130" s="11">
        <v>45931</v>
      </c>
      <c r="E3130" t="s">
        <v>3905</v>
      </c>
      <c r="F3130" t="s">
        <v>2791</v>
      </c>
      <c r="G3130" t="s">
        <v>2787</v>
      </c>
      <c r="H3130" t="str">
        <f>IF(_xlfn.XLOOKUP(E3130,LD_01[DOCUMENTO],LD_01[REVISÃO])=F3130,"VIGENTE","OBSOLETO")</f>
        <v>VIGENTE</v>
      </c>
      <c r="I3130" t="s">
        <v>4320</v>
      </c>
      <c r="J3130" t="s">
        <v>4855</v>
      </c>
      <c r="K3130" t="str">
        <f t="shared" si="147"/>
        <v>MSV-163MS-638-NORTE</v>
      </c>
      <c r="L3130" t="str">
        <f>_xlfn.XLOOKUP(E3130,LD_PROJETOS!A:A,LD_PROJETOS!H:H)</f>
        <v>HI</v>
      </c>
      <c r="M3130" t="str">
        <f t="shared" si="148"/>
        <v/>
      </c>
      <c r="N3130" t="str">
        <f t="shared" si="149"/>
        <v>C:\Users\luis.nunes\OneDrive - ATERPA\00.SERVIDOR\SALA TÉCNICA\00.PROJETOS\02.DOCUMENTOS\ANO 01\MSV-163MS-638-NORTE\HI</v>
      </c>
      <c r="O3130" t="s">
        <v>4350</v>
      </c>
    </row>
    <row r="3131" spans="1:15" x14ac:dyDescent="0.3">
      <c r="A3131" t="s">
        <v>4752</v>
      </c>
      <c r="B3131">
        <v>609030</v>
      </c>
      <c r="C3131" t="s">
        <v>5997</v>
      </c>
      <c r="D3131" s="11">
        <v>45931</v>
      </c>
      <c r="E3131" t="s">
        <v>3905</v>
      </c>
      <c r="F3131" t="s">
        <v>2791</v>
      </c>
      <c r="G3131" t="s">
        <v>2788</v>
      </c>
      <c r="H3131" t="str">
        <f>IF(_xlfn.XLOOKUP(E3131,LD_01[DOCUMENTO],LD_01[REVISÃO])=F3131,"VIGENTE","OBSOLETO")</f>
        <v>VIGENTE</v>
      </c>
      <c r="I3131" t="s">
        <v>4320</v>
      </c>
      <c r="J3131" t="s">
        <v>4855</v>
      </c>
      <c r="K3131" t="str">
        <f t="shared" si="147"/>
        <v>MSV-163MS-638-NORTE</v>
      </c>
      <c r="L3131" t="str">
        <f>_xlfn.XLOOKUP(E3131,LD_PROJETOS!A:A,LD_PROJETOS!H:H)</f>
        <v>HI</v>
      </c>
      <c r="M3131" t="str">
        <f t="shared" si="148"/>
        <v/>
      </c>
      <c r="N3131" t="str">
        <f t="shared" si="149"/>
        <v>C:\Users\luis.nunes\OneDrive - ATERPA\00.SERVIDOR\SALA TÉCNICA\00.PROJETOS\02.DOCUMENTOS\ANO 01\MSV-163MS-638-NORTE\HI</v>
      </c>
      <c r="O3131" t="s">
        <v>4350</v>
      </c>
    </row>
    <row r="3132" spans="1:15" x14ac:dyDescent="0.3">
      <c r="A3132" t="s">
        <v>4753</v>
      </c>
      <c r="B3132">
        <v>1260431</v>
      </c>
      <c r="C3132" t="s">
        <v>5997</v>
      </c>
      <c r="D3132" s="11">
        <v>45931</v>
      </c>
      <c r="E3132" t="s">
        <v>3906</v>
      </c>
      <c r="F3132" t="s">
        <v>2791</v>
      </c>
      <c r="G3132" t="s">
        <v>2788</v>
      </c>
      <c r="H3132" t="str">
        <f>IF(_xlfn.XLOOKUP(E3132,LD_01[DOCUMENTO],LD_01[REVISÃO])=F3132,"VIGENTE","OBSOLETO")</f>
        <v>VIGENTE</v>
      </c>
      <c r="I3132" t="s">
        <v>4320</v>
      </c>
      <c r="J3132" t="s">
        <v>4855</v>
      </c>
      <c r="K3132" t="str">
        <f t="shared" si="147"/>
        <v>MSV-163MS-638-NORTE</v>
      </c>
      <c r="L3132" t="str">
        <f>_xlfn.XLOOKUP(E3132,LD_PROJETOS!A:A,LD_PROJETOS!H:H)</f>
        <v>HI</v>
      </c>
      <c r="M3132" t="str">
        <f t="shared" si="148"/>
        <v/>
      </c>
      <c r="N3132" t="str">
        <f t="shared" si="149"/>
        <v>C:\Users\luis.nunes\OneDrive - ATERPA\00.SERVIDOR\SALA TÉCNICA\00.PROJETOS\02.DOCUMENTOS\ANO 01\MSV-163MS-638-NORTE\HI</v>
      </c>
      <c r="O3132" t="s">
        <v>4350</v>
      </c>
    </row>
    <row r="3133" spans="1:15" x14ac:dyDescent="0.3">
      <c r="A3133" t="s">
        <v>4754</v>
      </c>
      <c r="B3133">
        <v>1605150</v>
      </c>
      <c r="C3133" t="s">
        <v>5997</v>
      </c>
      <c r="D3133" s="11">
        <v>45931</v>
      </c>
      <c r="E3133" t="s">
        <v>3907</v>
      </c>
      <c r="F3133" t="s">
        <v>2791</v>
      </c>
      <c r="G3133" t="s">
        <v>2788</v>
      </c>
      <c r="H3133" t="str">
        <f>IF(_xlfn.XLOOKUP(E3133,LD_01[DOCUMENTO],LD_01[REVISÃO])=F3133,"VIGENTE","OBSOLETO")</f>
        <v>VIGENTE</v>
      </c>
      <c r="I3133" t="s">
        <v>4320</v>
      </c>
      <c r="J3133" t="s">
        <v>4855</v>
      </c>
      <c r="K3133" t="str">
        <f t="shared" si="147"/>
        <v>MSV-163MS-638-NORTE</v>
      </c>
      <c r="L3133" t="str">
        <f>_xlfn.XLOOKUP(E3133,LD_PROJETOS!A:A,LD_PROJETOS!H:H)</f>
        <v>HI</v>
      </c>
      <c r="M3133" t="str">
        <f t="shared" si="148"/>
        <v/>
      </c>
      <c r="N3133" t="str">
        <f t="shared" si="149"/>
        <v>C:\Users\luis.nunes\OneDrive - ATERPA\00.SERVIDOR\SALA TÉCNICA\00.PROJETOS\02.DOCUMENTOS\ANO 01\MSV-163MS-638-NORTE\HI</v>
      </c>
      <c r="O3133" t="s">
        <v>4350</v>
      </c>
    </row>
    <row r="3134" spans="1:15" x14ac:dyDescent="0.3">
      <c r="A3134" t="s">
        <v>4755</v>
      </c>
      <c r="B3134">
        <v>1779483</v>
      </c>
      <c r="C3134" t="s">
        <v>5997</v>
      </c>
      <c r="D3134" s="11">
        <v>45931</v>
      </c>
      <c r="E3134" t="s">
        <v>3908</v>
      </c>
      <c r="F3134" t="s">
        <v>2791</v>
      </c>
      <c r="G3134" t="s">
        <v>2787</v>
      </c>
      <c r="H3134" t="str">
        <f>IF(_xlfn.XLOOKUP(E3134,LD_01[DOCUMENTO],LD_01[REVISÃO])=F3134,"VIGENTE","OBSOLETO")</f>
        <v>VIGENTE</v>
      </c>
      <c r="I3134" t="s">
        <v>4320</v>
      </c>
      <c r="J3134" t="s">
        <v>4855</v>
      </c>
      <c r="K3134" t="str">
        <f t="shared" si="147"/>
        <v>MSV-163MS-638-NORTE</v>
      </c>
      <c r="L3134" t="str">
        <f>_xlfn.XLOOKUP(E3134,LD_PROJETOS!A:A,LD_PROJETOS!H:H)</f>
        <v>AR</v>
      </c>
      <c r="M3134" t="str">
        <f t="shared" si="148"/>
        <v/>
      </c>
      <c r="N3134" t="str">
        <f t="shared" si="149"/>
        <v>C:\Users\luis.nunes\OneDrive - ATERPA\00.SERVIDOR\SALA TÉCNICA\00.PROJETOS\02.DOCUMENTOS\ANO 01\MSV-163MS-638-NORTE\AR</v>
      </c>
      <c r="O3134" t="s">
        <v>4350</v>
      </c>
    </row>
    <row r="3135" spans="1:15" x14ac:dyDescent="0.3">
      <c r="A3135" t="s">
        <v>4756</v>
      </c>
      <c r="B3135">
        <v>1479353</v>
      </c>
      <c r="C3135" t="s">
        <v>5997</v>
      </c>
      <c r="D3135" s="11">
        <v>45931</v>
      </c>
      <c r="E3135" t="s">
        <v>3908</v>
      </c>
      <c r="F3135" t="s">
        <v>2791</v>
      </c>
      <c r="G3135" t="s">
        <v>2788</v>
      </c>
      <c r="H3135" t="str">
        <f>IF(_xlfn.XLOOKUP(E3135,LD_01[DOCUMENTO],LD_01[REVISÃO])=F3135,"VIGENTE","OBSOLETO")</f>
        <v>VIGENTE</v>
      </c>
      <c r="I3135" t="s">
        <v>4320</v>
      </c>
      <c r="J3135" t="s">
        <v>4855</v>
      </c>
      <c r="K3135" t="str">
        <f t="shared" si="147"/>
        <v>MSV-163MS-638-NORTE</v>
      </c>
      <c r="L3135" t="str">
        <f>_xlfn.XLOOKUP(E3135,LD_PROJETOS!A:A,LD_PROJETOS!H:H)</f>
        <v>AR</v>
      </c>
      <c r="M3135" t="str">
        <f t="shared" si="148"/>
        <v/>
      </c>
      <c r="N3135" t="str">
        <f t="shared" si="149"/>
        <v>C:\Users\luis.nunes\OneDrive - ATERPA\00.SERVIDOR\SALA TÉCNICA\00.PROJETOS\02.DOCUMENTOS\ANO 01\MSV-163MS-638-NORTE\AR</v>
      </c>
      <c r="O3135" t="s">
        <v>4350</v>
      </c>
    </row>
    <row r="3136" spans="1:15" x14ac:dyDescent="0.3">
      <c r="A3136" t="s">
        <v>4757</v>
      </c>
      <c r="B3136">
        <v>1326007</v>
      </c>
      <c r="C3136" t="s">
        <v>5997</v>
      </c>
      <c r="D3136" s="11">
        <v>45931</v>
      </c>
      <c r="E3136" t="s">
        <v>3909</v>
      </c>
      <c r="F3136" t="s">
        <v>2791</v>
      </c>
      <c r="G3136" t="s">
        <v>2787</v>
      </c>
      <c r="H3136" t="str">
        <f>IF(_xlfn.XLOOKUP(E3136,LD_01[DOCUMENTO],LD_01[REVISÃO])=F3136,"VIGENTE","OBSOLETO")</f>
        <v>VIGENTE</v>
      </c>
      <c r="I3136" t="s">
        <v>4320</v>
      </c>
      <c r="J3136" t="s">
        <v>4855</v>
      </c>
      <c r="K3136" t="str">
        <f t="shared" si="147"/>
        <v>MSV-163MS-638-NORTE</v>
      </c>
      <c r="L3136" t="str">
        <f>_xlfn.XLOOKUP(E3136,LD_PROJETOS!A:A,LD_PROJETOS!H:H)</f>
        <v>AR</v>
      </c>
      <c r="M3136" t="str">
        <f t="shared" si="148"/>
        <v/>
      </c>
      <c r="N3136" t="str">
        <f t="shared" si="149"/>
        <v>C:\Users\luis.nunes\OneDrive - ATERPA\00.SERVIDOR\SALA TÉCNICA\00.PROJETOS\02.DOCUMENTOS\ANO 01\MSV-163MS-638-NORTE\AR</v>
      </c>
      <c r="O3136" t="s">
        <v>4350</v>
      </c>
    </row>
    <row r="3137" spans="1:15" x14ac:dyDescent="0.3">
      <c r="A3137" t="s">
        <v>4758</v>
      </c>
      <c r="B3137">
        <v>1365624</v>
      </c>
      <c r="C3137" t="s">
        <v>5997</v>
      </c>
      <c r="D3137" s="11">
        <v>45931</v>
      </c>
      <c r="E3137" t="s">
        <v>3909</v>
      </c>
      <c r="F3137" t="s">
        <v>2791</v>
      </c>
      <c r="G3137" t="s">
        <v>2788</v>
      </c>
      <c r="H3137" t="str">
        <f>IF(_xlfn.XLOOKUP(E3137,LD_01[DOCUMENTO],LD_01[REVISÃO])=F3137,"VIGENTE","OBSOLETO")</f>
        <v>VIGENTE</v>
      </c>
      <c r="I3137" t="s">
        <v>4320</v>
      </c>
      <c r="J3137" t="s">
        <v>4855</v>
      </c>
      <c r="K3137" t="str">
        <f t="shared" si="147"/>
        <v>MSV-163MS-638-NORTE</v>
      </c>
      <c r="L3137" t="str">
        <f>_xlfn.XLOOKUP(E3137,LD_PROJETOS!A:A,LD_PROJETOS!H:H)</f>
        <v>AR</v>
      </c>
      <c r="M3137" t="str">
        <f t="shared" si="148"/>
        <v/>
      </c>
      <c r="N3137" t="str">
        <f t="shared" si="149"/>
        <v>C:\Users\luis.nunes\OneDrive - ATERPA\00.SERVIDOR\SALA TÉCNICA\00.PROJETOS\02.DOCUMENTOS\ANO 01\MSV-163MS-638-NORTE\AR</v>
      </c>
      <c r="O3137" t="s">
        <v>4350</v>
      </c>
    </row>
    <row r="3138" spans="1:15" x14ac:dyDescent="0.3">
      <c r="A3138" t="s">
        <v>4759</v>
      </c>
      <c r="B3138">
        <v>831250</v>
      </c>
      <c r="C3138" t="s">
        <v>5997</v>
      </c>
      <c r="D3138" s="11">
        <v>45931</v>
      </c>
      <c r="E3138" t="s">
        <v>3910</v>
      </c>
      <c r="F3138" t="s">
        <v>2791</v>
      </c>
      <c r="G3138" t="s">
        <v>2787</v>
      </c>
      <c r="H3138" t="str">
        <f>IF(_xlfn.XLOOKUP(E3138,LD_01[DOCUMENTO],LD_01[REVISÃO])=F3138,"VIGENTE","OBSOLETO")</f>
        <v>VIGENTE</v>
      </c>
      <c r="I3138" t="s">
        <v>4320</v>
      </c>
      <c r="J3138" t="s">
        <v>4855</v>
      </c>
      <c r="K3138" t="str">
        <f t="shared" si="147"/>
        <v>MSV-163MS-638-NORTE</v>
      </c>
      <c r="L3138" t="str">
        <f>_xlfn.XLOOKUP(E3138,LD_PROJETOS!A:A,LD_PROJETOS!H:H)</f>
        <v>AR</v>
      </c>
      <c r="M3138" t="str">
        <f t="shared" si="148"/>
        <v/>
      </c>
      <c r="N3138" t="str">
        <f t="shared" si="149"/>
        <v>C:\Users\luis.nunes\OneDrive - ATERPA\00.SERVIDOR\SALA TÉCNICA\00.PROJETOS\02.DOCUMENTOS\ANO 01\MSV-163MS-638-NORTE\AR</v>
      </c>
      <c r="O3138" t="s">
        <v>4350</v>
      </c>
    </row>
    <row r="3139" spans="1:15" x14ac:dyDescent="0.3">
      <c r="A3139" t="s">
        <v>4760</v>
      </c>
      <c r="B3139">
        <v>520602</v>
      </c>
      <c r="C3139" t="s">
        <v>5997</v>
      </c>
      <c r="D3139" s="11">
        <v>45931</v>
      </c>
      <c r="E3139" t="s">
        <v>3910</v>
      </c>
      <c r="F3139" t="s">
        <v>2791</v>
      </c>
      <c r="G3139" t="s">
        <v>2788</v>
      </c>
      <c r="H3139" t="str">
        <f>IF(_xlfn.XLOOKUP(E3139,LD_01[DOCUMENTO],LD_01[REVISÃO])=F3139,"VIGENTE","OBSOLETO")</f>
        <v>VIGENTE</v>
      </c>
      <c r="I3139" t="s">
        <v>4320</v>
      </c>
      <c r="J3139" t="s">
        <v>4855</v>
      </c>
      <c r="K3139" t="str">
        <f t="shared" si="147"/>
        <v>MSV-163MS-638-NORTE</v>
      </c>
      <c r="L3139" t="str">
        <f>_xlfn.XLOOKUP(E3139,LD_PROJETOS!A:A,LD_PROJETOS!H:H)</f>
        <v>AR</v>
      </c>
      <c r="M3139" t="str">
        <f t="shared" si="148"/>
        <v/>
      </c>
      <c r="N3139" t="str">
        <f t="shared" si="149"/>
        <v>C:\Users\luis.nunes\OneDrive - ATERPA\00.SERVIDOR\SALA TÉCNICA\00.PROJETOS\02.DOCUMENTOS\ANO 01\MSV-163MS-638-NORTE\AR</v>
      </c>
      <c r="O3139" t="s">
        <v>4350</v>
      </c>
    </row>
    <row r="3140" spans="1:15" x14ac:dyDescent="0.3">
      <c r="A3140" t="s">
        <v>4761</v>
      </c>
      <c r="B3140">
        <v>835537</v>
      </c>
      <c r="C3140" t="s">
        <v>5997</v>
      </c>
      <c r="D3140" s="11">
        <v>45931</v>
      </c>
      <c r="E3140" t="s">
        <v>3911</v>
      </c>
      <c r="F3140" t="s">
        <v>2791</v>
      </c>
      <c r="G3140" t="s">
        <v>2787</v>
      </c>
      <c r="H3140" t="str">
        <f>IF(_xlfn.XLOOKUP(E3140,LD_01[DOCUMENTO],LD_01[REVISÃO])=F3140,"VIGENTE","OBSOLETO")</f>
        <v>VIGENTE</v>
      </c>
      <c r="I3140" t="s">
        <v>4320</v>
      </c>
      <c r="J3140" t="s">
        <v>4855</v>
      </c>
      <c r="K3140" t="str">
        <f t="shared" si="147"/>
        <v>MSV-163MS-638-NORTE</v>
      </c>
      <c r="L3140" t="str">
        <f>_xlfn.XLOOKUP(E3140,LD_PROJETOS!A:A,LD_PROJETOS!H:H)</f>
        <v>AR</v>
      </c>
      <c r="M3140" t="str">
        <f t="shared" si="148"/>
        <v/>
      </c>
      <c r="N3140" t="str">
        <f t="shared" si="149"/>
        <v>C:\Users\luis.nunes\OneDrive - ATERPA\00.SERVIDOR\SALA TÉCNICA\00.PROJETOS\02.DOCUMENTOS\ANO 01\MSV-163MS-638-NORTE\AR</v>
      </c>
      <c r="O3140" t="s">
        <v>4350</v>
      </c>
    </row>
    <row r="3141" spans="1:15" x14ac:dyDescent="0.3">
      <c r="A3141" t="s">
        <v>4762</v>
      </c>
      <c r="B3141">
        <v>521830</v>
      </c>
      <c r="C3141" t="s">
        <v>5997</v>
      </c>
      <c r="D3141" s="11">
        <v>45931</v>
      </c>
      <c r="E3141" t="s">
        <v>3911</v>
      </c>
      <c r="F3141" t="s">
        <v>2791</v>
      </c>
      <c r="G3141" t="s">
        <v>2788</v>
      </c>
      <c r="H3141" t="str">
        <f>IF(_xlfn.XLOOKUP(E3141,LD_01[DOCUMENTO],LD_01[REVISÃO])=F3141,"VIGENTE","OBSOLETO")</f>
        <v>VIGENTE</v>
      </c>
      <c r="I3141" t="s">
        <v>4320</v>
      </c>
      <c r="J3141" t="s">
        <v>4855</v>
      </c>
      <c r="K3141" t="str">
        <f t="shared" si="147"/>
        <v>MSV-163MS-638-NORTE</v>
      </c>
      <c r="L3141" t="str">
        <f>_xlfn.XLOOKUP(E3141,LD_PROJETOS!A:A,LD_PROJETOS!H:H)</f>
        <v>AR</v>
      </c>
      <c r="M3141" t="str">
        <f t="shared" si="148"/>
        <v/>
      </c>
      <c r="N3141" t="str">
        <f t="shared" si="149"/>
        <v>C:\Users\luis.nunes\OneDrive - ATERPA\00.SERVIDOR\SALA TÉCNICA\00.PROJETOS\02.DOCUMENTOS\ANO 01\MSV-163MS-638-NORTE\AR</v>
      </c>
      <c r="O3141" t="s">
        <v>4350</v>
      </c>
    </row>
    <row r="3142" spans="1:15" x14ac:dyDescent="0.3">
      <c r="A3142" t="s">
        <v>4763</v>
      </c>
      <c r="B3142">
        <v>343825</v>
      </c>
      <c r="C3142" t="s">
        <v>5997</v>
      </c>
      <c r="D3142" s="11">
        <v>45931</v>
      </c>
      <c r="E3142" t="s">
        <v>3912</v>
      </c>
      <c r="F3142" t="s">
        <v>2791</v>
      </c>
      <c r="G3142" t="s">
        <v>2788</v>
      </c>
      <c r="H3142" t="str">
        <f>IF(_xlfn.XLOOKUP(E3142,LD_01[DOCUMENTO],LD_01[REVISÃO])=F3142,"VIGENTE","OBSOLETO")</f>
        <v>VIGENTE</v>
      </c>
      <c r="I3142" t="s">
        <v>4320</v>
      </c>
      <c r="J3142" t="s">
        <v>4855</v>
      </c>
      <c r="K3142" t="str">
        <f t="shared" si="147"/>
        <v>MSV-163MS-638-NORTE</v>
      </c>
      <c r="L3142" t="str">
        <f>_xlfn.XLOOKUP(E3142,LD_PROJETOS!A:A,LD_PROJETOS!H:H)</f>
        <v>AR</v>
      </c>
      <c r="M3142" t="str">
        <f t="shared" si="148"/>
        <v/>
      </c>
      <c r="N3142" t="str">
        <f t="shared" si="149"/>
        <v>C:\Users\luis.nunes\OneDrive - ATERPA\00.SERVIDOR\SALA TÉCNICA\00.PROJETOS\02.DOCUMENTOS\ANO 01\MSV-163MS-638-NORTE\AR</v>
      </c>
      <c r="O3142" t="s">
        <v>4350</v>
      </c>
    </row>
    <row r="3143" spans="1:15" x14ac:dyDescent="0.3">
      <c r="A3143" t="s">
        <v>4764</v>
      </c>
      <c r="B3143">
        <v>323887</v>
      </c>
      <c r="C3143" t="s">
        <v>5997</v>
      </c>
      <c r="D3143" s="11">
        <v>45931</v>
      </c>
      <c r="E3143" t="s">
        <v>3913</v>
      </c>
      <c r="F3143" t="s">
        <v>2791</v>
      </c>
      <c r="G3143" t="s">
        <v>2788</v>
      </c>
      <c r="H3143" t="str">
        <f>IF(_xlfn.XLOOKUP(E3143,LD_01[DOCUMENTO],LD_01[REVISÃO])=F3143,"VIGENTE","OBSOLETO")</f>
        <v>VIGENTE</v>
      </c>
      <c r="I3143" t="s">
        <v>4320</v>
      </c>
      <c r="J3143" t="s">
        <v>4855</v>
      </c>
      <c r="K3143" t="str">
        <f t="shared" si="147"/>
        <v>MSV-163MS-638-NORTE</v>
      </c>
      <c r="L3143" t="str">
        <f>_xlfn.XLOOKUP(E3143,LD_PROJETOS!A:A,LD_PROJETOS!H:H)</f>
        <v>AR</v>
      </c>
      <c r="M3143" t="str">
        <f t="shared" si="148"/>
        <v/>
      </c>
      <c r="N3143" t="str">
        <f t="shared" si="149"/>
        <v>C:\Users\luis.nunes\OneDrive - ATERPA\00.SERVIDOR\SALA TÉCNICA\00.PROJETOS\02.DOCUMENTOS\ANO 01\MSV-163MS-638-NORTE\AR</v>
      </c>
      <c r="O3143" t="s">
        <v>4350</v>
      </c>
    </row>
    <row r="3144" spans="1:15" x14ac:dyDescent="0.3">
      <c r="A3144" t="s">
        <v>4765</v>
      </c>
      <c r="B3144">
        <v>321622</v>
      </c>
      <c r="C3144" t="s">
        <v>5997</v>
      </c>
      <c r="D3144" s="11">
        <v>45931</v>
      </c>
      <c r="E3144" t="s">
        <v>3914</v>
      </c>
      <c r="F3144" t="s">
        <v>2791</v>
      </c>
      <c r="G3144" t="s">
        <v>2788</v>
      </c>
      <c r="H3144" t="str">
        <f>IF(_xlfn.XLOOKUP(E3144,LD_01[DOCUMENTO],LD_01[REVISÃO])=F3144,"VIGENTE","OBSOLETO")</f>
        <v>VIGENTE</v>
      </c>
      <c r="I3144" t="s">
        <v>4320</v>
      </c>
      <c r="J3144" t="s">
        <v>4855</v>
      </c>
      <c r="K3144" t="str">
        <f t="shared" si="147"/>
        <v>MSV-163MS-638-NORTE</v>
      </c>
      <c r="L3144" t="str">
        <f>_xlfn.XLOOKUP(E3144,LD_PROJETOS!A:A,LD_PROJETOS!H:H)</f>
        <v>AR</v>
      </c>
      <c r="M3144" t="str">
        <f t="shared" si="148"/>
        <v/>
      </c>
      <c r="N3144" t="str">
        <f t="shared" si="149"/>
        <v>C:\Users\luis.nunes\OneDrive - ATERPA\00.SERVIDOR\SALA TÉCNICA\00.PROJETOS\02.DOCUMENTOS\ANO 01\MSV-163MS-638-NORTE\AR</v>
      </c>
      <c r="O3144" t="s">
        <v>4350</v>
      </c>
    </row>
    <row r="3145" spans="1:15" x14ac:dyDescent="0.3">
      <c r="A3145" t="s">
        <v>4766</v>
      </c>
      <c r="B3145">
        <v>9007009</v>
      </c>
      <c r="C3145" t="s">
        <v>5997</v>
      </c>
      <c r="D3145" s="11">
        <v>45931</v>
      </c>
      <c r="E3145" t="s">
        <v>3915</v>
      </c>
      <c r="F3145" t="s">
        <v>2799</v>
      </c>
      <c r="G3145" t="s">
        <v>2787</v>
      </c>
      <c r="H3145" t="str">
        <f>IF(_xlfn.XLOOKUP(E3145,LD_01[DOCUMENTO],LD_01[REVISÃO])=F3145,"VIGENTE","OBSOLETO")</f>
        <v>VIGENTE</v>
      </c>
      <c r="I3145" t="s">
        <v>4320</v>
      </c>
      <c r="J3145" t="s">
        <v>4855</v>
      </c>
      <c r="K3145" t="str">
        <f t="shared" si="147"/>
        <v>MSV-163MS-638-NORTE</v>
      </c>
      <c r="L3145" t="str">
        <f>_xlfn.XLOOKUP(E3145,LD_PROJETOS!A:A,LD_PROJETOS!H:H)</f>
        <v>PA</v>
      </c>
      <c r="M3145" t="str">
        <f t="shared" si="148"/>
        <v/>
      </c>
      <c r="N3145" t="str">
        <f t="shared" si="149"/>
        <v>C:\Users\luis.nunes\OneDrive - ATERPA\00.SERVIDOR\SALA TÉCNICA\00.PROJETOS\02.DOCUMENTOS\ANO 01\MSV-163MS-638-NORTE\PA</v>
      </c>
      <c r="O3145" t="s">
        <v>4350</v>
      </c>
    </row>
    <row r="3146" spans="1:15" x14ac:dyDescent="0.3">
      <c r="A3146" t="s">
        <v>4767</v>
      </c>
      <c r="B3146">
        <v>631092</v>
      </c>
      <c r="C3146" t="s">
        <v>5997</v>
      </c>
      <c r="D3146" s="11">
        <v>45931</v>
      </c>
      <c r="E3146" t="s">
        <v>3915</v>
      </c>
      <c r="F3146" t="s">
        <v>2799</v>
      </c>
      <c r="G3146" t="s">
        <v>2788</v>
      </c>
      <c r="H3146" t="str">
        <f>IF(_xlfn.XLOOKUP(E3146,LD_01[DOCUMENTO],LD_01[REVISÃO])=F3146,"VIGENTE","OBSOLETO")</f>
        <v>VIGENTE</v>
      </c>
      <c r="I3146" t="s">
        <v>4320</v>
      </c>
      <c r="J3146" t="s">
        <v>4855</v>
      </c>
      <c r="K3146" t="str">
        <f t="shared" si="147"/>
        <v>MSV-163MS-638-NORTE</v>
      </c>
      <c r="L3146" t="str">
        <f>_xlfn.XLOOKUP(E3146,LD_PROJETOS!A:A,LD_PROJETOS!H:H)</f>
        <v>PA</v>
      </c>
      <c r="M3146" t="str">
        <f t="shared" si="148"/>
        <v/>
      </c>
      <c r="N3146" t="str">
        <f t="shared" si="149"/>
        <v>C:\Users\luis.nunes\OneDrive - ATERPA\00.SERVIDOR\SALA TÉCNICA\00.PROJETOS\02.DOCUMENTOS\ANO 01\MSV-163MS-638-NORTE\PA</v>
      </c>
      <c r="O3146" t="s">
        <v>4350</v>
      </c>
    </row>
    <row r="3147" spans="1:15" x14ac:dyDescent="0.3">
      <c r="A3147" t="s">
        <v>4768</v>
      </c>
      <c r="B3147">
        <v>8948118</v>
      </c>
      <c r="C3147" t="s">
        <v>5997</v>
      </c>
      <c r="D3147" s="11">
        <v>45931</v>
      </c>
      <c r="E3147" t="s">
        <v>3916</v>
      </c>
      <c r="F3147" t="s">
        <v>2799</v>
      </c>
      <c r="G3147" t="s">
        <v>2787</v>
      </c>
      <c r="H3147" t="str">
        <f>IF(_xlfn.XLOOKUP(E3147,LD_01[DOCUMENTO],LD_01[REVISÃO])=F3147,"VIGENTE","OBSOLETO")</f>
        <v>VIGENTE</v>
      </c>
      <c r="I3147" t="s">
        <v>4320</v>
      </c>
      <c r="J3147" t="s">
        <v>4855</v>
      </c>
      <c r="K3147" t="str">
        <f t="shared" si="147"/>
        <v>MSV-163MS-638-NORTE</v>
      </c>
      <c r="L3147" t="str">
        <f>_xlfn.XLOOKUP(E3147,LD_PROJETOS!A:A,LD_PROJETOS!H:H)</f>
        <v>PA</v>
      </c>
      <c r="M3147" t="str">
        <f t="shared" si="148"/>
        <v/>
      </c>
      <c r="N3147" t="str">
        <f t="shared" si="149"/>
        <v>C:\Users\luis.nunes\OneDrive - ATERPA\00.SERVIDOR\SALA TÉCNICA\00.PROJETOS\02.DOCUMENTOS\ANO 01\MSV-163MS-638-NORTE\PA</v>
      </c>
      <c r="O3147" t="s">
        <v>4350</v>
      </c>
    </row>
    <row r="3148" spans="1:15" x14ac:dyDescent="0.3">
      <c r="A3148" t="s">
        <v>4769</v>
      </c>
      <c r="B3148">
        <v>1017998</v>
      </c>
      <c r="C3148" t="s">
        <v>5997</v>
      </c>
      <c r="D3148" s="11">
        <v>45931</v>
      </c>
      <c r="E3148" t="s">
        <v>3916</v>
      </c>
      <c r="F3148" t="s">
        <v>2799</v>
      </c>
      <c r="G3148" t="s">
        <v>2788</v>
      </c>
      <c r="H3148" t="str">
        <f>IF(_xlfn.XLOOKUP(E3148,LD_01[DOCUMENTO],LD_01[REVISÃO])=F3148,"VIGENTE","OBSOLETO")</f>
        <v>VIGENTE</v>
      </c>
      <c r="I3148" t="s">
        <v>4320</v>
      </c>
      <c r="J3148" t="s">
        <v>4855</v>
      </c>
      <c r="K3148" t="str">
        <f t="shared" si="147"/>
        <v>MSV-163MS-638-NORTE</v>
      </c>
      <c r="L3148" t="str">
        <f>_xlfn.XLOOKUP(E3148,LD_PROJETOS!A:A,LD_PROJETOS!H:H)</f>
        <v>PA</v>
      </c>
      <c r="M3148" t="str">
        <f t="shared" si="148"/>
        <v/>
      </c>
      <c r="N3148" t="str">
        <f t="shared" si="149"/>
        <v>C:\Users\luis.nunes\OneDrive - ATERPA\00.SERVIDOR\SALA TÉCNICA\00.PROJETOS\02.DOCUMENTOS\ANO 01\MSV-163MS-638-NORTE\PA</v>
      </c>
      <c r="O3148" t="s">
        <v>4350</v>
      </c>
    </row>
    <row r="3149" spans="1:15" x14ac:dyDescent="0.3">
      <c r="A3149" t="s">
        <v>4770</v>
      </c>
      <c r="B3149">
        <v>595981</v>
      </c>
      <c r="C3149" t="s">
        <v>5997</v>
      </c>
      <c r="D3149" s="11">
        <v>45931</v>
      </c>
      <c r="E3149" t="s">
        <v>3919</v>
      </c>
      <c r="F3149" t="s">
        <v>2799</v>
      </c>
      <c r="G3149" t="s">
        <v>2788</v>
      </c>
      <c r="H3149" t="str">
        <f>IF(_xlfn.XLOOKUP(E3149,LD_01[DOCUMENTO],LD_01[REVISÃO])=F3149,"VIGENTE","OBSOLETO")</f>
        <v>VIGENTE</v>
      </c>
      <c r="I3149" t="s">
        <v>4309</v>
      </c>
      <c r="J3149" t="s">
        <v>4855</v>
      </c>
      <c r="K3149" t="str">
        <f t="shared" ref="K3149:K3195" si="150">"MSV-163MS-"&amp;I3149</f>
        <v>MSV-163MS-452-454</v>
      </c>
      <c r="L3149" t="str">
        <f>_xlfn.XLOOKUP(E3149,LD_PROJETOS!A:A,LD_PROJETOS!H:H)</f>
        <v>PA</v>
      </c>
      <c r="M3149" t="str">
        <f t="shared" ref="M3149:M3195" si="151">IF(H3149&lt;&gt;"OBSOLETO","",H3149)</f>
        <v/>
      </c>
      <c r="N3149" t="str">
        <f t="shared" ref="N3149:N3195" si="152">_xlfn.TEXTJOIN("\",TRUE,J3149:M3149)</f>
        <v>C:\Users\luis.nunes\OneDrive - ATERPA\00.SERVIDOR\SALA TÉCNICA\00.PROJETOS\02.DOCUMENTOS\ANO 01\MSV-163MS-452-454\PA</v>
      </c>
      <c r="O3149" t="s">
        <v>4350</v>
      </c>
    </row>
    <row r="3150" spans="1:15" x14ac:dyDescent="0.3">
      <c r="A3150" t="s">
        <v>4856</v>
      </c>
      <c r="B3150">
        <v>2720299</v>
      </c>
      <c r="C3150" t="s">
        <v>5998</v>
      </c>
      <c r="D3150" s="11">
        <v>45946</v>
      </c>
      <c r="E3150" t="s">
        <v>2808</v>
      </c>
      <c r="F3150" t="s">
        <v>2797</v>
      </c>
      <c r="G3150" t="s">
        <v>2787</v>
      </c>
      <c r="H3150" t="str">
        <f>IF(_xlfn.XLOOKUP(E3150,LD_01[DOCUMENTO],LD_01[REVISÃO])=F3150,"VIGENTE","OBSOLETO")</f>
        <v>VIGENTE</v>
      </c>
      <c r="I3150" t="s">
        <v>4309</v>
      </c>
      <c r="J3150" t="s">
        <v>4855</v>
      </c>
      <c r="K3150" t="str">
        <f t="shared" si="150"/>
        <v>MSV-163MS-452-454</v>
      </c>
      <c r="L3150" t="str">
        <f>_xlfn.XLOOKUP(E3150,LD_PROJETOS!A:A,LD_PROJETOS!H:H)</f>
        <v>DR</v>
      </c>
      <c r="M3150" t="str">
        <f t="shared" si="151"/>
        <v/>
      </c>
      <c r="N3150" t="str">
        <f t="shared" si="152"/>
        <v>C:\Users\luis.nunes\OneDrive - ATERPA\00.SERVIDOR\SALA TÉCNICA\00.PROJETOS\02.DOCUMENTOS\ANO 01\MSV-163MS-452-454\DR</v>
      </c>
      <c r="O3150" t="s">
        <v>4350</v>
      </c>
    </row>
    <row r="3151" spans="1:15" x14ac:dyDescent="0.3">
      <c r="A3151" t="s">
        <v>4857</v>
      </c>
      <c r="B3151">
        <v>747193</v>
      </c>
      <c r="C3151" t="s">
        <v>5998</v>
      </c>
      <c r="D3151" s="11">
        <v>45946</v>
      </c>
      <c r="E3151" t="s">
        <v>2808</v>
      </c>
      <c r="F3151" t="s">
        <v>2797</v>
      </c>
      <c r="G3151" t="s">
        <v>2788</v>
      </c>
      <c r="H3151" t="str">
        <f>IF(_xlfn.XLOOKUP(E3151,LD_01[DOCUMENTO],LD_01[REVISÃO])=F3151,"VIGENTE","OBSOLETO")</f>
        <v>VIGENTE</v>
      </c>
      <c r="I3151" t="s">
        <v>4310</v>
      </c>
      <c r="J3151" t="s">
        <v>4855</v>
      </c>
      <c r="K3151" t="str">
        <f t="shared" si="150"/>
        <v>MSV-163MS-454-460</v>
      </c>
      <c r="L3151" t="str">
        <f>_xlfn.XLOOKUP(E3151,LD_PROJETOS!A:A,LD_PROJETOS!H:H)</f>
        <v>DR</v>
      </c>
      <c r="M3151" t="str">
        <f t="shared" si="151"/>
        <v/>
      </c>
      <c r="N3151" t="str">
        <f t="shared" si="152"/>
        <v>C:\Users\luis.nunes\OneDrive - ATERPA\00.SERVIDOR\SALA TÉCNICA\00.PROJETOS\02.DOCUMENTOS\ANO 01\MSV-163MS-454-460\DR</v>
      </c>
      <c r="O3151" t="s">
        <v>4350</v>
      </c>
    </row>
    <row r="3152" spans="1:15" x14ac:dyDescent="0.3">
      <c r="A3152" t="s">
        <v>4858</v>
      </c>
      <c r="B3152">
        <v>20216846</v>
      </c>
      <c r="C3152" t="s">
        <v>5998</v>
      </c>
      <c r="D3152" s="11">
        <v>45946</v>
      </c>
      <c r="E3152" t="s">
        <v>2945</v>
      </c>
      <c r="F3152" t="s">
        <v>2795</v>
      </c>
      <c r="G3152" t="s">
        <v>2788</v>
      </c>
      <c r="H3152" t="str">
        <f>IF(_xlfn.XLOOKUP(E3152,LD_01[DOCUMENTO],LD_01[REVISÃO])=F3152,"VIGENTE","OBSOLETO")</f>
        <v>VIGENTE</v>
      </c>
      <c r="I3152" t="s">
        <v>4310</v>
      </c>
      <c r="J3152" t="s">
        <v>4855</v>
      </c>
      <c r="K3152" t="str">
        <f t="shared" si="150"/>
        <v>MSV-163MS-454-460</v>
      </c>
      <c r="L3152" t="str">
        <f>_xlfn.XLOOKUP(E3152,LD_PROJETOS!A:A,LD_PROJETOS!H:H)</f>
        <v>PV</v>
      </c>
      <c r="M3152" t="str">
        <f t="shared" si="151"/>
        <v/>
      </c>
      <c r="N3152" t="str">
        <f t="shared" si="152"/>
        <v>C:\Users\luis.nunes\OneDrive - ATERPA\00.SERVIDOR\SALA TÉCNICA\00.PROJETOS\02.DOCUMENTOS\ANO 01\MSV-163MS-454-460\PV</v>
      </c>
      <c r="O3152" t="s">
        <v>4350</v>
      </c>
    </row>
    <row r="3153" spans="1:15" x14ac:dyDescent="0.3">
      <c r="A3153" t="s">
        <v>4859</v>
      </c>
      <c r="B3153">
        <v>2441356</v>
      </c>
      <c r="C3153" t="s">
        <v>5998</v>
      </c>
      <c r="D3153" s="11">
        <v>45946</v>
      </c>
      <c r="E3153" t="s">
        <v>2945</v>
      </c>
      <c r="F3153" t="s">
        <v>2795</v>
      </c>
      <c r="G3153" t="s">
        <v>2806</v>
      </c>
      <c r="H3153" t="str">
        <f>IF(_xlfn.XLOOKUP(E3153,LD_01[DOCUMENTO],LD_01[REVISÃO])=F3153,"VIGENTE","OBSOLETO")</f>
        <v>VIGENTE</v>
      </c>
      <c r="I3153" t="s">
        <v>4310</v>
      </c>
      <c r="J3153" t="s">
        <v>4855</v>
      </c>
      <c r="K3153" t="str">
        <f t="shared" si="150"/>
        <v>MSV-163MS-454-460</v>
      </c>
      <c r="L3153" t="str">
        <f>_xlfn.XLOOKUP(E3153,LD_PROJETOS!A:A,LD_PROJETOS!H:H)</f>
        <v>PV</v>
      </c>
      <c r="M3153" t="str">
        <f t="shared" si="151"/>
        <v/>
      </c>
      <c r="N3153" t="str">
        <f t="shared" si="152"/>
        <v>C:\Users\luis.nunes\OneDrive - ATERPA\00.SERVIDOR\SALA TÉCNICA\00.PROJETOS\02.DOCUMENTOS\ANO 01\MSV-163MS-454-460\PV</v>
      </c>
      <c r="O3153" t="s">
        <v>4350</v>
      </c>
    </row>
    <row r="3154" spans="1:15" x14ac:dyDescent="0.3">
      <c r="A3154" t="s">
        <v>4860</v>
      </c>
      <c r="B3154">
        <v>337556</v>
      </c>
      <c r="C3154" t="s">
        <v>5998</v>
      </c>
      <c r="D3154" s="11">
        <v>45946</v>
      </c>
      <c r="E3154" t="s">
        <v>2962</v>
      </c>
      <c r="F3154" t="s">
        <v>2797</v>
      </c>
      <c r="G3154" t="s">
        <v>2788</v>
      </c>
      <c r="H3154" t="str">
        <f>IF(_xlfn.XLOOKUP(E3154,LD_01[DOCUMENTO],LD_01[REVISÃO])=F3154,"VIGENTE","OBSOLETO")</f>
        <v>VIGENTE</v>
      </c>
      <c r="I3154" t="s">
        <v>4310</v>
      </c>
      <c r="J3154" t="s">
        <v>4855</v>
      </c>
      <c r="K3154" t="str">
        <f t="shared" si="150"/>
        <v>MSV-163MS-454-460</v>
      </c>
      <c r="L3154" t="str">
        <f>_xlfn.XLOOKUP(E3154,LD_PROJETOS!A:A,LD_PROJETOS!H:H)</f>
        <v>EL</v>
      </c>
      <c r="M3154" t="str">
        <f t="shared" si="151"/>
        <v/>
      </c>
      <c r="N3154" t="str">
        <f t="shared" si="152"/>
        <v>C:\Users\luis.nunes\OneDrive - ATERPA\00.SERVIDOR\SALA TÉCNICA\00.PROJETOS\02.DOCUMENTOS\ANO 01\MSV-163MS-454-460\EL</v>
      </c>
      <c r="O3154" t="s">
        <v>4350</v>
      </c>
    </row>
    <row r="3155" spans="1:15" x14ac:dyDescent="0.3">
      <c r="A3155" t="s">
        <v>4861</v>
      </c>
      <c r="B3155">
        <v>362262</v>
      </c>
      <c r="C3155" t="s">
        <v>5998</v>
      </c>
      <c r="D3155" s="11">
        <v>45946</v>
      </c>
      <c r="E3155" t="s">
        <v>2999</v>
      </c>
      <c r="F3155" t="s">
        <v>2791</v>
      </c>
      <c r="G3155" t="s">
        <v>2788</v>
      </c>
      <c r="H3155" t="str">
        <f>IF(_xlfn.XLOOKUP(E3155,LD_01[DOCUMENTO],LD_01[REVISÃO])=F3155,"VIGENTE","OBSOLETO")</f>
        <v>VIGENTE</v>
      </c>
      <c r="I3155" t="s">
        <v>4311</v>
      </c>
      <c r="J3155" t="s">
        <v>4855</v>
      </c>
      <c r="K3155" t="str">
        <f t="shared" si="150"/>
        <v>MSV-163MS-510-511</v>
      </c>
      <c r="L3155" t="str">
        <f>_xlfn.XLOOKUP(E3155,LD_PROJETOS!A:A,LD_PROJETOS!H:H)</f>
        <v>DS</v>
      </c>
      <c r="M3155" t="str">
        <f t="shared" si="151"/>
        <v/>
      </c>
      <c r="N3155" t="str">
        <f t="shared" si="152"/>
        <v>C:\Users\luis.nunes\OneDrive - ATERPA\00.SERVIDOR\SALA TÉCNICA\00.PROJETOS\02.DOCUMENTOS\ANO 01\MSV-163MS-510-511\DS</v>
      </c>
      <c r="O3155" t="s">
        <v>4350</v>
      </c>
    </row>
    <row r="3156" spans="1:15" x14ac:dyDescent="0.3">
      <c r="A3156" t="s">
        <v>4862</v>
      </c>
      <c r="B3156">
        <v>7201619</v>
      </c>
      <c r="C3156" t="s">
        <v>5998</v>
      </c>
      <c r="D3156" s="11">
        <v>45946</v>
      </c>
      <c r="E3156" t="s">
        <v>3065</v>
      </c>
      <c r="F3156" t="s">
        <v>2795</v>
      </c>
      <c r="G3156" t="s">
        <v>2788</v>
      </c>
      <c r="H3156" t="str">
        <f>IF(_xlfn.XLOOKUP(E3156,LD_01[DOCUMENTO],LD_01[REVISÃO])=F3156,"VIGENTE","OBSOLETO")</f>
        <v>VIGENTE</v>
      </c>
      <c r="I3156" t="s">
        <v>4311</v>
      </c>
      <c r="J3156" t="s">
        <v>4855</v>
      </c>
      <c r="K3156" t="str">
        <f t="shared" si="150"/>
        <v>MSV-163MS-510-511</v>
      </c>
      <c r="L3156" t="str">
        <f>_xlfn.XLOOKUP(E3156,LD_PROJETOS!A:A,LD_PROJETOS!H:H)</f>
        <v>PV</v>
      </c>
      <c r="M3156" t="str">
        <f t="shared" si="151"/>
        <v/>
      </c>
      <c r="N3156" t="str">
        <f t="shared" si="152"/>
        <v>C:\Users\luis.nunes\OneDrive - ATERPA\00.SERVIDOR\SALA TÉCNICA\00.PROJETOS\02.DOCUMENTOS\ANO 01\MSV-163MS-510-511\PV</v>
      </c>
      <c r="O3156" t="s">
        <v>4350</v>
      </c>
    </row>
    <row r="3157" spans="1:15" x14ac:dyDescent="0.3">
      <c r="A3157" t="s">
        <v>4863</v>
      </c>
      <c r="B3157">
        <v>4732069</v>
      </c>
      <c r="C3157" t="s">
        <v>5998</v>
      </c>
      <c r="D3157" s="11">
        <v>45946</v>
      </c>
      <c r="E3157" t="s">
        <v>3065</v>
      </c>
      <c r="F3157" t="s">
        <v>2795</v>
      </c>
      <c r="G3157" t="s">
        <v>2806</v>
      </c>
      <c r="H3157" t="str">
        <f>IF(_xlfn.XLOOKUP(E3157,LD_01[DOCUMENTO],LD_01[REVISÃO])=F3157,"VIGENTE","OBSOLETO")</f>
        <v>VIGENTE</v>
      </c>
      <c r="I3157" t="s">
        <v>4311</v>
      </c>
      <c r="J3157" t="s">
        <v>4855</v>
      </c>
      <c r="K3157" t="str">
        <f t="shared" si="150"/>
        <v>MSV-163MS-510-511</v>
      </c>
      <c r="L3157" t="str">
        <f>_xlfn.XLOOKUP(E3157,LD_PROJETOS!A:A,LD_PROJETOS!H:H)</f>
        <v>PV</v>
      </c>
      <c r="M3157" t="str">
        <f t="shared" si="151"/>
        <v/>
      </c>
      <c r="N3157" t="str">
        <f t="shared" si="152"/>
        <v>C:\Users\luis.nunes\OneDrive - ATERPA\00.SERVIDOR\SALA TÉCNICA\00.PROJETOS\02.DOCUMENTOS\ANO 01\MSV-163MS-510-511\PV</v>
      </c>
      <c r="O3157" t="s">
        <v>4350</v>
      </c>
    </row>
    <row r="3158" spans="1:15" x14ac:dyDescent="0.3">
      <c r="A3158" t="s">
        <v>4864</v>
      </c>
      <c r="B3158">
        <v>1476849</v>
      </c>
      <c r="C3158" t="s">
        <v>5998</v>
      </c>
      <c r="D3158" s="11">
        <v>45946</v>
      </c>
      <c r="E3158" t="s">
        <v>3068</v>
      </c>
      <c r="F3158" t="s">
        <v>2799</v>
      </c>
      <c r="G3158" t="s">
        <v>2787</v>
      </c>
      <c r="H3158" t="str">
        <f>IF(_xlfn.XLOOKUP(E3158,LD_01[DOCUMENTO],LD_01[REVISÃO])=F3158,"VIGENTE","OBSOLETO")</f>
        <v>VIGENTE</v>
      </c>
      <c r="I3158" t="s">
        <v>4311</v>
      </c>
      <c r="J3158" t="s">
        <v>4855</v>
      </c>
      <c r="K3158" t="str">
        <f t="shared" si="150"/>
        <v>MSV-163MS-510-511</v>
      </c>
      <c r="L3158" t="str">
        <f>_xlfn.XLOOKUP(E3158,LD_PROJETOS!A:A,LD_PROJETOS!H:H)</f>
        <v>EL</v>
      </c>
      <c r="M3158" t="str">
        <f t="shared" si="151"/>
        <v/>
      </c>
      <c r="N3158" t="str">
        <f t="shared" si="152"/>
        <v>C:\Users\luis.nunes\OneDrive - ATERPA\00.SERVIDOR\SALA TÉCNICA\00.PROJETOS\02.DOCUMENTOS\ANO 01\MSV-163MS-510-511\EL</v>
      </c>
      <c r="O3158" t="s">
        <v>4350</v>
      </c>
    </row>
    <row r="3159" spans="1:15" x14ac:dyDescent="0.3">
      <c r="A3159" t="s">
        <v>4865</v>
      </c>
      <c r="B3159">
        <v>387661</v>
      </c>
      <c r="C3159" t="s">
        <v>5998</v>
      </c>
      <c r="D3159" s="11">
        <v>45946</v>
      </c>
      <c r="E3159" t="s">
        <v>3068</v>
      </c>
      <c r="F3159" t="s">
        <v>2799</v>
      </c>
      <c r="G3159" t="s">
        <v>2788</v>
      </c>
      <c r="H3159" t="str">
        <f>IF(_xlfn.XLOOKUP(E3159,LD_01[DOCUMENTO],LD_01[REVISÃO])=F3159,"VIGENTE","OBSOLETO")</f>
        <v>VIGENTE</v>
      </c>
      <c r="I3159" t="s">
        <v>4311</v>
      </c>
      <c r="J3159" t="s">
        <v>4855</v>
      </c>
      <c r="K3159" t="str">
        <f t="shared" si="150"/>
        <v>MSV-163MS-510-511</v>
      </c>
      <c r="L3159" t="str">
        <f>_xlfn.XLOOKUP(E3159,LD_PROJETOS!A:A,LD_PROJETOS!H:H)</f>
        <v>EL</v>
      </c>
      <c r="M3159" t="str">
        <f t="shared" si="151"/>
        <v/>
      </c>
      <c r="N3159" t="str">
        <f t="shared" si="152"/>
        <v>C:\Users\luis.nunes\OneDrive - ATERPA\00.SERVIDOR\SALA TÉCNICA\00.PROJETOS\02.DOCUMENTOS\ANO 01\MSV-163MS-510-511\EL</v>
      </c>
      <c r="O3159" t="s">
        <v>4350</v>
      </c>
    </row>
    <row r="3160" spans="1:15" x14ac:dyDescent="0.3">
      <c r="A3160" t="s">
        <v>4866</v>
      </c>
      <c r="B3160">
        <v>1443316</v>
      </c>
      <c r="C3160" t="s">
        <v>5998</v>
      </c>
      <c r="D3160" s="11">
        <v>45946</v>
      </c>
      <c r="E3160" t="s">
        <v>3069</v>
      </c>
      <c r="F3160" t="s">
        <v>2799</v>
      </c>
      <c r="G3160" t="s">
        <v>2787</v>
      </c>
      <c r="H3160" t="str">
        <f>IF(_xlfn.XLOOKUP(E3160,LD_01[DOCUMENTO],LD_01[REVISÃO])=F3160,"VIGENTE","OBSOLETO")</f>
        <v>VIGENTE</v>
      </c>
      <c r="I3160" t="s">
        <v>4311</v>
      </c>
      <c r="J3160" t="s">
        <v>4855</v>
      </c>
      <c r="K3160" t="str">
        <f t="shared" si="150"/>
        <v>MSV-163MS-510-511</v>
      </c>
      <c r="L3160" t="str">
        <f>_xlfn.XLOOKUP(E3160,LD_PROJETOS!A:A,LD_PROJETOS!H:H)</f>
        <v>EL</v>
      </c>
      <c r="M3160" t="str">
        <f t="shared" si="151"/>
        <v/>
      </c>
      <c r="N3160" t="str">
        <f t="shared" si="152"/>
        <v>C:\Users\luis.nunes\OneDrive - ATERPA\00.SERVIDOR\SALA TÉCNICA\00.PROJETOS\02.DOCUMENTOS\ANO 01\MSV-163MS-510-511\EL</v>
      </c>
      <c r="O3160" t="s">
        <v>4350</v>
      </c>
    </row>
    <row r="3161" spans="1:15" x14ac:dyDescent="0.3">
      <c r="A3161" t="s">
        <v>4867</v>
      </c>
      <c r="B3161">
        <v>459166</v>
      </c>
      <c r="C3161" t="s">
        <v>5998</v>
      </c>
      <c r="D3161" s="11">
        <v>45946</v>
      </c>
      <c r="E3161" t="s">
        <v>3069</v>
      </c>
      <c r="F3161" t="s">
        <v>2799</v>
      </c>
      <c r="G3161" t="s">
        <v>2788</v>
      </c>
      <c r="H3161" t="str">
        <f>IF(_xlfn.XLOOKUP(E3161,LD_01[DOCUMENTO],LD_01[REVISÃO])=F3161,"VIGENTE","OBSOLETO")</f>
        <v>VIGENTE</v>
      </c>
      <c r="I3161" t="s">
        <v>4311</v>
      </c>
      <c r="J3161" t="s">
        <v>4855</v>
      </c>
      <c r="K3161" t="str">
        <f t="shared" si="150"/>
        <v>MSV-163MS-510-511</v>
      </c>
      <c r="L3161" t="str">
        <f>_xlfn.XLOOKUP(E3161,LD_PROJETOS!A:A,LD_PROJETOS!H:H)</f>
        <v>EL</v>
      </c>
      <c r="M3161" t="str">
        <f t="shared" si="151"/>
        <v/>
      </c>
      <c r="N3161" t="str">
        <f t="shared" si="152"/>
        <v>C:\Users\luis.nunes\OneDrive - ATERPA\00.SERVIDOR\SALA TÉCNICA\00.PROJETOS\02.DOCUMENTOS\ANO 01\MSV-163MS-510-511\EL</v>
      </c>
      <c r="O3161" t="s">
        <v>4350</v>
      </c>
    </row>
    <row r="3162" spans="1:15" x14ac:dyDescent="0.3">
      <c r="A3162" t="s">
        <v>4868</v>
      </c>
      <c r="B3162">
        <v>410368</v>
      </c>
      <c r="C3162" t="s">
        <v>5998</v>
      </c>
      <c r="D3162" s="11">
        <v>45946</v>
      </c>
      <c r="E3162" t="s">
        <v>3073</v>
      </c>
      <c r="F3162" t="s">
        <v>2799</v>
      </c>
      <c r="G3162" t="s">
        <v>2788</v>
      </c>
      <c r="H3162" t="str">
        <f>IF(_xlfn.XLOOKUP(E3162,LD_01[DOCUMENTO],LD_01[REVISÃO])=F3162,"VIGENTE","OBSOLETO")</f>
        <v>VIGENTE</v>
      </c>
      <c r="I3162" t="s">
        <v>4317</v>
      </c>
      <c r="J3162" t="s">
        <v>4855</v>
      </c>
      <c r="K3162" t="str">
        <f t="shared" si="150"/>
        <v>MSV-163MS-535-545</v>
      </c>
      <c r="L3162" t="str">
        <f>_xlfn.XLOOKUP(E3162,LD_PROJETOS!A:A,LD_PROJETOS!H:H)</f>
        <v>EL</v>
      </c>
      <c r="M3162" t="str">
        <f t="shared" si="151"/>
        <v/>
      </c>
      <c r="N3162" t="str">
        <f t="shared" si="152"/>
        <v>C:\Users\luis.nunes\OneDrive - ATERPA\00.SERVIDOR\SALA TÉCNICA\00.PROJETOS\02.DOCUMENTOS\ANO 01\MSV-163MS-535-545\EL</v>
      </c>
      <c r="O3162" t="s">
        <v>4350</v>
      </c>
    </row>
    <row r="3163" spans="1:15" x14ac:dyDescent="0.3">
      <c r="A3163" t="s">
        <v>4869</v>
      </c>
      <c r="B3163">
        <v>1638993</v>
      </c>
      <c r="C3163" t="s">
        <v>5998</v>
      </c>
      <c r="D3163" s="11">
        <v>45946</v>
      </c>
      <c r="E3163" t="s">
        <v>3416</v>
      </c>
      <c r="F3163" t="s">
        <v>2795</v>
      </c>
      <c r="G3163" t="s">
        <v>2788</v>
      </c>
      <c r="H3163" t="str">
        <f>IF(_xlfn.XLOOKUP(E3163,LD_01[DOCUMENTO],LD_01[REVISÃO])=F3163,"VIGENTE","OBSOLETO")</f>
        <v>VIGENTE</v>
      </c>
      <c r="I3163" t="s">
        <v>4317</v>
      </c>
      <c r="J3163" t="s">
        <v>4855</v>
      </c>
      <c r="K3163" t="str">
        <f t="shared" si="150"/>
        <v>MSV-163MS-535-545</v>
      </c>
      <c r="L3163" t="str">
        <f>_xlfn.XLOOKUP(E3163,LD_PROJETOS!A:A,LD_PROJETOS!H:H)</f>
        <v>EL</v>
      </c>
      <c r="M3163" t="str">
        <f t="shared" si="151"/>
        <v/>
      </c>
      <c r="N3163" t="str">
        <f t="shared" si="152"/>
        <v>C:\Users\luis.nunes\OneDrive - ATERPA\00.SERVIDOR\SALA TÉCNICA\00.PROJETOS\02.DOCUMENTOS\ANO 01\MSV-163MS-535-545\EL</v>
      </c>
      <c r="O3163" t="s">
        <v>4350</v>
      </c>
    </row>
    <row r="3164" spans="1:15" x14ac:dyDescent="0.3">
      <c r="A3164" t="s">
        <v>4870</v>
      </c>
      <c r="B3164">
        <v>420754</v>
      </c>
      <c r="C3164" t="s">
        <v>5998</v>
      </c>
      <c r="D3164" s="11">
        <v>45946</v>
      </c>
      <c r="E3164" t="s">
        <v>3418</v>
      </c>
      <c r="F3164" t="s">
        <v>2797</v>
      </c>
      <c r="G3164" t="s">
        <v>2788</v>
      </c>
      <c r="H3164" t="str">
        <f>IF(_xlfn.XLOOKUP(E3164,LD_01[DOCUMENTO],LD_01[REVISÃO])=F3164,"VIGENTE","OBSOLETO")</f>
        <v>VIGENTE</v>
      </c>
      <c r="I3164" t="s">
        <v>4317</v>
      </c>
      <c r="J3164" t="s">
        <v>4855</v>
      </c>
      <c r="K3164" t="str">
        <f t="shared" si="150"/>
        <v>MSV-163MS-535-545</v>
      </c>
      <c r="L3164" t="str">
        <f>_xlfn.XLOOKUP(E3164,LD_PROJETOS!A:A,LD_PROJETOS!H:H)</f>
        <v>EL</v>
      </c>
      <c r="M3164" t="str">
        <f t="shared" si="151"/>
        <v/>
      </c>
      <c r="N3164" t="str">
        <f t="shared" si="152"/>
        <v>C:\Users\luis.nunes\OneDrive - ATERPA\00.SERVIDOR\SALA TÉCNICA\00.PROJETOS\02.DOCUMENTOS\ANO 01\MSV-163MS-535-545\EL</v>
      </c>
      <c r="O3164" t="s">
        <v>4350</v>
      </c>
    </row>
    <row r="3165" spans="1:15" x14ac:dyDescent="0.3">
      <c r="A3165" t="s">
        <v>4871</v>
      </c>
      <c r="B3165">
        <v>981298</v>
      </c>
      <c r="C3165" t="s">
        <v>5998</v>
      </c>
      <c r="D3165" s="11">
        <v>45946</v>
      </c>
      <c r="E3165" t="s">
        <v>3476</v>
      </c>
      <c r="F3165" t="s">
        <v>2791</v>
      </c>
      <c r="G3165" t="s">
        <v>3477</v>
      </c>
      <c r="H3165" t="str">
        <f>IF(_xlfn.XLOOKUP(E3165,LD_01[DOCUMENTO],LD_01[REVISÃO])=F3165,"VIGENTE","OBSOLETO")</f>
        <v>VIGENTE</v>
      </c>
      <c r="I3165" t="s">
        <v>4317</v>
      </c>
      <c r="J3165" t="s">
        <v>4855</v>
      </c>
      <c r="K3165" t="str">
        <f t="shared" si="150"/>
        <v>MSV-163MS-535-545</v>
      </c>
      <c r="L3165" t="str">
        <f>_xlfn.XLOOKUP(E3165,LD_PROJETOS!A:A,LD_PROJETOS!H:H)</f>
        <v>DS</v>
      </c>
      <c r="M3165" t="str">
        <f t="shared" si="151"/>
        <v/>
      </c>
      <c r="N3165" t="str">
        <f t="shared" si="152"/>
        <v>C:\Users\luis.nunes\OneDrive - ATERPA\00.SERVIDOR\SALA TÉCNICA\00.PROJETOS\02.DOCUMENTOS\ANO 01\MSV-163MS-535-545\DS</v>
      </c>
      <c r="O3165" t="s">
        <v>4350</v>
      </c>
    </row>
    <row r="3166" spans="1:15" x14ac:dyDescent="0.3">
      <c r="A3166" t="s">
        <v>4872</v>
      </c>
      <c r="B3166">
        <v>285053</v>
      </c>
      <c r="C3166" t="s">
        <v>5998</v>
      </c>
      <c r="D3166" s="11">
        <v>45946</v>
      </c>
      <c r="E3166" t="s">
        <v>3476</v>
      </c>
      <c r="F3166" t="s">
        <v>2791</v>
      </c>
      <c r="G3166" t="s">
        <v>2788</v>
      </c>
      <c r="H3166" t="str">
        <f>IF(_xlfn.XLOOKUP(E3166,LD_01[DOCUMENTO],LD_01[REVISÃO])=F3166,"VIGENTE","OBSOLETO")</f>
        <v>VIGENTE</v>
      </c>
      <c r="I3166" t="s">
        <v>4318</v>
      </c>
      <c r="J3166" t="s">
        <v>4855</v>
      </c>
      <c r="K3166" t="str">
        <f t="shared" si="150"/>
        <v>MSV-163MS-626-628</v>
      </c>
      <c r="L3166" t="str">
        <f>_xlfn.XLOOKUP(E3166,LD_PROJETOS!A:A,LD_PROJETOS!H:H)</f>
        <v>DS</v>
      </c>
      <c r="M3166" t="str">
        <f t="shared" si="151"/>
        <v/>
      </c>
      <c r="N3166" t="str">
        <f t="shared" si="152"/>
        <v>C:\Users\luis.nunes\OneDrive - ATERPA\00.SERVIDOR\SALA TÉCNICA\00.PROJETOS\02.DOCUMENTOS\ANO 01\MSV-163MS-626-628\DS</v>
      </c>
      <c r="O3166" t="s">
        <v>4350</v>
      </c>
    </row>
    <row r="3167" spans="1:15" x14ac:dyDescent="0.3">
      <c r="A3167" t="s">
        <v>4873</v>
      </c>
      <c r="B3167">
        <v>1610035</v>
      </c>
      <c r="C3167" t="s">
        <v>5998</v>
      </c>
      <c r="D3167" s="11">
        <v>45946</v>
      </c>
      <c r="E3167" t="s">
        <v>3521</v>
      </c>
      <c r="F3167" t="s">
        <v>2825</v>
      </c>
      <c r="G3167" t="s">
        <v>2787</v>
      </c>
      <c r="H3167" t="str">
        <f>IF(_xlfn.XLOOKUP(E3167,LD_01[DOCUMENTO],LD_01[REVISÃO])=F3167,"VIGENTE","OBSOLETO")</f>
        <v>VIGENTE</v>
      </c>
      <c r="I3167" t="s">
        <v>4318</v>
      </c>
      <c r="J3167" t="s">
        <v>4855</v>
      </c>
      <c r="K3167" t="str">
        <f t="shared" si="150"/>
        <v>MSV-163MS-626-628</v>
      </c>
      <c r="L3167" t="str">
        <f>_xlfn.XLOOKUP(E3167,LD_PROJETOS!A:A,LD_PROJETOS!H:H)</f>
        <v>GE</v>
      </c>
      <c r="M3167" t="str">
        <f t="shared" si="151"/>
        <v/>
      </c>
      <c r="N3167" t="str">
        <f t="shared" si="152"/>
        <v>C:\Users\luis.nunes\OneDrive - ATERPA\00.SERVIDOR\SALA TÉCNICA\00.PROJETOS\02.DOCUMENTOS\ANO 01\MSV-163MS-626-628\GE</v>
      </c>
      <c r="O3167" t="s">
        <v>4350</v>
      </c>
    </row>
    <row r="3168" spans="1:15" x14ac:dyDescent="0.3">
      <c r="A3168" t="s">
        <v>4874</v>
      </c>
      <c r="B3168">
        <v>380054</v>
      </c>
      <c r="C3168" t="s">
        <v>5998</v>
      </c>
      <c r="D3168" s="11">
        <v>45946</v>
      </c>
      <c r="E3168" t="s">
        <v>3521</v>
      </c>
      <c r="F3168" t="s">
        <v>2825</v>
      </c>
      <c r="G3168" t="s">
        <v>2788</v>
      </c>
      <c r="H3168" t="str">
        <f>IF(_xlfn.XLOOKUP(E3168,LD_01[DOCUMENTO],LD_01[REVISÃO])=F3168,"VIGENTE","OBSOLETO")</f>
        <v>VIGENTE</v>
      </c>
      <c r="I3168" t="s">
        <v>4318</v>
      </c>
      <c r="J3168" t="s">
        <v>4855</v>
      </c>
      <c r="K3168" t="str">
        <f t="shared" si="150"/>
        <v>MSV-163MS-626-628</v>
      </c>
      <c r="L3168" t="str">
        <f>_xlfn.XLOOKUP(E3168,LD_PROJETOS!A:A,LD_PROJETOS!H:H)</f>
        <v>GE</v>
      </c>
      <c r="M3168" t="str">
        <f t="shared" si="151"/>
        <v/>
      </c>
      <c r="N3168" t="str">
        <f t="shared" si="152"/>
        <v>C:\Users\luis.nunes\OneDrive - ATERPA\00.SERVIDOR\SALA TÉCNICA\00.PROJETOS\02.DOCUMENTOS\ANO 01\MSV-163MS-626-628\GE</v>
      </c>
      <c r="O3168" t="s">
        <v>4350</v>
      </c>
    </row>
    <row r="3169" spans="1:15" x14ac:dyDescent="0.3">
      <c r="A3169" t="s">
        <v>4875</v>
      </c>
      <c r="B3169">
        <v>1882376</v>
      </c>
      <c r="C3169" t="s">
        <v>5998</v>
      </c>
      <c r="D3169" s="11">
        <v>45946</v>
      </c>
      <c r="E3169" t="s">
        <v>3522</v>
      </c>
      <c r="F3169" t="s">
        <v>2825</v>
      </c>
      <c r="G3169" t="s">
        <v>2787</v>
      </c>
      <c r="H3169" t="str">
        <f>IF(_xlfn.XLOOKUP(E3169,LD_01[DOCUMENTO],LD_01[REVISÃO])=F3169,"VIGENTE","OBSOLETO")</f>
        <v>VIGENTE</v>
      </c>
      <c r="I3169" t="s">
        <v>4318</v>
      </c>
      <c r="J3169" t="s">
        <v>4855</v>
      </c>
      <c r="K3169" t="str">
        <f t="shared" si="150"/>
        <v>MSV-163MS-626-628</v>
      </c>
      <c r="L3169" t="str">
        <f>_xlfn.XLOOKUP(E3169,LD_PROJETOS!A:A,LD_PROJETOS!H:H)</f>
        <v>GE</v>
      </c>
      <c r="M3169" t="str">
        <f t="shared" si="151"/>
        <v/>
      </c>
      <c r="N3169" t="str">
        <f t="shared" si="152"/>
        <v>C:\Users\luis.nunes\OneDrive - ATERPA\00.SERVIDOR\SALA TÉCNICA\00.PROJETOS\02.DOCUMENTOS\ANO 01\MSV-163MS-626-628\GE</v>
      </c>
      <c r="O3169" t="s">
        <v>4350</v>
      </c>
    </row>
    <row r="3170" spans="1:15" x14ac:dyDescent="0.3">
      <c r="A3170" t="s">
        <v>4876</v>
      </c>
      <c r="B3170">
        <v>487797</v>
      </c>
      <c r="C3170" t="s">
        <v>5998</v>
      </c>
      <c r="D3170" s="11">
        <v>45946</v>
      </c>
      <c r="E3170" t="s">
        <v>3522</v>
      </c>
      <c r="F3170" t="s">
        <v>2825</v>
      </c>
      <c r="G3170" t="s">
        <v>2788</v>
      </c>
      <c r="H3170" t="str">
        <f>IF(_xlfn.XLOOKUP(E3170,LD_01[DOCUMENTO],LD_01[REVISÃO])=F3170,"VIGENTE","OBSOLETO")</f>
        <v>VIGENTE</v>
      </c>
      <c r="I3170" t="s">
        <v>4318</v>
      </c>
      <c r="J3170" t="s">
        <v>4855</v>
      </c>
      <c r="K3170" t="str">
        <f t="shared" si="150"/>
        <v>MSV-163MS-626-628</v>
      </c>
      <c r="L3170" t="str">
        <f>_xlfn.XLOOKUP(E3170,LD_PROJETOS!A:A,LD_PROJETOS!H:H)</f>
        <v>GE</v>
      </c>
      <c r="M3170" t="str">
        <f t="shared" si="151"/>
        <v/>
      </c>
      <c r="N3170" t="str">
        <f t="shared" si="152"/>
        <v>C:\Users\luis.nunes\OneDrive - ATERPA\00.SERVIDOR\SALA TÉCNICA\00.PROJETOS\02.DOCUMENTOS\ANO 01\MSV-163MS-626-628\GE</v>
      </c>
      <c r="O3170" t="s">
        <v>4350</v>
      </c>
    </row>
    <row r="3171" spans="1:15" x14ac:dyDescent="0.3">
      <c r="A3171" t="s">
        <v>4877</v>
      </c>
      <c r="B3171">
        <v>1782909</v>
      </c>
      <c r="C3171" t="s">
        <v>5998</v>
      </c>
      <c r="D3171" s="11">
        <v>45946</v>
      </c>
      <c r="E3171" t="s">
        <v>3523</v>
      </c>
      <c r="F3171" t="s">
        <v>2793</v>
      </c>
      <c r="G3171" t="s">
        <v>2787</v>
      </c>
      <c r="H3171" t="str">
        <f>IF(_xlfn.XLOOKUP(E3171,LD_01[DOCUMENTO],LD_01[REVISÃO])=F3171,"VIGENTE","OBSOLETO")</f>
        <v>VIGENTE</v>
      </c>
      <c r="I3171" t="s">
        <v>4318</v>
      </c>
      <c r="J3171" t="s">
        <v>4855</v>
      </c>
      <c r="K3171" t="str">
        <f t="shared" si="150"/>
        <v>MSV-163MS-626-628</v>
      </c>
      <c r="L3171" t="str">
        <f>_xlfn.XLOOKUP(E3171,LD_PROJETOS!A:A,LD_PROJETOS!H:H)</f>
        <v>GE</v>
      </c>
      <c r="M3171" t="str">
        <f t="shared" si="151"/>
        <v/>
      </c>
      <c r="N3171" t="str">
        <f t="shared" si="152"/>
        <v>C:\Users\luis.nunes\OneDrive - ATERPA\00.SERVIDOR\SALA TÉCNICA\00.PROJETOS\02.DOCUMENTOS\ANO 01\MSV-163MS-626-628\GE</v>
      </c>
      <c r="O3171" t="s">
        <v>4350</v>
      </c>
    </row>
    <row r="3172" spans="1:15" x14ac:dyDescent="0.3">
      <c r="A3172" t="s">
        <v>4878</v>
      </c>
      <c r="B3172">
        <v>474241</v>
      </c>
      <c r="C3172" t="s">
        <v>5998</v>
      </c>
      <c r="D3172" s="11">
        <v>45946</v>
      </c>
      <c r="E3172" t="s">
        <v>3523</v>
      </c>
      <c r="F3172" t="s">
        <v>2793</v>
      </c>
      <c r="G3172" t="s">
        <v>2788</v>
      </c>
      <c r="H3172" t="str">
        <f>IF(_xlfn.XLOOKUP(E3172,LD_01[DOCUMENTO],LD_01[REVISÃO])=F3172,"VIGENTE","OBSOLETO")</f>
        <v>VIGENTE</v>
      </c>
      <c r="I3172" t="s">
        <v>4318</v>
      </c>
      <c r="J3172" t="s">
        <v>4855</v>
      </c>
      <c r="K3172" t="str">
        <f t="shared" si="150"/>
        <v>MSV-163MS-626-628</v>
      </c>
      <c r="L3172" t="str">
        <f>_xlfn.XLOOKUP(E3172,LD_PROJETOS!A:A,LD_PROJETOS!H:H)</f>
        <v>GE</v>
      </c>
      <c r="M3172" t="str">
        <f t="shared" si="151"/>
        <v/>
      </c>
      <c r="N3172" t="str">
        <f t="shared" si="152"/>
        <v>C:\Users\luis.nunes\OneDrive - ATERPA\00.SERVIDOR\SALA TÉCNICA\00.PROJETOS\02.DOCUMENTOS\ANO 01\MSV-163MS-626-628\GE</v>
      </c>
      <c r="O3172" t="s">
        <v>4350</v>
      </c>
    </row>
    <row r="3173" spans="1:15" x14ac:dyDescent="0.3">
      <c r="A3173" t="s">
        <v>4879</v>
      </c>
      <c r="B3173">
        <v>1022817</v>
      </c>
      <c r="C3173" t="s">
        <v>5998</v>
      </c>
      <c r="D3173" s="11">
        <v>45946</v>
      </c>
      <c r="E3173" t="s">
        <v>3528</v>
      </c>
      <c r="F3173" t="s">
        <v>2797</v>
      </c>
      <c r="G3173" t="s">
        <v>2788</v>
      </c>
      <c r="H3173" t="str">
        <f>IF(_xlfn.XLOOKUP(E3173,LD_01[DOCUMENTO],LD_01[REVISÃO])=F3173,"VIGENTE","OBSOLETO")</f>
        <v>VIGENTE</v>
      </c>
      <c r="I3173" t="s">
        <v>4318</v>
      </c>
      <c r="J3173" t="s">
        <v>4855</v>
      </c>
      <c r="K3173" t="str">
        <f t="shared" si="150"/>
        <v>MSV-163MS-626-628</v>
      </c>
      <c r="L3173" t="str">
        <f>_xlfn.XLOOKUP(E3173,LD_PROJETOS!A:A,LD_PROJETOS!H:H)</f>
        <v>GE</v>
      </c>
      <c r="M3173" t="str">
        <f t="shared" si="151"/>
        <v/>
      </c>
      <c r="N3173" t="str">
        <f t="shared" si="152"/>
        <v>C:\Users\luis.nunes\OneDrive - ATERPA\00.SERVIDOR\SALA TÉCNICA\00.PROJETOS\02.DOCUMENTOS\ANO 01\MSV-163MS-626-628\GE</v>
      </c>
      <c r="O3173" t="s">
        <v>4350</v>
      </c>
    </row>
    <row r="3174" spans="1:15" x14ac:dyDescent="0.3">
      <c r="A3174" t="s">
        <v>4880</v>
      </c>
      <c r="B3174">
        <v>10090868</v>
      </c>
      <c r="C3174" t="s">
        <v>5998</v>
      </c>
      <c r="D3174" s="11">
        <v>45946</v>
      </c>
      <c r="E3174" t="s">
        <v>3566</v>
      </c>
      <c r="F3174" t="s">
        <v>2799</v>
      </c>
      <c r="G3174" t="s">
        <v>2788</v>
      </c>
      <c r="H3174" t="str">
        <f>IF(_xlfn.XLOOKUP(E3174,LD_01[DOCUMENTO],LD_01[REVISÃO])=F3174,"VIGENTE","OBSOLETO")</f>
        <v>VIGENTE</v>
      </c>
      <c r="I3174" t="s">
        <v>4318</v>
      </c>
      <c r="J3174" t="s">
        <v>4855</v>
      </c>
      <c r="K3174" t="str">
        <f t="shared" si="150"/>
        <v>MSV-163MS-626-628</v>
      </c>
      <c r="L3174" t="str">
        <f>_xlfn.XLOOKUP(E3174,LD_PROJETOS!A:A,LD_PROJETOS!H:H)</f>
        <v>PV</v>
      </c>
      <c r="M3174" t="str">
        <f t="shared" si="151"/>
        <v/>
      </c>
      <c r="N3174" t="str">
        <f t="shared" si="152"/>
        <v>C:\Users\luis.nunes\OneDrive - ATERPA\00.SERVIDOR\SALA TÉCNICA\00.PROJETOS\02.DOCUMENTOS\ANO 01\MSV-163MS-626-628\PV</v>
      </c>
      <c r="O3174" t="s">
        <v>4350</v>
      </c>
    </row>
    <row r="3175" spans="1:15" x14ac:dyDescent="0.3">
      <c r="A3175" t="s">
        <v>4881</v>
      </c>
      <c r="B3175">
        <v>3261476</v>
      </c>
      <c r="C3175" t="s">
        <v>5998</v>
      </c>
      <c r="D3175" s="11">
        <v>45946</v>
      </c>
      <c r="E3175" t="s">
        <v>3566</v>
      </c>
      <c r="F3175" t="s">
        <v>2799</v>
      </c>
      <c r="G3175" t="s">
        <v>2806</v>
      </c>
      <c r="H3175" t="str">
        <f>IF(_xlfn.XLOOKUP(E3175,LD_01[DOCUMENTO],LD_01[REVISÃO])=F3175,"VIGENTE","OBSOLETO")</f>
        <v>VIGENTE</v>
      </c>
      <c r="I3175" t="s">
        <v>4318</v>
      </c>
      <c r="J3175" t="s">
        <v>4855</v>
      </c>
      <c r="K3175" t="str">
        <f t="shared" si="150"/>
        <v>MSV-163MS-626-628</v>
      </c>
      <c r="L3175" t="str">
        <f>_xlfn.XLOOKUP(E3175,LD_PROJETOS!A:A,LD_PROJETOS!H:H)</f>
        <v>PV</v>
      </c>
      <c r="M3175" t="str">
        <f t="shared" si="151"/>
        <v/>
      </c>
      <c r="N3175" t="str">
        <f t="shared" si="152"/>
        <v>C:\Users\luis.nunes\OneDrive - ATERPA\00.SERVIDOR\SALA TÉCNICA\00.PROJETOS\02.DOCUMENTOS\ANO 01\MSV-163MS-626-628\PV</v>
      </c>
      <c r="O3175" t="s">
        <v>4350</v>
      </c>
    </row>
    <row r="3176" spans="1:15" x14ac:dyDescent="0.3">
      <c r="A3176" t="s">
        <v>4882</v>
      </c>
      <c r="B3176">
        <v>2793468</v>
      </c>
      <c r="C3176" t="s">
        <v>5998</v>
      </c>
      <c r="D3176" s="11">
        <v>45946</v>
      </c>
      <c r="E3176" t="s">
        <v>3569</v>
      </c>
      <c r="F3176" t="s">
        <v>2795</v>
      </c>
      <c r="G3176" t="s">
        <v>2787</v>
      </c>
      <c r="H3176" t="str">
        <f>IF(_xlfn.XLOOKUP(E3176,LD_01[DOCUMENTO],LD_01[REVISÃO])=F3176,"VIGENTE","OBSOLETO")</f>
        <v>VIGENTE</v>
      </c>
      <c r="I3176" t="s">
        <v>4318</v>
      </c>
      <c r="J3176" t="s">
        <v>4855</v>
      </c>
      <c r="K3176" t="str">
        <f t="shared" si="150"/>
        <v>MSV-163MS-626-628</v>
      </c>
      <c r="L3176" t="str">
        <f>_xlfn.XLOOKUP(E3176,LD_PROJETOS!A:A,LD_PROJETOS!H:H)</f>
        <v>EL</v>
      </c>
      <c r="M3176" t="str">
        <f t="shared" si="151"/>
        <v/>
      </c>
      <c r="N3176" t="str">
        <f t="shared" si="152"/>
        <v>C:\Users\luis.nunes\OneDrive - ATERPA\00.SERVIDOR\SALA TÉCNICA\00.PROJETOS\02.DOCUMENTOS\ANO 01\MSV-163MS-626-628\EL</v>
      </c>
      <c r="O3176" t="s">
        <v>4350</v>
      </c>
    </row>
    <row r="3177" spans="1:15" x14ac:dyDescent="0.3">
      <c r="A3177" t="s">
        <v>4883</v>
      </c>
      <c r="B3177">
        <v>530251</v>
      </c>
      <c r="C3177" t="s">
        <v>5998</v>
      </c>
      <c r="D3177" s="11">
        <v>45946</v>
      </c>
      <c r="E3177" t="s">
        <v>3569</v>
      </c>
      <c r="F3177" t="s">
        <v>2795</v>
      </c>
      <c r="G3177" t="s">
        <v>2788</v>
      </c>
      <c r="H3177" t="str">
        <f>IF(_xlfn.XLOOKUP(E3177,LD_01[DOCUMENTO],LD_01[REVISÃO])=F3177,"VIGENTE","OBSOLETO")</f>
        <v>VIGENTE</v>
      </c>
      <c r="I3177" t="s">
        <v>4318</v>
      </c>
      <c r="J3177" t="s">
        <v>4855</v>
      </c>
      <c r="K3177" t="str">
        <f t="shared" si="150"/>
        <v>MSV-163MS-626-628</v>
      </c>
      <c r="L3177" t="str">
        <f>_xlfn.XLOOKUP(E3177,LD_PROJETOS!A:A,LD_PROJETOS!H:H)</f>
        <v>EL</v>
      </c>
      <c r="M3177" t="str">
        <f t="shared" si="151"/>
        <v/>
      </c>
      <c r="N3177" t="str">
        <f t="shared" si="152"/>
        <v>C:\Users\luis.nunes\OneDrive - ATERPA\00.SERVIDOR\SALA TÉCNICA\00.PROJETOS\02.DOCUMENTOS\ANO 01\MSV-163MS-626-628\EL</v>
      </c>
      <c r="O3177" t="s">
        <v>4350</v>
      </c>
    </row>
    <row r="3178" spans="1:15" x14ac:dyDescent="0.3">
      <c r="A3178" t="s">
        <v>4884</v>
      </c>
      <c r="B3178">
        <v>2553282</v>
      </c>
      <c r="C3178" t="s">
        <v>5998</v>
      </c>
      <c r="D3178" s="11">
        <v>45946</v>
      </c>
      <c r="E3178" t="s">
        <v>3570</v>
      </c>
      <c r="F3178" t="s">
        <v>2795</v>
      </c>
      <c r="G3178" t="s">
        <v>2787</v>
      </c>
      <c r="H3178" t="str">
        <f>IF(_xlfn.XLOOKUP(E3178,LD_01[DOCUMENTO],LD_01[REVISÃO])=F3178,"VIGENTE","OBSOLETO")</f>
        <v>VIGENTE</v>
      </c>
      <c r="I3178" t="s">
        <v>4318</v>
      </c>
      <c r="J3178" t="s">
        <v>4855</v>
      </c>
      <c r="K3178" t="str">
        <f t="shared" si="150"/>
        <v>MSV-163MS-626-628</v>
      </c>
      <c r="L3178" t="str">
        <f>_xlfn.XLOOKUP(E3178,LD_PROJETOS!A:A,LD_PROJETOS!H:H)</f>
        <v>EL</v>
      </c>
      <c r="M3178" t="str">
        <f t="shared" si="151"/>
        <v/>
      </c>
      <c r="N3178" t="str">
        <f t="shared" si="152"/>
        <v>C:\Users\luis.nunes\OneDrive - ATERPA\00.SERVIDOR\SALA TÉCNICA\00.PROJETOS\02.DOCUMENTOS\ANO 01\MSV-163MS-626-628\EL</v>
      </c>
      <c r="O3178" t="s">
        <v>4350</v>
      </c>
    </row>
    <row r="3179" spans="1:15" x14ac:dyDescent="0.3">
      <c r="A3179" t="s">
        <v>4885</v>
      </c>
      <c r="B3179">
        <v>426860</v>
      </c>
      <c r="C3179" t="s">
        <v>5998</v>
      </c>
      <c r="D3179" s="11">
        <v>45946</v>
      </c>
      <c r="E3179" t="s">
        <v>3570</v>
      </c>
      <c r="F3179" t="s">
        <v>2795</v>
      </c>
      <c r="G3179" t="s">
        <v>2788</v>
      </c>
      <c r="H3179" t="str">
        <f>IF(_xlfn.XLOOKUP(E3179,LD_01[DOCUMENTO],LD_01[REVISÃO])=F3179,"VIGENTE","OBSOLETO")</f>
        <v>VIGENTE</v>
      </c>
      <c r="I3179" t="s">
        <v>4318</v>
      </c>
      <c r="J3179" t="s">
        <v>4855</v>
      </c>
      <c r="K3179" t="str">
        <f t="shared" si="150"/>
        <v>MSV-163MS-626-628</v>
      </c>
      <c r="L3179" t="str">
        <f>_xlfn.XLOOKUP(E3179,LD_PROJETOS!A:A,LD_PROJETOS!H:H)</f>
        <v>EL</v>
      </c>
      <c r="M3179" t="str">
        <f t="shared" si="151"/>
        <v/>
      </c>
      <c r="N3179" t="str">
        <f t="shared" si="152"/>
        <v>C:\Users\luis.nunes\OneDrive - ATERPA\00.SERVIDOR\SALA TÉCNICA\00.PROJETOS\02.DOCUMENTOS\ANO 01\MSV-163MS-626-628\EL</v>
      </c>
      <c r="O3179" t="s">
        <v>4350</v>
      </c>
    </row>
    <row r="3180" spans="1:15" x14ac:dyDescent="0.3">
      <c r="A3180" t="s">
        <v>4886</v>
      </c>
      <c r="B3180">
        <v>339097</v>
      </c>
      <c r="C3180" t="s">
        <v>5998</v>
      </c>
      <c r="D3180" s="11">
        <v>45946</v>
      </c>
      <c r="E3180" t="s">
        <v>3574</v>
      </c>
      <c r="F3180" t="s">
        <v>2825</v>
      </c>
      <c r="G3180" t="s">
        <v>2788</v>
      </c>
      <c r="H3180" t="str">
        <f>IF(_xlfn.XLOOKUP(E3180,LD_01[DOCUMENTO],LD_01[REVISÃO])=F3180,"VIGENTE","OBSOLETO")</f>
        <v>VIGENTE</v>
      </c>
      <c r="I3180" t="s">
        <v>4319</v>
      </c>
      <c r="J3180" t="s">
        <v>4855</v>
      </c>
      <c r="K3180" t="str">
        <f t="shared" si="150"/>
        <v>MSV-163MS-634-RET</v>
      </c>
      <c r="L3180" t="str">
        <f>_xlfn.XLOOKUP(E3180,LD_PROJETOS!A:A,LD_PROJETOS!H:H)</f>
        <v>EL</v>
      </c>
      <c r="M3180" t="str">
        <f t="shared" si="151"/>
        <v/>
      </c>
      <c r="N3180" t="str">
        <f t="shared" si="152"/>
        <v>C:\Users\luis.nunes\OneDrive - ATERPA\00.SERVIDOR\SALA TÉCNICA\00.PROJETOS\02.DOCUMENTOS\ANO 01\MSV-163MS-634-RET\EL</v>
      </c>
      <c r="O3180" t="s">
        <v>4350</v>
      </c>
    </row>
    <row r="3181" spans="1:15" x14ac:dyDescent="0.3">
      <c r="A3181" t="s">
        <v>4887</v>
      </c>
      <c r="B3181">
        <v>747669</v>
      </c>
      <c r="C3181" t="s">
        <v>5998</v>
      </c>
      <c r="D3181" s="11">
        <v>45946</v>
      </c>
      <c r="E3181" t="s">
        <v>3635</v>
      </c>
      <c r="F3181" t="s">
        <v>2818</v>
      </c>
      <c r="G3181" t="s">
        <v>2788</v>
      </c>
      <c r="H3181" t="str">
        <f>IF(_xlfn.XLOOKUP(E3181,LD_01[DOCUMENTO],LD_01[REVISÃO])=F3181,"VIGENTE","OBSOLETO")</f>
        <v>VIGENTE</v>
      </c>
      <c r="I3181" t="s">
        <v>4319</v>
      </c>
      <c r="J3181" t="s">
        <v>4855</v>
      </c>
      <c r="K3181" t="str">
        <f t="shared" si="150"/>
        <v>MSV-163MS-634-RET</v>
      </c>
      <c r="L3181" t="str">
        <f>_xlfn.XLOOKUP(E3181,LD_PROJETOS!A:A,LD_PROJETOS!H:H)</f>
        <v>DR</v>
      </c>
      <c r="M3181" t="str">
        <f t="shared" si="151"/>
        <v/>
      </c>
      <c r="N3181" t="str">
        <f t="shared" si="152"/>
        <v>C:\Users\luis.nunes\OneDrive - ATERPA\00.SERVIDOR\SALA TÉCNICA\00.PROJETOS\02.DOCUMENTOS\ANO 01\MSV-163MS-634-RET\DR</v>
      </c>
      <c r="O3181" t="s">
        <v>4350</v>
      </c>
    </row>
    <row r="3182" spans="1:15" x14ac:dyDescent="0.3">
      <c r="A3182" t="s">
        <v>4888</v>
      </c>
      <c r="B3182">
        <v>2323981</v>
      </c>
      <c r="C3182" t="s">
        <v>5998</v>
      </c>
      <c r="D3182" s="11">
        <v>45946</v>
      </c>
      <c r="E3182" t="s">
        <v>3636</v>
      </c>
      <c r="F3182" t="s">
        <v>2791</v>
      </c>
      <c r="G3182" t="s">
        <v>2788</v>
      </c>
      <c r="H3182" t="str">
        <f>IF(_xlfn.XLOOKUP(E3182,LD_01[DOCUMENTO],LD_01[REVISÃO])=F3182,"VIGENTE","OBSOLETO")</f>
        <v>VIGENTE</v>
      </c>
      <c r="I3182" t="s">
        <v>4320</v>
      </c>
      <c r="J3182" t="s">
        <v>4855</v>
      </c>
      <c r="K3182" t="str">
        <f t="shared" si="150"/>
        <v>MSV-163MS-638-NORTE</v>
      </c>
      <c r="L3182" t="str">
        <f>_xlfn.XLOOKUP(E3182,LD_PROJETOS!A:A,LD_PROJETOS!H:H)</f>
        <v>DR</v>
      </c>
      <c r="M3182" t="str">
        <f t="shared" si="151"/>
        <v/>
      </c>
      <c r="N3182" t="str">
        <f t="shared" si="152"/>
        <v>C:\Users\luis.nunes\OneDrive - ATERPA\00.SERVIDOR\SALA TÉCNICA\00.PROJETOS\02.DOCUMENTOS\ANO 01\MSV-163MS-638-NORTE\DR</v>
      </c>
      <c r="O3182" t="s">
        <v>4350</v>
      </c>
    </row>
    <row r="3183" spans="1:15" x14ac:dyDescent="0.3">
      <c r="A3183" t="s">
        <v>4889</v>
      </c>
      <c r="B3183">
        <v>5114152</v>
      </c>
      <c r="C3183" t="s">
        <v>5998</v>
      </c>
      <c r="D3183" s="11">
        <v>45946</v>
      </c>
      <c r="E3183" t="s">
        <v>3719</v>
      </c>
      <c r="F3183" t="s">
        <v>2795</v>
      </c>
      <c r="G3183" t="s">
        <v>2787</v>
      </c>
      <c r="H3183" t="str">
        <f>IF(_xlfn.XLOOKUP(E3183,LD_01[DOCUMENTO],LD_01[REVISÃO])=F3183,"VIGENTE","OBSOLETO")</f>
        <v>OBSOLETO</v>
      </c>
      <c r="I3183" t="s">
        <v>4320</v>
      </c>
      <c r="J3183" t="s">
        <v>4855</v>
      </c>
      <c r="K3183" t="str">
        <f t="shared" si="150"/>
        <v>MSV-163MS-638-NORTE</v>
      </c>
      <c r="L3183" t="str">
        <f>_xlfn.XLOOKUP(E3183,LD_PROJETOS!A:A,LD_PROJETOS!H:H)</f>
        <v>DR</v>
      </c>
      <c r="M3183" t="str">
        <f t="shared" si="151"/>
        <v>OBSOLETO</v>
      </c>
      <c r="N3183" t="str">
        <f t="shared" si="152"/>
        <v>C:\Users\luis.nunes\OneDrive - ATERPA\00.SERVIDOR\SALA TÉCNICA\00.PROJETOS\02.DOCUMENTOS\ANO 01\MSV-163MS-638-NORTE\DR\OBSOLETO</v>
      </c>
      <c r="O3183" t="s">
        <v>4350</v>
      </c>
    </row>
    <row r="3184" spans="1:15" x14ac:dyDescent="0.3">
      <c r="A3184" t="s">
        <v>4890</v>
      </c>
      <c r="B3184">
        <v>636048</v>
      </c>
      <c r="C3184" t="s">
        <v>5998</v>
      </c>
      <c r="D3184" s="11">
        <v>45946</v>
      </c>
      <c r="E3184" t="s">
        <v>3719</v>
      </c>
      <c r="F3184" t="s">
        <v>2795</v>
      </c>
      <c r="G3184" t="s">
        <v>2788</v>
      </c>
      <c r="H3184" t="str">
        <f>IF(_xlfn.XLOOKUP(E3184,LD_01[DOCUMENTO],LD_01[REVISÃO])=F3184,"VIGENTE","OBSOLETO")</f>
        <v>OBSOLETO</v>
      </c>
      <c r="I3184" t="s">
        <v>4320</v>
      </c>
      <c r="J3184" t="s">
        <v>4855</v>
      </c>
      <c r="K3184" t="str">
        <f t="shared" si="150"/>
        <v>MSV-163MS-638-NORTE</v>
      </c>
      <c r="L3184" t="str">
        <f>_xlfn.XLOOKUP(E3184,LD_PROJETOS!A:A,LD_PROJETOS!H:H)</f>
        <v>DR</v>
      </c>
      <c r="M3184" t="str">
        <f t="shared" si="151"/>
        <v>OBSOLETO</v>
      </c>
      <c r="N3184" t="str">
        <f t="shared" si="152"/>
        <v>C:\Users\luis.nunes\OneDrive - ATERPA\00.SERVIDOR\SALA TÉCNICA\00.PROJETOS\02.DOCUMENTOS\ANO 01\MSV-163MS-638-NORTE\DR\OBSOLETO</v>
      </c>
      <c r="O3184" t="s">
        <v>4350</v>
      </c>
    </row>
    <row r="3185" spans="1:16" x14ac:dyDescent="0.3">
      <c r="A3185" t="s">
        <v>4891</v>
      </c>
      <c r="B3185">
        <v>5075251</v>
      </c>
      <c r="C3185" t="s">
        <v>5998</v>
      </c>
      <c r="D3185" s="11">
        <v>45946</v>
      </c>
      <c r="E3185" t="s">
        <v>3721</v>
      </c>
      <c r="F3185" t="s">
        <v>2797</v>
      </c>
      <c r="G3185" t="s">
        <v>2787</v>
      </c>
      <c r="H3185" t="str">
        <f>IF(_xlfn.XLOOKUP(E3185,LD_01[DOCUMENTO],LD_01[REVISÃO])=F3185,"VIGENTE","OBSOLETO")</f>
        <v>VIGENTE</v>
      </c>
      <c r="I3185" t="s">
        <v>4320</v>
      </c>
      <c r="J3185" t="s">
        <v>4855</v>
      </c>
      <c r="K3185" t="str">
        <f t="shared" si="150"/>
        <v>MSV-163MS-638-NORTE</v>
      </c>
      <c r="L3185" t="str">
        <f>_xlfn.XLOOKUP(E3185,LD_PROJETOS!A:A,LD_PROJETOS!H:H)</f>
        <v>DR</v>
      </c>
      <c r="M3185" t="str">
        <f t="shared" si="151"/>
        <v/>
      </c>
      <c r="N3185" t="str">
        <f t="shared" si="152"/>
        <v>C:\Users\luis.nunes\OneDrive - ATERPA\00.SERVIDOR\SALA TÉCNICA\00.PROJETOS\02.DOCUMENTOS\ANO 01\MSV-163MS-638-NORTE\DR</v>
      </c>
      <c r="O3185" t="s">
        <v>4350</v>
      </c>
    </row>
    <row r="3186" spans="1:16" x14ac:dyDescent="0.3">
      <c r="A3186" t="s">
        <v>4892</v>
      </c>
      <c r="B3186">
        <v>693588</v>
      </c>
      <c r="C3186" t="s">
        <v>5998</v>
      </c>
      <c r="D3186" s="11">
        <v>45946</v>
      </c>
      <c r="E3186" t="s">
        <v>3721</v>
      </c>
      <c r="F3186" t="s">
        <v>2797</v>
      </c>
      <c r="G3186" t="s">
        <v>2788</v>
      </c>
      <c r="H3186" t="str">
        <f>IF(_xlfn.XLOOKUP(E3186,LD_01[DOCUMENTO],LD_01[REVISÃO])=F3186,"VIGENTE","OBSOLETO")</f>
        <v>VIGENTE</v>
      </c>
      <c r="I3186" t="s">
        <v>4320</v>
      </c>
      <c r="J3186" t="s">
        <v>4855</v>
      </c>
      <c r="K3186" t="str">
        <f t="shared" si="150"/>
        <v>MSV-163MS-638-NORTE</v>
      </c>
      <c r="L3186" t="str">
        <f>_xlfn.XLOOKUP(E3186,LD_PROJETOS!A:A,LD_PROJETOS!H:H)</f>
        <v>DR</v>
      </c>
      <c r="M3186" t="str">
        <f t="shared" si="151"/>
        <v/>
      </c>
      <c r="N3186" t="str">
        <f t="shared" si="152"/>
        <v>C:\Users\luis.nunes\OneDrive - ATERPA\00.SERVIDOR\SALA TÉCNICA\00.PROJETOS\02.DOCUMENTOS\ANO 01\MSV-163MS-638-NORTE\DR</v>
      </c>
      <c r="O3186" t="s">
        <v>4350</v>
      </c>
    </row>
    <row r="3187" spans="1:16" x14ac:dyDescent="0.3">
      <c r="A3187" t="s">
        <v>4893</v>
      </c>
      <c r="B3187">
        <v>8225437</v>
      </c>
      <c r="C3187" t="s">
        <v>5998</v>
      </c>
      <c r="D3187" s="11">
        <v>45946</v>
      </c>
      <c r="E3187" t="s">
        <v>3722</v>
      </c>
      <c r="F3187" t="s">
        <v>2797</v>
      </c>
      <c r="G3187" t="s">
        <v>2787</v>
      </c>
      <c r="H3187" t="str">
        <f>IF(_xlfn.XLOOKUP(E3187,LD_01[DOCUMENTO],LD_01[REVISÃO])=F3187,"VIGENTE","OBSOLETO")</f>
        <v>OBSOLETO</v>
      </c>
      <c r="I3187" t="s">
        <v>4320</v>
      </c>
      <c r="J3187" t="s">
        <v>4855</v>
      </c>
      <c r="K3187" t="str">
        <f t="shared" si="150"/>
        <v>MSV-163MS-638-NORTE</v>
      </c>
      <c r="L3187" t="str">
        <f>_xlfn.XLOOKUP(E3187,LD_PROJETOS!A:A,LD_PROJETOS!H:H)</f>
        <v>DR</v>
      </c>
      <c r="M3187" t="str">
        <f t="shared" si="151"/>
        <v>OBSOLETO</v>
      </c>
      <c r="N3187" t="str">
        <f t="shared" si="152"/>
        <v>C:\Users\luis.nunes\OneDrive - ATERPA\00.SERVIDOR\SALA TÉCNICA\00.PROJETOS\02.DOCUMENTOS\ANO 01\MSV-163MS-638-NORTE\DR\OBSOLETO</v>
      </c>
      <c r="O3187" t="s">
        <v>4350</v>
      </c>
    </row>
    <row r="3188" spans="1:16" x14ac:dyDescent="0.3">
      <c r="A3188" t="s">
        <v>4894</v>
      </c>
      <c r="B3188">
        <v>643705</v>
      </c>
      <c r="C3188" t="s">
        <v>5998</v>
      </c>
      <c r="D3188" s="11">
        <v>45946</v>
      </c>
      <c r="E3188" t="s">
        <v>3722</v>
      </c>
      <c r="F3188" t="s">
        <v>2797</v>
      </c>
      <c r="G3188" t="s">
        <v>2788</v>
      </c>
      <c r="H3188" t="str">
        <f>IF(_xlfn.XLOOKUP(E3188,LD_01[DOCUMENTO],LD_01[REVISÃO])=F3188,"VIGENTE","OBSOLETO")</f>
        <v>OBSOLETO</v>
      </c>
      <c r="I3188" t="s">
        <v>4320</v>
      </c>
      <c r="J3188" t="s">
        <v>4855</v>
      </c>
      <c r="K3188" t="str">
        <f t="shared" si="150"/>
        <v>MSV-163MS-638-NORTE</v>
      </c>
      <c r="L3188" t="str">
        <f>_xlfn.XLOOKUP(E3188,LD_PROJETOS!A:A,LD_PROJETOS!H:H)</f>
        <v>DR</v>
      </c>
      <c r="M3188" t="str">
        <f t="shared" si="151"/>
        <v>OBSOLETO</v>
      </c>
      <c r="N3188" t="str">
        <f t="shared" si="152"/>
        <v>C:\Users\luis.nunes\OneDrive - ATERPA\00.SERVIDOR\SALA TÉCNICA\00.PROJETOS\02.DOCUMENTOS\ANO 01\MSV-163MS-638-NORTE\DR\OBSOLETO</v>
      </c>
      <c r="O3188" t="s">
        <v>4350</v>
      </c>
    </row>
    <row r="3189" spans="1:16" x14ac:dyDescent="0.3">
      <c r="A3189" t="s">
        <v>4895</v>
      </c>
      <c r="B3189">
        <v>3971833</v>
      </c>
      <c r="C3189" t="s">
        <v>5998</v>
      </c>
      <c r="D3189" s="11">
        <v>45946</v>
      </c>
      <c r="E3189" t="s">
        <v>3725</v>
      </c>
      <c r="F3189" t="s">
        <v>2797</v>
      </c>
      <c r="G3189" t="s">
        <v>2787</v>
      </c>
      <c r="H3189" t="str">
        <f>IF(_xlfn.XLOOKUP(E3189,LD_01[DOCUMENTO],LD_01[REVISÃO])=F3189,"VIGENTE","OBSOLETO")</f>
        <v>VIGENTE</v>
      </c>
      <c r="I3189" t="s">
        <v>4320</v>
      </c>
      <c r="J3189" t="s">
        <v>4855</v>
      </c>
      <c r="K3189" t="str">
        <f t="shared" si="150"/>
        <v>MSV-163MS-638-NORTE</v>
      </c>
      <c r="L3189" t="str">
        <f>_xlfn.XLOOKUP(E3189,LD_PROJETOS!A:A,LD_PROJETOS!H:H)</f>
        <v>DR</v>
      </c>
      <c r="M3189" t="str">
        <f t="shared" si="151"/>
        <v/>
      </c>
      <c r="N3189" t="str">
        <f t="shared" si="152"/>
        <v>C:\Users\luis.nunes\OneDrive - ATERPA\00.SERVIDOR\SALA TÉCNICA\00.PROJETOS\02.DOCUMENTOS\ANO 01\MSV-163MS-638-NORTE\DR</v>
      </c>
      <c r="O3189" t="s">
        <v>4350</v>
      </c>
    </row>
    <row r="3190" spans="1:16" x14ac:dyDescent="0.3">
      <c r="A3190" t="s">
        <v>4896</v>
      </c>
      <c r="B3190">
        <v>483080</v>
      </c>
      <c r="C3190" t="s">
        <v>5998</v>
      </c>
      <c r="D3190" s="11">
        <v>45946</v>
      </c>
      <c r="E3190" t="s">
        <v>3725</v>
      </c>
      <c r="F3190" t="s">
        <v>2797</v>
      </c>
      <c r="G3190" t="s">
        <v>2788</v>
      </c>
      <c r="H3190" t="str">
        <f>IF(_xlfn.XLOOKUP(E3190,LD_01[DOCUMENTO],LD_01[REVISÃO])=F3190,"VIGENTE","OBSOLETO")</f>
        <v>VIGENTE</v>
      </c>
      <c r="I3190" t="s">
        <v>4320</v>
      </c>
      <c r="J3190" t="s">
        <v>4855</v>
      </c>
      <c r="K3190" t="str">
        <f t="shared" si="150"/>
        <v>MSV-163MS-638-NORTE</v>
      </c>
      <c r="L3190" t="str">
        <f>_xlfn.XLOOKUP(E3190,LD_PROJETOS!A:A,LD_PROJETOS!H:H)</f>
        <v>DR</v>
      </c>
      <c r="M3190" t="str">
        <f t="shared" si="151"/>
        <v/>
      </c>
      <c r="N3190" t="str">
        <f t="shared" si="152"/>
        <v>C:\Users\luis.nunes\OneDrive - ATERPA\00.SERVIDOR\SALA TÉCNICA\00.PROJETOS\02.DOCUMENTOS\ANO 01\MSV-163MS-638-NORTE\DR</v>
      </c>
      <c r="O3190" t="s">
        <v>4350</v>
      </c>
    </row>
    <row r="3191" spans="1:16" x14ac:dyDescent="0.3">
      <c r="A3191" t="s">
        <v>4897</v>
      </c>
      <c r="B3191">
        <v>1789796</v>
      </c>
      <c r="C3191" t="s">
        <v>5998</v>
      </c>
      <c r="D3191" s="11">
        <v>45946</v>
      </c>
      <c r="E3191" t="s">
        <v>4073</v>
      </c>
      <c r="F3191" t="s">
        <v>2791</v>
      </c>
      <c r="G3191" t="s">
        <v>2787</v>
      </c>
      <c r="H3191" t="str">
        <f>IF(_xlfn.XLOOKUP(E3191,LD_01[DOCUMENTO],LD_01[REVISÃO])=F3191,"VIGENTE","OBSOLETO")</f>
        <v>VIGENTE</v>
      </c>
      <c r="I3191" t="s">
        <v>4320</v>
      </c>
      <c r="J3191" t="s">
        <v>4855</v>
      </c>
      <c r="K3191" t="str">
        <f t="shared" si="150"/>
        <v>MSV-163MS-638-NORTE</v>
      </c>
      <c r="L3191" t="str">
        <f>_xlfn.XLOOKUP(E3191,LD_PROJETOS!A:A,LD_PROJETOS!H:H)</f>
        <v>DR</v>
      </c>
      <c r="M3191" t="str">
        <f t="shared" si="151"/>
        <v/>
      </c>
      <c r="N3191" t="str">
        <f t="shared" si="152"/>
        <v>C:\Users\luis.nunes\OneDrive - ATERPA\00.SERVIDOR\SALA TÉCNICA\00.PROJETOS\02.DOCUMENTOS\ANO 01\MSV-163MS-638-NORTE\DR</v>
      </c>
      <c r="O3191" t="s">
        <v>4350</v>
      </c>
    </row>
    <row r="3192" spans="1:16" x14ac:dyDescent="0.3">
      <c r="A3192" t="s">
        <v>4898</v>
      </c>
      <c r="B3192">
        <v>351120</v>
      </c>
      <c r="C3192" t="s">
        <v>5998</v>
      </c>
      <c r="D3192" s="11">
        <v>45946</v>
      </c>
      <c r="E3192" t="s">
        <v>4073</v>
      </c>
      <c r="F3192" t="s">
        <v>2791</v>
      </c>
      <c r="G3192" t="s">
        <v>2788</v>
      </c>
      <c r="H3192" t="str">
        <f>IF(_xlfn.XLOOKUP(E3192,LD_01[DOCUMENTO],LD_01[REVISÃO])=F3192,"VIGENTE","OBSOLETO")</f>
        <v>VIGENTE</v>
      </c>
      <c r="I3192" t="s">
        <v>4321</v>
      </c>
      <c r="J3192" t="s">
        <v>4855</v>
      </c>
      <c r="K3192" t="str">
        <f t="shared" si="150"/>
        <v>MSV-163MS-702-NORTE</v>
      </c>
      <c r="L3192" t="str">
        <f>_xlfn.XLOOKUP(E3192,LD_PROJETOS!A:A,LD_PROJETOS!H:H)</f>
        <v>DR</v>
      </c>
      <c r="M3192" t="str">
        <f t="shared" si="151"/>
        <v/>
      </c>
      <c r="N3192" t="str">
        <f t="shared" si="152"/>
        <v>C:\Users\luis.nunes\OneDrive - ATERPA\00.SERVIDOR\SALA TÉCNICA\00.PROJETOS\02.DOCUMENTOS\ANO 01\MSV-163MS-702-NORTE\DR</v>
      </c>
      <c r="O3192" t="s">
        <v>4350</v>
      </c>
    </row>
    <row r="3193" spans="1:16" x14ac:dyDescent="0.3">
      <c r="A3193" t="s">
        <v>4899</v>
      </c>
      <c r="B3193">
        <v>336550</v>
      </c>
      <c r="C3193" t="s">
        <v>5998</v>
      </c>
      <c r="D3193" s="11">
        <v>45946</v>
      </c>
      <c r="E3193" t="s">
        <v>3959</v>
      </c>
      <c r="F3193" t="s">
        <v>2797</v>
      </c>
      <c r="G3193" t="s">
        <v>2788</v>
      </c>
      <c r="H3193" t="str">
        <f>IF(_xlfn.XLOOKUP(E3193,LD_01[DOCUMENTO],LD_01[REVISÃO])=F3193,"VIGENTE","OBSOLETO")</f>
        <v>VIGENTE</v>
      </c>
      <c r="I3193" t="s">
        <v>4322</v>
      </c>
      <c r="J3193" t="s">
        <v>4855</v>
      </c>
      <c r="K3193" t="str">
        <f t="shared" si="150"/>
        <v>MSV-163MS-730-732</v>
      </c>
      <c r="L3193" t="str">
        <f>_xlfn.XLOOKUP(E3193,LD_PROJETOS!A:A,LD_PROJETOS!H:H)</f>
        <v>EL</v>
      </c>
      <c r="M3193" t="str">
        <f t="shared" si="151"/>
        <v/>
      </c>
      <c r="N3193" t="str">
        <f t="shared" si="152"/>
        <v>C:\Users\luis.nunes\OneDrive - ATERPA\00.SERVIDOR\SALA TÉCNICA\00.PROJETOS\02.DOCUMENTOS\ANO 01\MSV-163MS-730-732\EL</v>
      </c>
      <c r="O3193" t="s">
        <v>4350</v>
      </c>
    </row>
    <row r="3194" spans="1:16" x14ac:dyDescent="0.3">
      <c r="A3194" t="s">
        <v>4900</v>
      </c>
      <c r="B3194">
        <v>1683097</v>
      </c>
      <c r="C3194" t="s">
        <v>5998</v>
      </c>
      <c r="D3194" s="11">
        <v>45946</v>
      </c>
      <c r="E3194" t="s">
        <v>4032</v>
      </c>
      <c r="F3194" t="s">
        <v>2797</v>
      </c>
      <c r="G3194" t="s">
        <v>2788</v>
      </c>
      <c r="H3194" t="str">
        <f>IF(_xlfn.XLOOKUP(E3194,LD_01[DOCUMENTO],LD_01[REVISÃO])=F3194,"VIGENTE","OBSOLETO")</f>
        <v>VIGENTE</v>
      </c>
      <c r="I3194" t="s">
        <v>4322</v>
      </c>
      <c r="J3194" t="s">
        <v>4855</v>
      </c>
      <c r="K3194" t="str">
        <f t="shared" si="150"/>
        <v>MSV-163MS-730-732</v>
      </c>
      <c r="L3194" t="str">
        <f>_xlfn.XLOOKUP(E3194,LD_PROJETOS!A:A,LD_PROJETOS!H:H)</f>
        <v>EL</v>
      </c>
      <c r="M3194" t="str">
        <f t="shared" si="151"/>
        <v/>
      </c>
      <c r="N3194" t="str">
        <f t="shared" si="152"/>
        <v>C:\Users\luis.nunes\OneDrive - ATERPA\00.SERVIDOR\SALA TÉCNICA\00.PROJETOS\02.DOCUMENTOS\ANO 01\MSV-163MS-730-732\EL</v>
      </c>
      <c r="O3194" t="s">
        <v>4350</v>
      </c>
    </row>
    <row r="3195" spans="1:16" x14ac:dyDescent="0.3">
      <c r="A3195" t="s">
        <v>4901</v>
      </c>
      <c r="B3195">
        <v>483057</v>
      </c>
      <c r="C3195" t="s">
        <v>5998</v>
      </c>
      <c r="D3195" s="11">
        <v>45946</v>
      </c>
      <c r="E3195" t="s">
        <v>4033</v>
      </c>
      <c r="F3195" t="s">
        <v>2797</v>
      </c>
      <c r="G3195" t="s">
        <v>2788</v>
      </c>
      <c r="H3195" t="str">
        <f>IF(_xlfn.XLOOKUP(E3195,LD_01[DOCUMENTO],LD_01[REVISÃO])=F3195,"VIGENTE","OBSOLETO")</f>
        <v>VIGENTE</v>
      </c>
      <c r="I3195" t="s">
        <v>4322</v>
      </c>
      <c r="J3195" t="s">
        <v>4855</v>
      </c>
      <c r="K3195" t="str">
        <f t="shared" si="150"/>
        <v>MSV-163MS-730-732</v>
      </c>
      <c r="L3195" t="str">
        <f>_xlfn.XLOOKUP(E3195,LD_PROJETOS!A:A,LD_PROJETOS!H:H)</f>
        <v>EL</v>
      </c>
      <c r="M3195" t="str">
        <f t="shared" si="151"/>
        <v/>
      </c>
      <c r="N3195" t="str">
        <f t="shared" si="152"/>
        <v>C:\Users\luis.nunes\OneDrive - ATERPA\00.SERVIDOR\SALA TÉCNICA\00.PROJETOS\02.DOCUMENTOS\ANO 01\MSV-163MS-730-732\EL</v>
      </c>
      <c r="O3195" t="s">
        <v>4350</v>
      </c>
    </row>
    <row r="3196" spans="1:16" x14ac:dyDescent="0.3">
      <c r="A3196" t="s">
        <v>4902</v>
      </c>
      <c r="B3196">
        <v>350229</v>
      </c>
      <c r="C3196" t="s">
        <v>5998</v>
      </c>
      <c r="D3196" s="11">
        <v>45946</v>
      </c>
      <c r="E3196" t="s">
        <v>4034</v>
      </c>
      <c r="F3196" t="s">
        <v>2797</v>
      </c>
      <c r="G3196" t="s">
        <v>2788</v>
      </c>
      <c r="H3196" t="str">
        <f>IF(_xlfn.XLOOKUP(E3196,LD_01[DOCUMENTO],LD_01[REVISÃO])=F3196,"VIGENTE","OBSOLETO")</f>
        <v>VIGENTE</v>
      </c>
      <c r="I3196" t="s">
        <v>4317</v>
      </c>
      <c r="J3196" t="s">
        <v>4855</v>
      </c>
      <c r="K3196" t="str">
        <f t="shared" ref="K3196:K3211" si="153">"MSV-163MS-"&amp;I3196</f>
        <v>MSV-163MS-535-545</v>
      </c>
      <c r="L3196" t="str">
        <f>_xlfn.XLOOKUP(E3196,LD_PROJETOS!A:A,LD_PROJETOS!H:H)</f>
        <v>EL</v>
      </c>
      <c r="M3196" t="str">
        <f t="shared" ref="M3196:M3211" si="154">IF(H3196&lt;&gt;"OBSOLETO","",H3196)</f>
        <v/>
      </c>
      <c r="N3196" t="str">
        <f t="shared" ref="N3196:N3211" si="155">_xlfn.TEXTJOIN("\",TRUE,J3196:M3196)</f>
        <v>C:\Users\luis.nunes\OneDrive - ATERPA\00.SERVIDOR\SALA TÉCNICA\00.PROJETOS\02.DOCUMENTOS\ANO 01\MSV-163MS-535-545\EL</v>
      </c>
      <c r="O3196" t="s">
        <v>4350</v>
      </c>
      <c r="P3196" t="s">
        <v>5406</v>
      </c>
    </row>
    <row r="3197" spans="1:16" x14ac:dyDescent="0.3">
      <c r="A3197" t="s">
        <v>5390</v>
      </c>
      <c r="B3197">
        <v>1267521</v>
      </c>
      <c r="C3197" t="s">
        <v>5999</v>
      </c>
      <c r="D3197" s="11">
        <v>46001</v>
      </c>
      <c r="E3197" t="s">
        <v>3260</v>
      </c>
      <c r="F3197" t="s">
        <v>2825</v>
      </c>
      <c r="G3197" t="s">
        <v>2787</v>
      </c>
      <c r="H3197" t="str">
        <f>IF(_xlfn.XLOOKUP(E3197,LD_01[DOCUMENTO],LD_01[REVISÃO])=F3197,"VIGENTE","OBSOLETO")</f>
        <v>VIGENTE</v>
      </c>
      <c r="I3197" t="s">
        <v>4317</v>
      </c>
      <c r="J3197" t="s">
        <v>4855</v>
      </c>
      <c r="K3197" t="str">
        <f t="shared" si="153"/>
        <v>MSV-163MS-535-545</v>
      </c>
      <c r="L3197" t="str">
        <f>_xlfn.XLOOKUP(E3197,LD_PROJETOS!A:A,LD_PROJETOS!H:H)</f>
        <v>GE</v>
      </c>
      <c r="M3197" t="str">
        <f t="shared" si="154"/>
        <v/>
      </c>
      <c r="N3197" t="str">
        <f t="shared" si="155"/>
        <v>C:\Users\luis.nunes\OneDrive - ATERPA\00.SERVIDOR\SALA TÉCNICA\00.PROJETOS\02.DOCUMENTOS\ANO 01\MSV-163MS-535-545\GE</v>
      </c>
      <c r="O3197" t="s">
        <v>4350</v>
      </c>
      <c r="P3197" t="s">
        <v>5406</v>
      </c>
    </row>
    <row r="3198" spans="1:16" x14ac:dyDescent="0.3">
      <c r="A3198" t="s">
        <v>5391</v>
      </c>
      <c r="B3198">
        <v>597036</v>
      </c>
      <c r="C3198" t="s">
        <v>5999</v>
      </c>
      <c r="D3198" s="11">
        <v>46001</v>
      </c>
      <c r="E3198" t="s">
        <v>3260</v>
      </c>
      <c r="F3198" t="s">
        <v>2825</v>
      </c>
      <c r="G3198" t="s">
        <v>2788</v>
      </c>
      <c r="H3198" t="str">
        <f>IF(_xlfn.XLOOKUP(E3198,LD_01[DOCUMENTO],LD_01[REVISÃO])=F3198,"VIGENTE","OBSOLETO")</f>
        <v>VIGENTE</v>
      </c>
      <c r="I3198" t="s">
        <v>4317</v>
      </c>
      <c r="J3198" t="s">
        <v>4855</v>
      </c>
      <c r="K3198" t="str">
        <f t="shared" si="153"/>
        <v>MSV-163MS-535-545</v>
      </c>
      <c r="L3198" t="str">
        <f>_xlfn.XLOOKUP(E3198,LD_PROJETOS!A:A,LD_PROJETOS!H:H)</f>
        <v>GE</v>
      </c>
      <c r="M3198" t="str">
        <f t="shared" si="154"/>
        <v/>
      </c>
      <c r="N3198" t="str">
        <f t="shared" si="155"/>
        <v>C:\Users\luis.nunes\OneDrive - ATERPA\00.SERVIDOR\SALA TÉCNICA\00.PROJETOS\02.DOCUMENTOS\ANO 01\MSV-163MS-535-545\GE</v>
      </c>
      <c r="O3198" t="s">
        <v>4350</v>
      </c>
      <c r="P3198" t="s">
        <v>5406</v>
      </c>
    </row>
    <row r="3199" spans="1:16" x14ac:dyDescent="0.3">
      <c r="A3199" t="s">
        <v>5392</v>
      </c>
      <c r="B3199">
        <v>1169419</v>
      </c>
      <c r="C3199" t="s">
        <v>5999</v>
      </c>
      <c r="D3199" s="11">
        <v>46001</v>
      </c>
      <c r="E3199" t="s">
        <v>3261</v>
      </c>
      <c r="F3199" t="s">
        <v>2793</v>
      </c>
      <c r="G3199" t="s">
        <v>2787</v>
      </c>
      <c r="H3199" t="str">
        <f>IF(_xlfn.XLOOKUP(E3199,LD_01[DOCUMENTO],LD_01[REVISÃO])=F3199,"VIGENTE","OBSOLETO")</f>
        <v>VIGENTE</v>
      </c>
      <c r="I3199" t="s">
        <v>4317</v>
      </c>
      <c r="J3199" t="s">
        <v>4855</v>
      </c>
      <c r="K3199" t="str">
        <f t="shared" si="153"/>
        <v>MSV-163MS-535-545</v>
      </c>
      <c r="L3199" t="str">
        <f>_xlfn.XLOOKUP(E3199,LD_PROJETOS!A:A,LD_PROJETOS!H:H)</f>
        <v>GE</v>
      </c>
      <c r="M3199" t="str">
        <f t="shared" si="154"/>
        <v/>
      </c>
      <c r="N3199" t="str">
        <f t="shared" si="155"/>
        <v>C:\Users\luis.nunes\OneDrive - ATERPA\00.SERVIDOR\SALA TÉCNICA\00.PROJETOS\02.DOCUMENTOS\ANO 01\MSV-163MS-535-545\GE</v>
      </c>
      <c r="O3199" t="s">
        <v>4350</v>
      </c>
      <c r="P3199" t="s">
        <v>5406</v>
      </c>
    </row>
    <row r="3200" spans="1:16" x14ac:dyDescent="0.3">
      <c r="A3200" t="s">
        <v>5393</v>
      </c>
      <c r="B3200">
        <v>498465</v>
      </c>
      <c r="C3200" t="s">
        <v>5999</v>
      </c>
      <c r="D3200" s="11">
        <v>46001</v>
      </c>
      <c r="E3200" t="s">
        <v>3261</v>
      </c>
      <c r="F3200" t="s">
        <v>2793</v>
      </c>
      <c r="G3200" t="s">
        <v>2788</v>
      </c>
      <c r="H3200" t="str">
        <f>IF(_xlfn.XLOOKUP(E3200,LD_01[DOCUMENTO],LD_01[REVISÃO])=F3200,"VIGENTE","OBSOLETO")</f>
        <v>VIGENTE</v>
      </c>
      <c r="I3200" t="s">
        <v>4317</v>
      </c>
      <c r="J3200" t="s">
        <v>4855</v>
      </c>
      <c r="K3200" t="str">
        <f t="shared" si="153"/>
        <v>MSV-163MS-535-545</v>
      </c>
      <c r="L3200" t="str">
        <f>_xlfn.XLOOKUP(E3200,LD_PROJETOS!A:A,LD_PROJETOS!H:H)</f>
        <v>GE</v>
      </c>
      <c r="M3200" t="str">
        <f t="shared" si="154"/>
        <v/>
      </c>
      <c r="N3200" t="str">
        <f t="shared" si="155"/>
        <v>C:\Users\luis.nunes\OneDrive - ATERPA\00.SERVIDOR\SALA TÉCNICA\00.PROJETOS\02.DOCUMENTOS\ANO 01\MSV-163MS-535-545\GE</v>
      </c>
      <c r="O3200" t="s">
        <v>4350</v>
      </c>
      <c r="P3200" t="s">
        <v>5406</v>
      </c>
    </row>
    <row r="3201" spans="1:16" x14ac:dyDescent="0.3">
      <c r="A3201" t="s">
        <v>5394</v>
      </c>
      <c r="B3201">
        <v>1916855</v>
      </c>
      <c r="C3201" t="s">
        <v>5999</v>
      </c>
      <c r="D3201" s="11">
        <v>46001</v>
      </c>
      <c r="E3201" t="s">
        <v>3322</v>
      </c>
      <c r="F3201" t="s">
        <v>2863</v>
      </c>
      <c r="G3201" t="s">
        <v>2787</v>
      </c>
      <c r="H3201" t="str">
        <f>IF(_xlfn.XLOOKUP(E3201,LD_01[DOCUMENTO],LD_01[REVISÃO])=F3201,"VIGENTE","OBSOLETO")</f>
        <v>VIGENTE</v>
      </c>
      <c r="I3201" t="s">
        <v>4317</v>
      </c>
      <c r="J3201" t="s">
        <v>4855</v>
      </c>
      <c r="K3201" t="str">
        <f t="shared" si="153"/>
        <v>MSV-163MS-535-545</v>
      </c>
      <c r="L3201" t="str">
        <f>_xlfn.XLOOKUP(E3201,LD_PROJETOS!A:A,LD_PROJETOS!H:H)</f>
        <v>DR</v>
      </c>
      <c r="M3201" t="str">
        <f t="shared" si="154"/>
        <v/>
      </c>
      <c r="N3201" t="str">
        <f t="shared" si="155"/>
        <v>C:\Users\luis.nunes\OneDrive - ATERPA\00.SERVIDOR\SALA TÉCNICA\00.PROJETOS\02.DOCUMENTOS\ANO 01\MSV-163MS-535-545\DR</v>
      </c>
      <c r="O3201" t="s">
        <v>4350</v>
      </c>
      <c r="P3201" t="s">
        <v>5406</v>
      </c>
    </row>
    <row r="3202" spans="1:16" x14ac:dyDescent="0.3">
      <c r="A3202" t="s">
        <v>5395</v>
      </c>
      <c r="B3202">
        <v>607797</v>
      </c>
      <c r="C3202" t="s">
        <v>5999</v>
      </c>
      <c r="D3202" s="11">
        <v>46001</v>
      </c>
      <c r="E3202" t="s">
        <v>3322</v>
      </c>
      <c r="F3202" t="s">
        <v>2863</v>
      </c>
      <c r="G3202" t="s">
        <v>2788</v>
      </c>
      <c r="H3202" t="str">
        <f>IF(_xlfn.XLOOKUP(E3202,LD_01[DOCUMENTO],LD_01[REVISÃO])=F3202,"VIGENTE","OBSOLETO")</f>
        <v>VIGENTE</v>
      </c>
      <c r="I3202" t="s">
        <v>4317</v>
      </c>
      <c r="J3202" t="s">
        <v>4855</v>
      </c>
      <c r="K3202" t="str">
        <f t="shared" si="153"/>
        <v>MSV-163MS-535-545</v>
      </c>
      <c r="L3202" t="str">
        <f>_xlfn.XLOOKUP(E3202,LD_PROJETOS!A:A,LD_PROJETOS!H:H)</f>
        <v>DR</v>
      </c>
      <c r="M3202" t="str">
        <f t="shared" si="154"/>
        <v/>
      </c>
      <c r="N3202" t="str">
        <f t="shared" si="155"/>
        <v>C:\Users\luis.nunes\OneDrive - ATERPA\00.SERVIDOR\SALA TÉCNICA\00.PROJETOS\02.DOCUMENTOS\ANO 01\MSV-163MS-535-545\DR</v>
      </c>
      <c r="O3202" t="s">
        <v>4350</v>
      </c>
      <c r="P3202" t="s">
        <v>5406</v>
      </c>
    </row>
    <row r="3203" spans="1:16" x14ac:dyDescent="0.3">
      <c r="A3203" t="s">
        <v>5396</v>
      </c>
      <c r="B3203">
        <v>1605769</v>
      </c>
      <c r="C3203" t="s">
        <v>5999</v>
      </c>
      <c r="D3203" s="11">
        <v>46001</v>
      </c>
      <c r="E3203" t="s">
        <v>3323</v>
      </c>
      <c r="F3203" t="s">
        <v>2825</v>
      </c>
      <c r="G3203" t="s">
        <v>2787</v>
      </c>
      <c r="H3203" t="str">
        <f>IF(_xlfn.XLOOKUP(E3203,LD_01[DOCUMENTO],LD_01[REVISÃO])=F3203,"VIGENTE","OBSOLETO")</f>
        <v>VIGENTE</v>
      </c>
      <c r="I3203" t="s">
        <v>4317</v>
      </c>
      <c r="J3203" t="s">
        <v>4855</v>
      </c>
      <c r="K3203" t="str">
        <f t="shared" si="153"/>
        <v>MSV-163MS-535-545</v>
      </c>
      <c r="L3203" t="str">
        <f>_xlfn.XLOOKUP(E3203,LD_PROJETOS!A:A,LD_PROJETOS!H:H)</f>
        <v>DR</v>
      </c>
      <c r="M3203" t="str">
        <f t="shared" si="154"/>
        <v/>
      </c>
      <c r="N3203" t="str">
        <f t="shared" si="155"/>
        <v>C:\Users\luis.nunes\OneDrive - ATERPA\00.SERVIDOR\SALA TÉCNICA\00.PROJETOS\02.DOCUMENTOS\ANO 01\MSV-163MS-535-545\DR</v>
      </c>
      <c r="O3203" t="s">
        <v>4350</v>
      </c>
      <c r="P3203" t="s">
        <v>5406</v>
      </c>
    </row>
    <row r="3204" spans="1:16" x14ac:dyDescent="0.3">
      <c r="A3204" t="s">
        <v>5397</v>
      </c>
      <c r="B3204">
        <v>493293</v>
      </c>
      <c r="C3204" t="s">
        <v>5999</v>
      </c>
      <c r="D3204" s="11">
        <v>46001</v>
      </c>
      <c r="E3204" t="s">
        <v>3323</v>
      </c>
      <c r="F3204" t="s">
        <v>2825</v>
      </c>
      <c r="G3204" t="s">
        <v>2788</v>
      </c>
      <c r="H3204" t="str">
        <f>IF(_xlfn.XLOOKUP(E3204,LD_01[DOCUMENTO],LD_01[REVISÃO])=F3204,"VIGENTE","OBSOLETO")</f>
        <v>VIGENTE</v>
      </c>
      <c r="I3204" t="s">
        <v>4317</v>
      </c>
      <c r="J3204" t="s">
        <v>4855</v>
      </c>
      <c r="K3204" t="str">
        <f t="shared" si="153"/>
        <v>MSV-163MS-535-545</v>
      </c>
      <c r="L3204" t="str">
        <f>_xlfn.XLOOKUP(E3204,LD_PROJETOS!A:A,LD_PROJETOS!H:H)</f>
        <v>DR</v>
      </c>
      <c r="M3204" t="str">
        <f t="shared" si="154"/>
        <v/>
      </c>
      <c r="N3204" t="str">
        <f t="shared" si="155"/>
        <v>C:\Users\luis.nunes\OneDrive - ATERPA\00.SERVIDOR\SALA TÉCNICA\00.PROJETOS\02.DOCUMENTOS\ANO 01\MSV-163MS-535-545\DR</v>
      </c>
      <c r="O3204" t="s">
        <v>4350</v>
      </c>
      <c r="P3204" t="s">
        <v>5406</v>
      </c>
    </row>
    <row r="3205" spans="1:16" x14ac:dyDescent="0.3">
      <c r="A3205" t="s">
        <v>5398</v>
      </c>
      <c r="B3205">
        <v>1146594</v>
      </c>
      <c r="C3205" t="s">
        <v>5999</v>
      </c>
      <c r="D3205" s="11">
        <v>46001</v>
      </c>
      <c r="E3205" t="s">
        <v>3337</v>
      </c>
      <c r="F3205" t="s">
        <v>2793</v>
      </c>
      <c r="G3205" t="s">
        <v>2787</v>
      </c>
      <c r="H3205" t="str">
        <f>IF(_xlfn.XLOOKUP(E3205,LD_01[DOCUMENTO],LD_01[REVISÃO])=F3205,"VIGENTE","OBSOLETO")</f>
        <v>OBSOLETO</v>
      </c>
      <c r="I3205" t="s">
        <v>4317</v>
      </c>
      <c r="J3205" t="s">
        <v>4855</v>
      </c>
      <c r="K3205" t="str">
        <f t="shared" si="153"/>
        <v>MSV-163MS-535-545</v>
      </c>
      <c r="L3205" t="str">
        <f>_xlfn.XLOOKUP(E3205,LD_PROJETOS!A:A,LD_PROJETOS!H:H)</f>
        <v>DR</v>
      </c>
      <c r="M3205" t="str">
        <f t="shared" si="154"/>
        <v>OBSOLETO</v>
      </c>
      <c r="N3205" t="str">
        <f t="shared" si="155"/>
        <v>C:\Users\luis.nunes\OneDrive - ATERPA\00.SERVIDOR\SALA TÉCNICA\00.PROJETOS\02.DOCUMENTOS\ANO 01\MSV-163MS-535-545\DR\OBSOLETO</v>
      </c>
      <c r="O3205" t="s">
        <v>4350</v>
      </c>
      <c r="P3205" t="s">
        <v>5406</v>
      </c>
    </row>
    <row r="3206" spans="1:16" x14ac:dyDescent="0.3">
      <c r="A3206" t="s">
        <v>5399</v>
      </c>
      <c r="B3206">
        <v>296382</v>
      </c>
      <c r="C3206" t="s">
        <v>5999</v>
      </c>
      <c r="D3206" s="11">
        <v>46001</v>
      </c>
      <c r="E3206" t="s">
        <v>3337</v>
      </c>
      <c r="F3206" t="s">
        <v>2793</v>
      </c>
      <c r="G3206" t="s">
        <v>2788</v>
      </c>
      <c r="H3206" t="str">
        <f>IF(_xlfn.XLOOKUP(E3206,LD_01[DOCUMENTO],LD_01[REVISÃO])=F3206,"VIGENTE","OBSOLETO")</f>
        <v>OBSOLETO</v>
      </c>
      <c r="I3206" t="s">
        <v>4317</v>
      </c>
      <c r="J3206" t="s">
        <v>4855</v>
      </c>
      <c r="K3206" t="str">
        <f t="shared" si="153"/>
        <v>MSV-163MS-535-545</v>
      </c>
      <c r="L3206" t="str">
        <f>_xlfn.XLOOKUP(E3206,LD_PROJETOS!A:A,LD_PROJETOS!H:H)</f>
        <v>DR</v>
      </c>
      <c r="M3206" t="str">
        <f t="shared" si="154"/>
        <v>OBSOLETO</v>
      </c>
      <c r="N3206" t="str">
        <f t="shared" si="155"/>
        <v>C:\Users\luis.nunes\OneDrive - ATERPA\00.SERVIDOR\SALA TÉCNICA\00.PROJETOS\02.DOCUMENTOS\ANO 01\MSV-163MS-535-545\DR\OBSOLETO</v>
      </c>
      <c r="O3206" t="s">
        <v>4350</v>
      </c>
      <c r="P3206" t="s">
        <v>5406</v>
      </c>
    </row>
    <row r="3207" spans="1:16" x14ac:dyDescent="0.3">
      <c r="A3207" t="s">
        <v>5400</v>
      </c>
      <c r="B3207">
        <v>1895568</v>
      </c>
      <c r="C3207" t="s">
        <v>5999</v>
      </c>
      <c r="D3207" s="11">
        <v>46001</v>
      </c>
      <c r="E3207" t="s">
        <v>3358</v>
      </c>
      <c r="F3207" t="s">
        <v>2799</v>
      </c>
      <c r="G3207" t="s">
        <v>2787</v>
      </c>
      <c r="H3207" t="str">
        <f>IF(_xlfn.XLOOKUP(E3207,LD_01[DOCUMENTO],LD_01[REVISÃO])=F3207,"VIGENTE","OBSOLETO")</f>
        <v>VIGENTE</v>
      </c>
      <c r="I3207" t="s">
        <v>4317</v>
      </c>
      <c r="J3207" t="s">
        <v>4855</v>
      </c>
      <c r="K3207" t="str">
        <f t="shared" si="153"/>
        <v>MSV-163MS-535-545</v>
      </c>
      <c r="L3207" t="str">
        <f>_xlfn.XLOOKUP(E3207,LD_PROJETOS!A:A,LD_PROJETOS!H:H)</f>
        <v>DR</v>
      </c>
      <c r="M3207" t="str">
        <f t="shared" si="154"/>
        <v/>
      </c>
      <c r="N3207" t="str">
        <f t="shared" si="155"/>
        <v>C:\Users\luis.nunes\OneDrive - ATERPA\00.SERVIDOR\SALA TÉCNICA\00.PROJETOS\02.DOCUMENTOS\ANO 01\MSV-163MS-535-545\DR</v>
      </c>
      <c r="O3207" t="s">
        <v>4350</v>
      </c>
      <c r="P3207" t="s">
        <v>5406</v>
      </c>
    </row>
    <row r="3208" spans="1:16" x14ac:dyDescent="0.3">
      <c r="A3208" t="s">
        <v>5401</v>
      </c>
      <c r="B3208">
        <v>614818</v>
      </c>
      <c r="C3208" t="s">
        <v>5999</v>
      </c>
      <c r="D3208" s="11">
        <v>46001</v>
      </c>
      <c r="E3208" t="s">
        <v>3358</v>
      </c>
      <c r="F3208" t="s">
        <v>2799</v>
      </c>
      <c r="G3208" t="s">
        <v>2788</v>
      </c>
      <c r="H3208" t="str">
        <f>IF(_xlfn.XLOOKUP(E3208,LD_01[DOCUMENTO],LD_01[REVISÃO])=F3208,"VIGENTE","OBSOLETO")</f>
        <v>VIGENTE</v>
      </c>
      <c r="I3208" t="s">
        <v>4317</v>
      </c>
      <c r="J3208" t="s">
        <v>4855</v>
      </c>
      <c r="K3208" t="str">
        <f t="shared" si="153"/>
        <v>MSV-163MS-535-545</v>
      </c>
      <c r="L3208" t="str">
        <f>_xlfn.XLOOKUP(E3208,LD_PROJETOS!A:A,LD_PROJETOS!H:H)</f>
        <v>DR</v>
      </c>
      <c r="M3208" t="str">
        <f t="shared" si="154"/>
        <v/>
      </c>
      <c r="N3208" t="str">
        <f t="shared" si="155"/>
        <v>C:\Users\luis.nunes\OneDrive - ATERPA\00.SERVIDOR\SALA TÉCNICA\00.PROJETOS\02.DOCUMENTOS\ANO 01\MSV-163MS-535-545\DR</v>
      </c>
      <c r="O3208" t="s">
        <v>4350</v>
      </c>
      <c r="P3208" t="s">
        <v>5406</v>
      </c>
    </row>
    <row r="3209" spans="1:16" x14ac:dyDescent="0.3">
      <c r="A3209" t="s">
        <v>5402</v>
      </c>
      <c r="B3209">
        <v>1164999</v>
      </c>
      <c r="C3209" t="s">
        <v>5999</v>
      </c>
      <c r="D3209" s="11">
        <v>46001</v>
      </c>
      <c r="E3209" t="s">
        <v>3362</v>
      </c>
      <c r="F3209" t="s">
        <v>3311</v>
      </c>
      <c r="G3209" t="s">
        <v>3477</v>
      </c>
      <c r="H3209" t="str">
        <f>IF(_xlfn.XLOOKUP(E3209,LD_01[DOCUMENTO],LD_01[REVISÃO])=F3209,"VIGENTE","OBSOLETO")</f>
        <v>VIGENTE</v>
      </c>
      <c r="I3209" t="s">
        <v>4317</v>
      </c>
      <c r="J3209" t="s">
        <v>4855</v>
      </c>
      <c r="K3209" t="str">
        <f t="shared" si="153"/>
        <v>MSV-163MS-535-545</v>
      </c>
      <c r="L3209" t="str">
        <f>_xlfn.XLOOKUP(E3209,LD_PROJETOS!A:A,LD_PROJETOS!H:H)</f>
        <v>DR</v>
      </c>
      <c r="M3209" t="str">
        <f t="shared" si="154"/>
        <v/>
      </c>
      <c r="N3209" t="str">
        <f t="shared" si="155"/>
        <v>C:\Users\luis.nunes\OneDrive - ATERPA\00.SERVIDOR\SALA TÉCNICA\00.PROJETOS\02.DOCUMENTOS\ANO 01\MSV-163MS-535-545\DR</v>
      </c>
      <c r="O3209" t="s">
        <v>4350</v>
      </c>
      <c r="P3209" t="s">
        <v>5406</v>
      </c>
    </row>
    <row r="3210" spans="1:16" x14ac:dyDescent="0.3">
      <c r="A3210" t="s">
        <v>5403</v>
      </c>
      <c r="B3210">
        <v>1693401</v>
      </c>
      <c r="C3210" t="s">
        <v>5999</v>
      </c>
      <c r="D3210" s="11">
        <v>46001</v>
      </c>
      <c r="E3210" t="s">
        <v>3362</v>
      </c>
      <c r="F3210" t="s">
        <v>3311</v>
      </c>
      <c r="G3210" t="s">
        <v>2788</v>
      </c>
      <c r="H3210" t="str">
        <f>IF(_xlfn.XLOOKUP(E3210,LD_01[DOCUMENTO],LD_01[REVISÃO])=F3210,"VIGENTE","OBSOLETO")</f>
        <v>VIGENTE</v>
      </c>
      <c r="I3210" t="s">
        <v>4317</v>
      </c>
      <c r="J3210" t="s">
        <v>4855</v>
      </c>
      <c r="K3210" t="str">
        <f t="shared" si="153"/>
        <v>MSV-163MS-535-545</v>
      </c>
      <c r="L3210" t="str">
        <f>_xlfn.XLOOKUP(E3210,LD_PROJETOS!A:A,LD_PROJETOS!H:H)</f>
        <v>DR</v>
      </c>
      <c r="M3210" t="str">
        <f t="shared" si="154"/>
        <v/>
      </c>
      <c r="N3210" t="str">
        <f t="shared" si="155"/>
        <v>C:\Users\luis.nunes\OneDrive - ATERPA\00.SERVIDOR\SALA TÉCNICA\00.PROJETOS\02.DOCUMENTOS\ANO 01\MSV-163MS-535-545\DR</v>
      </c>
      <c r="O3210" t="s">
        <v>4350</v>
      </c>
      <c r="P3210" t="s">
        <v>5406</v>
      </c>
    </row>
    <row r="3211" spans="1:16" x14ac:dyDescent="0.3">
      <c r="A3211" t="s">
        <v>5404</v>
      </c>
      <c r="B3211">
        <v>14056638</v>
      </c>
      <c r="C3211" t="s">
        <v>5999</v>
      </c>
      <c r="D3211" s="11">
        <v>46001</v>
      </c>
      <c r="E3211" t="s">
        <v>3405</v>
      </c>
      <c r="F3211" t="s">
        <v>2818</v>
      </c>
      <c r="G3211" t="s">
        <v>2788</v>
      </c>
      <c r="H3211" t="str">
        <f>IF(_xlfn.XLOOKUP(E3211,LD_01[DOCUMENTO],LD_01[REVISÃO])=F3211,"VIGENTE","OBSOLETO")</f>
        <v>OBSOLETO</v>
      </c>
      <c r="I3211" t="s">
        <v>4317</v>
      </c>
      <c r="J3211" t="s">
        <v>4855</v>
      </c>
      <c r="K3211" t="str">
        <f t="shared" si="153"/>
        <v>MSV-163MS-535-545</v>
      </c>
      <c r="L3211" t="str">
        <f>_xlfn.XLOOKUP(E3211,LD_PROJETOS!A:A,LD_PROJETOS!H:H)</f>
        <v>PV</v>
      </c>
      <c r="M3211" t="str">
        <f t="shared" si="154"/>
        <v>OBSOLETO</v>
      </c>
      <c r="N3211" t="str">
        <f t="shared" si="155"/>
        <v>C:\Users\luis.nunes\OneDrive - ATERPA\00.SERVIDOR\SALA TÉCNICA\00.PROJETOS\02.DOCUMENTOS\ANO 01\MSV-163MS-535-545\PV\OBSOLETO</v>
      </c>
      <c r="O3211" t="s">
        <v>4350</v>
      </c>
      <c r="P3211" t="s">
        <v>5406</v>
      </c>
    </row>
    <row r="3212" spans="1:16" x14ac:dyDescent="0.3">
      <c r="A3212" t="s">
        <v>5405</v>
      </c>
      <c r="B3212">
        <v>8022372</v>
      </c>
      <c r="C3212" t="s">
        <v>5999</v>
      </c>
      <c r="D3212" s="11">
        <v>46001</v>
      </c>
      <c r="E3212" t="s">
        <v>3405</v>
      </c>
      <c r="F3212" t="s">
        <v>2818</v>
      </c>
      <c r="G3212" t="s">
        <v>2806</v>
      </c>
      <c r="H3212" t="str">
        <f>IF(_xlfn.XLOOKUP(E3212,LD_01[DOCUMENTO],LD_01[REVISÃO])=F3212,"VIGENTE","OBSOLETO")</f>
        <v>OBSOLETO</v>
      </c>
      <c r="I3212" t="s">
        <v>4317</v>
      </c>
      <c r="J3212" t="s">
        <v>4855</v>
      </c>
      <c r="K3212" t="str">
        <f t="shared" ref="K3212:K3219" si="156">"MSV-163MS-"&amp;I3212</f>
        <v>MSV-163MS-535-545</v>
      </c>
      <c r="L3212" t="str">
        <f>_xlfn.XLOOKUP(E3212,LD_PROJETOS!A:A,LD_PROJETOS!H:H)</f>
        <v>PV</v>
      </c>
      <c r="M3212" t="str">
        <f t="shared" ref="M3212:M3219" si="157">IF(H3212&lt;&gt;"OBSOLETO","",H3212)</f>
        <v>OBSOLETO</v>
      </c>
      <c r="N3212" t="str">
        <f t="shared" ref="N3212:N3219" si="158">_xlfn.TEXTJOIN("\",TRUE,J3212:M3212)</f>
        <v>C:\Users\luis.nunes\OneDrive - ATERPA\00.SERVIDOR\SALA TÉCNICA\00.PROJETOS\02.DOCUMENTOS\ANO 01\MSV-163MS-535-545\PV\OBSOLETO</v>
      </c>
      <c r="O3212" t="s">
        <v>4350</v>
      </c>
      <c r="P3212" t="s">
        <v>5419</v>
      </c>
    </row>
    <row r="3213" spans="1:16" x14ac:dyDescent="0.3">
      <c r="A3213" t="s">
        <v>5411</v>
      </c>
      <c r="C3213" t="s">
        <v>6000</v>
      </c>
      <c r="D3213" s="11">
        <v>46091</v>
      </c>
      <c r="E3213" t="s">
        <v>3259</v>
      </c>
      <c r="F3213" t="s">
        <v>2797</v>
      </c>
      <c r="G3213" t="s">
        <v>2787</v>
      </c>
      <c r="H3213" t="str">
        <f>IF(_xlfn.XLOOKUP(E3213,LD_01[DOCUMENTO],LD_01[REVISÃO])=F3213,"VIGENTE","OBSOLETO")</f>
        <v>VIGENTE</v>
      </c>
      <c r="I3213" t="s">
        <v>4317</v>
      </c>
      <c r="J3213" t="s">
        <v>4855</v>
      </c>
      <c r="K3213" t="str">
        <f t="shared" si="156"/>
        <v>MSV-163MS-535-545</v>
      </c>
      <c r="L3213" t="str">
        <f>_xlfn.XLOOKUP(E3213,LD_PROJETOS!A:A,LD_PROJETOS!H:H)</f>
        <v>GE</v>
      </c>
      <c r="M3213" t="str">
        <f t="shared" si="157"/>
        <v/>
      </c>
      <c r="N3213" t="str">
        <f t="shared" si="158"/>
        <v>C:\Users\luis.nunes\OneDrive - ATERPA\00.SERVIDOR\SALA TÉCNICA\00.PROJETOS\02.DOCUMENTOS\ANO 01\MSV-163MS-535-545\GE</v>
      </c>
      <c r="O3213" t="s">
        <v>4350</v>
      </c>
      <c r="P3213" t="s">
        <v>5419</v>
      </c>
    </row>
    <row r="3214" spans="1:16" x14ac:dyDescent="0.3">
      <c r="A3214" t="s">
        <v>5412</v>
      </c>
      <c r="C3214" t="s">
        <v>6000</v>
      </c>
      <c r="D3214" s="11">
        <v>46091</v>
      </c>
      <c r="E3214" t="s">
        <v>3259</v>
      </c>
      <c r="F3214" t="s">
        <v>2797</v>
      </c>
      <c r="G3214" t="s">
        <v>2788</v>
      </c>
      <c r="H3214" t="str">
        <f>IF(_xlfn.XLOOKUP(E3214,LD_01[DOCUMENTO],LD_01[REVISÃO])=F3214,"VIGENTE","OBSOLETO")</f>
        <v>VIGENTE</v>
      </c>
      <c r="I3214" t="s">
        <v>4317</v>
      </c>
      <c r="J3214" t="s">
        <v>4855</v>
      </c>
      <c r="K3214" t="str">
        <f t="shared" si="156"/>
        <v>MSV-163MS-535-545</v>
      </c>
      <c r="L3214" t="str">
        <f>_xlfn.XLOOKUP(E3214,LD_PROJETOS!A:A,LD_PROJETOS!H:H)</f>
        <v>GE</v>
      </c>
      <c r="M3214" t="str">
        <f t="shared" si="157"/>
        <v/>
      </c>
      <c r="N3214" t="str">
        <f t="shared" si="158"/>
        <v>C:\Users\luis.nunes\OneDrive - ATERPA\00.SERVIDOR\SALA TÉCNICA\00.PROJETOS\02.DOCUMENTOS\ANO 01\MSV-163MS-535-545\GE</v>
      </c>
      <c r="O3214" t="s">
        <v>4350</v>
      </c>
      <c r="P3214" t="s">
        <v>5419</v>
      </c>
    </row>
    <row r="3215" spans="1:16" x14ac:dyDescent="0.3">
      <c r="A3215" t="s">
        <v>5413</v>
      </c>
      <c r="C3215" t="s">
        <v>6000</v>
      </c>
      <c r="D3215" s="11">
        <v>46091</v>
      </c>
      <c r="E3215" t="s">
        <v>3321</v>
      </c>
      <c r="F3215" t="s">
        <v>2863</v>
      </c>
      <c r="G3215" t="s">
        <v>2787</v>
      </c>
      <c r="H3215" t="str">
        <f>IF(_xlfn.XLOOKUP(E3215,LD_01[DOCUMENTO],LD_01[REVISÃO])=F3215,"VIGENTE","OBSOLETO")</f>
        <v>VIGENTE</v>
      </c>
      <c r="I3215" t="s">
        <v>4317</v>
      </c>
      <c r="J3215" t="s">
        <v>4855</v>
      </c>
      <c r="K3215" t="str">
        <f t="shared" si="156"/>
        <v>MSV-163MS-535-545</v>
      </c>
      <c r="L3215" t="str">
        <f>_xlfn.XLOOKUP(E3215,LD_PROJETOS!A:A,LD_PROJETOS!H:H)</f>
        <v>DR</v>
      </c>
      <c r="M3215" t="str">
        <f t="shared" si="157"/>
        <v/>
      </c>
      <c r="N3215" t="str">
        <f t="shared" si="158"/>
        <v>C:\Users\luis.nunes\OneDrive - ATERPA\00.SERVIDOR\SALA TÉCNICA\00.PROJETOS\02.DOCUMENTOS\ANO 01\MSV-163MS-535-545\DR</v>
      </c>
      <c r="O3215" t="s">
        <v>4350</v>
      </c>
      <c r="P3215" t="s">
        <v>5419</v>
      </c>
    </row>
    <row r="3216" spans="1:16" x14ac:dyDescent="0.3">
      <c r="A3216" t="s">
        <v>5414</v>
      </c>
      <c r="C3216" t="s">
        <v>6000</v>
      </c>
      <c r="D3216" s="11">
        <v>46091</v>
      </c>
      <c r="E3216" t="s">
        <v>3321</v>
      </c>
      <c r="F3216" t="s">
        <v>2863</v>
      </c>
      <c r="G3216" t="s">
        <v>2788</v>
      </c>
      <c r="H3216" t="str">
        <f>IF(_xlfn.XLOOKUP(E3216,LD_01[DOCUMENTO],LD_01[REVISÃO])=F3216,"VIGENTE","OBSOLETO")</f>
        <v>VIGENTE</v>
      </c>
      <c r="I3216" t="s">
        <v>4317</v>
      </c>
      <c r="J3216" t="s">
        <v>4855</v>
      </c>
      <c r="K3216" t="str">
        <f t="shared" si="156"/>
        <v>MSV-163MS-535-545</v>
      </c>
      <c r="L3216" t="str">
        <f>_xlfn.XLOOKUP(E3216,LD_PROJETOS!A:A,LD_PROJETOS!H:H)</f>
        <v>DR</v>
      </c>
      <c r="M3216" t="str">
        <f t="shared" si="157"/>
        <v/>
      </c>
      <c r="N3216" t="str">
        <f t="shared" si="158"/>
        <v>C:\Users\luis.nunes\OneDrive - ATERPA\00.SERVIDOR\SALA TÉCNICA\00.PROJETOS\02.DOCUMENTOS\ANO 01\MSV-163MS-535-545\DR</v>
      </c>
      <c r="O3216" t="s">
        <v>4350</v>
      </c>
      <c r="P3216" t="s">
        <v>5419</v>
      </c>
    </row>
    <row r="3217" spans="1:16" x14ac:dyDescent="0.3">
      <c r="A3217" t="s">
        <v>5415</v>
      </c>
      <c r="C3217" t="s">
        <v>6000</v>
      </c>
      <c r="D3217" s="11">
        <v>46091</v>
      </c>
      <c r="E3217" t="s">
        <v>3337</v>
      </c>
      <c r="F3217" t="s">
        <v>2863</v>
      </c>
      <c r="G3217" t="s">
        <v>2787</v>
      </c>
      <c r="H3217" t="str">
        <f>IF(_xlfn.XLOOKUP(E3217,LD_01[DOCUMENTO],LD_01[REVISÃO])=F3217,"VIGENTE","OBSOLETO")</f>
        <v>VIGENTE</v>
      </c>
      <c r="I3217" t="s">
        <v>4317</v>
      </c>
      <c r="J3217" t="s">
        <v>4855</v>
      </c>
      <c r="K3217" t="str">
        <f t="shared" si="156"/>
        <v>MSV-163MS-535-545</v>
      </c>
      <c r="L3217" t="str">
        <f>_xlfn.XLOOKUP(E3217,LD_PROJETOS!A:A,LD_PROJETOS!H:H)</f>
        <v>DR</v>
      </c>
      <c r="M3217" t="str">
        <f t="shared" si="157"/>
        <v/>
      </c>
      <c r="N3217" t="str">
        <f t="shared" si="158"/>
        <v>C:\Users\luis.nunes\OneDrive - ATERPA\00.SERVIDOR\SALA TÉCNICA\00.PROJETOS\02.DOCUMENTOS\ANO 01\MSV-163MS-535-545\DR</v>
      </c>
      <c r="O3217" t="s">
        <v>4350</v>
      </c>
      <c r="P3217" t="s">
        <v>5419</v>
      </c>
    </row>
    <row r="3218" spans="1:16" x14ac:dyDescent="0.3">
      <c r="A3218" t="s">
        <v>5416</v>
      </c>
      <c r="C3218" t="s">
        <v>6000</v>
      </c>
      <c r="D3218" s="11">
        <v>46091</v>
      </c>
      <c r="E3218" t="s">
        <v>3337</v>
      </c>
      <c r="F3218" t="s">
        <v>2863</v>
      </c>
      <c r="G3218" t="s">
        <v>2788</v>
      </c>
      <c r="H3218" t="str">
        <f>IF(_xlfn.XLOOKUP(E3218,LD_01[DOCUMENTO],LD_01[REVISÃO])=F3218,"VIGENTE","OBSOLETO")</f>
        <v>VIGENTE</v>
      </c>
      <c r="I3218" t="s">
        <v>4317</v>
      </c>
      <c r="J3218" t="s">
        <v>4855</v>
      </c>
      <c r="K3218" t="str">
        <f t="shared" si="156"/>
        <v>MSV-163MS-535-545</v>
      </c>
      <c r="L3218" t="str">
        <f>_xlfn.XLOOKUP(E3218,LD_PROJETOS!A:A,LD_PROJETOS!H:H)</f>
        <v>DR</v>
      </c>
      <c r="M3218" t="str">
        <f t="shared" si="157"/>
        <v/>
      </c>
      <c r="N3218" t="str">
        <f t="shared" si="158"/>
        <v>C:\Users\luis.nunes\OneDrive - ATERPA\00.SERVIDOR\SALA TÉCNICA\00.PROJETOS\02.DOCUMENTOS\ANO 01\MSV-163MS-535-545\DR</v>
      </c>
      <c r="O3218" t="s">
        <v>4350</v>
      </c>
      <c r="P3218" t="s">
        <v>5419</v>
      </c>
    </row>
    <row r="3219" spans="1:16" x14ac:dyDescent="0.3">
      <c r="A3219" t="s">
        <v>5417</v>
      </c>
      <c r="C3219" t="s">
        <v>6000</v>
      </c>
      <c r="D3219" s="11">
        <v>46091</v>
      </c>
      <c r="E3219" t="s">
        <v>3405</v>
      </c>
      <c r="F3219" t="s">
        <v>2799</v>
      </c>
      <c r="G3219" t="s">
        <v>2788</v>
      </c>
      <c r="H3219" t="str">
        <f>IF(_xlfn.XLOOKUP(E3219,LD_01[DOCUMENTO],LD_01[REVISÃO])=F3219,"VIGENTE","OBSOLETO")</f>
        <v>VIGENTE</v>
      </c>
      <c r="I3219" t="s">
        <v>4317</v>
      </c>
      <c r="J3219" t="s">
        <v>4855</v>
      </c>
      <c r="K3219" t="str">
        <f t="shared" si="156"/>
        <v>MSV-163MS-535-545</v>
      </c>
      <c r="L3219" t="str">
        <f>_xlfn.XLOOKUP(E3219,LD_PROJETOS!A:A,LD_PROJETOS!H:H)</f>
        <v>PV</v>
      </c>
      <c r="M3219" t="str">
        <f t="shared" si="157"/>
        <v/>
      </c>
      <c r="N3219" t="str">
        <f t="shared" si="158"/>
        <v>C:\Users\luis.nunes\OneDrive - ATERPA\00.SERVIDOR\SALA TÉCNICA\00.PROJETOS\02.DOCUMENTOS\ANO 01\MSV-163MS-535-545\PV</v>
      </c>
      <c r="O3219" t="s">
        <v>4350</v>
      </c>
      <c r="P3219" t="s">
        <v>5419</v>
      </c>
    </row>
    <row r="3220" spans="1:16" x14ac:dyDescent="0.3">
      <c r="A3220" t="s">
        <v>5418</v>
      </c>
      <c r="C3220" t="s">
        <v>6000</v>
      </c>
      <c r="D3220" s="11">
        <v>46091</v>
      </c>
      <c r="E3220" t="s">
        <v>3405</v>
      </c>
      <c r="F3220" t="s">
        <v>2799</v>
      </c>
      <c r="G3220" t="s">
        <v>2806</v>
      </c>
      <c r="H3220" t="str">
        <f>IF(_xlfn.XLOOKUP(E3220,LD_01[DOCUMENTO],LD_01[REVISÃO])=F3220,"VIGENTE","OBSOLETO")</f>
        <v>VIGENTE</v>
      </c>
      <c r="I3220" t="s">
        <v>4317</v>
      </c>
      <c r="J3220" t="s">
        <v>4855</v>
      </c>
      <c r="K3220" t="str">
        <f t="shared" ref="K3220:K3232" si="159">"MSV-163MS-"&amp;I3220</f>
        <v>MSV-163MS-535-545</v>
      </c>
      <c r="L3220" t="str">
        <f>_xlfn.XLOOKUP(E3220,LD_PROJETOS!A:A,LD_PROJETOS!H:H)</f>
        <v>PV</v>
      </c>
      <c r="M3220" t="str">
        <f t="shared" ref="M3220:M3232" si="160">IF(H3220&lt;&gt;"OBSOLETO","",H3220)</f>
        <v/>
      </c>
      <c r="N3220" t="str">
        <f t="shared" ref="N3220:N3232" si="161">_xlfn.TEXTJOIN("\",TRUE,J3220:M3220)</f>
        <v>C:\Users\luis.nunes\OneDrive - ATERPA\00.SERVIDOR\SALA TÉCNICA\00.PROJETOS\02.DOCUMENTOS\ANO 01\MSV-163MS-535-545\PV</v>
      </c>
      <c r="O3220" t="s">
        <v>4350</v>
      </c>
    </row>
    <row r="3221" spans="1:16" x14ac:dyDescent="0.3">
      <c r="A3221" t="s">
        <v>5422</v>
      </c>
      <c r="C3221" t="s">
        <v>6001</v>
      </c>
      <c r="D3221" s="11">
        <v>46129</v>
      </c>
      <c r="E3221" t="s">
        <v>3770</v>
      </c>
      <c r="F3221" t="s">
        <v>2818</v>
      </c>
      <c r="G3221" t="s">
        <v>2787</v>
      </c>
      <c r="H3221" t="str">
        <f>IF(_xlfn.XLOOKUP(E3221,LD_01[DOCUMENTO],LD_01[REVISÃO])=F3221,"VIGENTE","OBSOLETO")</f>
        <v>VIGENTE</v>
      </c>
      <c r="I3221" t="s">
        <v>4320</v>
      </c>
      <c r="J3221" t="s">
        <v>4855</v>
      </c>
      <c r="K3221" t="str">
        <f t="shared" si="159"/>
        <v>MSV-163MS-638-NORTE</v>
      </c>
      <c r="L3221" t="str">
        <f>_xlfn.XLOOKUP(E3221,LD_PROJETOS!A:A,LD_PROJETOS!H:H)</f>
        <v>ES</v>
      </c>
      <c r="M3221" t="str">
        <f t="shared" si="160"/>
        <v/>
      </c>
      <c r="N3221" t="str">
        <f t="shared" si="161"/>
        <v>C:\Users\luis.nunes\OneDrive - ATERPA\00.SERVIDOR\SALA TÉCNICA\00.PROJETOS\02.DOCUMENTOS\ANO 01\MSV-163MS-638-NORTE\ES</v>
      </c>
      <c r="O3221" t="s">
        <v>4350</v>
      </c>
    </row>
    <row r="3222" spans="1:16" x14ac:dyDescent="0.3">
      <c r="A3222" t="s">
        <v>5423</v>
      </c>
      <c r="C3222" t="s">
        <v>6001</v>
      </c>
      <c r="D3222" s="11">
        <v>46129</v>
      </c>
      <c r="E3222" t="s">
        <v>3770</v>
      </c>
      <c r="F3222" t="s">
        <v>2818</v>
      </c>
      <c r="G3222" t="s">
        <v>2788</v>
      </c>
      <c r="H3222" t="str">
        <f>IF(_xlfn.XLOOKUP(E3222,LD_01[DOCUMENTO],LD_01[REVISÃO])=F3222,"VIGENTE","OBSOLETO")</f>
        <v>VIGENTE</v>
      </c>
      <c r="I3222" t="s">
        <v>4320</v>
      </c>
      <c r="J3222" t="s">
        <v>4855</v>
      </c>
      <c r="K3222" t="str">
        <f t="shared" si="159"/>
        <v>MSV-163MS-638-NORTE</v>
      </c>
      <c r="L3222" t="str">
        <f>_xlfn.XLOOKUP(E3222,LD_PROJETOS!A:A,LD_PROJETOS!H:H)</f>
        <v>ES</v>
      </c>
      <c r="M3222" t="str">
        <f t="shared" si="160"/>
        <v/>
      </c>
      <c r="N3222" t="str">
        <f t="shared" si="161"/>
        <v>C:\Users\luis.nunes\OneDrive - ATERPA\00.SERVIDOR\SALA TÉCNICA\00.PROJETOS\02.DOCUMENTOS\ANO 01\MSV-163MS-638-NORTE\ES</v>
      </c>
      <c r="O3222" t="s">
        <v>4350</v>
      </c>
    </row>
    <row r="3223" spans="1:16" x14ac:dyDescent="0.3">
      <c r="A3223" t="s">
        <v>5424</v>
      </c>
      <c r="C3223" t="s">
        <v>6001</v>
      </c>
      <c r="D3223" s="11">
        <v>46129</v>
      </c>
      <c r="E3223" t="s">
        <v>3774</v>
      </c>
      <c r="F3223" t="s">
        <v>2818</v>
      </c>
      <c r="G3223" t="s">
        <v>2787</v>
      </c>
      <c r="H3223" t="str">
        <f>IF(_xlfn.XLOOKUP(E3223,LD_01[DOCUMENTO],LD_01[REVISÃO])=F3223,"VIGENTE","OBSOLETO")</f>
        <v>VIGENTE</v>
      </c>
      <c r="I3223" t="s">
        <v>4320</v>
      </c>
      <c r="J3223" t="s">
        <v>4855</v>
      </c>
      <c r="K3223" t="str">
        <f t="shared" si="159"/>
        <v>MSV-163MS-638-NORTE</v>
      </c>
      <c r="L3223" t="str">
        <f>_xlfn.XLOOKUP(E3223,LD_PROJETOS!A:A,LD_PROJETOS!H:H)</f>
        <v>ES</v>
      </c>
      <c r="M3223" t="str">
        <f t="shared" si="160"/>
        <v/>
      </c>
      <c r="N3223" t="str">
        <f t="shared" si="161"/>
        <v>C:\Users\luis.nunes\OneDrive - ATERPA\00.SERVIDOR\SALA TÉCNICA\00.PROJETOS\02.DOCUMENTOS\ANO 01\MSV-163MS-638-NORTE\ES</v>
      </c>
      <c r="O3223" t="s">
        <v>4350</v>
      </c>
    </row>
    <row r="3224" spans="1:16" x14ac:dyDescent="0.3">
      <c r="A3224" t="s">
        <v>5425</v>
      </c>
      <c r="C3224" t="s">
        <v>6001</v>
      </c>
      <c r="D3224" s="11">
        <v>46129</v>
      </c>
      <c r="E3224" t="s">
        <v>3774</v>
      </c>
      <c r="F3224" t="s">
        <v>2818</v>
      </c>
      <c r="G3224" t="s">
        <v>2788</v>
      </c>
      <c r="H3224" t="str">
        <f>IF(_xlfn.XLOOKUP(E3224,LD_01[DOCUMENTO],LD_01[REVISÃO])=F3224,"VIGENTE","OBSOLETO")</f>
        <v>VIGENTE</v>
      </c>
      <c r="I3224" t="s">
        <v>4320</v>
      </c>
      <c r="J3224" t="s">
        <v>4855</v>
      </c>
      <c r="K3224" t="str">
        <f t="shared" si="159"/>
        <v>MSV-163MS-638-NORTE</v>
      </c>
      <c r="L3224" t="str">
        <f>_xlfn.XLOOKUP(E3224,LD_PROJETOS!A:A,LD_PROJETOS!H:H)</f>
        <v>ES</v>
      </c>
      <c r="M3224" t="str">
        <f t="shared" si="160"/>
        <v/>
      </c>
      <c r="N3224" t="str">
        <f t="shared" si="161"/>
        <v>C:\Users\luis.nunes\OneDrive - ATERPA\00.SERVIDOR\SALA TÉCNICA\00.PROJETOS\02.DOCUMENTOS\ANO 01\MSV-163MS-638-NORTE\ES</v>
      </c>
      <c r="O3224" t="s">
        <v>4350</v>
      </c>
    </row>
    <row r="3225" spans="1:16" x14ac:dyDescent="0.3">
      <c r="A3225" t="s">
        <v>5426</v>
      </c>
      <c r="C3225" t="s">
        <v>6001</v>
      </c>
      <c r="D3225" s="11">
        <v>46129</v>
      </c>
      <c r="E3225" t="s">
        <v>3866</v>
      </c>
      <c r="F3225" t="s">
        <v>2799</v>
      </c>
      <c r="G3225" t="s">
        <v>2787</v>
      </c>
      <c r="H3225" t="str">
        <f>IF(_xlfn.XLOOKUP(E3225,LD_01[DOCUMENTO],LD_01[REVISÃO])=F3225,"VIGENTE","OBSOLETO")</f>
        <v>VIGENTE</v>
      </c>
      <c r="I3225" t="s">
        <v>4320</v>
      </c>
      <c r="J3225" t="s">
        <v>4855</v>
      </c>
      <c r="K3225" t="str">
        <f t="shared" si="159"/>
        <v>MSV-163MS-638-NORTE</v>
      </c>
      <c r="L3225" t="str">
        <f>_xlfn.XLOOKUP(E3225,LD_PROJETOS!A:A,LD_PROJETOS!H:H)</f>
        <v>AQ</v>
      </c>
      <c r="M3225" t="str">
        <f t="shared" si="160"/>
        <v/>
      </c>
      <c r="N3225" t="str">
        <f t="shared" si="161"/>
        <v>C:\Users\luis.nunes\OneDrive - ATERPA\00.SERVIDOR\SALA TÉCNICA\00.PROJETOS\02.DOCUMENTOS\ANO 01\MSV-163MS-638-NORTE\AQ</v>
      </c>
      <c r="O3225" t="s">
        <v>4350</v>
      </c>
    </row>
    <row r="3226" spans="1:16" x14ac:dyDescent="0.3">
      <c r="A3226" t="s">
        <v>5427</v>
      </c>
      <c r="C3226" t="s">
        <v>6001</v>
      </c>
      <c r="D3226" s="11">
        <v>46129</v>
      </c>
      <c r="E3226" t="s">
        <v>3866</v>
      </c>
      <c r="F3226" t="s">
        <v>2799</v>
      </c>
      <c r="G3226" t="s">
        <v>2787</v>
      </c>
      <c r="H3226" t="str">
        <f>IF(_xlfn.XLOOKUP(E3226,LD_01[DOCUMENTO],LD_01[REVISÃO])=F3226,"VIGENTE","OBSOLETO")</f>
        <v>VIGENTE</v>
      </c>
      <c r="I3226" t="s">
        <v>4320</v>
      </c>
      <c r="J3226" t="s">
        <v>4855</v>
      </c>
      <c r="K3226" t="str">
        <f t="shared" si="159"/>
        <v>MSV-163MS-638-NORTE</v>
      </c>
      <c r="L3226" t="str">
        <f>_xlfn.XLOOKUP(E3226,LD_PROJETOS!A:A,LD_PROJETOS!H:H)</f>
        <v>AQ</v>
      </c>
      <c r="M3226" t="str">
        <f t="shared" si="160"/>
        <v/>
      </c>
      <c r="N3226" t="str">
        <f t="shared" si="161"/>
        <v>C:\Users\luis.nunes\OneDrive - ATERPA\00.SERVIDOR\SALA TÉCNICA\00.PROJETOS\02.DOCUMENTOS\ANO 01\MSV-163MS-638-NORTE\AQ</v>
      </c>
      <c r="O3226" t="s">
        <v>4350</v>
      </c>
    </row>
    <row r="3227" spans="1:16" x14ac:dyDescent="0.3">
      <c r="A3227" t="s">
        <v>5428</v>
      </c>
      <c r="C3227" t="s">
        <v>6001</v>
      </c>
      <c r="D3227" s="11">
        <v>46129</v>
      </c>
      <c r="E3227" t="s">
        <v>3866</v>
      </c>
      <c r="F3227" t="s">
        <v>2799</v>
      </c>
      <c r="G3227" t="s">
        <v>2788</v>
      </c>
      <c r="H3227" t="str">
        <f>IF(_xlfn.XLOOKUP(E3227,LD_01[DOCUMENTO],LD_01[REVISÃO])=F3227,"VIGENTE","OBSOLETO")</f>
        <v>VIGENTE</v>
      </c>
      <c r="I3227" t="s">
        <v>4320</v>
      </c>
      <c r="J3227" t="s">
        <v>4855</v>
      </c>
      <c r="K3227" t="str">
        <f t="shared" si="159"/>
        <v>MSV-163MS-638-NORTE</v>
      </c>
      <c r="L3227" t="str">
        <f>_xlfn.XLOOKUP(E3227,LD_PROJETOS!A:A,LD_PROJETOS!H:H)</f>
        <v>AQ</v>
      </c>
      <c r="M3227" t="str">
        <f t="shared" si="160"/>
        <v/>
      </c>
      <c r="N3227" t="str">
        <f t="shared" si="161"/>
        <v>C:\Users\luis.nunes\OneDrive - ATERPA\00.SERVIDOR\SALA TÉCNICA\00.PROJETOS\02.DOCUMENTOS\ANO 01\MSV-163MS-638-NORTE\AQ</v>
      </c>
      <c r="O3227" t="s">
        <v>4350</v>
      </c>
    </row>
    <row r="3228" spans="1:16" x14ac:dyDescent="0.3">
      <c r="A3228" t="s">
        <v>5429</v>
      </c>
      <c r="C3228" t="s">
        <v>6001</v>
      </c>
      <c r="D3228" s="11">
        <v>46129</v>
      </c>
      <c r="E3228" t="s">
        <v>3806</v>
      </c>
      <c r="F3228" t="s">
        <v>2818</v>
      </c>
      <c r="G3228" t="s">
        <v>2787</v>
      </c>
      <c r="H3228" t="str">
        <f>IF(_xlfn.XLOOKUP(E3228,LD_01[DOCUMENTO],LD_01[REVISÃO])=F3228,"VIGENTE","OBSOLETO")</f>
        <v>VIGENTE</v>
      </c>
      <c r="I3228" t="s">
        <v>4320</v>
      </c>
      <c r="J3228" t="s">
        <v>4855</v>
      </c>
      <c r="K3228" t="str">
        <f t="shared" si="159"/>
        <v>MSV-163MS-638-NORTE</v>
      </c>
      <c r="L3228" t="str">
        <f>_xlfn.XLOOKUP(E3228,LD_PROJETOS!A:A,LD_PROJETOS!H:H)</f>
        <v>EL</v>
      </c>
      <c r="M3228" t="str">
        <f t="shared" si="160"/>
        <v/>
      </c>
      <c r="N3228" t="str">
        <f t="shared" si="161"/>
        <v>C:\Users\luis.nunes\OneDrive - ATERPA\00.SERVIDOR\SALA TÉCNICA\00.PROJETOS\02.DOCUMENTOS\ANO 01\MSV-163MS-638-NORTE\EL</v>
      </c>
      <c r="O3228" t="s">
        <v>4350</v>
      </c>
    </row>
    <row r="3229" spans="1:16" x14ac:dyDescent="0.3">
      <c r="A3229" t="s">
        <v>5430</v>
      </c>
      <c r="C3229" t="s">
        <v>6001</v>
      </c>
      <c r="D3229" s="11">
        <v>46129</v>
      </c>
      <c r="E3229" t="s">
        <v>3806</v>
      </c>
      <c r="F3229" t="s">
        <v>2818</v>
      </c>
      <c r="G3229" t="s">
        <v>2788</v>
      </c>
      <c r="H3229" t="str">
        <f>IF(_xlfn.XLOOKUP(E3229,LD_01[DOCUMENTO],LD_01[REVISÃO])=F3229,"VIGENTE","OBSOLETO")</f>
        <v>VIGENTE</v>
      </c>
      <c r="I3229" t="s">
        <v>4320</v>
      </c>
      <c r="J3229" t="s">
        <v>4855</v>
      </c>
      <c r="K3229" t="str">
        <f t="shared" si="159"/>
        <v>MSV-163MS-638-NORTE</v>
      </c>
      <c r="L3229" t="str">
        <f>_xlfn.XLOOKUP(E3229,LD_PROJETOS!A:A,LD_PROJETOS!H:H)</f>
        <v>EL</v>
      </c>
      <c r="M3229" t="str">
        <f t="shared" si="160"/>
        <v/>
      </c>
      <c r="N3229" t="str">
        <f t="shared" si="161"/>
        <v>C:\Users\luis.nunes\OneDrive - ATERPA\00.SERVIDOR\SALA TÉCNICA\00.PROJETOS\02.DOCUMENTOS\ANO 01\MSV-163MS-638-NORTE\EL</v>
      </c>
      <c r="O3229" t="s">
        <v>4350</v>
      </c>
    </row>
    <row r="3230" spans="1:16" x14ac:dyDescent="0.3">
      <c r="A3230" t="s">
        <v>5431</v>
      </c>
      <c r="C3230" t="s">
        <v>6001</v>
      </c>
      <c r="D3230" s="11">
        <v>46129</v>
      </c>
      <c r="E3230" t="s">
        <v>5432</v>
      </c>
      <c r="F3230" t="s">
        <v>2786</v>
      </c>
      <c r="G3230" t="s">
        <v>2787</v>
      </c>
      <c r="H3230" t="str">
        <f>IF(_xlfn.XLOOKUP(E3230,LD_01[DOCUMENTO],LD_01[REVISÃO])=F3230,"VIGENTE","OBSOLETO")</f>
        <v>VIGENTE</v>
      </c>
      <c r="I3230" t="s">
        <v>4320</v>
      </c>
      <c r="J3230" t="s">
        <v>4855</v>
      </c>
      <c r="K3230" t="str">
        <f t="shared" si="159"/>
        <v>MSV-163MS-638-NORTE</v>
      </c>
      <c r="L3230" t="str">
        <f>_xlfn.XLOOKUP(E3230,LD_PROJETOS!A:A,LD_PROJETOS!H:H)</f>
        <v>EL</v>
      </c>
      <c r="M3230" t="str">
        <f t="shared" si="160"/>
        <v/>
      </c>
      <c r="N3230" t="str">
        <f t="shared" si="161"/>
        <v>C:\Users\luis.nunes\OneDrive - ATERPA\00.SERVIDOR\SALA TÉCNICA\00.PROJETOS\02.DOCUMENTOS\ANO 01\MSV-163MS-638-NORTE\EL</v>
      </c>
      <c r="O3230" t="s">
        <v>4780</v>
      </c>
    </row>
    <row r="3231" spans="1:16" x14ac:dyDescent="0.3">
      <c r="A3231" t="s">
        <v>5433</v>
      </c>
      <c r="C3231" t="s">
        <v>6001</v>
      </c>
      <c r="D3231" s="11">
        <v>46129</v>
      </c>
      <c r="E3231" t="s">
        <v>5432</v>
      </c>
      <c r="F3231" t="s">
        <v>2786</v>
      </c>
      <c r="G3231" t="s">
        <v>2787</v>
      </c>
      <c r="H3231" t="str">
        <f>IF(_xlfn.XLOOKUP(E3231,LD_01[DOCUMENTO],LD_01[REVISÃO])=F3231,"VIGENTE","OBSOLETO")</f>
        <v>VIGENTE</v>
      </c>
      <c r="I3231" t="s">
        <v>4320</v>
      </c>
      <c r="J3231" t="s">
        <v>4855</v>
      </c>
      <c r="K3231" t="str">
        <f t="shared" si="159"/>
        <v>MSV-163MS-638-NORTE</v>
      </c>
      <c r="L3231" t="str">
        <f>_xlfn.XLOOKUP(E3231,LD_PROJETOS!A:A,LD_PROJETOS!H:H)</f>
        <v>EL</v>
      </c>
      <c r="M3231" t="str">
        <f t="shared" si="160"/>
        <v/>
      </c>
      <c r="N3231" t="str">
        <f t="shared" si="161"/>
        <v>C:\Users\luis.nunes\OneDrive - ATERPA\00.SERVIDOR\SALA TÉCNICA\00.PROJETOS\02.DOCUMENTOS\ANO 01\MSV-163MS-638-NORTE\EL</v>
      </c>
      <c r="O3231" t="s">
        <v>4780</v>
      </c>
    </row>
    <row r="3232" spans="1:16" x14ac:dyDescent="0.3">
      <c r="A3232" t="s">
        <v>5434</v>
      </c>
      <c r="C3232" t="s">
        <v>6001</v>
      </c>
      <c r="D3232" s="11">
        <v>46129</v>
      </c>
      <c r="E3232" t="s">
        <v>5432</v>
      </c>
      <c r="F3232" t="s">
        <v>2786</v>
      </c>
      <c r="G3232" t="s">
        <v>2788</v>
      </c>
      <c r="H3232" t="str">
        <f>IF(_xlfn.XLOOKUP(E3232,LD_01[DOCUMENTO],LD_01[REVISÃO])=F3232,"VIGENTE","OBSOLETO")</f>
        <v>VIGENTE</v>
      </c>
      <c r="I3232" t="s">
        <v>4320</v>
      </c>
      <c r="J3232" t="s">
        <v>4855</v>
      </c>
      <c r="K3232" t="str">
        <f t="shared" si="159"/>
        <v>MSV-163MS-638-NORTE</v>
      </c>
      <c r="L3232" t="str">
        <f>_xlfn.XLOOKUP(E3232,LD_PROJETOS!A:A,LD_PROJETOS!H:H)</f>
        <v>EL</v>
      </c>
      <c r="M3232" t="str">
        <f t="shared" si="160"/>
        <v/>
      </c>
      <c r="N3232" t="str">
        <f t="shared" si="161"/>
        <v>C:\Users\luis.nunes\OneDrive - ATERPA\00.SERVIDOR\SALA TÉCNICA\00.PROJETOS\02.DOCUMENTOS\ANO 01\MSV-163MS-638-NORTE\EL</v>
      </c>
      <c r="O3232" t="s">
        <v>4780</v>
      </c>
    </row>
    <row r="3233" spans="1:15" x14ac:dyDescent="0.3">
      <c r="A3233" t="s">
        <v>5436</v>
      </c>
      <c r="C3233" t="s">
        <v>5993</v>
      </c>
      <c r="D3233" s="11">
        <v>46142</v>
      </c>
      <c r="E3233" t="s">
        <v>3897</v>
      </c>
      <c r="F3233" t="s">
        <v>2818</v>
      </c>
      <c r="G3233" t="s">
        <v>2787</v>
      </c>
      <c r="H3233" t="str">
        <f>IF(_xlfn.XLOOKUP(E3233,LD_01[DOCUMENTO],LD_01[REVISÃO])=F3233,"VIGENTE","OBSOLETO")</f>
        <v>VIGENTE</v>
      </c>
      <c r="I3233" t="s">
        <v>4320</v>
      </c>
      <c r="J3233" t="s">
        <v>4855</v>
      </c>
      <c r="K3233" t="str">
        <f t="shared" ref="K3233:K3238" si="162">"MSV-163MS-"&amp;I3233</f>
        <v>MSV-163MS-638-NORTE</v>
      </c>
      <c r="L3233" t="str">
        <f>_xlfn.XLOOKUP(E3233,LD_PROJETOS!A:A,LD_PROJETOS!H:H)</f>
        <v>HI</v>
      </c>
      <c r="M3233" t="str">
        <f t="shared" ref="M3233:M3238" si="163">IF(H3233&lt;&gt;"OBSOLETO","",H3233)</f>
        <v/>
      </c>
      <c r="N3233" t="str">
        <f t="shared" ref="N3233:N3238" si="164">_xlfn.TEXTJOIN("\",TRUE,J3233:M3233)</f>
        <v>C:\Users\luis.nunes\OneDrive - ATERPA\00.SERVIDOR\SALA TÉCNICA\00.PROJETOS\02.DOCUMENTOS\ANO 01\MSV-163MS-638-NORTE\HI</v>
      </c>
      <c r="O3233" t="s">
        <v>4350</v>
      </c>
    </row>
    <row r="3234" spans="1:15" x14ac:dyDescent="0.3">
      <c r="A3234" t="s">
        <v>5437</v>
      </c>
      <c r="C3234" t="s">
        <v>5993</v>
      </c>
      <c r="D3234" s="11">
        <v>46142</v>
      </c>
      <c r="E3234" t="s">
        <v>3897</v>
      </c>
      <c r="F3234" t="s">
        <v>2818</v>
      </c>
      <c r="G3234" t="s">
        <v>2788</v>
      </c>
      <c r="H3234" t="str">
        <f>IF(_xlfn.XLOOKUP(E3234,LD_01[DOCUMENTO],LD_01[REVISÃO])=F3234,"VIGENTE","OBSOLETO")</f>
        <v>VIGENTE</v>
      </c>
      <c r="I3234" t="s">
        <v>4320</v>
      </c>
      <c r="J3234" t="s">
        <v>4855</v>
      </c>
      <c r="K3234" t="str">
        <f t="shared" si="162"/>
        <v>MSV-163MS-638-NORTE</v>
      </c>
      <c r="L3234" t="str">
        <f>_xlfn.XLOOKUP(E3234,LD_PROJETOS!A:A,LD_PROJETOS!H:H)</f>
        <v>HI</v>
      </c>
      <c r="M3234" t="str">
        <f t="shared" si="163"/>
        <v/>
      </c>
      <c r="N3234" t="str">
        <f t="shared" si="164"/>
        <v>C:\Users\luis.nunes\OneDrive - ATERPA\00.SERVIDOR\SALA TÉCNICA\00.PROJETOS\02.DOCUMENTOS\ANO 01\MSV-163MS-638-NORTE\HI</v>
      </c>
      <c r="O3234" t="s">
        <v>4350</v>
      </c>
    </row>
    <row r="3235" spans="1:15" x14ac:dyDescent="0.3">
      <c r="A3235" t="s">
        <v>5438</v>
      </c>
      <c r="C3235" t="s">
        <v>5993</v>
      </c>
      <c r="D3235" s="11">
        <v>46142</v>
      </c>
      <c r="E3235" t="s">
        <v>4778</v>
      </c>
      <c r="F3235" t="s">
        <v>2791</v>
      </c>
      <c r="G3235" t="s">
        <v>2787</v>
      </c>
      <c r="H3235" t="str">
        <f>IF(_xlfn.XLOOKUP(E3235,LD_01[DOCUMENTO],LD_01[REVISÃO])=F3235,"VIGENTE","OBSOLETO")</f>
        <v>VIGENTE</v>
      </c>
      <c r="I3235" t="s">
        <v>4320</v>
      </c>
      <c r="J3235" t="s">
        <v>4855</v>
      </c>
      <c r="K3235" t="str">
        <f t="shared" si="162"/>
        <v>MSV-163MS-638-NORTE</v>
      </c>
      <c r="L3235" t="str">
        <f>_xlfn.XLOOKUP(E3235,LD_PROJETOS!A:A,LD_PROJETOS!H:H)</f>
        <v>HI</v>
      </c>
      <c r="M3235" t="str">
        <f t="shared" si="163"/>
        <v/>
      </c>
      <c r="N3235" t="str">
        <f t="shared" si="164"/>
        <v>C:\Users\luis.nunes\OneDrive - ATERPA\00.SERVIDOR\SALA TÉCNICA\00.PROJETOS\02.DOCUMENTOS\ANO 01\MSV-163MS-638-NORTE\HI</v>
      </c>
      <c r="O3235" t="s">
        <v>4350</v>
      </c>
    </row>
    <row r="3236" spans="1:15" x14ac:dyDescent="0.3">
      <c r="A3236" t="s">
        <v>5439</v>
      </c>
      <c r="C3236" t="s">
        <v>5993</v>
      </c>
      <c r="D3236" s="11">
        <v>46142</v>
      </c>
      <c r="E3236" t="s">
        <v>4778</v>
      </c>
      <c r="F3236" t="s">
        <v>2791</v>
      </c>
      <c r="G3236" t="s">
        <v>2788</v>
      </c>
      <c r="H3236" t="str">
        <f>IF(_xlfn.XLOOKUP(E3236,LD_01[DOCUMENTO],LD_01[REVISÃO])=F3236,"VIGENTE","OBSOLETO")</f>
        <v>VIGENTE</v>
      </c>
      <c r="I3236" t="s">
        <v>4320</v>
      </c>
      <c r="J3236" t="s">
        <v>4855</v>
      </c>
      <c r="K3236" t="str">
        <f t="shared" si="162"/>
        <v>MSV-163MS-638-NORTE</v>
      </c>
      <c r="L3236" t="str">
        <f>_xlfn.XLOOKUP(E3236,LD_PROJETOS!A:A,LD_PROJETOS!H:H)</f>
        <v>HI</v>
      </c>
      <c r="M3236" t="str">
        <f t="shared" si="163"/>
        <v/>
      </c>
      <c r="N3236" t="str">
        <f t="shared" si="164"/>
        <v>C:\Users\luis.nunes\OneDrive - ATERPA\00.SERVIDOR\SALA TÉCNICA\00.PROJETOS\02.DOCUMENTOS\ANO 01\MSV-163MS-638-NORTE\HI</v>
      </c>
      <c r="O3236" t="s">
        <v>4350</v>
      </c>
    </row>
    <row r="3237" spans="1:15" x14ac:dyDescent="0.3">
      <c r="A3237" t="s">
        <v>5440</v>
      </c>
      <c r="C3237" t="s">
        <v>5993</v>
      </c>
      <c r="D3237" s="11">
        <v>46142</v>
      </c>
      <c r="E3237" t="s">
        <v>4779</v>
      </c>
      <c r="F3237" t="s">
        <v>2791</v>
      </c>
      <c r="G3237" t="s">
        <v>2787</v>
      </c>
      <c r="H3237" t="str">
        <f>IF(_xlfn.XLOOKUP(E3237,LD_01[DOCUMENTO],LD_01[REVISÃO])=F3237,"VIGENTE","OBSOLETO")</f>
        <v>VIGENTE</v>
      </c>
      <c r="I3237" t="s">
        <v>4320</v>
      </c>
      <c r="J3237" t="s">
        <v>4855</v>
      </c>
      <c r="K3237" t="str">
        <f t="shared" si="162"/>
        <v>MSV-163MS-638-NORTE</v>
      </c>
      <c r="L3237" t="str">
        <f>_xlfn.XLOOKUP(E3237,LD_PROJETOS!A:A,LD_PROJETOS!H:H)</f>
        <v>HI</v>
      </c>
      <c r="M3237" t="str">
        <f t="shared" si="163"/>
        <v/>
      </c>
      <c r="N3237" t="str">
        <f t="shared" si="164"/>
        <v>C:\Users\luis.nunes\OneDrive - ATERPA\00.SERVIDOR\SALA TÉCNICA\00.PROJETOS\02.DOCUMENTOS\ANO 01\MSV-163MS-638-NORTE\HI</v>
      </c>
      <c r="O3237" t="s">
        <v>4350</v>
      </c>
    </row>
    <row r="3238" spans="1:15" x14ac:dyDescent="0.3">
      <c r="A3238" t="s">
        <v>5441</v>
      </c>
      <c r="C3238" t="s">
        <v>5993</v>
      </c>
      <c r="D3238" s="11">
        <v>46142</v>
      </c>
      <c r="E3238" t="s">
        <v>4779</v>
      </c>
      <c r="F3238" t="s">
        <v>2791</v>
      </c>
      <c r="G3238" t="s">
        <v>2788</v>
      </c>
      <c r="H3238" t="str">
        <f>IF(_xlfn.XLOOKUP(E3238,LD_01[DOCUMENTO],LD_01[REVISÃO])=F3238,"VIGENTE","OBSOLETO")</f>
        <v>VIGENTE</v>
      </c>
      <c r="I3238" t="s">
        <v>4320</v>
      </c>
      <c r="J3238" t="s">
        <v>4855</v>
      </c>
      <c r="K3238" t="str">
        <f t="shared" si="162"/>
        <v>MSV-163MS-638-NORTE</v>
      </c>
      <c r="L3238" t="str">
        <f>_xlfn.XLOOKUP(E3238,LD_PROJETOS!A:A,LD_PROJETOS!H:H)</f>
        <v>HI</v>
      </c>
      <c r="M3238" t="str">
        <f t="shared" si="163"/>
        <v/>
      </c>
      <c r="N3238" t="str">
        <f t="shared" si="164"/>
        <v>C:\Users\luis.nunes\OneDrive - ATERPA\00.SERVIDOR\SALA TÉCNICA\00.PROJETOS\02.DOCUMENTOS\ANO 01\MSV-163MS-638-NORTE\HI</v>
      </c>
      <c r="O3238" t="s">
        <v>4350</v>
      </c>
    </row>
    <row r="3239" spans="1:15" x14ac:dyDescent="0.3">
      <c r="A3239" t="s">
        <v>5442</v>
      </c>
      <c r="C3239" t="s">
        <v>5994</v>
      </c>
      <c r="D3239" s="11">
        <v>46169</v>
      </c>
      <c r="E3239" t="s">
        <v>4771</v>
      </c>
      <c r="F3239" t="s">
        <v>2818</v>
      </c>
      <c r="G3239" t="s">
        <v>2787</v>
      </c>
      <c r="H3239" t="str">
        <f>IF(_xlfn.XLOOKUP(E3239,LD_01[DOCUMENTO],LD_01[REVISÃO])=F3239,"VIGENTE","OBSOLETO")</f>
        <v>VIGENTE</v>
      </c>
      <c r="I3239" t="s">
        <v>4320</v>
      </c>
      <c r="J3239" t="s">
        <v>4855</v>
      </c>
      <c r="K3239" t="str">
        <f t="shared" ref="K3239:K3246" si="165">"MSV-163MS-"&amp;I3239</f>
        <v>MSV-163MS-638-NORTE</v>
      </c>
      <c r="L3239" t="str">
        <f>_xlfn.XLOOKUP(E3239,LD_PROJETOS!A:A,LD_PROJETOS!H:H)</f>
        <v>EL</v>
      </c>
      <c r="M3239" t="str">
        <f t="shared" ref="M3239:M3246" si="166">IF(H3239&lt;&gt;"OBSOLETO","",H3239)</f>
        <v/>
      </c>
      <c r="N3239" t="str">
        <f t="shared" ref="N3239:N3246" si="167">_xlfn.TEXTJOIN("\",TRUE,J3239:M3239)</f>
        <v>C:\Users\luis.nunes\OneDrive - ATERPA\00.SERVIDOR\SALA TÉCNICA\00.PROJETOS\02.DOCUMENTOS\ANO 01\MSV-163MS-638-NORTE\EL</v>
      </c>
      <c r="O3239" t="s">
        <v>4350</v>
      </c>
    </row>
    <row r="3240" spans="1:15" x14ac:dyDescent="0.3">
      <c r="A3240" t="s">
        <v>5443</v>
      </c>
      <c r="C3240" t="s">
        <v>5994</v>
      </c>
      <c r="D3240" s="11">
        <v>46169</v>
      </c>
      <c r="E3240" t="s">
        <v>4771</v>
      </c>
      <c r="F3240" t="s">
        <v>2818</v>
      </c>
      <c r="G3240" t="s">
        <v>2788</v>
      </c>
      <c r="H3240" t="str">
        <f>IF(_xlfn.XLOOKUP(E3240,LD_01[DOCUMENTO],LD_01[REVISÃO])=F3240,"VIGENTE","OBSOLETO")</f>
        <v>VIGENTE</v>
      </c>
      <c r="I3240" t="s">
        <v>4320</v>
      </c>
      <c r="J3240" t="s">
        <v>4855</v>
      </c>
      <c r="K3240" t="str">
        <f t="shared" si="165"/>
        <v>MSV-163MS-638-NORTE</v>
      </c>
      <c r="L3240" t="str">
        <f>_xlfn.XLOOKUP(E3240,LD_PROJETOS!A:A,LD_PROJETOS!H:H)</f>
        <v>EL</v>
      </c>
      <c r="M3240" t="str">
        <f t="shared" si="166"/>
        <v/>
      </c>
      <c r="N3240" t="str">
        <f t="shared" si="167"/>
        <v>C:\Users\luis.nunes\OneDrive - ATERPA\00.SERVIDOR\SALA TÉCNICA\00.PROJETOS\02.DOCUMENTOS\ANO 01\MSV-163MS-638-NORTE\EL</v>
      </c>
      <c r="O3240" t="s">
        <v>4350</v>
      </c>
    </row>
    <row r="3241" spans="1:15" x14ac:dyDescent="0.3">
      <c r="A3241" t="s">
        <v>5444</v>
      </c>
      <c r="C3241" t="s">
        <v>5994</v>
      </c>
      <c r="D3241" s="11">
        <v>46169</v>
      </c>
      <c r="E3241" t="s">
        <v>4772</v>
      </c>
      <c r="F3241" t="s">
        <v>2818</v>
      </c>
      <c r="G3241" t="s">
        <v>2787</v>
      </c>
      <c r="H3241" t="str">
        <f>IF(_xlfn.XLOOKUP(E3241,LD_01[DOCUMENTO],LD_01[REVISÃO])=F3241,"VIGENTE","OBSOLETO")</f>
        <v>VIGENTE</v>
      </c>
      <c r="I3241" t="s">
        <v>4320</v>
      </c>
      <c r="J3241" t="s">
        <v>4855</v>
      </c>
      <c r="K3241" t="str">
        <f t="shared" si="165"/>
        <v>MSV-163MS-638-NORTE</v>
      </c>
      <c r="L3241" t="str">
        <f>_xlfn.XLOOKUP(E3241,LD_PROJETOS!A:A,LD_PROJETOS!H:H)</f>
        <v>EL</v>
      </c>
      <c r="M3241" t="str">
        <f t="shared" si="166"/>
        <v/>
      </c>
      <c r="N3241" t="str">
        <f t="shared" si="167"/>
        <v>C:\Users\luis.nunes\OneDrive - ATERPA\00.SERVIDOR\SALA TÉCNICA\00.PROJETOS\02.DOCUMENTOS\ANO 01\MSV-163MS-638-NORTE\EL</v>
      </c>
      <c r="O3241" t="s">
        <v>4350</v>
      </c>
    </row>
    <row r="3242" spans="1:15" x14ac:dyDescent="0.3">
      <c r="A3242" t="s">
        <v>5445</v>
      </c>
      <c r="C3242" t="s">
        <v>5994</v>
      </c>
      <c r="D3242" s="11">
        <v>46169</v>
      </c>
      <c r="E3242" t="s">
        <v>4772</v>
      </c>
      <c r="F3242" t="s">
        <v>2818</v>
      </c>
      <c r="G3242" t="s">
        <v>2788</v>
      </c>
      <c r="H3242" t="str">
        <f>IF(_xlfn.XLOOKUP(E3242,LD_01[DOCUMENTO],LD_01[REVISÃO])=F3242,"VIGENTE","OBSOLETO")</f>
        <v>VIGENTE</v>
      </c>
      <c r="I3242" t="s">
        <v>4320</v>
      </c>
      <c r="J3242" t="s">
        <v>4855</v>
      </c>
      <c r="K3242" t="str">
        <f t="shared" si="165"/>
        <v>MSV-163MS-638-NORTE</v>
      </c>
      <c r="L3242" t="str">
        <f>_xlfn.XLOOKUP(E3242,LD_PROJETOS!A:A,LD_PROJETOS!H:H)</f>
        <v>EL</v>
      </c>
      <c r="M3242" t="str">
        <f t="shared" si="166"/>
        <v/>
      </c>
      <c r="N3242" t="str">
        <f t="shared" si="167"/>
        <v>C:\Users\luis.nunes\OneDrive - ATERPA\00.SERVIDOR\SALA TÉCNICA\00.PROJETOS\02.DOCUMENTOS\ANO 01\MSV-163MS-638-NORTE\EL</v>
      </c>
      <c r="O3242" t="s">
        <v>4350</v>
      </c>
    </row>
    <row r="3243" spans="1:15" x14ac:dyDescent="0.3">
      <c r="A3243" t="s">
        <v>5446</v>
      </c>
      <c r="C3243" t="s">
        <v>5994</v>
      </c>
      <c r="D3243" s="11">
        <v>46169</v>
      </c>
      <c r="E3243" t="s">
        <v>3802</v>
      </c>
      <c r="F3243" t="s">
        <v>2799</v>
      </c>
      <c r="G3243" t="s">
        <v>2787</v>
      </c>
      <c r="H3243" t="str">
        <f>IF(_xlfn.XLOOKUP(E3243,LD_01[DOCUMENTO],LD_01[REVISÃO])=F3243,"VIGENTE","OBSOLETO")</f>
        <v>VIGENTE</v>
      </c>
      <c r="I3243" t="s">
        <v>4320</v>
      </c>
      <c r="J3243" t="s">
        <v>4855</v>
      </c>
      <c r="K3243" t="str">
        <f t="shared" si="165"/>
        <v>MSV-163MS-638-NORTE</v>
      </c>
      <c r="L3243" t="str">
        <f>_xlfn.XLOOKUP(E3243,LD_PROJETOS!A:A,LD_PROJETOS!H:H)</f>
        <v>EL</v>
      </c>
      <c r="M3243" t="str">
        <f t="shared" si="166"/>
        <v/>
      </c>
      <c r="N3243" t="str">
        <f t="shared" si="167"/>
        <v>C:\Users\luis.nunes\OneDrive - ATERPA\00.SERVIDOR\SALA TÉCNICA\00.PROJETOS\02.DOCUMENTOS\ANO 01\MSV-163MS-638-NORTE\EL</v>
      </c>
      <c r="O3243" t="s">
        <v>4350</v>
      </c>
    </row>
    <row r="3244" spans="1:15" x14ac:dyDescent="0.3">
      <c r="A3244" t="s">
        <v>5447</v>
      </c>
      <c r="C3244" t="s">
        <v>5994</v>
      </c>
      <c r="D3244" s="11">
        <v>46169</v>
      </c>
      <c r="E3244" t="s">
        <v>3802</v>
      </c>
      <c r="F3244" t="s">
        <v>2799</v>
      </c>
      <c r="G3244" t="s">
        <v>2788</v>
      </c>
      <c r="H3244" t="str">
        <f>IF(_xlfn.XLOOKUP(E3244,LD_01[DOCUMENTO],LD_01[REVISÃO])=F3244,"VIGENTE","OBSOLETO")</f>
        <v>VIGENTE</v>
      </c>
      <c r="I3244" t="s">
        <v>4320</v>
      </c>
      <c r="J3244" t="s">
        <v>4855</v>
      </c>
      <c r="K3244" t="str">
        <f t="shared" si="165"/>
        <v>MSV-163MS-638-NORTE</v>
      </c>
      <c r="L3244" t="str">
        <f>_xlfn.XLOOKUP(E3244,LD_PROJETOS!A:A,LD_PROJETOS!H:H)</f>
        <v>EL</v>
      </c>
      <c r="M3244" t="str">
        <f t="shared" si="166"/>
        <v/>
      </c>
      <c r="N3244" t="str">
        <f t="shared" si="167"/>
        <v>C:\Users\luis.nunes\OneDrive - ATERPA\00.SERVIDOR\SALA TÉCNICA\00.PROJETOS\02.DOCUMENTOS\ANO 01\MSV-163MS-638-NORTE\EL</v>
      </c>
      <c r="O3244" t="s">
        <v>4350</v>
      </c>
    </row>
    <row r="3245" spans="1:15" x14ac:dyDescent="0.3">
      <c r="A3245" t="s">
        <v>5448</v>
      </c>
      <c r="C3245" t="s">
        <v>5994</v>
      </c>
      <c r="D3245" s="11">
        <v>46169</v>
      </c>
      <c r="E3245" t="s">
        <v>3809</v>
      </c>
      <c r="F3245" t="s">
        <v>2799</v>
      </c>
      <c r="G3245" t="s">
        <v>2787</v>
      </c>
      <c r="H3245" t="str">
        <f>IF(_xlfn.XLOOKUP(E3245,LD_01[DOCUMENTO],LD_01[REVISÃO])=F3245,"VIGENTE","OBSOLETO")</f>
        <v>VIGENTE</v>
      </c>
      <c r="I3245" t="s">
        <v>4320</v>
      </c>
      <c r="J3245" t="s">
        <v>4855</v>
      </c>
      <c r="K3245" t="str">
        <f t="shared" si="165"/>
        <v>MSV-163MS-638-NORTE</v>
      </c>
      <c r="L3245" t="str">
        <f>_xlfn.XLOOKUP(E3245,LD_PROJETOS!A:A,LD_PROJETOS!H:H)</f>
        <v>EL</v>
      </c>
      <c r="M3245" t="str">
        <f t="shared" si="166"/>
        <v/>
      </c>
      <c r="N3245" t="str">
        <f t="shared" si="167"/>
        <v>C:\Users\luis.nunes\OneDrive - ATERPA\00.SERVIDOR\SALA TÉCNICA\00.PROJETOS\02.DOCUMENTOS\ANO 01\MSV-163MS-638-NORTE\EL</v>
      </c>
      <c r="O3245" t="s">
        <v>4350</v>
      </c>
    </row>
    <row r="3246" spans="1:15" x14ac:dyDescent="0.3">
      <c r="A3246" t="s">
        <v>5449</v>
      </c>
      <c r="C3246" t="s">
        <v>5994</v>
      </c>
      <c r="D3246" s="11">
        <v>46169</v>
      </c>
      <c r="E3246" t="s">
        <v>3809</v>
      </c>
      <c r="F3246" t="s">
        <v>2799</v>
      </c>
      <c r="G3246" t="s">
        <v>2788</v>
      </c>
      <c r="H3246" t="str">
        <f>IF(_xlfn.XLOOKUP(E3246,LD_01[DOCUMENTO],LD_01[REVISÃO])=F3246,"VIGENTE","OBSOLETO")</f>
        <v>VIGENTE</v>
      </c>
      <c r="I3246" t="s">
        <v>4320</v>
      </c>
      <c r="J3246" t="s">
        <v>4855</v>
      </c>
      <c r="K3246" t="str">
        <f t="shared" si="165"/>
        <v>MSV-163MS-638-NORTE</v>
      </c>
      <c r="L3246" t="str">
        <f>_xlfn.XLOOKUP(E3246,LD_PROJETOS!A:A,LD_PROJETOS!H:H)</f>
        <v>EL</v>
      </c>
      <c r="M3246" t="str">
        <f t="shared" si="166"/>
        <v/>
      </c>
      <c r="N3246" t="str">
        <f t="shared" si="167"/>
        <v>C:\Users\luis.nunes\OneDrive - ATERPA\00.SERVIDOR\SALA TÉCNICA\00.PROJETOS\02.DOCUMENTOS\ANO 01\MSV-163MS-638-NORTE\EL</v>
      </c>
      <c r="O3246" t="s">
        <v>4350</v>
      </c>
    </row>
    <row r="3247" spans="1:15" x14ac:dyDescent="0.3">
      <c r="A3247" t="s">
        <v>5450</v>
      </c>
      <c r="B3247">
        <v>5673968</v>
      </c>
      <c r="C3247" t="s">
        <v>5754</v>
      </c>
      <c r="D3247" s="11">
        <v>46043</v>
      </c>
      <c r="E3247" t="s">
        <v>5755</v>
      </c>
      <c r="F3247" t="s">
        <v>5907</v>
      </c>
      <c r="G3247" t="s">
        <v>2787</v>
      </c>
      <c r="H3247" t="str">
        <f>IF(_xlfn.XLOOKUP(E3247,LD_01[DOCUMENTO],LD_01[REVISÃO])=F3247,"VIGENTE","OBSOLETO")</f>
        <v>VIGENTE</v>
      </c>
      <c r="I3247" t="s">
        <v>5914</v>
      </c>
      <c r="J3247" t="s">
        <v>5915</v>
      </c>
      <c r="K3247" t="str">
        <f t="shared" ref="K3247:K3266" si="168">"MSV-163MS-"&amp;I3247</f>
        <v>MSV-163MS-647-650</v>
      </c>
      <c r="L3247" t="str">
        <f>_xlfn.XLOOKUP(E3247,LD_PROJETOS!A:A,LD_PROJETOS!H:H)</f>
        <v>DR</v>
      </c>
      <c r="M3247" t="str">
        <f t="shared" ref="M3247:M3266" si="169">IF(H3247&lt;&gt;"OBSOLETO","",H3247)</f>
        <v/>
      </c>
      <c r="N3247" t="str">
        <f t="shared" ref="N3247:N3266" si="170">_xlfn.TEXTJOIN("\",TRUE,J3247:M3247)</f>
        <v>C:\Users\luis.nunes\OneDrive - ATERPA\00.SERVIDOR\SALA TÉCNICA\00.PROJETOS\02.DOCUMENTOS\ANO 02\MSV-163MS-647-650\DR</v>
      </c>
    </row>
    <row r="3248" spans="1:15" x14ac:dyDescent="0.3">
      <c r="A3248" t="s">
        <v>5451</v>
      </c>
      <c r="B3248">
        <v>53952203</v>
      </c>
      <c r="C3248" t="s">
        <v>5754</v>
      </c>
      <c r="D3248" s="11">
        <v>46043</v>
      </c>
      <c r="E3248" t="s">
        <v>5755</v>
      </c>
      <c r="F3248" t="s">
        <v>5907</v>
      </c>
      <c r="G3248" t="s">
        <v>2788</v>
      </c>
      <c r="H3248" t="str">
        <f>IF(_xlfn.XLOOKUP(E3248,LD_01[DOCUMENTO],LD_01[REVISÃO])=F3248,"VIGENTE","OBSOLETO")</f>
        <v>VIGENTE</v>
      </c>
      <c r="I3248" t="s">
        <v>5914</v>
      </c>
      <c r="J3248" t="s">
        <v>5915</v>
      </c>
      <c r="K3248" t="str">
        <f t="shared" si="168"/>
        <v>MSV-163MS-647-650</v>
      </c>
      <c r="L3248" t="str">
        <f>_xlfn.XLOOKUP(E3248,LD_PROJETOS!A:A,LD_PROJETOS!H:H)</f>
        <v>DR</v>
      </c>
      <c r="M3248" t="str">
        <f t="shared" si="169"/>
        <v/>
      </c>
      <c r="N3248" t="str">
        <f t="shared" si="170"/>
        <v>C:\Users\luis.nunes\OneDrive - ATERPA\00.SERVIDOR\SALA TÉCNICA\00.PROJETOS\02.DOCUMENTOS\ANO 02\MSV-163MS-647-650\DR</v>
      </c>
    </row>
    <row r="3249" spans="1:14" x14ac:dyDescent="0.3">
      <c r="A3249" t="s">
        <v>5452</v>
      </c>
      <c r="B3249">
        <v>2920491</v>
      </c>
      <c r="C3249" t="s">
        <v>5754</v>
      </c>
      <c r="D3249" s="11">
        <v>46043</v>
      </c>
      <c r="E3249" t="s">
        <v>5756</v>
      </c>
      <c r="F3249" t="s">
        <v>5908</v>
      </c>
      <c r="G3249" t="s">
        <v>2787</v>
      </c>
      <c r="H3249" t="str">
        <f>IF(_xlfn.XLOOKUP(E3249,LD_01[DOCUMENTO],LD_01[REVISÃO])=F3249,"VIGENTE","OBSOLETO")</f>
        <v>VIGENTE</v>
      </c>
      <c r="I3249" t="s">
        <v>5914</v>
      </c>
      <c r="J3249" t="s">
        <v>5915</v>
      </c>
      <c r="K3249" t="str">
        <f t="shared" si="168"/>
        <v>MSV-163MS-647-650</v>
      </c>
      <c r="L3249" t="str">
        <f>_xlfn.XLOOKUP(E3249,LD_PROJETOS!A:A,LD_PROJETOS!H:H)</f>
        <v>DR</v>
      </c>
      <c r="M3249" t="str">
        <f t="shared" si="169"/>
        <v/>
      </c>
      <c r="N3249" t="str">
        <f t="shared" si="170"/>
        <v>C:\Users\luis.nunes\OneDrive - ATERPA\00.SERVIDOR\SALA TÉCNICA\00.PROJETOS\02.DOCUMENTOS\ANO 02\MSV-163MS-647-650\DR</v>
      </c>
    </row>
    <row r="3250" spans="1:14" x14ac:dyDescent="0.3">
      <c r="A3250" t="s">
        <v>5453</v>
      </c>
      <c r="B3250">
        <v>474609</v>
      </c>
      <c r="C3250" t="s">
        <v>5754</v>
      </c>
      <c r="D3250" s="11">
        <v>46043</v>
      </c>
      <c r="E3250" t="s">
        <v>5756</v>
      </c>
      <c r="F3250" t="s">
        <v>5908</v>
      </c>
      <c r="G3250" t="s">
        <v>2788</v>
      </c>
      <c r="H3250" t="str">
        <f>IF(_xlfn.XLOOKUP(E3250,LD_01[DOCUMENTO],LD_01[REVISÃO])=F3250,"VIGENTE","OBSOLETO")</f>
        <v>VIGENTE</v>
      </c>
      <c r="I3250" t="s">
        <v>5914</v>
      </c>
      <c r="J3250" t="s">
        <v>5915</v>
      </c>
      <c r="K3250" t="str">
        <f t="shared" si="168"/>
        <v>MSV-163MS-647-650</v>
      </c>
      <c r="L3250" t="str">
        <f>_xlfn.XLOOKUP(E3250,LD_PROJETOS!A:A,LD_PROJETOS!H:H)</f>
        <v>DR</v>
      </c>
      <c r="M3250" t="str">
        <f t="shared" si="169"/>
        <v/>
      </c>
      <c r="N3250" t="str">
        <f t="shared" si="170"/>
        <v>C:\Users\luis.nunes\OneDrive - ATERPA\00.SERVIDOR\SALA TÉCNICA\00.PROJETOS\02.DOCUMENTOS\ANO 02\MSV-163MS-647-650\DR</v>
      </c>
    </row>
    <row r="3251" spans="1:14" x14ac:dyDescent="0.3">
      <c r="A3251" t="s">
        <v>5454</v>
      </c>
      <c r="B3251">
        <v>2916158</v>
      </c>
      <c r="C3251" t="s">
        <v>5754</v>
      </c>
      <c r="D3251" s="11">
        <v>46043</v>
      </c>
      <c r="E3251" t="s">
        <v>5757</v>
      </c>
      <c r="F3251" t="s">
        <v>5908</v>
      </c>
      <c r="G3251" t="s">
        <v>2787</v>
      </c>
      <c r="H3251" t="str">
        <f>IF(_xlfn.XLOOKUP(E3251,LD_01[DOCUMENTO],LD_01[REVISÃO])=F3251,"VIGENTE","OBSOLETO")</f>
        <v>VIGENTE</v>
      </c>
      <c r="I3251" t="s">
        <v>5914</v>
      </c>
      <c r="J3251" t="s">
        <v>5915</v>
      </c>
      <c r="K3251" t="str">
        <f t="shared" si="168"/>
        <v>MSV-163MS-647-650</v>
      </c>
      <c r="L3251" t="str">
        <f>_xlfn.XLOOKUP(E3251,LD_PROJETOS!A:A,LD_PROJETOS!H:H)</f>
        <v>DR</v>
      </c>
      <c r="M3251" t="str">
        <f t="shared" si="169"/>
        <v/>
      </c>
      <c r="N3251" t="str">
        <f t="shared" si="170"/>
        <v>C:\Users\luis.nunes\OneDrive - ATERPA\00.SERVIDOR\SALA TÉCNICA\00.PROJETOS\02.DOCUMENTOS\ANO 02\MSV-163MS-647-650\DR</v>
      </c>
    </row>
    <row r="3252" spans="1:14" x14ac:dyDescent="0.3">
      <c r="A3252" t="s">
        <v>5455</v>
      </c>
      <c r="B3252">
        <v>514594</v>
      </c>
      <c r="C3252" t="s">
        <v>5754</v>
      </c>
      <c r="D3252" s="11">
        <v>46043</v>
      </c>
      <c r="E3252" t="s">
        <v>5757</v>
      </c>
      <c r="F3252" t="s">
        <v>5908</v>
      </c>
      <c r="G3252" t="s">
        <v>2788</v>
      </c>
      <c r="H3252" t="str">
        <f>IF(_xlfn.XLOOKUP(E3252,LD_01[DOCUMENTO],LD_01[REVISÃO])=F3252,"VIGENTE","OBSOLETO")</f>
        <v>VIGENTE</v>
      </c>
      <c r="I3252" t="s">
        <v>5914</v>
      </c>
      <c r="J3252" t="s">
        <v>5915</v>
      </c>
      <c r="K3252" t="str">
        <f t="shared" si="168"/>
        <v>MSV-163MS-647-650</v>
      </c>
      <c r="L3252" t="str">
        <f>_xlfn.XLOOKUP(E3252,LD_PROJETOS!A:A,LD_PROJETOS!H:H)</f>
        <v>DR</v>
      </c>
      <c r="M3252" t="str">
        <f t="shared" si="169"/>
        <v/>
      </c>
      <c r="N3252" t="str">
        <f t="shared" si="170"/>
        <v>C:\Users\luis.nunes\OneDrive - ATERPA\00.SERVIDOR\SALA TÉCNICA\00.PROJETOS\02.DOCUMENTOS\ANO 02\MSV-163MS-647-650\DR</v>
      </c>
    </row>
    <row r="3253" spans="1:14" x14ac:dyDescent="0.3">
      <c r="A3253" t="s">
        <v>5456</v>
      </c>
      <c r="B3253">
        <v>2925498</v>
      </c>
      <c r="C3253" t="s">
        <v>5754</v>
      </c>
      <c r="D3253" s="11">
        <v>46043</v>
      </c>
      <c r="E3253" t="s">
        <v>5758</v>
      </c>
      <c r="F3253" t="s">
        <v>5908</v>
      </c>
      <c r="G3253" t="s">
        <v>2787</v>
      </c>
      <c r="H3253" t="str">
        <f>IF(_xlfn.XLOOKUP(E3253,LD_01[DOCUMENTO],LD_01[REVISÃO])=F3253,"VIGENTE","OBSOLETO")</f>
        <v>VIGENTE</v>
      </c>
      <c r="I3253" t="s">
        <v>5914</v>
      </c>
      <c r="J3253" t="s">
        <v>5915</v>
      </c>
      <c r="K3253" t="str">
        <f t="shared" si="168"/>
        <v>MSV-163MS-647-650</v>
      </c>
      <c r="L3253" t="str">
        <f>_xlfn.XLOOKUP(E3253,LD_PROJETOS!A:A,LD_PROJETOS!H:H)</f>
        <v>DR</v>
      </c>
      <c r="M3253" t="str">
        <f t="shared" si="169"/>
        <v/>
      </c>
      <c r="N3253" t="str">
        <f t="shared" si="170"/>
        <v>C:\Users\luis.nunes\OneDrive - ATERPA\00.SERVIDOR\SALA TÉCNICA\00.PROJETOS\02.DOCUMENTOS\ANO 02\MSV-163MS-647-650\DR</v>
      </c>
    </row>
    <row r="3254" spans="1:14" x14ac:dyDescent="0.3">
      <c r="A3254" t="s">
        <v>5457</v>
      </c>
      <c r="B3254">
        <v>513758</v>
      </c>
      <c r="C3254" t="s">
        <v>5754</v>
      </c>
      <c r="D3254" s="11">
        <v>46043</v>
      </c>
      <c r="E3254" t="s">
        <v>5758</v>
      </c>
      <c r="F3254" t="s">
        <v>5908</v>
      </c>
      <c r="G3254" t="s">
        <v>2788</v>
      </c>
      <c r="H3254" t="str">
        <f>IF(_xlfn.XLOOKUP(E3254,LD_01[DOCUMENTO],LD_01[REVISÃO])=F3254,"VIGENTE","OBSOLETO")</f>
        <v>VIGENTE</v>
      </c>
      <c r="I3254" t="s">
        <v>5914</v>
      </c>
      <c r="J3254" t="s">
        <v>5915</v>
      </c>
      <c r="K3254" t="str">
        <f t="shared" si="168"/>
        <v>MSV-163MS-647-650</v>
      </c>
      <c r="L3254" t="str">
        <f>_xlfn.XLOOKUP(E3254,LD_PROJETOS!A:A,LD_PROJETOS!H:H)</f>
        <v>DR</v>
      </c>
      <c r="M3254" t="str">
        <f t="shared" si="169"/>
        <v/>
      </c>
      <c r="N3254" t="str">
        <f t="shared" si="170"/>
        <v>C:\Users\luis.nunes\OneDrive - ATERPA\00.SERVIDOR\SALA TÉCNICA\00.PROJETOS\02.DOCUMENTOS\ANO 02\MSV-163MS-647-650\DR</v>
      </c>
    </row>
    <row r="3255" spans="1:14" x14ac:dyDescent="0.3">
      <c r="A3255" t="s">
        <v>5458</v>
      </c>
      <c r="B3255">
        <v>2913133</v>
      </c>
      <c r="C3255" t="s">
        <v>5754</v>
      </c>
      <c r="D3255" s="11">
        <v>46043</v>
      </c>
      <c r="E3255" t="s">
        <v>5759</v>
      </c>
      <c r="F3255" t="s">
        <v>5908</v>
      </c>
      <c r="G3255" t="s">
        <v>2787</v>
      </c>
      <c r="H3255" t="str">
        <f>IF(_xlfn.XLOOKUP(E3255,LD_01[DOCUMENTO],LD_01[REVISÃO])=F3255,"VIGENTE","OBSOLETO")</f>
        <v>VIGENTE</v>
      </c>
      <c r="I3255" t="s">
        <v>5914</v>
      </c>
      <c r="J3255" t="s">
        <v>5915</v>
      </c>
      <c r="K3255" t="str">
        <f t="shared" si="168"/>
        <v>MSV-163MS-647-650</v>
      </c>
      <c r="L3255" t="str">
        <f>_xlfn.XLOOKUP(E3255,LD_PROJETOS!A:A,LD_PROJETOS!H:H)</f>
        <v>DR</v>
      </c>
      <c r="M3255" t="str">
        <f t="shared" si="169"/>
        <v/>
      </c>
      <c r="N3255" t="str">
        <f t="shared" si="170"/>
        <v>C:\Users\luis.nunes\OneDrive - ATERPA\00.SERVIDOR\SALA TÉCNICA\00.PROJETOS\02.DOCUMENTOS\ANO 02\MSV-163MS-647-650\DR</v>
      </c>
    </row>
    <row r="3256" spans="1:14" x14ac:dyDescent="0.3">
      <c r="A3256" t="s">
        <v>5459</v>
      </c>
      <c r="B3256">
        <v>664734</v>
      </c>
      <c r="C3256" t="s">
        <v>5754</v>
      </c>
      <c r="D3256" s="11">
        <v>46043</v>
      </c>
      <c r="E3256" t="s">
        <v>5759</v>
      </c>
      <c r="F3256" t="s">
        <v>5908</v>
      </c>
      <c r="G3256" t="s">
        <v>2788</v>
      </c>
      <c r="H3256" t="str">
        <f>IF(_xlfn.XLOOKUP(E3256,LD_01[DOCUMENTO],LD_01[REVISÃO])=F3256,"VIGENTE","OBSOLETO")</f>
        <v>VIGENTE</v>
      </c>
      <c r="I3256" t="s">
        <v>5914</v>
      </c>
      <c r="J3256" t="s">
        <v>5915</v>
      </c>
      <c r="K3256" t="str">
        <f t="shared" si="168"/>
        <v>MSV-163MS-647-650</v>
      </c>
      <c r="L3256" t="str">
        <f>_xlfn.XLOOKUP(E3256,LD_PROJETOS!A:A,LD_PROJETOS!H:H)</f>
        <v>DR</v>
      </c>
      <c r="M3256" t="str">
        <f t="shared" si="169"/>
        <v/>
      </c>
      <c r="N3256" t="str">
        <f t="shared" si="170"/>
        <v>C:\Users\luis.nunes\OneDrive - ATERPA\00.SERVIDOR\SALA TÉCNICA\00.PROJETOS\02.DOCUMENTOS\ANO 02\MSV-163MS-647-650\DR</v>
      </c>
    </row>
    <row r="3257" spans="1:14" x14ac:dyDescent="0.3">
      <c r="A3257" t="s">
        <v>5460</v>
      </c>
      <c r="B3257">
        <v>2915307</v>
      </c>
      <c r="C3257" t="s">
        <v>5754</v>
      </c>
      <c r="D3257" s="11">
        <v>46043</v>
      </c>
      <c r="E3257" t="s">
        <v>5760</v>
      </c>
      <c r="F3257" t="s">
        <v>5908</v>
      </c>
      <c r="G3257" t="s">
        <v>2787</v>
      </c>
      <c r="H3257" t="str">
        <f>IF(_xlfn.XLOOKUP(E3257,LD_01[DOCUMENTO],LD_01[REVISÃO])=F3257,"VIGENTE","OBSOLETO")</f>
        <v>VIGENTE</v>
      </c>
      <c r="I3257" t="s">
        <v>5914</v>
      </c>
      <c r="J3257" t="s">
        <v>5915</v>
      </c>
      <c r="K3257" t="str">
        <f t="shared" si="168"/>
        <v>MSV-163MS-647-650</v>
      </c>
      <c r="L3257" t="str">
        <f>_xlfn.XLOOKUP(E3257,LD_PROJETOS!A:A,LD_PROJETOS!H:H)</f>
        <v>DR</v>
      </c>
      <c r="M3257" t="str">
        <f t="shared" si="169"/>
        <v/>
      </c>
      <c r="N3257" t="str">
        <f t="shared" si="170"/>
        <v>C:\Users\luis.nunes\OneDrive - ATERPA\00.SERVIDOR\SALA TÉCNICA\00.PROJETOS\02.DOCUMENTOS\ANO 02\MSV-163MS-647-650\DR</v>
      </c>
    </row>
    <row r="3258" spans="1:14" x14ac:dyDescent="0.3">
      <c r="A3258" t="s">
        <v>5461</v>
      </c>
      <c r="B3258">
        <v>669784</v>
      </c>
      <c r="C3258" t="s">
        <v>5754</v>
      </c>
      <c r="D3258" s="11">
        <v>46043</v>
      </c>
      <c r="E3258" t="s">
        <v>5760</v>
      </c>
      <c r="F3258" t="s">
        <v>5908</v>
      </c>
      <c r="G3258" t="s">
        <v>2788</v>
      </c>
      <c r="H3258" t="str">
        <f>IF(_xlfn.XLOOKUP(E3258,LD_01[DOCUMENTO],LD_01[REVISÃO])=F3258,"VIGENTE","OBSOLETO")</f>
        <v>VIGENTE</v>
      </c>
      <c r="I3258" t="s">
        <v>5914</v>
      </c>
      <c r="J3258" t="s">
        <v>5915</v>
      </c>
      <c r="K3258" t="str">
        <f t="shared" si="168"/>
        <v>MSV-163MS-647-650</v>
      </c>
      <c r="L3258" t="str">
        <f>_xlfn.XLOOKUP(E3258,LD_PROJETOS!A:A,LD_PROJETOS!H:H)</f>
        <v>DR</v>
      </c>
      <c r="M3258" t="str">
        <f t="shared" si="169"/>
        <v/>
      </c>
      <c r="N3258" t="str">
        <f t="shared" si="170"/>
        <v>C:\Users\luis.nunes\OneDrive - ATERPA\00.SERVIDOR\SALA TÉCNICA\00.PROJETOS\02.DOCUMENTOS\ANO 02\MSV-163MS-647-650\DR</v>
      </c>
    </row>
    <row r="3259" spans="1:14" x14ac:dyDescent="0.3">
      <c r="A3259" t="s">
        <v>5462</v>
      </c>
      <c r="B3259">
        <v>2917637</v>
      </c>
      <c r="C3259" t="s">
        <v>5754</v>
      </c>
      <c r="D3259" s="11">
        <v>46043</v>
      </c>
      <c r="E3259" t="s">
        <v>5761</v>
      </c>
      <c r="F3259" t="s">
        <v>5908</v>
      </c>
      <c r="G3259" t="s">
        <v>2787</v>
      </c>
      <c r="H3259" t="str">
        <f>IF(_xlfn.XLOOKUP(E3259,LD_01[DOCUMENTO],LD_01[REVISÃO])=F3259,"VIGENTE","OBSOLETO")</f>
        <v>VIGENTE</v>
      </c>
      <c r="I3259" t="s">
        <v>5914</v>
      </c>
      <c r="J3259" t="s">
        <v>5915</v>
      </c>
      <c r="K3259" t="str">
        <f t="shared" si="168"/>
        <v>MSV-163MS-647-650</v>
      </c>
      <c r="L3259" t="str">
        <f>_xlfn.XLOOKUP(E3259,LD_PROJETOS!A:A,LD_PROJETOS!H:H)</f>
        <v>DR</v>
      </c>
      <c r="M3259" t="str">
        <f t="shared" si="169"/>
        <v/>
      </c>
      <c r="N3259" t="str">
        <f t="shared" si="170"/>
        <v>C:\Users\luis.nunes\OneDrive - ATERPA\00.SERVIDOR\SALA TÉCNICA\00.PROJETOS\02.DOCUMENTOS\ANO 02\MSV-163MS-647-650\DR</v>
      </c>
    </row>
    <row r="3260" spans="1:14" x14ac:dyDescent="0.3">
      <c r="A3260" t="s">
        <v>5463</v>
      </c>
      <c r="B3260">
        <v>518215</v>
      </c>
      <c r="C3260" t="s">
        <v>5754</v>
      </c>
      <c r="D3260" s="11">
        <v>46043</v>
      </c>
      <c r="E3260" t="s">
        <v>5761</v>
      </c>
      <c r="F3260" t="s">
        <v>5908</v>
      </c>
      <c r="G3260" t="s">
        <v>2788</v>
      </c>
      <c r="H3260" t="str">
        <f>IF(_xlfn.XLOOKUP(E3260,LD_01[DOCUMENTO],LD_01[REVISÃO])=F3260,"VIGENTE","OBSOLETO")</f>
        <v>VIGENTE</v>
      </c>
      <c r="I3260" t="s">
        <v>5914</v>
      </c>
      <c r="J3260" t="s">
        <v>5915</v>
      </c>
      <c r="K3260" t="str">
        <f t="shared" si="168"/>
        <v>MSV-163MS-647-650</v>
      </c>
      <c r="L3260" t="str">
        <f>_xlfn.XLOOKUP(E3260,LD_PROJETOS!A:A,LD_PROJETOS!H:H)</f>
        <v>DR</v>
      </c>
      <c r="M3260" t="str">
        <f t="shared" si="169"/>
        <v/>
      </c>
      <c r="N3260" t="str">
        <f t="shared" si="170"/>
        <v>C:\Users\luis.nunes\OneDrive - ATERPA\00.SERVIDOR\SALA TÉCNICA\00.PROJETOS\02.DOCUMENTOS\ANO 02\MSV-163MS-647-650\DR</v>
      </c>
    </row>
    <row r="3261" spans="1:14" x14ac:dyDescent="0.3">
      <c r="A3261" t="s">
        <v>5464</v>
      </c>
      <c r="B3261">
        <v>1031689</v>
      </c>
      <c r="C3261" t="s">
        <v>5754</v>
      </c>
      <c r="D3261" s="11">
        <v>46043</v>
      </c>
      <c r="E3261" t="s">
        <v>5762</v>
      </c>
      <c r="F3261" t="s">
        <v>5908</v>
      </c>
      <c r="G3261" t="s">
        <v>2787</v>
      </c>
      <c r="H3261" t="str">
        <f>IF(_xlfn.XLOOKUP(E3261,LD_01[DOCUMENTO],LD_01[REVISÃO])=F3261,"VIGENTE","OBSOLETO")</f>
        <v>VIGENTE</v>
      </c>
      <c r="I3261" t="s">
        <v>5914</v>
      </c>
      <c r="J3261" t="s">
        <v>5915</v>
      </c>
      <c r="K3261" t="str">
        <f t="shared" si="168"/>
        <v>MSV-163MS-647-650</v>
      </c>
      <c r="L3261" t="str">
        <f>_xlfn.XLOOKUP(E3261,LD_PROJETOS!A:A,LD_PROJETOS!H:H)</f>
        <v>DR</v>
      </c>
      <c r="M3261" t="str">
        <f t="shared" si="169"/>
        <v/>
      </c>
      <c r="N3261" t="str">
        <f t="shared" si="170"/>
        <v>C:\Users\luis.nunes\OneDrive - ATERPA\00.SERVIDOR\SALA TÉCNICA\00.PROJETOS\02.DOCUMENTOS\ANO 02\MSV-163MS-647-650\DR</v>
      </c>
    </row>
    <row r="3262" spans="1:14" x14ac:dyDescent="0.3">
      <c r="A3262" t="s">
        <v>5465</v>
      </c>
      <c r="B3262">
        <v>346340</v>
      </c>
      <c r="C3262" t="s">
        <v>5754</v>
      </c>
      <c r="D3262" s="11">
        <v>46043</v>
      </c>
      <c r="E3262" t="s">
        <v>5762</v>
      </c>
      <c r="F3262" t="s">
        <v>5908</v>
      </c>
      <c r="G3262" t="s">
        <v>2788</v>
      </c>
      <c r="H3262" t="str">
        <f>IF(_xlfn.XLOOKUP(E3262,LD_01[DOCUMENTO],LD_01[REVISÃO])=F3262,"VIGENTE","OBSOLETO")</f>
        <v>VIGENTE</v>
      </c>
      <c r="I3262" t="s">
        <v>5914</v>
      </c>
      <c r="J3262" t="s">
        <v>5915</v>
      </c>
      <c r="K3262" t="str">
        <f t="shared" si="168"/>
        <v>MSV-163MS-647-650</v>
      </c>
      <c r="L3262" t="str">
        <f>_xlfn.XLOOKUP(E3262,LD_PROJETOS!A:A,LD_PROJETOS!H:H)</f>
        <v>DR</v>
      </c>
      <c r="M3262" t="str">
        <f t="shared" si="169"/>
        <v/>
      </c>
      <c r="N3262" t="str">
        <f t="shared" si="170"/>
        <v>C:\Users\luis.nunes\OneDrive - ATERPA\00.SERVIDOR\SALA TÉCNICA\00.PROJETOS\02.DOCUMENTOS\ANO 02\MSV-163MS-647-650\DR</v>
      </c>
    </row>
    <row r="3263" spans="1:14" x14ac:dyDescent="0.3">
      <c r="A3263" t="s">
        <v>5466</v>
      </c>
      <c r="B3263">
        <v>1069701</v>
      </c>
      <c r="C3263" t="s">
        <v>5754</v>
      </c>
      <c r="D3263" s="11">
        <v>46043</v>
      </c>
      <c r="E3263" t="s">
        <v>5763</v>
      </c>
      <c r="F3263" t="s">
        <v>5908</v>
      </c>
      <c r="G3263" t="s">
        <v>3477</v>
      </c>
      <c r="H3263" t="str">
        <f>IF(_xlfn.XLOOKUP(E3263,LD_01[DOCUMENTO],LD_01[REVISÃO])=F3263,"VIGENTE","OBSOLETO")</f>
        <v>VIGENTE</v>
      </c>
      <c r="I3263" t="s">
        <v>5914</v>
      </c>
      <c r="J3263" t="s">
        <v>5915</v>
      </c>
      <c r="K3263" t="str">
        <f t="shared" si="168"/>
        <v>MSV-163MS-647-650</v>
      </c>
      <c r="L3263" t="str">
        <f>_xlfn.XLOOKUP(E3263,LD_PROJETOS!A:A,LD_PROJETOS!H:H)</f>
        <v>DR</v>
      </c>
      <c r="M3263" t="str">
        <f t="shared" si="169"/>
        <v/>
      </c>
      <c r="N3263" t="str">
        <f t="shared" si="170"/>
        <v>C:\Users\luis.nunes\OneDrive - ATERPA\00.SERVIDOR\SALA TÉCNICA\00.PROJETOS\02.DOCUMENTOS\ANO 02\MSV-163MS-647-650\DR</v>
      </c>
    </row>
    <row r="3264" spans="1:14" x14ac:dyDescent="0.3">
      <c r="A3264" t="s">
        <v>5467</v>
      </c>
      <c r="B3264">
        <v>2005934</v>
      </c>
      <c r="C3264" t="s">
        <v>5754</v>
      </c>
      <c r="D3264" s="11">
        <v>46043</v>
      </c>
      <c r="E3264" t="s">
        <v>5763</v>
      </c>
      <c r="F3264" t="s">
        <v>5908</v>
      </c>
      <c r="G3264" t="s">
        <v>2788</v>
      </c>
      <c r="H3264" t="str">
        <f>IF(_xlfn.XLOOKUP(E3264,LD_01[DOCUMENTO],LD_01[REVISÃO])=F3264,"VIGENTE","OBSOLETO")</f>
        <v>VIGENTE</v>
      </c>
      <c r="I3264" t="s">
        <v>5914</v>
      </c>
      <c r="J3264" t="s">
        <v>5915</v>
      </c>
      <c r="K3264" t="str">
        <f t="shared" si="168"/>
        <v>MSV-163MS-647-650</v>
      </c>
      <c r="L3264" t="str">
        <f>_xlfn.XLOOKUP(E3264,LD_PROJETOS!A:A,LD_PROJETOS!H:H)</f>
        <v>DR</v>
      </c>
      <c r="M3264" t="str">
        <f t="shared" si="169"/>
        <v/>
      </c>
      <c r="N3264" t="str">
        <f t="shared" si="170"/>
        <v>C:\Users\luis.nunes\OneDrive - ATERPA\00.SERVIDOR\SALA TÉCNICA\00.PROJETOS\02.DOCUMENTOS\ANO 02\MSV-163MS-647-650\DR</v>
      </c>
    </row>
    <row r="3265" spans="1:14" x14ac:dyDescent="0.3">
      <c r="A3265" t="s">
        <v>5468</v>
      </c>
      <c r="B3265">
        <v>15209607</v>
      </c>
      <c r="C3265" t="s">
        <v>5754</v>
      </c>
      <c r="D3265" s="11">
        <v>46043</v>
      </c>
      <c r="E3265" t="s">
        <v>5764</v>
      </c>
      <c r="F3265" t="s">
        <v>5909</v>
      </c>
      <c r="G3265" t="s">
        <v>3477</v>
      </c>
      <c r="H3265" t="str">
        <f>IF(_xlfn.XLOOKUP(E3265,LD_01[DOCUMENTO],LD_01[REVISÃO])=F3265,"VIGENTE","OBSOLETO")</f>
        <v>VIGENTE</v>
      </c>
      <c r="I3265" t="s">
        <v>5914</v>
      </c>
      <c r="J3265" t="s">
        <v>5915</v>
      </c>
      <c r="K3265" t="str">
        <f t="shared" si="168"/>
        <v>MSV-163MS-647-650</v>
      </c>
      <c r="L3265" t="str">
        <f>_xlfn.XLOOKUP(E3265,LD_PROJETOS!A:A,LD_PROJETOS!H:H)</f>
        <v>DR</v>
      </c>
      <c r="M3265" t="str">
        <f t="shared" si="169"/>
        <v/>
      </c>
      <c r="N3265" t="str">
        <f t="shared" si="170"/>
        <v>C:\Users\luis.nunes\OneDrive - ATERPA\00.SERVIDOR\SALA TÉCNICA\00.PROJETOS\02.DOCUMENTOS\ANO 02\MSV-163MS-647-650\DR</v>
      </c>
    </row>
    <row r="3266" spans="1:14" x14ac:dyDescent="0.3">
      <c r="A3266" t="s">
        <v>5469</v>
      </c>
      <c r="B3266">
        <v>4050377</v>
      </c>
      <c r="C3266" t="s">
        <v>5754</v>
      </c>
      <c r="D3266" s="11">
        <v>46043</v>
      </c>
      <c r="E3266" t="s">
        <v>5764</v>
      </c>
      <c r="F3266" t="s">
        <v>5909</v>
      </c>
      <c r="G3266" t="s">
        <v>2788</v>
      </c>
      <c r="H3266" t="str">
        <f>IF(_xlfn.XLOOKUP(E3266,LD_01[DOCUMENTO],LD_01[REVISÃO])=F3266,"VIGENTE","OBSOLETO")</f>
        <v>VIGENTE</v>
      </c>
      <c r="I3266" t="s">
        <v>5914</v>
      </c>
      <c r="J3266" t="s">
        <v>5915</v>
      </c>
      <c r="K3266" t="str">
        <f t="shared" si="168"/>
        <v>MSV-163MS-647-650</v>
      </c>
      <c r="L3266" t="str">
        <f>_xlfn.XLOOKUP(E3266,LD_PROJETOS!A:A,LD_PROJETOS!H:H)</f>
        <v>DR</v>
      </c>
      <c r="M3266" t="str">
        <f t="shared" si="169"/>
        <v/>
      </c>
      <c r="N3266" t="str">
        <f t="shared" si="170"/>
        <v>C:\Users\luis.nunes\OneDrive - ATERPA\00.SERVIDOR\SALA TÉCNICA\00.PROJETOS\02.DOCUMENTOS\ANO 02\MSV-163MS-647-650\DR</v>
      </c>
    </row>
    <row r="3267" spans="1:14" x14ac:dyDescent="0.3">
      <c r="A3267" t="s">
        <v>5470</v>
      </c>
      <c r="B3267">
        <v>2512033</v>
      </c>
      <c r="C3267" t="s">
        <v>5754</v>
      </c>
      <c r="D3267" s="11">
        <v>46043</v>
      </c>
      <c r="E3267" t="s">
        <v>5765</v>
      </c>
      <c r="F3267" t="s">
        <v>5907</v>
      </c>
      <c r="G3267" t="s">
        <v>2787</v>
      </c>
      <c r="H3267" t="str">
        <f>IF(_xlfn.XLOOKUP(E3267,LD_01[DOCUMENTO],LD_01[REVISÃO])=F3267,"VIGENTE","OBSOLETO")</f>
        <v>VIGENTE</v>
      </c>
      <c r="I3267" t="s">
        <v>5914</v>
      </c>
      <c r="J3267" t="s">
        <v>5915</v>
      </c>
      <c r="K3267" t="str">
        <f t="shared" ref="K3267:K3274" si="171">"MSV-163MS-"&amp;I3267</f>
        <v>MSV-163MS-647-650</v>
      </c>
      <c r="L3267" t="str">
        <f>_xlfn.XLOOKUP(E3267,LD_PROJETOS!A:A,LD_PROJETOS!H:H)</f>
        <v>DS</v>
      </c>
      <c r="M3267" t="str">
        <f t="shared" ref="M3267:M3274" si="172">IF(H3267&lt;&gt;"OBSOLETO","",H3267)</f>
        <v/>
      </c>
      <c r="N3267" t="str">
        <f t="shared" ref="N3267:N3274" si="173">_xlfn.TEXTJOIN("\",TRUE,J3267:M3267)</f>
        <v>C:\Users\luis.nunes\OneDrive - ATERPA\00.SERVIDOR\SALA TÉCNICA\00.PROJETOS\02.DOCUMENTOS\ANO 02\MSV-163MS-647-650\DS</v>
      </c>
    </row>
    <row r="3268" spans="1:14" x14ac:dyDescent="0.3">
      <c r="A3268" t="s">
        <v>5471</v>
      </c>
      <c r="B3268">
        <v>856172</v>
      </c>
      <c r="C3268" t="s">
        <v>5754</v>
      </c>
      <c r="D3268" s="11">
        <v>46043</v>
      </c>
      <c r="E3268" t="s">
        <v>5765</v>
      </c>
      <c r="F3268" t="s">
        <v>5907</v>
      </c>
      <c r="G3268" t="s">
        <v>2788</v>
      </c>
      <c r="H3268" t="str">
        <f>IF(_xlfn.XLOOKUP(E3268,LD_01[DOCUMENTO],LD_01[REVISÃO])=F3268,"VIGENTE","OBSOLETO")</f>
        <v>VIGENTE</v>
      </c>
      <c r="I3268" t="s">
        <v>5914</v>
      </c>
      <c r="J3268" t="s">
        <v>5915</v>
      </c>
      <c r="K3268" t="str">
        <f t="shared" si="171"/>
        <v>MSV-163MS-647-650</v>
      </c>
      <c r="L3268" t="str">
        <f>_xlfn.XLOOKUP(E3268,LD_PROJETOS!A:A,LD_PROJETOS!H:H)</f>
        <v>DS</v>
      </c>
      <c r="M3268" t="str">
        <f t="shared" si="172"/>
        <v/>
      </c>
      <c r="N3268" t="str">
        <f t="shared" si="173"/>
        <v>C:\Users\luis.nunes\OneDrive - ATERPA\00.SERVIDOR\SALA TÉCNICA\00.PROJETOS\02.DOCUMENTOS\ANO 02\MSV-163MS-647-650\DS</v>
      </c>
    </row>
    <row r="3269" spans="1:14" x14ac:dyDescent="0.3">
      <c r="A3269" t="s">
        <v>5472</v>
      </c>
      <c r="B3269">
        <v>2502849</v>
      </c>
      <c r="C3269" t="s">
        <v>5754</v>
      </c>
      <c r="D3269" s="11">
        <v>46043</v>
      </c>
      <c r="E3269" t="s">
        <v>5766</v>
      </c>
      <c r="F3269" t="s">
        <v>5907</v>
      </c>
      <c r="G3269" t="s">
        <v>2787</v>
      </c>
      <c r="H3269" t="str">
        <f>IF(_xlfn.XLOOKUP(E3269,LD_01[DOCUMENTO],LD_01[REVISÃO])=F3269,"VIGENTE","OBSOLETO")</f>
        <v>VIGENTE</v>
      </c>
      <c r="I3269" t="s">
        <v>5914</v>
      </c>
      <c r="J3269" t="s">
        <v>5915</v>
      </c>
      <c r="K3269" t="str">
        <f t="shared" si="171"/>
        <v>MSV-163MS-647-650</v>
      </c>
      <c r="L3269" t="str">
        <f>_xlfn.XLOOKUP(E3269,LD_PROJETOS!A:A,LD_PROJETOS!H:H)</f>
        <v>DS</v>
      </c>
      <c r="M3269" t="str">
        <f t="shared" si="172"/>
        <v/>
      </c>
      <c r="N3269" t="str">
        <f t="shared" si="173"/>
        <v>C:\Users\luis.nunes\OneDrive - ATERPA\00.SERVIDOR\SALA TÉCNICA\00.PROJETOS\02.DOCUMENTOS\ANO 02\MSV-163MS-647-650\DS</v>
      </c>
    </row>
    <row r="3270" spans="1:14" x14ac:dyDescent="0.3">
      <c r="A3270" t="s">
        <v>5473</v>
      </c>
      <c r="B3270">
        <v>928694</v>
      </c>
      <c r="C3270" t="s">
        <v>5754</v>
      </c>
      <c r="D3270" s="11">
        <v>46043</v>
      </c>
      <c r="E3270" t="s">
        <v>5766</v>
      </c>
      <c r="F3270" t="s">
        <v>5907</v>
      </c>
      <c r="G3270" t="s">
        <v>2788</v>
      </c>
      <c r="H3270" t="str">
        <f>IF(_xlfn.XLOOKUP(E3270,LD_01[DOCUMENTO],LD_01[REVISÃO])=F3270,"VIGENTE","OBSOLETO")</f>
        <v>VIGENTE</v>
      </c>
      <c r="I3270" t="s">
        <v>5914</v>
      </c>
      <c r="J3270" t="s">
        <v>5915</v>
      </c>
      <c r="K3270" t="str">
        <f t="shared" si="171"/>
        <v>MSV-163MS-647-650</v>
      </c>
      <c r="L3270" t="str">
        <f>_xlfn.XLOOKUP(E3270,LD_PROJETOS!A:A,LD_PROJETOS!H:H)</f>
        <v>DS</v>
      </c>
      <c r="M3270" t="str">
        <f t="shared" si="172"/>
        <v/>
      </c>
      <c r="N3270" t="str">
        <f t="shared" si="173"/>
        <v>C:\Users\luis.nunes\OneDrive - ATERPA\00.SERVIDOR\SALA TÉCNICA\00.PROJETOS\02.DOCUMENTOS\ANO 02\MSV-163MS-647-650\DS</v>
      </c>
    </row>
    <row r="3271" spans="1:14" x14ac:dyDescent="0.3">
      <c r="A3271" t="s">
        <v>5474</v>
      </c>
      <c r="B3271">
        <v>2520819</v>
      </c>
      <c r="C3271" t="s">
        <v>5754</v>
      </c>
      <c r="D3271" s="11">
        <v>46043</v>
      </c>
      <c r="E3271" t="s">
        <v>5767</v>
      </c>
      <c r="F3271" t="s">
        <v>5907</v>
      </c>
      <c r="G3271" t="s">
        <v>2787</v>
      </c>
      <c r="H3271" t="str">
        <f>IF(_xlfn.XLOOKUP(E3271,LD_01[DOCUMENTO],LD_01[REVISÃO])=F3271,"VIGENTE","OBSOLETO")</f>
        <v>VIGENTE</v>
      </c>
      <c r="I3271" t="s">
        <v>5914</v>
      </c>
      <c r="J3271" t="s">
        <v>5915</v>
      </c>
      <c r="K3271" t="str">
        <f t="shared" si="171"/>
        <v>MSV-163MS-647-650</v>
      </c>
      <c r="L3271" t="str">
        <f>_xlfn.XLOOKUP(E3271,LD_PROJETOS!A:A,LD_PROJETOS!H:H)</f>
        <v>DS</v>
      </c>
      <c r="M3271" t="str">
        <f t="shared" si="172"/>
        <v/>
      </c>
      <c r="N3271" t="str">
        <f t="shared" si="173"/>
        <v>C:\Users\luis.nunes\OneDrive - ATERPA\00.SERVIDOR\SALA TÉCNICA\00.PROJETOS\02.DOCUMENTOS\ANO 02\MSV-163MS-647-650\DS</v>
      </c>
    </row>
    <row r="3272" spans="1:14" x14ac:dyDescent="0.3">
      <c r="A3272" t="s">
        <v>5475</v>
      </c>
      <c r="B3272">
        <v>1409540</v>
      </c>
      <c r="C3272" t="s">
        <v>5754</v>
      </c>
      <c r="D3272" s="11">
        <v>46043</v>
      </c>
      <c r="E3272" t="s">
        <v>5767</v>
      </c>
      <c r="F3272" t="s">
        <v>5907</v>
      </c>
      <c r="G3272" t="s">
        <v>2788</v>
      </c>
      <c r="H3272" t="str">
        <f>IF(_xlfn.XLOOKUP(E3272,LD_01[DOCUMENTO],LD_01[REVISÃO])=F3272,"VIGENTE","OBSOLETO")</f>
        <v>VIGENTE</v>
      </c>
      <c r="I3272" t="s">
        <v>5914</v>
      </c>
      <c r="J3272" t="s">
        <v>5915</v>
      </c>
      <c r="K3272" t="str">
        <f t="shared" si="171"/>
        <v>MSV-163MS-647-650</v>
      </c>
      <c r="L3272" t="str">
        <f>_xlfn.XLOOKUP(E3272,LD_PROJETOS!A:A,LD_PROJETOS!H:H)</f>
        <v>DS</v>
      </c>
      <c r="M3272" t="str">
        <f t="shared" si="172"/>
        <v/>
      </c>
      <c r="N3272" t="str">
        <f t="shared" si="173"/>
        <v>C:\Users\luis.nunes\OneDrive - ATERPA\00.SERVIDOR\SALA TÉCNICA\00.PROJETOS\02.DOCUMENTOS\ANO 02\MSV-163MS-647-650\DS</v>
      </c>
    </row>
    <row r="3273" spans="1:14" x14ac:dyDescent="0.3">
      <c r="A3273" t="s">
        <v>5476</v>
      </c>
      <c r="B3273">
        <v>806999</v>
      </c>
      <c r="C3273" t="s">
        <v>5754</v>
      </c>
      <c r="D3273" s="11">
        <v>46043</v>
      </c>
      <c r="E3273" t="s">
        <v>5768</v>
      </c>
      <c r="F3273" t="s">
        <v>5907</v>
      </c>
      <c r="G3273" t="s">
        <v>3477</v>
      </c>
      <c r="H3273" t="str">
        <f>IF(_xlfn.XLOOKUP(E3273,LD_01[DOCUMENTO],LD_01[REVISÃO])=F3273,"VIGENTE","OBSOLETO")</f>
        <v>VIGENTE</v>
      </c>
      <c r="I3273" t="s">
        <v>5914</v>
      </c>
      <c r="J3273" t="s">
        <v>5915</v>
      </c>
      <c r="K3273" t="str">
        <f t="shared" si="171"/>
        <v>MSV-163MS-647-650</v>
      </c>
      <c r="L3273" t="str">
        <f>_xlfn.XLOOKUP(E3273,LD_PROJETOS!A:A,LD_PROJETOS!H:H)</f>
        <v>DS</v>
      </c>
      <c r="M3273" t="str">
        <f t="shared" si="172"/>
        <v/>
      </c>
      <c r="N3273" t="str">
        <f t="shared" si="173"/>
        <v>C:\Users\luis.nunes\OneDrive - ATERPA\00.SERVIDOR\SALA TÉCNICA\00.PROJETOS\02.DOCUMENTOS\ANO 02\MSV-163MS-647-650\DS</v>
      </c>
    </row>
    <row r="3274" spans="1:14" x14ac:dyDescent="0.3">
      <c r="A3274" t="s">
        <v>5477</v>
      </c>
      <c r="B3274">
        <v>227253</v>
      </c>
      <c r="C3274" t="s">
        <v>5754</v>
      </c>
      <c r="D3274" s="11">
        <v>46043</v>
      </c>
      <c r="E3274" t="s">
        <v>5768</v>
      </c>
      <c r="F3274" t="s">
        <v>5907</v>
      </c>
      <c r="G3274" t="s">
        <v>2788</v>
      </c>
      <c r="H3274" t="str">
        <f>IF(_xlfn.XLOOKUP(E3274,LD_01[DOCUMENTO],LD_01[REVISÃO])=F3274,"VIGENTE","OBSOLETO")</f>
        <v>VIGENTE</v>
      </c>
      <c r="I3274" t="s">
        <v>5914</v>
      </c>
      <c r="J3274" t="s">
        <v>5915</v>
      </c>
      <c r="K3274" t="str">
        <f t="shared" si="171"/>
        <v>MSV-163MS-647-650</v>
      </c>
      <c r="L3274" t="str">
        <f>_xlfn.XLOOKUP(E3274,LD_PROJETOS!A:A,LD_PROJETOS!H:H)</f>
        <v>DS</v>
      </c>
      <c r="M3274" t="str">
        <f t="shared" si="172"/>
        <v/>
      </c>
      <c r="N3274" t="str">
        <f t="shared" si="173"/>
        <v>C:\Users\luis.nunes\OneDrive - ATERPA\00.SERVIDOR\SALA TÉCNICA\00.PROJETOS\02.DOCUMENTOS\ANO 02\MSV-163MS-647-650\DS</v>
      </c>
    </row>
    <row r="3275" spans="1:14" x14ac:dyDescent="0.3">
      <c r="A3275" t="s">
        <v>5478</v>
      </c>
      <c r="B3275">
        <v>2265637</v>
      </c>
      <c r="C3275" t="s">
        <v>5754</v>
      </c>
      <c r="D3275" s="11">
        <v>46043</v>
      </c>
      <c r="E3275" t="s">
        <v>5769</v>
      </c>
      <c r="F3275" t="s">
        <v>5909</v>
      </c>
      <c r="G3275" t="s">
        <v>2787</v>
      </c>
      <c r="H3275" t="str">
        <f>IF(_xlfn.XLOOKUP(E3275,LD_01[DOCUMENTO],LD_01[REVISÃO])=F3275,"VIGENTE","OBSOLETO")</f>
        <v>VIGENTE</v>
      </c>
      <c r="I3275" t="s">
        <v>5914</v>
      </c>
      <c r="J3275" t="s">
        <v>5915</v>
      </c>
      <c r="K3275" t="str">
        <f t="shared" ref="K3275:K3298" si="174">"MSV-163MS-"&amp;I3275</f>
        <v>MSV-163MS-647-650</v>
      </c>
      <c r="L3275" t="str">
        <f>_xlfn.XLOOKUP(E3275,LD_PROJETOS!A:A,LD_PROJETOS!H:H)</f>
        <v>DV</v>
      </c>
      <c r="M3275" t="str">
        <f t="shared" ref="M3275:M3298" si="175">IF(H3275&lt;&gt;"OBSOLETO","",H3275)</f>
        <v/>
      </c>
      <c r="N3275" t="str">
        <f t="shared" ref="N3275:N3298" si="176">_xlfn.TEXTJOIN("\",TRUE,J3275:M3275)</f>
        <v>C:\Users\luis.nunes\OneDrive - ATERPA\00.SERVIDOR\SALA TÉCNICA\00.PROJETOS\02.DOCUMENTOS\ANO 02\MSV-163MS-647-650\DV</v>
      </c>
    </row>
    <row r="3276" spans="1:14" x14ac:dyDescent="0.3">
      <c r="A3276" t="s">
        <v>5479</v>
      </c>
      <c r="B3276">
        <v>613094</v>
      </c>
      <c r="C3276" t="s">
        <v>5754</v>
      </c>
      <c r="D3276" s="11">
        <v>46043</v>
      </c>
      <c r="E3276" t="s">
        <v>5769</v>
      </c>
      <c r="F3276" t="s">
        <v>5909</v>
      </c>
      <c r="G3276" t="s">
        <v>2788</v>
      </c>
      <c r="H3276" t="str">
        <f>IF(_xlfn.XLOOKUP(E3276,LD_01[DOCUMENTO],LD_01[REVISÃO])=F3276,"VIGENTE","OBSOLETO")</f>
        <v>VIGENTE</v>
      </c>
      <c r="I3276" t="s">
        <v>5914</v>
      </c>
      <c r="J3276" t="s">
        <v>5915</v>
      </c>
      <c r="K3276" t="str">
        <f t="shared" si="174"/>
        <v>MSV-163MS-647-650</v>
      </c>
      <c r="L3276" t="str">
        <f>_xlfn.XLOOKUP(E3276,LD_PROJETOS!A:A,LD_PROJETOS!H:H)</f>
        <v>DV</v>
      </c>
      <c r="M3276" t="str">
        <f t="shared" si="175"/>
        <v/>
      </c>
      <c r="N3276" t="str">
        <f t="shared" si="176"/>
        <v>C:\Users\luis.nunes\OneDrive - ATERPA\00.SERVIDOR\SALA TÉCNICA\00.PROJETOS\02.DOCUMENTOS\ANO 02\MSV-163MS-647-650\DV</v>
      </c>
    </row>
    <row r="3277" spans="1:14" x14ac:dyDescent="0.3">
      <c r="A3277" t="s">
        <v>5480</v>
      </c>
      <c r="B3277">
        <v>2234883</v>
      </c>
      <c r="C3277" t="s">
        <v>5754</v>
      </c>
      <c r="D3277" s="11">
        <v>46043</v>
      </c>
      <c r="E3277" t="s">
        <v>5770</v>
      </c>
      <c r="F3277" t="s">
        <v>5909</v>
      </c>
      <c r="G3277" t="s">
        <v>2787</v>
      </c>
      <c r="H3277" t="str">
        <f>IF(_xlfn.XLOOKUP(E3277,LD_01[DOCUMENTO],LD_01[REVISÃO])=F3277,"VIGENTE","OBSOLETO")</f>
        <v>VIGENTE</v>
      </c>
      <c r="I3277" t="s">
        <v>5914</v>
      </c>
      <c r="J3277" t="s">
        <v>5915</v>
      </c>
      <c r="K3277" t="str">
        <f t="shared" si="174"/>
        <v>MSV-163MS-647-650</v>
      </c>
      <c r="L3277" t="str">
        <f>_xlfn.XLOOKUP(E3277,LD_PROJETOS!A:A,LD_PROJETOS!H:H)</f>
        <v>DV</v>
      </c>
      <c r="M3277" t="str">
        <f t="shared" si="175"/>
        <v/>
      </c>
      <c r="N3277" t="str">
        <f t="shared" si="176"/>
        <v>C:\Users\luis.nunes\OneDrive - ATERPA\00.SERVIDOR\SALA TÉCNICA\00.PROJETOS\02.DOCUMENTOS\ANO 02\MSV-163MS-647-650\DV</v>
      </c>
    </row>
    <row r="3278" spans="1:14" x14ac:dyDescent="0.3">
      <c r="A3278" t="s">
        <v>5481</v>
      </c>
      <c r="B3278">
        <v>615766</v>
      </c>
      <c r="C3278" t="s">
        <v>5754</v>
      </c>
      <c r="D3278" s="11">
        <v>46043</v>
      </c>
      <c r="E3278" t="s">
        <v>5770</v>
      </c>
      <c r="F3278" t="s">
        <v>5909</v>
      </c>
      <c r="G3278" t="s">
        <v>2788</v>
      </c>
      <c r="H3278" t="str">
        <f>IF(_xlfn.XLOOKUP(E3278,LD_01[DOCUMENTO],LD_01[REVISÃO])=F3278,"VIGENTE","OBSOLETO")</f>
        <v>VIGENTE</v>
      </c>
      <c r="I3278" t="s">
        <v>5914</v>
      </c>
      <c r="J3278" t="s">
        <v>5915</v>
      </c>
      <c r="K3278" t="str">
        <f t="shared" si="174"/>
        <v>MSV-163MS-647-650</v>
      </c>
      <c r="L3278" t="str">
        <f>_xlfn.XLOOKUP(E3278,LD_PROJETOS!A:A,LD_PROJETOS!H:H)</f>
        <v>DV</v>
      </c>
      <c r="M3278" t="str">
        <f t="shared" si="175"/>
        <v/>
      </c>
      <c r="N3278" t="str">
        <f t="shared" si="176"/>
        <v>C:\Users\luis.nunes\OneDrive - ATERPA\00.SERVIDOR\SALA TÉCNICA\00.PROJETOS\02.DOCUMENTOS\ANO 02\MSV-163MS-647-650\DV</v>
      </c>
    </row>
    <row r="3279" spans="1:14" x14ac:dyDescent="0.3">
      <c r="A3279" t="s">
        <v>5482</v>
      </c>
      <c r="B3279">
        <v>2236068</v>
      </c>
      <c r="C3279" t="s">
        <v>5754</v>
      </c>
      <c r="D3279" s="11">
        <v>46043</v>
      </c>
      <c r="E3279" t="s">
        <v>5771</v>
      </c>
      <c r="F3279" t="s">
        <v>5909</v>
      </c>
      <c r="G3279" t="s">
        <v>2787</v>
      </c>
      <c r="H3279" t="str">
        <f>IF(_xlfn.XLOOKUP(E3279,LD_01[DOCUMENTO],LD_01[REVISÃO])=F3279,"VIGENTE","OBSOLETO")</f>
        <v>VIGENTE</v>
      </c>
      <c r="I3279" t="s">
        <v>5914</v>
      </c>
      <c r="J3279" t="s">
        <v>5915</v>
      </c>
      <c r="K3279" t="str">
        <f t="shared" si="174"/>
        <v>MSV-163MS-647-650</v>
      </c>
      <c r="L3279" t="str">
        <f>_xlfn.XLOOKUP(E3279,LD_PROJETOS!A:A,LD_PROJETOS!H:H)</f>
        <v>DV</v>
      </c>
      <c r="M3279" t="str">
        <f t="shared" si="175"/>
        <v/>
      </c>
      <c r="N3279" t="str">
        <f t="shared" si="176"/>
        <v>C:\Users\luis.nunes\OneDrive - ATERPA\00.SERVIDOR\SALA TÉCNICA\00.PROJETOS\02.DOCUMENTOS\ANO 02\MSV-163MS-647-650\DV</v>
      </c>
    </row>
    <row r="3280" spans="1:14" x14ac:dyDescent="0.3">
      <c r="A3280" t="s">
        <v>5483</v>
      </c>
      <c r="B3280">
        <v>598162</v>
      </c>
      <c r="C3280" t="s">
        <v>5754</v>
      </c>
      <c r="D3280" s="11">
        <v>46043</v>
      </c>
      <c r="E3280" t="s">
        <v>5771</v>
      </c>
      <c r="F3280" t="s">
        <v>5909</v>
      </c>
      <c r="G3280" t="s">
        <v>2788</v>
      </c>
      <c r="H3280" t="str">
        <f>IF(_xlfn.XLOOKUP(E3280,LD_01[DOCUMENTO],LD_01[REVISÃO])=F3280,"VIGENTE","OBSOLETO")</f>
        <v>VIGENTE</v>
      </c>
      <c r="I3280" t="s">
        <v>5914</v>
      </c>
      <c r="J3280" t="s">
        <v>5915</v>
      </c>
      <c r="K3280" t="str">
        <f t="shared" si="174"/>
        <v>MSV-163MS-647-650</v>
      </c>
      <c r="L3280" t="str">
        <f>_xlfn.XLOOKUP(E3280,LD_PROJETOS!A:A,LD_PROJETOS!H:H)</f>
        <v>DV</v>
      </c>
      <c r="M3280" t="str">
        <f t="shared" si="175"/>
        <v/>
      </c>
      <c r="N3280" t="str">
        <f t="shared" si="176"/>
        <v>C:\Users\luis.nunes\OneDrive - ATERPA\00.SERVIDOR\SALA TÉCNICA\00.PROJETOS\02.DOCUMENTOS\ANO 02\MSV-163MS-647-650\DV</v>
      </c>
    </row>
    <row r="3281" spans="1:14" x14ac:dyDescent="0.3">
      <c r="A3281" t="s">
        <v>5484</v>
      </c>
      <c r="B3281">
        <v>2233175</v>
      </c>
      <c r="C3281" t="s">
        <v>5754</v>
      </c>
      <c r="D3281" s="11">
        <v>46043</v>
      </c>
      <c r="E3281" t="s">
        <v>5772</v>
      </c>
      <c r="F3281" t="s">
        <v>5909</v>
      </c>
      <c r="G3281" t="s">
        <v>2787</v>
      </c>
      <c r="H3281" t="str">
        <f>IF(_xlfn.XLOOKUP(E3281,LD_01[DOCUMENTO],LD_01[REVISÃO])=F3281,"VIGENTE","OBSOLETO")</f>
        <v>VIGENTE</v>
      </c>
      <c r="I3281" t="s">
        <v>5914</v>
      </c>
      <c r="J3281" t="s">
        <v>5915</v>
      </c>
      <c r="K3281" t="str">
        <f t="shared" si="174"/>
        <v>MSV-163MS-647-650</v>
      </c>
      <c r="L3281" t="str">
        <f>_xlfn.XLOOKUP(E3281,LD_PROJETOS!A:A,LD_PROJETOS!H:H)</f>
        <v>DV</v>
      </c>
      <c r="M3281" t="str">
        <f t="shared" si="175"/>
        <v/>
      </c>
      <c r="N3281" t="str">
        <f t="shared" si="176"/>
        <v>C:\Users\luis.nunes\OneDrive - ATERPA\00.SERVIDOR\SALA TÉCNICA\00.PROJETOS\02.DOCUMENTOS\ANO 02\MSV-163MS-647-650\DV</v>
      </c>
    </row>
    <row r="3282" spans="1:14" x14ac:dyDescent="0.3">
      <c r="A3282" t="s">
        <v>5485</v>
      </c>
      <c r="B3282">
        <v>652806</v>
      </c>
      <c r="C3282" t="s">
        <v>5754</v>
      </c>
      <c r="D3282" s="11">
        <v>46043</v>
      </c>
      <c r="E3282" t="s">
        <v>5772</v>
      </c>
      <c r="F3282" t="s">
        <v>5909</v>
      </c>
      <c r="G3282" t="s">
        <v>2788</v>
      </c>
      <c r="H3282" t="str">
        <f>IF(_xlfn.XLOOKUP(E3282,LD_01[DOCUMENTO],LD_01[REVISÃO])=F3282,"VIGENTE","OBSOLETO")</f>
        <v>VIGENTE</v>
      </c>
      <c r="I3282" t="s">
        <v>5914</v>
      </c>
      <c r="J3282" t="s">
        <v>5915</v>
      </c>
      <c r="K3282" t="str">
        <f t="shared" si="174"/>
        <v>MSV-163MS-647-650</v>
      </c>
      <c r="L3282" t="str">
        <f>_xlfn.XLOOKUP(E3282,LD_PROJETOS!A:A,LD_PROJETOS!H:H)</f>
        <v>DV</v>
      </c>
      <c r="M3282" t="str">
        <f t="shared" si="175"/>
        <v/>
      </c>
      <c r="N3282" t="str">
        <f t="shared" si="176"/>
        <v>C:\Users\luis.nunes\OneDrive - ATERPA\00.SERVIDOR\SALA TÉCNICA\00.PROJETOS\02.DOCUMENTOS\ANO 02\MSV-163MS-647-650\DV</v>
      </c>
    </row>
    <row r="3283" spans="1:14" x14ac:dyDescent="0.3">
      <c r="A3283" t="s">
        <v>5486</v>
      </c>
      <c r="B3283">
        <v>2200411</v>
      </c>
      <c r="C3283" t="s">
        <v>5754</v>
      </c>
      <c r="D3283" s="11">
        <v>46043</v>
      </c>
      <c r="E3283" t="s">
        <v>5773</v>
      </c>
      <c r="F3283" t="s">
        <v>5909</v>
      </c>
      <c r="G3283" t="s">
        <v>2787</v>
      </c>
      <c r="H3283" t="str">
        <f>IF(_xlfn.XLOOKUP(E3283,LD_01[DOCUMENTO],LD_01[REVISÃO])=F3283,"VIGENTE","OBSOLETO")</f>
        <v>VIGENTE</v>
      </c>
      <c r="I3283" t="s">
        <v>5914</v>
      </c>
      <c r="J3283" t="s">
        <v>5915</v>
      </c>
      <c r="K3283" t="str">
        <f t="shared" si="174"/>
        <v>MSV-163MS-647-650</v>
      </c>
      <c r="L3283" t="str">
        <f>_xlfn.XLOOKUP(E3283,LD_PROJETOS!A:A,LD_PROJETOS!H:H)</f>
        <v>DV</v>
      </c>
      <c r="M3283" t="str">
        <f t="shared" si="175"/>
        <v/>
      </c>
      <c r="N3283" t="str">
        <f t="shared" si="176"/>
        <v>C:\Users\luis.nunes\OneDrive - ATERPA\00.SERVIDOR\SALA TÉCNICA\00.PROJETOS\02.DOCUMENTOS\ANO 02\MSV-163MS-647-650\DV</v>
      </c>
    </row>
    <row r="3284" spans="1:14" x14ac:dyDescent="0.3">
      <c r="A3284" t="s">
        <v>5487</v>
      </c>
      <c r="B3284">
        <v>905226</v>
      </c>
      <c r="C3284" t="s">
        <v>5754</v>
      </c>
      <c r="D3284" s="11">
        <v>46043</v>
      </c>
      <c r="E3284" t="s">
        <v>5773</v>
      </c>
      <c r="F3284" t="s">
        <v>5909</v>
      </c>
      <c r="G3284" t="s">
        <v>2788</v>
      </c>
      <c r="H3284" t="str">
        <f>IF(_xlfn.XLOOKUP(E3284,LD_01[DOCUMENTO],LD_01[REVISÃO])=F3284,"VIGENTE","OBSOLETO")</f>
        <v>VIGENTE</v>
      </c>
      <c r="I3284" t="s">
        <v>5914</v>
      </c>
      <c r="J3284" t="s">
        <v>5915</v>
      </c>
      <c r="K3284" t="str">
        <f t="shared" si="174"/>
        <v>MSV-163MS-647-650</v>
      </c>
      <c r="L3284" t="str">
        <f>_xlfn.XLOOKUP(E3284,LD_PROJETOS!A:A,LD_PROJETOS!H:H)</f>
        <v>DV</v>
      </c>
      <c r="M3284" t="str">
        <f t="shared" si="175"/>
        <v/>
      </c>
      <c r="N3284" t="str">
        <f t="shared" si="176"/>
        <v>C:\Users\luis.nunes\OneDrive - ATERPA\00.SERVIDOR\SALA TÉCNICA\00.PROJETOS\02.DOCUMENTOS\ANO 02\MSV-163MS-647-650\DV</v>
      </c>
    </row>
    <row r="3285" spans="1:14" x14ac:dyDescent="0.3">
      <c r="A3285" t="s">
        <v>5488</v>
      </c>
      <c r="B3285">
        <v>2269468</v>
      </c>
      <c r="C3285" t="s">
        <v>5754</v>
      </c>
      <c r="D3285" s="11">
        <v>46043</v>
      </c>
      <c r="E3285" t="s">
        <v>5774</v>
      </c>
      <c r="F3285" t="s">
        <v>5909</v>
      </c>
      <c r="G3285" t="s">
        <v>2787</v>
      </c>
      <c r="H3285" t="str">
        <f>IF(_xlfn.XLOOKUP(E3285,LD_01[DOCUMENTO],LD_01[REVISÃO])=F3285,"VIGENTE","OBSOLETO")</f>
        <v>VIGENTE</v>
      </c>
      <c r="I3285" t="s">
        <v>5914</v>
      </c>
      <c r="J3285" t="s">
        <v>5915</v>
      </c>
      <c r="K3285" t="str">
        <f t="shared" si="174"/>
        <v>MSV-163MS-647-650</v>
      </c>
      <c r="L3285" t="str">
        <f>_xlfn.XLOOKUP(E3285,LD_PROJETOS!A:A,LD_PROJETOS!H:H)</f>
        <v>DV</v>
      </c>
      <c r="M3285" t="str">
        <f t="shared" si="175"/>
        <v/>
      </c>
      <c r="N3285" t="str">
        <f t="shared" si="176"/>
        <v>C:\Users\luis.nunes\OneDrive - ATERPA\00.SERVIDOR\SALA TÉCNICA\00.PROJETOS\02.DOCUMENTOS\ANO 02\MSV-163MS-647-650\DV</v>
      </c>
    </row>
    <row r="3286" spans="1:14" x14ac:dyDescent="0.3">
      <c r="A3286" t="s">
        <v>5489</v>
      </c>
      <c r="B3286">
        <v>518028</v>
      </c>
      <c r="C3286" t="s">
        <v>5754</v>
      </c>
      <c r="D3286" s="11">
        <v>46043</v>
      </c>
      <c r="E3286" t="s">
        <v>5774</v>
      </c>
      <c r="F3286" t="s">
        <v>5909</v>
      </c>
      <c r="G3286" t="s">
        <v>2788</v>
      </c>
      <c r="H3286" t="str">
        <f>IF(_xlfn.XLOOKUP(E3286,LD_01[DOCUMENTO],LD_01[REVISÃO])=F3286,"VIGENTE","OBSOLETO")</f>
        <v>VIGENTE</v>
      </c>
      <c r="I3286" t="s">
        <v>5914</v>
      </c>
      <c r="J3286" t="s">
        <v>5915</v>
      </c>
      <c r="K3286" t="str">
        <f t="shared" si="174"/>
        <v>MSV-163MS-647-650</v>
      </c>
      <c r="L3286" t="str">
        <f>_xlfn.XLOOKUP(E3286,LD_PROJETOS!A:A,LD_PROJETOS!H:H)</f>
        <v>DV</v>
      </c>
      <c r="M3286" t="str">
        <f t="shared" si="175"/>
        <v/>
      </c>
      <c r="N3286" t="str">
        <f t="shared" si="176"/>
        <v>C:\Users\luis.nunes\OneDrive - ATERPA\00.SERVIDOR\SALA TÉCNICA\00.PROJETOS\02.DOCUMENTOS\ANO 02\MSV-163MS-647-650\DV</v>
      </c>
    </row>
    <row r="3287" spans="1:14" x14ac:dyDescent="0.3">
      <c r="A3287" t="s">
        <v>5490</v>
      </c>
      <c r="B3287">
        <v>2644977</v>
      </c>
      <c r="C3287" t="s">
        <v>5754</v>
      </c>
      <c r="D3287" s="11">
        <v>46043</v>
      </c>
      <c r="E3287" t="s">
        <v>5775</v>
      </c>
      <c r="F3287" t="s">
        <v>5909</v>
      </c>
      <c r="G3287" t="s">
        <v>2787</v>
      </c>
      <c r="H3287" t="str">
        <f>IF(_xlfn.XLOOKUP(E3287,LD_01[DOCUMENTO],LD_01[REVISÃO])=F3287,"VIGENTE","OBSOLETO")</f>
        <v>VIGENTE</v>
      </c>
      <c r="I3287" t="s">
        <v>5914</v>
      </c>
      <c r="J3287" t="s">
        <v>5915</v>
      </c>
      <c r="K3287" t="str">
        <f t="shared" si="174"/>
        <v>MSV-163MS-647-650</v>
      </c>
      <c r="L3287" t="str">
        <f>_xlfn.XLOOKUP(E3287,LD_PROJETOS!A:A,LD_PROJETOS!H:H)</f>
        <v>DV</v>
      </c>
      <c r="M3287" t="str">
        <f t="shared" si="175"/>
        <v/>
      </c>
      <c r="N3287" t="str">
        <f t="shared" si="176"/>
        <v>C:\Users\luis.nunes\OneDrive - ATERPA\00.SERVIDOR\SALA TÉCNICA\00.PROJETOS\02.DOCUMENTOS\ANO 02\MSV-163MS-647-650\DV</v>
      </c>
    </row>
    <row r="3288" spans="1:14" x14ac:dyDescent="0.3">
      <c r="A3288" t="s">
        <v>5491</v>
      </c>
      <c r="B3288">
        <v>1694962</v>
      </c>
      <c r="C3288" t="s">
        <v>5754</v>
      </c>
      <c r="D3288" s="11">
        <v>46043</v>
      </c>
      <c r="E3288" t="s">
        <v>5775</v>
      </c>
      <c r="F3288" t="s">
        <v>5909</v>
      </c>
      <c r="G3288" t="s">
        <v>2788</v>
      </c>
      <c r="H3288" t="str">
        <f>IF(_xlfn.XLOOKUP(E3288,LD_01[DOCUMENTO],LD_01[REVISÃO])=F3288,"VIGENTE","OBSOLETO")</f>
        <v>VIGENTE</v>
      </c>
      <c r="I3288" t="s">
        <v>5914</v>
      </c>
      <c r="J3288" t="s">
        <v>5915</v>
      </c>
      <c r="K3288" t="str">
        <f t="shared" si="174"/>
        <v>MSV-163MS-647-650</v>
      </c>
      <c r="L3288" t="str">
        <f>_xlfn.XLOOKUP(E3288,LD_PROJETOS!A:A,LD_PROJETOS!H:H)</f>
        <v>DV</v>
      </c>
      <c r="M3288" t="str">
        <f t="shared" si="175"/>
        <v/>
      </c>
      <c r="N3288" t="str">
        <f t="shared" si="176"/>
        <v>C:\Users\luis.nunes\OneDrive - ATERPA\00.SERVIDOR\SALA TÉCNICA\00.PROJETOS\02.DOCUMENTOS\ANO 02\MSV-163MS-647-650\DV</v>
      </c>
    </row>
    <row r="3289" spans="1:14" x14ac:dyDescent="0.3">
      <c r="A3289" t="s">
        <v>5492</v>
      </c>
      <c r="B3289">
        <v>2644441</v>
      </c>
      <c r="C3289" t="s">
        <v>5754</v>
      </c>
      <c r="D3289" s="11">
        <v>46043</v>
      </c>
      <c r="E3289" t="s">
        <v>5776</v>
      </c>
      <c r="F3289" t="s">
        <v>5909</v>
      </c>
      <c r="G3289" t="s">
        <v>2787</v>
      </c>
      <c r="H3289" t="str">
        <f>IF(_xlfn.XLOOKUP(E3289,LD_01[DOCUMENTO],LD_01[REVISÃO])=F3289,"VIGENTE","OBSOLETO")</f>
        <v>VIGENTE</v>
      </c>
      <c r="I3289" t="s">
        <v>5914</v>
      </c>
      <c r="J3289" t="s">
        <v>5915</v>
      </c>
      <c r="K3289" t="str">
        <f t="shared" si="174"/>
        <v>MSV-163MS-647-650</v>
      </c>
      <c r="L3289" t="str">
        <f>_xlfn.XLOOKUP(E3289,LD_PROJETOS!A:A,LD_PROJETOS!H:H)</f>
        <v>DV</v>
      </c>
      <c r="M3289" t="str">
        <f t="shared" si="175"/>
        <v/>
      </c>
      <c r="N3289" t="str">
        <f t="shared" si="176"/>
        <v>C:\Users\luis.nunes\OneDrive - ATERPA\00.SERVIDOR\SALA TÉCNICA\00.PROJETOS\02.DOCUMENTOS\ANO 02\MSV-163MS-647-650\DV</v>
      </c>
    </row>
    <row r="3290" spans="1:14" x14ac:dyDescent="0.3">
      <c r="A3290" t="s">
        <v>5493</v>
      </c>
      <c r="B3290">
        <v>811135</v>
      </c>
      <c r="C3290" t="s">
        <v>5754</v>
      </c>
      <c r="D3290" s="11">
        <v>46043</v>
      </c>
      <c r="E3290" t="s">
        <v>5776</v>
      </c>
      <c r="F3290" t="s">
        <v>5909</v>
      </c>
      <c r="G3290" t="s">
        <v>2788</v>
      </c>
      <c r="H3290" t="str">
        <f>IF(_xlfn.XLOOKUP(E3290,LD_01[DOCUMENTO],LD_01[REVISÃO])=F3290,"VIGENTE","OBSOLETO")</f>
        <v>VIGENTE</v>
      </c>
      <c r="I3290" t="s">
        <v>5914</v>
      </c>
      <c r="J3290" t="s">
        <v>5915</v>
      </c>
      <c r="K3290" t="str">
        <f t="shared" si="174"/>
        <v>MSV-163MS-647-650</v>
      </c>
      <c r="L3290" t="str">
        <f>_xlfn.XLOOKUP(E3290,LD_PROJETOS!A:A,LD_PROJETOS!H:H)</f>
        <v>DV</v>
      </c>
      <c r="M3290" t="str">
        <f t="shared" si="175"/>
        <v/>
      </c>
      <c r="N3290" t="str">
        <f t="shared" si="176"/>
        <v>C:\Users\luis.nunes\OneDrive - ATERPA\00.SERVIDOR\SALA TÉCNICA\00.PROJETOS\02.DOCUMENTOS\ANO 02\MSV-163MS-647-650\DV</v>
      </c>
    </row>
    <row r="3291" spans="1:14" x14ac:dyDescent="0.3">
      <c r="A3291" t="s">
        <v>5494</v>
      </c>
      <c r="B3291">
        <v>1494807</v>
      </c>
      <c r="C3291" t="s">
        <v>5754</v>
      </c>
      <c r="D3291" s="11">
        <v>46043</v>
      </c>
      <c r="E3291" t="s">
        <v>5777</v>
      </c>
      <c r="F3291" t="s">
        <v>5909</v>
      </c>
      <c r="G3291" t="s">
        <v>2787</v>
      </c>
      <c r="H3291" t="str">
        <f>IF(_xlfn.XLOOKUP(E3291,LD_01[DOCUMENTO],LD_01[REVISÃO])=F3291,"VIGENTE","OBSOLETO")</f>
        <v>VIGENTE</v>
      </c>
      <c r="I3291" t="s">
        <v>5914</v>
      </c>
      <c r="J3291" t="s">
        <v>5915</v>
      </c>
      <c r="K3291" t="str">
        <f t="shared" si="174"/>
        <v>MSV-163MS-647-650</v>
      </c>
      <c r="L3291" t="str">
        <f>_xlfn.XLOOKUP(E3291,LD_PROJETOS!A:A,LD_PROJETOS!H:H)</f>
        <v>DV</v>
      </c>
      <c r="M3291" t="str">
        <f t="shared" si="175"/>
        <v/>
      </c>
      <c r="N3291" t="str">
        <f t="shared" si="176"/>
        <v>C:\Users\luis.nunes\OneDrive - ATERPA\00.SERVIDOR\SALA TÉCNICA\00.PROJETOS\02.DOCUMENTOS\ANO 02\MSV-163MS-647-650\DV</v>
      </c>
    </row>
    <row r="3292" spans="1:14" x14ac:dyDescent="0.3">
      <c r="A3292" t="s">
        <v>5495</v>
      </c>
      <c r="B3292">
        <v>569370</v>
      </c>
      <c r="C3292" t="s">
        <v>5754</v>
      </c>
      <c r="D3292" s="11">
        <v>46043</v>
      </c>
      <c r="E3292" t="s">
        <v>5777</v>
      </c>
      <c r="F3292" t="s">
        <v>5909</v>
      </c>
      <c r="G3292" t="s">
        <v>2788</v>
      </c>
      <c r="H3292" t="str">
        <f>IF(_xlfn.XLOOKUP(E3292,LD_01[DOCUMENTO],LD_01[REVISÃO])=F3292,"VIGENTE","OBSOLETO")</f>
        <v>VIGENTE</v>
      </c>
      <c r="I3292" t="s">
        <v>5914</v>
      </c>
      <c r="J3292" t="s">
        <v>5915</v>
      </c>
      <c r="K3292" t="str">
        <f t="shared" si="174"/>
        <v>MSV-163MS-647-650</v>
      </c>
      <c r="L3292" t="str">
        <f>_xlfn.XLOOKUP(E3292,LD_PROJETOS!A:A,LD_PROJETOS!H:H)</f>
        <v>DV</v>
      </c>
      <c r="M3292" t="str">
        <f t="shared" si="175"/>
        <v/>
      </c>
      <c r="N3292" t="str">
        <f t="shared" si="176"/>
        <v>C:\Users\luis.nunes\OneDrive - ATERPA\00.SERVIDOR\SALA TÉCNICA\00.PROJETOS\02.DOCUMENTOS\ANO 02\MSV-163MS-647-650\DV</v>
      </c>
    </row>
    <row r="3293" spans="1:14" x14ac:dyDescent="0.3">
      <c r="A3293" t="s">
        <v>5496</v>
      </c>
      <c r="B3293">
        <v>1443311</v>
      </c>
      <c r="C3293" t="s">
        <v>5754</v>
      </c>
      <c r="D3293" s="11">
        <v>46043</v>
      </c>
      <c r="E3293" t="s">
        <v>5778</v>
      </c>
      <c r="F3293" t="s">
        <v>5909</v>
      </c>
      <c r="G3293" t="s">
        <v>2787</v>
      </c>
      <c r="H3293" t="str">
        <f>IF(_xlfn.XLOOKUP(E3293,LD_01[DOCUMENTO],LD_01[REVISÃO])=F3293,"VIGENTE","OBSOLETO")</f>
        <v>VIGENTE</v>
      </c>
      <c r="I3293" t="s">
        <v>5914</v>
      </c>
      <c r="J3293" t="s">
        <v>5915</v>
      </c>
      <c r="K3293" t="str">
        <f t="shared" si="174"/>
        <v>MSV-163MS-647-650</v>
      </c>
      <c r="L3293" t="str">
        <f>_xlfn.XLOOKUP(E3293,LD_PROJETOS!A:A,LD_PROJETOS!H:H)</f>
        <v>DV</v>
      </c>
      <c r="M3293" t="str">
        <f t="shared" si="175"/>
        <v/>
      </c>
      <c r="N3293" t="str">
        <f t="shared" si="176"/>
        <v>C:\Users\luis.nunes\OneDrive - ATERPA\00.SERVIDOR\SALA TÉCNICA\00.PROJETOS\02.DOCUMENTOS\ANO 02\MSV-163MS-647-650\DV</v>
      </c>
    </row>
    <row r="3294" spans="1:14" x14ac:dyDescent="0.3">
      <c r="A3294" t="s">
        <v>5497</v>
      </c>
      <c r="B3294">
        <v>519085</v>
      </c>
      <c r="C3294" t="s">
        <v>5754</v>
      </c>
      <c r="D3294" s="11">
        <v>46043</v>
      </c>
      <c r="E3294" t="s">
        <v>5778</v>
      </c>
      <c r="F3294" t="s">
        <v>5909</v>
      </c>
      <c r="G3294" t="s">
        <v>2788</v>
      </c>
      <c r="H3294" t="str">
        <f>IF(_xlfn.XLOOKUP(E3294,LD_01[DOCUMENTO],LD_01[REVISÃO])=F3294,"VIGENTE","OBSOLETO")</f>
        <v>VIGENTE</v>
      </c>
      <c r="I3294" t="s">
        <v>5914</v>
      </c>
      <c r="J3294" t="s">
        <v>5915</v>
      </c>
      <c r="K3294" t="str">
        <f t="shared" si="174"/>
        <v>MSV-163MS-647-650</v>
      </c>
      <c r="L3294" t="str">
        <f>_xlfn.XLOOKUP(E3294,LD_PROJETOS!A:A,LD_PROJETOS!H:H)</f>
        <v>DV</v>
      </c>
      <c r="M3294" t="str">
        <f t="shared" si="175"/>
        <v/>
      </c>
      <c r="N3294" t="str">
        <f t="shared" si="176"/>
        <v>C:\Users\luis.nunes\OneDrive - ATERPA\00.SERVIDOR\SALA TÉCNICA\00.PROJETOS\02.DOCUMENTOS\ANO 02\MSV-163MS-647-650\DV</v>
      </c>
    </row>
    <row r="3295" spans="1:14" x14ac:dyDescent="0.3">
      <c r="A3295" t="s">
        <v>5498</v>
      </c>
      <c r="B3295">
        <v>1639881</v>
      </c>
      <c r="C3295" t="s">
        <v>5754</v>
      </c>
      <c r="D3295" s="11">
        <v>46043</v>
      </c>
      <c r="E3295" t="s">
        <v>5779</v>
      </c>
      <c r="F3295" t="s">
        <v>5909</v>
      </c>
      <c r="G3295" t="s">
        <v>2787</v>
      </c>
      <c r="H3295" t="str">
        <f>IF(_xlfn.XLOOKUP(E3295,LD_01[DOCUMENTO],LD_01[REVISÃO])=F3295,"VIGENTE","OBSOLETO")</f>
        <v>VIGENTE</v>
      </c>
      <c r="I3295" t="s">
        <v>5914</v>
      </c>
      <c r="J3295" t="s">
        <v>5915</v>
      </c>
      <c r="K3295" t="str">
        <f t="shared" si="174"/>
        <v>MSV-163MS-647-650</v>
      </c>
      <c r="L3295" t="str">
        <f>_xlfn.XLOOKUP(E3295,LD_PROJETOS!A:A,LD_PROJETOS!H:H)</f>
        <v>DV</v>
      </c>
      <c r="M3295" t="str">
        <f t="shared" si="175"/>
        <v/>
      </c>
      <c r="N3295" t="str">
        <f t="shared" si="176"/>
        <v>C:\Users\luis.nunes\OneDrive - ATERPA\00.SERVIDOR\SALA TÉCNICA\00.PROJETOS\02.DOCUMENTOS\ANO 02\MSV-163MS-647-650\DV</v>
      </c>
    </row>
    <row r="3296" spans="1:14" x14ac:dyDescent="0.3">
      <c r="A3296" t="s">
        <v>5499</v>
      </c>
      <c r="B3296">
        <v>797403</v>
      </c>
      <c r="C3296" t="s">
        <v>5754</v>
      </c>
      <c r="D3296" s="11">
        <v>46043</v>
      </c>
      <c r="E3296" t="s">
        <v>5779</v>
      </c>
      <c r="F3296" t="s">
        <v>5909</v>
      </c>
      <c r="G3296" t="s">
        <v>2788</v>
      </c>
      <c r="H3296" t="str">
        <f>IF(_xlfn.XLOOKUP(E3296,LD_01[DOCUMENTO],LD_01[REVISÃO])=F3296,"VIGENTE","OBSOLETO")</f>
        <v>VIGENTE</v>
      </c>
      <c r="I3296" t="s">
        <v>5914</v>
      </c>
      <c r="J3296" t="s">
        <v>5915</v>
      </c>
      <c r="K3296" t="str">
        <f t="shared" si="174"/>
        <v>MSV-163MS-647-650</v>
      </c>
      <c r="L3296" t="str">
        <f>_xlfn.XLOOKUP(E3296,LD_PROJETOS!A:A,LD_PROJETOS!H:H)</f>
        <v>DV</v>
      </c>
      <c r="M3296" t="str">
        <f t="shared" si="175"/>
        <v/>
      </c>
      <c r="N3296" t="str">
        <f t="shared" si="176"/>
        <v>C:\Users\luis.nunes\OneDrive - ATERPA\00.SERVIDOR\SALA TÉCNICA\00.PROJETOS\02.DOCUMENTOS\ANO 02\MSV-163MS-647-650\DV</v>
      </c>
    </row>
    <row r="3297" spans="1:14" x14ac:dyDescent="0.3">
      <c r="A3297" t="s">
        <v>5500</v>
      </c>
      <c r="B3297">
        <v>2028986</v>
      </c>
      <c r="C3297" t="s">
        <v>5754</v>
      </c>
      <c r="D3297" s="11">
        <v>46043</v>
      </c>
      <c r="E3297" t="s">
        <v>5780</v>
      </c>
      <c r="F3297" t="s">
        <v>5909</v>
      </c>
      <c r="G3297" t="s">
        <v>3477</v>
      </c>
      <c r="H3297" t="str">
        <f>IF(_xlfn.XLOOKUP(E3297,LD_01[DOCUMENTO],LD_01[REVISÃO])=F3297,"VIGENTE","OBSOLETO")</f>
        <v>VIGENTE</v>
      </c>
      <c r="I3297" t="s">
        <v>5914</v>
      </c>
      <c r="J3297" t="s">
        <v>5915</v>
      </c>
      <c r="K3297" t="str">
        <f t="shared" si="174"/>
        <v>MSV-163MS-647-650</v>
      </c>
      <c r="L3297" t="str">
        <f>_xlfn.XLOOKUP(E3297,LD_PROJETOS!A:A,LD_PROJETOS!H:H)</f>
        <v>DV</v>
      </c>
      <c r="M3297" t="str">
        <f t="shared" si="175"/>
        <v/>
      </c>
      <c r="N3297" t="str">
        <f t="shared" si="176"/>
        <v>C:\Users\luis.nunes\OneDrive - ATERPA\00.SERVIDOR\SALA TÉCNICA\00.PROJETOS\02.DOCUMENTOS\ANO 02\MSV-163MS-647-650\DV</v>
      </c>
    </row>
    <row r="3298" spans="1:14" x14ac:dyDescent="0.3">
      <c r="A3298" t="s">
        <v>5501</v>
      </c>
      <c r="B3298">
        <v>2003899</v>
      </c>
      <c r="C3298" t="s">
        <v>5754</v>
      </c>
      <c r="D3298" s="11">
        <v>46043</v>
      </c>
      <c r="E3298" t="s">
        <v>5780</v>
      </c>
      <c r="F3298" t="s">
        <v>5909</v>
      </c>
      <c r="G3298" t="s">
        <v>2788</v>
      </c>
      <c r="H3298" t="str">
        <f>IF(_xlfn.XLOOKUP(E3298,LD_01[DOCUMENTO],LD_01[REVISÃO])=F3298,"VIGENTE","OBSOLETO")</f>
        <v>VIGENTE</v>
      </c>
      <c r="I3298" t="s">
        <v>5914</v>
      </c>
      <c r="J3298" t="s">
        <v>5915</v>
      </c>
      <c r="K3298" t="str">
        <f t="shared" si="174"/>
        <v>MSV-163MS-647-650</v>
      </c>
      <c r="L3298" t="str">
        <f>_xlfn.XLOOKUP(E3298,LD_PROJETOS!A:A,LD_PROJETOS!H:H)</f>
        <v>DV</v>
      </c>
      <c r="M3298" t="str">
        <f t="shared" si="175"/>
        <v/>
      </c>
      <c r="N3298" t="str">
        <f t="shared" si="176"/>
        <v>C:\Users\luis.nunes\OneDrive - ATERPA\00.SERVIDOR\SALA TÉCNICA\00.PROJETOS\02.DOCUMENTOS\ANO 02\MSV-163MS-647-650\DV</v>
      </c>
    </row>
    <row r="3299" spans="1:14" x14ac:dyDescent="0.3">
      <c r="A3299" t="s">
        <v>5502</v>
      </c>
      <c r="B3299">
        <v>693280</v>
      </c>
      <c r="C3299" t="s">
        <v>5754</v>
      </c>
      <c r="D3299" s="11">
        <v>46043</v>
      </c>
      <c r="E3299" t="s">
        <v>5781</v>
      </c>
      <c r="F3299" t="s">
        <v>5909</v>
      </c>
      <c r="G3299" t="s">
        <v>2787</v>
      </c>
      <c r="H3299" t="str">
        <f>IF(_xlfn.XLOOKUP(E3299,LD_01[DOCUMENTO],LD_01[REVISÃO])=F3299,"VIGENTE","OBSOLETO")</f>
        <v>VIGENTE</v>
      </c>
      <c r="I3299" t="s">
        <v>5914</v>
      </c>
      <c r="J3299" t="s">
        <v>5915</v>
      </c>
      <c r="K3299" t="str">
        <f t="shared" ref="K3299:K3330" si="177">"MSV-163MS-"&amp;I3299</f>
        <v>MSV-163MS-647-650</v>
      </c>
      <c r="L3299" t="str">
        <f>_xlfn.XLOOKUP(E3299,LD_PROJETOS!A:A,LD_PROJETOS!H:H)</f>
        <v>ES</v>
      </c>
      <c r="M3299" t="str">
        <f t="shared" ref="M3299:M3330" si="178">IF(H3299&lt;&gt;"OBSOLETO","",H3299)</f>
        <v/>
      </c>
      <c r="N3299" t="str">
        <f t="shared" ref="N3299:N3330" si="179">_xlfn.TEXTJOIN("\",TRUE,J3299:M3299)</f>
        <v>C:\Users\luis.nunes\OneDrive - ATERPA\00.SERVIDOR\SALA TÉCNICA\00.PROJETOS\02.DOCUMENTOS\ANO 02\MSV-163MS-647-650\ES</v>
      </c>
    </row>
    <row r="3300" spans="1:14" x14ac:dyDescent="0.3">
      <c r="A3300" t="s">
        <v>5503</v>
      </c>
      <c r="B3300">
        <v>573325</v>
      </c>
      <c r="C3300" t="s">
        <v>5754</v>
      </c>
      <c r="D3300" s="11">
        <v>46043</v>
      </c>
      <c r="E3300" t="s">
        <v>5781</v>
      </c>
      <c r="F3300" t="s">
        <v>5909</v>
      </c>
      <c r="G3300" t="s">
        <v>2788</v>
      </c>
      <c r="H3300" t="str">
        <f>IF(_xlfn.XLOOKUP(E3300,LD_01[DOCUMENTO],LD_01[REVISÃO])=F3300,"VIGENTE","OBSOLETO")</f>
        <v>VIGENTE</v>
      </c>
      <c r="I3300" t="s">
        <v>5914</v>
      </c>
      <c r="J3300" t="s">
        <v>5915</v>
      </c>
      <c r="K3300" t="str">
        <f t="shared" si="177"/>
        <v>MSV-163MS-647-650</v>
      </c>
      <c r="L3300" t="str">
        <f>_xlfn.XLOOKUP(E3300,LD_PROJETOS!A:A,LD_PROJETOS!H:H)</f>
        <v>ES</v>
      </c>
      <c r="M3300" t="str">
        <f t="shared" si="178"/>
        <v/>
      </c>
      <c r="N3300" t="str">
        <f t="shared" si="179"/>
        <v>C:\Users\luis.nunes\OneDrive - ATERPA\00.SERVIDOR\SALA TÉCNICA\00.PROJETOS\02.DOCUMENTOS\ANO 02\MSV-163MS-647-650\ES</v>
      </c>
    </row>
    <row r="3301" spans="1:14" x14ac:dyDescent="0.3">
      <c r="A3301" t="s">
        <v>5504</v>
      </c>
      <c r="B3301">
        <v>781024</v>
      </c>
      <c r="C3301" t="s">
        <v>5754</v>
      </c>
      <c r="D3301" s="11">
        <v>46043</v>
      </c>
      <c r="E3301" t="s">
        <v>5782</v>
      </c>
      <c r="F3301" t="s">
        <v>5909</v>
      </c>
      <c r="G3301" t="s">
        <v>2787</v>
      </c>
      <c r="H3301" t="str">
        <f>IF(_xlfn.XLOOKUP(E3301,LD_01[DOCUMENTO],LD_01[REVISÃO])=F3301,"VIGENTE","OBSOLETO")</f>
        <v>VIGENTE</v>
      </c>
      <c r="I3301" t="s">
        <v>5914</v>
      </c>
      <c r="J3301" t="s">
        <v>5915</v>
      </c>
      <c r="K3301" t="str">
        <f t="shared" si="177"/>
        <v>MSV-163MS-647-650</v>
      </c>
      <c r="L3301" t="str">
        <f>_xlfn.XLOOKUP(E3301,LD_PROJETOS!A:A,LD_PROJETOS!H:H)</f>
        <v>ES</v>
      </c>
      <c r="M3301" t="str">
        <f t="shared" si="178"/>
        <v/>
      </c>
      <c r="N3301" t="str">
        <f t="shared" si="179"/>
        <v>C:\Users\luis.nunes\OneDrive - ATERPA\00.SERVIDOR\SALA TÉCNICA\00.PROJETOS\02.DOCUMENTOS\ANO 02\MSV-163MS-647-650\ES</v>
      </c>
    </row>
    <row r="3302" spans="1:14" x14ac:dyDescent="0.3">
      <c r="A3302" t="s">
        <v>5505</v>
      </c>
      <c r="B3302">
        <v>454480</v>
      </c>
      <c r="C3302" t="s">
        <v>5754</v>
      </c>
      <c r="D3302" s="11">
        <v>46043</v>
      </c>
      <c r="E3302" t="s">
        <v>5782</v>
      </c>
      <c r="F3302" t="s">
        <v>5909</v>
      </c>
      <c r="G3302" t="s">
        <v>2788</v>
      </c>
      <c r="H3302" t="str">
        <f>IF(_xlfn.XLOOKUP(E3302,LD_01[DOCUMENTO],LD_01[REVISÃO])=F3302,"VIGENTE","OBSOLETO")</f>
        <v>VIGENTE</v>
      </c>
      <c r="I3302" t="s">
        <v>5914</v>
      </c>
      <c r="J3302" t="s">
        <v>5915</v>
      </c>
      <c r="K3302" t="str">
        <f t="shared" si="177"/>
        <v>MSV-163MS-647-650</v>
      </c>
      <c r="L3302" t="str">
        <f>_xlfn.XLOOKUP(E3302,LD_PROJETOS!A:A,LD_PROJETOS!H:H)</f>
        <v>ES</v>
      </c>
      <c r="M3302" t="str">
        <f t="shared" si="178"/>
        <v/>
      </c>
      <c r="N3302" t="str">
        <f t="shared" si="179"/>
        <v>C:\Users\luis.nunes\OneDrive - ATERPA\00.SERVIDOR\SALA TÉCNICA\00.PROJETOS\02.DOCUMENTOS\ANO 02\MSV-163MS-647-650\ES</v>
      </c>
    </row>
    <row r="3303" spans="1:14" x14ac:dyDescent="0.3">
      <c r="A3303" t="s">
        <v>5506</v>
      </c>
      <c r="B3303">
        <v>894368</v>
      </c>
      <c r="C3303" t="s">
        <v>5754</v>
      </c>
      <c r="D3303" s="11">
        <v>46043</v>
      </c>
      <c r="E3303" t="s">
        <v>5783</v>
      </c>
      <c r="F3303" t="s">
        <v>5910</v>
      </c>
      <c r="G3303" t="s">
        <v>2787</v>
      </c>
      <c r="H3303" t="str">
        <f>IF(_xlfn.XLOOKUP(E3303,LD_01[DOCUMENTO],LD_01[REVISÃO])=F3303,"VIGENTE","OBSOLETO")</f>
        <v>VIGENTE</v>
      </c>
      <c r="I3303" t="s">
        <v>5914</v>
      </c>
      <c r="J3303" t="s">
        <v>5915</v>
      </c>
      <c r="K3303" t="str">
        <f t="shared" si="177"/>
        <v>MSV-163MS-647-650</v>
      </c>
      <c r="L3303" t="str">
        <f>_xlfn.XLOOKUP(E3303,LD_PROJETOS!A:A,LD_PROJETOS!H:H)</f>
        <v>ES</v>
      </c>
      <c r="M3303" t="str">
        <f t="shared" si="178"/>
        <v/>
      </c>
      <c r="N3303" t="str">
        <f t="shared" si="179"/>
        <v>C:\Users\luis.nunes\OneDrive - ATERPA\00.SERVIDOR\SALA TÉCNICA\00.PROJETOS\02.DOCUMENTOS\ANO 02\MSV-163MS-647-650\ES</v>
      </c>
    </row>
    <row r="3304" spans="1:14" x14ac:dyDescent="0.3">
      <c r="A3304" t="s">
        <v>5507</v>
      </c>
      <c r="B3304">
        <v>565936</v>
      </c>
      <c r="C3304" t="s">
        <v>5754</v>
      </c>
      <c r="D3304" s="11">
        <v>46043</v>
      </c>
      <c r="E3304" t="s">
        <v>5783</v>
      </c>
      <c r="F3304" t="s">
        <v>5910</v>
      </c>
      <c r="G3304" t="s">
        <v>2788</v>
      </c>
      <c r="H3304" t="str">
        <f>IF(_xlfn.XLOOKUP(E3304,LD_01[DOCUMENTO],LD_01[REVISÃO])=F3304,"VIGENTE","OBSOLETO")</f>
        <v>VIGENTE</v>
      </c>
      <c r="I3304" t="s">
        <v>5914</v>
      </c>
      <c r="J3304" t="s">
        <v>5915</v>
      </c>
      <c r="K3304" t="str">
        <f t="shared" si="177"/>
        <v>MSV-163MS-647-650</v>
      </c>
      <c r="L3304" t="str">
        <f>_xlfn.XLOOKUP(E3304,LD_PROJETOS!A:A,LD_PROJETOS!H:H)</f>
        <v>ES</v>
      </c>
      <c r="M3304" t="str">
        <f t="shared" si="178"/>
        <v/>
      </c>
      <c r="N3304" t="str">
        <f t="shared" si="179"/>
        <v>C:\Users\luis.nunes\OneDrive - ATERPA\00.SERVIDOR\SALA TÉCNICA\00.PROJETOS\02.DOCUMENTOS\ANO 02\MSV-163MS-647-650\ES</v>
      </c>
    </row>
    <row r="3305" spans="1:14" x14ac:dyDescent="0.3">
      <c r="A3305" t="s">
        <v>5508</v>
      </c>
      <c r="B3305">
        <v>618720</v>
      </c>
      <c r="C3305" t="s">
        <v>5754</v>
      </c>
      <c r="D3305" s="11">
        <v>46043</v>
      </c>
      <c r="E3305" t="s">
        <v>5784</v>
      </c>
      <c r="F3305" t="s">
        <v>5909</v>
      </c>
      <c r="G3305" t="s">
        <v>2787</v>
      </c>
      <c r="H3305" t="str">
        <f>IF(_xlfn.XLOOKUP(E3305,LD_01[DOCUMENTO],LD_01[REVISÃO])=F3305,"VIGENTE","OBSOLETO")</f>
        <v>VIGENTE</v>
      </c>
      <c r="I3305" t="s">
        <v>5914</v>
      </c>
      <c r="J3305" t="s">
        <v>5915</v>
      </c>
      <c r="K3305" t="str">
        <f t="shared" si="177"/>
        <v>MSV-163MS-647-650</v>
      </c>
      <c r="L3305" t="str">
        <f>_xlfn.XLOOKUP(E3305,LD_PROJETOS!A:A,LD_PROJETOS!H:H)</f>
        <v>ES</v>
      </c>
      <c r="M3305" t="str">
        <f t="shared" si="178"/>
        <v/>
      </c>
      <c r="N3305" t="str">
        <f t="shared" si="179"/>
        <v>C:\Users\luis.nunes\OneDrive - ATERPA\00.SERVIDOR\SALA TÉCNICA\00.PROJETOS\02.DOCUMENTOS\ANO 02\MSV-163MS-647-650\ES</v>
      </c>
    </row>
    <row r="3306" spans="1:14" x14ac:dyDescent="0.3">
      <c r="A3306" t="s">
        <v>5509</v>
      </c>
      <c r="B3306">
        <v>328946</v>
      </c>
      <c r="C3306" t="s">
        <v>5754</v>
      </c>
      <c r="D3306" s="11">
        <v>46043</v>
      </c>
      <c r="E3306" t="s">
        <v>5784</v>
      </c>
      <c r="F3306" t="s">
        <v>5909</v>
      </c>
      <c r="G3306" t="s">
        <v>2788</v>
      </c>
      <c r="H3306" t="str">
        <f>IF(_xlfn.XLOOKUP(E3306,LD_01[DOCUMENTO],LD_01[REVISÃO])=F3306,"VIGENTE","OBSOLETO")</f>
        <v>VIGENTE</v>
      </c>
      <c r="I3306" t="s">
        <v>5914</v>
      </c>
      <c r="J3306" t="s">
        <v>5915</v>
      </c>
      <c r="K3306" t="str">
        <f t="shared" si="177"/>
        <v>MSV-163MS-647-650</v>
      </c>
      <c r="L3306" t="str">
        <f>_xlfn.XLOOKUP(E3306,LD_PROJETOS!A:A,LD_PROJETOS!H:H)</f>
        <v>ES</v>
      </c>
      <c r="M3306" t="str">
        <f t="shared" si="178"/>
        <v/>
      </c>
      <c r="N3306" t="str">
        <f t="shared" si="179"/>
        <v>C:\Users\luis.nunes\OneDrive - ATERPA\00.SERVIDOR\SALA TÉCNICA\00.PROJETOS\02.DOCUMENTOS\ANO 02\MSV-163MS-647-650\ES</v>
      </c>
    </row>
    <row r="3307" spans="1:14" x14ac:dyDescent="0.3">
      <c r="A3307" t="s">
        <v>5510</v>
      </c>
      <c r="B3307">
        <v>646336</v>
      </c>
      <c r="C3307" t="s">
        <v>5754</v>
      </c>
      <c r="D3307" s="11">
        <v>46043</v>
      </c>
      <c r="E3307" t="s">
        <v>5785</v>
      </c>
      <c r="F3307" t="s">
        <v>5909</v>
      </c>
      <c r="G3307" t="s">
        <v>2787</v>
      </c>
      <c r="H3307" t="str">
        <f>IF(_xlfn.XLOOKUP(E3307,LD_01[DOCUMENTO],LD_01[REVISÃO])=F3307,"VIGENTE","OBSOLETO")</f>
        <v>VIGENTE</v>
      </c>
      <c r="I3307" t="s">
        <v>5914</v>
      </c>
      <c r="J3307" t="s">
        <v>5915</v>
      </c>
      <c r="K3307" t="str">
        <f t="shared" si="177"/>
        <v>MSV-163MS-647-650</v>
      </c>
      <c r="L3307" t="str">
        <f>_xlfn.XLOOKUP(E3307,LD_PROJETOS!A:A,LD_PROJETOS!H:H)</f>
        <v>ES</v>
      </c>
      <c r="M3307" t="str">
        <f t="shared" si="178"/>
        <v/>
      </c>
      <c r="N3307" t="str">
        <f t="shared" si="179"/>
        <v>C:\Users\luis.nunes\OneDrive - ATERPA\00.SERVIDOR\SALA TÉCNICA\00.PROJETOS\02.DOCUMENTOS\ANO 02\MSV-163MS-647-650\ES</v>
      </c>
    </row>
    <row r="3308" spans="1:14" x14ac:dyDescent="0.3">
      <c r="A3308" t="s">
        <v>5511</v>
      </c>
      <c r="B3308">
        <v>323118</v>
      </c>
      <c r="C3308" t="s">
        <v>5754</v>
      </c>
      <c r="D3308" s="11">
        <v>46043</v>
      </c>
      <c r="E3308" t="s">
        <v>5785</v>
      </c>
      <c r="F3308" t="s">
        <v>5909</v>
      </c>
      <c r="G3308" t="s">
        <v>2788</v>
      </c>
      <c r="H3308" t="str">
        <f>IF(_xlfn.XLOOKUP(E3308,LD_01[DOCUMENTO],LD_01[REVISÃO])=F3308,"VIGENTE","OBSOLETO")</f>
        <v>VIGENTE</v>
      </c>
      <c r="I3308" t="s">
        <v>5914</v>
      </c>
      <c r="J3308" t="s">
        <v>5915</v>
      </c>
      <c r="K3308" t="str">
        <f t="shared" si="177"/>
        <v>MSV-163MS-647-650</v>
      </c>
      <c r="L3308" t="str">
        <f>_xlfn.XLOOKUP(E3308,LD_PROJETOS!A:A,LD_PROJETOS!H:H)</f>
        <v>ES</v>
      </c>
      <c r="M3308" t="str">
        <f t="shared" si="178"/>
        <v/>
      </c>
      <c r="N3308" t="str">
        <f t="shared" si="179"/>
        <v>C:\Users\luis.nunes\OneDrive - ATERPA\00.SERVIDOR\SALA TÉCNICA\00.PROJETOS\02.DOCUMENTOS\ANO 02\MSV-163MS-647-650\ES</v>
      </c>
    </row>
    <row r="3309" spans="1:14" x14ac:dyDescent="0.3">
      <c r="A3309" t="s">
        <v>5512</v>
      </c>
      <c r="B3309">
        <v>640416</v>
      </c>
      <c r="C3309" t="s">
        <v>5754</v>
      </c>
      <c r="D3309" s="11">
        <v>46043</v>
      </c>
      <c r="E3309" t="s">
        <v>5786</v>
      </c>
      <c r="F3309" t="s">
        <v>5909</v>
      </c>
      <c r="G3309" t="s">
        <v>2787</v>
      </c>
      <c r="H3309" t="str">
        <f>IF(_xlfn.XLOOKUP(E3309,LD_01[DOCUMENTO],LD_01[REVISÃO])=F3309,"VIGENTE","OBSOLETO")</f>
        <v>VIGENTE</v>
      </c>
      <c r="I3309" t="s">
        <v>5914</v>
      </c>
      <c r="J3309" t="s">
        <v>5915</v>
      </c>
      <c r="K3309" t="str">
        <f t="shared" si="177"/>
        <v>MSV-163MS-647-650</v>
      </c>
      <c r="L3309" t="str">
        <f>_xlfn.XLOOKUP(E3309,LD_PROJETOS!A:A,LD_PROJETOS!H:H)</f>
        <v>ES</v>
      </c>
      <c r="M3309" t="str">
        <f t="shared" si="178"/>
        <v/>
      </c>
      <c r="N3309" t="str">
        <f t="shared" si="179"/>
        <v>C:\Users\luis.nunes\OneDrive - ATERPA\00.SERVIDOR\SALA TÉCNICA\00.PROJETOS\02.DOCUMENTOS\ANO 02\MSV-163MS-647-650\ES</v>
      </c>
    </row>
    <row r="3310" spans="1:14" x14ac:dyDescent="0.3">
      <c r="A3310" t="s">
        <v>5513</v>
      </c>
      <c r="B3310">
        <v>321575</v>
      </c>
      <c r="C3310" t="s">
        <v>5754</v>
      </c>
      <c r="D3310" s="11">
        <v>46043</v>
      </c>
      <c r="E3310" t="s">
        <v>5786</v>
      </c>
      <c r="F3310" t="s">
        <v>5909</v>
      </c>
      <c r="G3310" t="s">
        <v>2788</v>
      </c>
      <c r="H3310" t="str">
        <f>IF(_xlfn.XLOOKUP(E3310,LD_01[DOCUMENTO],LD_01[REVISÃO])=F3310,"VIGENTE","OBSOLETO")</f>
        <v>VIGENTE</v>
      </c>
      <c r="I3310" t="s">
        <v>5914</v>
      </c>
      <c r="J3310" t="s">
        <v>5915</v>
      </c>
      <c r="K3310" t="str">
        <f t="shared" si="177"/>
        <v>MSV-163MS-647-650</v>
      </c>
      <c r="L3310" t="str">
        <f>_xlfn.XLOOKUP(E3310,LD_PROJETOS!A:A,LD_PROJETOS!H:H)</f>
        <v>ES</v>
      </c>
      <c r="M3310" t="str">
        <f t="shared" si="178"/>
        <v/>
      </c>
      <c r="N3310" t="str">
        <f t="shared" si="179"/>
        <v>C:\Users\luis.nunes\OneDrive - ATERPA\00.SERVIDOR\SALA TÉCNICA\00.PROJETOS\02.DOCUMENTOS\ANO 02\MSV-163MS-647-650\ES</v>
      </c>
    </row>
    <row r="3311" spans="1:14" x14ac:dyDescent="0.3">
      <c r="A3311" t="s">
        <v>5514</v>
      </c>
      <c r="B3311">
        <v>638432</v>
      </c>
      <c r="C3311" t="s">
        <v>5754</v>
      </c>
      <c r="D3311" s="11">
        <v>46043</v>
      </c>
      <c r="E3311" t="s">
        <v>5787</v>
      </c>
      <c r="F3311" t="s">
        <v>5909</v>
      </c>
      <c r="G3311" t="s">
        <v>2787</v>
      </c>
      <c r="H3311" t="str">
        <f>IF(_xlfn.XLOOKUP(E3311,LD_01[DOCUMENTO],LD_01[REVISÃO])=F3311,"VIGENTE","OBSOLETO")</f>
        <v>VIGENTE</v>
      </c>
      <c r="I3311" t="s">
        <v>5914</v>
      </c>
      <c r="J3311" t="s">
        <v>5915</v>
      </c>
      <c r="K3311" t="str">
        <f t="shared" si="177"/>
        <v>MSV-163MS-647-650</v>
      </c>
      <c r="L3311" t="str">
        <f>_xlfn.XLOOKUP(E3311,LD_PROJETOS!A:A,LD_PROJETOS!H:H)</f>
        <v>ES</v>
      </c>
      <c r="M3311" t="str">
        <f t="shared" si="178"/>
        <v/>
      </c>
      <c r="N3311" t="str">
        <f t="shared" si="179"/>
        <v>C:\Users\luis.nunes\OneDrive - ATERPA\00.SERVIDOR\SALA TÉCNICA\00.PROJETOS\02.DOCUMENTOS\ANO 02\MSV-163MS-647-650\ES</v>
      </c>
    </row>
    <row r="3312" spans="1:14" x14ac:dyDescent="0.3">
      <c r="A3312" t="s">
        <v>5515</v>
      </c>
      <c r="B3312">
        <v>312406</v>
      </c>
      <c r="C3312" t="s">
        <v>5754</v>
      </c>
      <c r="D3312" s="11">
        <v>46043</v>
      </c>
      <c r="E3312" t="s">
        <v>5787</v>
      </c>
      <c r="F3312" t="s">
        <v>5909</v>
      </c>
      <c r="G3312" t="s">
        <v>2788</v>
      </c>
      <c r="H3312" t="str">
        <f>IF(_xlfn.XLOOKUP(E3312,LD_01[DOCUMENTO],LD_01[REVISÃO])=F3312,"VIGENTE","OBSOLETO")</f>
        <v>VIGENTE</v>
      </c>
      <c r="I3312" t="s">
        <v>5914</v>
      </c>
      <c r="J3312" t="s">
        <v>5915</v>
      </c>
      <c r="K3312" t="str">
        <f t="shared" si="177"/>
        <v>MSV-163MS-647-650</v>
      </c>
      <c r="L3312" t="str">
        <f>_xlfn.XLOOKUP(E3312,LD_PROJETOS!A:A,LD_PROJETOS!H:H)</f>
        <v>ES</v>
      </c>
      <c r="M3312" t="str">
        <f t="shared" si="178"/>
        <v/>
      </c>
      <c r="N3312" t="str">
        <f t="shared" si="179"/>
        <v>C:\Users\luis.nunes\OneDrive - ATERPA\00.SERVIDOR\SALA TÉCNICA\00.PROJETOS\02.DOCUMENTOS\ANO 02\MSV-163MS-647-650\ES</v>
      </c>
    </row>
    <row r="3313" spans="1:14" x14ac:dyDescent="0.3">
      <c r="A3313" t="s">
        <v>5516</v>
      </c>
      <c r="B3313">
        <v>591680</v>
      </c>
      <c r="C3313" t="s">
        <v>5754</v>
      </c>
      <c r="D3313" s="11">
        <v>46043</v>
      </c>
      <c r="E3313" t="s">
        <v>5788</v>
      </c>
      <c r="F3313" t="s">
        <v>5911</v>
      </c>
      <c r="G3313" t="s">
        <v>2787</v>
      </c>
      <c r="H3313" t="str">
        <f>IF(_xlfn.XLOOKUP(E3313,LD_01[DOCUMENTO],LD_01[REVISÃO])=F3313,"VIGENTE","OBSOLETO")</f>
        <v>VIGENTE</v>
      </c>
      <c r="I3313" t="s">
        <v>5914</v>
      </c>
      <c r="J3313" t="s">
        <v>5915</v>
      </c>
      <c r="K3313" t="str">
        <f t="shared" si="177"/>
        <v>MSV-163MS-647-650</v>
      </c>
      <c r="L3313" t="str">
        <f>_xlfn.XLOOKUP(E3313,LD_PROJETOS!A:A,LD_PROJETOS!H:H)</f>
        <v>ES</v>
      </c>
      <c r="M3313" t="str">
        <f t="shared" si="178"/>
        <v/>
      </c>
      <c r="N3313" t="str">
        <f t="shared" si="179"/>
        <v>C:\Users\luis.nunes\OneDrive - ATERPA\00.SERVIDOR\SALA TÉCNICA\00.PROJETOS\02.DOCUMENTOS\ANO 02\MSV-163MS-647-650\ES</v>
      </c>
    </row>
    <row r="3314" spans="1:14" x14ac:dyDescent="0.3">
      <c r="A3314" t="s">
        <v>5517</v>
      </c>
      <c r="B3314">
        <v>287551</v>
      </c>
      <c r="C3314" t="s">
        <v>5754</v>
      </c>
      <c r="D3314" s="11">
        <v>46043</v>
      </c>
      <c r="E3314" t="s">
        <v>5788</v>
      </c>
      <c r="F3314" t="s">
        <v>5911</v>
      </c>
      <c r="G3314" t="s">
        <v>2788</v>
      </c>
      <c r="H3314" t="str">
        <f>IF(_xlfn.XLOOKUP(E3314,LD_01[DOCUMENTO],LD_01[REVISÃO])=F3314,"VIGENTE","OBSOLETO")</f>
        <v>VIGENTE</v>
      </c>
      <c r="I3314" t="s">
        <v>5914</v>
      </c>
      <c r="J3314" t="s">
        <v>5915</v>
      </c>
      <c r="K3314" t="str">
        <f t="shared" si="177"/>
        <v>MSV-163MS-647-650</v>
      </c>
      <c r="L3314" t="str">
        <f>_xlfn.XLOOKUP(E3314,LD_PROJETOS!A:A,LD_PROJETOS!H:H)</f>
        <v>ES</v>
      </c>
      <c r="M3314" t="str">
        <f t="shared" si="178"/>
        <v/>
      </c>
      <c r="N3314" t="str">
        <f t="shared" si="179"/>
        <v>C:\Users\luis.nunes\OneDrive - ATERPA\00.SERVIDOR\SALA TÉCNICA\00.PROJETOS\02.DOCUMENTOS\ANO 02\MSV-163MS-647-650\ES</v>
      </c>
    </row>
    <row r="3315" spans="1:14" x14ac:dyDescent="0.3">
      <c r="A3315" t="s">
        <v>5518</v>
      </c>
      <c r="B3315">
        <v>591232</v>
      </c>
      <c r="C3315" t="s">
        <v>5754</v>
      </c>
      <c r="D3315" s="11">
        <v>46043</v>
      </c>
      <c r="E3315" t="s">
        <v>5789</v>
      </c>
      <c r="F3315" t="s">
        <v>5911</v>
      </c>
      <c r="G3315" t="s">
        <v>2787</v>
      </c>
      <c r="H3315" t="str">
        <f>IF(_xlfn.XLOOKUP(E3315,LD_01[DOCUMENTO],LD_01[REVISÃO])=F3315,"VIGENTE","OBSOLETO")</f>
        <v>VIGENTE</v>
      </c>
      <c r="I3315" t="s">
        <v>5914</v>
      </c>
      <c r="J3315" t="s">
        <v>5915</v>
      </c>
      <c r="K3315" t="str">
        <f t="shared" si="177"/>
        <v>MSV-163MS-647-650</v>
      </c>
      <c r="L3315" t="str">
        <f>_xlfn.XLOOKUP(E3315,LD_PROJETOS!A:A,LD_PROJETOS!H:H)</f>
        <v>ES</v>
      </c>
      <c r="M3315" t="str">
        <f t="shared" si="178"/>
        <v/>
      </c>
      <c r="N3315" t="str">
        <f t="shared" si="179"/>
        <v>C:\Users\luis.nunes\OneDrive - ATERPA\00.SERVIDOR\SALA TÉCNICA\00.PROJETOS\02.DOCUMENTOS\ANO 02\MSV-163MS-647-650\ES</v>
      </c>
    </row>
    <row r="3316" spans="1:14" x14ac:dyDescent="0.3">
      <c r="A3316" t="s">
        <v>5519</v>
      </c>
      <c r="B3316">
        <v>294482</v>
      </c>
      <c r="C3316" t="s">
        <v>5754</v>
      </c>
      <c r="D3316" s="11">
        <v>46043</v>
      </c>
      <c r="E3316" t="s">
        <v>5789</v>
      </c>
      <c r="F3316" t="s">
        <v>5911</v>
      </c>
      <c r="G3316" t="s">
        <v>2788</v>
      </c>
      <c r="H3316" t="str">
        <f>IF(_xlfn.XLOOKUP(E3316,LD_01[DOCUMENTO],LD_01[REVISÃO])=F3316,"VIGENTE","OBSOLETO")</f>
        <v>VIGENTE</v>
      </c>
      <c r="I3316" t="s">
        <v>5914</v>
      </c>
      <c r="J3316" t="s">
        <v>5915</v>
      </c>
      <c r="K3316" t="str">
        <f t="shared" si="177"/>
        <v>MSV-163MS-647-650</v>
      </c>
      <c r="L3316" t="str">
        <f>_xlfn.XLOOKUP(E3316,LD_PROJETOS!A:A,LD_PROJETOS!H:H)</f>
        <v>ES</v>
      </c>
      <c r="M3316" t="str">
        <f t="shared" si="178"/>
        <v/>
      </c>
      <c r="N3316" t="str">
        <f t="shared" si="179"/>
        <v>C:\Users\luis.nunes\OneDrive - ATERPA\00.SERVIDOR\SALA TÉCNICA\00.PROJETOS\02.DOCUMENTOS\ANO 02\MSV-163MS-647-650\ES</v>
      </c>
    </row>
    <row r="3317" spans="1:14" x14ac:dyDescent="0.3">
      <c r="A3317" t="s">
        <v>5520</v>
      </c>
      <c r="B3317">
        <v>1142159</v>
      </c>
      <c r="C3317" t="s">
        <v>5754</v>
      </c>
      <c r="D3317" s="11">
        <v>46043</v>
      </c>
      <c r="E3317" t="s">
        <v>5790</v>
      </c>
      <c r="F3317" t="s">
        <v>5907</v>
      </c>
      <c r="G3317" t="s">
        <v>2787</v>
      </c>
      <c r="H3317" t="str">
        <f>IF(_xlfn.XLOOKUP(E3317,LD_01[DOCUMENTO],LD_01[REVISÃO])=F3317,"VIGENTE","OBSOLETO")</f>
        <v>VIGENTE</v>
      </c>
      <c r="I3317" t="s">
        <v>5914</v>
      </c>
      <c r="J3317" t="s">
        <v>5915</v>
      </c>
      <c r="K3317" t="str">
        <f t="shared" si="177"/>
        <v>MSV-163MS-647-650</v>
      </c>
      <c r="L3317" t="str">
        <f>_xlfn.XLOOKUP(E3317,LD_PROJETOS!A:A,LD_PROJETOS!H:H)</f>
        <v>ES</v>
      </c>
      <c r="M3317" t="str">
        <f t="shared" si="178"/>
        <v/>
      </c>
      <c r="N3317" t="str">
        <f t="shared" si="179"/>
        <v>C:\Users\luis.nunes\OneDrive - ATERPA\00.SERVIDOR\SALA TÉCNICA\00.PROJETOS\02.DOCUMENTOS\ANO 02\MSV-163MS-647-650\ES</v>
      </c>
    </row>
    <row r="3318" spans="1:14" x14ac:dyDescent="0.3">
      <c r="A3318" t="s">
        <v>5521</v>
      </c>
      <c r="B3318">
        <v>514595</v>
      </c>
      <c r="C3318" t="s">
        <v>5754</v>
      </c>
      <c r="D3318" s="11">
        <v>46043</v>
      </c>
      <c r="E3318" t="s">
        <v>5790</v>
      </c>
      <c r="F3318" t="s">
        <v>5907</v>
      </c>
      <c r="G3318" t="s">
        <v>2788</v>
      </c>
      <c r="H3318" t="str">
        <f>IF(_xlfn.XLOOKUP(E3318,LD_01[DOCUMENTO],LD_01[REVISÃO])=F3318,"VIGENTE","OBSOLETO")</f>
        <v>VIGENTE</v>
      </c>
      <c r="I3318" t="s">
        <v>5914</v>
      </c>
      <c r="J3318" t="s">
        <v>5915</v>
      </c>
      <c r="K3318" t="str">
        <f t="shared" si="177"/>
        <v>MSV-163MS-647-650</v>
      </c>
      <c r="L3318" t="str">
        <f>_xlfn.XLOOKUP(E3318,LD_PROJETOS!A:A,LD_PROJETOS!H:H)</f>
        <v>ES</v>
      </c>
      <c r="M3318" t="str">
        <f t="shared" si="178"/>
        <v/>
      </c>
      <c r="N3318" t="str">
        <f t="shared" si="179"/>
        <v>C:\Users\luis.nunes\OneDrive - ATERPA\00.SERVIDOR\SALA TÉCNICA\00.PROJETOS\02.DOCUMENTOS\ANO 02\MSV-163MS-647-650\ES</v>
      </c>
    </row>
    <row r="3319" spans="1:14" x14ac:dyDescent="0.3">
      <c r="A3319" t="s">
        <v>5522</v>
      </c>
      <c r="B3319">
        <v>1035744</v>
      </c>
      <c r="C3319" t="s">
        <v>5754</v>
      </c>
      <c r="D3319" s="11">
        <v>46043</v>
      </c>
      <c r="E3319" t="s">
        <v>5791</v>
      </c>
      <c r="F3319" t="s">
        <v>5907</v>
      </c>
      <c r="G3319" t="s">
        <v>2787</v>
      </c>
      <c r="H3319" t="str">
        <f>IF(_xlfn.XLOOKUP(E3319,LD_01[DOCUMENTO],LD_01[REVISÃO])=F3319,"VIGENTE","OBSOLETO")</f>
        <v>VIGENTE</v>
      </c>
      <c r="I3319" t="s">
        <v>5914</v>
      </c>
      <c r="J3319" t="s">
        <v>5915</v>
      </c>
      <c r="K3319" t="str">
        <f t="shared" si="177"/>
        <v>MSV-163MS-647-650</v>
      </c>
      <c r="L3319" t="str">
        <f>_xlfn.XLOOKUP(E3319,LD_PROJETOS!A:A,LD_PROJETOS!H:H)</f>
        <v>ES</v>
      </c>
      <c r="M3319" t="str">
        <f t="shared" si="178"/>
        <v/>
      </c>
      <c r="N3319" t="str">
        <f t="shared" si="179"/>
        <v>C:\Users\luis.nunes\OneDrive - ATERPA\00.SERVIDOR\SALA TÉCNICA\00.PROJETOS\02.DOCUMENTOS\ANO 02\MSV-163MS-647-650\ES</v>
      </c>
    </row>
    <row r="3320" spans="1:14" x14ac:dyDescent="0.3">
      <c r="A3320" t="s">
        <v>5523</v>
      </c>
      <c r="B3320">
        <v>471878</v>
      </c>
      <c r="C3320" t="s">
        <v>5754</v>
      </c>
      <c r="D3320" s="11">
        <v>46043</v>
      </c>
      <c r="E3320" t="s">
        <v>5791</v>
      </c>
      <c r="F3320" t="s">
        <v>5907</v>
      </c>
      <c r="G3320" t="s">
        <v>2788</v>
      </c>
      <c r="H3320" t="str">
        <f>IF(_xlfn.XLOOKUP(E3320,LD_01[DOCUMENTO],LD_01[REVISÃO])=F3320,"VIGENTE","OBSOLETO")</f>
        <v>VIGENTE</v>
      </c>
      <c r="I3320" t="s">
        <v>5914</v>
      </c>
      <c r="J3320" t="s">
        <v>5915</v>
      </c>
      <c r="K3320" t="str">
        <f t="shared" si="177"/>
        <v>MSV-163MS-647-650</v>
      </c>
      <c r="L3320" t="str">
        <f>_xlfn.XLOOKUP(E3320,LD_PROJETOS!A:A,LD_PROJETOS!H:H)</f>
        <v>ES</v>
      </c>
      <c r="M3320" t="str">
        <f t="shared" si="178"/>
        <v/>
      </c>
      <c r="N3320" t="str">
        <f t="shared" si="179"/>
        <v>C:\Users\luis.nunes\OneDrive - ATERPA\00.SERVIDOR\SALA TÉCNICA\00.PROJETOS\02.DOCUMENTOS\ANO 02\MSV-163MS-647-650\ES</v>
      </c>
    </row>
    <row r="3321" spans="1:14" x14ac:dyDescent="0.3">
      <c r="A3321" t="s">
        <v>5524</v>
      </c>
      <c r="B3321">
        <v>594474</v>
      </c>
      <c r="C3321" t="s">
        <v>5754</v>
      </c>
      <c r="D3321" s="11">
        <v>46043</v>
      </c>
      <c r="E3321" t="s">
        <v>5792</v>
      </c>
      <c r="F3321" t="s">
        <v>5907</v>
      </c>
      <c r="G3321" t="s">
        <v>2787</v>
      </c>
      <c r="H3321" t="str">
        <f>IF(_xlfn.XLOOKUP(E3321,LD_01[DOCUMENTO],LD_01[REVISÃO])=F3321,"VIGENTE","OBSOLETO")</f>
        <v>VIGENTE</v>
      </c>
      <c r="I3321" t="s">
        <v>5914</v>
      </c>
      <c r="J3321" t="s">
        <v>5915</v>
      </c>
      <c r="K3321" t="str">
        <f t="shared" si="177"/>
        <v>MSV-163MS-647-650</v>
      </c>
      <c r="L3321" t="str">
        <f>_xlfn.XLOOKUP(E3321,LD_PROJETOS!A:A,LD_PROJETOS!H:H)</f>
        <v>ES</v>
      </c>
      <c r="M3321" t="str">
        <f t="shared" si="178"/>
        <v/>
      </c>
      <c r="N3321" t="str">
        <f t="shared" si="179"/>
        <v>C:\Users\luis.nunes\OneDrive - ATERPA\00.SERVIDOR\SALA TÉCNICA\00.PROJETOS\02.DOCUMENTOS\ANO 02\MSV-163MS-647-650\ES</v>
      </c>
    </row>
    <row r="3322" spans="1:14" x14ac:dyDescent="0.3">
      <c r="A3322" t="s">
        <v>5525</v>
      </c>
      <c r="B3322">
        <v>275865</v>
      </c>
      <c r="C3322" t="s">
        <v>5754</v>
      </c>
      <c r="D3322" s="11">
        <v>46043</v>
      </c>
      <c r="E3322" t="s">
        <v>5792</v>
      </c>
      <c r="F3322" t="s">
        <v>5907</v>
      </c>
      <c r="G3322" t="s">
        <v>2788</v>
      </c>
      <c r="H3322" t="str">
        <f>IF(_xlfn.XLOOKUP(E3322,LD_01[DOCUMENTO],LD_01[REVISÃO])=F3322,"VIGENTE","OBSOLETO")</f>
        <v>VIGENTE</v>
      </c>
      <c r="I3322" t="s">
        <v>5914</v>
      </c>
      <c r="J3322" t="s">
        <v>5915</v>
      </c>
      <c r="K3322" t="str">
        <f t="shared" si="177"/>
        <v>MSV-163MS-647-650</v>
      </c>
      <c r="L3322" t="str">
        <f>_xlfn.XLOOKUP(E3322,LD_PROJETOS!A:A,LD_PROJETOS!H:H)</f>
        <v>ES</v>
      </c>
      <c r="M3322" t="str">
        <f t="shared" si="178"/>
        <v/>
      </c>
      <c r="N3322" t="str">
        <f t="shared" si="179"/>
        <v>C:\Users\luis.nunes\OneDrive - ATERPA\00.SERVIDOR\SALA TÉCNICA\00.PROJETOS\02.DOCUMENTOS\ANO 02\MSV-163MS-647-650\ES</v>
      </c>
    </row>
    <row r="3323" spans="1:14" x14ac:dyDescent="0.3">
      <c r="A3323" t="s">
        <v>5526</v>
      </c>
      <c r="B3323">
        <v>647489</v>
      </c>
      <c r="C3323" t="s">
        <v>5754</v>
      </c>
      <c r="D3323" s="11">
        <v>46043</v>
      </c>
      <c r="E3323" t="s">
        <v>5793</v>
      </c>
      <c r="F3323" t="s">
        <v>5907</v>
      </c>
      <c r="G3323" t="s">
        <v>2787</v>
      </c>
      <c r="H3323" t="str">
        <f>IF(_xlfn.XLOOKUP(E3323,LD_01[DOCUMENTO],LD_01[REVISÃO])=F3323,"VIGENTE","OBSOLETO")</f>
        <v>VIGENTE</v>
      </c>
      <c r="I3323" t="s">
        <v>5914</v>
      </c>
      <c r="J3323" t="s">
        <v>5915</v>
      </c>
      <c r="K3323" t="str">
        <f t="shared" si="177"/>
        <v>MSV-163MS-647-650</v>
      </c>
      <c r="L3323" t="str">
        <f>_xlfn.XLOOKUP(E3323,LD_PROJETOS!A:A,LD_PROJETOS!H:H)</f>
        <v>ES</v>
      </c>
      <c r="M3323" t="str">
        <f t="shared" si="178"/>
        <v/>
      </c>
      <c r="N3323" t="str">
        <f t="shared" si="179"/>
        <v>C:\Users\luis.nunes\OneDrive - ATERPA\00.SERVIDOR\SALA TÉCNICA\00.PROJETOS\02.DOCUMENTOS\ANO 02\MSV-163MS-647-650\ES</v>
      </c>
    </row>
    <row r="3324" spans="1:14" x14ac:dyDescent="0.3">
      <c r="A3324" t="s">
        <v>5527</v>
      </c>
      <c r="B3324">
        <v>291436</v>
      </c>
      <c r="C3324" t="s">
        <v>5754</v>
      </c>
      <c r="D3324" s="11">
        <v>46043</v>
      </c>
      <c r="E3324" t="s">
        <v>5793</v>
      </c>
      <c r="F3324" t="s">
        <v>5907</v>
      </c>
      <c r="G3324" t="s">
        <v>2788</v>
      </c>
      <c r="H3324" t="str">
        <f>IF(_xlfn.XLOOKUP(E3324,LD_01[DOCUMENTO],LD_01[REVISÃO])=F3324,"VIGENTE","OBSOLETO")</f>
        <v>VIGENTE</v>
      </c>
      <c r="I3324" t="s">
        <v>5914</v>
      </c>
      <c r="J3324" t="s">
        <v>5915</v>
      </c>
      <c r="K3324" t="str">
        <f t="shared" si="177"/>
        <v>MSV-163MS-647-650</v>
      </c>
      <c r="L3324" t="str">
        <f>_xlfn.XLOOKUP(E3324,LD_PROJETOS!A:A,LD_PROJETOS!H:H)</f>
        <v>ES</v>
      </c>
      <c r="M3324" t="str">
        <f t="shared" si="178"/>
        <v/>
      </c>
      <c r="N3324" t="str">
        <f t="shared" si="179"/>
        <v>C:\Users\luis.nunes\OneDrive - ATERPA\00.SERVIDOR\SALA TÉCNICA\00.PROJETOS\02.DOCUMENTOS\ANO 02\MSV-163MS-647-650\ES</v>
      </c>
    </row>
    <row r="3325" spans="1:14" x14ac:dyDescent="0.3">
      <c r="A3325" t="s">
        <v>5528</v>
      </c>
      <c r="B3325">
        <v>672595</v>
      </c>
      <c r="C3325" t="s">
        <v>5754</v>
      </c>
      <c r="D3325" s="11">
        <v>46043</v>
      </c>
      <c r="E3325" t="s">
        <v>5794</v>
      </c>
      <c r="F3325" t="s">
        <v>5911</v>
      </c>
      <c r="G3325" t="s">
        <v>2787</v>
      </c>
      <c r="H3325" t="str">
        <f>IF(_xlfn.XLOOKUP(E3325,LD_01[DOCUMENTO],LD_01[REVISÃO])=F3325,"VIGENTE","OBSOLETO")</f>
        <v>VIGENTE</v>
      </c>
      <c r="I3325" t="s">
        <v>5914</v>
      </c>
      <c r="J3325" t="s">
        <v>5915</v>
      </c>
      <c r="K3325" t="str">
        <f t="shared" si="177"/>
        <v>MSV-163MS-647-650</v>
      </c>
      <c r="L3325" t="str">
        <f>_xlfn.XLOOKUP(E3325,LD_PROJETOS!A:A,LD_PROJETOS!H:H)</f>
        <v>ES</v>
      </c>
      <c r="M3325" t="str">
        <f t="shared" si="178"/>
        <v/>
      </c>
      <c r="N3325" t="str">
        <f t="shared" si="179"/>
        <v>C:\Users\luis.nunes\OneDrive - ATERPA\00.SERVIDOR\SALA TÉCNICA\00.PROJETOS\02.DOCUMENTOS\ANO 02\MSV-163MS-647-650\ES</v>
      </c>
    </row>
    <row r="3326" spans="1:14" x14ac:dyDescent="0.3">
      <c r="A3326" t="s">
        <v>5529</v>
      </c>
      <c r="B3326">
        <v>337487</v>
      </c>
      <c r="C3326" t="s">
        <v>5754</v>
      </c>
      <c r="D3326" s="11">
        <v>46043</v>
      </c>
      <c r="E3326" t="s">
        <v>5794</v>
      </c>
      <c r="F3326" t="s">
        <v>5911</v>
      </c>
      <c r="G3326" t="s">
        <v>2788</v>
      </c>
      <c r="H3326" t="str">
        <f>IF(_xlfn.XLOOKUP(E3326,LD_01[DOCUMENTO],LD_01[REVISÃO])=F3326,"VIGENTE","OBSOLETO")</f>
        <v>VIGENTE</v>
      </c>
      <c r="I3326" t="s">
        <v>5914</v>
      </c>
      <c r="J3326" t="s">
        <v>5915</v>
      </c>
      <c r="K3326" t="str">
        <f t="shared" si="177"/>
        <v>MSV-163MS-647-650</v>
      </c>
      <c r="L3326" t="str">
        <f>_xlfn.XLOOKUP(E3326,LD_PROJETOS!A:A,LD_PROJETOS!H:H)</f>
        <v>ES</v>
      </c>
      <c r="M3326" t="str">
        <f t="shared" si="178"/>
        <v/>
      </c>
      <c r="N3326" t="str">
        <f t="shared" si="179"/>
        <v>C:\Users\luis.nunes\OneDrive - ATERPA\00.SERVIDOR\SALA TÉCNICA\00.PROJETOS\02.DOCUMENTOS\ANO 02\MSV-163MS-647-650\ES</v>
      </c>
    </row>
    <row r="3327" spans="1:14" x14ac:dyDescent="0.3">
      <c r="A3327" t="s">
        <v>5530</v>
      </c>
      <c r="B3327">
        <v>752892</v>
      </c>
      <c r="C3327" t="s">
        <v>5754</v>
      </c>
      <c r="D3327" s="11">
        <v>46043</v>
      </c>
      <c r="E3327" t="s">
        <v>5795</v>
      </c>
      <c r="F3327" t="s">
        <v>5907</v>
      </c>
      <c r="G3327" t="s">
        <v>2787</v>
      </c>
      <c r="H3327" t="str">
        <f>IF(_xlfn.XLOOKUP(E3327,LD_01[DOCUMENTO],LD_01[REVISÃO])=F3327,"VIGENTE","OBSOLETO")</f>
        <v>VIGENTE</v>
      </c>
      <c r="I3327" t="s">
        <v>5914</v>
      </c>
      <c r="J3327" t="s">
        <v>5915</v>
      </c>
      <c r="K3327" t="str">
        <f t="shared" si="177"/>
        <v>MSV-163MS-647-650</v>
      </c>
      <c r="L3327" t="str">
        <f>_xlfn.XLOOKUP(E3327,LD_PROJETOS!A:A,LD_PROJETOS!H:H)</f>
        <v>ES</v>
      </c>
      <c r="M3327" t="str">
        <f t="shared" si="178"/>
        <v/>
      </c>
      <c r="N3327" t="str">
        <f t="shared" si="179"/>
        <v>C:\Users\luis.nunes\OneDrive - ATERPA\00.SERVIDOR\SALA TÉCNICA\00.PROJETOS\02.DOCUMENTOS\ANO 02\MSV-163MS-647-650\ES</v>
      </c>
    </row>
    <row r="3328" spans="1:14" x14ac:dyDescent="0.3">
      <c r="A3328" t="s">
        <v>5531</v>
      </c>
      <c r="B3328">
        <v>365348</v>
      </c>
      <c r="C3328" t="s">
        <v>5754</v>
      </c>
      <c r="D3328" s="11">
        <v>46043</v>
      </c>
      <c r="E3328" t="s">
        <v>5795</v>
      </c>
      <c r="F3328" t="s">
        <v>5907</v>
      </c>
      <c r="G3328" t="s">
        <v>2788</v>
      </c>
      <c r="H3328" t="str">
        <f>IF(_xlfn.XLOOKUP(E3328,LD_01[DOCUMENTO],LD_01[REVISÃO])=F3328,"VIGENTE","OBSOLETO")</f>
        <v>VIGENTE</v>
      </c>
      <c r="I3328" t="s">
        <v>5914</v>
      </c>
      <c r="J3328" t="s">
        <v>5915</v>
      </c>
      <c r="K3328" t="str">
        <f t="shared" si="177"/>
        <v>MSV-163MS-647-650</v>
      </c>
      <c r="L3328" t="str">
        <f>_xlfn.XLOOKUP(E3328,LD_PROJETOS!A:A,LD_PROJETOS!H:H)</f>
        <v>ES</v>
      </c>
      <c r="M3328" t="str">
        <f t="shared" si="178"/>
        <v/>
      </c>
      <c r="N3328" t="str">
        <f t="shared" si="179"/>
        <v>C:\Users\luis.nunes\OneDrive - ATERPA\00.SERVIDOR\SALA TÉCNICA\00.PROJETOS\02.DOCUMENTOS\ANO 02\MSV-163MS-647-650\ES</v>
      </c>
    </row>
    <row r="3329" spans="1:14" x14ac:dyDescent="0.3">
      <c r="A3329" t="s">
        <v>5532</v>
      </c>
      <c r="B3329">
        <v>731958</v>
      </c>
      <c r="C3329" t="s">
        <v>5754</v>
      </c>
      <c r="D3329" s="11">
        <v>46043</v>
      </c>
      <c r="E3329" t="s">
        <v>5796</v>
      </c>
      <c r="F3329" t="s">
        <v>5911</v>
      </c>
      <c r="G3329" t="s">
        <v>2787</v>
      </c>
      <c r="H3329" t="str">
        <f>IF(_xlfn.XLOOKUP(E3329,LD_01[DOCUMENTO],LD_01[REVISÃO])=F3329,"VIGENTE","OBSOLETO")</f>
        <v>VIGENTE</v>
      </c>
      <c r="I3329" t="s">
        <v>5914</v>
      </c>
      <c r="J3329" t="s">
        <v>5915</v>
      </c>
      <c r="K3329" t="str">
        <f t="shared" si="177"/>
        <v>MSV-163MS-647-650</v>
      </c>
      <c r="L3329" t="str">
        <f>_xlfn.XLOOKUP(E3329,LD_PROJETOS!A:A,LD_PROJETOS!H:H)</f>
        <v>ES</v>
      </c>
      <c r="M3329" t="str">
        <f t="shared" si="178"/>
        <v/>
      </c>
      <c r="N3329" t="str">
        <f t="shared" si="179"/>
        <v>C:\Users\luis.nunes\OneDrive - ATERPA\00.SERVIDOR\SALA TÉCNICA\00.PROJETOS\02.DOCUMENTOS\ANO 02\MSV-163MS-647-650\ES</v>
      </c>
    </row>
    <row r="3330" spans="1:14" x14ac:dyDescent="0.3">
      <c r="A3330" t="s">
        <v>5533</v>
      </c>
      <c r="B3330">
        <v>313886</v>
      </c>
      <c r="C3330" t="s">
        <v>5754</v>
      </c>
      <c r="D3330" s="11">
        <v>46043</v>
      </c>
      <c r="E3330" t="s">
        <v>5796</v>
      </c>
      <c r="F3330" t="s">
        <v>5911</v>
      </c>
      <c r="G3330" t="s">
        <v>2788</v>
      </c>
      <c r="H3330" t="str">
        <f>IF(_xlfn.XLOOKUP(E3330,LD_01[DOCUMENTO],LD_01[REVISÃO])=F3330,"VIGENTE","OBSOLETO")</f>
        <v>VIGENTE</v>
      </c>
      <c r="I3330" t="s">
        <v>5914</v>
      </c>
      <c r="J3330" t="s">
        <v>5915</v>
      </c>
      <c r="K3330" t="str">
        <f t="shared" si="177"/>
        <v>MSV-163MS-647-650</v>
      </c>
      <c r="L3330" t="str">
        <f>_xlfn.XLOOKUP(E3330,LD_PROJETOS!A:A,LD_PROJETOS!H:H)</f>
        <v>ES</v>
      </c>
      <c r="M3330" t="str">
        <f t="shared" si="178"/>
        <v/>
      </c>
      <c r="N3330" t="str">
        <f t="shared" si="179"/>
        <v>C:\Users\luis.nunes\OneDrive - ATERPA\00.SERVIDOR\SALA TÉCNICA\00.PROJETOS\02.DOCUMENTOS\ANO 02\MSV-163MS-647-650\ES</v>
      </c>
    </row>
    <row r="3331" spans="1:14" x14ac:dyDescent="0.3">
      <c r="A3331" t="s">
        <v>5534</v>
      </c>
      <c r="B3331">
        <v>673185</v>
      </c>
      <c r="C3331" t="s">
        <v>5754</v>
      </c>
      <c r="D3331" s="11">
        <v>46043</v>
      </c>
      <c r="E3331" t="s">
        <v>5797</v>
      </c>
      <c r="F3331" t="s">
        <v>5911</v>
      </c>
      <c r="G3331" t="s">
        <v>2787</v>
      </c>
      <c r="H3331" t="str">
        <f>IF(_xlfn.XLOOKUP(E3331,LD_01[DOCUMENTO],LD_01[REVISÃO])=F3331,"VIGENTE","OBSOLETO")</f>
        <v>VIGENTE</v>
      </c>
      <c r="I3331" t="s">
        <v>5914</v>
      </c>
      <c r="J3331" t="s">
        <v>5915</v>
      </c>
      <c r="K3331" t="str">
        <f t="shared" ref="K3331:K3362" si="180">"MSV-163MS-"&amp;I3331</f>
        <v>MSV-163MS-647-650</v>
      </c>
      <c r="L3331" t="str">
        <f>_xlfn.XLOOKUP(E3331,LD_PROJETOS!A:A,LD_PROJETOS!H:H)</f>
        <v>ES</v>
      </c>
      <c r="M3331" t="str">
        <f t="shared" ref="M3331:M3362" si="181">IF(H3331&lt;&gt;"OBSOLETO","",H3331)</f>
        <v/>
      </c>
      <c r="N3331" t="str">
        <f t="shared" ref="N3331:N3362" si="182">_xlfn.TEXTJOIN("\",TRUE,J3331:M3331)</f>
        <v>C:\Users\luis.nunes\OneDrive - ATERPA\00.SERVIDOR\SALA TÉCNICA\00.PROJETOS\02.DOCUMENTOS\ANO 02\MSV-163MS-647-650\ES</v>
      </c>
    </row>
    <row r="3332" spans="1:14" x14ac:dyDescent="0.3">
      <c r="A3332" t="s">
        <v>5535</v>
      </c>
      <c r="B3332">
        <v>360913</v>
      </c>
      <c r="C3332" t="s">
        <v>5754</v>
      </c>
      <c r="D3332" s="11">
        <v>46043</v>
      </c>
      <c r="E3332" t="s">
        <v>5797</v>
      </c>
      <c r="F3332" t="s">
        <v>5911</v>
      </c>
      <c r="G3332" t="s">
        <v>2788</v>
      </c>
      <c r="H3332" t="str">
        <f>IF(_xlfn.XLOOKUP(E3332,LD_01[DOCUMENTO],LD_01[REVISÃO])=F3332,"VIGENTE","OBSOLETO")</f>
        <v>VIGENTE</v>
      </c>
      <c r="I3332" t="s">
        <v>5914</v>
      </c>
      <c r="J3332" t="s">
        <v>5915</v>
      </c>
      <c r="K3332" t="str">
        <f t="shared" si="180"/>
        <v>MSV-163MS-647-650</v>
      </c>
      <c r="L3332" t="str">
        <f>_xlfn.XLOOKUP(E3332,LD_PROJETOS!A:A,LD_PROJETOS!H:H)</f>
        <v>ES</v>
      </c>
      <c r="M3332" t="str">
        <f t="shared" si="181"/>
        <v/>
      </c>
      <c r="N3332" t="str">
        <f t="shared" si="182"/>
        <v>C:\Users\luis.nunes\OneDrive - ATERPA\00.SERVIDOR\SALA TÉCNICA\00.PROJETOS\02.DOCUMENTOS\ANO 02\MSV-163MS-647-650\ES</v>
      </c>
    </row>
    <row r="3333" spans="1:14" x14ac:dyDescent="0.3">
      <c r="A3333" t="s">
        <v>5536</v>
      </c>
      <c r="B3333">
        <v>756677</v>
      </c>
      <c r="C3333" t="s">
        <v>5754</v>
      </c>
      <c r="D3333" s="11">
        <v>46043</v>
      </c>
      <c r="E3333" t="s">
        <v>5798</v>
      </c>
      <c r="F3333" t="s">
        <v>5911</v>
      </c>
      <c r="G3333" t="s">
        <v>2787</v>
      </c>
      <c r="H3333" t="str">
        <f>IF(_xlfn.XLOOKUP(E3333,LD_01[DOCUMENTO],LD_01[REVISÃO])=F3333,"VIGENTE","OBSOLETO")</f>
        <v>VIGENTE</v>
      </c>
      <c r="I3333" t="s">
        <v>5914</v>
      </c>
      <c r="J3333" t="s">
        <v>5915</v>
      </c>
      <c r="K3333" t="str">
        <f t="shared" si="180"/>
        <v>MSV-163MS-647-650</v>
      </c>
      <c r="L3333" t="str">
        <f>_xlfn.XLOOKUP(E3333,LD_PROJETOS!A:A,LD_PROJETOS!H:H)</f>
        <v>ES</v>
      </c>
      <c r="M3333" t="str">
        <f t="shared" si="181"/>
        <v/>
      </c>
      <c r="N3333" t="str">
        <f t="shared" si="182"/>
        <v>C:\Users\luis.nunes\OneDrive - ATERPA\00.SERVIDOR\SALA TÉCNICA\00.PROJETOS\02.DOCUMENTOS\ANO 02\MSV-163MS-647-650\ES</v>
      </c>
    </row>
    <row r="3334" spans="1:14" x14ac:dyDescent="0.3">
      <c r="A3334" t="s">
        <v>5537</v>
      </c>
      <c r="B3334">
        <v>328157</v>
      </c>
      <c r="C3334" t="s">
        <v>5754</v>
      </c>
      <c r="D3334" s="11">
        <v>46043</v>
      </c>
      <c r="E3334" t="s">
        <v>5798</v>
      </c>
      <c r="F3334" t="s">
        <v>5911</v>
      </c>
      <c r="G3334" t="s">
        <v>2788</v>
      </c>
      <c r="H3334" t="str">
        <f>IF(_xlfn.XLOOKUP(E3334,LD_01[DOCUMENTO],LD_01[REVISÃO])=F3334,"VIGENTE","OBSOLETO")</f>
        <v>VIGENTE</v>
      </c>
      <c r="I3334" t="s">
        <v>5914</v>
      </c>
      <c r="J3334" t="s">
        <v>5915</v>
      </c>
      <c r="K3334" t="str">
        <f t="shared" si="180"/>
        <v>MSV-163MS-647-650</v>
      </c>
      <c r="L3334" t="str">
        <f>_xlfn.XLOOKUP(E3334,LD_PROJETOS!A:A,LD_PROJETOS!H:H)</f>
        <v>ES</v>
      </c>
      <c r="M3334" t="str">
        <f t="shared" si="181"/>
        <v/>
      </c>
      <c r="N3334" t="str">
        <f t="shared" si="182"/>
        <v>C:\Users\luis.nunes\OneDrive - ATERPA\00.SERVIDOR\SALA TÉCNICA\00.PROJETOS\02.DOCUMENTOS\ANO 02\MSV-163MS-647-650\ES</v>
      </c>
    </row>
    <row r="3335" spans="1:14" x14ac:dyDescent="0.3">
      <c r="A3335" t="s">
        <v>5538</v>
      </c>
      <c r="B3335">
        <v>752375</v>
      </c>
      <c r="C3335" t="s">
        <v>5754</v>
      </c>
      <c r="D3335" s="11">
        <v>46043</v>
      </c>
      <c r="E3335" t="s">
        <v>5799</v>
      </c>
      <c r="F3335" t="s">
        <v>5911</v>
      </c>
      <c r="G3335" t="s">
        <v>2787</v>
      </c>
      <c r="H3335" t="str">
        <f>IF(_xlfn.XLOOKUP(E3335,LD_01[DOCUMENTO],LD_01[REVISÃO])=F3335,"VIGENTE","OBSOLETO")</f>
        <v>VIGENTE</v>
      </c>
      <c r="I3335" t="s">
        <v>5914</v>
      </c>
      <c r="J3335" t="s">
        <v>5915</v>
      </c>
      <c r="K3335" t="str">
        <f t="shared" si="180"/>
        <v>MSV-163MS-647-650</v>
      </c>
      <c r="L3335" t="str">
        <f>_xlfn.XLOOKUP(E3335,LD_PROJETOS!A:A,LD_PROJETOS!H:H)</f>
        <v>ES</v>
      </c>
      <c r="M3335" t="str">
        <f t="shared" si="181"/>
        <v/>
      </c>
      <c r="N3335" t="str">
        <f t="shared" si="182"/>
        <v>C:\Users\luis.nunes\OneDrive - ATERPA\00.SERVIDOR\SALA TÉCNICA\00.PROJETOS\02.DOCUMENTOS\ANO 02\MSV-163MS-647-650\ES</v>
      </c>
    </row>
    <row r="3336" spans="1:14" x14ac:dyDescent="0.3">
      <c r="A3336" t="s">
        <v>5539</v>
      </c>
      <c r="B3336">
        <v>387938</v>
      </c>
      <c r="C3336" t="s">
        <v>5754</v>
      </c>
      <c r="D3336" s="11">
        <v>46043</v>
      </c>
      <c r="E3336" t="s">
        <v>5799</v>
      </c>
      <c r="F3336" t="s">
        <v>5911</v>
      </c>
      <c r="G3336" t="s">
        <v>2788</v>
      </c>
      <c r="H3336" t="str">
        <f>IF(_xlfn.XLOOKUP(E3336,LD_01[DOCUMENTO],LD_01[REVISÃO])=F3336,"VIGENTE","OBSOLETO")</f>
        <v>VIGENTE</v>
      </c>
      <c r="I3336" t="s">
        <v>5914</v>
      </c>
      <c r="J3336" t="s">
        <v>5915</v>
      </c>
      <c r="K3336" t="str">
        <f t="shared" si="180"/>
        <v>MSV-163MS-647-650</v>
      </c>
      <c r="L3336" t="str">
        <f>_xlfn.XLOOKUP(E3336,LD_PROJETOS!A:A,LD_PROJETOS!H:H)</f>
        <v>ES</v>
      </c>
      <c r="M3336" t="str">
        <f t="shared" si="181"/>
        <v/>
      </c>
      <c r="N3336" t="str">
        <f t="shared" si="182"/>
        <v>C:\Users\luis.nunes\OneDrive - ATERPA\00.SERVIDOR\SALA TÉCNICA\00.PROJETOS\02.DOCUMENTOS\ANO 02\MSV-163MS-647-650\ES</v>
      </c>
    </row>
    <row r="3337" spans="1:14" x14ac:dyDescent="0.3">
      <c r="A3337" t="s">
        <v>5540</v>
      </c>
      <c r="B3337">
        <v>662306</v>
      </c>
      <c r="C3337" t="s">
        <v>5754</v>
      </c>
      <c r="D3337" s="11">
        <v>46043</v>
      </c>
      <c r="E3337" t="s">
        <v>5800</v>
      </c>
      <c r="F3337" t="s">
        <v>5911</v>
      </c>
      <c r="G3337" t="s">
        <v>2787</v>
      </c>
      <c r="H3337" t="str">
        <f>IF(_xlfn.XLOOKUP(E3337,LD_01[DOCUMENTO],LD_01[REVISÃO])=F3337,"VIGENTE","OBSOLETO")</f>
        <v>VIGENTE</v>
      </c>
      <c r="I3337" t="s">
        <v>5914</v>
      </c>
      <c r="J3337" t="s">
        <v>5915</v>
      </c>
      <c r="K3337" t="str">
        <f t="shared" si="180"/>
        <v>MSV-163MS-647-650</v>
      </c>
      <c r="L3337" t="str">
        <f>_xlfn.XLOOKUP(E3337,LD_PROJETOS!A:A,LD_PROJETOS!H:H)</f>
        <v>ES</v>
      </c>
      <c r="M3337" t="str">
        <f t="shared" si="181"/>
        <v/>
      </c>
      <c r="N3337" t="str">
        <f t="shared" si="182"/>
        <v>C:\Users\luis.nunes\OneDrive - ATERPA\00.SERVIDOR\SALA TÉCNICA\00.PROJETOS\02.DOCUMENTOS\ANO 02\MSV-163MS-647-650\ES</v>
      </c>
    </row>
    <row r="3338" spans="1:14" x14ac:dyDescent="0.3">
      <c r="A3338" t="s">
        <v>5541</v>
      </c>
      <c r="B3338">
        <v>370833</v>
      </c>
      <c r="C3338" t="s">
        <v>5754</v>
      </c>
      <c r="D3338" s="11">
        <v>46043</v>
      </c>
      <c r="E3338" t="s">
        <v>5800</v>
      </c>
      <c r="F3338" t="s">
        <v>5911</v>
      </c>
      <c r="G3338" t="s">
        <v>2788</v>
      </c>
      <c r="H3338" t="str">
        <f>IF(_xlfn.XLOOKUP(E3338,LD_01[DOCUMENTO],LD_01[REVISÃO])=F3338,"VIGENTE","OBSOLETO")</f>
        <v>VIGENTE</v>
      </c>
      <c r="I3338" t="s">
        <v>5914</v>
      </c>
      <c r="J3338" t="s">
        <v>5915</v>
      </c>
      <c r="K3338" t="str">
        <f t="shared" si="180"/>
        <v>MSV-163MS-647-650</v>
      </c>
      <c r="L3338" t="str">
        <f>_xlfn.XLOOKUP(E3338,LD_PROJETOS!A:A,LD_PROJETOS!H:H)</f>
        <v>ES</v>
      </c>
      <c r="M3338" t="str">
        <f t="shared" si="181"/>
        <v/>
      </c>
      <c r="N3338" t="str">
        <f t="shared" si="182"/>
        <v>C:\Users\luis.nunes\OneDrive - ATERPA\00.SERVIDOR\SALA TÉCNICA\00.PROJETOS\02.DOCUMENTOS\ANO 02\MSV-163MS-647-650\ES</v>
      </c>
    </row>
    <row r="3339" spans="1:14" x14ac:dyDescent="0.3">
      <c r="A3339" t="s">
        <v>5542</v>
      </c>
      <c r="B3339">
        <v>641957</v>
      </c>
      <c r="C3339" t="s">
        <v>5754</v>
      </c>
      <c r="D3339" s="11">
        <v>46043</v>
      </c>
      <c r="E3339" t="s">
        <v>5801</v>
      </c>
      <c r="F3339" t="s">
        <v>5911</v>
      </c>
      <c r="G3339" t="s">
        <v>2787</v>
      </c>
      <c r="H3339" t="str">
        <f>IF(_xlfn.XLOOKUP(E3339,LD_01[DOCUMENTO],LD_01[REVISÃO])=F3339,"VIGENTE","OBSOLETO")</f>
        <v>VIGENTE</v>
      </c>
      <c r="I3339" t="s">
        <v>5914</v>
      </c>
      <c r="J3339" t="s">
        <v>5915</v>
      </c>
      <c r="K3339" t="str">
        <f t="shared" si="180"/>
        <v>MSV-163MS-647-650</v>
      </c>
      <c r="L3339" t="str">
        <f>_xlfn.XLOOKUP(E3339,LD_PROJETOS!A:A,LD_PROJETOS!H:H)</f>
        <v>ES</v>
      </c>
      <c r="M3339" t="str">
        <f t="shared" si="181"/>
        <v/>
      </c>
      <c r="N3339" t="str">
        <f t="shared" si="182"/>
        <v>C:\Users\luis.nunes\OneDrive - ATERPA\00.SERVIDOR\SALA TÉCNICA\00.PROJETOS\02.DOCUMENTOS\ANO 02\MSV-163MS-647-650\ES</v>
      </c>
    </row>
    <row r="3340" spans="1:14" x14ac:dyDescent="0.3">
      <c r="A3340" t="s">
        <v>5543</v>
      </c>
      <c r="B3340">
        <v>281214</v>
      </c>
      <c r="C3340" t="s">
        <v>5754</v>
      </c>
      <c r="D3340" s="11">
        <v>46043</v>
      </c>
      <c r="E3340" t="s">
        <v>5801</v>
      </c>
      <c r="F3340" t="s">
        <v>5911</v>
      </c>
      <c r="G3340" t="s">
        <v>2788</v>
      </c>
      <c r="H3340" t="str">
        <f>IF(_xlfn.XLOOKUP(E3340,LD_01[DOCUMENTO],LD_01[REVISÃO])=F3340,"VIGENTE","OBSOLETO")</f>
        <v>VIGENTE</v>
      </c>
      <c r="I3340" t="s">
        <v>5914</v>
      </c>
      <c r="J3340" t="s">
        <v>5915</v>
      </c>
      <c r="K3340" t="str">
        <f t="shared" si="180"/>
        <v>MSV-163MS-647-650</v>
      </c>
      <c r="L3340" t="str">
        <f>_xlfn.XLOOKUP(E3340,LD_PROJETOS!A:A,LD_PROJETOS!H:H)</f>
        <v>ES</v>
      </c>
      <c r="M3340" t="str">
        <f t="shared" si="181"/>
        <v/>
      </c>
      <c r="N3340" t="str">
        <f t="shared" si="182"/>
        <v>C:\Users\luis.nunes\OneDrive - ATERPA\00.SERVIDOR\SALA TÉCNICA\00.PROJETOS\02.DOCUMENTOS\ANO 02\MSV-163MS-647-650\ES</v>
      </c>
    </row>
    <row r="3341" spans="1:14" x14ac:dyDescent="0.3">
      <c r="A3341" t="s">
        <v>5544</v>
      </c>
      <c r="B3341">
        <v>793627</v>
      </c>
      <c r="C3341" t="s">
        <v>5754</v>
      </c>
      <c r="D3341" s="11">
        <v>46043</v>
      </c>
      <c r="E3341" t="s">
        <v>5802</v>
      </c>
      <c r="F3341" t="s">
        <v>5911</v>
      </c>
      <c r="G3341" t="s">
        <v>2787</v>
      </c>
      <c r="H3341" t="str">
        <f>IF(_xlfn.XLOOKUP(E3341,LD_01[DOCUMENTO],LD_01[REVISÃO])=F3341,"VIGENTE","OBSOLETO")</f>
        <v>VIGENTE</v>
      </c>
      <c r="I3341" t="s">
        <v>5914</v>
      </c>
      <c r="J3341" t="s">
        <v>5915</v>
      </c>
      <c r="K3341" t="str">
        <f t="shared" si="180"/>
        <v>MSV-163MS-647-650</v>
      </c>
      <c r="L3341" t="str">
        <f>_xlfn.XLOOKUP(E3341,LD_PROJETOS!A:A,LD_PROJETOS!H:H)</f>
        <v>ES</v>
      </c>
      <c r="M3341" t="str">
        <f t="shared" si="181"/>
        <v/>
      </c>
      <c r="N3341" t="str">
        <f t="shared" si="182"/>
        <v>C:\Users\luis.nunes\OneDrive - ATERPA\00.SERVIDOR\SALA TÉCNICA\00.PROJETOS\02.DOCUMENTOS\ANO 02\MSV-163MS-647-650\ES</v>
      </c>
    </row>
    <row r="3342" spans="1:14" x14ac:dyDescent="0.3">
      <c r="A3342" t="s">
        <v>5545</v>
      </c>
      <c r="B3342">
        <v>386063</v>
      </c>
      <c r="C3342" t="s">
        <v>5754</v>
      </c>
      <c r="D3342" s="11">
        <v>46043</v>
      </c>
      <c r="E3342" t="s">
        <v>5802</v>
      </c>
      <c r="F3342" t="s">
        <v>5911</v>
      </c>
      <c r="G3342" t="s">
        <v>2788</v>
      </c>
      <c r="H3342" t="str">
        <f>IF(_xlfn.XLOOKUP(E3342,LD_01[DOCUMENTO],LD_01[REVISÃO])=F3342,"VIGENTE","OBSOLETO")</f>
        <v>VIGENTE</v>
      </c>
      <c r="I3342" t="s">
        <v>5914</v>
      </c>
      <c r="J3342" t="s">
        <v>5915</v>
      </c>
      <c r="K3342" t="str">
        <f t="shared" si="180"/>
        <v>MSV-163MS-647-650</v>
      </c>
      <c r="L3342" t="str">
        <f>_xlfn.XLOOKUP(E3342,LD_PROJETOS!A:A,LD_PROJETOS!H:H)</f>
        <v>ES</v>
      </c>
      <c r="M3342" t="str">
        <f t="shared" si="181"/>
        <v/>
      </c>
      <c r="N3342" t="str">
        <f t="shared" si="182"/>
        <v>C:\Users\luis.nunes\OneDrive - ATERPA\00.SERVIDOR\SALA TÉCNICA\00.PROJETOS\02.DOCUMENTOS\ANO 02\MSV-163MS-647-650\ES</v>
      </c>
    </row>
    <row r="3343" spans="1:14" x14ac:dyDescent="0.3">
      <c r="A3343" t="s">
        <v>5546</v>
      </c>
      <c r="B3343">
        <v>678051</v>
      </c>
      <c r="C3343" t="s">
        <v>5754</v>
      </c>
      <c r="D3343" s="11">
        <v>46043</v>
      </c>
      <c r="E3343" t="s">
        <v>5803</v>
      </c>
      <c r="F3343" t="s">
        <v>5911</v>
      </c>
      <c r="G3343" t="s">
        <v>2787</v>
      </c>
      <c r="H3343" t="str">
        <f>IF(_xlfn.XLOOKUP(E3343,LD_01[DOCUMENTO],LD_01[REVISÃO])=F3343,"VIGENTE","OBSOLETO")</f>
        <v>VIGENTE</v>
      </c>
      <c r="I3343" t="s">
        <v>5914</v>
      </c>
      <c r="J3343" t="s">
        <v>5915</v>
      </c>
      <c r="K3343" t="str">
        <f t="shared" si="180"/>
        <v>MSV-163MS-647-650</v>
      </c>
      <c r="L3343" t="str">
        <f>_xlfn.XLOOKUP(E3343,LD_PROJETOS!A:A,LD_PROJETOS!H:H)</f>
        <v>ES</v>
      </c>
      <c r="M3343" t="str">
        <f t="shared" si="181"/>
        <v/>
      </c>
      <c r="N3343" t="str">
        <f t="shared" si="182"/>
        <v>C:\Users\luis.nunes\OneDrive - ATERPA\00.SERVIDOR\SALA TÉCNICA\00.PROJETOS\02.DOCUMENTOS\ANO 02\MSV-163MS-647-650\ES</v>
      </c>
    </row>
    <row r="3344" spans="1:14" x14ac:dyDescent="0.3">
      <c r="A3344" t="s">
        <v>5547</v>
      </c>
      <c r="B3344">
        <v>321010</v>
      </c>
      <c r="C3344" t="s">
        <v>5754</v>
      </c>
      <c r="D3344" s="11">
        <v>46043</v>
      </c>
      <c r="E3344" t="s">
        <v>5803</v>
      </c>
      <c r="F3344" t="s">
        <v>5911</v>
      </c>
      <c r="G3344" t="s">
        <v>2788</v>
      </c>
      <c r="H3344" t="str">
        <f>IF(_xlfn.XLOOKUP(E3344,LD_01[DOCUMENTO],LD_01[REVISÃO])=F3344,"VIGENTE","OBSOLETO")</f>
        <v>VIGENTE</v>
      </c>
      <c r="I3344" t="s">
        <v>5914</v>
      </c>
      <c r="J3344" t="s">
        <v>5915</v>
      </c>
      <c r="K3344" t="str">
        <f t="shared" si="180"/>
        <v>MSV-163MS-647-650</v>
      </c>
      <c r="L3344" t="str">
        <f>_xlfn.XLOOKUP(E3344,LD_PROJETOS!A:A,LD_PROJETOS!H:H)</f>
        <v>ES</v>
      </c>
      <c r="M3344" t="str">
        <f t="shared" si="181"/>
        <v/>
      </c>
      <c r="N3344" t="str">
        <f t="shared" si="182"/>
        <v>C:\Users\luis.nunes\OneDrive - ATERPA\00.SERVIDOR\SALA TÉCNICA\00.PROJETOS\02.DOCUMENTOS\ANO 02\MSV-163MS-647-650\ES</v>
      </c>
    </row>
    <row r="3345" spans="1:14" x14ac:dyDescent="0.3">
      <c r="A3345" t="s">
        <v>5548</v>
      </c>
      <c r="B3345">
        <v>14076972</v>
      </c>
      <c r="C3345" t="s">
        <v>5754</v>
      </c>
      <c r="D3345" s="11">
        <v>46043</v>
      </c>
      <c r="E3345" t="s">
        <v>5804</v>
      </c>
      <c r="F3345" t="s">
        <v>5908</v>
      </c>
      <c r="G3345" t="s">
        <v>3477</v>
      </c>
      <c r="H3345" t="str">
        <f>IF(_xlfn.XLOOKUP(E3345,LD_01[DOCUMENTO],LD_01[REVISÃO])=F3345,"VIGENTE","OBSOLETO")</f>
        <v>VIGENTE</v>
      </c>
      <c r="I3345" t="s">
        <v>5914</v>
      </c>
      <c r="J3345" t="s">
        <v>5915</v>
      </c>
      <c r="K3345" t="str">
        <f t="shared" si="180"/>
        <v>MSV-163MS-647-650</v>
      </c>
      <c r="L3345" t="str">
        <f>_xlfn.XLOOKUP(E3345,LD_PROJETOS!A:A,LD_PROJETOS!H:H)</f>
        <v>ES</v>
      </c>
      <c r="M3345" t="str">
        <f t="shared" si="181"/>
        <v/>
      </c>
      <c r="N3345" t="str">
        <f t="shared" si="182"/>
        <v>C:\Users\luis.nunes\OneDrive - ATERPA\00.SERVIDOR\SALA TÉCNICA\00.PROJETOS\02.DOCUMENTOS\ANO 02\MSV-163MS-647-650\ES</v>
      </c>
    </row>
    <row r="3346" spans="1:14" x14ac:dyDescent="0.3">
      <c r="A3346" t="s">
        <v>5549</v>
      </c>
      <c r="B3346">
        <v>9010620</v>
      </c>
      <c r="C3346" t="s">
        <v>5754</v>
      </c>
      <c r="D3346" s="11">
        <v>46043</v>
      </c>
      <c r="E3346" t="s">
        <v>5804</v>
      </c>
      <c r="F3346" t="s">
        <v>5908</v>
      </c>
      <c r="G3346" t="s">
        <v>2788</v>
      </c>
      <c r="H3346" t="str">
        <f>IF(_xlfn.XLOOKUP(E3346,LD_01[DOCUMENTO],LD_01[REVISÃO])=F3346,"VIGENTE","OBSOLETO")</f>
        <v>VIGENTE</v>
      </c>
      <c r="I3346" t="s">
        <v>5914</v>
      </c>
      <c r="J3346" t="s">
        <v>5915</v>
      </c>
      <c r="K3346" t="str">
        <f t="shared" si="180"/>
        <v>MSV-163MS-647-650</v>
      </c>
      <c r="L3346" t="str">
        <f>_xlfn.XLOOKUP(E3346,LD_PROJETOS!A:A,LD_PROJETOS!H:H)</f>
        <v>ES</v>
      </c>
      <c r="M3346" t="str">
        <f t="shared" si="181"/>
        <v/>
      </c>
      <c r="N3346" t="str">
        <f t="shared" si="182"/>
        <v>C:\Users\luis.nunes\OneDrive - ATERPA\00.SERVIDOR\SALA TÉCNICA\00.PROJETOS\02.DOCUMENTOS\ANO 02\MSV-163MS-647-650\ES</v>
      </c>
    </row>
    <row r="3347" spans="1:14" x14ac:dyDescent="0.3">
      <c r="A3347" t="s">
        <v>5550</v>
      </c>
      <c r="B3347">
        <v>2763239</v>
      </c>
      <c r="C3347" t="s">
        <v>5754</v>
      </c>
      <c r="D3347" s="11">
        <v>46043</v>
      </c>
      <c r="E3347" t="s">
        <v>5805</v>
      </c>
      <c r="F3347" t="s">
        <v>5909</v>
      </c>
      <c r="G3347" t="s">
        <v>2787</v>
      </c>
      <c r="H3347" t="str">
        <f>IF(_xlfn.XLOOKUP(E3347,LD_01[DOCUMENTO],LD_01[REVISÃO])=F3347,"VIGENTE","OBSOLETO")</f>
        <v>VIGENTE</v>
      </c>
      <c r="I3347" t="s">
        <v>5914</v>
      </c>
      <c r="J3347" t="s">
        <v>5915</v>
      </c>
      <c r="K3347" t="str">
        <f t="shared" si="180"/>
        <v>MSV-163MS-647-650</v>
      </c>
      <c r="L3347" t="str">
        <f>_xlfn.XLOOKUP(E3347,LD_PROJETOS!A:A,LD_PROJETOS!H:H)</f>
        <v>GE</v>
      </c>
      <c r="M3347" t="str">
        <f t="shared" si="181"/>
        <v/>
      </c>
      <c r="N3347" t="str">
        <f t="shared" si="182"/>
        <v>C:\Users\luis.nunes\OneDrive - ATERPA\00.SERVIDOR\SALA TÉCNICA\00.PROJETOS\02.DOCUMENTOS\ANO 02\MSV-163MS-647-650\GE</v>
      </c>
    </row>
    <row r="3348" spans="1:14" x14ac:dyDescent="0.3">
      <c r="A3348" t="s">
        <v>5551</v>
      </c>
      <c r="B3348">
        <v>452061</v>
      </c>
      <c r="C3348" t="s">
        <v>5754</v>
      </c>
      <c r="D3348" s="11">
        <v>46043</v>
      </c>
      <c r="E3348" t="s">
        <v>5805</v>
      </c>
      <c r="F3348" t="s">
        <v>5909</v>
      </c>
      <c r="G3348" t="s">
        <v>2788</v>
      </c>
      <c r="H3348" t="str">
        <f>IF(_xlfn.XLOOKUP(E3348,LD_01[DOCUMENTO],LD_01[REVISÃO])=F3348,"VIGENTE","OBSOLETO")</f>
        <v>VIGENTE</v>
      </c>
      <c r="I3348" t="s">
        <v>5914</v>
      </c>
      <c r="J3348" t="s">
        <v>5915</v>
      </c>
      <c r="K3348" t="str">
        <f t="shared" si="180"/>
        <v>MSV-163MS-647-650</v>
      </c>
      <c r="L3348" t="str">
        <f>_xlfn.XLOOKUP(E3348,LD_PROJETOS!A:A,LD_PROJETOS!H:H)</f>
        <v>GE</v>
      </c>
      <c r="M3348" t="str">
        <f t="shared" si="181"/>
        <v/>
      </c>
      <c r="N3348" t="str">
        <f t="shared" si="182"/>
        <v>C:\Users\luis.nunes\OneDrive - ATERPA\00.SERVIDOR\SALA TÉCNICA\00.PROJETOS\02.DOCUMENTOS\ANO 02\MSV-163MS-647-650\GE</v>
      </c>
    </row>
    <row r="3349" spans="1:14" x14ac:dyDescent="0.3">
      <c r="A3349" t="s">
        <v>5552</v>
      </c>
      <c r="B3349">
        <v>2686707</v>
      </c>
      <c r="C3349" t="s">
        <v>5754</v>
      </c>
      <c r="D3349" s="11">
        <v>46043</v>
      </c>
      <c r="E3349" t="s">
        <v>5806</v>
      </c>
      <c r="F3349" t="s">
        <v>5909</v>
      </c>
      <c r="G3349" t="s">
        <v>2787</v>
      </c>
      <c r="H3349" t="str">
        <f>IF(_xlfn.XLOOKUP(E3349,LD_01[DOCUMENTO],LD_01[REVISÃO])=F3349,"VIGENTE","OBSOLETO")</f>
        <v>VIGENTE</v>
      </c>
      <c r="I3349" t="s">
        <v>5914</v>
      </c>
      <c r="J3349" t="s">
        <v>5915</v>
      </c>
      <c r="K3349" t="str">
        <f t="shared" si="180"/>
        <v>MSV-163MS-647-650</v>
      </c>
      <c r="L3349" t="str">
        <f>_xlfn.XLOOKUP(E3349,LD_PROJETOS!A:A,LD_PROJETOS!H:H)</f>
        <v>GE</v>
      </c>
      <c r="M3349" t="str">
        <f t="shared" si="181"/>
        <v/>
      </c>
      <c r="N3349" t="str">
        <f t="shared" si="182"/>
        <v>C:\Users\luis.nunes\OneDrive - ATERPA\00.SERVIDOR\SALA TÉCNICA\00.PROJETOS\02.DOCUMENTOS\ANO 02\MSV-163MS-647-650\GE</v>
      </c>
    </row>
    <row r="3350" spans="1:14" x14ac:dyDescent="0.3">
      <c r="A3350" t="s">
        <v>5553</v>
      </c>
      <c r="B3350">
        <v>513667</v>
      </c>
      <c r="C3350" t="s">
        <v>5754</v>
      </c>
      <c r="D3350" s="11">
        <v>46043</v>
      </c>
      <c r="E3350" t="s">
        <v>5806</v>
      </c>
      <c r="F3350" t="s">
        <v>5909</v>
      </c>
      <c r="G3350" t="s">
        <v>2788</v>
      </c>
      <c r="H3350" t="str">
        <f>IF(_xlfn.XLOOKUP(E3350,LD_01[DOCUMENTO],LD_01[REVISÃO])=F3350,"VIGENTE","OBSOLETO")</f>
        <v>VIGENTE</v>
      </c>
      <c r="I3350" t="s">
        <v>5914</v>
      </c>
      <c r="J3350" t="s">
        <v>5915</v>
      </c>
      <c r="K3350" t="str">
        <f t="shared" si="180"/>
        <v>MSV-163MS-647-650</v>
      </c>
      <c r="L3350" t="str">
        <f>_xlfn.XLOOKUP(E3350,LD_PROJETOS!A:A,LD_PROJETOS!H:H)</f>
        <v>GE</v>
      </c>
      <c r="M3350" t="str">
        <f t="shared" si="181"/>
        <v/>
      </c>
      <c r="N3350" t="str">
        <f t="shared" si="182"/>
        <v>C:\Users\luis.nunes\OneDrive - ATERPA\00.SERVIDOR\SALA TÉCNICA\00.PROJETOS\02.DOCUMENTOS\ANO 02\MSV-163MS-647-650\GE</v>
      </c>
    </row>
    <row r="3351" spans="1:14" x14ac:dyDescent="0.3">
      <c r="A3351" t="s">
        <v>5554</v>
      </c>
      <c r="B3351">
        <v>2669963</v>
      </c>
      <c r="C3351" t="s">
        <v>5754</v>
      </c>
      <c r="D3351" s="11">
        <v>46043</v>
      </c>
      <c r="E3351" t="s">
        <v>5807</v>
      </c>
      <c r="F3351" t="s">
        <v>5909</v>
      </c>
      <c r="G3351" t="s">
        <v>2787</v>
      </c>
      <c r="H3351" t="str">
        <f>IF(_xlfn.XLOOKUP(E3351,LD_01[DOCUMENTO],LD_01[REVISÃO])=F3351,"VIGENTE","OBSOLETO")</f>
        <v>VIGENTE</v>
      </c>
      <c r="I3351" t="s">
        <v>5914</v>
      </c>
      <c r="J3351" t="s">
        <v>5915</v>
      </c>
      <c r="K3351" t="str">
        <f t="shared" si="180"/>
        <v>MSV-163MS-647-650</v>
      </c>
      <c r="L3351" t="str">
        <f>_xlfn.XLOOKUP(E3351,LD_PROJETOS!A:A,LD_PROJETOS!H:H)</f>
        <v>GE</v>
      </c>
      <c r="M3351" t="str">
        <f t="shared" si="181"/>
        <v/>
      </c>
      <c r="N3351" t="str">
        <f t="shared" si="182"/>
        <v>C:\Users\luis.nunes\OneDrive - ATERPA\00.SERVIDOR\SALA TÉCNICA\00.PROJETOS\02.DOCUMENTOS\ANO 02\MSV-163MS-647-650\GE</v>
      </c>
    </row>
    <row r="3352" spans="1:14" x14ac:dyDescent="0.3">
      <c r="A3352" t="s">
        <v>5555</v>
      </c>
      <c r="B3352">
        <v>497045</v>
      </c>
      <c r="C3352" t="s">
        <v>5754</v>
      </c>
      <c r="D3352" s="11">
        <v>46043</v>
      </c>
      <c r="E3352" t="s">
        <v>5807</v>
      </c>
      <c r="F3352" t="s">
        <v>5909</v>
      </c>
      <c r="G3352" t="s">
        <v>2788</v>
      </c>
      <c r="H3352" t="str">
        <f>IF(_xlfn.XLOOKUP(E3352,LD_01[DOCUMENTO],LD_01[REVISÃO])=F3352,"VIGENTE","OBSOLETO")</f>
        <v>VIGENTE</v>
      </c>
      <c r="I3352" t="s">
        <v>5914</v>
      </c>
      <c r="J3352" t="s">
        <v>5915</v>
      </c>
      <c r="K3352" t="str">
        <f t="shared" si="180"/>
        <v>MSV-163MS-647-650</v>
      </c>
      <c r="L3352" t="str">
        <f>_xlfn.XLOOKUP(E3352,LD_PROJETOS!A:A,LD_PROJETOS!H:H)</f>
        <v>GE</v>
      </c>
      <c r="M3352" t="str">
        <f t="shared" si="181"/>
        <v/>
      </c>
      <c r="N3352" t="str">
        <f t="shared" si="182"/>
        <v>C:\Users\luis.nunes\OneDrive - ATERPA\00.SERVIDOR\SALA TÉCNICA\00.PROJETOS\02.DOCUMENTOS\ANO 02\MSV-163MS-647-650\GE</v>
      </c>
    </row>
    <row r="3353" spans="1:14" x14ac:dyDescent="0.3">
      <c r="A3353" t="s">
        <v>5556</v>
      </c>
      <c r="B3353">
        <v>2696898</v>
      </c>
      <c r="C3353" t="s">
        <v>5754</v>
      </c>
      <c r="D3353" s="11">
        <v>46043</v>
      </c>
      <c r="E3353" t="s">
        <v>5808</v>
      </c>
      <c r="F3353" t="s">
        <v>5909</v>
      </c>
      <c r="G3353" t="s">
        <v>2787</v>
      </c>
      <c r="H3353" t="str">
        <f>IF(_xlfn.XLOOKUP(E3353,LD_01[DOCUMENTO],LD_01[REVISÃO])=F3353,"VIGENTE","OBSOLETO")</f>
        <v>VIGENTE</v>
      </c>
      <c r="I3353" t="s">
        <v>5914</v>
      </c>
      <c r="J3353" t="s">
        <v>5915</v>
      </c>
      <c r="K3353" t="str">
        <f t="shared" si="180"/>
        <v>MSV-163MS-647-650</v>
      </c>
      <c r="L3353" t="str">
        <f>_xlfn.XLOOKUP(E3353,LD_PROJETOS!A:A,LD_PROJETOS!H:H)</f>
        <v>GE</v>
      </c>
      <c r="M3353" t="str">
        <f t="shared" si="181"/>
        <v/>
      </c>
      <c r="N3353" t="str">
        <f t="shared" si="182"/>
        <v>C:\Users\luis.nunes\OneDrive - ATERPA\00.SERVIDOR\SALA TÉCNICA\00.PROJETOS\02.DOCUMENTOS\ANO 02\MSV-163MS-647-650\GE</v>
      </c>
    </row>
    <row r="3354" spans="1:14" x14ac:dyDescent="0.3">
      <c r="A3354" t="s">
        <v>5557</v>
      </c>
      <c r="B3354">
        <v>564620</v>
      </c>
      <c r="C3354" t="s">
        <v>5754</v>
      </c>
      <c r="D3354" s="11">
        <v>46043</v>
      </c>
      <c r="E3354" t="s">
        <v>5808</v>
      </c>
      <c r="F3354" t="s">
        <v>5909</v>
      </c>
      <c r="G3354" t="s">
        <v>2788</v>
      </c>
      <c r="H3354" t="str">
        <f>IF(_xlfn.XLOOKUP(E3354,LD_01[DOCUMENTO],LD_01[REVISÃO])=F3354,"VIGENTE","OBSOLETO")</f>
        <v>VIGENTE</v>
      </c>
      <c r="I3354" t="s">
        <v>5914</v>
      </c>
      <c r="J3354" t="s">
        <v>5915</v>
      </c>
      <c r="K3354" t="str">
        <f t="shared" si="180"/>
        <v>MSV-163MS-647-650</v>
      </c>
      <c r="L3354" t="str">
        <f>_xlfn.XLOOKUP(E3354,LD_PROJETOS!A:A,LD_PROJETOS!H:H)</f>
        <v>GE</v>
      </c>
      <c r="M3354" t="str">
        <f t="shared" si="181"/>
        <v/>
      </c>
      <c r="N3354" t="str">
        <f t="shared" si="182"/>
        <v>C:\Users\luis.nunes\OneDrive - ATERPA\00.SERVIDOR\SALA TÉCNICA\00.PROJETOS\02.DOCUMENTOS\ANO 02\MSV-163MS-647-650\GE</v>
      </c>
    </row>
    <row r="3355" spans="1:14" x14ac:dyDescent="0.3">
      <c r="A3355" t="s">
        <v>5558</v>
      </c>
      <c r="B3355">
        <v>2723679</v>
      </c>
      <c r="C3355" t="s">
        <v>5754</v>
      </c>
      <c r="D3355" s="11">
        <v>46043</v>
      </c>
      <c r="E3355" t="s">
        <v>5809</v>
      </c>
      <c r="F3355" t="s">
        <v>5909</v>
      </c>
      <c r="G3355" t="s">
        <v>2787</v>
      </c>
      <c r="H3355" t="str">
        <f>IF(_xlfn.XLOOKUP(E3355,LD_01[DOCUMENTO],LD_01[REVISÃO])=F3355,"VIGENTE","OBSOLETO")</f>
        <v>VIGENTE</v>
      </c>
      <c r="I3355" t="s">
        <v>5914</v>
      </c>
      <c r="J3355" t="s">
        <v>5915</v>
      </c>
      <c r="K3355" t="str">
        <f t="shared" si="180"/>
        <v>MSV-163MS-647-650</v>
      </c>
      <c r="L3355" t="str">
        <f>_xlfn.XLOOKUP(E3355,LD_PROJETOS!A:A,LD_PROJETOS!H:H)</f>
        <v>GE</v>
      </c>
      <c r="M3355" t="str">
        <f t="shared" si="181"/>
        <v/>
      </c>
      <c r="N3355" t="str">
        <f t="shared" si="182"/>
        <v>C:\Users\luis.nunes\OneDrive - ATERPA\00.SERVIDOR\SALA TÉCNICA\00.PROJETOS\02.DOCUMENTOS\ANO 02\MSV-163MS-647-650\GE</v>
      </c>
    </row>
    <row r="3356" spans="1:14" x14ac:dyDescent="0.3">
      <c r="A3356" t="s">
        <v>5559</v>
      </c>
      <c r="B3356">
        <v>634415</v>
      </c>
      <c r="C3356" t="s">
        <v>5754</v>
      </c>
      <c r="D3356" s="11">
        <v>46043</v>
      </c>
      <c r="E3356" t="s">
        <v>5809</v>
      </c>
      <c r="F3356" t="s">
        <v>5909</v>
      </c>
      <c r="G3356" t="s">
        <v>2788</v>
      </c>
      <c r="H3356" t="str">
        <f>IF(_xlfn.XLOOKUP(E3356,LD_01[DOCUMENTO],LD_01[REVISÃO])=F3356,"VIGENTE","OBSOLETO")</f>
        <v>VIGENTE</v>
      </c>
      <c r="I3356" t="s">
        <v>5914</v>
      </c>
      <c r="J3356" t="s">
        <v>5915</v>
      </c>
      <c r="K3356" t="str">
        <f t="shared" si="180"/>
        <v>MSV-163MS-647-650</v>
      </c>
      <c r="L3356" t="str">
        <f>_xlfn.XLOOKUP(E3356,LD_PROJETOS!A:A,LD_PROJETOS!H:H)</f>
        <v>GE</v>
      </c>
      <c r="M3356" t="str">
        <f t="shared" si="181"/>
        <v/>
      </c>
      <c r="N3356" t="str">
        <f t="shared" si="182"/>
        <v>C:\Users\luis.nunes\OneDrive - ATERPA\00.SERVIDOR\SALA TÉCNICA\00.PROJETOS\02.DOCUMENTOS\ANO 02\MSV-163MS-647-650\GE</v>
      </c>
    </row>
    <row r="3357" spans="1:14" x14ac:dyDescent="0.3">
      <c r="A3357" t="s">
        <v>5560</v>
      </c>
      <c r="B3357">
        <v>2700692</v>
      </c>
      <c r="C3357" t="s">
        <v>5754</v>
      </c>
      <c r="D3357" s="11">
        <v>46043</v>
      </c>
      <c r="E3357" t="s">
        <v>5810</v>
      </c>
      <c r="F3357" t="s">
        <v>5909</v>
      </c>
      <c r="G3357" t="s">
        <v>2787</v>
      </c>
      <c r="H3357" t="str">
        <f>IF(_xlfn.XLOOKUP(E3357,LD_01[DOCUMENTO],LD_01[REVISÃO])=F3357,"VIGENTE","OBSOLETO")</f>
        <v>VIGENTE</v>
      </c>
      <c r="I3357" t="s">
        <v>5914</v>
      </c>
      <c r="J3357" t="s">
        <v>5915</v>
      </c>
      <c r="K3357" t="str">
        <f t="shared" si="180"/>
        <v>MSV-163MS-647-650</v>
      </c>
      <c r="L3357" t="str">
        <f>_xlfn.XLOOKUP(E3357,LD_PROJETOS!A:A,LD_PROJETOS!H:H)</f>
        <v>GE</v>
      </c>
      <c r="M3357" t="str">
        <f t="shared" si="181"/>
        <v/>
      </c>
      <c r="N3357" t="str">
        <f t="shared" si="182"/>
        <v>C:\Users\luis.nunes\OneDrive - ATERPA\00.SERVIDOR\SALA TÉCNICA\00.PROJETOS\02.DOCUMENTOS\ANO 02\MSV-163MS-647-650\GE</v>
      </c>
    </row>
    <row r="3358" spans="1:14" x14ac:dyDescent="0.3">
      <c r="A3358" t="s">
        <v>5561</v>
      </c>
      <c r="B3358">
        <v>492839</v>
      </c>
      <c r="C3358" t="s">
        <v>5754</v>
      </c>
      <c r="D3358" s="11">
        <v>46043</v>
      </c>
      <c r="E3358" t="s">
        <v>5810</v>
      </c>
      <c r="F3358" t="s">
        <v>5909</v>
      </c>
      <c r="G3358" t="s">
        <v>2788</v>
      </c>
      <c r="H3358" t="str">
        <f>IF(_xlfn.XLOOKUP(E3358,LD_01[DOCUMENTO],LD_01[REVISÃO])=F3358,"VIGENTE","OBSOLETO")</f>
        <v>VIGENTE</v>
      </c>
      <c r="I3358" t="s">
        <v>5914</v>
      </c>
      <c r="J3358" t="s">
        <v>5915</v>
      </c>
      <c r="K3358" t="str">
        <f t="shared" si="180"/>
        <v>MSV-163MS-647-650</v>
      </c>
      <c r="L3358" t="str">
        <f>_xlfn.XLOOKUP(E3358,LD_PROJETOS!A:A,LD_PROJETOS!H:H)</f>
        <v>GE</v>
      </c>
      <c r="M3358" t="str">
        <f t="shared" si="181"/>
        <v/>
      </c>
      <c r="N3358" t="str">
        <f t="shared" si="182"/>
        <v>C:\Users\luis.nunes\OneDrive - ATERPA\00.SERVIDOR\SALA TÉCNICA\00.PROJETOS\02.DOCUMENTOS\ANO 02\MSV-163MS-647-650\GE</v>
      </c>
    </row>
    <row r="3359" spans="1:14" x14ac:dyDescent="0.3">
      <c r="A3359" t="s">
        <v>5562</v>
      </c>
      <c r="B3359">
        <v>2688554</v>
      </c>
      <c r="C3359" t="s">
        <v>5754</v>
      </c>
      <c r="D3359" s="11">
        <v>46043</v>
      </c>
      <c r="E3359" t="s">
        <v>5811</v>
      </c>
      <c r="F3359" t="s">
        <v>5909</v>
      </c>
      <c r="G3359" t="s">
        <v>2787</v>
      </c>
      <c r="H3359" t="str">
        <f>IF(_xlfn.XLOOKUP(E3359,LD_01[DOCUMENTO],LD_01[REVISÃO])=F3359,"VIGENTE","OBSOLETO")</f>
        <v>VIGENTE</v>
      </c>
      <c r="I3359" t="s">
        <v>5914</v>
      </c>
      <c r="J3359" t="s">
        <v>5915</v>
      </c>
      <c r="K3359" t="str">
        <f t="shared" si="180"/>
        <v>MSV-163MS-647-650</v>
      </c>
      <c r="L3359" t="str">
        <f>_xlfn.XLOOKUP(E3359,LD_PROJETOS!A:A,LD_PROJETOS!H:H)</f>
        <v>GE</v>
      </c>
      <c r="M3359" t="str">
        <f t="shared" si="181"/>
        <v/>
      </c>
      <c r="N3359" t="str">
        <f t="shared" si="182"/>
        <v>C:\Users\luis.nunes\OneDrive - ATERPA\00.SERVIDOR\SALA TÉCNICA\00.PROJETOS\02.DOCUMENTOS\ANO 02\MSV-163MS-647-650\GE</v>
      </c>
    </row>
    <row r="3360" spans="1:14" x14ac:dyDescent="0.3">
      <c r="A3360" t="s">
        <v>5563</v>
      </c>
      <c r="B3360">
        <v>281531</v>
      </c>
      <c r="C3360" t="s">
        <v>5754</v>
      </c>
      <c r="D3360" s="11">
        <v>46043</v>
      </c>
      <c r="E3360" t="s">
        <v>5811</v>
      </c>
      <c r="F3360" t="s">
        <v>5909</v>
      </c>
      <c r="G3360" t="s">
        <v>2788</v>
      </c>
      <c r="H3360" t="str">
        <f>IF(_xlfn.XLOOKUP(E3360,LD_01[DOCUMENTO],LD_01[REVISÃO])=F3360,"VIGENTE","OBSOLETO")</f>
        <v>VIGENTE</v>
      </c>
      <c r="I3360" t="s">
        <v>5914</v>
      </c>
      <c r="J3360" t="s">
        <v>5915</v>
      </c>
      <c r="K3360" t="str">
        <f t="shared" si="180"/>
        <v>MSV-163MS-647-650</v>
      </c>
      <c r="L3360" t="str">
        <f>_xlfn.XLOOKUP(E3360,LD_PROJETOS!A:A,LD_PROJETOS!H:H)</f>
        <v>GE</v>
      </c>
      <c r="M3360" t="str">
        <f t="shared" si="181"/>
        <v/>
      </c>
      <c r="N3360" t="str">
        <f t="shared" si="182"/>
        <v>C:\Users\luis.nunes\OneDrive - ATERPA\00.SERVIDOR\SALA TÉCNICA\00.PROJETOS\02.DOCUMENTOS\ANO 02\MSV-163MS-647-650\GE</v>
      </c>
    </row>
    <row r="3361" spans="1:14" x14ac:dyDescent="0.3">
      <c r="A3361" t="s">
        <v>5564</v>
      </c>
      <c r="B3361">
        <v>2686987</v>
      </c>
      <c r="C3361" t="s">
        <v>5754</v>
      </c>
      <c r="D3361" s="11">
        <v>46043</v>
      </c>
      <c r="E3361" t="s">
        <v>5812</v>
      </c>
      <c r="F3361" t="s">
        <v>5909</v>
      </c>
      <c r="G3361" t="s">
        <v>2787</v>
      </c>
      <c r="H3361" t="str">
        <f>IF(_xlfn.XLOOKUP(E3361,LD_01[DOCUMENTO],LD_01[REVISÃO])=F3361,"VIGENTE","OBSOLETO")</f>
        <v>VIGENTE</v>
      </c>
      <c r="I3361" t="s">
        <v>5914</v>
      </c>
      <c r="J3361" t="s">
        <v>5915</v>
      </c>
      <c r="K3361" t="str">
        <f t="shared" si="180"/>
        <v>MSV-163MS-647-650</v>
      </c>
      <c r="L3361" t="str">
        <f>_xlfn.XLOOKUP(E3361,LD_PROJETOS!A:A,LD_PROJETOS!H:H)</f>
        <v>GE</v>
      </c>
      <c r="M3361" t="str">
        <f t="shared" si="181"/>
        <v/>
      </c>
      <c r="N3361" t="str">
        <f t="shared" si="182"/>
        <v>C:\Users\luis.nunes\OneDrive - ATERPA\00.SERVIDOR\SALA TÉCNICA\00.PROJETOS\02.DOCUMENTOS\ANO 02\MSV-163MS-647-650\GE</v>
      </c>
    </row>
    <row r="3362" spans="1:14" x14ac:dyDescent="0.3">
      <c r="A3362" t="s">
        <v>5565</v>
      </c>
      <c r="B3362">
        <v>269154</v>
      </c>
      <c r="C3362" t="s">
        <v>5754</v>
      </c>
      <c r="D3362" s="11">
        <v>46043</v>
      </c>
      <c r="E3362" t="s">
        <v>5812</v>
      </c>
      <c r="F3362" t="s">
        <v>5909</v>
      </c>
      <c r="G3362" t="s">
        <v>2788</v>
      </c>
      <c r="H3362" t="str">
        <f>IF(_xlfn.XLOOKUP(E3362,LD_01[DOCUMENTO],LD_01[REVISÃO])=F3362,"VIGENTE","OBSOLETO")</f>
        <v>VIGENTE</v>
      </c>
      <c r="I3362" t="s">
        <v>5914</v>
      </c>
      <c r="J3362" t="s">
        <v>5915</v>
      </c>
      <c r="K3362" t="str">
        <f t="shared" si="180"/>
        <v>MSV-163MS-647-650</v>
      </c>
      <c r="L3362" t="str">
        <f>_xlfn.XLOOKUP(E3362,LD_PROJETOS!A:A,LD_PROJETOS!H:H)</f>
        <v>GE</v>
      </c>
      <c r="M3362" t="str">
        <f t="shared" si="181"/>
        <v/>
      </c>
      <c r="N3362" t="str">
        <f t="shared" si="182"/>
        <v>C:\Users\luis.nunes\OneDrive - ATERPA\00.SERVIDOR\SALA TÉCNICA\00.PROJETOS\02.DOCUMENTOS\ANO 02\MSV-163MS-647-650\GE</v>
      </c>
    </row>
    <row r="3363" spans="1:14" x14ac:dyDescent="0.3">
      <c r="A3363" t="s">
        <v>5566</v>
      </c>
      <c r="B3363">
        <v>3032185</v>
      </c>
      <c r="C3363" t="s">
        <v>5754</v>
      </c>
      <c r="D3363" s="11">
        <v>46043</v>
      </c>
      <c r="E3363" t="s">
        <v>5813</v>
      </c>
      <c r="F3363" t="s">
        <v>5909</v>
      </c>
      <c r="G3363" t="s">
        <v>2787</v>
      </c>
      <c r="H3363" t="str">
        <f>IF(_xlfn.XLOOKUP(E3363,LD_01[DOCUMENTO],LD_01[REVISÃO])=F3363,"VIGENTE","OBSOLETO")</f>
        <v>VIGENTE</v>
      </c>
      <c r="I3363" t="s">
        <v>5914</v>
      </c>
      <c r="J3363" t="s">
        <v>5915</v>
      </c>
      <c r="K3363" t="str">
        <f t="shared" ref="K3363:K3368" si="183">"MSV-163MS-"&amp;I3363</f>
        <v>MSV-163MS-647-650</v>
      </c>
      <c r="L3363" t="str">
        <f>_xlfn.XLOOKUP(E3363,LD_PROJETOS!A:A,LD_PROJETOS!H:H)</f>
        <v>GE</v>
      </c>
      <c r="M3363" t="str">
        <f t="shared" ref="M3363:M3368" si="184">IF(H3363&lt;&gt;"OBSOLETO","",H3363)</f>
        <v/>
      </c>
      <c r="N3363" t="str">
        <f t="shared" ref="N3363:N3368" si="185">_xlfn.TEXTJOIN("\",TRUE,J3363:M3363)</f>
        <v>C:\Users\luis.nunes\OneDrive - ATERPA\00.SERVIDOR\SALA TÉCNICA\00.PROJETOS\02.DOCUMENTOS\ANO 02\MSV-163MS-647-650\GE</v>
      </c>
    </row>
    <row r="3364" spans="1:14" x14ac:dyDescent="0.3">
      <c r="A3364" t="s">
        <v>5567</v>
      </c>
      <c r="B3364">
        <v>251310</v>
      </c>
      <c r="C3364" t="s">
        <v>5754</v>
      </c>
      <c r="D3364" s="11">
        <v>46043</v>
      </c>
      <c r="E3364" t="s">
        <v>5813</v>
      </c>
      <c r="F3364" t="s">
        <v>5909</v>
      </c>
      <c r="G3364" t="s">
        <v>2788</v>
      </c>
      <c r="H3364" t="str">
        <f>IF(_xlfn.XLOOKUP(E3364,LD_01[DOCUMENTO],LD_01[REVISÃO])=F3364,"VIGENTE","OBSOLETO")</f>
        <v>VIGENTE</v>
      </c>
      <c r="I3364" t="s">
        <v>5914</v>
      </c>
      <c r="J3364" t="s">
        <v>5915</v>
      </c>
      <c r="K3364" t="str">
        <f t="shared" si="183"/>
        <v>MSV-163MS-647-650</v>
      </c>
      <c r="L3364" t="str">
        <f>_xlfn.XLOOKUP(E3364,LD_PROJETOS!A:A,LD_PROJETOS!H:H)</f>
        <v>GE</v>
      </c>
      <c r="M3364" t="str">
        <f t="shared" si="184"/>
        <v/>
      </c>
      <c r="N3364" t="str">
        <f t="shared" si="185"/>
        <v>C:\Users\luis.nunes\OneDrive - ATERPA\00.SERVIDOR\SALA TÉCNICA\00.PROJETOS\02.DOCUMENTOS\ANO 02\MSV-163MS-647-650\GE</v>
      </c>
    </row>
    <row r="3365" spans="1:14" x14ac:dyDescent="0.3">
      <c r="A3365" t="s">
        <v>5568</v>
      </c>
      <c r="B3365">
        <v>8844441</v>
      </c>
      <c r="C3365" t="s">
        <v>5754</v>
      </c>
      <c r="D3365" s="11">
        <v>46043</v>
      </c>
      <c r="E3365" t="s">
        <v>5814</v>
      </c>
      <c r="F3365" t="s">
        <v>5909</v>
      </c>
      <c r="G3365" t="s">
        <v>2787</v>
      </c>
      <c r="H3365" t="str">
        <f>IF(_xlfn.XLOOKUP(E3365,LD_01[DOCUMENTO],LD_01[REVISÃO])=F3365,"VIGENTE","OBSOLETO")</f>
        <v>VIGENTE</v>
      </c>
      <c r="I3365" t="s">
        <v>5914</v>
      </c>
      <c r="J3365" t="s">
        <v>5915</v>
      </c>
      <c r="K3365" t="str">
        <f t="shared" si="183"/>
        <v>MSV-163MS-647-650</v>
      </c>
      <c r="L3365" t="str">
        <f>_xlfn.XLOOKUP(E3365,LD_PROJETOS!A:A,LD_PROJETOS!H:H)</f>
        <v>GE</v>
      </c>
      <c r="M3365" t="str">
        <f t="shared" si="184"/>
        <v/>
      </c>
      <c r="N3365" t="str">
        <f t="shared" si="185"/>
        <v>C:\Users\luis.nunes\OneDrive - ATERPA\00.SERVIDOR\SALA TÉCNICA\00.PROJETOS\02.DOCUMENTOS\ANO 02\MSV-163MS-647-650\GE</v>
      </c>
    </row>
    <row r="3366" spans="1:14" x14ac:dyDescent="0.3">
      <c r="A3366" t="s">
        <v>5569</v>
      </c>
      <c r="B3366">
        <v>1110557</v>
      </c>
      <c r="C3366" t="s">
        <v>5754</v>
      </c>
      <c r="D3366" s="11">
        <v>46043</v>
      </c>
      <c r="E3366" t="s">
        <v>5814</v>
      </c>
      <c r="F3366" t="s">
        <v>5909</v>
      </c>
      <c r="G3366" t="s">
        <v>2788</v>
      </c>
      <c r="H3366" t="str">
        <f>IF(_xlfn.XLOOKUP(E3366,LD_01[DOCUMENTO],LD_01[REVISÃO])=F3366,"VIGENTE","OBSOLETO")</f>
        <v>VIGENTE</v>
      </c>
      <c r="I3366" t="s">
        <v>5914</v>
      </c>
      <c r="J3366" t="s">
        <v>5915</v>
      </c>
      <c r="K3366" t="str">
        <f t="shared" si="183"/>
        <v>MSV-163MS-647-650</v>
      </c>
      <c r="L3366" t="str">
        <f>_xlfn.XLOOKUP(E3366,LD_PROJETOS!A:A,LD_PROJETOS!H:H)</f>
        <v>GE</v>
      </c>
      <c r="M3366" t="str">
        <f t="shared" si="184"/>
        <v/>
      </c>
      <c r="N3366" t="str">
        <f t="shared" si="185"/>
        <v>C:\Users\luis.nunes\OneDrive - ATERPA\00.SERVIDOR\SALA TÉCNICA\00.PROJETOS\02.DOCUMENTOS\ANO 02\MSV-163MS-647-650\GE</v>
      </c>
    </row>
    <row r="3367" spans="1:14" x14ac:dyDescent="0.3">
      <c r="A3367" t="s">
        <v>5570</v>
      </c>
      <c r="B3367">
        <v>3078459</v>
      </c>
      <c r="C3367" t="s">
        <v>5754</v>
      </c>
      <c r="D3367" s="11">
        <v>46043</v>
      </c>
      <c r="E3367" t="s">
        <v>5815</v>
      </c>
      <c r="F3367" t="s">
        <v>5909</v>
      </c>
      <c r="G3367" t="s">
        <v>3477</v>
      </c>
      <c r="H3367" t="str">
        <f>IF(_xlfn.XLOOKUP(E3367,LD_01[DOCUMENTO],LD_01[REVISÃO])=F3367,"VIGENTE","OBSOLETO")</f>
        <v>VIGENTE</v>
      </c>
      <c r="I3367" t="s">
        <v>5914</v>
      </c>
      <c r="J3367" t="s">
        <v>5915</v>
      </c>
      <c r="K3367" t="str">
        <f t="shared" si="183"/>
        <v>MSV-163MS-647-650</v>
      </c>
      <c r="L3367" t="str">
        <f>_xlfn.XLOOKUP(E3367,LD_PROJETOS!A:A,LD_PROJETOS!H:H)</f>
        <v>GE</v>
      </c>
      <c r="M3367" t="str">
        <f t="shared" si="184"/>
        <v/>
      </c>
      <c r="N3367" t="str">
        <f t="shared" si="185"/>
        <v>C:\Users\luis.nunes\OneDrive - ATERPA\00.SERVIDOR\SALA TÉCNICA\00.PROJETOS\02.DOCUMENTOS\ANO 02\MSV-163MS-647-650\GE</v>
      </c>
    </row>
    <row r="3368" spans="1:14" x14ac:dyDescent="0.3">
      <c r="A3368" t="s">
        <v>5571</v>
      </c>
      <c r="B3368">
        <v>1437389</v>
      </c>
      <c r="C3368" t="s">
        <v>5754</v>
      </c>
      <c r="D3368" s="11">
        <v>46043</v>
      </c>
      <c r="E3368" t="s">
        <v>5815</v>
      </c>
      <c r="F3368" t="s">
        <v>5909</v>
      </c>
      <c r="G3368" t="s">
        <v>2788</v>
      </c>
      <c r="H3368" t="str">
        <f>IF(_xlfn.XLOOKUP(E3368,LD_01[DOCUMENTO],LD_01[REVISÃO])=F3368,"VIGENTE","OBSOLETO")</f>
        <v>VIGENTE</v>
      </c>
      <c r="I3368" t="s">
        <v>5914</v>
      </c>
      <c r="J3368" t="s">
        <v>5915</v>
      </c>
      <c r="K3368" t="str">
        <f t="shared" si="183"/>
        <v>MSV-163MS-647-650</v>
      </c>
      <c r="L3368" t="str">
        <f>_xlfn.XLOOKUP(E3368,LD_PROJETOS!A:A,LD_PROJETOS!H:H)</f>
        <v>GE</v>
      </c>
      <c r="M3368" t="str">
        <f t="shared" si="184"/>
        <v/>
      </c>
      <c r="N3368" t="str">
        <f t="shared" si="185"/>
        <v>C:\Users\luis.nunes\OneDrive - ATERPA\00.SERVIDOR\SALA TÉCNICA\00.PROJETOS\02.DOCUMENTOS\ANO 02\MSV-163MS-647-650\GE</v>
      </c>
    </row>
    <row r="3369" spans="1:14" x14ac:dyDescent="0.3">
      <c r="A3369" t="s">
        <v>5572</v>
      </c>
      <c r="B3369">
        <v>10073833</v>
      </c>
      <c r="C3369" t="s">
        <v>5754</v>
      </c>
      <c r="D3369" s="11">
        <v>46043</v>
      </c>
      <c r="E3369" t="s">
        <v>5816</v>
      </c>
      <c r="F3369" t="s">
        <v>5909</v>
      </c>
      <c r="G3369" t="s">
        <v>2787</v>
      </c>
      <c r="H3369" t="str">
        <f>IF(_xlfn.XLOOKUP(E3369,LD_01[DOCUMENTO],LD_01[REVISÃO])=F3369,"VIGENTE","OBSOLETO")</f>
        <v>VIGENTE</v>
      </c>
      <c r="I3369" t="s">
        <v>5914</v>
      </c>
      <c r="J3369" t="s">
        <v>5915</v>
      </c>
      <c r="K3369" t="str">
        <f t="shared" ref="K3369:K3400" si="186">"MSV-163MS-"&amp;I3369</f>
        <v>MSV-163MS-647-650</v>
      </c>
      <c r="L3369" t="str">
        <f>_xlfn.XLOOKUP(E3369,LD_PROJETOS!A:A,LD_PROJETOS!H:H)</f>
        <v>GG</v>
      </c>
      <c r="M3369" t="str">
        <f t="shared" ref="M3369:M3400" si="187">IF(H3369&lt;&gt;"OBSOLETO","",H3369)</f>
        <v/>
      </c>
      <c r="N3369" t="str">
        <f t="shared" ref="N3369:N3400" si="188">_xlfn.TEXTJOIN("\",TRUE,J3369:M3369)</f>
        <v>C:\Users\luis.nunes\OneDrive - ATERPA\00.SERVIDOR\SALA TÉCNICA\00.PROJETOS\02.DOCUMENTOS\ANO 02\MSV-163MS-647-650\GG</v>
      </c>
    </row>
    <row r="3370" spans="1:14" x14ac:dyDescent="0.3">
      <c r="A3370" t="s">
        <v>5573</v>
      </c>
      <c r="B3370">
        <v>1704193</v>
      </c>
      <c r="C3370" t="s">
        <v>5754</v>
      </c>
      <c r="D3370" s="11">
        <v>46043</v>
      </c>
      <c r="E3370" t="s">
        <v>5816</v>
      </c>
      <c r="F3370" t="s">
        <v>5909</v>
      </c>
      <c r="G3370" t="s">
        <v>2788</v>
      </c>
      <c r="H3370" t="str">
        <f>IF(_xlfn.XLOOKUP(E3370,LD_01[DOCUMENTO],LD_01[REVISÃO])=F3370,"VIGENTE","OBSOLETO")</f>
        <v>VIGENTE</v>
      </c>
      <c r="I3370" t="s">
        <v>5914</v>
      </c>
      <c r="J3370" t="s">
        <v>5915</v>
      </c>
      <c r="K3370" t="str">
        <f t="shared" si="186"/>
        <v>MSV-163MS-647-650</v>
      </c>
      <c r="L3370" t="str">
        <f>_xlfn.XLOOKUP(E3370,LD_PROJETOS!A:A,LD_PROJETOS!H:H)</f>
        <v>GG</v>
      </c>
      <c r="M3370" t="str">
        <f t="shared" si="187"/>
        <v/>
      </c>
      <c r="N3370" t="str">
        <f t="shared" si="188"/>
        <v>C:\Users\luis.nunes\OneDrive - ATERPA\00.SERVIDOR\SALA TÉCNICA\00.PROJETOS\02.DOCUMENTOS\ANO 02\MSV-163MS-647-650\GG</v>
      </c>
    </row>
    <row r="3371" spans="1:14" x14ac:dyDescent="0.3">
      <c r="A3371" t="s">
        <v>5574</v>
      </c>
      <c r="B3371">
        <v>10069278</v>
      </c>
      <c r="C3371" t="s">
        <v>5754</v>
      </c>
      <c r="D3371" s="11">
        <v>46043</v>
      </c>
      <c r="E3371" t="s">
        <v>5817</v>
      </c>
      <c r="F3371" t="s">
        <v>5909</v>
      </c>
      <c r="G3371" t="s">
        <v>2787</v>
      </c>
      <c r="H3371" t="str">
        <f>IF(_xlfn.XLOOKUP(E3371,LD_01[DOCUMENTO],LD_01[REVISÃO])=F3371,"VIGENTE","OBSOLETO")</f>
        <v>VIGENTE</v>
      </c>
      <c r="I3371" t="s">
        <v>5914</v>
      </c>
      <c r="J3371" t="s">
        <v>5915</v>
      </c>
      <c r="K3371" t="str">
        <f t="shared" si="186"/>
        <v>MSV-163MS-647-650</v>
      </c>
      <c r="L3371" t="str">
        <f>_xlfn.XLOOKUP(E3371,LD_PROJETOS!A:A,LD_PROJETOS!H:H)</f>
        <v>GG</v>
      </c>
      <c r="M3371" t="str">
        <f t="shared" si="187"/>
        <v/>
      </c>
      <c r="N3371" t="str">
        <f t="shared" si="188"/>
        <v>C:\Users\luis.nunes\OneDrive - ATERPA\00.SERVIDOR\SALA TÉCNICA\00.PROJETOS\02.DOCUMENTOS\ANO 02\MSV-163MS-647-650\GG</v>
      </c>
    </row>
    <row r="3372" spans="1:14" x14ac:dyDescent="0.3">
      <c r="A3372" t="s">
        <v>5575</v>
      </c>
      <c r="B3372">
        <v>1963712</v>
      </c>
      <c r="C3372" t="s">
        <v>5754</v>
      </c>
      <c r="D3372" s="11">
        <v>46043</v>
      </c>
      <c r="E3372" t="s">
        <v>5817</v>
      </c>
      <c r="F3372" t="s">
        <v>5909</v>
      </c>
      <c r="G3372" t="s">
        <v>2788</v>
      </c>
      <c r="H3372" t="str">
        <f>IF(_xlfn.XLOOKUP(E3372,LD_01[DOCUMENTO],LD_01[REVISÃO])=F3372,"VIGENTE","OBSOLETO")</f>
        <v>VIGENTE</v>
      </c>
      <c r="I3372" t="s">
        <v>5914</v>
      </c>
      <c r="J3372" t="s">
        <v>5915</v>
      </c>
      <c r="K3372" t="str">
        <f t="shared" si="186"/>
        <v>MSV-163MS-647-650</v>
      </c>
      <c r="L3372" t="str">
        <f>_xlfn.XLOOKUP(E3372,LD_PROJETOS!A:A,LD_PROJETOS!H:H)</f>
        <v>GG</v>
      </c>
      <c r="M3372" t="str">
        <f t="shared" si="187"/>
        <v/>
      </c>
      <c r="N3372" t="str">
        <f t="shared" si="188"/>
        <v>C:\Users\luis.nunes\OneDrive - ATERPA\00.SERVIDOR\SALA TÉCNICA\00.PROJETOS\02.DOCUMENTOS\ANO 02\MSV-163MS-647-650\GG</v>
      </c>
    </row>
    <row r="3373" spans="1:14" x14ac:dyDescent="0.3">
      <c r="A3373" t="s">
        <v>5576</v>
      </c>
      <c r="B3373">
        <v>10081034</v>
      </c>
      <c r="C3373" t="s">
        <v>5754</v>
      </c>
      <c r="D3373" s="11">
        <v>46043</v>
      </c>
      <c r="E3373" t="s">
        <v>5818</v>
      </c>
      <c r="F3373" t="s">
        <v>5909</v>
      </c>
      <c r="G3373" t="s">
        <v>2787</v>
      </c>
      <c r="H3373" t="str">
        <f>IF(_xlfn.XLOOKUP(E3373,LD_01[DOCUMENTO],LD_01[REVISÃO])=F3373,"VIGENTE","OBSOLETO")</f>
        <v>VIGENTE</v>
      </c>
      <c r="I3373" t="s">
        <v>5914</v>
      </c>
      <c r="J3373" t="s">
        <v>5915</v>
      </c>
      <c r="K3373" t="str">
        <f t="shared" si="186"/>
        <v>MSV-163MS-647-650</v>
      </c>
      <c r="L3373" t="str">
        <f>_xlfn.XLOOKUP(E3373,LD_PROJETOS!A:A,LD_PROJETOS!H:H)</f>
        <v>GG</v>
      </c>
      <c r="M3373" t="str">
        <f t="shared" si="187"/>
        <v/>
      </c>
      <c r="N3373" t="str">
        <f t="shared" si="188"/>
        <v>C:\Users\luis.nunes\OneDrive - ATERPA\00.SERVIDOR\SALA TÉCNICA\00.PROJETOS\02.DOCUMENTOS\ANO 02\MSV-163MS-647-650\GG</v>
      </c>
    </row>
    <row r="3374" spans="1:14" x14ac:dyDescent="0.3">
      <c r="A3374" t="s">
        <v>5577</v>
      </c>
      <c r="B3374">
        <v>2642221</v>
      </c>
      <c r="C3374" t="s">
        <v>5754</v>
      </c>
      <c r="D3374" s="11">
        <v>46043</v>
      </c>
      <c r="E3374" t="s">
        <v>5818</v>
      </c>
      <c r="F3374" t="s">
        <v>5909</v>
      </c>
      <c r="G3374" t="s">
        <v>2788</v>
      </c>
      <c r="H3374" t="str">
        <f>IF(_xlfn.XLOOKUP(E3374,LD_01[DOCUMENTO],LD_01[REVISÃO])=F3374,"VIGENTE","OBSOLETO")</f>
        <v>VIGENTE</v>
      </c>
      <c r="I3374" t="s">
        <v>5914</v>
      </c>
      <c r="J3374" t="s">
        <v>5915</v>
      </c>
      <c r="K3374" t="str">
        <f t="shared" si="186"/>
        <v>MSV-163MS-647-650</v>
      </c>
      <c r="L3374" t="str">
        <f>_xlfn.XLOOKUP(E3374,LD_PROJETOS!A:A,LD_PROJETOS!H:H)</f>
        <v>GG</v>
      </c>
      <c r="M3374" t="str">
        <f t="shared" si="187"/>
        <v/>
      </c>
      <c r="N3374" t="str">
        <f t="shared" si="188"/>
        <v>C:\Users\luis.nunes\OneDrive - ATERPA\00.SERVIDOR\SALA TÉCNICA\00.PROJETOS\02.DOCUMENTOS\ANO 02\MSV-163MS-647-650\GG</v>
      </c>
    </row>
    <row r="3375" spans="1:14" x14ac:dyDescent="0.3">
      <c r="A3375" t="s">
        <v>5578</v>
      </c>
      <c r="B3375">
        <v>10085094</v>
      </c>
      <c r="C3375" t="s">
        <v>5754</v>
      </c>
      <c r="D3375" s="11">
        <v>46043</v>
      </c>
      <c r="E3375" t="s">
        <v>5819</v>
      </c>
      <c r="F3375" t="s">
        <v>5909</v>
      </c>
      <c r="G3375" t="s">
        <v>2787</v>
      </c>
      <c r="H3375" t="str">
        <f>IF(_xlfn.XLOOKUP(E3375,LD_01[DOCUMENTO],LD_01[REVISÃO])=F3375,"VIGENTE","OBSOLETO")</f>
        <v>VIGENTE</v>
      </c>
      <c r="I3375" t="s">
        <v>5914</v>
      </c>
      <c r="J3375" t="s">
        <v>5915</v>
      </c>
      <c r="K3375" t="str">
        <f t="shared" si="186"/>
        <v>MSV-163MS-647-650</v>
      </c>
      <c r="L3375" t="str">
        <f>_xlfn.XLOOKUP(E3375,LD_PROJETOS!A:A,LD_PROJETOS!H:H)</f>
        <v>GG</v>
      </c>
      <c r="M3375" t="str">
        <f t="shared" si="187"/>
        <v/>
      </c>
      <c r="N3375" t="str">
        <f t="shared" si="188"/>
        <v>C:\Users\luis.nunes\OneDrive - ATERPA\00.SERVIDOR\SALA TÉCNICA\00.PROJETOS\02.DOCUMENTOS\ANO 02\MSV-163MS-647-650\GG</v>
      </c>
    </row>
    <row r="3376" spans="1:14" x14ac:dyDescent="0.3">
      <c r="A3376" t="s">
        <v>5579</v>
      </c>
      <c r="B3376">
        <v>3260109</v>
      </c>
      <c r="C3376" t="s">
        <v>5754</v>
      </c>
      <c r="D3376" s="11">
        <v>46043</v>
      </c>
      <c r="E3376" t="s">
        <v>5819</v>
      </c>
      <c r="F3376" t="s">
        <v>5909</v>
      </c>
      <c r="G3376" t="s">
        <v>2788</v>
      </c>
      <c r="H3376" t="str">
        <f>IF(_xlfn.XLOOKUP(E3376,LD_01[DOCUMENTO],LD_01[REVISÃO])=F3376,"VIGENTE","OBSOLETO")</f>
        <v>VIGENTE</v>
      </c>
      <c r="I3376" t="s">
        <v>5914</v>
      </c>
      <c r="J3376" t="s">
        <v>5915</v>
      </c>
      <c r="K3376" t="str">
        <f t="shared" si="186"/>
        <v>MSV-163MS-647-650</v>
      </c>
      <c r="L3376" t="str">
        <f>_xlfn.XLOOKUP(E3376,LD_PROJETOS!A:A,LD_PROJETOS!H:H)</f>
        <v>GG</v>
      </c>
      <c r="M3376" t="str">
        <f t="shared" si="187"/>
        <v/>
      </c>
      <c r="N3376" t="str">
        <f t="shared" si="188"/>
        <v>C:\Users\luis.nunes\OneDrive - ATERPA\00.SERVIDOR\SALA TÉCNICA\00.PROJETOS\02.DOCUMENTOS\ANO 02\MSV-163MS-647-650\GG</v>
      </c>
    </row>
    <row r="3377" spans="1:14" x14ac:dyDescent="0.3">
      <c r="A3377" t="s">
        <v>5580</v>
      </c>
      <c r="B3377">
        <v>10079426</v>
      </c>
      <c r="C3377" t="s">
        <v>5754</v>
      </c>
      <c r="D3377" s="11">
        <v>46043</v>
      </c>
      <c r="E3377" t="s">
        <v>5820</v>
      </c>
      <c r="F3377" t="s">
        <v>5909</v>
      </c>
      <c r="G3377" t="s">
        <v>2787</v>
      </c>
      <c r="H3377" t="str">
        <f>IF(_xlfn.XLOOKUP(E3377,LD_01[DOCUMENTO],LD_01[REVISÃO])=F3377,"VIGENTE","OBSOLETO")</f>
        <v>VIGENTE</v>
      </c>
      <c r="I3377" t="s">
        <v>5914</v>
      </c>
      <c r="J3377" t="s">
        <v>5915</v>
      </c>
      <c r="K3377" t="str">
        <f t="shared" si="186"/>
        <v>MSV-163MS-647-650</v>
      </c>
      <c r="L3377" t="str">
        <f>_xlfn.XLOOKUP(E3377,LD_PROJETOS!A:A,LD_PROJETOS!H:H)</f>
        <v>GG</v>
      </c>
      <c r="M3377" t="str">
        <f t="shared" si="187"/>
        <v/>
      </c>
      <c r="N3377" t="str">
        <f t="shared" si="188"/>
        <v>C:\Users\luis.nunes\OneDrive - ATERPA\00.SERVIDOR\SALA TÉCNICA\00.PROJETOS\02.DOCUMENTOS\ANO 02\MSV-163MS-647-650\GG</v>
      </c>
    </row>
    <row r="3378" spans="1:14" x14ac:dyDescent="0.3">
      <c r="A3378" t="s">
        <v>5581</v>
      </c>
      <c r="B3378">
        <v>2830295</v>
      </c>
      <c r="C3378" t="s">
        <v>5754</v>
      </c>
      <c r="D3378" s="11">
        <v>46043</v>
      </c>
      <c r="E3378" t="s">
        <v>5820</v>
      </c>
      <c r="F3378" t="s">
        <v>5909</v>
      </c>
      <c r="G3378" t="s">
        <v>2788</v>
      </c>
      <c r="H3378" t="str">
        <f>IF(_xlfn.XLOOKUP(E3378,LD_01[DOCUMENTO],LD_01[REVISÃO])=F3378,"VIGENTE","OBSOLETO")</f>
        <v>VIGENTE</v>
      </c>
      <c r="I3378" t="s">
        <v>5914</v>
      </c>
      <c r="J3378" t="s">
        <v>5915</v>
      </c>
      <c r="K3378" t="str">
        <f t="shared" si="186"/>
        <v>MSV-163MS-647-650</v>
      </c>
      <c r="L3378" t="str">
        <f>_xlfn.XLOOKUP(E3378,LD_PROJETOS!A:A,LD_PROJETOS!H:H)</f>
        <v>GG</v>
      </c>
      <c r="M3378" t="str">
        <f t="shared" si="187"/>
        <v/>
      </c>
      <c r="N3378" t="str">
        <f t="shared" si="188"/>
        <v>C:\Users\luis.nunes\OneDrive - ATERPA\00.SERVIDOR\SALA TÉCNICA\00.PROJETOS\02.DOCUMENTOS\ANO 02\MSV-163MS-647-650\GG</v>
      </c>
    </row>
    <row r="3379" spans="1:14" x14ac:dyDescent="0.3">
      <c r="A3379" t="s">
        <v>5582</v>
      </c>
      <c r="B3379">
        <v>10083306</v>
      </c>
      <c r="C3379" t="s">
        <v>5754</v>
      </c>
      <c r="D3379" s="11">
        <v>46043</v>
      </c>
      <c r="E3379" t="s">
        <v>5821</v>
      </c>
      <c r="F3379" t="s">
        <v>5909</v>
      </c>
      <c r="G3379" t="s">
        <v>2787</v>
      </c>
      <c r="H3379" t="str">
        <f>IF(_xlfn.XLOOKUP(E3379,LD_01[DOCUMENTO],LD_01[REVISÃO])=F3379,"VIGENTE","OBSOLETO")</f>
        <v>VIGENTE</v>
      </c>
      <c r="I3379" t="s">
        <v>5914</v>
      </c>
      <c r="J3379" t="s">
        <v>5915</v>
      </c>
      <c r="K3379" t="str">
        <f t="shared" si="186"/>
        <v>MSV-163MS-647-650</v>
      </c>
      <c r="L3379" t="str">
        <f>_xlfn.XLOOKUP(E3379,LD_PROJETOS!A:A,LD_PROJETOS!H:H)</f>
        <v>GG</v>
      </c>
      <c r="M3379" t="str">
        <f t="shared" si="187"/>
        <v/>
      </c>
      <c r="N3379" t="str">
        <f t="shared" si="188"/>
        <v>C:\Users\luis.nunes\OneDrive - ATERPA\00.SERVIDOR\SALA TÉCNICA\00.PROJETOS\02.DOCUMENTOS\ANO 02\MSV-163MS-647-650\GG</v>
      </c>
    </row>
    <row r="3380" spans="1:14" x14ac:dyDescent="0.3">
      <c r="A3380" t="s">
        <v>5583</v>
      </c>
      <c r="B3380">
        <v>2431796</v>
      </c>
      <c r="C3380" t="s">
        <v>5754</v>
      </c>
      <c r="D3380" s="11">
        <v>46043</v>
      </c>
      <c r="E3380" t="s">
        <v>5821</v>
      </c>
      <c r="F3380" t="s">
        <v>5909</v>
      </c>
      <c r="G3380" t="s">
        <v>2788</v>
      </c>
      <c r="H3380" t="str">
        <f>IF(_xlfn.XLOOKUP(E3380,LD_01[DOCUMENTO],LD_01[REVISÃO])=F3380,"VIGENTE","OBSOLETO")</f>
        <v>VIGENTE</v>
      </c>
      <c r="I3380" t="s">
        <v>5914</v>
      </c>
      <c r="J3380" t="s">
        <v>5915</v>
      </c>
      <c r="K3380" t="str">
        <f t="shared" si="186"/>
        <v>MSV-163MS-647-650</v>
      </c>
      <c r="L3380" t="str">
        <f>_xlfn.XLOOKUP(E3380,LD_PROJETOS!A:A,LD_PROJETOS!H:H)</f>
        <v>GG</v>
      </c>
      <c r="M3380" t="str">
        <f t="shared" si="187"/>
        <v/>
      </c>
      <c r="N3380" t="str">
        <f t="shared" si="188"/>
        <v>C:\Users\luis.nunes\OneDrive - ATERPA\00.SERVIDOR\SALA TÉCNICA\00.PROJETOS\02.DOCUMENTOS\ANO 02\MSV-163MS-647-650\GG</v>
      </c>
    </row>
    <row r="3381" spans="1:14" x14ac:dyDescent="0.3">
      <c r="A3381" t="s">
        <v>5584</v>
      </c>
      <c r="B3381">
        <v>10066312</v>
      </c>
      <c r="C3381" t="s">
        <v>5754</v>
      </c>
      <c r="D3381" s="11">
        <v>46043</v>
      </c>
      <c r="E3381" t="s">
        <v>5822</v>
      </c>
      <c r="F3381" t="s">
        <v>5909</v>
      </c>
      <c r="G3381" t="s">
        <v>2787</v>
      </c>
      <c r="H3381" t="str">
        <f>IF(_xlfn.XLOOKUP(E3381,LD_01[DOCUMENTO],LD_01[REVISÃO])=F3381,"VIGENTE","OBSOLETO")</f>
        <v>VIGENTE</v>
      </c>
      <c r="I3381" t="s">
        <v>5914</v>
      </c>
      <c r="J3381" t="s">
        <v>5915</v>
      </c>
      <c r="K3381" t="str">
        <f t="shared" si="186"/>
        <v>MSV-163MS-647-650</v>
      </c>
      <c r="L3381" t="str">
        <f>_xlfn.XLOOKUP(E3381,LD_PROJETOS!A:A,LD_PROJETOS!H:H)</f>
        <v>GG</v>
      </c>
      <c r="M3381" t="str">
        <f t="shared" si="187"/>
        <v/>
      </c>
      <c r="N3381" t="str">
        <f t="shared" si="188"/>
        <v>C:\Users\luis.nunes\OneDrive - ATERPA\00.SERVIDOR\SALA TÉCNICA\00.PROJETOS\02.DOCUMENTOS\ANO 02\MSV-163MS-647-650\GG</v>
      </c>
    </row>
    <row r="3382" spans="1:14" x14ac:dyDescent="0.3">
      <c r="A3382" t="s">
        <v>5585</v>
      </c>
      <c r="B3382">
        <v>1372690</v>
      </c>
      <c r="C3382" t="s">
        <v>5754</v>
      </c>
      <c r="D3382" s="11">
        <v>46043</v>
      </c>
      <c r="E3382" t="s">
        <v>5822</v>
      </c>
      <c r="F3382" t="s">
        <v>5909</v>
      </c>
      <c r="G3382" t="s">
        <v>2788</v>
      </c>
      <c r="H3382" t="str">
        <f>IF(_xlfn.XLOOKUP(E3382,LD_01[DOCUMENTO],LD_01[REVISÃO])=F3382,"VIGENTE","OBSOLETO")</f>
        <v>VIGENTE</v>
      </c>
      <c r="I3382" t="s">
        <v>5914</v>
      </c>
      <c r="J3382" t="s">
        <v>5915</v>
      </c>
      <c r="K3382" t="str">
        <f t="shared" si="186"/>
        <v>MSV-163MS-647-650</v>
      </c>
      <c r="L3382" t="str">
        <f>_xlfn.XLOOKUP(E3382,LD_PROJETOS!A:A,LD_PROJETOS!H:H)</f>
        <v>GG</v>
      </c>
      <c r="M3382" t="str">
        <f t="shared" si="187"/>
        <v/>
      </c>
      <c r="N3382" t="str">
        <f t="shared" si="188"/>
        <v>C:\Users\luis.nunes\OneDrive - ATERPA\00.SERVIDOR\SALA TÉCNICA\00.PROJETOS\02.DOCUMENTOS\ANO 02\MSV-163MS-647-650\GG</v>
      </c>
    </row>
    <row r="3383" spans="1:14" x14ac:dyDescent="0.3">
      <c r="A3383" t="s">
        <v>5586</v>
      </c>
      <c r="B3383">
        <v>10057792</v>
      </c>
      <c r="C3383" t="s">
        <v>5754</v>
      </c>
      <c r="D3383" s="11">
        <v>46043</v>
      </c>
      <c r="E3383" t="s">
        <v>5823</v>
      </c>
      <c r="F3383" t="s">
        <v>5909</v>
      </c>
      <c r="G3383" t="s">
        <v>2787</v>
      </c>
      <c r="H3383" t="str">
        <f>IF(_xlfn.XLOOKUP(E3383,LD_01[DOCUMENTO],LD_01[REVISÃO])=F3383,"VIGENTE","OBSOLETO")</f>
        <v>VIGENTE</v>
      </c>
      <c r="I3383" t="s">
        <v>5914</v>
      </c>
      <c r="J3383" t="s">
        <v>5915</v>
      </c>
      <c r="K3383" t="str">
        <f t="shared" si="186"/>
        <v>MSV-163MS-647-650</v>
      </c>
      <c r="L3383" t="str">
        <f>_xlfn.XLOOKUP(E3383,LD_PROJETOS!A:A,LD_PROJETOS!H:H)</f>
        <v>GG</v>
      </c>
      <c r="M3383" t="str">
        <f t="shared" si="187"/>
        <v/>
      </c>
      <c r="N3383" t="str">
        <f t="shared" si="188"/>
        <v>C:\Users\luis.nunes\OneDrive - ATERPA\00.SERVIDOR\SALA TÉCNICA\00.PROJETOS\02.DOCUMENTOS\ANO 02\MSV-163MS-647-650\GG</v>
      </c>
    </row>
    <row r="3384" spans="1:14" x14ac:dyDescent="0.3">
      <c r="A3384" t="s">
        <v>5587</v>
      </c>
      <c r="B3384">
        <v>1029212</v>
      </c>
      <c r="C3384" t="s">
        <v>5754</v>
      </c>
      <c r="D3384" s="11">
        <v>46043</v>
      </c>
      <c r="E3384" t="s">
        <v>5823</v>
      </c>
      <c r="F3384" t="s">
        <v>5909</v>
      </c>
      <c r="G3384" t="s">
        <v>2788</v>
      </c>
      <c r="H3384" t="str">
        <f>IF(_xlfn.XLOOKUP(E3384,LD_01[DOCUMENTO],LD_01[REVISÃO])=F3384,"VIGENTE","OBSOLETO")</f>
        <v>VIGENTE</v>
      </c>
      <c r="I3384" t="s">
        <v>5914</v>
      </c>
      <c r="J3384" t="s">
        <v>5915</v>
      </c>
      <c r="K3384" t="str">
        <f t="shared" si="186"/>
        <v>MSV-163MS-647-650</v>
      </c>
      <c r="L3384" t="str">
        <f>_xlfn.XLOOKUP(E3384,LD_PROJETOS!A:A,LD_PROJETOS!H:H)</f>
        <v>GG</v>
      </c>
      <c r="M3384" t="str">
        <f t="shared" si="187"/>
        <v/>
      </c>
      <c r="N3384" t="str">
        <f t="shared" si="188"/>
        <v>C:\Users\luis.nunes\OneDrive - ATERPA\00.SERVIDOR\SALA TÉCNICA\00.PROJETOS\02.DOCUMENTOS\ANO 02\MSV-163MS-647-650\GG</v>
      </c>
    </row>
    <row r="3385" spans="1:14" x14ac:dyDescent="0.3">
      <c r="A3385" t="s">
        <v>5588</v>
      </c>
      <c r="B3385">
        <v>11677778</v>
      </c>
      <c r="C3385" t="s">
        <v>5754</v>
      </c>
      <c r="D3385" s="11">
        <v>46043</v>
      </c>
      <c r="E3385" t="s">
        <v>5824</v>
      </c>
      <c r="F3385" t="s">
        <v>5908</v>
      </c>
      <c r="G3385" t="s">
        <v>2787</v>
      </c>
      <c r="H3385" t="str">
        <f>IF(_xlfn.XLOOKUP(E3385,LD_01[DOCUMENTO],LD_01[REVISÃO])=F3385,"VIGENTE","OBSOLETO")</f>
        <v>VIGENTE</v>
      </c>
      <c r="I3385" t="s">
        <v>5914</v>
      </c>
      <c r="J3385" t="s">
        <v>5915</v>
      </c>
      <c r="K3385" t="str">
        <f t="shared" si="186"/>
        <v>MSV-163MS-647-650</v>
      </c>
      <c r="L3385" t="str">
        <f>_xlfn.XLOOKUP(E3385,LD_PROJETOS!A:A,LD_PROJETOS!H:H)</f>
        <v>GG</v>
      </c>
      <c r="M3385" t="str">
        <f t="shared" si="187"/>
        <v/>
      </c>
      <c r="N3385" t="str">
        <f t="shared" si="188"/>
        <v>C:\Users\luis.nunes\OneDrive - ATERPA\00.SERVIDOR\SALA TÉCNICA\00.PROJETOS\02.DOCUMENTOS\ANO 02\MSV-163MS-647-650\GG</v>
      </c>
    </row>
    <row r="3386" spans="1:14" x14ac:dyDescent="0.3">
      <c r="A3386" t="s">
        <v>5589</v>
      </c>
      <c r="B3386">
        <v>1954127</v>
      </c>
      <c r="C3386" t="s">
        <v>5754</v>
      </c>
      <c r="D3386" s="11">
        <v>46043</v>
      </c>
      <c r="E3386" t="s">
        <v>5824</v>
      </c>
      <c r="F3386" t="s">
        <v>5908</v>
      </c>
      <c r="G3386" t="s">
        <v>2788</v>
      </c>
      <c r="H3386" t="str">
        <f>IF(_xlfn.XLOOKUP(E3386,LD_01[DOCUMENTO],LD_01[REVISÃO])=F3386,"VIGENTE","OBSOLETO")</f>
        <v>VIGENTE</v>
      </c>
      <c r="I3386" t="s">
        <v>5914</v>
      </c>
      <c r="J3386" t="s">
        <v>5915</v>
      </c>
      <c r="K3386" t="str">
        <f t="shared" si="186"/>
        <v>MSV-163MS-647-650</v>
      </c>
      <c r="L3386" t="str">
        <f>_xlfn.XLOOKUP(E3386,LD_PROJETOS!A:A,LD_PROJETOS!H:H)</f>
        <v>GG</v>
      </c>
      <c r="M3386" t="str">
        <f t="shared" si="187"/>
        <v/>
      </c>
      <c r="N3386" t="str">
        <f t="shared" si="188"/>
        <v>C:\Users\luis.nunes\OneDrive - ATERPA\00.SERVIDOR\SALA TÉCNICA\00.PROJETOS\02.DOCUMENTOS\ANO 02\MSV-163MS-647-650\GG</v>
      </c>
    </row>
    <row r="3387" spans="1:14" x14ac:dyDescent="0.3">
      <c r="A3387" t="s">
        <v>5590</v>
      </c>
      <c r="B3387">
        <v>11687495</v>
      </c>
      <c r="C3387" t="s">
        <v>5754</v>
      </c>
      <c r="D3387" s="11">
        <v>46043</v>
      </c>
      <c r="E3387" t="s">
        <v>5825</v>
      </c>
      <c r="F3387" t="s">
        <v>5908</v>
      </c>
      <c r="G3387" t="s">
        <v>2787</v>
      </c>
      <c r="H3387" t="str">
        <f>IF(_xlfn.XLOOKUP(E3387,LD_01[DOCUMENTO],LD_01[REVISÃO])=F3387,"VIGENTE","OBSOLETO")</f>
        <v>VIGENTE</v>
      </c>
      <c r="I3387" t="s">
        <v>5914</v>
      </c>
      <c r="J3387" t="s">
        <v>5915</v>
      </c>
      <c r="K3387" t="str">
        <f t="shared" si="186"/>
        <v>MSV-163MS-647-650</v>
      </c>
      <c r="L3387" t="str">
        <f>_xlfn.XLOOKUP(E3387,LD_PROJETOS!A:A,LD_PROJETOS!H:H)</f>
        <v>GG</v>
      </c>
      <c r="M3387" t="str">
        <f t="shared" si="187"/>
        <v/>
      </c>
      <c r="N3387" t="str">
        <f t="shared" si="188"/>
        <v>C:\Users\luis.nunes\OneDrive - ATERPA\00.SERVIDOR\SALA TÉCNICA\00.PROJETOS\02.DOCUMENTOS\ANO 02\MSV-163MS-647-650\GG</v>
      </c>
    </row>
    <row r="3388" spans="1:14" x14ac:dyDescent="0.3">
      <c r="A3388" t="s">
        <v>5591</v>
      </c>
      <c r="B3388">
        <v>2232243</v>
      </c>
      <c r="C3388" t="s">
        <v>5754</v>
      </c>
      <c r="D3388" s="11">
        <v>46043</v>
      </c>
      <c r="E3388" t="s">
        <v>5825</v>
      </c>
      <c r="F3388" t="s">
        <v>5908</v>
      </c>
      <c r="G3388" t="s">
        <v>2788</v>
      </c>
      <c r="H3388" t="str">
        <f>IF(_xlfn.XLOOKUP(E3388,LD_01[DOCUMENTO],LD_01[REVISÃO])=F3388,"VIGENTE","OBSOLETO")</f>
        <v>VIGENTE</v>
      </c>
      <c r="I3388" t="s">
        <v>5914</v>
      </c>
      <c r="J3388" t="s">
        <v>5915</v>
      </c>
      <c r="K3388" t="str">
        <f t="shared" si="186"/>
        <v>MSV-163MS-647-650</v>
      </c>
      <c r="L3388" t="str">
        <f>_xlfn.XLOOKUP(E3388,LD_PROJETOS!A:A,LD_PROJETOS!H:H)</f>
        <v>GG</v>
      </c>
      <c r="M3388" t="str">
        <f t="shared" si="187"/>
        <v/>
      </c>
      <c r="N3388" t="str">
        <f t="shared" si="188"/>
        <v>C:\Users\luis.nunes\OneDrive - ATERPA\00.SERVIDOR\SALA TÉCNICA\00.PROJETOS\02.DOCUMENTOS\ANO 02\MSV-163MS-647-650\GG</v>
      </c>
    </row>
    <row r="3389" spans="1:14" x14ac:dyDescent="0.3">
      <c r="A3389" t="s">
        <v>5592</v>
      </c>
      <c r="B3389">
        <v>11691752</v>
      </c>
      <c r="C3389" t="s">
        <v>5754</v>
      </c>
      <c r="D3389" s="11">
        <v>46043</v>
      </c>
      <c r="E3389" t="s">
        <v>5826</v>
      </c>
      <c r="F3389" t="s">
        <v>5908</v>
      </c>
      <c r="G3389" t="s">
        <v>2787</v>
      </c>
      <c r="H3389" t="str">
        <f>IF(_xlfn.XLOOKUP(E3389,LD_01[DOCUMENTO],LD_01[REVISÃO])=F3389,"VIGENTE","OBSOLETO")</f>
        <v>VIGENTE</v>
      </c>
      <c r="I3389" t="s">
        <v>5914</v>
      </c>
      <c r="J3389" t="s">
        <v>5915</v>
      </c>
      <c r="K3389" t="str">
        <f t="shared" si="186"/>
        <v>MSV-163MS-647-650</v>
      </c>
      <c r="L3389" t="str">
        <f>_xlfn.XLOOKUP(E3389,LD_PROJETOS!A:A,LD_PROJETOS!H:H)</f>
        <v>GG</v>
      </c>
      <c r="M3389" t="str">
        <f t="shared" si="187"/>
        <v/>
      </c>
      <c r="N3389" t="str">
        <f t="shared" si="188"/>
        <v>C:\Users\luis.nunes\OneDrive - ATERPA\00.SERVIDOR\SALA TÉCNICA\00.PROJETOS\02.DOCUMENTOS\ANO 02\MSV-163MS-647-650\GG</v>
      </c>
    </row>
    <row r="3390" spans="1:14" x14ac:dyDescent="0.3">
      <c r="A3390" t="s">
        <v>5593</v>
      </c>
      <c r="B3390">
        <v>2984006</v>
      </c>
      <c r="C3390" t="s">
        <v>5754</v>
      </c>
      <c r="D3390" s="11">
        <v>46043</v>
      </c>
      <c r="E3390" t="s">
        <v>5826</v>
      </c>
      <c r="F3390" t="s">
        <v>5908</v>
      </c>
      <c r="G3390" t="s">
        <v>2788</v>
      </c>
      <c r="H3390" t="str">
        <f>IF(_xlfn.XLOOKUP(E3390,LD_01[DOCUMENTO],LD_01[REVISÃO])=F3390,"VIGENTE","OBSOLETO")</f>
        <v>VIGENTE</v>
      </c>
      <c r="I3390" t="s">
        <v>5914</v>
      </c>
      <c r="J3390" t="s">
        <v>5915</v>
      </c>
      <c r="K3390" t="str">
        <f t="shared" si="186"/>
        <v>MSV-163MS-647-650</v>
      </c>
      <c r="L3390" t="str">
        <f>_xlfn.XLOOKUP(E3390,LD_PROJETOS!A:A,LD_PROJETOS!H:H)</f>
        <v>GG</v>
      </c>
      <c r="M3390" t="str">
        <f t="shared" si="187"/>
        <v/>
      </c>
      <c r="N3390" t="str">
        <f t="shared" si="188"/>
        <v>C:\Users\luis.nunes\OneDrive - ATERPA\00.SERVIDOR\SALA TÉCNICA\00.PROJETOS\02.DOCUMENTOS\ANO 02\MSV-163MS-647-650\GG</v>
      </c>
    </row>
    <row r="3391" spans="1:14" x14ac:dyDescent="0.3">
      <c r="A3391" t="s">
        <v>5594</v>
      </c>
      <c r="B3391">
        <v>11693734</v>
      </c>
      <c r="C3391" t="s">
        <v>5754</v>
      </c>
      <c r="D3391" s="11">
        <v>46043</v>
      </c>
      <c r="E3391" t="s">
        <v>5827</v>
      </c>
      <c r="F3391" t="s">
        <v>5908</v>
      </c>
      <c r="G3391" t="s">
        <v>2787</v>
      </c>
      <c r="H3391" t="str">
        <f>IF(_xlfn.XLOOKUP(E3391,LD_01[DOCUMENTO],LD_01[REVISÃO])=F3391,"VIGENTE","OBSOLETO")</f>
        <v>VIGENTE</v>
      </c>
      <c r="I3391" t="s">
        <v>5914</v>
      </c>
      <c r="J3391" t="s">
        <v>5915</v>
      </c>
      <c r="K3391" t="str">
        <f t="shared" si="186"/>
        <v>MSV-163MS-647-650</v>
      </c>
      <c r="L3391" t="str">
        <f>_xlfn.XLOOKUP(E3391,LD_PROJETOS!A:A,LD_PROJETOS!H:H)</f>
        <v>GG</v>
      </c>
      <c r="M3391" t="str">
        <f t="shared" si="187"/>
        <v/>
      </c>
      <c r="N3391" t="str">
        <f t="shared" si="188"/>
        <v>C:\Users\luis.nunes\OneDrive - ATERPA\00.SERVIDOR\SALA TÉCNICA\00.PROJETOS\02.DOCUMENTOS\ANO 02\MSV-163MS-647-650\GG</v>
      </c>
    </row>
    <row r="3392" spans="1:14" x14ac:dyDescent="0.3">
      <c r="A3392" t="s">
        <v>5595</v>
      </c>
      <c r="B3392">
        <v>4345534</v>
      </c>
      <c r="C3392" t="s">
        <v>5754</v>
      </c>
      <c r="D3392" s="11">
        <v>46043</v>
      </c>
      <c r="E3392" t="s">
        <v>5827</v>
      </c>
      <c r="F3392" t="s">
        <v>5908</v>
      </c>
      <c r="G3392" t="s">
        <v>2788</v>
      </c>
      <c r="H3392" t="str">
        <f>IF(_xlfn.XLOOKUP(E3392,LD_01[DOCUMENTO],LD_01[REVISÃO])=F3392,"VIGENTE","OBSOLETO")</f>
        <v>VIGENTE</v>
      </c>
      <c r="I3392" t="s">
        <v>5914</v>
      </c>
      <c r="J3392" t="s">
        <v>5915</v>
      </c>
      <c r="K3392" t="str">
        <f t="shared" si="186"/>
        <v>MSV-163MS-647-650</v>
      </c>
      <c r="L3392" t="str">
        <f>_xlfn.XLOOKUP(E3392,LD_PROJETOS!A:A,LD_PROJETOS!H:H)</f>
        <v>GG</v>
      </c>
      <c r="M3392" t="str">
        <f t="shared" si="187"/>
        <v/>
      </c>
      <c r="N3392" t="str">
        <f t="shared" si="188"/>
        <v>C:\Users\luis.nunes\OneDrive - ATERPA\00.SERVIDOR\SALA TÉCNICA\00.PROJETOS\02.DOCUMENTOS\ANO 02\MSV-163MS-647-650\GG</v>
      </c>
    </row>
    <row r="3393" spans="1:14" x14ac:dyDescent="0.3">
      <c r="A3393" t="s">
        <v>5596</v>
      </c>
      <c r="B3393">
        <v>11688263</v>
      </c>
      <c r="C3393" t="s">
        <v>5754</v>
      </c>
      <c r="D3393" s="11">
        <v>46043</v>
      </c>
      <c r="E3393" t="s">
        <v>5828</v>
      </c>
      <c r="F3393" t="s">
        <v>5908</v>
      </c>
      <c r="G3393" t="s">
        <v>2787</v>
      </c>
      <c r="H3393" t="str">
        <f>IF(_xlfn.XLOOKUP(E3393,LD_01[DOCUMENTO],LD_01[REVISÃO])=F3393,"VIGENTE","OBSOLETO")</f>
        <v>VIGENTE</v>
      </c>
      <c r="I3393" t="s">
        <v>5914</v>
      </c>
      <c r="J3393" t="s">
        <v>5915</v>
      </c>
      <c r="K3393" t="str">
        <f t="shared" si="186"/>
        <v>MSV-163MS-647-650</v>
      </c>
      <c r="L3393" t="str">
        <f>_xlfn.XLOOKUP(E3393,LD_PROJETOS!A:A,LD_PROJETOS!H:H)</f>
        <v>GG</v>
      </c>
      <c r="M3393" t="str">
        <f t="shared" si="187"/>
        <v/>
      </c>
      <c r="N3393" t="str">
        <f t="shared" si="188"/>
        <v>C:\Users\luis.nunes\OneDrive - ATERPA\00.SERVIDOR\SALA TÉCNICA\00.PROJETOS\02.DOCUMENTOS\ANO 02\MSV-163MS-647-650\GG</v>
      </c>
    </row>
    <row r="3394" spans="1:14" x14ac:dyDescent="0.3">
      <c r="A3394" t="s">
        <v>5597</v>
      </c>
      <c r="B3394">
        <v>3138926</v>
      </c>
      <c r="C3394" t="s">
        <v>5754</v>
      </c>
      <c r="D3394" s="11">
        <v>46043</v>
      </c>
      <c r="E3394" t="s">
        <v>5828</v>
      </c>
      <c r="F3394" t="s">
        <v>5908</v>
      </c>
      <c r="G3394" t="s">
        <v>2788</v>
      </c>
      <c r="H3394" t="str">
        <f>IF(_xlfn.XLOOKUP(E3394,LD_01[DOCUMENTO],LD_01[REVISÃO])=F3394,"VIGENTE","OBSOLETO")</f>
        <v>VIGENTE</v>
      </c>
      <c r="I3394" t="s">
        <v>5914</v>
      </c>
      <c r="J3394" t="s">
        <v>5915</v>
      </c>
      <c r="K3394" t="str">
        <f t="shared" si="186"/>
        <v>MSV-163MS-647-650</v>
      </c>
      <c r="L3394" t="str">
        <f>_xlfn.XLOOKUP(E3394,LD_PROJETOS!A:A,LD_PROJETOS!H:H)</f>
        <v>GG</v>
      </c>
      <c r="M3394" t="str">
        <f t="shared" si="187"/>
        <v/>
      </c>
      <c r="N3394" t="str">
        <f t="shared" si="188"/>
        <v>C:\Users\luis.nunes\OneDrive - ATERPA\00.SERVIDOR\SALA TÉCNICA\00.PROJETOS\02.DOCUMENTOS\ANO 02\MSV-163MS-647-650\GG</v>
      </c>
    </row>
    <row r="3395" spans="1:14" x14ac:dyDescent="0.3">
      <c r="A3395" t="s">
        <v>5598</v>
      </c>
      <c r="B3395">
        <v>11681979</v>
      </c>
      <c r="C3395" t="s">
        <v>5754</v>
      </c>
      <c r="D3395" s="11">
        <v>46043</v>
      </c>
      <c r="E3395" t="s">
        <v>5829</v>
      </c>
      <c r="F3395" t="s">
        <v>5908</v>
      </c>
      <c r="G3395" t="s">
        <v>2787</v>
      </c>
      <c r="H3395" t="str">
        <f>IF(_xlfn.XLOOKUP(E3395,LD_01[DOCUMENTO],LD_01[REVISÃO])=F3395,"VIGENTE","OBSOLETO")</f>
        <v>VIGENTE</v>
      </c>
      <c r="I3395" t="s">
        <v>5914</v>
      </c>
      <c r="J3395" t="s">
        <v>5915</v>
      </c>
      <c r="K3395" t="str">
        <f t="shared" si="186"/>
        <v>MSV-163MS-647-650</v>
      </c>
      <c r="L3395" t="str">
        <f>_xlfn.XLOOKUP(E3395,LD_PROJETOS!A:A,LD_PROJETOS!H:H)</f>
        <v>GG</v>
      </c>
      <c r="M3395" t="str">
        <f t="shared" si="187"/>
        <v/>
      </c>
      <c r="N3395" t="str">
        <f t="shared" si="188"/>
        <v>C:\Users\luis.nunes\OneDrive - ATERPA\00.SERVIDOR\SALA TÉCNICA\00.PROJETOS\02.DOCUMENTOS\ANO 02\MSV-163MS-647-650\GG</v>
      </c>
    </row>
    <row r="3396" spans="1:14" x14ac:dyDescent="0.3">
      <c r="A3396" t="s">
        <v>5599</v>
      </c>
      <c r="B3396">
        <v>2732950</v>
      </c>
      <c r="C3396" t="s">
        <v>5754</v>
      </c>
      <c r="D3396" s="11">
        <v>46043</v>
      </c>
      <c r="E3396" t="s">
        <v>5829</v>
      </c>
      <c r="F3396" t="s">
        <v>5908</v>
      </c>
      <c r="G3396" t="s">
        <v>2788</v>
      </c>
      <c r="H3396" t="str">
        <f>IF(_xlfn.XLOOKUP(E3396,LD_01[DOCUMENTO],LD_01[REVISÃO])=F3396,"VIGENTE","OBSOLETO")</f>
        <v>VIGENTE</v>
      </c>
      <c r="I3396" t="s">
        <v>5914</v>
      </c>
      <c r="J3396" t="s">
        <v>5915</v>
      </c>
      <c r="K3396" t="str">
        <f t="shared" si="186"/>
        <v>MSV-163MS-647-650</v>
      </c>
      <c r="L3396" t="str">
        <f>_xlfn.XLOOKUP(E3396,LD_PROJETOS!A:A,LD_PROJETOS!H:H)</f>
        <v>GG</v>
      </c>
      <c r="M3396" t="str">
        <f t="shared" si="187"/>
        <v/>
      </c>
      <c r="N3396" t="str">
        <f t="shared" si="188"/>
        <v>C:\Users\luis.nunes\OneDrive - ATERPA\00.SERVIDOR\SALA TÉCNICA\00.PROJETOS\02.DOCUMENTOS\ANO 02\MSV-163MS-647-650\GG</v>
      </c>
    </row>
    <row r="3397" spans="1:14" x14ac:dyDescent="0.3">
      <c r="A3397" t="s">
        <v>5600</v>
      </c>
      <c r="B3397">
        <v>11666664</v>
      </c>
      <c r="C3397" t="s">
        <v>5754</v>
      </c>
      <c r="D3397" s="11">
        <v>46043</v>
      </c>
      <c r="E3397" t="s">
        <v>5830</v>
      </c>
      <c r="F3397" t="s">
        <v>5908</v>
      </c>
      <c r="G3397" t="s">
        <v>2787</v>
      </c>
      <c r="H3397" t="str">
        <f>IF(_xlfn.XLOOKUP(E3397,LD_01[DOCUMENTO],LD_01[REVISÃO])=F3397,"VIGENTE","OBSOLETO")</f>
        <v>VIGENTE</v>
      </c>
      <c r="I3397" t="s">
        <v>5914</v>
      </c>
      <c r="J3397" t="s">
        <v>5915</v>
      </c>
      <c r="K3397" t="str">
        <f t="shared" si="186"/>
        <v>MSV-163MS-647-650</v>
      </c>
      <c r="L3397" t="str">
        <f>_xlfn.XLOOKUP(E3397,LD_PROJETOS!A:A,LD_PROJETOS!H:H)</f>
        <v>GG</v>
      </c>
      <c r="M3397" t="str">
        <f t="shared" si="187"/>
        <v/>
      </c>
      <c r="N3397" t="str">
        <f t="shared" si="188"/>
        <v>C:\Users\luis.nunes\OneDrive - ATERPA\00.SERVIDOR\SALA TÉCNICA\00.PROJETOS\02.DOCUMENTOS\ANO 02\MSV-163MS-647-650\GG</v>
      </c>
    </row>
    <row r="3398" spans="1:14" x14ac:dyDescent="0.3">
      <c r="A3398" t="s">
        <v>5601</v>
      </c>
      <c r="B3398">
        <v>1648629</v>
      </c>
      <c r="C3398" t="s">
        <v>5754</v>
      </c>
      <c r="D3398" s="11">
        <v>46043</v>
      </c>
      <c r="E3398" t="s">
        <v>5830</v>
      </c>
      <c r="F3398" t="s">
        <v>5908</v>
      </c>
      <c r="G3398" t="s">
        <v>2788</v>
      </c>
      <c r="H3398" t="str">
        <f>IF(_xlfn.XLOOKUP(E3398,LD_01[DOCUMENTO],LD_01[REVISÃO])=F3398,"VIGENTE","OBSOLETO")</f>
        <v>VIGENTE</v>
      </c>
      <c r="I3398" t="s">
        <v>5914</v>
      </c>
      <c r="J3398" t="s">
        <v>5915</v>
      </c>
      <c r="K3398" t="str">
        <f t="shared" si="186"/>
        <v>MSV-163MS-647-650</v>
      </c>
      <c r="L3398" t="str">
        <f>_xlfn.XLOOKUP(E3398,LD_PROJETOS!A:A,LD_PROJETOS!H:H)</f>
        <v>GG</v>
      </c>
      <c r="M3398" t="str">
        <f t="shared" si="187"/>
        <v/>
      </c>
      <c r="N3398" t="str">
        <f t="shared" si="188"/>
        <v>C:\Users\luis.nunes\OneDrive - ATERPA\00.SERVIDOR\SALA TÉCNICA\00.PROJETOS\02.DOCUMENTOS\ANO 02\MSV-163MS-647-650\GG</v>
      </c>
    </row>
    <row r="3399" spans="1:14" x14ac:dyDescent="0.3">
      <c r="A3399" t="s">
        <v>5602</v>
      </c>
      <c r="B3399">
        <v>11673088</v>
      </c>
      <c r="C3399" t="s">
        <v>5754</v>
      </c>
      <c r="D3399" s="11">
        <v>46043</v>
      </c>
      <c r="E3399" t="s">
        <v>5831</v>
      </c>
      <c r="F3399" t="s">
        <v>5908</v>
      </c>
      <c r="G3399" t="s">
        <v>2787</v>
      </c>
      <c r="H3399" t="str">
        <f>IF(_xlfn.XLOOKUP(E3399,LD_01[DOCUMENTO],LD_01[REVISÃO])=F3399,"VIGENTE","OBSOLETO")</f>
        <v>VIGENTE</v>
      </c>
      <c r="I3399" t="s">
        <v>5914</v>
      </c>
      <c r="J3399" t="s">
        <v>5915</v>
      </c>
      <c r="K3399" t="str">
        <f t="shared" si="186"/>
        <v>MSV-163MS-647-650</v>
      </c>
      <c r="L3399" t="str">
        <f>_xlfn.XLOOKUP(E3399,LD_PROJETOS!A:A,LD_PROJETOS!H:H)</f>
        <v>GG</v>
      </c>
      <c r="M3399" t="str">
        <f t="shared" si="187"/>
        <v/>
      </c>
      <c r="N3399" t="str">
        <f t="shared" si="188"/>
        <v>C:\Users\luis.nunes\OneDrive - ATERPA\00.SERVIDOR\SALA TÉCNICA\00.PROJETOS\02.DOCUMENTOS\ANO 02\MSV-163MS-647-650\GG</v>
      </c>
    </row>
    <row r="3400" spans="1:14" x14ac:dyDescent="0.3">
      <c r="A3400" t="s">
        <v>5603</v>
      </c>
      <c r="B3400">
        <v>1119026</v>
      </c>
      <c r="C3400" t="s">
        <v>5754</v>
      </c>
      <c r="D3400" s="11">
        <v>46043</v>
      </c>
      <c r="E3400" t="s">
        <v>5831</v>
      </c>
      <c r="F3400" t="s">
        <v>5908</v>
      </c>
      <c r="G3400" t="s">
        <v>2788</v>
      </c>
      <c r="H3400" t="str">
        <f>IF(_xlfn.XLOOKUP(E3400,LD_01[DOCUMENTO],LD_01[REVISÃO])=F3400,"VIGENTE","OBSOLETO")</f>
        <v>VIGENTE</v>
      </c>
      <c r="I3400" t="s">
        <v>5914</v>
      </c>
      <c r="J3400" t="s">
        <v>5915</v>
      </c>
      <c r="K3400" t="str">
        <f t="shared" si="186"/>
        <v>MSV-163MS-647-650</v>
      </c>
      <c r="L3400" t="str">
        <f>_xlfn.XLOOKUP(E3400,LD_PROJETOS!A:A,LD_PROJETOS!H:H)</f>
        <v>GG</v>
      </c>
      <c r="M3400" t="str">
        <f t="shared" si="187"/>
        <v/>
      </c>
      <c r="N3400" t="str">
        <f t="shared" si="188"/>
        <v>C:\Users\luis.nunes\OneDrive - ATERPA\00.SERVIDOR\SALA TÉCNICA\00.PROJETOS\02.DOCUMENTOS\ANO 02\MSV-163MS-647-650\GG</v>
      </c>
    </row>
    <row r="3401" spans="1:14" x14ac:dyDescent="0.3">
      <c r="A3401" t="s">
        <v>5604</v>
      </c>
      <c r="B3401">
        <v>11721807</v>
      </c>
      <c r="C3401" t="s">
        <v>5754</v>
      </c>
      <c r="D3401" s="11">
        <v>46043</v>
      </c>
      <c r="E3401" t="s">
        <v>5832</v>
      </c>
      <c r="F3401" t="s">
        <v>5908</v>
      </c>
      <c r="G3401" t="s">
        <v>2787</v>
      </c>
      <c r="H3401" t="str">
        <f>IF(_xlfn.XLOOKUP(E3401,LD_01[DOCUMENTO],LD_01[REVISÃO])=F3401,"VIGENTE","OBSOLETO")</f>
        <v>VIGENTE</v>
      </c>
      <c r="I3401" t="s">
        <v>5914</v>
      </c>
      <c r="J3401" t="s">
        <v>5915</v>
      </c>
      <c r="K3401" t="str">
        <f t="shared" ref="K3401:K3418" si="189">"MSV-163MS-"&amp;I3401</f>
        <v>MSV-163MS-647-650</v>
      </c>
      <c r="L3401" t="str">
        <f>_xlfn.XLOOKUP(E3401,LD_PROJETOS!A:A,LD_PROJETOS!H:H)</f>
        <v>GG</v>
      </c>
      <c r="M3401" t="str">
        <f t="shared" ref="M3401:M3418" si="190">IF(H3401&lt;&gt;"OBSOLETO","",H3401)</f>
        <v/>
      </c>
      <c r="N3401" t="str">
        <f t="shared" ref="N3401:N3418" si="191">_xlfn.TEXTJOIN("\",TRUE,J3401:M3401)</f>
        <v>C:\Users\luis.nunes\OneDrive - ATERPA\00.SERVIDOR\SALA TÉCNICA\00.PROJETOS\02.DOCUMENTOS\ANO 02\MSV-163MS-647-650\GG</v>
      </c>
    </row>
    <row r="3402" spans="1:14" x14ac:dyDescent="0.3">
      <c r="A3402" t="s">
        <v>5605</v>
      </c>
      <c r="B3402">
        <v>1550823</v>
      </c>
      <c r="C3402" t="s">
        <v>5754</v>
      </c>
      <c r="D3402" s="11">
        <v>46043</v>
      </c>
      <c r="E3402" t="s">
        <v>5832</v>
      </c>
      <c r="F3402" t="s">
        <v>5908</v>
      </c>
      <c r="G3402" t="s">
        <v>2788</v>
      </c>
      <c r="H3402" t="str">
        <f>IF(_xlfn.XLOOKUP(E3402,LD_01[DOCUMENTO],LD_01[REVISÃO])=F3402,"VIGENTE","OBSOLETO")</f>
        <v>VIGENTE</v>
      </c>
      <c r="I3402" t="s">
        <v>5914</v>
      </c>
      <c r="J3402" t="s">
        <v>5915</v>
      </c>
      <c r="K3402" t="str">
        <f t="shared" si="189"/>
        <v>MSV-163MS-647-650</v>
      </c>
      <c r="L3402" t="str">
        <f>_xlfn.XLOOKUP(E3402,LD_PROJETOS!A:A,LD_PROJETOS!H:H)</f>
        <v>GG</v>
      </c>
      <c r="M3402" t="str">
        <f t="shared" si="190"/>
        <v/>
      </c>
      <c r="N3402" t="str">
        <f t="shared" si="191"/>
        <v>C:\Users\luis.nunes\OneDrive - ATERPA\00.SERVIDOR\SALA TÉCNICA\00.PROJETOS\02.DOCUMENTOS\ANO 02\MSV-163MS-647-650\GG</v>
      </c>
    </row>
    <row r="3403" spans="1:14" x14ac:dyDescent="0.3">
      <c r="A3403" t="s">
        <v>5606</v>
      </c>
      <c r="B3403">
        <v>11715829</v>
      </c>
      <c r="C3403" t="s">
        <v>5754</v>
      </c>
      <c r="D3403" s="11">
        <v>46043</v>
      </c>
      <c r="E3403" t="s">
        <v>5833</v>
      </c>
      <c r="F3403" t="s">
        <v>5908</v>
      </c>
      <c r="G3403" t="s">
        <v>2787</v>
      </c>
      <c r="H3403" t="str">
        <f>IF(_xlfn.XLOOKUP(E3403,LD_01[DOCUMENTO],LD_01[REVISÃO])=F3403,"VIGENTE","OBSOLETO")</f>
        <v>VIGENTE</v>
      </c>
      <c r="I3403" t="s">
        <v>5914</v>
      </c>
      <c r="J3403" t="s">
        <v>5915</v>
      </c>
      <c r="K3403" t="str">
        <f t="shared" si="189"/>
        <v>MSV-163MS-647-650</v>
      </c>
      <c r="L3403" t="str">
        <f>_xlfn.XLOOKUP(E3403,LD_PROJETOS!A:A,LD_PROJETOS!H:H)</f>
        <v>GG</v>
      </c>
      <c r="M3403" t="str">
        <f t="shared" si="190"/>
        <v/>
      </c>
      <c r="N3403" t="str">
        <f t="shared" si="191"/>
        <v>C:\Users\luis.nunes\OneDrive - ATERPA\00.SERVIDOR\SALA TÉCNICA\00.PROJETOS\02.DOCUMENTOS\ANO 02\MSV-163MS-647-650\GG</v>
      </c>
    </row>
    <row r="3404" spans="1:14" x14ac:dyDescent="0.3">
      <c r="A3404" t="s">
        <v>5607</v>
      </c>
      <c r="B3404">
        <v>1534869</v>
      </c>
      <c r="C3404" t="s">
        <v>5754</v>
      </c>
      <c r="D3404" s="11">
        <v>46043</v>
      </c>
      <c r="E3404" t="s">
        <v>5833</v>
      </c>
      <c r="F3404" t="s">
        <v>5908</v>
      </c>
      <c r="G3404" t="s">
        <v>2788</v>
      </c>
      <c r="H3404" t="str">
        <f>IF(_xlfn.XLOOKUP(E3404,LD_01[DOCUMENTO],LD_01[REVISÃO])=F3404,"VIGENTE","OBSOLETO")</f>
        <v>VIGENTE</v>
      </c>
      <c r="I3404" t="s">
        <v>5914</v>
      </c>
      <c r="J3404" t="s">
        <v>5915</v>
      </c>
      <c r="K3404" t="str">
        <f t="shared" si="189"/>
        <v>MSV-163MS-647-650</v>
      </c>
      <c r="L3404" t="str">
        <f>_xlfn.XLOOKUP(E3404,LD_PROJETOS!A:A,LD_PROJETOS!H:H)</f>
        <v>GG</v>
      </c>
      <c r="M3404" t="str">
        <f t="shared" si="190"/>
        <v/>
      </c>
      <c r="N3404" t="str">
        <f t="shared" si="191"/>
        <v>C:\Users\luis.nunes\OneDrive - ATERPA\00.SERVIDOR\SALA TÉCNICA\00.PROJETOS\02.DOCUMENTOS\ANO 02\MSV-163MS-647-650\GG</v>
      </c>
    </row>
    <row r="3405" spans="1:14" x14ac:dyDescent="0.3">
      <c r="A3405" t="s">
        <v>5608</v>
      </c>
      <c r="B3405">
        <v>11728549</v>
      </c>
      <c r="C3405" t="s">
        <v>5754</v>
      </c>
      <c r="D3405" s="11">
        <v>46043</v>
      </c>
      <c r="E3405" t="s">
        <v>5834</v>
      </c>
      <c r="F3405" t="s">
        <v>5908</v>
      </c>
      <c r="G3405" t="s">
        <v>2787</v>
      </c>
      <c r="H3405" t="str">
        <f>IF(_xlfn.XLOOKUP(E3405,LD_01[DOCUMENTO],LD_01[REVISÃO])=F3405,"VIGENTE","OBSOLETO")</f>
        <v>VIGENTE</v>
      </c>
      <c r="I3405" t="s">
        <v>5914</v>
      </c>
      <c r="J3405" t="s">
        <v>5915</v>
      </c>
      <c r="K3405" t="str">
        <f t="shared" si="189"/>
        <v>MSV-163MS-647-650</v>
      </c>
      <c r="L3405" t="str">
        <f>_xlfn.XLOOKUP(E3405,LD_PROJETOS!A:A,LD_PROJETOS!H:H)</f>
        <v>GG</v>
      </c>
      <c r="M3405" t="str">
        <f t="shared" si="190"/>
        <v/>
      </c>
      <c r="N3405" t="str">
        <f t="shared" si="191"/>
        <v>C:\Users\luis.nunes\OneDrive - ATERPA\00.SERVIDOR\SALA TÉCNICA\00.PROJETOS\02.DOCUMENTOS\ANO 02\MSV-163MS-647-650\GG</v>
      </c>
    </row>
    <row r="3406" spans="1:14" x14ac:dyDescent="0.3">
      <c r="A3406" t="s">
        <v>5609</v>
      </c>
      <c r="B3406">
        <v>1255349</v>
      </c>
      <c r="C3406" t="s">
        <v>5754</v>
      </c>
      <c r="D3406" s="11">
        <v>46043</v>
      </c>
      <c r="E3406" t="s">
        <v>5834</v>
      </c>
      <c r="F3406" t="s">
        <v>5908</v>
      </c>
      <c r="G3406" t="s">
        <v>2788</v>
      </c>
      <c r="H3406" t="str">
        <f>IF(_xlfn.XLOOKUP(E3406,LD_01[DOCUMENTO],LD_01[REVISÃO])=F3406,"VIGENTE","OBSOLETO")</f>
        <v>VIGENTE</v>
      </c>
      <c r="I3406" t="s">
        <v>5914</v>
      </c>
      <c r="J3406" t="s">
        <v>5915</v>
      </c>
      <c r="K3406" t="str">
        <f t="shared" si="189"/>
        <v>MSV-163MS-647-650</v>
      </c>
      <c r="L3406" t="str">
        <f>_xlfn.XLOOKUP(E3406,LD_PROJETOS!A:A,LD_PROJETOS!H:H)</f>
        <v>GG</v>
      </c>
      <c r="M3406" t="str">
        <f t="shared" si="190"/>
        <v/>
      </c>
      <c r="N3406" t="str">
        <f t="shared" si="191"/>
        <v>C:\Users\luis.nunes\OneDrive - ATERPA\00.SERVIDOR\SALA TÉCNICA\00.PROJETOS\02.DOCUMENTOS\ANO 02\MSV-163MS-647-650\GG</v>
      </c>
    </row>
    <row r="3407" spans="1:14" x14ac:dyDescent="0.3">
      <c r="A3407" t="s">
        <v>5610</v>
      </c>
      <c r="B3407">
        <v>11691860</v>
      </c>
      <c r="C3407" t="s">
        <v>5754</v>
      </c>
      <c r="D3407" s="11">
        <v>46043</v>
      </c>
      <c r="E3407" t="s">
        <v>5835</v>
      </c>
      <c r="F3407" t="s">
        <v>5911</v>
      </c>
      <c r="G3407" t="s">
        <v>2787</v>
      </c>
      <c r="H3407" t="str">
        <f>IF(_xlfn.XLOOKUP(E3407,LD_01[DOCUMENTO],LD_01[REVISÃO])=F3407,"VIGENTE","OBSOLETO")</f>
        <v>VIGENTE</v>
      </c>
      <c r="I3407" t="s">
        <v>5914</v>
      </c>
      <c r="J3407" t="s">
        <v>5915</v>
      </c>
      <c r="K3407" t="str">
        <f t="shared" si="189"/>
        <v>MSV-163MS-647-650</v>
      </c>
      <c r="L3407" t="str">
        <f>_xlfn.XLOOKUP(E3407,LD_PROJETOS!A:A,LD_PROJETOS!H:H)</f>
        <v>GG</v>
      </c>
      <c r="M3407" t="str">
        <f t="shared" si="190"/>
        <v/>
      </c>
      <c r="N3407" t="str">
        <f t="shared" si="191"/>
        <v>C:\Users\luis.nunes\OneDrive - ATERPA\00.SERVIDOR\SALA TÉCNICA\00.PROJETOS\02.DOCUMENTOS\ANO 02\MSV-163MS-647-650\GG</v>
      </c>
    </row>
    <row r="3408" spans="1:14" x14ac:dyDescent="0.3">
      <c r="A3408" t="s">
        <v>5611</v>
      </c>
      <c r="B3408">
        <v>1290846</v>
      </c>
      <c r="C3408" t="s">
        <v>5754</v>
      </c>
      <c r="D3408" s="11">
        <v>46043</v>
      </c>
      <c r="E3408" t="s">
        <v>5835</v>
      </c>
      <c r="F3408" t="s">
        <v>5911</v>
      </c>
      <c r="G3408" t="s">
        <v>2788</v>
      </c>
      <c r="H3408" t="str">
        <f>IF(_xlfn.XLOOKUP(E3408,LD_01[DOCUMENTO],LD_01[REVISÃO])=F3408,"VIGENTE","OBSOLETO")</f>
        <v>VIGENTE</v>
      </c>
      <c r="I3408" t="s">
        <v>5914</v>
      </c>
      <c r="J3408" t="s">
        <v>5915</v>
      </c>
      <c r="K3408" t="str">
        <f t="shared" si="189"/>
        <v>MSV-163MS-647-650</v>
      </c>
      <c r="L3408" t="str">
        <f>_xlfn.XLOOKUP(E3408,LD_PROJETOS!A:A,LD_PROJETOS!H:H)</f>
        <v>GG</v>
      </c>
      <c r="M3408" t="str">
        <f t="shared" si="190"/>
        <v/>
      </c>
      <c r="N3408" t="str">
        <f t="shared" si="191"/>
        <v>C:\Users\luis.nunes\OneDrive - ATERPA\00.SERVIDOR\SALA TÉCNICA\00.PROJETOS\02.DOCUMENTOS\ANO 02\MSV-163MS-647-650\GG</v>
      </c>
    </row>
    <row r="3409" spans="1:14" x14ac:dyDescent="0.3">
      <c r="A3409" t="s">
        <v>5612</v>
      </c>
      <c r="B3409">
        <v>11687521</v>
      </c>
      <c r="C3409" t="s">
        <v>5754</v>
      </c>
      <c r="D3409" s="11">
        <v>46043</v>
      </c>
      <c r="E3409" t="s">
        <v>5836</v>
      </c>
      <c r="F3409" t="s">
        <v>5911</v>
      </c>
      <c r="G3409" t="s">
        <v>2787</v>
      </c>
      <c r="H3409" t="str">
        <f>IF(_xlfn.XLOOKUP(E3409,LD_01[DOCUMENTO],LD_01[REVISÃO])=F3409,"VIGENTE","OBSOLETO")</f>
        <v>VIGENTE</v>
      </c>
      <c r="I3409" t="s">
        <v>5914</v>
      </c>
      <c r="J3409" t="s">
        <v>5915</v>
      </c>
      <c r="K3409" t="str">
        <f t="shared" si="189"/>
        <v>MSV-163MS-647-650</v>
      </c>
      <c r="L3409" t="str">
        <f>_xlfn.XLOOKUP(E3409,LD_PROJETOS!A:A,LD_PROJETOS!H:H)</f>
        <v>GG</v>
      </c>
      <c r="M3409" t="str">
        <f t="shared" si="190"/>
        <v/>
      </c>
      <c r="N3409" t="str">
        <f t="shared" si="191"/>
        <v>C:\Users\luis.nunes\OneDrive - ATERPA\00.SERVIDOR\SALA TÉCNICA\00.PROJETOS\02.DOCUMENTOS\ANO 02\MSV-163MS-647-650\GG</v>
      </c>
    </row>
    <row r="3410" spans="1:14" x14ac:dyDescent="0.3">
      <c r="A3410" t="s">
        <v>5613</v>
      </c>
      <c r="B3410">
        <v>1846250</v>
      </c>
      <c r="C3410" t="s">
        <v>5754</v>
      </c>
      <c r="D3410" s="11">
        <v>46043</v>
      </c>
      <c r="E3410" t="s">
        <v>5836</v>
      </c>
      <c r="F3410" t="s">
        <v>5911</v>
      </c>
      <c r="G3410" t="s">
        <v>2788</v>
      </c>
      <c r="H3410" t="str">
        <f>IF(_xlfn.XLOOKUP(E3410,LD_01[DOCUMENTO],LD_01[REVISÃO])=F3410,"VIGENTE","OBSOLETO")</f>
        <v>VIGENTE</v>
      </c>
      <c r="I3410" t="s">
        <v>5914</v>
      </c>
      <c r="J3410" t="s">
        <v>5915</v>
      </c>
      <c r="K3410" t="str">
        <f t="shared" si="189"/>
        <v>MSV-163MS-647-650</v>
      </c>
      <c r="L3410" t="str">
        <f>_xlfn.XLOOKUP(E3410,LD_PROJETOS!A:A,LD_PROJETOS!H:H)</f>
        <v>GG</v>
      </c>
      <c r="M3410" t="str">
        <f t="shared" si="190"/>
        <v/>
      </c>
      <c r="N3410" t="str">
        <f t="shared" si="191"/>
        <v>C:\Users\luis.nunes\OneDrive - ATERPA\00.SERVIDOR\SALA TÉCNICA\00.PROJETOS\02.DOCUMENTOS\ANO 02\MSV-163MS-647-650\GG</v>
      </c>
    </row>
    <row r="3411" spans="1:14" x14ac:dyDescent="0.3">
      <c r="A3411" t="s">
        <v>5614</v>
      </c>
      <c r="B3411">
        <v>11706922</v>
      </c>
      <c r="C3411" t="s">
        <v>5754</v>
      </c>
      <c r="D3411" s="11">
        <v>46043</v>
      </c>
      <c r="E3411" t="s">
        <v>5837</v>
      </c>
      <c r="F3411" t="s">
        <v>5911</v>
      </c>
      <c r="G3411" t="s">
        <v>2787</v>
      </c>
      <c r="H3411" t="str">
        <f>IF(_xlfn.XLOOKUP(E3411,LD_01[DOCUMENTO],LD_01[REVISÃO])=F3411,"VIGENTE","OBSOLETO")</f>
        <v>VIGENTE</v>
      </c>
      <c r="I3411" t="s">
        <v>5914</v>
      </c>
      <c r="J3411" t="s">
        <v>5915</v>
      </c>
      <c r="K3411" t="str">
        <f t="shared" si="189"/>
        <v>MSV-163MS-647-650</v>
      </c>
      <c r="L3411" t="str">
        <f>_xlfn.XLOOKUP(E3411,LD_PROJETOS!A:A,LD_PROJETOS!H:H)</f>
        <v>GG</v>
      </c>
      <c r="M3411" t="str">
        <f t="shared" si="190"/>
        <v/>
      </c>
      <c r="N3411" t="str">
        <f t="shared" si="191"/>
        <v>C:\Users\luis.nunes\OneDrive - ATERPA\00.SERVIDOR\SALA TÉCNICA\00.PROJETOS\02.DOCUMENTOS\ANO 02\MSV-163MS-647-650\GG</v>
      </c>
    </row>
    <row r="3412" spans="1:14" x14ac:dyDescent="0.3">
      <c r="A3412" t="s">
        <v>5615</v>
      </c>
      <c r="B3412">
        <v>1185476</v>
      </c>
      <c r="C3412" t="s">
        <v>5754</v>
      </c>
      <c r="D3412" s="11">
        <v>46043</v>
      </c>
      <c r="E3412" t="s">
        <v>5837</v>
      </c>
      <c r="F3412" t="s">
        <v>5911</v>
      </c>
      <c r="G3412" t="s">
        <v>2788</v>
      </c>
      <c r="H3412" t="str">
        <f>IF(_xlfn.XLOOKUP(E3412,LD_01[DOCUMENTO],LD_01[REVISÃO])=F3412,"VIGENTE","OBSOLETO")</f>
        <v>VIGENTE</v>
      </c>
      <c r="I3412" t="s">
        <v>5914</v>
      </c>
      <c r="J3412" t="s">
        <v>5915</v>
      </c>
      <c r="K3412" t="str">
        <f t="shared" si="189"/>
        <v>MSV-163MS-647-650</v>
      </c>
      <c r="L3412" t="str">
        <f>_xlfn.XLOOKUP(E3412,LD_PROJETOS!A:A,LD_PROJETOS!H:H)</f>
        <v>GG</v>
      </c>
      <c r="M3412" t="str">
        <f t="shared" si="190"/>
        <v/>
      </c>
      <c r="N3412" t="str">
        <f t="shared" si="191"/>
        <v>C:\Users\luis.nunes\OneDrive - ATERPA\00.SERVIDOR\SALA TÉCNICA\00.PROJETOS\02.DOCUMENTOS\ANO 02\MSV-163MS-647-650\GG</v>
      </c>
    </row>
    <row r="3413" spans="1:14" x14ac:dyDescent="0.3">
      <c r="A3413" t="s">
        <v>5616</v>
      </c>
      <c r="B3413">
        <v>10655797</v>
      </c>
      <c r="C3413" t="s">
        <v>5754</v>
      </c>
      <c r="D3413" s="11">
        <v>46043</v>
      </c>
      <c r="E3413" t="s">
        <v>5838</v>
      </c>
      <c r="F3413" t="s">
        <v>5909</v>
      </c>
      <c r="G3413" t="s">
        <v>3477</v>
      </c>
      <c r="H3413" t="str">
        <f>IF(_xlfn.XLOOKUP(E3413,LD_01[DOCUMENTO],LD_01[REVISÃO])=F3413,"VIGENTE","OBSOLETO")</f>
        <v>VIGENTE</v>
      </c>
      <c r="I3413" t="s">
        <v>5914</v>
      </c>
      <c r="J3413" t="s">
        <v>5915</v>
      </c>
      <c r="K3413" t="str">
        <f t="shared" si="189"/>
        <v>MSV-163MS-647-650</v>
      </c>
      <c r="L3413" t="str">
        <f>_xlfn.XLOOKUP(E3413,LD_PROJETOS!A:A,LD_PROJETOS!H:H)</f>
        <v>GG</v>
      </c>
      <c r="M3413" t="str">
        <f t="shared" si="190"/>
        <v/>
      </c>
      <c r="N3413" t="str">
        <f t="shared" si="191"/>
        <v>C:\Users\luis.nunes\OneDrive - ATERPA\00.SERVIDOR\SALA TÉCNICA\00.PROJETOS\02.DOCUMENTOS\ANO 02\MSV-163MS-647-650\GG</v>
      </c>
    </row>
    <row r="3414" spans="1:14" x14ac:dyDescent="0.3">
      <c r="A3414" t="s">
        <v>5617</v>
      </c>
      <c r="B3414">
        <v>5254106</v>
      </c>
      <c r="C3414" t="s">
        <v>5754</v>
      </c>
      <c r="D3414" s="11">
        <v>46043</v>
      </c>
      <c r="E3414" t="s">
        <v>5838</v>
      </c>
      <c r="F3414" t="s">
        <v>5909</v>
      </c>
      <c r="G3414" t="s">
        <v>2788</v>
      </c>
      <c r="H3414" t="str">
        <f>IF(_xlfn.XLOOKUP(E3414,LD_01[DOCUMENTO],LD_01[REVISÃO])=F3414,"VIGENTE","OBSOLETO")</f>
        <v>VIGENTE</v>
      </c>
      <c r="I3414" t="s">
        <v>5914</v>
      </c>
      <c r="J3414" t="s">
        <v>5915</v>
      </c>
      <c r="K3414" t="str">
        <f t="shared" si="189"/>
        <v>MSV-163MS-647-650</v>
      </c>
      <c r="L3414" t="str">
        <f>_xlfn.XLOOKUP(E3414,LD_PROJETOS!A:A,LD_PROJETOS!H:H)</f>
        <v>GG</v>
      </c>
      <c r="M3414" t="str">
        <f t="shared" si="190"/>
        <v/>
      </c>
      <c r="N3414" t="str">
        <f t="shared" si="191"/>
        <v>C:\Users\luis.nunes\OneDrive - ATERPA\00.SERVIDOR\SALA TÉCNICA\00.PROJETOS\02.DOCUMENTOS\ANO 02\MSV-163MS-647-650\GG</v>
      </c>
    </row>
    <row r="3415" spans="1:14" x14ac:dyDescent="0.3">
      <c r="A3415" t="s">
        <v>5618</v>
      </c>
      <c r="B3415">
        <v>771968</v>
      </c>
      <c r="C3415" t="s">
        <v>5754</v>
      </c>
      <c r="D3415" s="11">
        <v>46043</v>
      </c>
      <c r="E3415" t="s">
        <v>5839</v>
      </c>
      <c r="F3415" t="s">
        <v>5907</v>
      </c>
      <c r="G3415" t="s">
        <v>3477</v>
      </c>
      <c r="H3415" t="str">
        <f>IF(_xlfn.XLOOKUP(E3415,LD_01[DOCUMENTO],LD_01[REVISÃO])=F3415,"VIGENTE","OBSOLETO")</f>
        <v>VIGENTE</v>
      </c>
      <c r="I3415" t="s">
        <v>5914</v>
      </c>
      <c r="J3415" t="s">
        <v>5915</v>
      </c>
      <c r="K3415" t="str">
        <f t="shared" si="189"/>
        <v>MSV-163MS-647-650</v>
      </c>
      <c r="L3415" t="str">
        <f>_xlfn.XLOOKUP(E3415,LD_PROJETOS!A:A,LD_PROJETOS!H:H)</f>
        <v>GG</v>
      </c>
      <c r="M3415" t="str">
        <f t="shared" si="190"/>
        <v/>
      </c>
      <c r="N3415" t="str">
        <f t="shared" si="191"/>
        <v>C:\Users\luis.nunes\OneDrive - ATERPA\00.SERVIDOR\SALA TÉCNICA\00.PROJETOS\02.DOCUMENTOS\ANO 02\MSV-163MS-647-650\GG</v>
      </c>
    </row>
    <row r="3416" spans="1:14" x14ac:dyDescent="0.3">
      <c r="A3416" t="s">
        <v>5619</v>
      </c>
      <c r="B3416">
        <v>73291638</v>
      </c>
      <c r="C3416" t="s">
        <v>5754</v>
      </c>
      <c r="D3416" s="11">
        <v>46043</v>
      </c>
      <c r="E3416" t="s">
        <v>5839</v>
      </c>
      <c r="F3416" t="s">
        <v>5907</v>
      </c>
      <c r="G3416" t="s">
        <v>2788</v>
      </c>
      <c r="H3416" t="str">
        <f>IF(_xlfn.XLOOKUP(E3416,LD_01[DOCUMENTO],LD_01[REVISÃO])=F3416,"VIGENTE","OBSOLETO")</f>
        <v>VIGENTE</v>
      </c>
      <c r="I3416" t="s">
        <v>5914</v>
      </c>
      <c r="J3416" t="s">
        <v>5915</v>
      </c>
      <c r="K3416" t="str">
        <f t="shared" si="189"/>
        <v>MSV-163MS-647-650</v>
      </c>
      <c r="L3416" t="str">
        <f>_xlfn.XLOOKUP(E3416,LD_PROJETOS!A:A,LD_PROJETOS!H:H)</f>
        <v>GG</v>
      </c>
      <c r="M3416" t="str">
        <f t="shared" si="190"/>
        <v/>
      </c>
      <c r="N3416" t="str">
        <f t="shared" si="191"/>
        <v>C:\Users\luis.nunes\OneDrive - ATERPA\00.SERVIDOR\SALA TÉCNICA\00.PROJETOS\02.DOCUMENTOS\ANO 02\MSV-163MS-647-650\GG</v>
      </c>
    </row>
    <row r="3417" spans="1:14" x14ac:dyDescent="0.3">
      <c r="A3417" t="s">
        <v>5620</v>
      </c>
      <c r="B3417">
        <v>771958</v>
      </c>
      <c r="C3417" t="s">
        <v>5754</v>
      </c>
      <c r="D3417" s="11">
        <v>46043</v>
      </c>
      <c r="E3417" t="s">
        <v>5840</v>
      </c>
      <c r="F3417" t="s">
        <v>5907</v>
      </c>
      <c r="G3417" t="s">
        <v>3477</v>
      </c>
      <c r="H3417" t="str">
        <f>IF(_xlfn.XLOOKUP(E3417,LD_01[DOCUMENTO],LD_01[REVISÃO])=F3417,"VIGENTE","OBSOLETO")</f>
        <v>VIGENTE</v>
      </c>
      <c r="I3417" t="s">
        <v>5914</v>
      </c>
      <c r="J3417" t="s">
        <v>5915</v>
      </c>
      <c r="K3417" t="str">
        <f t="shared" si="189"/>
        <v>MSV-163MS-647-650</v>
      </c>
      <c r="L3417" t="str">
        <f>_xlfn.XLOOKUP(E3417,LD_PROJETOS!A:A,LD_PROJETOS!H:H)</f>
        <v>GG</v>
      </c>
      <c r="M3417" t="str">
        <f t="shared" si="190"/>
        <v/>
      </c>
      <c r="N3417" t="str">
        <f t="shared" si="191"/>
        <v>C:\Users\luis.nunes\OneDrive - ATERPA\00.SERVIDOR\SALA TÉCNICA\00.PROJETOS\02.DOCUMENTOS\ANO 02\MSV-163MS-647-650\GG</v>
      </c>
    </row>
    <row r="3418" spans="1:14" x14ac:dyDescent="0.3">
      <c r="A3418" t="s">
        <v>5621</v>
      </c>
      <c r="B3418">
        <v>9728955</v>
      </c>
      <c r="C3418" t="s">
        <v>5754</v>
      </c>
      <c r="D3418" s="11">
        <v>46043</v>
      </c>
      <c r="E3418" t="s">
        <v>5840</v>
      </c>
      <c r="F3418" t="s">
        <v>5907</v>
      </c>
      <c r="G3418" t="s">
        <v>2788</v>
      </c>
      <c r="H3418" t="str">
        <f>IF(_xlfn.XLOOKUP(E3418,LD_01[DOCUMENTO],LD_01[REVISÃO])=F3418,"VIGENTE","OBSOLETO")</f>
        <v>VIGENTE</v>
      </c>
      <c r="I3418" t="s">
        <v>5914</v>
      </c>
      <c r="J3418" t="s">
        <v>5915</v>
      </c>
      <c r="K3418" t="str">
        <f t="shared" si="189"/>
        <v>MSV-163MS-647-650</v>
      </c>
      <c r="L3418" t="str">
        <f>_xlfn.XLOOKUP(E3418,LD_PROJETOS!A:A,LD_PROJETOS!H:H)</f>
        <v>GG</v>
      </c>
      <c r="M3418" t="str">
        <f t="shared" si="190"/>
        <v/>
      </c>
      <c r="N3418" t="str">
        <f t="shared" si="191"/>
        <v>C:\Users\luis.nunes\OneDrive - ATERPA\00.SERVIDOR\SALA TÉCNICA\00.PROJETOS\02.DOCUMENTOS\ANO 02\MSV-163MS-647-650\GG</v>
      </c>
    </row>
    <row r="3419" spans="1:14" x14ac:dyDescent="0.3">
      <c r="A3419" t="s">
        <v>5622</v>
      </c>
      <c r="B3419">
        <v>2704940</v>
      </c>
      <c r="C3419" t="s">
        <v>5754</v>
      </c>
      <c r="D3419" s="11">
        <v>46043</v>
      </c>
      <c r="E3419" t="s">
        <v>5841</v>
      </c>
      <c r="F3419" t="s">
        <v>5907</v>
      </c>
      <c r="G3419" t="s">
        <v>2787</v>
      </c>
      <c r="H3419" t="str">
        <f>IF(_xlfn.XLOOKUP(E3419,LD_01[DOCUMENTO],LD_01[REVISÃO])=F3419,"VIGENTE","OBSOLETO")</f>
        <v>VIGENTE</v>
      </c>
      <c r="I3419" t="s">
        <v>5914</v>
      </c>
      <c r="J3419" t="s">
        <v>5915</v>
      </c>
      <c r="K3419" t="str">
        <f t="shared" ref="K3419:K3426" si="192">"MSV-163MS-"&amp;I3419</f>
        <v>MSV-163MS-647-650</v>
      </c>
      <c r="L3419" t="str">
        <f>_xlfn.XLOOKUP(E3419,LD_PROJETOS!A:A,LD_PROJETOS!H:H)</f>
        <v>IN</v>
      </c>
      <c r="M3419" t="str">
        <f t="shared" ref="M3419:M3426" si="193">IF(H3419&lt;&gt;"OBSOLETO","",H3419)</f>
        <v/>
      </c>
      <c r="N3419" t="str">
        <f t="shared" ref="N3419:N3426" si="194">_xlfn.TEXTJOIN("\",TRUE,J3419:M3419)</f>
        <v>C:\Users\luis.nunes\OneDrive - ATERPA\00.SERVIDOR\SALA TÉCNICA\00.PROJETOS\02.DOCUMENTOS\ANO 02\MSV-163MS-647-650\IN</v>
      </c>
    </row>
    <row r="3420" spans="1:14" x14ac:dyDescent="0.3">
      <c r="A3420" t="s">
        <v>5623</v>
      </c>
      <c r="B3420">
        <v>942603</v>
      </c>
      <c r="C3420" t="s">
        <v>5754</v>
      </c>
      <c r="D3420" s="11">
        <v>46043</v>
      </c>
      <c r="E3420" t="s">
        <v>5841</v>
      </c>
      <c r="F3420" t="s">
        <v>5907</v>
      </c>
      <c r="G3420" t="s">
        <v>2788</v>
      </c>
      <c r="H3420" t="str">
        <f>IF(_xlfn.XLOOKUP(E3420,LD_01[DOCUMENTO],LD_01[REVISÃO])=F3420,"VIGENTE","OBSOLETO")</f>
        <v>VIGENTE</v>
      </c>
      <c r="I3420" t="s">
        <v>5914</v>
      </c>
      <c r="J3420" t="s">
        <v>5915</v>
      </c>
      <c r="K3420" t="str">
        <f t="shared" si="192"/>
        <v>MSV-163MS-647-650</v>
      </c>
      <c r="L3420" t="str">
        <f>_xlfn.XLOOKUP(E3420,LD_PROJETOS!A:A,LD_PROJETOS!H:H)</f>
        <v>IN</v>
      </c>
      <c r="M3420" t="str">
        <f t="shared" si="193"/>
        <v/>
      </c>
      <c r="N3420" t="str">
        <f t="shared" si="194"/>
        <v>C:\Users\luis.nunes\OneDrive - ATERPA\00.SERVIDOR\SALA TÉCNICA\00.PROJETOS\02.DOCUMENTOS\ANO 02\MSV-163MS-647-650\IN</v>
      </c>
    </row>
    <row r="3421" spans="1:14" x14ac:dyDescent="0.3">
      <c r="A3421" t="s">
        <v>5624</v>
      </c>
      <c r="B3421">
        <v>2707696</v>
      </c>
      <c r="C3421" t="s">
        <v>5754</v>
      </c>
      <c r="D3421" s="11">
        <v>46043</v>
      </c>
      <c r="E3421" t="s">
        <v>5842</v>
      </c>
      <c r="F3421" t="s">
        <v>5907</v>
      </c>
      <c r="G3421" t="s">
        <v>2787</v>
      </c>
      <c r="H3421" t="str">
        <f>IF(_xlfn.XLOOKUP(E3421,LD_01[DOCUMENTO],LD_01[REVISÃO])=F3421,"VIGENTE","OBSOLETO")</f>
        <v>VIGENTE</v>
      </c>
      <c r="I3421" t="s">
        <v>5914</v>
      </c>
      <c r="J3421" t="s">
        <v>5915</v>
      </c>
      <c r="K3421" t="str">
        <f t="shared" si="192"/>
        <v>MSV-163MS-647-650</v>
      </c>
      <c r="L3421" t="str">
        <f>_xlfn.XLOOKUP(E3421,LD_PROJETOS!A:A,LD_PROJETOS!H:H)</f>
        <v>IN</v>
      </c>
      <c r="M3421" t="str">
        <f t="shared" si="193"/>
        <v/>
      </c>
      <c r="N3421" t="str">
        <f t="shared" si="194"/>
        <v>C:\Users\luis.nunes\OneDrive - ATERPA\00.SERVIDOR\SALA TÉCNICA\00.PROJETOS\02.DOCUMENTOS\ANO 02\MSV-163MS-647-650\IN</v>
      </c>
    </row>
    <row r="3422" spans="1:14" x14ac:dyDescent="0.3">
      <c r="A3422" t="s">
        <v>5625</v>
      </c>
      <c r="B3422">
        <v>1025336</v>
      </c>
      <c r="C3422" t="s">
        <v>5754</v>
      </c>
      <c r="D3422" s="11">
        <v>46043</v>
      </c>
      <c r="E3422" t="s">
        <v>5842</v>
      </c>
      <c r="F3422" t="s">
        <v>5907</v>
      </c>
      <c r="G3422" t="s">
        <v>2788</v>
      </c>
      <c r="H3422" t="str">
        <f>IF(_xlfn.XLOOKUP(E3422,LD_01[DOCUMENTO],LD_01[REVISÃO])=F3422,"VIGENTE","OBSOLETO")</f>
        <v>VIGENTE</v>
      </c>
      <c r="I3422" t="s">
        <v>5914</v>
      </c>
      <c r="J3422" t="s">
        <v>5915</v>
      </c>
      <c r="K3422" t="str">
        <f t="shared" si="192"/>
        <v>MSV-163MS-647-650</v>
      </c>
      <c r="L3422" t="str">
        <f>_xlfn.XLOOKUP(E3422,LD_PROJETOS!A:A,LD_PROJETOS!H:H)</f>
        <v>IN</v>
      </c>
      <c r="M3422" t="str">
        <f t="shared" si="193"/>
        <v/>
      </c>
      <c r="N3422" t="str">
        <f t="shared" si="194"/>
        <v>C:\Users\luis.nunes\OneDrive - ATERPA\00.SERVIDOR\SALA TÉCNICA\00.PROJETOS\02.DOCUMENTOS\ANO 02\MSV-163MS-647-650\IN</v>
      </c>
    </row>
    <row r="3423" spans="1:14" x14ac:dyDescent="0.3">
      <c r="A3423" t="s">
        <v>5626</v>
      </c>
      <c r="B3423">
        <v>3241848</v>
      </c>
      <c r="C3423" t="s">
        <v>5754</v>
      </c>
      <c r="D3423" s="11">
        <v>46043</v>
      </c>
      <c r="E3423" t="s">
        <v>5843</v>
      </c>
      <c r="F3423" t="s">
        <v>5907</v>
      </c>
      <c r="G3423" t="s">
        <v>2787</v>
      </c>
      <c r="H3423" t="str">
        <f>IF(_xlfn.XLOOKUP(E3423,LD_01[DOCUMENTO],LD_01[REVISÃO])=F3423,"VIGENTE","OBSOLETO")</f>
        <v>VIGENTE</v>
      </c>
      <c r="I3423" t="s">
        <v>5914</v>
      </c>
      <c r="J3423" t="s">
        <v>5915</v>
      </c>
      <c r="K3423" t="str">
        <f t="shared" si="192"/>
        <v>MSV-163MS-647-650</v>
      </c>
      <c r="L3423" t="str">
        <f>_xlfn.XLOOKUP(E3423,LD_PROJETOS!A:A,LD_PROJETOS!H:H)</f>
        <v>IN</v>
      </c>
      <c r="M3423" t="str">
        <f t="shared" si="193"/>
        <v/>
      </c>
      <c r="N3423" t="str">
        <f t="shared" si="194"/>
        <v>C:\Users\luis.nunes\OneDrive - ATERPA\00.SERVIDOR\SALA TÉCNICA\00.PROJETOS\02.DOCUMENTOS\ANO 02\MSV-163MS-647-650\IN</v>
      </c>
    </row>
    <row r="3424" spans="1:14" x14ac:dyDescent="0.3">
      <c r="A3424" t="s">
        <v>5627</v>
      </c>
      <c r="B3424">
        <v>1722041</v>
      </c>
      <c r="C3424" t="s">
        <v>5754</v>
      </c>
      <c r="D3424" s="11">
        <v>46043</v>
      </c>
      <c r="E3424" t="s">
        <v>5843</v>
      </c>
      <c r="F3424" t="s">
        <v>5907</v>
      </c>
      <c r="G3424" t="s">
        <v>2788</v>
      </c>
      <c r="H3424" t="str">
        <f>IF(_xlfn.XLOOKUP(E3424,LD_01[DOCUMENTO],LD_01[REVISÃO])=F3424,"VIGENTE","OBSOLETO")</f>
        <v>VIGENTE</v>
      </c>
      <c r="I3424" t="s">
        <v>5914</v>
      </c>
      <c r="J3424" t="s">
        <v>5915</v>
      </c>
      <c r="K3424" t="str">
        <f t="shared" si="192"/>
        <v>MSV-163MS-647-650</v>
      </c>
      <c r="L3424" t="str">
        <f>_xlfn.XLOOKUP(E3424,LD_PROJETOS!A:A,LD_PROJETOS!H:H)</f>
        <v>IN</v>
      </c>
      <c r="M3424" t="str">
        <f t="shared" si="193"/>
        <v/>
      </c>
      <c r="N3424" t="str">
        <f t="shared" si="194"/>
        <v>C:\Users\luis.nunes\OneDrive - ATERPA\00.SERVIDOR\SALA TÉCNICA\00.PROJETOS\02.DOCUMENTOS\ANO 02\MSV-163MS-647-650\IN</v>
      </c>
    </row>
    <row r="3425" spans="1:14" x14ac:dyDescent="0.3">
      <c r="A3425" t="s">
        <v>5628</v>
      </c>
      <c r="B3425">
        <v>977330</v>
      </c>
      <c r="C3425" t="s">
        <v>5754</v>
      </c>
      <c r="D3425" s="11">
        <v>46043</v>
      </c>
      <c r="E3425" t="s">
        <v>5844</v>
      </c>
      <c r="F3425" t="s">
        <v>5907</v>
      </c>
      <c r="G3425" t="s">
        <v>3477</v>
      </c>
      <c r="H3425" t="str">
        <f>IF(_xlfn.XLOOKUP(E3425,LD_01[DOCUMENTO],LD_01[REVISÃO])=F3425,"VIGENTE","OBSOLETO")</f>
        <v>VIGENTE</v>
      </c>
      <c r="I3425" t="s">
        <v>5914</v>
      </c>
      <c r="J3425" t="s">
        <v>5915</v>
      </c>
      <c r="K3425" t="str">
        <f t="shared" si="192"/>
        <v>MSV-163MS-647-650</v>
      </c>
      <c r="L3425" t="str">
        <f>_xlfn.XLOOKUP(E3425,LD_PROJETOS!A:A,LD_PROJETOS!H:H)</f>
        <v>IN</v>
      </c>
      <c r="M3425" t="str">
        <f t="shared" si="193"/>
        <v/>
      </c>
      <c r="N3425" t="str">
        <f t="shared" si="194"/>
        <v>C:\Users\luis.nunes\OneDrive - ATERPA\00.SERVIDOR\SALA TÉCNICA\00.PROJETOS\02.DOCUMENTOS\ANO 02\MSV-163MS-647-650\IN</v>
      </c>
    </row>
    <row r="3426" spans="1:14" x14ac:dyDescent="0.3">
      <c r="A3426" t="s">
        <v>5629</v>
      </c>
      <c r="B3426">
        <v>6800094</v>
      </c>
      <c r="C3426" t="s">
        <v>5754</v>
      </c>
      <c r="D3426" s="11">
        <v>46043</v>
      </c>
      <c r="E3426" t="s">
        <v>5844</v>
      </c>
      <c r="F3426" t="s">
        <v>5907</v>
      </c>
      <c r="G3426" t="s">
        <v>2788</v>
      </c>
      <c r="H3426" t="str">
        <f>IF(_xlfn.XLOOKUP(E3426,LD_01[DOCUMENTO],LD_01[REVISÃO])=F3426,"VIGENTE","OBSOLETO")</f>
        <v>VIGENTE</v>
      </c>
      <c r="I3426" t="s">
        <v>5914</v>
      </c>
      <c r="J3426" t="s">
        <v>5915</v>
      </c>
      <c r="K3426" t="str">
        <f t="shared" si="192"/>
        <v>MSV-163MS-647-650</v>
      </c>
      <c r="L3426" t="str">
        <f>_xlfn.XLOOKUP(E3426,LD_PROJETOS!A:A,LD_PROJETOS!H:H)</f>
        <v>IN</v>
      </c>
      <c r="M3426" t="str">
        <f t="shared" si="193"/>
        <v/>
      </c>
      <c r="N3426" t="str">
        <f t="shared" si="194"/>
        <v>C:\Users\luis.nunes\OneDrive - ATERPA\00.SERVIDOR\SALA TÉCNICA\00.PROJETOS\02.DOCUMENTOS\ANO 02\MSV-163MS-647-650\IN</v>
      </c>
    </row>
    <row r="3427" spans="1:14" x14ac:dyDescent="0.3">
      <c r="A3427" t="s">
        <v>5630</v>
      </c>
      <c r="B3427">
        <v>2829235</v>
      </c>
      <c r="C3427" t="s">
        <v>5754</v>
      </c>
      <c r="D3427" s="11">
        <v>46043</v>
      </c>
      <c r="E3427" t="s">
        <v>5845</v>
      </c>
      <c r="F3427" t="s">
        <v>5909</v>
      </c>
      <c r="G3427" t="s">
        <v>2787</v>
      </c>
      <c r="H3427" t="str">
        <f>IF(_xlfn.XLOOKUP(E3427,LD_01[DOCUMENTO],LD_01[REVISÃO])=F3427,"VIGENTE","OBSOLETO")</f>
        <v>VIGENTE</v>
      </c>
      <c r="I3427" t="s">
        <v>5914</v>
      </c>
      <c r="J3427" t="s">
        <v>5915</v>
      </c>
      <c r="K3427" t="str">
        <f t="shared" ref="K3427:K3438" si="195">"MSV-163MS-"&amp;I3427</f>
        <v>MSV-163MS-647-650</v>
      </c>
      <c r="L3427" t="str">
        <f>_xlfn.XLOOKUP(E3427,LD_PROJETOS!A:A,LD_PROJETOS!H:H)</f>
        <v>PA</v>
      </c>
      <c r="M3427" t="str">
        <f t="shared" ref="M3427:M3438" si="196">IF(H3427&lt;&gt;"OBSOLETO","",H3427)</f>
        <v/>
      </c>
      <c r="N3427" t="str">
        <f t="shared" ref="N3427:N3438" si="197">_xlfn.TEXTJOIN("\",TRUE,J3427:M3427)</f>
        <v>C:\Users\luis.nunes\OneDrive - ATERPA\00.SERVIDOR\SALA TÉCNICA\00.PROJETOS\02.DOCUMENTOS\ANO 02\MSV-163MS-647-650\PA</v>
      </c>
    </row>
    <row r="3428" spans="1:14" x14ac:dyDescent="0.3">
      <c r="A3428" t="s">
        <v>5631</v>
      </c>
      <c r="B3428">
        <v>1034930</v>
      </c>
      <c r="C3428" t="s">
        <v>5754</v>
      </c>
      <c r="D3428" s="11">
        <v>46043</v>
      </c>
      <c r="E3428" t="s">
        <v>5845</v>
      </c>
      <c r="F3428" t="s">
        <v>5909</v>
      </c>
      <c r="G3428" t="s">
        <v>2788</v>
      </c>
      <c r="H3428" t="str">
        <f>IF(_xlfn.XLOOKUP(E3428,LD_01[DOCUMENTO],LD_01[REVISÃO])=F3428,"VIGENTE","OBSOLETO")</f>
        <v>VIGENTE</v>
      </c>
      <c r="I3428" t="s">
        <v>5914</v>
      </c>
      <c r="J3428" t="s">
        <v>5915</v>
      </c>
      <c r="K3428" t="str">
        <f t="shared" si="195"/>
        <v>MSV-163MS-647-650</v>
      </c>
      <c r="L3428" t="str">
        <f>_xlfn.XLOOKUP(E3428,LD_PROJETOS!A:A,LD_PROJETOS!H:H)</f>
        <v>PA</v>
      </c>
      <c r="M3428" t="str">
        <f t="shared" si="196"/>
        <v/>
      </c>
      <c r="N3428" t="str">
        <f t="shared" si="197"/>
        <v>C:\Users\luis.nunes\OneDrive - ATERPA\00.SERVIDOR\SALA TÉCNICA\00.PROJETOS\02.DOCUMENTOS\ANO 02\MSV-163MS-647-650\PA</v>
      </c>
    </row>
    <row r="3429" spans="1:14" x14ac:dyDescent="0.3">
      <c r="A3429" t="s">
        <v>5632</v>
      </c>
      <c r="B3429">
        <v>3043086</v>
      </c>
      <c r="C3429" t="s">
        <v>5754</v>
      </c>
      <c r="D3429" s="11">
        <v>46043</v>
      </c>
      <c r="E3429" t="s">
        <v>5846</v>
      </c>
      <c r="F3429" t="s">
        <v>5909</v>
      </c>
      <c r="G3429" t="s">
        <v>2787</v>
      </c>
      <c r="H3429" t="str">
        <f>IF(_xlfn.XLOOKUP(E3429,LD_01[DOCUMENTO],LD_01[REVISÃO])=F3429,"VIGENTE","OBSOLETO")</f>
        <v>VIGENTE</v>
      </c>
      <c r="I3429" t="s">
        <v>5914</v>
      </c>
      <c r="J3429" t="s">
        <v>5915</v>
      </c>
      <c r="K3429" t="str">
        <f t="shared" si="195"/>
        <v>MSV-163MS-647-650</v>
      </c>
      <c r="L3429" t="str">
        <f>_xlfn.XLOOKUP(E3429,LD_PROJETOS!A:A,LD_PROJETOS!H:H)</f>
        <v>PA</v>
      </c>
      <c r="M3429" t="str">
        <f t="shared" si="196"/>
        <v/>
      </c>
      <c r="N3429" t="str">
        <f t="shared" si="197"/>
        <v>C:\Users\luis.nunes\OneDrive - ATERPA\00.SERVIDOR\SALA TÉCNICA\00.PROJETOS\02.DOCUMENTOS\ANO 02\MSV-163MS-647-650\PA</v>
      </c>
    </row>
    <row r="3430" spans="1:14" x14ac:dyDescent="0.3">
      <c r="A3430" t="s">
        <v>5633</v>
      </c>
      <c r="B3430">
        <v>1521884</v>
      </c>
      <c r="C3430" t="s">
        <v>5754</v>
      </c>
      <c r="D3430" s="11">
        <v>46043</v>
      </c>
      <c r="E3430" t="s">
        <v>5846</v>
      </c>
      <c r="F3430" t="s">
        <v>5909</v>
      </c>
      <c r="G3430" t="s">
        <v>2788</v>
      </c>
      <c r="H3430" t="str">
        <f>IF(_xlfn.XLOOKUP(E3430,LD_01[DOCUMENTO],LD_01[REVISÃO])=F3430,"VIGENTE","OBSOLETO")</f>
        <v>VIGENTE</v>
      </c>
      <c r="I3430" t="s">
        <v>5914</v>
      </c>
      <c r="J3430" t="s">
        <v>5915</v>
      </c>
      <c r="K3430" t="str">
        <f t="shared" si="195"/>
        <v>MSV-163MS-647-650</v>
      </c>
      <c r="L3430" t="str">
        <f>_xlfn.XLOOKUP(E3430,LD_PROJETOS!A:A,LD_PROJETOS!H:H)</f>
        <v>PA</v>
      </c>
      <c r="M3430" t="str">
        <f t="shared" si="196"/>
        <v/>
      </c>
      <c r="N3430" t="str">
        <f t="shared" si="197"/>
        <v>C:\Users\luis.nunes\OneDrive - ATERPA\00.SERVIDOR\SALA TÉCNICA\00.PROJETOS\02.DOCUMENTOS\ANO 02\MSV-163MS-647-650\PA</v>
      </c>
    </row>
    <row r="3431" spans="1:14" x14ac:dyDescent="0.3">
      <c r="A3431" t="s">
        <v>5634</v>
      </c>
      <c r="B3431">
        <v>3063644</v>
      </c>
      <c r="C3431" t="s">
        <v>5754</v>
      </c>
      <c r="D3431" s="11">
        <v>46043</v>
      </c>
      <c r="E3431" t="s">
        <v>5847</v>
      </c>
      <c r="F3431" t="s">
        <v>5909</v>
      </c>
      <c r="G3431" t="s">
        <v>2787</v>
      </c>
      <c r="H3431" t="str">
        <f>IF(_xlfn.XLOOKUP(E3431,LD_01[DOCUMENTO],LD_01[REVISÃO])=F3431,"VIGENTE","OBSOLETO")</f>
        <v>VIGENTE</v>
      </c>
      <c r="I3431" t="s">
        <v>5914</v>
      </c>
      <c r="J3431" t="s">
        <v>5915</v>
      </c>
      <c r="K3431" t="str">
        <f t="shared" si="195"/>
        <v>MSV-163MS-647-650</v>
      </c>
      <c r="L3431" t="str">
        <f>_xlfn.XLOOKUP(E3431,LD_PROJETOS!A:A,LD_PROJETOS!H:H)</f>
        <v>PA</v>
      </c>
      <c r="M3431" t="str">
        <f t="shared" si="196"/>
        <v/>
      </c>
      <c r="N3431" t="str">
        <f t="shared" si="197"/>
        <v>C:\Users\luis.nunes\OneDrive - ATERPA\00.SERVIDOR\SALA TÉCNICA\00.PROJETOS\02.DOCUMENTOS\ANO 02\MSV-163MS-647-650\PA</v>
      </c>
    </row>
    <row r="3432" spans="1:14" x14ac:dyDescent="0.3">
      <c r="A3432" t="s">
        <v>5635</v>
      </c>
      <c r="B3432">
        <v>1481157</v>
      </c>
      <c r="C3432" t="s">
        <v>5754</v>
      </c>
      <c r="D3432" s="11">
        <v>46043</v>
      </c>
      <c r="E3432" t="s">
        <v>5847</v>
      </c>
      <c r="F3432" t="s">
        <v>5909</v>
      </c>
      <c r="G3432" t="s">
        <v>2788</v>
      </c>
      <c r="H3432" t="str">
        <f>IF(_xlfn.XLOOKUP(E3432,LD_01[DOCUMENTO],LD_01[REVISÃO])=F3432,"VIGENTE","OBSOLETO")</f>
        <v>VIGENTE</v>
      </c>
      <c r="I3432" t="s">
        <v>5914</v>
      </c>
      <c r="J3432" t="s">
        <v>5915</v>
      </c>
      <c r="K3432" t="str">
        <f t="shared" si="195"/>
        <v>MSV-163MS-647-650</v>
      </c>
      <c r="L3432" t="str">
        <f>_xlfn.XLOOKUP(E3432,LD_PROJETOS!A:A,LD_PROJETOS!H:H)</f>
        <v>PA</v>
      </c>
      <c r="M3432" t="str">
        <f t="shared" si="196"/>
        <v/>
      </c>
      <c r="N3432" t="str">
        <f t="shared" si="197"/>
        <v>C:\Users\luis.nunes\OneDrive - ATERPA\00.SERVIDOR\SALA TÉCNICA\00.PROJETOS\02.DOCUMENTOS\ANO 02\MSV-163MS-647-650\PA</v>
      </c>
    </row>
    <row r="3433" spans="1:14" x14ac:dyDescent="0.3">
      <c r="A3433" t="s">
        <v>5636</v>
      </c>
      <c r="B3433">
        <v>2759509</v>
      </c>
      <c r="C3433" t="s">
        <v>5754</v>
      </c>
      <c r="D3433" s="11">
        <v>46043</v>
      </c>
      <c r="E3433" t="s">
        <v>5848</v>
      </c>
      <c r="F3433" t="s">
        <v>5911</v>
      </c>
      <c r="G3433" t="s">
        <v>3477</v>
      </c>
      <c r="H3433" t="str">
        <f>IF(_xlfn.XLOOKUP(E3433,LD_01[DOCUMENTO],LD_01[REVISÃO])=F3433,"VIGENTE","OBSOLETO")</f>
        <v>VIGENTE</v>
      </c>
      <c r="I3433" t="s">
        <v>5914</v>
      </c>
      <c r="J3433" t="s">
        <v>5915</v>
      </c>
      <c r="K3433" t="str">
        <f t="shared" si="195"/>
        <v>MSV-163MS-647-650</v>
      </c>
      <c r="L3433" t="str">
        <f>_xlfn.XLOOKUP(E3433,LD_PROJETOS!A:A,LD_PROJETOS!H:H)</f>
        <v>PA</v>
      </c>
      <c r="M3433" t="str">
        <f t="shared" si="196"/>
        <v/>
      </c>
      <c r="N3433" t="str">
        <f t="shared" si="197"/>
        <v>C:\Users\luis.nunes\OneDrive - ATERPA\00.SERVIDOR\SALA TÉCNICA\00.PROJETOS\02.DOCUMENTOS\ANO 02\MSV-163MS-647-650\PA</v>
      </c>
    </row>
    <row r="3434" spans="1:14" x14ac:dyDescent="0.3">
      <c r="A3434" t="s">
        <v>5637</v>
      </c>
      <c r="B3434">
        <v>500726</v>
      </c>
      <c r="C3434" t="s">
        <v>5754</v>
      </c>
      <c r="D3434" s="11">
        <v>46043</v>
      </c>
      <c r="E3434" t="s">
        <v>5848</v>
      </c>
      <c r="F3434" t="s">
        <v>5911</v>
      </c>
      <c r="G3434" t="s">
        <v>2788</v>
      </c>
      <c r="H3434" t="str">
        <f>IF(_xlfn.XLOOKUP(E3434,LD_01[DOCUMENTO],LD_01[REVISÃO])=F3434,"VIGENTE","OBSOLETO")</f>
        <v>VIGENTE</v>
      </c>
      <c r="I3434" t="s">
        <v>5914</v>
      </c>
      <c r="J3434" t="s">
        <v>5915</v>
      </c>
      <c r="K3434" t="str">
        <f t="shared" si="195"/>
        <v>MSV-163MS-647-650</v>
      </c>
      <c r="L3434" t="str">
        <f>_xlfn.XLOOKUP(E3434,LD_PROJETOS!A:A,LD_PROJETOS!H:H)</f>
        <v>PA</v>
      </c>
      <c r="M3434" t="str">
        <f t="shared" si="196"/>
        <v/>
      </c>
      <c r="N3434" t="str">
        <f t="shared" si="197"/>
        <v>C:\Users\luis.nunes\OneDrive - ATERPA\00.SERVIDOR\SALA TÉCNICA\00.PROJETOS\02.DOCUMENTOS\ANO 02\MSV-163MS-647-650\PA</v>
      </c>
    </row>
    <row r="3435" spans="1:14" x14ac:dyDescent="0.3">
      <c r="A3435" t="s">
        <v>5638</v>
      </c>
      <c r="B3435">
        <v>5853508</v>
      </c>
      <c r="C3435" t="s">
        <v>5754</v>
      </c>
      <c r="D3435" s="11">
        <v>46043</v>
      </c>
      <c r="E3435" t="s">
        <v>5849</v>
      </c>
      <c r="F3435" t="s">
        <v>5911</v>
      </c>
      <c r="G3435" t="s">
        <v>2787</v>
      </c>
      <c r="H3435" t="str">
        <f>IF(_xlfn.XLOOKUP(E3435,LD_01[DOCUMENTO],LD_01[REVISÃO])=F3435,"VIGENTE","OBSOLETO")</f>
        <v>VIGENTE</v>
      </c>
      <c r="I3435" t="s">
        <v>5914</v>
      </c>
      <c r="J3435" t="s">
        <v>5915</v>
      </c>
      <c r="K3435" t="str">
        <f t="shared" si="195"/>
        <v>MSV-163MS-647-650</v>
      </c>
      <c r="L3435" t="str">
        <f>_xlfn.XLOOKUP(E3435,LD_PROJETOS!A:A,LD_PROJETOS!H:H)</f>
        <v>PA</v>
      </c>
      <c r="M3435" t="str">
        <f t="shared" si="196"/>
        <v/>
      </c>
      <c r="N3435" t="str">
        <f t="shared" si="197"/>
        <v>C:\Users\luis.nunes\OneDrive - ATERPA\00.SERVIDOR\SALA TÉCNICA\00.PROJETOS\02.DOCUMENTOS\ANO 02\MSV-163MS-647-650\PA</v>
      </c>
    </row>
    <row r="3436" spans="1:14" x14ac:dyDescent="0.3">
      <c r="A3436" t="s">
        <v>5639</v>
      </c>
      <c r="B3436">
        <v>282031</v>
      </c>
      <c r="C3436" t="s">
        <v>5754</v>
      </c>
      <c r="D3436" s="11">
        <v>46043</v>
      </c>
      <c r="E3436" t="s">
        <v>5849</v>
      </c>
      <c r="F3436" t="s">
        <v>5911</v>
      </c>
      <c r="G3436" t="s">
        <v>2788</v>
      </c>
      <c r="H3436" t="str">
        <f>IF(_xlfn.XLOOKUP(E3436,LD_01[DOCUMENTO],LD_01[REVISÃO])=F3436,"VIGENTE","OBSOLETO")</f>
        <v>VIGENTE</v>
      </c>
      <c r="I3436" t="s">
        <v>5914</v>
      </c>
      <c r="J3436" t="s">
        <v>5915</v>
      </c>
      <c r="K3436" t="str">
        <f t="shared" si="195"/>
        <v>MSV-163MS-647-650</v>
      </c>
      <c r="L3436" t="str">
        <f>_xlfn.XLOOKUP(E3436,LD_PROJETOS!A:A,LD_PROJETOS!H:H)</f>
        <v>PA</v>
      </c>
      <c r="M3436" t="str">
        <f t="shared" si="196"/>
        <v/>
      </c>
      <c r="N3436" t="str">
        <f t="shared" si="197"/>
        <v>C:\Users\luis.nunes\OneDrive - ATERPA\00.SERVIDOR\SALA TÉCNICA\00.PROJETOS\02.DOCUMENTOS\ANO 02\MSV-163MS-647-650\PA</v>
      </c>
    </row>
    <row r="3437" spans="1:14" x14ac:dyDescent="0.3">
      <c r="A3437" t="s">
        <v>5640</v>
      </c>
      <c r="B3437">
        <v>5947535</v>
      </c>
      <c r="C3437" t="s">
        <v>5754</v>
      </c>
      <c r="D3437" s="11">
        <v>46043</v>
      </c>
      <c r="E3437" t="s">
        <v>5850</v>
      </c>
      <c r="F3437" t="s">
        <v>5911</v>
      </c>
      <c r="G3437" t="s">
        <v>2787</v>
      </c>
      <c r="H3437" t="str">
        <f>IF(_xlfn.XLOOKUP(E3437,LD_01[DOCUMENTO],LD_01[REVISÃO])=F3437,"VIGENTE","OBSOLETO")</f>
        <v>VIGENTE</v>
      </c>
      <c r="I3437" t="s">
        <v>5914</v>
      </c>
      <c r="J3437" t="s">
        <v>5915</v>
      </c>
      <c r="K3437" t="str">
        <f t="shared" si="195"/>
        <v>MSV-163MS-647-650</v>
      </c>
      <c r="L3437" t="str">
        <f>_xlfn.XLOOKUP(E3437,LD_PROJETOS!A:A,LD_PROJETOS!H:H)</f>
        <v>PA</v>
      </c>
      <c r="M3437" t="str">
        <f t="shared" si="196"/>
        <v/>
      </c>
      <c r="N3437" t="str">
        <f t="shared" si="197"/>
        <v>C:\Users\luis.nunes\OneDrive - ATERPA\00.SERVIDOR\SALA TÉCNICA\00.PROJETOS\02.DOCUMENTOS\ANO 02\MSV-163MS-647-650\PA</v>
      </c>
    </row>
    <row r="3438" spans="1:14" x14ac:dyDescent="0.3">
      <c r="A3438" t="s">
        <v>5641</v>
      </c>
      <c r="B3438">
        <v>275952</v>
      </c>
      <c r="C3438" t="s">
        <v>5754</v>
      </c>
      <c r="D3438" s="11">
        <v>46043</v>
      </c>
      <c r="E3438" t="s">
        <v>5850</v>
      </c>
      <c r="F3438" t="s">
        <v>5911</v>
      </c>
      <c r="G3438" t="s">
        <v>2788</v>
      </c>
      <c r="H3438" t="str">
        <f>IF(_xlfn.XLOOKUP(E3438,LD_01[DOCUMENTO],LD_01[REVISÃO])=F3438,"VIGENTE","OBSOLETO")</f>
        <v>VIGENTE</v>
      </c>
      <c r="I3438" t="s">
        <v>5914</v>
      </c>
      <c r="J3438" t="s">
        <v>5915</v>
      </c>
      <c r="K3438" t="str">
        <f t="shared" si="195"/>
        <v>MSV-163MS-647-650</v>
      </c>
      <c r="L3438" t="str">
        <f>_xlfn.XLOOKUP(E3438,LD_PROJETOS!A:A,LD_PROJETOS!H:H)</f>
        <v>PA</v>
      </c>
      <c r="M3438" t="str">
        <f t="shared" si="196"/>
        <v/>
      </c>
      <c r="N3438" t="str">
        <f t="shared" si="197"/>
        <v>C:\Users\luis.nunes\OneDrive - ATERPA\00.SERVIDOR\SALA TÉCNICA\00.PROJETOS\02.DOCUMENTOS\ANO 02\MSV-163MS-647-650\PA</v>
      </c>
    </row>
    <row r="3439" spans="1:14" x14ac:dyDescent="0.3">
      <c r="A3439" t="s">
        <v>5642</v>
      </c>
      <c r="B3439">
        <v>1616490</v>
      </c>
      <c r="C3439" t="s">
        <v>5754</v>
      </c>
      <c r="D3439" s="11">
        <v>46043</v>
      </c>
      <c r="E3439" t="s">
        <v>5851</v>
      </c>
      <c r="F3439" t="s">
        <v>5909</v>
      </c>
      <c r="G3439" t="s">
        <v>2787</v>
      </c>
      <c r="H3439" t="str">
        <f>IF(_xlfn.XLOOKUP(E3439,LD_01[DOCUMENTO],LD_01[REVISÃO])=F3439,"VIGENTE","OBSOLETO")</f>
        <v>VIGENTE</v>
      </c>
      <c r="I3439" t="s">
        <v>5914</v>
      </c>
      <c r="J3439" t="s">
        <v>5915</v>
      </c>
      <c r="K3439" t="str">
        <f t="shared" ref="K3439:K3462" si="198">"MSV-163MS-"&amp;I3439</f>
        <v>MSV-163MS-647-650</v>
      </c>
      <c r="L3439" t="str">
        <f>_xlfn.XLOOKUP(E3439,LD_PROJETOS!A:A,LD_PROJETOS!H:H)</f>
        <v>PV</v>
      </c>
      <c r="M3439" t="str">
        <f t="shared" ref="M3439:M3462" si="199">IF(H3439&lt;&gt;"OBSOLETO","",H3439)</f>
        <v/>
      </c>
      <c r="N3439" t="str">
        <f t="shared" ref="N3439:N3462" si="200">_xlfn.TEXTJOIN("\",TRUE,J3439:M3439)</f>
        <v>C:\Users\luis.nunes\OneDrive - ATERPA\00.SERVIDOR\SALA TÉCNICA\00.PROJETOS\02.DOCUMENTOS\ANO 02\MSV-163MS-647-650\PV</v>
      </c>
    </row>
    <row r="3440" spans="1:14" x14ac:dyDescent="0.3">
      <c r="A3440" t="s">
        <v>5643</v>
      </c>
      <c r="B3440">
        <v>609017</v>
      </c>
      <c r="C3440" t="s">
        <v>5754</v>
      </c>
      <c r="D3440" s="11">
        <v>46043</v>
      </c>
      <c r="E3440" t="s">
        <v>5851</v>
      </c>
      <c r="F3440" t="s">
        <v>5909</v>
      </c>
      <c r="G3440" t="s">
        <v>2788</v>
      </c>
      <c r="H3440" t="str">
        <f>IF(_xlfn.XLOOKUP(E3440,LD_01[DOCUMENTO],LD_01[REVISÃO])=F3440,"VIGENTE","OBSOLETO")</f>
        <v>VIGENTE</v>
      </c>
      <c r="I3440" t="s">
        <v>5914</v>
      </c>
      <c r="J3440" t="s">
        <v>5915</v>
      </c>
      <c r="K3440" t="str">
        <f t="shared" si="198"/>
        <v>MSV-163MS-647-650</v>
      </c>
      <c r="L3440" t="str">
        <f>_xlfn.XLOOKUP(E3440,LD_PROJETOS!A:A,LD_PROJETOS!H:H)</f>
        <v>PV</v>
      </c>
      <c r="M3440" t="str">
        <f t="shared" si="199"/>
        <v/>
      </c>
      <c r="N3440" t="str">
        <f t="shared" si="200"/>
        <v>C:\Users\luis.nunes\OneDrive - ATERPA\00.SERVIDOR\SALA TÉCNICA\00.PROJETOS\02.DOCUMENTOS\ANO 02\MSV-163MS-647-650\PV</v>
      </c>
    </row>
    <row r="3441" spans="1:14" x14ac:dyDescent="0.3">
      <c r="A3441" t="s">
        <v>5644</v>
      </c>
      <c r="B3441">
        <v>1628899</v>
      </c>
      <c r="C3441" t="s">
        <v>5754</v>
      </c>
      <c r="D3441" s="11">
        <v>46043</v>
      </c>
      <c r="E3441" t="s">
        <v>5852</v>
      </c>
      <c r="F3441" t="s">
        <v>5909</v>
      </c>
      <c r="G3441" t="s">
        <v>2787</v>
      </c>
      <c r="H3441" t="str">
        <f>IF(_xlfn.XLOOKUP(E3441,LD_01[DOCUMENTO],LD_01[REVISÃO])=F3441,"VIGENTE","OBSOLETO")</f>
        <v>VIGENTE</v>
      </c>
      <c r="I3441" t="s">
        <v>5914</v>
      </c>
      <c r="J3441" t="s">
        <v>5915</v>
      </c>
      <c r="K3441" t="str">
        <f t="shared" si="198"/>
        <v>MSV-163MS-647-650</v>
      </c>
      <c r="L3441" t="str">
        <f>_xlfn.XLOOKUP(E3441,LD_PROJETOS!A:A,LD_PROJETOS!H:H)</f>
        <v>PV</v>
      </c>
      <c r="M3441" t="str">
        <f t="shared" si="199"/>
        <v/>
      </c>
      <c r="N3441" t="str">
        <f t="shared" si="200"/>
        <v>C:\Users\luis.nunes\OneDrive - ATERPA\00.SERVIDOR\SALA TÉCNICA\00.PROJETOS\02.DOCUMENTOS\ANO 02\MSV-163MS-647-650\PV</v>
      </c>
    </row>
    <row r="3442" spans="1:14" x14ac:dyDescent="0.3">
      <c r="A3442" t="s">
        <v>5645</v>
      </c>
      <c r="B3442">
        <v>581887</v>
      </c>
      <c r="C3442" t="s">
        <v>5754</v>
      </c>
      <c r="D3442" s="11">
        <v>46043</v>
      </c>
      <c r="E3442" t="s">
        <v>5852</v>
      </c>
      <c r="F3442" t="s">
        <v>5909</v>
      </c>
      <c r="G3442" t="s">
        <v>2788</v>
      </c>
      <c r="H3442" t="str">
        <f>IF(_xlfn.XLOOKUP(E3442,LD_01[DOCUMENTO],LD_01[REVISÃO])=F3442,"VIGENTE","OBSOLETO")</f>
        <v>VIGENTE</v>
      </c>
      <c r="I3442" t="s">
        <v>5914</v>
      </c>
      <c r="J3442" t="s">
        <v>5915</v>
      </c>
      <c r="K3442" t="str">
        <f t="shared" si="198"/>
        <v>MSV-163MS-647-650</v>
      </c>
      <c r="L3442" t="str">
        <f>_xlfn.XLOOKUP(E3442,LD_PROJETOS!A:A,LD_PROJETOS!H:H)</f>
        <v>PV</v>
      </c>
      <c r="M3442" t="str">
        <f t="shared" si="199"/>
        <v/>
      </c>
      <c r="N3442" t="str">
        <f t="shared" si="200"/>
        <v>C:\Users\luis.nunes\OneDrive - ATERPA\00.SERVIDOR\SALA TÉCNICA\00.PROJETOS\02.DOCUMENTOS\ANO 02\MSV-163MS-647-650\PV</v>
      </c>
    </row>
    <row r="3443" spans="1:14" x14ac:dyDescent="0.3">
      <c r="A3443" t="s">
        <v>5646</v>
      </c>
      <c r="B3443">
        <v>2054091</v>
      </c>
      <c r="C3443" t="s">
        <v>5754</v>
      </c>
      <c r="D3443" s="11">
        <v>46043</v>
      </c>
      <c r="E3443" t="s">
        <v>5853</v>
      </c>
      <c r="F3443" t="s">
        <v>5909</v>
      </c>
      <c r="G3443" t="s">
        <v>2787</v>
      </c>
      <c r="H3443" t="str">
        <f>IF(_xlfn.XLOOKUP(E3443,LD_01[DOCUMENTO],LD_01[REVISÃO])=F3443,"VIGENTE","OBSOLETO")</f>
        <v>VIGENTE</v>
      </c>
      <c r="I3443" t="s">
        <v>5914</v>
      </c>
      <c r="J3443" t="s">
        <v>5915</v>
      </c>
      <c r="K3443" t="str">
        <f t="shared" si="198"/>
        <v>MSV-163MS-647-650</v>
      </c>
      <c r="L3443" t="str">
        <f>_xlfn.XLOOKUP(E3443,LD_PROJETOS!A:A,LD_PROJETOS!H:H)</f>
        <v>PV</v>
      </c>
      <c r="M3443" t="str">
        <f t="shared" si="199"/>
        <v/>
      </c>
      <c r="N3443" t="str">
        <f t="shared" si="200"/>
        <v>C:\Users\luis.nunes\OneDrive - ATERPA\00.SERVIDOR\SALA TÉCNICA\00.PROJETOS\02.DOCUMENTOS\ANO 02\MSV-163MS-647-650\PV</v>
      </c>
    </row>
    <row r="3444" spans="1:14" x14ac:dyDescent="0.3">
      <c r="A3444" t="s">
        <v>5647</v>
      </c>
      <c r="B3444">
        <v>525422</v>
      </c>
      <c r="C3444" t="s">
        <v>5754</v>
      </c>
      <c r="D3444" s="11">
        <v>46043</v>
      </c>
      <c r="E3444" t="s">
        <v>5853</v>
      </c>
      <c r="F3444" t="s">
        <v>5909</v>
      </c>
      <c r="G3444" t="s">
        <v>2788</v>
      </c>
      <c r="H3444" t="str">
        <f>IF(_xlfn.XLOOKUP(E3444,LD_01[DOCUMENTO],LD_01[REVISÃO])=F3444,"VIGENTE","OBSOLETO")</f>
        <v>VIGENTE</v>
      </c>
      <c r="I3444" t="s">
        <v>5914</v>
      </c>
      <c r="J3444" t="s">
        <v>5915</v>
      </c>
      <c r="K3444" t="str">
        <f t="shared" si="198"/>
        <v>MSV-163MS-647-650</v>
      </c>
      <c r="L3444" t="str">
        <f>_xlfn.XLOOKUP(E3444,LD_PROJETOS!A:A,LD_PROJETOS!H:H)</f>
        <v>PV</v>
      </c>
      <c r="M3444" t="str">
        <f t="shared" si="199"/>
        <v/>
      </c>
      <c r="N3444" t="str">
        <f t="shared" si="200"/>
        <v>C:\Users\luis.nunes\OneDrive - ATERPA\00.SERVIDOR\SALA TÉCNICA\00.PROJETOS\02.DOCUMENTOS\ANO 02\MSV-163MS-647-650\PV</v>
      </c>
    </row>
    <row r="3445" spans="1:14" x14ac:dyDescent="0.3">
      <c r="A3445" t="s">
        <v>5648</v>
      </c>
      <c r="B3445">
        <v>2068206</v>
      </c>
      <c r="C3445" t="s">
        <v>5754</v>
      </c>
      <c r="D3445" s="11">
        <v>46043</v>
      </c>
      <c r="E3445" t="s">
        <v>5854</v>
      </c>
      <c r="F3445" t="s">
        <v>5909</v>
      </c>
      <c r="G3445" t="s">
        <v>2787</v>
      </c>
      <c r="H3445" t="str">
        <f>IF(_xlfn.XLOOKUP(E3445,LD_01[DOCUMENTO],LD_01[REVISÃO])=F3445,"VIGENTE","OBSOLETO")</f>
        <v>VIGENTE</v>
      </c>
      <c r="I3445" t="s">
        <v>5914</v>
      </c>
      <c r="J3445" t="s">
        <v>5915</v>
      </c>
      <c r="K3445" t="str">
        <f t="shared" si="198"/>
        <v>MSV-163MS-647-650</v>
      </c>
      <c r="L3445" t="str">
        <f>_xlfn.XLOOKUP(E3445,LD_PROJETOS!A:A,LD_PROJETOS!H:H)</f>
        <v>PV</v>
      </c>
      <c r="M3445" t="str">
        <f t="shared" si="199"/>
        <v/>
      </c>
      <c r="N3445" t="str">
        <f t="shared" si="200"/>
        <v>C:\Users\luis.nunes\OneDrive - ATERPA\00.SERVIDOR\SALA TÉCNICA\00.PROJETOS\02.DOCUMENTOS\ANO 02\MSV-163MS-647-650\PV</v>
      </c>
    </row>
    <row r="3446" spans="1:14" x14ac:dyDescent="0.3">
      <c r="A3446" t="s">
        <v>5649</v>
      </c>
      <c r="B3446">
        <v>584599</v>
      </c>
      <c r="C3446" t="s">
        <v>5754</v>
      </c>
      <c r="D3446" s="11">
        <v>46043</v>
      </c>
      <c r="E3446" t="s">
        <v>5854</v>
      </c>
      <c r="F3446" t="s">
        <v>5909</v>
      </c>
      <c r="G3446" t="s">
        <v>2788</v>
      </c>
      <c r="H3446" t="str">
        <f>IF(_xlfn.XLOOKUP(E3446,LD_01[DOCUMENTO],LD_01[REVISÃO])=F3446,"VIGENTE","OBSOLETO")</f>
        <v>VIGENTE</v>
      </c>
      <c r="I3446" t="s">
        <v>5914</v>
      </c>
      <c r="J3446" t="s">
        <v>5915</v>
      </c>
      <c r="K3446" t="str">
        <f t="shared" si="198"/>
        <v>MSV-163MS-647-650</v>
      </c>
      <c r="L3446" t="str">
        <f>_xlfn.XLOOKUP(E3446,LD_PROJETOS!A:A,LD_PROJETOS!H:H)</f>
        <v>PV</v>
      </c>
      <c r="M3446" t="str">
        <f t="shared" si="199"/>
        <v/>
      </c>
      <c r="N3446" t="str">
        <f t="shared" si="200"/>
        <v>C:\Users\luis.nunes\OneDrive - ATERPA\00.SERVIDOR\SALA TÉCNICA\00.PROJETOS\02.DOCUMENTOS\ANO 02\MSV-163MS-647-650\PV</v>
      </c>
    </row>
    <row r="3447" spans="1:14" x14ac:dyDescent="0.3">
      <c r="A3447" t="s">
        <v>5650</v>
      </c>
      <c r="B3447">
        <v>1621154</v>
      </c>
      <c r="C3447" t="s">
        <v>5754</v>
      </c>
      <c r="D3447" s="11">
        <v>46043</v>
      </c>
      <c r="E3447" t="s">
        <v>5855</v>
      </c>
      <c r="F3447" t="s">
        <v>5909</v>
      </c>
      <c r="G3447" t="s">
        <v>2787</v>
      </c>
      <c r="H3447" t="str">
        <f>IF(_xlfn.XLOOKUP(E3447,LD_01[DOCUMENTO],LD_01[REVISÃO])=F3447,"VIGENTE","OBSOLETO")</f>
        <v>VIGENTE</v>
      </c>
      <c r="I3447" t="s">
        <v>5914</v>
      </c>
      <c r="J3447" t="s">
        <v>5915</v>
      </c>
      <c r="K3447" t="str">
        <f t="shared" si="198"/>
        <v>MSV-163MS-647-650</v>
      </c>
      <c r="L3447" t="str">
        <f>_xlfn.XLOOKUP(E3447,LD_PROJETOS!A:A,LD_PROJETOS!H:H)</f>
        <v>PV</v>
      </c>
      <c r="M3447" t="str">
        <f t="shared" si="199"/>
        <v/>
      </c>
      <c r="N3447" t="str">
        <f t="shared" si="200"/>
        <v>C:\Users\luis.nunes\OneDrive - ATERPA\00.SERVIDOR\SALA TÉCNICA\00.PROJETOS\02.DOCUMENTOS\ANO 02\MSV-163MS-647-650\PV</v>
      </c>
    </row>
    <row r="3448" spans="1:14" x14ac:dyDescent="0.3">
      <c r="A3448" t="s">
        <v>5651</v>
      </c>
      <c r="B3448">
        <v>835257</v>
      </c>
      <c r="C3448" t="s">
        <v>5754</v>
      </c>
      <c r="D3448" s="11">
        <v>46043</v>
      </c>
      <c r="E3448" t="s">
        <v>5855</v>
      </c>
      <c r="F3448" t="s">
        <v>5909</v>
      </c>
      <c r="G3448" t="s">
        <v>2788</v>
      </c>
      <c r="H3448" t="str">
        <f>IF(_xlfn.XLOOKUP(E3448,LD_01[DOCUMENTO],LD_01[REVISÃO])=F3448,"VIGENTE","OBSOLETO")</f>
        <v>VIGENTE</v>
      </c>
      <c r="I3448" t="s">
        <v>5914</v>
      </c>
      <c r="J3448" t="s">
        <v>5915</v>
      </c>
      <c r="K3448" t="str">
        <f t="shared" si="198"/>
        <v>MSV-163MS-647-650</v>
      </c>
      <c r="L3448" t="str">
        <f>_xlfn.XLOOKUP(E3448,LD_PROJETOS!A:A,LD_PROJETOS!H:H)</f>
        <v>PV</v>
      </c>
      <c r="M3448" t="str">
        <f t="shared" si="199"/>
        <v/>
      </c>
      <c r="N3448" t="str">
        <f t="shared" si="200"/>
        <v>C:\Users\luis.nunes\OneDrive - ATERPA\00.SERVIDOR\SALA TÉCNICA\00.PROJETOS\02.DOCUMENTOS\ANO 02\MSV-163MS-647-650\PV</v>
      </c>
    </row>
    <row r="3449" spans="1:14" x14ac:dyDescent="0.3">
      <c r="A3449" t="s">
        <v>5652</v>
      </c>
      <c r="B3449">
        <v>1618251</v>
      </c>
      <c r="C3449" t="s">
        <v>5754</v>
      </c>
      <c r="D3449" s="11">
        <v>46043</v>
      </c>
      <c r="E3449" t="s">
        <v>5856</v>
      </c>
      <c r="F3449" t="s">
        <v>5909</v>
      </c>
      <c r="G3449" t="s">
        <v>2787</v>
      </c>
      <c r="H3449" t="str">
        <f>IF(_xlfn.XLOOKUP(E3449,LD_01[DOCUMENTO],LD_01[REVISÃO])=F3449,"VIGENTE","OBSOLETO")</f>
        <v>VIGENTE</v>
      </c>
      <c r="I3449" t="s">
        <v>5914</v>
      </c>
      <c r="J3449" t="s">
        <v>5915</v>
      </c>
      <c r="K3449" t="str">
        <f t="shared" si="198"/>
        <v>MSV-163MS-647-650</v>
      </c>
      <c r="L3449" t="str">
        <f>_xlfn.XLOOKUP(E3449,LD_PROJETOS!A:A,LD_PROJETOS!H:H)</f>
        <v>PV</v>
      </c>
      <c r="M3449" t="str">
        <f t="shared" si="199"/>
        <v/>
      </c>
      <c r="N3449" t="str">
        <f t="shared" si="200"/>
        <v>C:\Users\luis.nunes\OneDrive - ATERPA\00.SERVIDOR\SALA TÉCNICA\00.PROJETOS\02.DOCUMENTOS\ANO 02\MSV-163MS-647-650\PV</v>
      </c>
    </row>
    <row r="3450" spans="1:14" x14ac:dyDescent="0.3">
      <c r="A3450" t="s">
        <v>5653</v>
      </c>
      <c r="B3450">
        <v>712867</v>
      </c>
      <c r="C3450" t="s">
        <v>5754</v>
      </c>
      <c r="D3450" s="11">
        <v>46043</v>
      </c>
      <c r="E3450" t="s">
        <v>5856</v>
      </c>
      <c r="F3450" t="s">
        <v>5909</v>
      </c>
      <c r="G3450" t="s">
        <v>2788</v>
      </c>
      <c r="H3450" t="str">
        <f>IF(_xlfn.XLOOKUP(E3450,LD_01[DOCUMENTO],LD_01[REVISÃO])=F3450,"VIGENTE","OBSOLETO")</f>
        <v>VIGENTE</v>
      </c>
      <c r="I3450" t="s">
        <v>5914</v>
      </c>
      <c r="J3450" t="s">
        <v>5915</v>
      </c>
      <c r="K3450" t="str">
        <f t="shared" si="198"/>
        <v>MSV-163MS-647-650</v>
      </c>
      <c r="L3450" t="str">
        <f>_xlfn.XLOOKUP(E3450,LD_PROJETOS!A:A,LD_PROJETOS!H:H)</f>
        <v>PV</v>
      </c>
      <c r="M3450" t="str">
        <f t="shared" si="199"/>
        <v/>
      </c>
      <c r="N3450" t="str">
        <f t="shared" si="200"/>
        <v>C:\Users\luis.nunes\OneDrive - ATERPA\00.SERVIDOR\SALA TÉCNICA\00.PROJETOS\02.DOCUMENTOS\ANO 02\MSV-163MS-647-650\PV</v>
      </c>
    </row>
    <row r="3451" spans="1:14" x14ac:dyDescent="0.3">
      <c r="A3451" t="s">
        <v>5654</v>
      </c>
      <c r="B3451">
        <v>1661042</v>
      </c>
      <c r="C3451" t="s">
        <v>5754</v>
      </c>
      <c r="D3451" s="11">
        <v>46043</v>
      </c>
      <c r="E3451" t="s">
        <v>5857</v>
      </c>
      <c r="F3451" t="s">
        <v>5909</v>
      </c>
      <c r="G3451" t="s">
        <v>2787</v>
      </c>
      <c r="H3451" t="str">
        <f>IF(_xlfn.XLOOKUP(E3451,LD_01[DOCUMENTO],LD_01[REVISÃO])=F3451,"VIGENTE","OBSOLETO")</f>
        <v>VIGENTE</v>
      </c>
      <c r="I3451" t="s">
        <v>5914</v>
      </c>
      <c r="J3451" t="s">
        <v>5915</v>
      </c>
      <c r="K3451" t="str">
        <f t="shared" si="198"/>
        <v>MSV-163MS-647-650</v>
      </c>
      <c r="L3451" t="str">
        <f>_xlfn.XLOOKUP(E3451,LD_PROJETOS!A:A,LD_PROJETOS!H:H)</f>
        <v>PV</v>
      </c>
      <c r="M3451" t="str">
        <f t="shared" si="199"/>
        <v/>
      </c>
      <c r="N3451" t="str">
        <f t="shared" si="200"/>
        <v>C:\Users\luis.nunes\OneDrive - ATERPA\00.SERVIDOR\SALA TÉCNICA\00.PROJETOS\02.DOCUMENTOS\ANO 02\MSV-163MS-647-650\PV</v>
      </c>
    </row>
    <row r="3452" spans="1:14" x14ac:dyDescent="0.3">
      <c r="A3452" t="s">
        <v>5655</v>
      </c>
      <c r="B3452">
        <v>638549</v>
      </c>
      <c r="C3452" t="s">
        <v>5754</v>
      </c>
      <c r="D3452" s="11">
        <v>46043</v>
      </c>
      <c r="E3452" t="s">
        <v>5857</v>
      </c>
      <c r="F3452" t="s">
        <v>5909</v>
      </c>
      <c r="G3452" t="s">
        <v>2788</v>
      </c>
      <c r="H3452" t="str">
        <f>IF(_xlfn.XLOOKUP(E3452,LD_01[DOCUMENTO],LD_01[REVISÃO])=F3452,"VIGENTE","OBSOLETO")</f>
        <v>VIGENTE</v>
      </c>
      <c r="I3452" t="s">
        <v>5914</v>
      </c>
      <c r="J3452" t="s">
        <v>5915</v>
      </c>
      <c r="K3452" t="str">
        <f t="shared" si="198"/>
        <v>MSV-163MS-647-650</v>
      </c>
      <c r="L3452" t="str">
        <f>_xlfn.XLOOKUP(E3452,LD_PROJETOS!A:A,LD_PROJETOS!H:H)</f>
        <v>PV</v>
      </c>
      <c r="M3452" t="str">
        <f t="shared" si="199"/>
        <v/>
      </c>
      <c r="N3452" t="str">
        <f t="shared" si="200"/>
        <v>C:\Users\luis.nunes\OneDrive - ATERPA\00.SERVIDOR\SALA TÉCNICA\00.PROJETOS\02.DOCUMENTOS\ANO 02\MSV-163MS-647-650\PV</v>
      </c>
    </row>
    <row r="3453" spans="1:14" x14ac:dyDescent="0.3">
      <c r="A3453" t="s">
        <v>5656</v>
      </c>
      <c r="B3453">
        <v>1661266</v>
      </c>
      <c r="C3453" t="s">
        <v>5754</v>
      </c>
      <c r="D3453" s="11">
        <v>46043</v>
      </c>
      <c r="E3453" t="s">
        <v>5858</v>
      </c>
      <c r="F3453" t="s">
        <v>5909</v>
      </c>
      <c r="G3453" t="s">
        <v>2787</v>
      </c>
      <c r="H3453" t="str">
        <f>IF(_xlfn.XLOOKUP(E3453,LD_01[DOCUMENTO],LD_01[REVISÃO])=F3453,"VIGENTE","OBSOLETO")</f>
        <v>VIGENTE</v>
      </c>
      <c r="I3453" t="s">
        <v>5914</v>
      </c>
      <c r="J3453" t="s">
        <v>5915</v>
      </c>
      <c r="K3453" t="str">
        <f t="shared" si="198"/>
        <v>MSV-163MS-647-650</v>
      </c>
      <c r="L3453" t="str">
        <f>_xlfn.XLOOKUP(E3453,LD_PROJETOS!A:A,LD_PROJETOS!H:H)</f>
        <v>PV</v>
      </c>
      <c r="M3453" t="str">
        <f t="shared" si="199"/>
        <v/>
      </c>
      <c r="N3453" t="str">
        <f t="shared" si="200"/>
        <v>C:\Users\luis.nunes\OneDrive - ATERPA\00.SERVIDOR\SALA TÉCNICA\00.PROJETOS\02.DOCUMENTOS\ANO 02\MSV-163MS-647-650\PV</v>
      </c>
    </row>
    <row r="3454" spans="1:14" x14ac:dyDescent="0.3">
      <c r="A3454" t="s">
        <v>5657</v>
      </c>
      <c r="B3454">
        <v>695449</v>
      </c>
      <c r="C3454" t="s">
        <v>5754</v>
      </c>
      <c r="D3454" s="11">
        <v>46043</v>
      </c>
      <c r="E3454" t="s">
        <v>5858</v>
      </c>
      <c r="F3454" t="s">
        <v>5909</v>
      </c>
      <c r="G3454" t="s">
        <v>2788</v>
      </c>
      <c r="H3454" t="str">
        <f>IF(_xlfn.XLOOKUP(E3454,LD_01[DOCUMENTO],LD_01[REVISÃO])=F3454,"VIGENTE","OBSOLETO")</f>
        <v>VIGENTE</v>
      </c>
      <c r="I3454" t="s">
        <v>5914</v>
      </c>
      <c r="J3454" t="s">
        <v>5915</v>
      </c>
      <c r="K3454" t="str">
        <f t="shared" si="198"/>
        <v>MSV-163MS-647-650</v>
      </c>
      <c r="L3454" t="str">
        <f>_xlfn.XLOOKUP(E3454,LD_PROJETOS!A:A,LD_PROJETOS!H:H)</f>
        <v>PV</v>
      </c>
      <c r="M3454" t="str">
        <f t="shared" si="199"/>
        <v/>
      </c>
      <c r="N3454" t="str">
        <f t="shared" si="200"/>
        <v>C:\Users\luis.nunes\OneDrive - ATERPA\00.SERVIDOR\SALA TÉCNICA\00.PROJETOS\02.DOCUMENTOS\ANO 02\MSV-163MS-647-650\PV</v>
      </c>
    </row>
    <row r="3455" spans="1:14" x14ac:dyDescent="0.3">
      <c r="A3455" t="s">
        <v>5658</v>
      </c>
      <c r="B3455">
        <v>1661202</v>
      </c>
      <c r="C3455" t="s">
        <v>5754</v>
      </c>
      <c r="D3455" s="11">
        <v>46043</v>
      </c>
      <c r="E3455" t="s">
        <v>5859</v>
      </c>
      <c r="F3455" t="s">
        <v>5909</v>
      </c>
      <c r="G3455" t="s">
        <v>2787</v>
      </c>
      <c r="H3455" t="str">
        <f>IF(_xlfn.XLOOKUP(E3455,LD_01[DOCUMENTO],LD_01[REVISÃO])=F3455,"VIGENTE","OBSOLETO")</f>
        <v>VIGENTE</v>
      </c>
      <c r="I3455" t="s">
        <v>5914</v>
      </c>
      <c r="J3455" t="s">
        <v>5915</v>
      </c>
      <c r="K3455" t="str">
        <f t="shared" si="198"/>
        <v>MSV-163MS-647-650</v>
      </c>
      <c r="L3455" t="str">
        <f>_xlfn.XLOOKUP(E3455,LD_PROJETOS!A:A,LD_PROJETOS!H:H)</f>
        <v>PV</v>
      </c>
      <c r="M3455" t="str">
        <f t="shared" si="199"/>
        <v/>
      </c>
      <c r="N3455" t="str">
        <f t="shared" si="200"/>
        <v>C:\Users\luis.nunes\OneDrive - ATERPA\00.SERVIDOR\SALA TÉCNICA\00.PROJETOS\02.DOCUMENTOS\ANO 02\MSV-163MS-647-650\PV</v>
      </c>
    </row>
    <row r="3456" spans="1:14" x14ac:dyDescent="0.3">
      <c r="A3456" t="s">
        <v>5659</v>
      </c>
      <c r="B3456">
        <v>724202</v>
      </c>
      <c r="C3456" t="s">
        <v>5754</v>
      </c>
      <c r="D3456" s="11">
        <v>46043</v>
      </c>
      <c r="E3456" t="s">
        <v>5859</v>
      </c>
      <c r="F3456" t="s">
        <v>5909</v>
      </c>
      <c r="G3456" t="s">
        <v>2788</v>
      </c>
      <c r="H3456" t="str">
        <f>IF(_xlfn.XLOOKUP(E3456,LD_01[DOCUMENTO],LD_01[REVISÃO])=F3456,"VIGENTE","OBSOLETO")</f>
        <v>VIGENTE</v>
      </c>
      <c r="I3456" t="s">
        <v>5914</v>
      </c>
      <c r="J3456" t="s">
        <v>5915</v>
      </c>
      <c r="K3456" t="str">
        <f t="shared" si="198"/>
        <v>MSV-163MS-647-650</v>
      </c>
      <c r="L3456" t="str">
        <f>_xlfn.XLOOKUP(E3456,LD_PROJETOS!A:A,LD_PROJETOS!H:H)</f>
        <v>PV</v>
      </c>
      <c r="M3456" t="str">
        <f t="shared" si="199"/>
        <v/>
      </c>
      <c r="N3456" t="str">
        <f t="shared" si="200"/>
        <v>C:\Users\luis.nunes\OneDrive - ATERPA\00.SERVIDOR\SALA TÉCNICA\00.PROJETOS\02.DOCUMENTOS\ANO 02\MSV-163MS-647-650\PV</v>
      </c>
    </row>
    <row r="3457" spans="1:14" x14ac:dyDescent="0.3">
      <c r="A3457" t="s">
        <v>5660</v>
      </c>
      <c r="B3457">
        <v>1659635</v>
      </c>
      <c r="C3457" t="s">
        <v>5754</v>
      </c>
      <c r="D3457" s="11">
        <v>46043</v>
      </c>
      <c r="E3457" t="s">
        <v>5860</v>
      </c>
      <c r="F3457" t="s">
        <v>5909</v>
      </c>
      <c r="G3457" t="s">
        <v>2787</v>
      </c>
      <c r="H3457" t="str">
        <f>IF(_xlfn.XLOOKUP(E3457,LD_01[DOCUMENTO],LD_01[REVISÃO])=F3457,"VIGENTE","OBSOLETO")</f>
        <v>VIGENTE</v>
      </c>
      <c r="I3457" t="s">
        <v>5914</v>
      </c>
      <c r="J3457" t="s">
        <v>5915</v>
      </c>
      <c r="K3457" t="str">
        <f t="shared" si="198"/>
        <v>MSV-163MS-647-650</v>
      </c>
      <c r="L3457" t="str">
        <f>_xlfn.XLOOKUP(E3457,LD_PROJETOS!A:A,LD_PROJETOS!H:H)</f>
        <v>PV</v>
      </c>
      <c r="M3457" t="str">
        <f t="shared" si="199"/>
        <v/>
      </c>
      <c r="N3457" t="str">
        <f t="shared" si="200"/>
        <v>C:\Users\luis.nunes\OneDrive - ATERPA\00.SERVIDOR\SALA TÉCNICA\00.PROJETOS\02.DOCUMENTOS\ANO 02\MSV-163MS-647-650\PV</v>
      </c>
    </row>
    <row r="3458" spans="1:14" x14ac:dyDescent="0.3">
      <c r="A3458" t="s">
        <v>5661</v>
      </c>
      <c r="B3458">
        <v>881818</v>
      </c>
      <c r="C3458" t="s">
        <v>5754</v>
      </c>
      <c r="D3458" s="11">
        <v>46043</v>
      </c>
      <c r="E3458" t="s">
        <v>5860</v>
      </c>
      <c r="F3458" t="s">
        <v>5909</v>
      </c>
      <c r="G3458" t="s">
        <v>2788</v>
      </c>
      <c r="H3458" t="str">
        <f>IF(_xlfn.XLOOKUP(E3458,LD_01[DOCUMENTO],LD_01[REVISÃO])=F3458,"VIGENTE","OBSOLETO")</f>
        <v>VIGENTE</v>
      </c>
      <c r="I3458" t="s">
        <v>5914</v>
      </c>
      <c r="J3458" t="s">
        <v>5915</v>
      </c>
      <c r="K3458" t="str">
        <f t="shared" si="198"/>
        <v>MSV-163MS-647-650</v>
      </c>
      <c r="L3458" t="str">
        <f>_xlfn.XLOOKUP(E3458,LD_PROJETOS!A:A,LD_PROJETOS!H:H)</f>
        <v>PV</v>
      </c>
      <c r="M3458" t="str">
        <f t="shared" si="199"/>
        <v/>
      </c>
      <c r="N3458" t="str">
        <f t="shared" si="200"/>
        <v>C:\Users\luis.nunes\OneDrive - ATERPA\00.SERVIDOR\SALA TÉCNICA\00.PROJETOS\02.DOCUMENTOS\ANO 02\MSV-163MS-647-650\PV</v>
      </c>
    </row>
    <row r="3459" spans="1:14" x14ac:dyDescent="0.3">
      <c r="A3459" t="s">
        <v>5662</v>
      </c>
      <c r="B3459">
        <v>1659250</v>
      </c>
      <c r="C3459" t="s">
        <v>5754</v>
      </c>
      <c r="D3459" s="11">
        <v>46043</v>
      </c>
      <c r="E3459" t="s">
        <v>5861</v>
      </c>
      <c r="F3459" t="s">
        <v>5909</v>
      </c>
      <c r="G3459" t="s">
        <v>2787</v>
      </c>
      <c r="H3459" t="str">
        <f>IF(_xlfn.XLOOKUP(E3459,LD_01[DOCUMENTO],LD_01[REVISÃO])=F3459,"VIGENTE","OBSOLETO")</f>
        <v>VIGENTE</v>
      </c>
      <c r="I3459" t="s">
        <v>5914</v>
      </c>
      <c r="J3459" t="s">
        <v>5915</v>
      </c>
      <c r="K3459" t="str">
        <f t="shared" si="198"/>
        <v>MSV-163MS-647-650</v>
      </c>
      <c r="L3459" t="str">
        <f>_xlfn.XLOOKUP(E3459,LD_PROJETOS!A:A,LD_PROJETOS!H:H)</f>
        <v>PV</v>
      </c>
      <c r="M3459" t="str">
        <f t="shared" si="199"/>
        <v/>
      </c>
      <c r="N3459" t="str">
        <f t="shared" si="200"/>
        <v>C:\Users\luis.nunes\OneDrive - ATERPA\00.SERVIDOR\SALA TÉCNICA\00.PROJETOS\02.DOCUMENTOS\ANO 02\MSV-163MS-647-650\PV</v>
      </c>
    </row>
    <row r="3460" spans="1:14" x14ac:dyDescent="0.3">
      <c r="A3460" t="s">
        <v>5663</v>
      </c>
      <c r="B3460">
        <v>873449</v>
      </c>
      <c r="C3460" t="s">
        <v>5754</v>
      </c>
      <c r="D3460" s="11">
        <v>46043</v>
      </c>
      <c r="E3460" t="s">
        <v>5861</v>
      </c>
      <c r="F3460" t="s">
        <v>5909</v>
      </c>
      <c r="G3460" t="s">
        <v>2788</v>
      </c>
      <c r="H3460" t="str">
        <f>IF(_xlfn.XLOOKUP(E3460,LD_01[DOCUMENTO],LD_01[REVISÃO])=F3460,"VIGENTE","OBSOLETO")</f>
        <v>VIGENTE</v>
      </c>
      <c r="I3460" t="s">
        <v>5914</v>
      </c>
      <c r="J3460" t="s">
        <v>5915</v>
      </c>
      <c r="K3460" t="str">
        <f t="shared" si="198"/>
        <v>MSV-163MS-647-650</v>
      </c>
      <c r="L3460" t="str">
        <f>_xlfn.XLOOKUP(E3460,LD_PROJETOS!A:A,LD_PROJETOS!H:H)</f>
        <v>PV</v>
      </c>
      <c r="M3460" t="str">
        <f t="shared" si="199"/>
        <v/>
      </c>
      <c r="N3460" t="str">
        <f t="shared" si="200"/>
        <v>C:\Users\luis.nunes\OneDrive - ATERPA\00.SERVIDOR\SALA TÉCNICA\00.PROJETOS\02.DOCUMENTOS\ANO 02\MSV-163MS-647-650\PV</v>
      </c>
    </row>
    <row r="3461" spans="1:14" x14ac:dyDescent="0.3">
      <c r="A3461" t="s">
        <v>5664</v>
      </c>
      <c r="B3461">
        <v>22517495</v>
      </c>
      <c r="C3461" t="s">
        <v>5754</v>
      </c>
      <c r="D3461" s="11">
        <v>46043</v>
      </c>
      <c r="E3461" t="s">
        <v>5862</v>
      </c>
      <c r="F3461" t="s">
        <v>5907</v>
      </c>
      <c r="G3461" t="s">
        <v>3477</v>
      </c>
      <c r="H3461" t="str">
        <f>IF(_xlfn.XLOOKUP(E3461,LD_01[DOCUMENTO],LD_01[REVISÃO])=F3461,"VIGENTE","OBSOLETO")</f>
        <v>VIGENTE</v>
      </c>
      <c r="I3461" t="s">
        <v>5914</v>
      </c>
      <c r="J3461" t="s">
        <v>5915</v>
      </c>
      <c r="K3461" t="str">
        <f t="shared" si="198"/>
        <v>MSV-163MS-647-650</v>
      </c>
      <c r="L3461" t="str">
        <f>_xlfn.XLOOKUP(E3461,LD_PROJETOS!A:A,LD_PROJETOS!H:H)</f>
        <v>PV</v>
      </c>
      <c r="M3461" t="str">
        <f t="shared" si="199"/>
        <v/>
      </c>
      <c r="N3461" t="str">
        <f t="shared" si="200"/>
        <v>C:\Users\luis.nunes\OneDrive - ATERPA\00.SERVIDOR\SALA TÉCNICA\00.PROJETOS\02.DOCUMENTOS\ANO 02\MSV-163MS-647-650\PV</v>
      </c>
    </row>
    <row r="3462" spans="1:14" x14ac:dyDescent="0.3">
      <c r="A3462" t="s">
        <v>5665</v>
      </c>
      <c r="B3462">
        <v>9592195</v>
      </c>
      <c r="C3462" t="s">
        <v>5754</v>
      </c>
      <c r="D3462" s="11">
        <v>46043</v>
      </c>
      <c r="E3462" t="s">
        <v>5862</v>
      </c>
      <c r="F3462" t="s">
        <v>5907</v>
      </c>
      <c r="G3462" t="s">
        <v>2788</v>
      </c>
      <c r="H3462" t="str">
        <f>IF(_xlfn.XLOOKUP(E3462,LD_01[DOCUMENTO],LD_01[REVISÃO])=F3462,"VIGENTE","OBSOLETO")</f>
        <v>VIGENTE</v>
      </c>
      <c r="I3462" t="s">
        <v>5914</v>
      </c>
      <c r="J3462" t="s">
        <v>5915</v>
      </c>
      <c r="K3462" t="str">
        <f t="shared" si="198"/>
        <v>MSV-163MS-647-650</v>
      </c>
      <c r="L3462" t="str">
        <f>_xlfn.XLOOKUP(E3462,LD_PROJETOS!A:A,LD_PROJETOS!H:H)</f>
        <v>PV</v>
      </c>
      <c r="M3462" t="str">
        <f t="shared" si="199"/>
        <v/>
      </c>
      <c r="N3462" t="str">
        <f t="shared" si="200"/>
        <v>C:\Users\luis.nunes\OneDrive - ATERPA\00.SERVIDOR\SALA TÉCNICA\00.PROJETOS\02.DOCUMENTOS\ANO 02\MSV-163MS-647-650\PV</v>
      </c>
    </row>
    <row r="3463" spans="1:14" x14ac:dyDescent="0.3">
      <c r="A3463" t="s">
        <v>5666</v>
      </c>
      <c r="B3463">
        <v>3710190</v>
      </c>
      <c r="C3463" t="s">
        <v>5754</v>
      </c>
      <c r="D3463" s="11">
        <v>46043</v>
      </c>
      <c r="E3463" t="s">
        <v>5863</v>
      </c>
      <c r="F3463" t="s">
        <v>5909</v>
      </c>
      <c r="G3463" t="s">
        <v>2787</v>
      </c>
      <c r="H3463" t="str">
        <f>IF(_xlfn.XLOOKUP(E3463,LD_01[DOCUMENTO],LD_01[REVISÃO])=F3463,"VIGENTE","OBSOLETO")</f>
        <v>VIGENTE</v>
      </c>
      <c r="I3463" t="s">
        <v>5914</v>
      </c>
      <c r="J3463" t="s">
        <v>5915</v>
      </c>
      <c r="K3463" t="str">
        <f t="shared" ref="K3463:K3490" si="201">"MSV-163MS-"&amp;I3463</f>
        <v>MSV-163MS-647-650</v>
      </c>
      <c r="L3463" t="str">
        <f>_xlfn.XLOOKUP(E3463,LD_PROJETOS!A:A,LD_PROJETOS!H:H)</f>
        <v>SI</v>
      </c>
      <c r="M3463" t="str">
        <f t="shared" ref="M3463:M3490" si="202">IF(H3463&lt;&gt;"OBSOLETO","",H3463)</f>
        <v/>
      </c>
      <c r="N3463" t="str">
        <f t="shared" ref="N3463:N3490" si="203">_xlfn.TEXTJOIN("\",TRUE,J3463:M3463)</f>
        <v>C:\Users\luis.nunes\OneDrive - ATERPA\00.SERVIDOR\SALA TÉCNICA\00.PROJETOS\02.DOCUMENTOS\ANO 02\MSV-163MS-647-650\SI</v>
      </c>
    </row>
    <row r="3464" spans="1:14" x14ac:dyDescent="0.3">
      <c r="A3464" t="s">
        <v>5667</v>
      </c>
      <c r="B3464">
        <v>764704</v>
      </c>
      <c r="C3464" t="s">
        <v>5754</v>
      </c>
      <c r="D3464" s="11">
        <v>46043</v>
      </c>
      <c r="E3464" t="s">
        <v>5863</v>
      </c>
      <c r="F3464" t="s">
        <v>5909</v>
      </c>
      <c r="G3464" t="s">
        <v>2788</v>
      </c>
      <c r="H3464" t="str">
        <f>IF(_xlfn.XLOOKUP(E3464,LD_01[DOCUMENTO],LD_01[REVISÃO])=F3464,"VIGENTE","OBSOLETO")</f>
        <v>VIGENTE</v>
      </c>
      <c r="I3464" t="s">
        <v>5914</v>
      </c>
      <c r="J3464" t="s">
        <v>5915</v>
      </c>
      <c r="K3464" t="str">
        <f t="shared" si="201"/>
        <v>MSV-163MS-647-650</v>
      </c>
      <c r="L3464" t="str">
        <f>_xlfn.XLOOKUP(E3464,LD_PROJETOS!A:A,LD_PROJETOS!H:H)</f>
        <v>SI</v>
      </c>
      <c r="M3464" t="str">
        <f t="shared" si="202"/>
        <v/>
      </c>
      <c r="N3464" t="str">
        <f t="shared" si="203"/>
        <v>C:\Users\luis.nunes\OneDrive - ATERPA\00.SERVIDOR\SALA TÉCNICA\00.PROJETOS\02.DOCUMENTOS\ANO 02\MSV-163MS-647-650\SI</v>
      </c>
    </row>
    <row r="3465" spans="1:14" x14ac:dyDescent="0.3">
      <c r="A3465" t="s">
        <v>5668</v>
      </c>
      <c r="B3465">
        <v>3921647</v>
      </c>
      <c r="C3465" t="s">
        <v>5754</v>
      </c>
      <c r="D3465" s="11">
        <v>46043</v>
      </c>
      <c r="E3465" t="s">
        <v>5864</v>
      </c>
      <c r="F3465" t="s">
        <v>5909</v>
      </c>
      <c r="G3465" t="s">
        <v>2787</v>
      </c>
      <c r="H3465" t="str">
        <f>IF(_xlfn.XLOOKUP(E3465,LD_01[DOCUMENTO],LD_01[REVISÃO])=F3465,"VIGENTE","OBSOLETO")</f>
        <v>VIGENTE</v>
      </c>
      <c r="I3465" t="s">
        <v>5914</v>
      </c>
      <c r="J3465" t="s">
        <v>5915</v>
      </c>
      <c r="K3465" t="str">
        <f t="shared" si="201"/>
        <v>MSV-163MS-647-650</v>
      </c>
      <c r="L3465" t="str">
        <f>_xlfn.XLOOKUP(E3465,LD_PROJETOS!A:A,LD_PROJETOS!H:H)</f>
        <v>SI</v>
      </c>
      <c r="M3465" t="str">
        <f t="shared" si="202"/>
        <v/>
      </c>
      <c r="N3465" t="str">
        <f t="shared" si="203"/>
        <v>C:\Users\luis.nunes\OneDrive - ATERPA\00.SERVIDOR\SALA TÉCNICA\00.PROJETOS\02.DOCUMENTOS\ANO 02\MSV-163MS-647-650\SI</v>
      </c>
    </row>
    <row r="3466" spans="1:14" x14ac:dyDescent="0.3">
      <c r="A3466" t="s">
        <v>5669</v>
      </c>
      <c r="B3466">
        <v>926507</v>
      </c>
      <c r="C3466" t="s">
        <v>5754</v>
      </c>
      <c r="D3466" s="11">
        <v>46043</v>
      </c>
      <c r="E3466" t="s">
        <v>5864</v>
      </c>
      <c r="F3466" t="s">
        <v>5909</v>
      </c>
      <c r="G3466" t="s">
        <v>2788</v>
      </c>
      <c r="H3466" t="str">
        <f>IF(_xlfn.XLOOKUP(E3466,LD_01[DOCUMENTO],LD_01[REVISÃO])=F3466,"VIGENTE","OBSOLETO")</f>
        <v>VIGENTE</v>
      </c>
      <c r="I3466" t="s">
        <v>5914</v>
      </c>
      <c r="J3466" t="s">
        <v>5915</v>
      </c>
      <c r="K3466" t="str">
        <f t="shared" si="201"/>
        <v>MSV-163MS-647-650</v>
      </c>
      <c r="L3466" t="str">
        <f>_xlfn.XLOOKUP(E3466,LD_PROJETOS!A:A,LD_PROJETOS!H:H)</f>
        <v>SI</v>
      </c>
      <c r="M3466" t="str">
        <f t="shared" si="202"/>
        <v/>
      </c>
      <c r="N3466" t="str">
        <f t="shared" si="203"/>
        <v>C:\Users\luis.nunes\OneDrive - ATERPA\00.SERVIDOR\SALA TÉCNICA\00.PROJETOS\02.DOCUMENTOS\ANO 02\MSV-163MS-647-650\SI</v>
      </c>
    </row>
    <row r="3467" spans="1:14" x14ac:dyDescent="0.3">
      <c r="A3467" t="s">
        <v>5670</v>
      </c>
      <c r="B3467">
        <v>3905600</v>
      </c>
      <c r="C3467" t="s">
        <v>5754</v>
      </c>
      <c r="D3467" s="11">
        <v>46043</v>
      </c>
      <c r="E3467" t="s">
        <v>5865</v>
      </c>
      <c r="F3467" t="s">
        <v>5909</v>
      </c>
      <c r="G3467" t="s">
        <v>2787</v>
      </c>
      <c r="H3467" t="str">
        <f>IF(_xlfn.XLOOKUP(E3467,LD_01[DOCUMENTO],LD_01[REVISÃO])=F3467,"VIGENTE","OBSOLETO")</f>
        <v>VIGENTE</v>
      </c>
      <c r="I3467" t="s">
        <v>5914</v>
      </c>
      <c r="J3467" t="s">
        <v>5915</v>
      </c>
      <c r="K3467" t="str">
        <f t="shared" si="201"/>
        <v>MSV-163MS-647-650</v>
      </c>
      <c r="L3467" t="str">
        <f>_xlfn.XLOOKUP(E3467,LD_PROJETOS!A:A,LD_PROJETOS!H:H)</f>
        <v>SI</v>
      </c>
      <c r="M3467" t="str">
        <f t="shared" si="202"/>
        <v/>
      </c>
      <c r="N3467" t="str">
        <f t="shared" si="203"/>
        <v>C:\Users\luis.nunes\OneDrive - ATERPA\00.SERVIDOR\SALA TÉCNICA\00.PROJETOS\02.DOCUMENTOS\ANO 02\MSV-163MS-647-650\SI</v>
      </c>
    </row>
    <row r="3468" spans="1:14" x14ac:dyDescent="0.3">
      <c r="A3468" t="s">
        <v>5671</v>
      </c>
      <c r="B3468">
        <v>891111</v>
      </c>
      <c r="C3468" t="s">
        <v>5754</v>
      </c>
      <c r="D3468" s="11">
        <v>46043</v>
      </c>
      <c r="E3468" t="s">
        <v>5865</v>
      </c>
      <c r="F3468" t="s">
        <v>5909</v>
      </c>
      <c r="G3468" t="s">
        <v>2788</v>
      </c>
      <c r="H3468" t="str">
        <f>IF(_xlfn.XLOOKUP(E3468,LD_01[DOCUMENTO],LD_01[REVISÃO])=F3468,"VIGENTE","OBSOLETO")</f>
        <v>VIGENTE</v>
      </c>
      <c r="I3468" t="s">
        <v>5914</v>
      </c>
      <c r="J3468" t="s">
        <v>5915</v>
      </c>
      <c r="K3468" t="str">
        <f t="shared" si="201"/>
        <v>MSV-163MS-647-650</v>
      </c>
      <c r="L3468" t="str">
        <f>_xlfn.XLOOKUP(E3468,LD_PROJETOS!A:A,LD_PROJETOS!H:H)</f>
        <v>SI</v>
      </c>
      <c r="M3468" t="str">
        <f t="shared" si="202"/>
        <v/>
      </c>
      <c r="N3468" t="str">
        <f t="shared" si="203"/>
        <v>C:\Users\luis.nunes\OneDrive - ATERPA\00.SERVIDOR\SALA TÉCNICA\00.PROJETOS\02.DOCUMENTOS\ANO 02\MSV-163MS-647-650\SI</v>
      </c>
    </row>
    <row r="3469" spans="1:14" x14ac:dyDescent="0.3">
      <c r="A3469" t="s">
        <v>5672</v>
      </c>
      <c r="B3469">
        <v>4315969</v>
      </c>
      <c r="C3469" t="s">
        <v>5754</v>
      </c>
      <c r="D3469" s="11">
        <v>46043</v>
      </c>
      <c r="E3469" t="s">
        <v>5866</v>
      </c>
      <c r="F3469" t="s">
        <v>5909</v>
      </c>
      <c r="G3469" t="s">
        <v>2787</v>
      </c>
      <c r="H3469" t="str">
        <f>IF(_xlfn.XLOOKUP(E3469,LD_01[DOCUMENTO],LD_01[REVISÃO])=F3469,"VIGENTE","OBSOLETO")</f>
        <v>VIGENTE</v>
      </c>
      <c r="I3469" t="s">
        <v>5914</v>
      </c>
      <c r="J3469" t="s">
        <v>5915</v>
      </c>
      <c r="K3469" t="str">
        <f t="shared" si="201"/>
        <v>MSV-163MS-647-650</v>
      </c>
      <c r="L3469" t="str">
        <f>_xlfn.XLOOKUP(E3469,LD_PROJETOS!A:A,LD_PROJETOS!H:H)</f>
        <v>SI</v>
      </c>
      <c r="M3469" t="str">
        <f t="shared" si="202"/>
        <v/>
      </c>
      <c r="N3469" t="str">
        <f t="shared" si="203"/>
        <v>C:\Users\luis.nunes\OneDrive - ATERPA\00.SERVIDOR\SALA TÉCNICA\00.PROJETOS\02.DOCUMENTOS\ANO 02\MSV-163MS-647-650\SI</v>
      </c>
    </row>
    <row r="3470" spans="1:14" x14ac:dyDescent="0.3">
      <c r="A3470" t="s">
        <v>5673</v>
      </c>
      <c r="B3470">
        <v>1573354</v>
      </c>
      <c r="C3470" t="s">
        <v>5754</v>
      </c>
      <c r="D3470" s="11">
        <v>46043</v>
      </c>
      <c r="E3470" t="s">
        <v>5866</v>
      </c>
      <c r="F3470" t="s">
        <v>5909</v>
      </c>
      <c r="G3470" t="s">
        <v>2788</v>
      </c>
      <c r="H3470" t="str">
        <f>IF(_xlfn.XLOOKUP(E3470,LD_01[DOCUMENTO],LD_01[REVISÃO])=F3470,"VIGENTE","OBSOLETO")</f>
        <v>VIGENTE</v>
      </c>
      <c r="I3470" t="s">
        <v>5914</v>
      </c>
      <c r="J3470" t="s">
        <v>5915</v>
      </c>
      <c r="K3470" t="str">
        <f t="shared" si="201"/>
        <v>MSV-163MS-647-650</v>
      </c>
      <c r="L3470" t="str">
        <f>_xlfn.XLOOKUP(E3470,LD_PROJETOS!A:A,LD_PROJETOS!H:H)</f>
        <v>SI</v>
      </c>
      <c r="M3470" t="str">
        <f t="shared" si="202"/>
        <v/>
      </c>
      <c r="N3470" t="str">
        <f t="shared" si="203"/>
        <v>C:\Users\luis.nunes\OneDrive - ATERPA\00.SERVIDOR\SALA TÉCNICA\00.PROJETOS\02.DOCUMENTOS\ANO 02\MSV-163MS-647-650\SI</v>
      </c>
    </row>
    <row r="3471" spans="1:14" x14ac:dyDescent="0.3">
      <c r="A3471" t="s">
        <v>5674</v>
      </c>
      <c r="B3471">
        <v>4291305</v>
      </c>
      <c r="C3471" t="s">
        <v>5754</v>
      </c>
      <c r="D3471" s="11">
        <v>46043</v>
      </c>
      <c r="E3471" t="s">
        <v>5867</v>
      </c>
      <c r="F3471" t="s">
        <v>5909</v>
      </c>
      <c r="G3471" t="s">
        <v>2787</v>
      </c>
      <c r="H3471" t="str">
        <f>IF(_xlfn.XLOOKUP(E3471,LD_01[DOCUMENTO],LD_01[REVISÃO])=F3471,"VIGENTE","OBSOLETO")</f>
        <v>VIGENTE</v>
      </c>
      <c r="I3471" t="s">
        <v>5914</v>
      </c>
      <c r="J3471" t="s">
        <v>5915</v>
      </c>
      <c r="K3471" t="str">
        <f t="shared" si="201"/>
        <v>MSV-163MS-647-650</v>
      </c>
      <c r="L3471" t="str">
        <f>_xlfn.XLOOKUP(E3471,LD_PROJETOS!A:A,LD_PROJETOS!H:H)</f>
        <v>SI</v>
      </c>
      <c r="M3471" t="str">
        <f t="shared" si="202"/>
        <v/>
      </c>
      <c r="N3471" t="str">
        <f t="shared" si="203"/>
        <v>C:\Users\luis.nunes\OneDrive - ATERPA\00.SERVIDOR\SALA TÉCNICA\00.PROJETOS\02.DOCUMENTOS\ANO 02\MSV-163MS-647-650\SI</v>
      </c>
    </row>
    <row r="3472" spans="1:14" x14ac:dyDescent="0.3">
      <c r="A3472" t="s">
        <v>5675</v>
      </c>
      <c r="B3472">
        <v>1559965</v>
      </c>
      <c r="C3472" t="s">
        <v>5754</v>
      </c>
      <c r="D3472" s="11">
        <v>46043</v>
      </c>
      <c r="E3472" t="s">
        <v>5867</v>
      </c>
      <c r="F3472" t="s">
        <v>5909</v>
      </c>
      <c r="G3472" t="s">
        <v>2788</v>
      </c>
      <c r="H3472" t="str">
        <f>IF(_xlfn.XLOOKUP(E3472,LD_01[DOCUMENTO],LD_01[REVISÃO])=F3472,"VIGENTE","OBSOLETO")</f>
        <v>VIGENTE</v>
      </c>
      <c r="I3472" t="s">
        <v>5914</v>
      </c>
      <c r="J3472" t="s">
        <v>5915</v>
      </c>
      <c r="K3472" t="str">
        <f t="shared" si="201"/>
        <v>MSV-163MS-647-650</v>
      </c>
      <c r="L3472" t="str">
        <f>_xlfn.XLOOKUP(E3472,LD_PROJETOS!A:A,LD_PROJETOS!H:H)</f>
        <v>SI</v>
      </c>
      <c r="M3472" t="str">
        <f t="shared" si="202"/>
        <v/>
      </c>
      <c r="N3472" t="str">
        <f t="shared" si="203"/>
        <v>C:\Users\luis.nunes\OneDrive - ATERPA\00.SERVIDOR\SALA TÉCNICA\00.PROJETOS\02.DOCUMENTOS\ANO 02\MSV-163MS-647-650\SI</v>
      </c>
    </row>
    <row r="3473" spans="1:14" x14ac:dyDescent="0.3">
      <c r="A3473" t="s">
        <v>5676</v>
      </c>
      <c r="B3473">
        <v>4174617</v>
      </c>
      <c r="C3473" t="s">
        <v>5754</v>
      </c>
      <c r="D3473" s="11">
        <v>46043</v>
      </c>
      <c r="E3473" t="s">
        <v>5868</v>
      </c>
      <c r="F3473" t="s">
        <v>5909</v>
      </c>
      <c r="G3473" t="s">
        <v>2787</v>
      </c>
      <c r="H3473" t="str">
        <f>IF(_xlfn.XLOOKUP(E3473,LD_01[DOCUMENTO],LD_01[REVISÃO])=F3473,"VIGENTE","OBSOLETO")</f>
        <v>VIGENTE</v>
      </c>
      <c r="I3473" t="s">
        <v>5914</v>
      </c>
      <c r="J3473" t="s">
        <v>5915</v>
      </c>
      <c r="K3473" t="str">
        <f t="shared" si="201"/>
        <v>MSV-163MS-647-650</v>
      </c>
      <c r="L3473" t="str">
        <f>_xlfn.XLOOKUP(E3473,LD_PROJETOS!A:A,LD_PROJETOS!H:H)</f>
        <v>SI</v>
      </c>
      <c r="M3473" t="str">
        <f t="shared" si="202"/>
        <v/>
      </c>
      <c r="N3473" t="str">
        <f t="shared" si="203"/>
        <v>C:\Users\luis.nunes\OneDrive - ATERPA\00.SERVIDOR\SALA TÉCNICA\00.PROJETOS\02.DOCUMENTOS\ANO 02\MSV-163MS-647-650\SI</v>
      </c>
    </row>
    <row r="3474" spans="1:14" x14ac:dyDescent="0.3">
      <c r="A3474" t="s">
        <v>5677</v>
      </c>
      <c r="B3474">
        <v>1464107</v>
      </c>
      <c r="C3474" t="s">
        <v>5754</v>
      </c>
      <c r="D3474" s="11">
        <v>46043</v>
      </c>
      <c r="E3474" t="s">
        <v>5868</v>
      </c>
      <c r="F3474" t="s">
        <v>5909</v>
      </c>
      <c r="G3474" t="s">
        <v>2788</v>
      </c>
      <c r="H3474" t="str">
        <f>IF(_xlfn.XLOOKUP(E3474,LD_01[DOCUMENTO],LD_01[REVISÃO])=F3474,"VIGENTE","OBSOLETO")</f>
        <v>VIGENTE</v>
      </c>
      <c r="I3474" t="s">
        <v>5914</v>
      </c>
      <c r="J3474" t="s">
        <v>5915</v>
      </c>
      <c r="K3474" t="str">
        <f t="shared" si="201"/>
        <v>MSV-163MS-647-650</v>
      </c>
      <c r="L3474" t="str">
        <f>_xlfn.XLOOKUP(E3474,LD_PROJETOS!A:A,LD_PROJETOS!H:H)</f>
        <v>SI</v>
      </c>
      <c r="M3474" t="str">
        <f t="shared" si="202"/>
        <v/>
      </c>
      <c r="N3474" t="str">
        <f t="shared" si="203"/>
        <v>C:\Users\luis.nunes\OneDrive - ATERPA\00.SERVIDOR\SALA TÉCNICA\00.PROJETOS\02.DOCUMENTOS\ANO 02\MSV-163MS-647-650\SI</v>
      </c>
    </row>
    <row r="3475" spans="1:14" x14ac:dyDescent="0.3">
      <c r="A3475" t="s">
        <v>5678</v>
      </c>
      <c r="B3475">
        <v>3683781</v>
      </c>
      <c r="C3475" t="s">
        <v>5754</v>
      </c>
      <c r="D3475" s="11">
        <v>46043</v>
      </c>
      <c r="E3475" t="s">
        <v>5869</v>
      </c>
      <c r="F3475" t="s">
        <v>5907</v>
      </c>
      <c r="G3475" t="s">
        <v>2787</v>
      </c>
      <c r="H3475" t="str">
        <f>IF(_xlfn.XLOOKUP(E3475,LD_01[DOCUMENTO],LD_01[REVISÃO])=F3475,"VIGENTE","OBSOLETO")</f>
        <v>VIGENTE</v>
      </c>
      <c r="I3475" t="s">
        <v>5914</v>
      </c>
      <c r="J3475" t="s">
        <v>5915</v>
      </c>
      <c r="K3475" t="str">
        <f t="shared" si="201"/>
        <v>MSV-163MS-647-650</v>
      </c>
      <c r="L3475" t="str">
        <f>_xlfn.XLOOKUP(E3475,LD_PROJETOS!A:A,LD_PROJETOS!H:H)</f>
        <v>SI</v>
      </c>
      <c r="M3475" t="str">
        <f t="shared" si="202"/>
        <v/>
      </c>
      <c r="N3475" t="str">
        <f t="shared" si="203"/>
        <v>C:\Users\luis.nunes\OneDrive - ATERPA\00.SERVIDOR\SALA TÉCNICA\00.PROJETOS\02.DOCUMENTOS\ANO 02\MSV-163MS-647-650\SI</v>
      </c>
    </row>
    <row r="3476" spans="1:14" x14ac:dyDescent="0.3">
      <c r="A3476" t="s">
        <v>5679</v>
      </c>
      <c r="B3476">
        <v>435276</v>
      </c>
      <c r="C3476" t="s">
        <v>5754</v>
      </c>
      <c r="D3476" s="11">
        <v>46043</v>
      </c>
      <c r="E3476" t="s">
        <v>5869</v>
      </c>
      <c r="F3476" t="s">
        <v>5907</v>
      </c>
      <c r="G3476" t="s">
        <v>2788</v>
      </c>
      <c r="H3476" t="str">
        <f>IF(_xlfn.XLOOKUP(E3476,LD_01[DOCUMENTO],LD_01[REVISÃO])=F3476,"VIGENTE","OBSOLETO")</f>
        <v>VIGENTE</v>
      </c>
      <c r="I3476" t="s">
        <v>5914</v>
      </c>
      <c r="J3476" t="s">
        <v>5915</v>
      </c>
      <c r="K3476" t="str">
        <f t="shared" si="201"/>
        <v>MSV-163MS-647-650</v>
      </c>
      <c r="L3476" t="str">
        <f>_xlfn.XLOOKUP(E3476,LD_PROJETOS!A:A,LD_PROJETOS!H:H)</f>
        <v>SI</v>
      </c>
      <c r="M3476" t="str">
        <f t="shared" si="202"/>
        <v/>
      </c>
      <c r="N3476" t="str">
        <f t="shared" si="203"/>
        <v>C:\Users\luis.nunes\OneDrive - ATERPA\00.SERVIDOR\SALA TÉCNICA\00.PROJETOS\02.DOCUMENTOS\ANO 02\MSV-163MS-647-650\SI</v>
      </c>
    </row>
    <row r="3477" spans="1:14" x14ac:dyDescent="0.3">
      <c r="A3477" t="s">
        <v>5680</v>
      </c>
      <c r="B3477">
        <v>3469586</v>
      </c>
      <c r="C3477" t="s">
        <v>5754</v>
      </c>
      <c r="D3477" s="11">
        <v>46043</v>
      </c>
      <c r="E3477" t="s">
        <v>5870</v>
      </c>
      <c r="F3477" t="s">
        <v>5907</v>
      </c>
      <c r="G3477" t="s">
        <v>2787</v>
      </c>
      <c r="H3477" t="str">
        <f>IF(_xlfn.XLOOKUP(E3477,LD_01[DOCUMENTO],LD_01[REVISÃO])=F3477,"VIGENTE","OBSOLETO")</f>
        <v>VIGENTE</v>
      </c>
      <c r="I3477" t="s">
        <v>5914</v>
      </c>
      <c r="J3477" t="s">
        <v>5915</v>
      </c>
      <c r="K3477" t="str">
        <f t="shared" si="201"/>
        <v>MSV-163MS-647-650</v>
      </c>
      <c r="L3477" t="str">
        <f>_xlfn.XLOOKUP(E3477,LD_PROJETOS!A:A,LD_PROJETOS!H:H)</f>
        <v>SI</v>
      </c>
      <c r="M3477" t="str">
        <f t="shared" si="202"/>
        <v/>
      </c>
      <c r="N3477" t="str">
        <f t="shared" si="203"/>
        <v>C:\Users\luis.nunes\OneDrive - ATERPA\00.SERVIDOR\SALA TÉCNICA\00.PROJETOS\02.DOCUMENTOS\ANO 02\MSV-163MS-647-650\SI</v>
      </c>
    </row>
    <row r="3478" spans="1:14" x14ac:dyDescent="0.3">
      <c r="A3478" t="s">
        <v>5681</v>
      </c>
      <c r="B3478">
        <v>480301</v>
      </c>
      <c r="C3478" t="s">
        <v>5754</v>
      </c>
      <c r="D3478" s="11">
        <v>46043</v>
      </c>
      <c r="E3478" t="s">
        <v>5870</v>
      </c>
      <c r="F3478" t="s">
        <v>5907</v>
      </c>
      <c r="G3478" t="s">
        <v>2788</v>
      </c>
      <c r="H3478" t="str">
        <f>IF(_xlfn.XLOOKUP(E3478,LD_01[DOCUMENTO],LD_01[REVISÃO])=F3478,"VIGENTE","OBSOLETO")</f>
        <v>VIGENTE</v>
      </c>
      <c r="I3478" t="s">
        <v>5914</v>
      </c>
      <c r="J3478" t="s">
        <v>5915</v>
      </c>
      <c r="K3478" t="str">
        <f t="shared" si="201"/>
        <v>MSV-163MS-647-650</v>
      </c>
      <c r="L3478" t="str">
        <f>_xlfn.XLOOKUP(E3478,LD_PROJETOS!A:A,LD_PROJETOS!H:H)</f>
        <v>SI</v>
      </c>
      <c r="M3478" t="str">
        <f t="shared" si="202"/>
        <v/>
      </c>
      <c r="N3478" t="str">
        <f t="shared" si="203"/>
        <v>C:\Users\luis.nunes\OneDrive - ATERPA\00.SERVIDOR\SALA TÉCNICA\00.PROJETOS\02.DOCUMENTOS\ANO 02\MSV-163MS-647-650\SI</v>
      </c>
    </row>
    <row r="3479" spans="1:14" x14ac:dyDescent="0.3">
      <c r="A3479" t="s">
        <v>5682</v>
      </c>
      <c r="B3479">
        <v>3348162</v>
      </c>
      <c r="C3479" t="s">
        <v>5754</v>
      </c>
      <c r="D3479" s="11">
        <v>46043</v>
      </c>
      <c r="E3479" t="s">
        <v>5871</v>
      </c>
      <c r="F3479" t="s">
        <v>5907</v>
      </c>
      <c r="G3479" t="s">
        <v>2787</v>
      </c>
      <c r="H3479" t="str">
        <f>IF(_xlfn.XLOOKUP(E3479,LD_01[DOCUMENTO],LD_01[REVISÃO])=F3479,"VIGENTE","OBSOLETO")</f>
        <v>VIGENTE</v>
      </c>
      <c r="I3479" t="s">
        <v>5914</v>
      </c>
      <c r="J3479" t="s">
        <v>5915</v>
      </c>
      <c r="K3479" t="str">
        <f t="shared" si="201"/>
        <v>MSV-163MS-647-650</v>
      </c>
      <c r="L3479" t="str">
        <f>_xlfn.XLOOKUP(E3479,LD_PROJETOS!A:A,LD_PROJETOS!H:H)</f>
        <v>SI</v>
      </c>
      <c r="M3479" t="str">
        <f t="shared" si="202"/>
        <v/>
      </c>
      <c r="N3479" t="str">
        <f t="shared" si="203"/>
        <v>C:\Users\luis.nunes\OneDrive - ATERPA\00.SERVIDOR\SALA TÉCNICA\00.PROJETOS\02.DOCUMENTOS\ANO 02\MSV-163MS-647-650\SI</v>
      </c>
    </row>
    <row r="3480" spans="1:14" x14ac:dyDescent="0.3">
      <c r="A3480" t="s">
        <v>5683</v>
      </c>
      <c r="B3480">
        <v>404582</v>
      </c>
      <c r="C3480" t="s">
        <v>5754</v>
      </c>
      <c r="D3480" s="11">
        <v>46043</v>
      </c>
      <c r="E3480" t="s">
        <v>5871</v>
      </c>
      <c r="F3480" t="s">
        <v>5907</v>
      </c>
      <c r="G3480" t="s">
        <v>2788</v>
      </c>
      <c r="H3480" t="str">
        <f>IF(_xlfn.XLOOKUP(E3480,LD_01[DOCUMENTO],LD_01[REVISÃO])=F3480,"VIGENTE","OBSOLETO")</f>
        <v>VIGENTE</v>
      </c>
      <c r="I3480" t="s">
        <v>5914</v>
      </c>
      <c r="J3480" t="s">
        <v>5915</v>
      </c>
      <c r="K3480" t="str">
        <f t="shared" si="201"/>
        <v>MSV-163MS-647-650</v>
      </c>
      <c r="L3480" t="str">
        <f>_xlfn.XLOOKUP(E3480,LD_PROJETOS!A:A,LD_PROJETOS!H:H)</f>
        <v>SI</v>
      </c>
      <c r="M3480" t="str">
        <f t="shared" si="202"/>
        <v/>
      </c>
      <c r="N3480" t="str">
        <f t="shared" si="203"/>
        <v>C:\Users\luis.nunes\OneDrive - ATERPA\00.SERVIDOR\SALA TÉCNICA\00.PROJETOS\02.DOCUMENTOS\ANO 02\MSV-163MS-647-650\SI</v>
      </c>
    </row>
    <row r="3481" spans="1:14" x14ac:dyDescent="0.3">
      <c r="A3481" t="s">
        <v>5684</v>
      </c>
      <c r="B3481">
        <v>3461500</v>
      </c>
      <c r="C3481" t="s">
        <v>5754</v>
      </c>
      <c r="D3481" s="11">
        <v>46043</v>
      </c>
      <c r="E3481" t="s">
        <v>5872</v>
      </c>
      <c r="F3481" t="s">
        <v>5909</v>
      </c>
      <c r="G3481" t="s">
        <v>2787</v>
      </c>
      <c r="H3481" t="str">
        <f>IF(_xlfn.XLOOKUP(E3481,LD_01[DOCUMENTO],LD_01[REVISÃO])=F3481,"VIGENTE","OBSOLETO")</f>
        <v>VIGENTE</v>
      </c>
      <c r="I3481" t="s">
        <v>5914</v>
      </c>
      <c r="J3481" t="s">
        <v>5915</v>
      </c>
      <c r="K3481" t="str">
        <f t="shared" si="201"/>
        <v>MSV-163MS-647-650</v>
      </c>
      <c r="L3481" t="str">
        <f>_xlfn.XLOOKUP(E3481,LD_PROJETOS!A:A,LD_PROJETOS!H:H)</f>
        <v>SI</v>
      </c>
      <c r="M3481" t="str">
        <f t="shared" si="202"/>
        <v/>
      </c>
      <c r="N3481" t="str">
        <f t="shared" si="203"/>
        <v>C:\Users\luis.nunes\OneDrive - ATERPA\00.SERVIDOR\SALA TÉCNICA\00.PROJETOS\02.DOCUMENTOS\ANO 02\MSV-163MS-647-650\SI</v>
      </c>
    </row>
    <row r="3482" spans="1:14" x14ac:dyDescent="0.3">
      <c r="A3482" t="s">
        <v>5685</v>
      </c>
      <c r="B3482">
        <v>625395</v>
      </c>
      <c r="C3482" t="s">
        <v>5754</v>
      </c>
      <c r="D3482" s="11">
        <v>46043</v>
      </c>
      <c r="E3482" t="s">
        <v>5872</v>
      </c>
      <c r="F3482" t="s">
        <v>5909</v>
      </c>
      <c r="G3482" t="s">
        <v>2788</v>
      </c>
      <c r="H3482" t="str">
        <f>IF(_xlfn.XLOOKUP(E3482,LD_01[DOCUMENTO],LD_01[REVISÃO])=F3482,"VIGENTE","OBSOLETO")</f>
        <v>VIGENTE</v>
      </c>
      <c r="I3482" t="s">
        <v>5914</v>
      </c>
      <c r="J3482" t="s">
        <v>5915</v>
      </c>
      <c r="K3482" t="str">
        <f t="shared" si="201"/>
        <v>MSV-163MS-647-650</v>
      </c>
      <c r="L3482" t="str">
        <f>_xlfn.XLOOKUP(E3482,LD_PROJETOS!A:A,LD_PROJETOS!H:H)</f>
        <v>SI</v>
      </c>
      <c r="M3482" t="str">
        <f t="shared" si="202"/>
        <v/>
      </c>
      <c r="N3482" t="str">
        <f t="shared" si="203"/>
        <v>C:\Users\luis.nunes\OneDrive - ATERPA\00.SERVIDOR\SALA TÉCNICA\00.PROJETOS\02.DOCUMENTOS\ANO 02\MSV-163MS-647-650\SI</v>
      </c>
    </row>
    <row r="3483" spans="1:14" x14ac:dyDescent="0.3">
      <c r="A3483" t="s">
        <v>5686</v>
      </c>
      <c r="B3483">
        <v>481565</v>
      </c>
      <c r="C3483" t="s">
        <v>5754</v>
      </c>
      <c r="D3483" s="11">
        <v>46043</v>
      </c>
      <c r="E3483" t="s">
        <v>5873</v>
      </c>
      <c r="F3483" t="s">
        <v>5907</v>
      </c>
      <c r="G3483" t="s">
        <v>2788</v>
      </c>
      <c r="H3483" t="str">
        <f>IF(_xlfn.XLOOKUP(E3483,LD_01[DOCUMENTO],LD_01[REVISÃO])=F3483,"VIGENTE","OBSOLETO")</f>
        <v>VIGENTE</v>
      </c>
      <c r="I3483" t="s">
        <v>5914</v>
      </c>
      <c r="J3483" t="s">
        <v>5915</v>
      </c>
      <c r="K3483" t="str">
        <f t="shared" si="201"/>
        <v>MSV-163MS-647-650</v>
      </c>
      <c r="L3483" t="str">
        <f>_xlfn.XLOOKUP(E3483,LD_PROJETOS!A:A,LD_PROJETOS!H:H)</f>
        <v>SI</v>
      </c>
      <c r="M3483" t="str">
        <f t="shared" si="202"/>
        <v/>
      </c>
      <c r="N3483" t="str">
        <f t="shared" si="203"/>
        <v>C:\Users\luis.nunes\OneDrive - ATERPA\00.SERVIDOR\SALA TÉCNICA\00.PROJETOS\02.DOCUMENTOS\ANO 02\MSV-163MS-647-650\SI</v>
      </c>
    </row>
    <row r="3484" spans="1:14" x14ac:dyDescent="0.3">
      <c r="A3484" t="s">
        <v>5687</v>
      </c>
      <c r="B3484">
        <v>3597436</v>
      </c>
      <c r="C3484" t="s">
        <v>5754</v>
      </c>
      <c r="D3484" s="11">
        <v>46043</v>
      </c>
      <c r="E3484" t="s">
        <v>5873</v>
      </c>
      <c r="F3484" t="s">
        <v>5907</v>
      </c>
      <c r="G3484" t="s">
        <v>2787</v>
      </c>
      <c r="H3484" t="str">
        <f>IF(_xlfn.XLOOKUP(E3484,LD_01[DOCUMENTO],LD_01[REVISÃO])=F3484,"VIGENTE","OBSOLETO")</f>
        <v>VIGENTE</v>
      </c>
      <c r="I3484" t="s">
        <v>5914</v>
      </c>
      <c r="J3484" t="s">
        <v>5915</v>
      </c>
      <c r="K3484" t="str">
        <f t="shared" si="201"/>
        <v>MSV-163MS-647-650</v>
      </c>
      <c r="L3484" t="str">
        <f>_xlfn.XLOOKUP(E3484,LD_PROJETOS!A:A,LD_PROJETOS!H:H)</f>
        <v>SI</v>
      </c>
      <c r="M3484" t="str">
        <f t="shared" si="202"/>
        <v/>
      </c>
      <c r="N3484" t="str">
        <f t="shared" si="203"/>
        <v>C:\Users\luis.nunes\OneDrive - ATERPA\00.SERVIDOR\SALA TÉCNICA\00.PROJETOS\02.DOCUMENTOS\ANO 02\MSV-163MS-647-650\SI</v>
      </c>
    </row>
    <row r="3485" spans="1:14" x14ac:dyDescent="0.3">
      <c r="A3485" t="s">
        <v>5688</v>
      </c>
      <c r="B3485">
        <v>4529294</v>
      </c>
      <c r="C3485" t="s">
        <v>5754</v>
      </c>
      <c r="D3485" s="11">
        <v>46043</v>
      </c>
      <c r="E3485" t="s">
        <v>5874</v>
      </c>
      <c r="F3485" t="s">
        <v>5909</v>
      </c>
      <c r="G3485" t="s">
        <v>2787</v>
      </c>
      <c r="H3485" t="str">
        <f>IF(_xlfn.XLOOKUP(E3485,LD_01[DOCUMENTO],LD_01[REVISÃO])=F3485,"VIGENTE","OBSOLETO")</f>
        <v>VIGENTE</v>
      </c>
      <c r="I3485" t="s">
        <v>5914</v>
      </c>
      <c r="J3485" t="s">
        <v>5915</v>
      </c>
      <c r="K3485" t="str">
        <f t="shared" si="201"/>
        <v>MSV-163MS-647-650</v>
      </c>
      <c r="L3485" t="str">
        <f>_xlfn.XLOOKUP(E3485,LD_PROJETOS!A:A,LD_PROJETOS!H:H)</f>
        <v>SI</v>
      </c>
      <c r="M3485" t="str">
        <f t="shared" si="202"/>
        <v/>
      </c>
      <c r="N3485" t="str">
        <f t="shared" si="203"/>
        <v>C:\Users\luis.nunes\OneDrive - ATERPA\00.SERVIDOR\SALA TÉCNICA\00.PROJETOS\02.DOCUMENTOS\ANO 02\MSV-163MS-647-650\SI</v>
      </c>
    </row>
    <row r="3486" spans="1:14" x14ac:dyDescent="0.3">
      <c r="A3486" t="s">
        <v>5689</v>
      </c>
      <c r="B3486">
        <v>1388442</v>
      </c>
      <c r="C3486" t="s">
        <v>5754</v>
      </c>
      <c r="D3486" s="11">
        <v>46043</v>
      </c>
      <c r="E3486" t="s">
        <v>5874</v>
      </c>
      <c r="F3486" t="s">
        <v>5909</v>
      </c>
      <c r="G3486" t="s">
        <v>2788</v>
      </c>
      <c r="H3486" t="str">
        <f>IF(_xlfn.XLOOKUP(E3486,LD_01[DOCUMENTO],LD_01[REVISÃO])=F3486,"VIGENTE","OBSOLETO")</f>
        <v>VIGENTE</v>
      </c>
      <c r="I3486" t="s">
        <v>5914</v>
      </c>
      <c r="J3486" t="s">
        <v>5915</v>
      </c>
      <c r="K3486" t="str">
        <f t="shared" si="201"/>
        <v>MSV-163MS-647-650</v>
      </c>
      <c r="L3486" t="str">
        <f>_xlfn.XLOOKUP(E3486,LD_PROJETOS!A:A,LD_PROJETOS!H:H)</f>
        <v>SI</v>
      </c>
      <c r="M3486" t="str">
        <f t="shared" si="202"/>
        <v/>
      </c>
      <c r="N3486" t="str">
        <f t="shared" si="203"/>
        <v>C:\Users\luis.nunes\OneDrive - ATERPA\00.SERVIDOR\SALA TÉCNICA\00.PROJETOS\02.DOCUMENTOS\ANO 02\MSV-163MS-647-650\SI</v>
      </c>
    </row>
    <row r="3487" spans="1:14" x14ac:dyDescent="0.3">
      <c r="A3487" t="s">
        <v>5690</v>
      </c>
      <c r="B3487">
        <v>6560805</v>
      </c>
      <c r="C3487" t="s">
        <v>5754</v>
      </c>
      <c r="D3487" s="11">
        <v>46043</v>
      </c>
      <c r="E3487" t="s">
        <v>5875</v>
      </c>
      <c r="F3487" t="s">
        <v>5909</v>
      </c>
      <c r="G3487" t="s">
        <v>2787</v>
      </c>
      <c r="H3487" t="str">
        <f>IF(_xlfn.XLOOKUP(E3487,LD_01[DOCUMENTO],LD_01[REVISÃO])=F3487,"VIGENTE","OBSOLETO")</f>
        <v>VIGENTE</v>
      </c>
      <c r="I3487" t="s">
        <v>5914</v>
      </c>
      <c r="J3487" t="s">
        <v>5915</v>
      </c>
      <c r="K3487" t="str">
        <f t="shared" si="201"/>
        <v>MSV-163MS-647-650</v>
      </c>
      <c r="L3487" t="str">
        <f>_xlfn.XLOOKUP(E3487,LD_PROJETOS!A:A,LD_PROJETOS!H:H)</f>
        <v>SI</v>
      </c>
      <c r="M3487" t="str">
        <f t="shared" si="202"/>
        <v/>
      </c>
      <c r="N3487" t="str">
        <f t="shared" si="203"/>
        <v>C:\Users\luis.nunes\OneDrive - ATERPA\00.SERVIDOR\SALA TÉCNICA\00.PROJETOS\02.DOCUMENTOS\ANO 02\MSV-163MS-647-650\SI</v>
      </c>
    </row>
    <row r="3488" spans="1:14" x14ac:dyDescent="0.3">
      <c r="A3488" t="s">
        <v>5691</v>
      </c>
      <c r="B3488">
        <v>703820</v>
      </c>
      <c r="C3488" t="s">
        <v>5754</v>
      </c>
      <c r="D3488" s="11">
        <v>46043</v>
      </c>
      <c r="E3488" t="s">
        <v>5875</v>
      </c>
      <c r="F3488" t="s">
        <v>5909</v>
      </c>
      <c r="G3488" t="s">
        <v>2788</v>
      </c>
      <c r="H3488" t="str">
        <f>IF(_xlfn.XLOOKUP(E3488,LD_01[DOCUMENTO],LD_01[REVISÃO])=F3488,"VIGENTE","OBSOLETO")</f>
        <v>VIGENTE</v>
      </c>
      <c r="I3488" t="s">
        <v>5914</v>
      </c>
      <c r="J3488" t="s">
        <v>5915</v>
      </c>
      <c r="K3488" t="str">
        <f t="shared" si="201"/>
        <v>MSV-163MS-647-650</v>
      </c>
      <c r="L3488" t="str">
        <f>_xlfn.XLOOKUP(E3488,LD_PROJETOS!A:A,LD_PROJETOS!H:H)</f>
        <v>SI</v>
      </c>
      <c r="M3488" t="str">
        <f t="shared" si="202"/>
        <v/>
      </c>
      <c r="N3488" t="str">
        <f t="shared" si="203"/>
        <v>C:\Users\luis.nunes\OneDrive - ATERPA\00.SERVIDOR\SALA TÉCNICA\00.PROJETOS\02.DOCUMENTOS\ANO 02\MSV-163MS-647-650\SI</v>
      </c>
    </row>
    <row r="3489" spans="1:14" x14ac:dyDescent="0.3">
      <c r="A3489" t="s">
        <v>5692</v>
      </c>
      <c r="B3489">
        <v>2156823</v>
      </c>
      <c r="C3489" t="s">
        <v>5754</v>
      </c>
      <c r="D3489" s="11">
        <v>46043</v>
      </c>
      <c r="E3489" t="s">
        <v>5876</v>
      </c>
      <c r="F3489" t="s">
        <v>5911</v>
      </c>
      <c r="G3489" t="s">
        <v>3477</v>
      </c>
      <c r="H3489" t="str">
        <f>IF(_xlfn.XLOOKUP(E3489,LD_01[DOCUMENTO],LD_01[REVISÃO])=F3489,"VIGENTE","OBSOLETO")</f>
        <v>VIGENTE</v>
      </c>
      <c r="I3489" t="s">
        <v>5914</v>
      </c>
      <c r="J3489" t="s">
        <v>5915</v>
      </c>
      <c r="K3489" t="str">
        <f t="shared" si="201"/>
        <v>MSV-163MS-647-650</v>
      </c>
      <c r="L3489" t="str">
        <f>_xlfn.XLOOKUP(E3489,LD_PROJETOS!A:A,LD_PROJETOS!H:H)</f>
        <v>SI</v>
      </c>
      <c r="M3489" t="str">
        <f t="shared" si="202"/>
        <v/>
      </c>
      <c r="N3489" t="str">
        <f t="shared" si="203"/>
        <v>C:\Users\luis.nunes\OneDrive - ATERPA\00.SERVIDOR\SALA TÉCNICA\00.PROJETOS\02.DOCUMENTOS\ANO 02\MSV-163MS-647-650\SI</v>
      </c>
    </row>
    <row r="3490" spans="1:14" x14ac:dyDescent="0.3">
      <c r="A3490" t="s">
        <v>5693</v>
      </c>
      <c r="B3490">
        <v>876272</v>
      </c>
      <c r="C3490" t="s">
        <v>5754</v>
      </c>
      <c r="D3490" s="11">
        <v>46043</v>
      </c>
      <c r="E3490" t="s">
        <v>5876</v>
      </c>
      <c r="F3490" t="s">
        <v>5911</v>
      </c>
      <c r="G3490" t="s">
        <v>2788</v>
      </c>
      <c r="H3490" t="str">
        <f>IF(_xlfn.XLOOKUP(E3490,LD_01[DOCUMENTO],LD_01[REVISÃO])=F3490,"VIGENTE","OBSOLETO")</f>
        <v>VIGENTE</v>
      </c>
      <c r="I3490" t="s">
        <v>5914</v>
      </c>
      <c r="J3490" t="s">
        <v>5915</v>
      </c>
      <c r="K3490" t="str">
        <f t="shared" si="201"/>
        <v>MSV-163MS-647-650</v>
      </c>
      <c r="L3490" t="str">
        <f>_xlfn.XLOOKUP(E3490,LD_PROJETOS!A:A,LD_PROJETOS!H:H)</f>
        <v>SI</v>
      </c>
      <c r="M3490" t="str">
        <f t="shared" si="202"/>
        <v/>
      </c>
      <c r="N3490" t="str">
        <f t="shared" si="203"/>
        <v>C:\Users\luis.nunes\OneDrive - ATERPA\00.SERVIDOR\SALA TÉCNICA\00.PROJETOS\02.DOCUMENTOS\ANO 02\MSV-163MS-647-650\SI</v>
      </c>
    </row>
    <row r="3491" spans="1:14" x14ac:dyDescent="0.3">
      <c r="A3491" t="s">
        <v>5694</v>
      </c>
      <c r="B3491">
        <v>3348960</v>
      </c>
      <c r="C3491" t="s">
        <v>5754</v>
      </c>
      <c r="D3491" s="11">
        <v>46043</v>
      </c>
      <c r="E3491" t="s">
        <v>5877</v>
      </c>
      <c r="F3491" t="s">
        <v>5909</v>
      </c>
      <c r="G3491" t="s">
        <v>2787</v>
      </c>
      <c r="H3491" t="str">
        <f>IF(_xlfn.XLOOKUP(E3491,LD_01[DOCUMENTO],LD_01[REVISÃO])=F3491,"VIGENTE","OBSOLETO")</f>
        <v>VIGENTE</v>
      </c>
      <c r="I3491" t="s">
        <v>5914</v>
      </c>
      <c r="J3491" t="s">
        <v>5915</v>
      </c>
      <c r="K3491" t="str">
        <f t="shared" ref="K3491:K3532" si="204">"MSV-163MS-"&amp;I3491</f>
        <v>MSV-163MS-647-650</v>
      </c>
      <c r="L3491" t="str">
        <f>_xlfn.XLOOKUP(E3491,LD_PROJETOS!A:A,LD_PROJETOS!H:H)</f>
        <v>TE</v>
      </c>
      <c r="M3491" t="str">
        <f t="shared" ref="M3491:M3532" si="205">IF(H3491&lt;&gt;"OBSOLETO","",H3491)</f>
        <v/>
      </c>
      <c r="N3491" t="str">
        <f t="shared" ref="N3491:N3532" si="206">_xlfn.TEXTJOIN("\",TRUE,J3491:M3491)</f>
        <v>C:\Users\luis.nunes\OneDrive - ATERPA\00.SERVIDOR\SALA TÉCNICA\00.PROJETOS\02.DOCUMENTOS\ANO 02\MSV-163MS-647-650\TE</v>
      </c>
    </row>
    <row r="3492" spans="1:14" x14ac:dyDescent="0.3">
      <c r="A3492" t="s">
        <v>5695</v>
      </c>
      <c r="B3492">
        <v>38352092</v>
      </c>
      <c r="C3492" t="s">
        <v>5754</v>
      </c>
      <c r="D3492" s="11">
        <v>46043</v>
      </c>
      <c r="E3492" t="s">
        <v>5877</v>
      </c>
      <c r="F3492" t="s">
        <v>5909</v>
      </c>
      <c r="G3492" t="s">
        <v>2788</v>
      </c>
      <c r="H3492" t="str">
        <f>IF(_xlfn.XLOOKUP(E3492,LD_01[DOCUMENTO],LD_01[REVISÃO])=F3492,"VIGENTE","OBSOLETO")</f>
        <v>VIGENTE</v>
      </c>
      <c r="I3492" t="s">
        <v>5914</v>
      </c>
      <c r="J3492" t="s">
        <v>5915</v>
      </c>
      <c r="K3492" t="str">
        <f t="shared" si="204"/>
        <v>MSV-163MS-647-650</v>
      </c>
      <c r="L3492" t="str">
        <f>_xlfn.XLOOKUP(E3492,LD_PROJETOS!A:A,LD_PROJETOS!H:H)</f>
        <v>TE</v>
      </c>
      <c r="M3492" t="str">
        <f t="shared" si="205"/>
        <v/>
      </c>
      <c r="N3492" t="str">
        <f t="shared" si="206"/>
        <v>C:\Users\luis.nunes\OneDrive - ATERPA\00.SERVIDOR\SALA TÉCNICA\00.PROJETOS\02.DOCUMENTOS\ANO 02\MSV-163MS-647-650\TE</v>
      </c>
    </row>
    <row r="3493" spans="1:14" x14ac:dyDescent="0.3">
      <c r="A3493" t="s">
        <v>5696</v>
      </c>
      <c r="B3493">
        <v>1032005</v>
      </c>
      <c r="C3493" t="s">
        <v>5754</v>
      </c>
      <c r="D3493" s="11">
        <v>46043</v>
      </c>
      <c r="E3493" t="s">
        <v>5878</v>
      </c>
      <c r="F3493" t="s">
        <v>5911</v>
      </c>
      <c r="G3493" t="s">
        <v>2787</v>
      </c>
      <c r="H3493" t="str">
        <f>IF(_xlfn.XLOOKUP(E3493,LD_01[DOCUMENTO],LD_01[REVISÃO])=F3493,"VIGENTE","OBSOLETO")</f>
        <v>VIGENTE</v>
      </c>
      <c r="I3493" t="s">
        <v>5914</v>
      </c>
      <c r="J3493" t="s">
        <v>5915</v>
      </c>
      <c r="K3493" t="str">
        <f t="shared" si="204"/>
        <v>MSV-163MS-647-650</v>
      </c>
      <c r="L3493" t="str">
        <f>_xlfn.XLOOKUP(E3493,LD_PROJETOS!A:A,LD_PROJETOS!H:H)</f>
        <v>TE</v>
      </c>
      <c r="M3493" t="str">
        <f t="shared" si="205"/>
        <v/>
      </c>
      <c r="N3493" t="str">
        <f t="shared" si="206"/>
        <v>C:\Users\luis.nunes\OneDrive - ATERPA\00.SERVIDOR\SALA TÉCNICA\00.PROJETOS\02.DOCUMENTOS\ANO 02\MSV-163MS-647-650\TE</v>
      </c>
    </row>
    <row r="3494" spans="1:14" x14ac:dyDescent="0.3">
      <c r="A3494" t="s">
        <v>5697</v>
      </c>
      <c r="B3494">
        <v>396620</v>
      </c>
      <c r="C3494" t="s">
        <v>5754</v>
      </c>
      <c r="D3494" s="11">
        <v>46043</v>
      </c>
      <c r="E3494" t="s">
        <v>5878</v>
      </c>
      <c r="F3494" t="s">
        <v>5911</v>
      </c>
      <c r="G3494" t="s">
        <v>2788</v>
      </c>
      <c r="H3494" t="str">
        <f>IF(_xlfn.XLOOKUP(E3494,LD_01[DOCUMENTO],LD_01[REVISÃO])=F3494,"VIGENTE","OBSOLETO")</f>
        <v>VIGENTE</v>
      </c>
      <c r="I3494" t="s">
        <v>5914</v>
      </c>
      <c r="J3494" t="s">
        <v>5915</v>
      </c>
      <c r="K3494" t="str">
        <f t="shared" si="204"/>
        <v>MSV-163MS-647-650</v>
      </c>
      <c r="L3494" t="str">
        <f>_xlfn.XLOOKUP(E3494,LD_PROJETOS!A:A,LD_PROJETOS!H:H)</f>
        <v>TE</v>
      </c>
      <c r="M3494" t="str">
        <f t="shared" si="205"/>
        <v/>
      </c>
      <c r="N3494" t="str">
        <f t="shared" si="206"/>
        <v>C:\Users\luis.nunes\OneDrive - ATERPA\00.SERVIDOR\SALA TÉCNICA\00.PROJETOS\02.DOCUMENTOS\ANO 02\MSV-163MS-647-650\TE</v>
      </c>
    </row>
    <row r="3495" spans="1:14" x14ac:dyDescent="0.3">
      <c r="A3495" t="s">
        <v>5698</v>
      </c>
      <c r="B3495">
        <v>1050534</v>
      </c>
      <c r="C3495" t="s">
        <v>5754</v>
      </c>
      <c r="D3495" s="11">
        <v>46043</v>
      </c>
      <c r="E3495" t="s">
        <v>5879</v>
      </c>
      <c r="F3495" t="s">
        <v>5911</v>
      </c>
      <c r="G3495" t="s">
        <v>2787</v>
      </c>
      <c r="H3495" t="str">
        <f>IF(_xlfn.XLOOKUP(E3495,LD_01[DOCUMENTO],LD_01[REVISÃO])=F3495,"VIGENTE","OBSOLETO")</f>
        <v>VIGENTE</v>
      </c>
      <c r="I3495" t="s">
        <v>5914</v>
      </c>
      <c r="J3495" t="s">
        <v>5915</v>
      </c>
      <c r="K3495" t="str">
        <f t="shared" si="204"/>
        <v>MSV-163MS-647-650</v>
      </c>
      <c r="L3495" t="str">
        <f>_xlfn.XLOOKUP(E3495,LD_PROJETOS!A:A,LD_PROJETOS!H:H)</f>
        <v>TE</v>
      </c>
      <c r="M3495" t="str">
        <f t="shared" si="205"/>
        <v/>
      </c>
      <c r="N3495" t="str">
        <f t="shared" si="206"/>
        <v>C:\Users\luis.nunes\OneDrive - ATERPA\00.SERVIDOR\SALA TÉCNICA\00.PROJETOS\02.DOCUMENTOS\ANO 02\MSV-163MS-647-650\TE</v>
      </c>
    </row>
    <row r="3496" spans="1:14" x14ac:dyDescent="0.3">
      <c r="A3496" t="s">
        <v>5699</v>
      </c>
      <c r="B3496">
        <v>385081</v>
      </c>
      <c r="C3496" t="s">
        <v>5754</v>
      </c>
      <c r="D3496" s="11">
        <v>46043</v>
      </c>
      <c r="E3496" t="s">
        <v>5879</v>
      </c>
      <c r="F3496" t="s">
        <v>5911</v>
      </c>
      <c r="G3496" t="s">
        <v>2788</v>
      </c>
      <c r="H3496" t="str">
        <f>IF(_xlfn.XLOOKUP(E3496,LD_01[DOCUMENTO],LD_01[REVISÃO])=F3496,"VIGENTE","OBSOLETO")</f>
        <v>VIGENTE</v>
      </c>
      <c r="I3496" t="s">
        <v>5914</v>
      </c>
      <c r="J3496" t="s">
        <v>5915</v>
      </c>
      <c r="K3496" t="str">
        <f t="shared" si="204"/>
        <v>MSV-163MS-647-650</v>
      </c>
      <c r="L3496" t="str">
        <f>_xlfn.XLOOKUP(E3496,LD_PROJETOS!A:A,LD_PROJETOS!H:H)</f>
        <v>TE</v>
      </c>
      <c r="M3496" t="str">
        <f t="shared" si="205"/>
        <v/>
      </c>
      <c r="N3496" t="str">
        <f t="shared" si="206"/>
        <v>C:\Users\luis.nunes\OneDrive - ATERPA\00.SERVIDOR\SALA TÉCNICA\00.PROJETOS\02.DOCUMENTOS\ANO 02\MSV-163MS-647-650\TE</v>
      </c>
    </row>
    <row r="3497" spans="1:14" x14ac:dyDescent="0.3">
      <c r="A3497" t="s">
        <v>5700</v>
      </c>
      <c r="B3497">
        <v>992034</v>
      </c>
      <c r="C3497" t="s">
        <v>5754</v>
      </c>
      <c r="D3497" s="11">
        <v>46043</v>
      </c>
      <c r="E3497" t="s">
        <v>5880</v>
      </c>
      <c r="F3497" t="s">
        <v>5911</v>
      </c>
      <c r="G3497" t="s">
        <v>2787</v>
      </c>
      <c r="H3497" t="str">
        <f>IF(_xlfn.XLOOKUP(E3497,LD_01[DOCUMENTO],LD_01[REVISÃO])=F3497,"VIGENTE","OBSOLETO")</f>
        <v>VIGENTE</v>
      </c>
      <c r="I3497" t="s">
        <v>5914</v>
      </c>
      <c r="J3497" t="s">
        <v>5915</v>
      </c>
      <c r="K3497" t="str">
        <f t="shared" si="204"/>
        <v>MSV-163MS-647-650</v>
      </c>
      <c r="L3497" t="str">
        <f>_xlfn.XLOOKUP(E3497,LD_PROJETOS!A:A,LD_PROJETOS!H:H)</f>
        <v>TE</v>
      </c>
      <c r="M3497" t="str">
        <f t="shared" si="205"/>
        <v/>
      </c>
      <c r="N3497" t="str">
        <f t="shared" si="206"/>
        <v>C:\Users\luis.nunes\OneDrive - ATERPA\00.SERVIDOR\SALA TÉCNICA\00.PROJETOS\02.DOCUMENTOS\ANO 02\MSV-163MS-647-650\TE</v>
      </c>
    </row>
    <row r="3498" spans="1:14" x14ac:dyDescent="0.3">
      <c r="A3498" t="s">
        <v>5701</v>
      </c>
      <c r="B3498">
        <v>472985</v>
      </c>
      <c r="C3498" t="s">
        <v>5754</v>
      </c>
      <c r="D3498" s="11">
        <v>46043</v>
      </c>
      <c r="E3498" t="s">
        <v>5880</v>
      </c>
      <c r="F3498" t="s">
        <v>5911</v>
      </c>
      <c r="G3498" t="s">
        <v>2788</v>
      </c>
      <c r="H3498" t="str">
        <f>IF(_xlfn.XLOOKUP(E3498,LD_01[DOCUMENTO],LD_01[REVISÃO])=F3498,"VIGENTE","OBSOLETO")</f>
        <v>VIGENTE</v>
      </c>
      <c r="I3498" t="s">
        <v>5914</v>
      </c>
      <c r="J3498" t="s">
        <v>5915</v>
      </c>
      <c r="K3498" t="str">
        <f t="shared" si="204"/>
        <v>MSV-163MS-647-650</v>
      </c>
      <c r="L3498" t="str">
        <f>_xlfn.XLOOKUP(E3498,LD_PROJETOS!A:A,LD_PROJETOS!H:H)</f>
        <v>TE</v>
      </c>
      <c r="M3498" t="str">
        <f t="shared" si="205"/>
        <v/>
      </c>
      <c r="N3498" t="str">
        <f t="shared" si="206"/>
        <v>C:\Users\luis.nunes\OneDrive - ATERPA\00.SERVIDOR\SALA TÉCNICA\00.PROJETOS\02.DOCUMENTOS\ANO 02\MSV-163MS-647-650\TE</v>
      </c>
    </row>
    <row r="3499" spans="1:14" x14ac:dyDescent="0.3">
      <c r="A3499" t="s">
        <v>5702</v>
      </c>
      <c r="B3499">
        <v>992583</v>
      </c>
      <c r="C3499" t="s">
        <v>5754</v>
      </c>
      <c r="D3499" s="11">
        <v>46043</v>
      </c>
      <c r="E3499" t="s">
        <v>5881</v>
      </c>
      <c r="F3499" t="s">
        <v>5911</v>
      </c>
      <c r="G3499" t="s">
        <v>2787</v>
      </c>
      <c r="H3499" t="str">
        <f>IF(_xlfn.XLOOKUP(E3499,LD_01[DOCUMENTO],LD_01[REVISÃO])=F3499,"VIGENTE","OBSOLETO")</f>
        <v>VIGENTE</v>
      </c>
      <c r="I3499" t="s">
        <v>5914</v>
      </c>
      <c r="J3499" t="s">
        <v>5915</v>
      </c>
      <c r="K3499" t="str">
        <f t="shared" si="204"/>
        <v>MSV-163MS-647-650</v>
      </c>
      <c r="L3499" t="str">
        <f>_xlfn.XLOOKUP(E3499,LD_PROJETOS!A:A,LD_PROJETOS!H:H)</f>
        <v>TE</v>
      </c>
      <c r="M3499" t="str">
        <f t="shared" si="205"/>
        <v/>
      </c>
      <c r="N3499" t="str">
        <f t="shared" si="206"/>
        <v>C:\Users\luis.nunes\OneDrive - ATERPA\00.SERVIDOR\SALA TÉCNICA\00.PROJETOS\02.DOCUMENTOS\ANO 02\MSV-163MS-647-650\TE</v>
      </c>
    </row>
    <row r="3500" spans="1:14" x14ac:dyDescent="0.3">
      <c r="A3500" t="s">
        <v>5703</v>
      </c>
      <c r="B3500">
        <v>588537</v>
      </c>
      <c r="C3500" t="s">
        <v>5754</v>
      </c>
      <c r="D3500" s="11">
        <v>46043</v>
      </c>
      <c r="E3500" t="s">
        <v>5881</v>
      </c>
      <c r="F3500" t="s">
        <v>5911</v>
      </c>
      <c r="G3500" t="s">
        <v>2788</v>
      </c>
      <c r="H3500" t="str">
        <f>IF(_xlfn.XLOOKUP(E3500,LD_01[DOCUMENTO],LD_01[REVISÃO])=F3500,"VIGENTE","OBSOLETO")</f>
        <v>VIGENTE</v>
      </c>
      <c r="I3500" t="s">
        <v>5914</v>
      </c>
      <c r="J3500" t="s">
        <v>5915</v>
      </c>
      <c r="K3500" t="str">
        <f t="shared" si="204"/>
        <v>MSV-163MS-647-650</v>
      </c>
      <c r="L3500" t="str">
        <f>_xlfn.XLOOKUP(E3500,LD_PROJETOS!A:A,LD_PROJETOS!H:H)</f>
        <v>TE</v>
      </c>
      <c r="M3500" t="str">
        <f t="shared" si="205"/>
        <v/>
      </c>
      <c r="N3500" t="str">
        <f t="shared" si="206"/>
        <v>C:\Users\luis.nunes\OneDrive - ATERPA\00.SERVIDOR\SALA TÉCNICA\00.PROJETOS\02.DOCUMENTOS\ANO 02\MSV-163MS-647-650\TE</v>
      </c>
    </row>
    <row r="3501" spans="1:14" x14ac:dyDescent="0.3">
      <c r="A3501" t="s">
        <v>5704</v>
      </c>
      <c r="B3501">
        <v>994970</v>
      </c>
      <c r="C3501" t="s">
        <v>5754</v>
      </c>
      <c r="D3501" s="11">
        <v>46043</v>
      </c>
      <c r="E3501" t="s">
        <v>5882</v>
      </c>
      <c r="F3501" t="s">
        <v>5911</v>
      </c>
      <c r="G3501" t="s">
        <v>2787</v>
      </c>
      <c r="H3501" t="str">
        <f>IF(_xlfn.XLOOKUP(E3501,LD_01[DOCUMENTO],LD_01[REVISÃO])=F3501,"VIGENTE","OBSOLETO")</f>
        <v>VIGENTE</v>
      </c>
      <c r="I3501" t="s">
        <v>5914</v>
      </c>
      <c r="J3501" t="s">
        <v>5915</v>
      </c>
      <c r="K3501" t="str">
        <f t="shared" si="204"/>
        <v>MSV-163MS-647-650</v>
      </c>
      <c r="L3501" t="str">
        <f>_xlfn.XLOOKUP(E3501,LD_PROJETOS!A:A,LD_PROJETOS!H:H)</f>
        <v>TE</v>
      </c>
      <c r="M3501" t="str">
        <f t="shared" si="205"/>
        <v/>
      </c>
      <c r="N3501" t="str">
        <f t="shared" si="206"/>
        <v>C:\Users\luis.nunes\OneDrive - ATERPA\00.SERVIDOR\SALA TÉCNICA\00.PROJETOS\02.DOCUMENTOS\ANO 02\MSV-163MS-647-650\TE</v>
      </c>
    </row>
    <row r="3502" spans="1:14" x14ac:dyDescent="0.3">
      <c r="A3502" t="s">
        <v>5705</v>
      </c>
      <c r="B3502">
        <v>421830</v>
      </c>
      <c r="C3502" t="s">
        <v>5754</v>
      </c>
      <c r="D3502" s="11">
        <v>46043</v>
      </c>
      <c r="E3502" t="s">
        <v>5882</v>
      </c>
      <c r="F3502" t="s">
        <v>5911</v>
      </c>
      <c r="G3502" t="s">
        <v>2788</v>
      </c>
      <c r="H3502" t="str">
        <f>IF(_xlfn.XLOOKUP(E3502,LD_01[DOCUMENTO],LD_01[REVISÃO])=F3502,"VIGENTE","OBSOLETO")</f>
        <v>VIGENTE</v>
      </c>
      <c r="I3502" t="s">
        <v>5914</v>
      </c>
      <c r="J3502" t="s">
        <v>5915</v>
      </c>
      <c r="K3502" t="str">
        <f t="shared" si="204"/>
        <v>MSV-163MS-647-650</v>
      </c>
      <c r="L3502" t="str">
        <f>_xlfn.XLOOKUP(E3502,LD_PROJETOS!A:A,LD_PROJETOS!H:H)</f>
        <v>TE</v>
      </c>
      <c r="M3502" t="str">
        <f t="shared" si="205"/>
        <v/>
      </c>
      <c r="N3502" t="str">
        <f t="shared" si="206"/>
        <v>C:\Users\luis.nunes\OneDrive - ATERPA\00.SERVIDOR\SALA TÉCNICA\00.PROJETOS\02.DOCUMENTOS\ANO 02\MSV-163MS-647-650\TE</v>
      </c>
    </row>
    <row r="3503" spans="1:14" x14ac:dyDescent="0.3">
      <c r="A3503" t="s">
        <v>5706</v>
      </c>
      <c r="B3503">
        <v>991046</v>
      </c>
      <c r="C3503" t="s">
        <v>5754</v>
      </c>
      <c r="D3503" s="11">
        <v>46043</v>
      </c>
      <c r="E3503" t="s">
        <v>5883</v>
      </c>
      <c r="F3503" t="s">
        <v>5911</v>
      </c>
      <c r="G3503" t="s">
        <v>2787</v>
      </c>
      <c r="H3503" t="str">
        <f>IF(_xlfn.XLOOKUP(E3503,LD_01[DOCUMENTO],LD_01[REVISÃO])=F3503,"VIGENTE","OBSOLETO")</f>
        <v>VIGENTE</v>
      </c>
      <c r="I3503" t="s">
        <v>5914</v>
      </c>
      <c r="J3503" t="s">
        <v>5915</v>
      </c>
      <c r="K3503" t="str">
        <f t="shared" si="204"/>
        <v>MSV-163MS-647-650</v>
      </c>
      <c r="L3503" t="str">
        <f>_xlfn.XLOOKUP(E3503,LD_PROJETOS!A:A,LD_PROJETOS!H:H)</f>
        <v>TE</v>
      </c>
      <c r="M3503" t="str">
        <f t="shared" si="205"/>
        <v/>
      </c>
      <c r="N3503" t="str">
        <f t="shared" si="206"/>
        <v>C:\Users\luis.nunes\OneDrive - ATERPA\00.SERVIDOR\SALA TÉCNICA\00.PROJETOS\02.DOCUMENTOS\ANO 02\MSV-163MS-647-650\TE</v>
      </c>
    </row>
    <row r="3504" spans="1:14" x14ac:dyDescent="0.3">
      <c r="A3504" t="s">
        <v>5707</v>
      </c>
      <c r="B3504">
        <v>375942</v>
      </c>
      <c r="C3504" t="s">
        <v>5754</v>
      </c>
      <c r="D3504" s="11">
        <v>46043</v>
      </c>
      <c r="E3504" t="s">
        <v>5883</v>
      </c>
      <c r="F3504" t="s">
        <v>5911</v>
      </c>
      <c r="G3504" t="s">
        <v>2788</v>
      </c>
      <c r="H3504" t="str">
        <f>IF(_xlfn.XLOOKUP(E3504,LD_01[DOCUMENTO],LD_01[REVISÃO])=F3504,"VIGENTE","OBSOLETO")</f>
        <v>VIGENTE</v>
      </c>
      <c r="I3504" t="s">
        <v>5914</v>
      </c>
      <c r="J3504" t="s">
        <v>5915</v>
      </c>
      <c r="K3504" t="str">
        <f t="shared" si="204"/>
        <v>MSV-163MS-647-650</v>
      </c>
      <c r="L3504" t="str">
        <f>_xlfn.XLOOKUP(E3504,LD_PROJETOS!A:A,LD_PROJETOS!H:H)</f>
        <v>TE</v>
      </c>
      <c r="M3504" t="str">
        <f t="shared" si="205"/>
        <v/>
      </c>
      <c r="N3504" t="str">
        <f t="shared" si="206"/>
        <v>C:\Users\luis.nunes\OneDrive - ATERPA\00.SERVIDOR\SALA TÉCNICA\00.PROJETOS\02.DOCUMENTOS\ANO 02\MSV-163MS-647-650\TE</v>
      </c>
    </row>
    <row r="3505" spans="1:14" x14ac:dyDescent="0.3">
      <c r="A3505" t="s">
        <v>5708</v>
      </c>
      <c r="B3505">
        <v>989571</v>
      </c>
      <c r="C3505" t="s">
        <v>5754</v>
      </c>
      <c r="D3505" s="11">
        <v>46043</v>
      </c>
      <c r="E3505" t="s">
        <v>5884</v>
      </c>
      <c r="F3505" t="s">
        <v>5911</v>
      </c>
      <c r="G3505" t="s">
        <v>2787</v>
      </c>
      <c r="H3505" t="str">
        <f>IF(_xlfn.XLOOKUP(E3505,LD_01[DOCUMENTO],LD_01[REVISÃO])=F3505,"VIGENTE","OBSOLETO")</f>
        <v>VIGENTE</v>
      </c>
      <c r="I3505" t="s">
        <v>5914</v>
      </c>
      <c r="J3505" t="s">
        <v>5915</v>
      </c>
      <c r="K3505" t="str">
        <f t="shared" si="204"/>
        <v>MSV-163MS-647-650</v>
      </c>
      <c r="L3505" t="str">
        <f>_xlfn.XLOOKUP(E3505,LD_PROJETOS!A:A,LD_PROJETOS!H:H)</f>
        <v>TE</v>
      </c>
      <c r="M3505" t="str">
        <f t="shared" si="205"/>
        <v/>
      </c>
      <c r="N3505" t="str">
        <f t="shared" si="206"/>
        <v>C:\Users\luis.nunes\OneDrive - ATERPA\00.SERVIDOR\SALA TÉCNICA\00.PROJETOS\02.DOCUMENTOS\ANO 02\MSV-163MS-647-650\TE</v>
      </c>
    </row>
    <row r="3506" spans="1:14" x14ac:dyDescent="0.3">
      <c r="A3506" t="s">
        <v>5709</v>
      </c>
      <c r="B3506">
        <v>251181</v>
      </c>
      <c r="C3506" t="s">
        <v>5754</v>
      </c>
      <c r="D3506" s="11">
        <v>46043</v>
      </c>
      <c r="E3506" t="s">
        <v>5884</v>
      </c>
      <c r="F3506" t="s">
        <v>5911</v>
      </c>
      <c r="G3506" t="s">
        <v>2788</v>
      </c>
      <c r="H3506" t="str">
        <f>IF(_xlfn.XLOOKUP(E3506,LD_01[DOCUMENTO],LD_01[REVISÃO])=F3506,"VIGENTE","OBSOLETO")</f>
        <v>VIGENTE</v>
      </c>
      <c r="I3506" t="s">
        <v>5914</v>
      </c>
      <c r="J3506" t="s">
        <v>5915</v>
      </c>
      <c r="K3506" t="str">
        <f t="shared" si="204"/>
        <v>MSV-163MS-647-650</v>
      </c>
      <c r="L3506" t="str">
        <f>_xlfn.XLOOKUP(E3506,LD_PROJETOS!A:A,LD_PROJETOS!H:H)</f>
        <v>TE</v>
      </c>
      <c r="M3506" t="str">
        <f t="shared" si="205"/>
        <v/>
      </c>
      <c r="N3506" t="str">
        <f t="shared" si="206"/>
        <v>C:\Users\luis.nunes\OneDrive - ATERPA\00.SERVIDOR\SALA TÉCNICA\00.PROJETOS\02.DOCUMENTOS\ANO 02\MSV-163MS-647-650\TE</v>
      </c>
    </row>
    <row r="3507" spans="1:14" x14ac:dyDescent="0.3">
      <c r="A3507" t="s">
        <v>5710</v>
      </c>
      <c r="B3507">
        <v>990787</v>
      </c>
      <c r="C3507" t="s">
        <v>5754</v>
      </c>
      <c r="D3507" s="11">
        <v>46043</v>
      </c>
      <c r="E3507" t="s">
        <v>5885</v>
      </c>
      <c r="F3507" t="s">
        <v>5911</v>
      </c>
      <c r="G3507" t="s">
        <v>2787</v>
      </c>
      <c r="H3507" t="str">
        <f>IF(_xlfn.XLOOKUP(E3507,LD_01[DOCUMENTO],LD_01[REVISÃO])=F3507,"VIGENTE","OBSOLETO")</f>
        <v>VIGENTE</v>
      </c>
      <c r="I3507" t="s">
        <v>5914</v>
      </c>
      <c r="J3507" t="s">
        <v>5915</v>
      </c>
      <c r="K3507" t="str">
        <f t="shared" si="204"/>
        <v>MSV-163MS-647-650</v>
      </c>
      <c r="L3507" t="str">
        <f>_xlfn.XLOOKUP(E3507,LD_PROJETOS!A:A,LD_PROJETOS!H:H)</f>
        <v>TE</v>
      </c>
      <c r="M3507" t="str">
        <f t="shared" si="205"/>
        <v/>
      </c>
      <c r="N3507" t="str">
        <f t="shared" si="206"/>
        <v>C:\Users\luis.nunes\OneDrive - ATERPA\00.SERVIDOR\SALA TÉCNICA\00.PROJETOS\02.DOCUMENTOS\ANO 02\MSV-163MS-647-650\TE</v>
      </c>
    </row>
    <row r="3508" spans="1:14" x14ac:dyDescent="0.3">
      <c r="A3508" t="s">
        <v>5711</v>
      </c>
      <c r="B3508">
        <v>263016</v>
      </c>
      <c r="C3508" t="s">
        <v>5754</v>
      </c>
      <c r="D3508" s="11">
        <v>46043</v>
      </c>
      <c r="E3508" t="s">
        <v>5885</v>
      </c>
      <c r="F3508" t="s">
        <v>5911</v>
      </c>
      <c r="G3508" t="s">
        <v>2788</v>
      </c>
      <c r="H3508" t="str">
        <f>IF(_xlfn.XLOOKUP(E3508,LD_01[DOCUMENTO],LD_01[REVISÃO])=F3508,"VIGENTE","OBSOLETO")</f>
        <v>VIGENTE</v>
      </c>
      <c r="I3508" t="s">
        <v>5914</v>
      </c>
      <c r="J3508" t="s">
        <v>5915</v>
      </c>
      <c r="K3508" t="str">
        <f t="shared" si="204"/>
        <v>MSV-163MS-647-650</v>
      </c>
      <c r="L3508" t="str">
        <f>_xlfn.XLOOKUP(E3508,LD_PROJETOS!A:A,LD_PROJETOS!H:H)</f>
        <v>TE</v>
      </c>
      <c r="M3508" t="str">
        <f t="shared" si="205"/>
        <v/>
      </c>
      <c r="N3508" t="str">
        <f t="shared" si="206"/>
        <v>C:\Users\luis.nunes\OneDrive - ATERPA\00.SERVIDOR\SALA TÉCNICA\00.PROJETOS\02.DOCUMENTOS\ANO 02\MSV-163MS-647-650\TE</v>
      </c>
    </row>
    <row r="3509" spans="1:14" x14ac:dyDescent="0.3">
      <c r="A3509" t="s">
        <v>5712</v>
      </c>
      <c r="B3509">
        <v>5914514</v>
      </c>
      <c r="C3509" t="s">
        <v>5754</v>
      </c>
      <c r="D3509" s="11">
        <v>46043</v>
      </c>
      <c r="E3509" t="s">
        <v>5886</v>
      </c>
      <c r="F3509" t="s">
        <v>5912</v>
      </c>
      <c r="G3509" t="s">
        <v>2787</v>
      </c>
      <c r="H3509" t="str">
        <f>IF(_xlfn.XLOOKUP(E3509,LD_01[DOCUMENTO],LD_01[REVISÃO])=F3509,"VIGENTE","OBSOLETO")</f>
        <v>VIGENTE</v>
      </c>
      <c r="I3509" t="s">
        <v>5914</v>
      </c>
      <c r="J3509" t="s">
        <v>5915</v>
      </c>
      <c r="K3509" t="str">
        <f t="shared" si="204"/>
        <v>MSV-163MS-647-650</v>
      </c>
      <c r="L3509" t="str">
        <f>_xlfn.XLOOKUP(E3509,LD_PROJETOS!A:A,LD_PROJETOS!H:H)</f>
        <v>TE</v>
      </c>
      <c r="M3509" t="str">
        <f t="shared" si="205"/>
        <v/>
      </c>
      <c r="N3509" t="str">
        <f t="shared" si="206"/>
        <v>C:\Users\luis.nunes\OneDrive - ATERPA\00.SERVIDOR\SALA TÉCNICA\00.PROJETOS\02.DOCUMENTOS\ANO 02\MSV-163MS-647-650\TE</v>
      </c>
    </row>
    <row r="3510" spans="1:14" x14ac:dyDescent="0.3">
      <c r="A3510" t="s">
        <v>5713</v>
      </c>
      <c r="B3510">
        <v>611241</v>
      </c>
      <c r="C3510" t="s">
        <v>5754</v>
      </c>
      <c r="D3510" s="11">
        <v>46043</v>
      </c>
      <c r="E3510" t="s">
        <v>5886</v>
      </c>
      <c r="F3510" t="s">
        <v>5912</v>
      </c>
      <c r="G3510" t="s">
        <v>2788</v>
      </c>
      <c r="H3510" t="str">
        <f>IF(_xlfn.XLOOKUP(E3510,LD_01[DOCUMENTO],LD_01[REVISÃO])=F3510,"VIGENTE","OBSOLETO")</f>
        <v>VIGENTE</v>
      </c>
      <c r="I3510" t="s">
        <v>5914</v>
      </c>
      <c r="J3510" t="s">
        <v>5915</v>
      </c>
      <c r="K3510" t="str">
        <f t="shared" si="204"/>
        <v>MSV-163MS-647-650</v>
      </c>
      <c r="L3510" t="str">
        <f>_xlfn.XLOOKUP(E3510,LD_PROJETOS!A:A,LD_PROJETOS!H:H)</f>
        <v>TE</v>
      </c>
      <c r="M3510" t="str">
        <f t="shared" si="205"/>
        <v/>
      </c>
      <c r="N3510" t="str">
        <f t="shared" si="206"/>
        <v>C:\Users\luis.nunes\OneDrive - ATERPA\00.SERVIDOR\SALA TÉCNICA\00.PROJETOS\02.DOCUMENTOS\ANO 02\MSV-163MS-647-650\TE</v>
      </c>
    </row>
    <row r="3511" spans="1:14" x14ac:dyDescent="0.3">
      <c r="A3511" t="s">
        <v>5714</v>
      </c>
      <c r="B3511">
        <v>13723969</v>
      </c>
      <c r="C3511" t="s">
        <v>5754</v>
      </c>
      <c r="D3511" s="11">
        <v>46043</v>
      </c>
      <c r="E3511" t="s">
        <v>5887</v>
      </c>
      <c r="F3511" t="s">
        <v>5909</v>
      </c>
      <c r="G3511" t="s">
        <v>2787</v>
      </c>
      <c r="H3511" t="str">
        <f>IF(_xlfn.XLOOKUP(E3511,LD_01[DOCUMENTO],LD_01[REVISÃO])=F3511,"VIGENTE","OBSOLETO")</f>
        <v>VIGENTE</v>
      </c>
      <c r="I3511" t="s">
        <v>5914</v>
      </c>
      <c r="J3511" t="s">
        <v>5915</v>
      </c>
      <c r="K3511" t="str">
        <f t="shared" si="204"/>
        <v>MSV-163MS-647-650</v>
      </c>
      <c r="L3511" t="str">
        <f>_xlfn.XLOOKUP(E3511,LD_PROJETOS!A:A,LD_PROJETOS!H:H)</f>
        <v>TE</v>
      </c>
      <c r="M3511" t="str">
        <f t="shared" si="205"/>
        <v/>
      </c>
      <c r="N3511" t="str">
        <f t="shared" si="206"/>
        <v>C:\Users\luis.nunes\OneDrive - ATERPA\00.SERVIDOR\SALA TÉCNICA\00.PROJETOS\02.DOCUMENTOS\ANO 02\MSV-163MS-647-650\TE</v>
      </c>
    </row>
    <row r="3512" spans="1:14" x14ac:dyDescent="0.3">
      <c r="A3512" t="s">
        <v>5715</v>
      </c>
      <c r="B3512">
        <v>228511</v>
      </c>
      <c r="C3512" t="s">
        <v>5754</v>
      </c>
      <c r="D3512" s="11">
        <v>46043</v>
      </c>
      <c r="E3512" t="s">
        <v>5887</v>
      </c>
      <c r="F3512" t="s">
        <v>5909</v>
      </c>
      <c r="G3512" t="s">
        <v>2788</v>
      </c>
      <c r="H3512" t="str">
        <f>IF(_xlfn.XLOOKUP(E3512,LD_01[DOCUMENTO],LD_01[REVISÃO])=F3512,"VIGENTE","OBSOLETO")</f>
        <v>VIGENTE</v>
      </c>
      <c r="I3512" t="s">
        <v>5914</v>
      </c>
      <c r="J3512" t="s">
        <v>5915</v>
      </c>
      <c r="K3512" t="str">
        <f t="shared" si="204"/>
        <v>MSV-163MS-647-650</v>
      </c>
      <c r="L3512" t="str">
        <f>_xlfn.XLOOKUP(E3512,LD_PROJETOS!A:A,LD_PROJETOS!H:H)</f>
        <v>TE</v>
      </c>
      <c r="M3512" t="str">
        <f t="shared" si="205"/>
        <v/>
      </c>
      <c r="N3512" t="str">
        <f t="shared" si="206"/>
        <v>C:\Users\luis.nunes\OneDrive - ATERPA\00.SERVIDOR\SALA TÉCNICA\00.PROJETOS\02.DOCUMENTOS\ANO 02\MSV-163MS-647-650\TE</v>
      </c>
    </row>
    <row r="3513" spans="1:14" x14ac:dyDescent="0.3">
      <c r="A3513" t="s">
        <v>5716</v>
      </c>
      <c r="B3513">
        <v>11055228</v>
      </c>
      <c r="C3513" t="s">
        <v>5754</v>
      </c>
      <c r="D3513" s="11">
        <v>46043</v>
      </c>
      <c r="E3513" t="s">
        <v>5888</v>
      </c>
      <c r="F3513" t="s">
        <v>5911</v>
      </c>
      <c r="G3513" t="s">
        <v>2787</v>
      </c>
      <c r="H3513" t="str">
        <f>IF(_xlfn.XLOOKUP(E3513,LD_01[DOCUMENTO],LD_01[REVISÃO])=F3513,"VIGENTE","OBSOLETO")</f>
        <v>VIGENTE</v>
      </c>
      <c r="I3513" t="s">
        <v>5914</v>
      </c>
      <c r="J3513" t="s">
        <v>5915</v>
      </c>
      <c r="K3513" t="str">
        <f t="shared" si="204"/>
        <v>MSV-163MS-647-650</v>
      </c>
      <c r="L3513" t="str">
        <f>_xlfn.XLOOKUP(E3513,LD_PROJETOS!A:A,LD_PROJETOS!H:H)</f>
        <v>TE</v>
      </c>
      <c r="M3513" t="str">
        <f t="shared" si="205"/>
        <v/>
      </c>
      <c r="N3513" t="str">
        <f t="shared" si="206"/>
        <v>C:\Users\luis.nunes\OneDrive - ATERPA\00.SERVIDOR\SALA TÉCNICA\00.PROJETOS\02.DOCUMENTOS\ANO 02\MSV-163MS-647-650\TE</v>
      </c>
    </row>
    <row r="3514" spans="1:14" x14ac:dyDescent="0.3">
      <c r="A3514" t="s">
        <v>5717</v>
      </c>
      <c r="B3514">
        <v>1351489</v>
      </c>
      <c r="C3514" t="s">
        <v>5754</v>
      </c>
      <c r="D3514" s="11">
        <v>46043</v>
      </c>
      <c r="E3514" t="s">
        <v>5888</v>
      </c>
      <c r="F3514" t="s">
        <v>5911</v>
      </c>
      <c r="G3514" t="s">
        <v>2788</v>
      </c>
      <c r="H3514" t="str">
        <f>IF(_xlfn.XLOOKUP(E3514,LD_01[DOCUMENTO],LD_01[REVISÃO])=F3514,"VIGENTE","OBSOLETO")</f>
        <v>VIGENTE</v>
      </c>
      <c r="I3514" t="s">
        <v>5914</v>
      </c>
      <c r="J3514" t="s">
        <v>5915</v>
      </c>
      <c r="K3514" t="str">
        <f t="shared" si="204"/>
        <v>MSV-163MS-647-650</v>
      </c>
      <c r="L3514" t="str">
        <f>_xlfn.XLOOKUP(E3514,LD_PROJETOS!A:A,LD_PROJETOS!H:H)</f>
        <v>TE</v>
      </c>
      <c r="M3514" t="str">
        <f t="shared" si="205"/>
        <v/>
      </c>
      <c r="N3514" t="str">
        <f t="shared" si="206"/>
        <v>C:\Users\luis.nunes\OneDrive - ATERPA\00.SERVIDOR\SALA TÉCNICA\00.PROJETOS\02.DOCUMENTOS\ANO 02\MSV-163MS-647-650\TE</v>
      </c>
    </row>
    <row r="3515" spans="1:14" x14ac:dyDescent="0.3">
      <c r="A3515" t="s">
        <v>5718</v>
      </c>
      <c r="B3515">
        <v>10658559</v>
      </c>
      <c r="C3515" t="s">
        <v>5754</v>
      </c>
      <c r="D3515" s="11">
        <v>46043</v>
      </c>
      <c r="E3515" t="s">
        <v>5889</v>
      </c>
      <c r="F3515" t="s">
        <v>5911</v>
      </c>
      <c r="G3515" t="s">
        <v>2787</v>
      </c>
      <c r="H3515" t="str">
        <f>IF(_xlfn.XLOOKUP(E3515,LD_01[DOCUMENTO],LD_01[REVISÃO])=F3515,"VIGENTE","OBSOLETO")</f>
        <v>VIGENTE</v>
      </c>
      <c r="I3515" t="s">
        <v>5914</v>
      </c>
      <c r="J3515" t="s">
        <v>5915</v>
      </c>
      <c r="K3515" t="str">
        <f t="shared" si="204"/>
        <v>MSV-163MS-647-650</v>
      </c>
      <c r="L3515" t="str">
        <f>_xlfn.XLOOKUP(E3515,LD_PROJETOS!A:A,LD_PROJETOS!H:H)</f>
        <v>TE</v>
      </c>
      <c r="M3515" t="str">
        <f t="shared" si="205"/>
        <v/>
      </c>
      <c r="N3515" t="str">
        <f t="shared" si="206"/>
        <v>C:\Users\luis.nunes\OneDrive - ATERPA\00.SERVIDOR\SALA TÉCNICA\00.PROJETOS\02.DOCUMENTOS\ANO 02\MSV-163MS-647-650\TE</v>
      </c>
    </row>
    <row r="3516" spans="1:14" x14ac:dyDescent="0.3">
      <c r="A3516" t="s">
        <v>5719</v>
      </c>
      <c r="B3516">
        <v>978982</v>
      </c>
      <c r="C3516" t="s">
        <v>5754</v>
      </c>
      <c r="D3516" s="11">
        <v>46043</v>
      </c>
      <c r="E3516" t="s">
        <v>5889</v>
      </c>
      <c r="F3516" t="s">
        <v>5911</v>
      </c>
      <c r="G3516" t="s">
        <v>2788</v>
      </c>
      <c r="H3516" t="str">
        <f>IF(_xlfn.XLOOKUP(E3516,LD_01[DOCUMENTO],LD_01[REVISÃO])=F3516,"VIGENTE","OBSOLETO")</f>
        <v>VIGENTE</v>
      </c>
      <c r="I3516" t="s">
        <v>5914</v>
      </c>
      <c r="J3516" t="s">
        <v>5915</v>
      </c>
      <c r="K3516" t="str">
        <f t="shared" si="204"/>
        <v>MSV-163MS-647-650</v>
      </c>
      <c r="L3516" t="str">
        <f>_xlfn.XLOOKUP(E3516,LD_PROJETOS!A:A,LD_PROJETOS!H:H)</f>
        <v>TE</v>
      </c>
      <c r="M3516" t="str">
        <f t="shared" si="205"/>
        <v/>
      </c>
      <c r="N3516" t="str">
        <f t="shared" si="206"/>
        <v>C:\Users\luis.nunes\OneDrive - ATERPA\00.SERVIDOR\SALA TÉCNICA\00.PROJETOS\02.DOCUMENTOS\ANO 02\MSV-163MS-647-650\TE</v>
      </c>
    </row>
    <row r="3517" spans="1:14" x14ac:dyDescent="0.3">
      <c r="A3517" t="s">
        <v>5720</v>
      </c>
      <c r="B3517">
        <v>1728029</v>
      </c>
      <c r="C3517" t="s">
        <v>5754</v>
      </c>
      <c r="D3517" s="11">
        <v>46043</v>
      </c>
      <c r="E3517" t="s">
        <v>5890</v>
      </c>
      <c r="F3517" t="s">
        <v>5910</v>
      </c>
      <c r="G3517" t="s">
        <v>2787</v>
      </c>
      <c r="H3517" t="str">
        <f>IF(_xlfn.XLOOKUP(E3517,LD_01[DOCUMENTO],LD_01[REVISÃO])=F3517,"VIGENTE","OBSOLETO")</f>
        <v>VIGENTE</v>
      </c>
      <c r="I3517" t="s">
        <v>5914</v>
      </c>
      <c r="J3517" t="s">
        <v>5915</v>
      </c>
      <c r="K3517" t="str">
        <f t="shared" si="204"/>
        <v>MSV-163MS-647-650</v>
      </c>
      <c r="L3517" t="str">
        <f>_xlfn.XLOOKUP(E3517,LD_PROJETOS!A:A,LD_PROJETOS!H:H)</f>
        <v>TE</v>
      </c>
      <c r="M3517" t="str">
        <f t="shared" si="205"/>
        <v/>
      </c>
      <c r="N3517" t="str">
        <f t="shared" si="206"/>
        <v>C:\Users\luis.nunes\OneDrive - ATERPA\00.SERVIDOR\SALA TÉCNICA\00.PROJETOS\02.DOCUMENTOS\ANO 02\MSV-163MS-647-650\TE</v>
      </c>
    </row>
    <row r="3518" spans="1:14" x14ac:dyDescent="0.3">
      <c r="A3518" t="s">
        <v>5721</v>
      </c>
      <c r="B3518">
        <v>901213</v>
      </c>
      <c r="C3518" t="s">
        <v>5754</v>
      </c>
      <c r="D3518" s="11">
        <v>46043</v>
      </c>
      <c r="E3518" t="s">
        <v>5890</v>
      </c>
      <c r="F3518" t="s">
        <v>5910</v>
      </c>
      <c r="G3518" t="s">
        <v>2788</v>
      </c>
      <c r="H3518" t="str">
        <f>IF(_xlfn.XLOOKUP(E3518,LD_01[DOCUMENTO],LD_01[REVISÃO])=F3518,"VIGENTE","OBSOLETO")</f>
        <v>VIGENTE</v>
      </c>
      <c r="I3518" t="s">
        <v>5914</v>
      </c>
      <c r="J3518" t="s">
        <v>5915</v>
      </c>
      <c r="K3518" t="str">
        <f t="shared" si="204"/>
        <v>MSV-163MS-647-650</v>
      </c>
      <c r="L3518" t="str">
        <f>_xlfn.XLOOKUP(E3518,LD_PROJETOS!A:A,LD_PROJETOS!H:H)</f>
        <v>TE</v>
      </c>
      <c r="M3518" t="str">
        <f t="shared" si="205"/>
        <v/>
      </c>
      <c r="N3518" t="str">
        <f t="shared" si="206"/>
        <v>C:\Users\luis.nunes\OneDrive - ATERPA\00.SERVIDOR\SALA TÉCNICA\00.PROJETOS\02.DOCUMENTOS\ANO 02\MSV-163MS-647-650\TE</v>
      </c>
    </row>
    <row r="3519" spans="1:14" x14ac:dyDescent="0.3">
      <c r="A3519" t="s">
        <v>5722</v>
      </c>
      <c r="B3519">
        <v>1720424</v>
      </c>
      <c r="C3519" t="s">
        <v>5754</v>
      </c>
      <c r="D3519" s="11">
        <v>46043</v>
      </c>
      <c r="E3519" t="s">
        <v>5891</v>
      </c>
      <c r="F3519" t="s">
        <v>5910</v>
      </c>
      <c r="G3519" t="s">
        <v>2787</v>
      </c>
      <c r="H3519" t="str">
        <f>IF(_xlfn.XLOOKUP(E3519,LD_01[DOCUMENTO],LD_01[REVISÃO])=F3519,"VIGENTE","OBSOLETO")</f>
        <v>VIGENTE</v>
      </c>
      <c r="I3519" t="s">
        <v>5914</v>
      </c>
      <c r="J3519" t="s">
        <v>5915</v>
      </c>
      <c r="K3519" t="str">
        <f t="shared" si="204"/>
        <v>MSV-163MS-647-650</v>
      </c>
      <c r="L3519" t="str">
        <f>_xlfn.XLOOKUP(E3519,LD_PROJETOS!A:A,LD_PROJETOS!H:H)</f>
        <v>TE</v>
      </c>
      <c r="M3519" t="str">
        <f t="shared" si="205"/>
        <v/>
      </c>
      <c r="N3519" t="str">
        <f t="shared" si="206"/>
        <v>C:\Users\luis.nunes\OneDrive - ATERPA\00.SERVIDOR\SALA TÉCNICA\00.PROJETOS\02.DOCUMENTOS\ANO 02\MSV-163MS-647-650\TE</v>
      </c>
    </row>
    <row r="3520" spans="1:14" x14ac:dyDescent="0.3">
      <c r="A3520" t="s">
        <v>5723</v>
      </c>
      <c r="B3520">
        <v>901349</v>
      </c>
      <c r="C3520" t="s">
        <v>5754</v>
      </c>
      <c r="D3520" s="11">
        <v>46043</v>
      </c>
      <c r="E3520" t="s">
        <v>5891</v>
      </c>
      <c r="F3520" t="s">
        <v>5910</v>
      </c>
      <c r="G3520" t="s">
        <v>2788</v>
      </c>
      <c r="H3520" t="str">
        <f>IF(_xlfn.XLOOKUP(E3520,LD_01[DOCUMENTO],LD_01[REVISÃO])=F3520,"VIGENTE","OBSOLETO")</f>
        <v>VIGENTE</v>
      </c>
      <c r="I3520" t="s">
        <v>5914</v>
      </c>
      <c r="J3520" t="s">
        <v>5915</v>
      </c>
      <c r="K3520" t="str">
        <f t="shared" si="204"/>
        <v>MSV-163MS-647-650</v>
      </c>
      <c r="L3520" t="str">
        <f>_xlfn.XLOOKUP(E3520,LD_PROJETOS!A:A,LD_PROJETOS!H:H)</f>
        <v>TE</v>
      </c>
      <c r="M3520" t="str">
        <f t="shared" si="205"/>
        <v/>
      </c>
      <c r="N3520" t="str">
        <f t="shared" si="206"/>
        <v>C:\Users\luis.nunes\OneDrive - ATERPA\00.SERVIDOR\SALA TÉCNICA\00.PROJETOS\02.DOCUMENTOS\ANO 02\MSV-163MS-647-650\TE</v>
      </c>
    </row>
    <row r="3521" spans="1:14" x14ac:dyDescent="0.3">
      <c r="A3521" t="s">
        <v>5724</v>
      </c>
      <c r="B3521">
        <v>1722886</v>
      </c>
      <c r="C3521" t="s">
        <v>5754</v>
      </c>
      <c r="D3521" s="11">
        <v>46043</v>
      </c>
      <c r="E3521" t="s">
        <v>5892</v>
      </c>
      <c r="F3521" t="s">
        <v>5910</v>
      </c>
      <c r="G3521" t="s">
        <v>2787</v>
      </c>
      <c r="H3521" t="str">
        <f>IF(_xlfn.XLOOKUP(E3521,LD_01[DOCUMENTO],LD_01[REVISÃO])=F3521,"VIGENTE","OBSOLETO")</f>
        <v>VIGENTE</v>
      </c>
      <c r="I3521" t="s">
        <v>5914</v>
      </c>
      <c r="J3521" t="s">
        <v>5915</v>
      </c>
      <c r="K3521" t="str">
        <f t="shared" si="204"/>
        <v>MSV-163MS-647-650</v>
      </c>
      <c r="L3521" t="str">
        <f>_xlfn.XLOOKUP(E3521,LD_PROJETOS!A:A,LD_PROJETOS!H:H)</f>
        <v>TE</v>
      </c>
      <c r="M3521" t="str">
        <f t="shared" si="205"/>
        <v/>
      </c>
      <c r="N3521" t="str">
        <f t="shared" si="206"/>
        <v>C:\Users\luis.nunes\OneDrive - ATERPA\00.SERVIDOR\SALA TÉCNICA\00.PROJETOS\02.DOCUMENTOS\ANO 02\MSV-163MS-647-650\TE</v>
      </c>
    </row>
    <row r="3522" spans="1:14" x14ac:dyDescent="0.3">
      <c r="A3522" t="s">
        <v>5725</v>
      </c>
      <c r="B3522">
        <v>957786</v>
      </c>
      <c r="C3522" t="s">
        <v>5754</v>
      </c>
      <c r="D3522" s="11">
        <v>46043</v>
      </c>
      <c r="E3522" t="s">
        <v>5892</v>
      </c>
      <c r="F3522" t="s">
        <v>5910</v>
      </c>
      <c r="G3522" t="s">
        <v>2788</v>
      </c>
      <c r="H3522" t="str">
        <f>IF(_xlfn.XLOOKUP(E3522,LD_01[DOCUMENTO],LD_01[REVISÃO])=F3522,"VIGENTE","OBSOLETO")</f>
        <v>VIGENTE</v>
      </c>
      <c r="I3522" t="s">
        <v>5914</v>
      </c>
      <c r="J3522" t="s">
        <v>5915</v>
      </c>
      <c r="K3522" t="str">
        <f t="shared" si="204"/>
        <v>MSV-163MS-647-650</v>
      </c>
      <c r="L3522" t="str">
        <f>_xlfn.XLOOKUP(E3522,LD_PROJETOS!A:A,LD_PROJETOS!H:H)</f>
        <v>TE</v>
      </c>
      <c r="M3522" t="str">
        <f t="shared" si="205"/>
        <v/>
      </c>
      <c r="N3522" t="str">
        <f t="shared" si="206"/>
        <v>C:\Users\luis.nunes\OneDrive - ATERPA\00.SERVIDOR\SALA TÉCNICA\00.PROJETOS\02.DOCUMENTOS\ANO 02\MSV-163MS-647-650\TE</v>
      </c>
    </row>
    <row r="3523" spans="1:14" x14ac:dyDescent="0.3">
      <c r="A3523" t="s">
        <v>5726</v>
      </c>
      <c r="B3523">
        <v>1727235</v>
      </c>
      <c r="C3523" t="s">
        <v>5754</v>
      </c>
      <c r="D3523" s="11">
        <v>46043</v>
      </c>
      <c r="E3523" t="s">
        <v>5893</v>
      </c>
      <c r="F3523" t="s">
        <v>5912</v>
      </c>
      <c r="G3523" t="s">
        <v>2787</v>
      </c>
      <c r="H3523" t="str">
        <f>IF(_xlfn.XLOOKUP(E3523,LD_01[DOCUMENTO],LD_01[REVISÃO])=F3523,"VIGENTE","OBSOLETO")</f>
        <v>VIGENTE</v>
      </c>
      <c r="I3523" t="s">
        <v>5914</v>
      </c>
      <c r="J3523" t="s">
        <v>5915</v>
      </c>
      <c r="K3523" t="str">
        <f t="shared" si="204"/>
        <v>MSV-163MS-647-650</v>
      </c>
      <c r="L3523" t="str">
        <f>_xlfn.XLOOKUP(E3523,LD_PROJETOS!A:A,LD_PROJETOS!H:H)</f>
        <v>TE</v>
      </c>
      <c r="M3523" t="str">
        <f t="shared" si="205"/>
        <v/>
      </c>
      <c r="N3523" t="str">
        <f t="shared" si="206"/>
        <v>C:\Users\luis.nunes\OneDrive - ATERPA\00.SERVIDOR\SALA TÉCNICA\00.PROJETOS\02.DOCUMENTOS\ANO 02\MSV-163MS-647-650\TE</v>
      </c>
    </row>
    <row r="3524" spans="1:14" x14ac:dyDescent="0.3">
      <c r="A3524" t="s">
        <v>5727</v>
      </c>
      <c r="B3524">
        <v>1195581</v>
      </c>
      <c r="C3524" t="s">
        <v>5754</v>
      </c>
      <c r="D3524" s="11">
        <v>46043</v>
      </c>
      <c r="E3524" t="s">
        <v>5893</v>
      </c>
      <c r="F3524" t="s">
        <v>5912</v>
      </c>
      <c r="G3524" t="s">
        <v>2788</v>
      </c>
      <c r="H3524" t="str">
        <f>IF(_xlfn.XLOOKUP(E3524,LD_01[DOCUMENTO],LD_01[REVISÃO])=F3524,"VIGENTE","OBSOLETO")</f>
        <v>VIGENTE</v>
      </c>
      <c r="I3524" t="s">
        <v>5914</v>
      </c>
      <c r="J3524" t="s">
        <v>5915</v>
      </c>
      <c r="K3524" t="str">
        <f t="shared" si="204"/>
        <v>MSV-163MS-647-650</v>
      </c>
      <c r="L3524" t="str">
        <f>_xlfn.XLOOKUP(E3524,LD_PROJETOS!A:A,LD_PROJETOS!H:H)</f>
        <v>TE</v>
      </c>
      <c r="M3524" t="str">
        <f t="shared" si="205"/>
        <v/>
      </c>
      <c r="N3524" t="str">
        <f t="shared" si="206"/>
        <v>C:\Users\luis.nunes\OneDrive - ATERPA\00.SERVIDOR\SALA TÉCNICA\00.PROJETOS\02.DOCUMENTOS\ANO 02\MSV-163MS-647-650\TE</v>
      </c>
    </row>
    <row r="3525" spans="1:14" x14ac:dyDescent="0.3">
      <c r="A3525" t="s">
        <v>5728</v>
      </c>
      <c r="B3525">
        <v>1716609</v>
      </c>
      <c r="C3525" t="s">
        <v>5754</v>
      </c>
      <c r="D3525" s="11">
        <v>46043</v>
      </c>
      <c r="E3525" t="s">
        <v>5894</v>
      </c>
      <c r="F3525" t="s">
        <v>5910</v>
      </c>
      <c r="G3525" t="s">
        <v>2787</v>
      </c>
      <c r="H3525" t="str">
        <f>IF(_xlfn.XLOOKUP(E3525,LD_01[DOCUMENTO],LD_01[REVISÃO])=F3525,"VIGENTE","OBSOLETO")</f>
        <v>VIGENTE</v>
      </c>
      <c r="I3525" t="s">
        <v>5914</v>
      </c>
      <c r="J3525" t="s">
        <v>5915</v>
      </c>
      <c r="K3525" t="str">
        <f t="shared" si="204"/>
        <v>MSV-163MS-647-650</v>
      </c>
      <c r="L3525" t="str">
        <f>_xlfn.XLOOKUP(E3525,LD_PROJETOS!A:A,LD_PROJETOS!H:H)</f>
        <v>TE</v>
      </c>
      <c r="M3525" t="str">
        <f t="shared" si="205"/>
        <v/>
      </c>
      <c r="N3525" t="str">
        <f t="shared" si="206"/>
        <v>C:\Users\luis.nunes\OneDrive - ATERPA\00.SERVIDOR\SALA TÉCNICA\00.PROJETOS\02.DOCUMENTOS\ANO 02\MSV-163MS-647-650\TE</v>
      </c>
    </row>
    <row r="3526" spans="1:14" x14ac:dyDescent="0.3">
      <c r="A3526" t="s">
        <v>5729</v>
      </c>
      <c r="B3526">
        <v>1338096</v>
      </c>
      <c r="C3526" t="s">
        <v>5754</v>
      </c>
      <c r="D3526" s="11">
        <v>46043</v>
      </c>
      <c r="E3526" t="s">
        <v>5894</v>
      </c>
      <c r="F3526" t="s">
        <v>5910</v>
      </c>
      <c r="G3526" t="s">
        <v>2788</v>
      </c>
      <c r="H3526" t="str">
        <f>IF(_xlfn.XLOOKUP(E3526,LD_01[DOCUMENTO],LD_01[REVISÃO])=F3526,"VIGENTE","OBSOLETO")</f>
        <v>VIGENTE</v>
      </c>
      <c r="I3526" t="s">
        <v>5914</v>
      </c>
      <c r="J3526" t="s">
        <v>5915</v>
      </c>
      <c r="K3526" t="str">
        <f t="shared" si="204"/>
        <v>MSV-163MS-647-650</v>
      </c>
      <c r="L3526" t="str">
        <f>_xlfn.XLOOKUP(E3526,LD_PROJETOS!A:A,LD_PROJETOS!H:H)</f>
        <v>TE</v>
      </c>
      <c r="M3526" t="str">
        <f t="shared" si="205"/>
        <v/>
      </c>
      <c r="N3526" t="str">
        <f t="shared" si="206"/>
        <v>C:\Users\luis.nunes\OneDrive - ATERPA\00.SERVIDOR\SALA TÉCNICA\00.PROJETOS\02.DOCUMENTOS\ANO 02\MSV-163MS-647-650\TE</v>
      </c>
    </row>
    <row r="3527" spans="1:14" x14ac:dyDescent="0.3">
      <c r="A3527" t="s">
        <v>5730</v>
      </c>
      <c r="B3527">
        <v>1717573</v>
      </c>
      <c r="C3527" t="s">
        <v>5754</v>
      </c>
      <c r="D3527" s="11">
        <v>46043</v>
      </c>
      <c r="E3527" t="s">
        <v>5895</v>
      </c>
      <c r="F3527" t="s">
        <v>5910</v>
      </c>
      <c r="G3527" t="s">
        <v>2787</v>
      </c>
      <c r="H3527" t="str">
        <f>IF(_xlfn.XLOOKUP(E3527,LD_01[DOCUMENTO],LD_01[REVISÃO])=F3527,"VIGENTE","OBSOLETO")</f>
        <v>VIGENTE</v>
      </c>
      <c r="I3527" t="s">
        <v>5914</v>
      </c>
      <c r="J3527" t="s">
        <v>5915</v>
      </c>
      <c r="K3527" t="str">
        <f t="shared" si="204"/>
        <v>MSV-163MS-647-650</v>
      </c>
      <c r="L3527" t="str">
        <f>_xlfn.XLOOKUP(E3527,LD_PROJETOS!A:A,LD_PROJETOS!H:H)</f>
        <v>TE</v>
      </c>
      <c r="M3527" t="str">
        <f t="shared" si="205"/>
        <v/>
      </c>
      <c r="N3527" t="str">
        <f t="shared" si="206"/>
        <v>C:\Users\luis.nunes\OneDrive - ATERPA\00.SERVIDOR\SALA TÉCNICA\00.PROJETOS\02.DOCUMENTOS\ANO 02\MSV-163MS-647-650\TE</v>
      </c>
    </row>
    <row r="3528" spans="1:14" x14ac:dyDescent="0.3">
      <c r="A3528" t="s">
        <v>5731</v>
      </c>
      <c r="B3528">
        <v>1201832</v>
      </c>
      <c r="C3528" t="s">
        <v>5754</v>
      </c>
      <c r="D3528" s="11">
        <v>46043</v>
      </c>
      <c r="E3528" t="s">
        <v>5895</v>
      </c>
      <c r="F3528" t="s">
        <v>5910</v>
      </c>
      <c r="G3528" t="s">
        <v>2788</v>
      </c>
      <c r="H3528" t="str">
        <f>IF(_xlfn.XLOOKUP(E3528,LD_01[DOCUMENTO],LD_01[REVISÃO])=F3528,"VIGENTE","OBSOLETO")</f>
        <v>VIGENTE</v>
      </c>
      <c r="I3528" t="s">
        <v>5914</v>
      </c>
      <c r="J3528" t="s">
        <v>5915</v>
      </c>
      <c r="K3528" t="str">
        <f t="shared" si="204"/>
        <v>MSV-163MS-647-650</v>
      </c>
      <c r="L3528" t="str">
        <f>_xlfn.XLOOKUP(E3528,LD_PROJETOS!A:A,LD_PROJETOS!H:H)</f>
        <v>TE</v>
      </c>
      <c r="M3528" t="str">
        <f t="shared" si="205"/>
        <v/>
      </c>
      <c r="N3528" t="str">
        <f t="shared" si="206"/>
        <v>C:\Users\luis.nunes\OneDrive - ATERPA\00.SERVIDOR\SALA TÉCNICA\00.PROJETOS\02.DOCUMENTOS\ANO 02\MSV-163MS-647-650\TE</v>
      </c>
    </row>
    <row r="3529" spans="1:14" x14ac:dyDescent="0.3">
      <c r="A3529" t="s">
        <v>5732</v>
      </c>
      <c r="B3529">
        <v>1719720</v>
      </c>
      <c r="C3529" t="s">
        <v>5754</v>
      </c>
      <c r="D3529" s="11">
        <v>46043</v>
      </c>
      <c r="E3529" t="s">
        <v>5896</v>
      </c>
      <c r="F3529" t="s">
        <v>5910</v>
      </c>
      <c r="G3529" t="s">
        <v>2787</v>
      </c>
      <c r="H3529" t="str">
        <f>IF(_xlfn.XLOOKUP(E3529,LD_01[DOCUMENTO],LD_01[REVISÃO])=F3529,"VIGENTE","OBSOLETO")</f>
        <v>VIGENTE</v>
      </c>
      <c r="I3529" t="s">
        <v>5914</v>
      </c>
      <c r="J3529" t="s">
        <v>5915</v>
      </c>
      <c r="K3529" t="str">
        <f t="shared" si="204"/>
        <v>MSV-163MS-647-650</v>
      </c>
      <c r="L3529" t="str">
        <f>_xlfn.XLOOKUP(E3529,LD_PROJETOS!A:A,LD_PROJETOS!H:H)</f>
        <v>TE</v>
      </c>
      <c r="M3529" t="str">
        <f t="shared" si="205"/>
        <v/>
      </c>
      <c r="N3529" t="str">
        <f t="shared" si="206"/>
        <v>C:\Users\luis.nunes\OneDrive - ATERPA\00.SERVIDOR\SALA TÉCNICA\00.PROJETOS\02.DOCUMENTOS\ANO 02\MSV-163MS-647-650\TE</v>
      </c>
    </row>
    <row r="3530" spans="1:14" x14ac:dyDescent="0.3">
      <c r="A3530" t="s">
        <v>5733</v>
      </c>
      <c r="B3530">
        <v>849994</v>
      </c>
      <c r="C3530" t="s">
        <v>5754</v>
      </c>
      <c r="D3530" s="11">
        <v>46043</v>
      </c>
      <c r="E3530" t="s">
        <v>5896</v>
      </c>
      <c r="F3530" t="s">
        <v>5910</v>
      </c>
      <c r="G3530" t="s">
        <v>2788</v>
      </c>
      <c r="H3530" t="str">
        <f>IF(_xlfn.XLOOKUP(E3530,LD_01[DOCUMENTO],LD_01[REVISÃO])=F3530,"VIGENTE","OBSOLETO")</f>
        <v>VIGENTE</v>
      </c>
      <c r="I3530" t="s">
        <v>5914</v>
      </c>
      <c r="J3530" t="s">
        <v>5915</v>
      </c>
      <c r="K3530" t="str">
        <f t="shared" si="204"/>
        <v>MSV-163MS-647-650</v>
      </c>
      <c r="L3530" t="str">
        <f>_xlfn.XLOOKUP(E3530,LD_PROJETOS!A:A,LD_PROJETOS!H:H)</f>
        <v>TE</v>
      </c>
      <c r="M3530" t="str">
        <f t="shared" si="205"/>
        <v/>
      </c>
      <c r="N3530" t="str">
        <f t="shared" si="206"/>
        <v>C:\Users\luis.nunes\OneDrive - ATERPA\00.SERVIDOR\SALA TÉCNICA\00.PROJETOS\02.DOCUMENTOS\ANO 02\MSV-163MS-647-650\TE</v>
      </c>
    </row>
    <row r="3531" spans="1:14" x14ac:dyDescent="0.3">
      <c r="A3531" t="s">
        <v>5734</v>
      </c>
      <c r="B3531">
        <v>1266441</v>
      </c>
      <c r="C3531" t="s">
        <v>5754</v>
      </c>
      <c r="D3531" s="11">
        <v>46043</v>
      </c>
      <c r="E3531" t="s">
        <v>5897</v>
      </c>
      <c r="F3531" t="s">
        <v>5910</v>
      </c>
      <c r="G3531" t="s">
        <v>3477</v>
      </c>
      <c r="H3531" t="str">
        <f>IF(_xlfn.XLOOKUP(E3531,LD_01[DOCUMENTO],LD_01[REVISÃO])=F3531,"VIGENTE","OBSOLETO")</f>
        <v>VIGENTE</v>
      </c>
      <c r="I3531" t="s">
        <v>5914</v>
      </c>
      <c r="J3531" t="s">
        <v>5915</v>
      </c>
      <c r="K3531" t="str">
        <f t="shared" si="204"/>
        <v>MSV-163MS-647-650</v>
      </c>
      <c r="L3531" t="str">
        <f>_xlfn.XLOOKUP(E3531,LD_PROJETOS!A:A,LD_PROJETOS!H:H)</f>
        <v>TE</v>
      </c>
      <c r="M3531" t="str">
        <f t="shared" si="205"/>
        <v/>
      </c>
      <c r="N3531" t="str">
        <f t="shared" si="206"/>
        <v>C:\Users\luis.nunes\OneDrive - ATERPA\00.SERVIDOR\SALA TÉCNICA\00.PROJETOS\02.DOCUMENTOS\ANO 02\MSV-163MS-647-650\TE</v>
      </c>
    </row>
    <row r="3532" spans="1:14" x14ac:dyDescent="0.3">
      <c r="A3532" t="s">
        <v>5735</v>
      </c>
      <c r="B3532">
        <v>2843272</v>
      </c>
      <c r="C3532" t="s">
        <v>5754</v>
      </c>
      <c r="D3532" s="11">
        <v>46043</v>
      </c>
      <c r="E3532" t="s">
        <v>5897</v>
      </c>
      <c r="F3532" t="s">
        <v>5910</v>
      </c>
      <c r="G3532" t="s">
        <v>2788</v>
      </c>
      <c r="H3532" t="str">
        <f>IF(_xlfn.XLOOKUP(E3532,LD_01[DOCUMENTO],LD_01[REVISÃO])=F3532,"VIGENTE","OBSOLETO")</f>
        <v>VIGENTE</v>
      </c>
      <c r="I3532" t="s">
        <v>5914</v>
      </c>
      <c r="J3532" t="s">
        <v>5915</v>
      </c>
      <c r="K3532" t="str">
        <f t="shared" si="204"/>
        <v>MSV-163MS-647-650</v>
      </c>
      <c r="L3532" t="str">
        <f>_xlfn.XLOOKUP(E3532,LD_PROJETOS!A:A,LD_PROJETOS!H:H)</f>
        <v>TE</v>
      </c>
      <c r="M3532" t="str">
        <f t="shared" si="205"/>
        <v/>
      </c>
      <c r="N3532" t="str">
        <f t="shared" si="206"/>
        <v>C:\Users\luis.nunes\OneDrive - ATERPA\00.SERVIDOR\SALA TÉCNICA\00.PROJETOS\02.DOCUMENTOS\ANO 02\MSV-163MS-647-650\TE</v>
      </c>
    </row>
    <row r="3533" spans="1:14" x14ac:dyDescent="0.3">
      <c r="A3533" t="s">
        <v>5736</v>
      </c>
      <c r="B3533">
        <v>2585607</v>
      </c>
      <c r="C3533" t="s">
        <v>5754</v>
      </c>
      <c r="D3533" s="11">
        <v>46043</v>
      </c>
      <c r="E3533" t="s">
        <v>5898</v>
      </c>
      <c r="F3533" t="s">
        <v>5907</v>
      </c>
      <c r="G3533" t="s">
        <v>2787</v>
      </c>
      <c r="H3533" t="str">
        <f>IF(_xlfn.XLOOKUP(E3533,LD_01[DOCUMENTO],LD_01[REVISÃO])=F3533,"VIGENTE","OBSOLETO")</f>
        <v>VIGENTE</v>
      </c>
      <c r="I3533" t="s">
        <v>5914</v>
      </c>
      <c r="J3533" t="s">
        <v>5915</v>
      </c>
      <c r="K3533" t="str">
        <f t="shared" ref="K3533:K3542" si="207">"MSV-163MS-"&amp;I3533</f>
        <v>MSV-163MS-647-650</v>
      </c>
      <c r="L3533" t="str">
        <f>_xlfn.XLOOKUP(E3533,LD_PROJETOS!A:A,LD_PROJETOS!H:H)</f>
        <v>TO</v>
      </c>
      <c r="M3533" t="str">
        <f t="shared" ref="M3533:M3542" si="208">IF(H3533&lt;&gt;"OBSOLETO","",H3533)</f>
        <v/>
      </c>
      <c r="N3533" t="str">
        <f t="shared" ref="N3533:N3542" si="209">_xlfn.TEXTJOIN("\",TRUE,J3533:M3533)</f>
        <v>C:\Users\luis.nunes\OneDrive - ATERPA\00.SERVIDOR\SALA TÉCNICA\00.PROJETOS\02.DOCUMENTOS\ANO 02\MSV-163MS-647-650\TO</v>
      </c>
    </row>
    <row r="3534" spans="1:14" x14ac:dyDescent="0.3">
      <c r="A3534" t="s">
        <v>5737</v>
      </c>
      <c r="B3534">
        <v>465889</v>
      </c>
      <c r="C3534" t="s">
        <v>5754</v>
      </c>
      <c r="D3534" s="11">
        <v>46043</v>
      </c>
      <c r="E3534" t="s">
        <v>5898</v>
      </c>
      <c r="F3534" t="s">
        <v>5907</v>
      </c>
      <c r="G3534" t="s">
        <v>2788</v>
      </c>
      <c r="H3534" t="str">
        <f>IF(_xlfn.XLOOKUP(E3534,LD_01[DOCUMENTO],LD_01[REVISÃO])=F3534,"VIGENTE","OBSOLETO")</f>
        <v>VIGENTE</v>
      </c>
      <c r="I3534" t="s">
        <v>5914</v>
      </c>
      <c r="J3534" t="s">
        <v>5915</v>
      </c>
      <c r="K3534" t="str">
        <f t="shared" si="207"/>
        <v>MSV-163MS-647-650</v>
      </c>
      <c r="L3534" t="str">
        <f>_xlfn.XLOOKUP(E3534,LD_PROJETOS!A:A,LD_PROJETOS!H:H)</f>
        <v>TO</v>
      </c>
      <c r="M3534" t="str">
        <f t="shared" si="208"/>
        <v/>
      </c>
      <c r="N3534" t="str">
        <f t="shared" si="209"/>
        <v>C:\Users\luis.nunes\OneDrive - ATERPA\00.SERVIDOR\SALA TÉCNICA\00.PROJETOS\02.DOCUMENTOS\ANO 02\MSV-163MS-647-650\TO</v>
      </c>
    </row>
    <row r="3535" spans="1:14" x14ac:dyDescent="0.3">
      <c r="A3535" t="s">
        <v>5738</v>
      </c>
      <c r="B3535">
        <v>2595722</v>
      </c>
      <c r="C3535" t="s">
        <v>5754</v>
      </c>
      <c r="D3535" s="11">
        <v>46043</v>
      </c>
      <c r="E3535" t="s">
        <v>5899</v>
      </c>
      <c r="F3535" t="s">
        <v>5907</v>
      </c>
      <c r="G3535" t="s">
        <v>2787</v>
      </c>
      <c r="H3535" t="str">
        <f>IF(_xlfn.XLOOKUP(E3535,LD_01[DOCUMENTO],LD_01[REVISÃO])=F3535,"VIGENTE","OBSOLETO")</f>
        <v>VIGENTE</v>
      </c>
      <c r="I3535" t="s">
        <v>5914</v>
      </c>
      <c r="J3535" t="s">
        <v>5915</v>
      </c>
      <c r="K3535" t="str">
        <f t="shared" si="207"/>
        <v>MSV-163MS-647-650</v>
      </c>
      <c r="L3535" t="str">
        <f>_xlfn.XLOOKUP(E3535,LD_PROJETOS!A:A,LD_PROJETOS!H:H)</f>
        <v>TO</v>
      </c>
      <c r="M3535" t="str">
        <f t="shared" si="208"/>
        <v/>
      </c>
      <c r="N3535" t="str">
        <f t="shared" si="209"/>
        <v>C:\Users\luis.nunes\OneDrive - ATERPA\00.SERVIDOR\SALA TÉCNICA\00.PROJETOS\02.DOCUMENTOS\ANO 02\MSV-163MS-647-650\TO</v>
      </c>
    </row>
    <row r="3536" spans="1:14" x14ac:dyDescent="0.3">
      <c r="A3536" t="s">
        <v>5739</v>
      </c>
      <c r="B3536">
        <v>466727</v>
      </c>
      <c r="C3536" t="s">
        <v>5754</v>
      </c>
      <c r="D3536" s="11">
        <v>46043</v>
      </c>
      <c r="E3536" t="s">
        <v>5899</v>
      </c>
      <c r="F3536" t="s">
        <v>5907</v>
      </c>
      <c r="G3536" t="s">
        <v>2788</v>
      </c>
      <c r="H3536" t="str">
        <f>IF(_xlfn.XLOOKUP(E3536,LD_01[DOCUMENTO],LD_01[REVISÃO])=F3536,"VIGENTE","OBSOLETO")</f>
        <v>VIGENTE</v>
      </c>
      <c r="I3536" t="s">
        <v>5914</v>
      </c>
      <c r="J3536" t="s">
        <v>5915</v>
      </c>
      <c r="K3536" t="str">
        <f t="shared" si="207"/>
        <v>MSV-163MS-647-650</v>
      </c>
      <c r="L3536" t="str">
        <f>_xlfn.XLOOKUP(E3536,LD_PROJETOS!A:A,LD_PROJETOS!H:H)</f>
        <v>TO</v>
      </c>
      <c r="M3536" t="str">
        <f t="shared" si="208"/>
        <v/>
      </c>
      <c r="N3536" t="str">
        <f t="shared" si="209"/>
        <v>C:\Users\luis.nunes\OneDrive - ATERPA\00.SERVIDOR\SALA TÉCNICA\00.PROJETOS\02.DOCUMENTOS\ANO 02\MSV-163MS-647-650\TO</v>
      </c>
    </row>
    <row r="3537" spans="1:14" x14ac:dyDescent="0.3">
      <c r="A3537" t="s">
        <v>5740</v>
      </c>
      <c r="B3537">
        <v>2591490</v>
      </c>
      <c r="C3537" t="s">
        <v>5754</v>
      </c>
      <c r="D3537" s="11">
        <v>46043</v>
      </c>
      <c r="E3537" t="s">
        <v>5900</v>
      </c>
      <c r="F3537" t="s">
        <v>5907</v>
      </c>
      <c r="G3537" t="s">
        <v>2787</v>
      </c>
      <c r="H3537" t="str">
        <f>IF(_xlfn.XLOOKUP(E3537,LD_01[DOCUMENTO],LD_01[REVISÃO])=F3537,"VIGENTE","OBSOLETO")</f>
        <v>VIGENTE</v>
      </c>
      <c r="I3537" t="s">
        <v>5914</v>
      </c>
      <c r="J3537" t="s">
        <v>5915</v>
      </c>
      <c r="K3537" t="str">
        <f t="shared" si="207"/>
        <v>MSV-163MS-647-650</v>
      </c>
      <c r="L3537" t="str">
        <f>_xlfn.XLOOKUP(E3537,LD_PROJETOS!A:A,LD_PROJETOS!H:H)</f>
        <v>TO</v>
      </c>
      <c r="M3537" t="str">
        <f t="shared" si="208"/>
        <v/>
      </c>
      <c r="N3537" t="str">
        <f t="shared" si="209"/>
        <v>C:\Users\luis.nunes\OneDrive - ATERPA\00.SERVIDOR\SALA TÉCNICA\00.PROJETOS\02.DOCUMENTOS\ANO 02\MSV-163MS-647-650\TO</v>
      </c>
    </row>
    <row r="3538" spans="1:14" x14ac:dyDescent="0.3">
      <c r="A3538" t="s">
        <v>5741</v>
      </c>
      <c r="B3538">
        <v>705064</v>
      </c>
      <c r="C3538" t="s">
        <v>5754</v>
      </c>
      <c r="D3538" s="11">
        <v>46043</v>
      </c>
      <c r="E3538" t="s">
        <v>5900</v>
      </c>
      <c r="F3538" t="s">
        <v>5907</v>
      </c>
      <c r="G3538" t="s">
        <v>2788</v>
      </c>
      <c r="H3538" t="str">
        <f>IF(_xlfn.XLOOKUP(E3538,LD_01[DOCUMENTO],LD_01[REVISÃO])=F3538,"VIGENTE","OBSOLETO")</f>
        <v>VIGENTE</v>
      </c>
      <c r="I3538" t="s">
        <v>5914</v>
      </c>
      <c r="J3538" t="s">
        <v>5915</v>
      </c>
      <c r="K3538" t="str">
        <f t="shared" si="207"/>
        <v>MSV-163MS-647-650</v>
      </c>
      <c r="L3538" t="str">
        <f>_xlfn.XLOOKUP(E3538,LD_PROJETOS!A:A,LD_PROJETOS!H:H)</f>
        <v>TO</v>
      </c>
      <c r="M3538" t="str">
        <f t="shared" si="208"/>
        <v/>
      </c>
      <c r="N3538" t="str">
        <f t="shared" si="209"/>
        <v>C:\Users\luis.nunes\OneDrive - ATERPA\00.SERVIDOR\SALA TÉCNICA\00.PROJETOS\02.DOCUMENTOS\ANO 02\MSV-163MS-647-650\TO</v>
      </c>
    </row>
    <row r="3539" spans="1:14" x14ac:dyDescent="0.3">
      <c r="A3539" t="s">
        <v>5742</v>
      </c>
      <c r="B3539">
        <v>2591238</v>
      </c>
      <c r="C3539" t="s">
        <v>5754</v>
      </c>
      <c r="D3539" s="11">
        <v>46043</v>
      </c>
      <c r="E3539" t="s">
        <v>5901</v>
      </c>
      <c r="F3539" t="s">
        <v>5907</v>
      </c>
      <c r="G3539" t="s">
        <v>2787</v>
      </c>
      <c r="H3539" t="str">
        <f>IF(_xlfn.XLOOKUP(E3539,LD_01[DOCUMENTO],LD_01[REVISÃO])=F3539,"VIGENTE","OBSOLETO")</f>
        <v>VIGENTE</v>
      </c>
      <c r="I3539" t="s">
        <v>5914</v>
      </c>
      <c r="J3539" t="s">
        <v>5915</v>
      </c>
      <c r="K3539" t="str">
        <f t="shared" si="207"/>
        <v>MSV-163MS-647-650</v>
      </c>
      <c r="L3539" t="str">
        <f>_xlfn.XLOOKUP(E3539,LD_PROJETOS!A:A,LD_PROJETOS!H:H)</f>
        <v>TO</v>
      </c>
      <c r="M3539" t="str">
        <f t="shared" si="208"/>
        <v/>
      </c>
      <c r="N3539" t="str">
        <f t="shared" si="209"/>
        <v>C:\Users\luis.nunes\OneDrive - ATERPA\00.SERVIDOR\SALA TÉCNICA\00.PROJETOS\02.DOCUMENTOS\ANO 02\MSV-163MS-647-650\TO</v>
      </c>
    </row>
    <row r="3540" spans="1:14" x14ac:dyDescent="0.3">
      <c r="A3540" t="s">
        <v>5743</v>
      </c>
      <c r="B3540">
        <v>482631</v>
      </c>
      <c r="C3540" t="s">
        <v>5754</v>
      </c>
      <c r="D3540" s="11">
        <v>46043</v>
      </c>
      <c r="E3540" t="s">
        <v>5901</v>
      </c>
      <c r="F3540" t="s">
        <v>5907</v>
      </c>
      <c r="G3540" t="s">
        <v>2788</v>
      </c>
      <c r="H3540" t="str">
        <f>IF(_xlfn.XLOOKUP(E3540,LD_01[DOCUMENTO],LD_01[REVISÃO])=F3540,"VIGENTE","OBSOLETO")</f>
        <v>VIGENTE</v>
      </c>
      <c r="I3540" t="s">
        <v>5914</v>
      </c>
      <c r="J3540" t="s">
        <v>5915</v>
      </c>
      <c r="K3540" t="str">
        <f t="shared" si="207"/>
        <v>MSV-163MS-647-650</v>
      </c>
      <c r="L3540" t="str">
        <f>_xlfn.XLOOKUP(E3540,LD_PROJETOS!A:A,LD_PROJETOS!H:H)</f>
        <v>TO</v>
      </c>
      <c r="M3540" t="str">
        <f t="shared" si="208"/>
        <v/>
      </c>
      <c r="N3540" t="str">
        <f t="shared" si="209"/>
        <v>C:\Users\luis.nunes\OneDrive - ATERPA\00.SERVIDOR\SALA TÉCNICA\00.PROJETOS\02.DOCUMENTOS\ANO 02\MSV-163MS-647-650\TO</v>
      </c>
    </row>
    <row r="3541" spans="1:14" x14ac:dyDescent="0.3">
      <c r="A3541" t="s">
        <v>5744</v>
      </c>
      <c r="B3541">
        <v>5087488</v>
      </c>
      <c r="C3541" t="s">
        <v>5754</v>
      </c>
      <c r="D3541" s="11">
        <v>46043</v>
      </c>
      <c r="E3541" t="s">
        <v>5902</v>
      </c>
      <c r="F3541" t="s">
        <v>5907</v>
      </c>
      <c r="G3541" t="s">
        <v>3477</v>
      </c>
      <c r="H3541" t="str">
        <f>IF(_xlfn.XLOOKUP(E3541,LD_01[DOCUMENTO],LD_01[REVISÃO])=F3541,"VIGENTE","OBSOLETO")</f>
        <v>VIGENTE</v>
      </c>
      <c r="I3541" t="s">
        <v>5914</v>
      </c>
      <c r="J3541" t="s">
        <v>5915</v>
      </c>
      <c r="K3541" t="str">
        <f t="shared" si="207"/>
        <v>MSV-163MS-647-650</v>
      </c>
      <c r="L3541" t="str">
        <f>_xlfn.XLOOKUP(E3541,LD_PROJETOS!A:A,LD_PROJETOS!H:H)</f>
        <v>TO</v>
      </c>
      <c r="M3541" t="str">
        <f t="shared" si="208"/>
        <v/>
      </c>
      <c r="N3541" t="str">
        <f t="shared" si="209"/>
        <v>C:\Users\luis.nunes\OneDrive - ATERPA\00.SERVIDOR\SALA TÉCNICA\00.PROJETOS\02.DOCUMENTOS\ANO 02\MSV-163MS-647-650\TO</v>
      </c>
    </row>
    <row r="3542" spans="1:14" x14ac:dyDescent="0.3">
      <c r="A3542" t="s">
        <v>5745</v>
      </c>
      <c r="B3542">
        <v>11366700</v>
      </c>
      <c r="C3542" t="s">
        <v>5754</v>
      </c>
      <c r="D3542" s="11">
        <v>46043</v>
      </c>
      <c r="E3542" t="s">
        <v>5902</v>
      </c>
      <c r="F3542" t="s">
        <v>5907</v>
      </c>
      <c r="G3542" t="s">
        <v>2788</v>
      </c>
      <c r="H3542" t="str">
        <f>IF(_xlfn.XLOOKUP(E3542,LD_01[DOCUMENTO],LD_01[REVISÃO])=F3542,"VIGENTE","OBSOLETO")</f>
        <v>VIGENTE</v>
      </c>
      <c r="I3542" t="s">
        <v>5914</v>
      </c>
      <c r="J3542" t="s">
        <v>5915</v>
      </c>
      <c r="K3542" t="str">
        <f t="shared" si="207"/>
        <v>MSV-163MS-647-650</v>
      </c>
      <c r="L3542" t="str">
        <f>_xlfn.XLOOKUP(E3542,LD_PROJETOS!A:A,LD_PROJETOS!H:H)</f>
        <v>TO</v>
      </c>
      <c r="M3542" t="str">
        <f t="shared" si="208"/>
        <v/>
      </c>
      <c r="N3542" t="str">
        <f t="shared" si="209"/>
        <v>C:\Users\luis.nunes\OneDrive - ATERPA\00.SERVIDOR\SALA TÉCNICA\00.PROJETOS\02.DOCUMENTOS\ANO 02\MSV-163MS-647-650\TO</v>
      </c>
    </row>
    <row r="3543" spans="1:14" x14ac:dyDescent="0.3">
      <c r="A3543" t="s">
        <v>5746</v>
      </c>
      <c r="B3543">
        <v>29594965</v>
      </c>
      <c r="C3543" t="s">
        <v>5754</v>
      </c>
      <c r="D3543" s="11">
        <v>46043</v>
      </c>
      <c r="E3543" t="s">
        <v>5903</v>
      </c>
      <c r="F3543" t="s">
        <v>5907</v>
      </c>
      <c r="G3543" t="s">
        <v>3477</v>
      </c>
      <c r="H3543" t="str">
        <f>IF(_xlfn.XLOOKUP(E3543,LD_01[DOCUMENTO],LD_01[REVISÃO])=F3543,"VIGENTE","OBSOLETO")</f>
        <v>VIGENTE</v>
      </c>
      <c r="I3543" t="s">
        <v>5914</v>
      </c>
      <c r="J3543" t="s">
        <v>5915</v>
      </c>
      <c r="K3543" t="str">
        <f t="shared" ref="K3543:K3544" si="210">"MSV-163MS-"&amp;I3543</f>
        <v>MSV-163MS-647-650</v>
      </c>
      <c r="L3543" t="str">
        <f>_xlfn.XLOOKUP(E3543,LD_PROJETOS!A:A,LD_PROJETOS!H:H)</f>
        <v>TR</v>
      </c>
      <c r="M3543" t="str">
        <f t="shared" ref="M3543:M3544" si="211">IF(H3543&lt;&gt;"OBSOLETO","",H3543)</f>
        <v/>
      </c>
      <c r="N3543" t="str">
        <f t="shared" ref="N3543:N3544" si="212">_xlfn.TEXTJOIN("\",TRUE,J3543:M3543)</f>
        <v>C:\Users\luis.nunes\OneDrive - ATERPA\00.SERVIDOR\SALA TÉCNICA\00.PROJETOS\02.DOCUMENTOS\ANO 02\MSV-163MS-647-650\TR</v>
      </c>
    </row>
    <row r="3544" spans="1:14" x14ac:dyDescent="0.3">
      <c r="A3544" t="s">
        <v>5747</v>
      </c>
      <c r="B3544">
        <v>11385291</v>
      </c>
      <c r="C3544" t="s">
        <v>5754</v>
      </c>
      <c r="D3544" s="11">
        <v>46043</v>
      </c>
      <c r="E3544" t="s">
        <v>5903</v>
      </c>
      <c r="F3544" t="s">
        <v>5907</v>
      </c>
      <c r="G3544" t="s">
        <v>2788</v>
      </c>
      <c r="H3544" t="str">
        <f>IF(_xlfn.XLOOKUP(E3544,LD_01[DOCUMENTO],LD_01[REVISÃO])=F3544,"VIGENTE","OBSOLETO")</f>
        <v>VIGENTE</v>
      </c>
      <c r="I3544" t="s">
        <v>5914</v>
      </c>
      <c r="J3544" t="s">
        <v>5915</v>
      </c>
      <c r="K3544" t="str">
        <f t="shared" si="210"/>
        <v>MSV-163MS-647-650</v>
      </c>
      <c r="L3544" t="str">
        <f>_xlfn.XLOOKUP(E3544,LD_PROJETOS!A:A,LD_PROJETOS!H:H)</f>
        <v>TR</v>
      </c>
      <c r="M3544" t="str">
        <f t="shared" si="211"/>
        <v/>
      </c>
      <c r="N3544" t="str">
        <f t="shared" si="212"/>
        <v>C:\Users\luis.nunes\OneDrive - ATERPA\00.SERVIDOR\SALA TÉCNICA\00.PROJETOS\02.DOCUMENTOS\ANO 02\MSV-163MS-647-650\TR</v>
      </c>
    </row>
    <row r="3545" spans="1:14" x14ac:dyDescent="0.3">
      <c r="A3545" t="s">
        <v>5748</v>
      </c>
      <c r="B3545">
        <v>3225285</v>
      </c>
      <c r="C3545" t="s">
        <v>5754</v>
      </c>
      <c r="D3545" s="11">
        <v>46043</v>
      </c>
      <c r="E3545" t="s">
        <v>5904</v>
      </c>
      <c r="F3545" t="s">
        <v>5913</v>
      </c>
      <c r="G3545" t="s">
        <v>2787</v>
      </c>
      <c r="H3545" t="str">
        <f>IF(_xlfn.XLOOKUP(E3545,LD_01[DOCUMENTO],LD_01[REVISÃO])=F3545,"VIGENTE","OBSOLETO")</f>
        <v>VIGENTE</v>
      </c>
      <c r="I3545" t="s">
        <v>5914</v>
      </c>
      <c r="J3545" t="s">
        <v>5915</v>
      </c>
      <c r="K3545" t="str">
        <f t="shared" ref="K3545:K3550" si="213">"MSV-163MS-"&amp;I3545</f>
        <v>MSV-163MS-647-650</v>
      </c>
      <c r="L3545" t="str">
        <f>_xlfn.XLOOKUP(E3545,LD_PROJETOS!A:A,LD_PROJETOS!H:H)</f>
        <v>DR</v>
      </c>
      <c r="M3545" t="str">
        <f t="shared" ref="M3545:M3550" si="214">IF(H3545&lt;&gt;"OBSOLETO","",H3545)</f>
        <v/>
      </c>
      <c r="N3545" t="str">
        <f t="shared" ref="N3545:N3550" si="215">_xlfn.TEXTJOIN("\",TRUE,J3545:M3545)</f>
        <v>C:\Users\luis.nunes\OneDrive - ATERPA\00.SERVIDOR\SALA TÉCNICA\00.PROJETOS\02.DOCUMENTOS\ANO 02\MSV-163MS-647-650\DR</v>
      </c>
    </row>
    <row r="3546" spans="1:14" x14ac:dyDescent="0.3">
      <c r="A3546" t="s">
        <v>5749</v>
      </c>
      <c r="B3546">
        <v>843533</v>
      </c>
      <c r="C3546" t="s">
        <v>5754</v>
      </c>
      <c r="D3546" s="11">
        <v>46043</v>
      </c>
      <c r="E3546" t="s">
        <v>5904</v>
      </c>
      <c r="F3546" t="s">
        <v>5913</v>
      </c>
      <c r="G3546" t="s">
        <v>2788</v>
      </c>
      <c r="H3546" t="str">
        <f>IF(_xlfn.XLOOKUP(E3546,LD_01[DOCUMENTO],LD_01[REVISÃO])=F3546,"VIGENTE","OBSOLETO")</f>
        <v>VIGENTE</v>
      </c>
      <c r="I3546" t="s">
        <v>5914</v>
      </c>
      <c r="J3546" t="s">
        <v>5915</v>
      </c>
      <c r="K3546" t="str">
        <f t="shared" si="213"/>
        <v>MSV-163MS-647-650</v>
      </c>
      <c r="L3546" t="str">
        <f>_xlfn.XLOOKUP(E3546,LD_PROJETOS!A:A,LD_PROJETOS!H:H)</f>
        <v>DR</v>
      </c>
      <c r="M3546" t="str">
        <f t="shared" si="214"/>
        <v/>
      </c>
      <c r="N3546" t="str">
        <f t="shared" si="215"/>
        <v>C:\Users\luis.nunes\OneDrive - ATERPA\00.SERVIDOR\SALA TÉCNICA\00.PROJETOS\02.DOCUMENTOS\ANO 02\MSV-163MS-647-650\DR</v>
      </c>
    </row>
    <row r="3547" spans="1:14" x14ac:dyDescent="0.3">
      <c r="A3547" t="s">
        <v>5750</v>
      </c>
      <c r="B3547">
        <v>1652563</v>
      </c>
      <c r="C3547" t="s">
        <v>5754</v>
      </c>
      <c r="D3547" s="11">
        <v>46043</v>
      </c>
      <c r="E3547" t="s">
        <v>5905</v>
      </c>
      <c r="F3547" t="s">
        <v>5913</v>
      </c>
      <c r="G3547" t="s">
        <v>2787</v>
      </c>
      <c r="H3547" t="str">
        <f>IF(_xlfn.XLOOKUP(E3547,LD_01[DOCUMENTO],LD_01[REVISÃO])=F3547,"VIGENTE","OBSOLETO")</f>
        <v>VIGENTE</v>
      </c>
      <c r="I3547" t="s">
        <v>5914</v>
      </c>
      <c r="J3547" t="s">
        <v>5915</v>
      </c>
      <c r="K3547" t="str">
        <f t="shared" si="213"/>
        <v>MSV-163MS-647-650</v>
      </c>
      <c r="L3547" t="str">
        <f>_xlfn.XLOOKUP(E3547,LD_PROJETOS!A:A,LD_PROJETOS!H:H)</f>
        <v>DR</v>
      </c>
      <c r="M3547" t="str">
        <f t="shared" si="214"/>
        <v/>
      </c>
      <c r="N3547" t="str">
        <f t="shared" si="215"/>
        <v>C:\Users\luis.nunes\OneDrive - ATERPA\00.SERVIDOR\SALA TÉCNICA\00.PROJETOS\02.DOCUMENTOS\ANO 02\MSV-163MS-647-650\DR</v>
      </c>
    </row>
    <row r="3548" spans="1:14" x14ac:dyDescent="0.3">
      <c r="A3548" t="s">
        <v>5751</v>
      </c>
      <c r="B3548">
        <v>898372</v>
      </c>
      <c r="C3548" t="s">
        <v>5754</v>
      </c>
      <c r="D3548" s="11">
        <v>46043</v>
      </c>
      <c r="E3548" t="s">
        <v>5905</v>
      </c>
      <c r="F3548" t="s">
        <v>5913</v>
      </c>
      <c r="G3548" t="s">
        <v>2788</v>
      </c>
      <c r="H3548" t="str">
        <f>IF(_xlfn.XLOOKUP(E3548,LD_01[DOCUMENTO],LD_01[REVISÃO])=F3548,"VIGENTE","OBSOLETO")</f>
        <v>VIGENTE</v>
      </c>
      <c r="I3548" t="s">
        <v>5914</v>
      </c>
      <c r="J3548" t="s">
        <v>5915</v>
      </c>
      <c r="K3548" t="str">
        <f t="shared" si="213"/>
        <v>MSV-163MS-647-650</v>
      </c>
      <c r="L3548" t="str">
        <f>_xlfn.XLOOKUP(E3548,LD_PROJETOS!A:A,LD_PROJETOS!H:H)</f>
        <v>DR</v>
      </c>
      <c r="M3548" t="str">
        <f t="shared" si="214"/>
        <v/>
      </c>
      <c r="N3548" t="str">
        <f t="shared" si="215"/>
        <v>C:\Users\luis.nunes\OneDrive - ATERPA\00.SERVIDOR\SALA TÉCNICA\00.PROJETOS\02.DOCUMENTOS\ANO 02\MSV-163MS-647-650\DR</v>
      </c>
    </row>
    <row r="3549" spans="1:14" x14ac:dyDescent="0.3">
      <c r="A3549" t="s">
        <v>5752</v>
      </c>
      <c r="B3549">
        <v>1936303</v>
      </c>
      <c r="C3549" t="s">
        <v>5754</v>
      </c>
      <c r="D3549" s="11">
        <v>46043</v>
      </c>
      <c r="E3549" t="s">
        <v>5906</v>
      </c>
      <c r="F3549" t="s">
        <v>5913</v>
      </c>
      <c r="G3549" t="s">
        <v>3477</v>
      </c>
      <c r="H3549" t="str">
        <f>IF(_xlfn.XLOOKUP(E3549,LD_01[DOCUMENTO],LD_01[REVISÃO])=F3549,"VIGENTE","OBSOLETO")</f>
        <v>VIGENTE</v>
      </c>
      <c r="I3549" t="s">
        <v>5914</v>
      </c>
      <c r="J3549" t="s">
        <v>5915</v>
      </c>
      <c r="K3549" t="str">
        <f t="shared" si="213"/>
        <v>MSV-163MS-647-650</v>
      </c>
      <c r="L3549" t="str">
        <f>_xlfn.XLOOKUP(E3549,LD_PROJETOS!A:A,LD_PROJETOS!H:H)</f>
        <v>DR</v>
      </c>
      <c r="M3549" t="str">
        <f t="shared" si="214"/>
        <v/>
      </c>
      <c r="N3549" t="str">
        <f t="shared" si="215"/>
        <v>C:\Users\luis.nunes\OneDrive - ATERPA\00.SERVIDOR\SALA TÉCNICA\00.PROJETOS\02.DOCUMENTOS\ANO 02\MSV-163MS-647-650\DR</v>
      </c>
    </row>
    <row r="3550" spans="1:14" x14ac:dyDescent="0.3">
      <c r="A3550" t="s">
        <v>5753</v>
      </c>
      <c r="B3550">
        <v>778116</v>
      </c>
      <c r="C3550" t="s">
        <v>5754</v>
      </c>
      <c r="D3550" s="11">
        <v>46043</v>
      </c>
      <c r="E3550" t="s">
        <v>5906</v>
      </c>
      <c r="F3550" t="s">
        <v>5913</v>
      </c>
      <c r="G3550" t="s">
        <v>2788</v>
      </c>
      <c r="H3550" t="str">
        <f>IF(_xlfn.XLOOKUP(E3550,LD_01[DOCUMENTO],LD_01[REVISÃO])=F3550,"VIGENTE","OBSOLETO")</f>
        <v>VIGENTE</v>
      </c>
      <c r="I3550" t="s">
        <v>5914</v>
      </c>
      <c r="J3550" t="s">
        <v>5915</v>
      </c>
      <c r="K3550" t="str">
        <f t="shared" si="213"/>
        <v>MSV-163MS-647-650</v>
      </c>
      <c r="L3550" t="str">
        <f>_xlfn.XLOOKUP(E3550,LD_PROJETOS!A:A,LD_PROJETOS!H:H)</f>
        <v>DR</v>
      </c>
      <c r="M3550" t="str">
        <f t="shared" si="214"/>
        <v/>
      </c>
      <c r="N3550" t="str">
        <f t="shared" si="215"/>
        <v>C:\Users\luis.nunes\OneDrive - ATERPA\00.SERVIDOR\SALA TÉCNICA\00.PROJETOS\02.DOCUMENTOS\ANO 02\MSV-163MS-647-650\DR</v>
      </c>
    </row>
    <row r="3551" spans="1:14" x14ac:dyDescent="0.3">
      <c r="A3551" t="s">
        <v>6020</v>
      </c>
      <c r="C3551" t="s">
        <v>6002</v>
      </c>
      <c r="D3551" s="11">
        <v>46189</v>
      </c>
      <c r="E3551" t="s">
        <v>3786</v>
      </c>
      <c r="F3551" t="s">
        <v>2795</v>
      </c>
      <c r="G3551" t="s">
        <v>2787</v>
      </c>
      <c r="H3551" t="str">
        <f>IF(_xlfn.XLOOKUP(E3551,LD_01[DOCUMENTO],LD_01[REVISÃO])=F3551,"VIGENTE","OBSOLETO")</f>
        <v>VIGENTE</v>
      </c>
      <c r="I3551" t="s">
        <v>4320</v>
      </c>
      <c r="J3551" t="s">
        <v>4855</v>
      </c>
      <c r="K3551" t="str">
        <f t="shared" ref="K3551:K3567" si="216">"MSV-163MS-"&amp;I3551</f>
        <v>MSV-163MS-638-NORTE</v>
      </c>
      <c r="L3551" t="str">
        <f>_xlfn.XLOOKUP(E3551,LD_PROJETOS!A:A,LD_PROJETOS!H:H)</f>
        <v>EL</v>
      </c>
      <c r="M3551" t="str">
        <f t="shared" ref="M3551:M3567" si="217">IF(H3551&lt;&gt;"OBSOLETO","",H3551)</f>
        <v/>
      </c>
      <c r="N3551" t="str">
        <f t="shared" ref="N3551:N3567" si="218">_xlfn.TEXTJOIN("\",TRUE,J3551:M3551)</f>
        <v>C:\Users\luis.nunes\OneDrive - ATERPA\00.SERVIDOR\SALA TÉCNICA\00.PROJETOS\02.DOCUMENTOS\ANO 01\MSV-163MS-638-NORTE\EL</v>
      </c>
    </row>
    <row r="3552" spans="1:14" x14ac:dyDescent="0.3">
      <c r="A3552" t="s">
        <v>6019</v>
      </c>
      <c r="C3552" t="s">
        <v>6002</v>
      </c>
      <c r="D3552" s="11">
        <v>46189</v>
      </c>
      <c r="E3552" t="s">
        <v>3786</v>
      </c>
      <c r="F3552" t="s">
        <v>2795</v>
      </c>
      <c r="G3552" t="s">
        <v>2788</v>
      </c>
      <c r="H3552" t="str">
        <f>IF(_xlfn.XLOOKUP(E3552,LD_01[DOCUMENTO],LD_01[REVISÃO])=F3552,"VIGENTE","OBSOLETO")</f>
        <v>VIGENTE</v>
      </c>
      <c r="I3552" t="s">
        <v>4320</v>
      </c>
      <c r="J3552" t="s">
        <v>4855</v>
      </c>
      <c r="K3552" t="str">
        <f t="shared" si="216"/>
        <v>MSV-163MS-638-NORTE</v>
      </c>
      <c r="L3552" t="str">
        <f>_xlfn.XLOOKUP(E3552,LD_PROJETOS!A:A,LD_PROJETOS!H:H)</f>
        <v>EL</v>
      </c>
      <c r="M3552" t="str">
        <f t="shared" si="217"/>
        <v/>
      </c>
      <c r="N3552" t="str">
        <f t="shared" si="218"/>
        <v>C:\Users\luis.nunes\OneDrive - ATERPA\00.SERVIDOR\SALA TÉCNICA\00.PROJETOS\02.DOCUMENTOS\ANO 01\MSV-163MS-638-NORTE\EL</v>
      </c>
    </row>
    <row r="3553" spans="1:14" x14ac:dyDescent="0.3">
      <c r="A3553" t="s">
        <v>6003</v>
      </c>
      <c r="C3553" t="s">
        <v>6002</v>
      </c>
      <c r="D3553" s="11">
        <v>46189</v>
      </c>
      <c r="E3553" t="s">
        <v>3788</v>
      </c>
      <c r="F3553" t="s">
        <v>2795</v>
      </c>
      <c r="G3553" t="s">
        <v>2787</v>
      </c>
      <c r="H3553" t="str">
        <f>IF(_xlfn.XLOOKUP(E3553,LD_01[DOCUMENTO],LD_01[REVISÃO])=F3553,"VIGENTE","OBSOLETO")</f>
        <v>VIGENTE</v>
      </c>
      <c r="I3553" t="s">
        <v>4320</v>
      </c>
      <c r="J3553" t="s">
        <v>4855</v>
      </c>
      <c r="K3553" t="str">
        <f t="shared" si="216"/>
        <v>MSV-163MS-638-NORTE</v>
      </c>
      <c r="L3553" t="str">
        <f>_xlfn.XLOOKUP(E3553,LD_PROJETOS!A:A,LD_PROJETOS!H:H)</f>
        <v>EL</v>
      </c>
      <c r="M3553" t="str">
        <f t="shared" si="217"/>
        <v/>
      </c>
      <c r="N3553" t="str">
        <f t="shared" si="218"/>
        <v>C:\Users\luis.nunes\OneDrive - ATERPA\00.SERVIDOR\SALA TÉCNICA\00.PROJETOS\02.DOCUMENTOS\ANO 01\MSV-163MS-638-NORTE\EL</v>
      </c>
    </row>
    <row r="3554" spans="1:14" x14ac:dyDescent="0.3">
      <c r="A3554" t="s">
        <v>6004</v>
      </c>
      <c r="C3554" t="s">
        <v>6002</v>
      </c>
      <c r="D3554" s="11">
        <v>46189</v>
      </c>
      <c r="E3554" t="s">
        <v>3788</v>
      </c>
      <c r="F3554" t="s">
        <v>2795</v>
      </c>
      <c r="G3554" t="s">
        <v>2788</v>
      </c>
      <c r="H3554" t="str">
        <f>IF(_xlfn.XLOOKUP(E3554,LD_01[DOCUMENTO],LD_01[REVISÃO])=F3554,"VIGENTE","OBSOLETO")</f>
        <v>VIGENTE</v>
      </c>
      <c r="I3554" t="s">
        <v>4320</v>
      </c>
      <c r="J3554" t="s">
        <v>4855</v>
      </c>
      <c r="K3554" t="str">
        <f t="shared" si="216"/>
        <v>MSV-163MS-638-NORTE</v>
      </c>
      <c r="L3554" t="str">
        <f>_xlfn.XLOOKUP(E3554,LD_PROJETOS!A:A,LD_PROJETOS!H:H)</f>
        <v>EL</v>
      </c>
      <c r="M3554" t="str">
        <f t="shared" si="217"/>
        <v/>
      </c>
      <c r="N3554" t="str">
        <f t="shared" si="218"/>
        <v>C:\Users\luis.nunes\OneDrive - ATERPA\00.SERVIDOR\SALA TÉCNICA\00.PROJETOS\02.DOCUMENTOS\ANO 01\MSV-163MS-638-NORTE\EL</v>
      </c>
    </row>
    <row r="3555" spans="1:14" x14ac:dyDescent="0.3">
      <c r="A3555" t="s">
        <v>6005</v>
      </c>
      <c r="C3555" t="s">
        <v>6002</v>
      </c>
      <c r="D3555" s="11">
        <v>46189</v>
      </c>
      <c r="E3555" t="s">
        <v>3789</v>
      </c>
      <c r="F3555" t="s">
        <v>2795</v>
      </c>
      <c r="G3555" t="s">
        <v>2787</v>
      </c>
      <c r="H3555" t="str">
        <f>IF(_xlfn.XLOOKUP(E3555,LD_01[DOCUMENTO],LD_01[REVISÃO])=F3555,"VIGENTE","OBSOLETO")</f>
        <v>VIGENTE</v>
      </c>
      <c r="I3555" t="s">
        <v>4320</v>
      </c>
      <c r="J3555" t="s">
        <v>4855</v>
      </c>
      <c r="K3555" t="str">
        <f t="shared" si="216"/>
        <v>MSV-163MS-638-NORTE</v>
      </c>
      <c r="L3555" t="str">
        <f>_xlfn.XLOOKUP(E3555,LD_PROJETOS!A:A,LD_PROJETOS!H:H)</f>
        <v>EL</v>
      </c>
      <c r="M3555" t="str">
        <f t="shared" si="217"/>
        <v/>
      </c>
      <c r="N3555" t="str">
        <f t="shared" si="218"/>
        <v>C:\Users\luis.nunes\OneDrive - ATERPA\00.SERVIDOR\SALA TÉCNICA\00.PROJETOS\02.DOCUMENTOS\ANO 01\MSV-163MS-638-NORTE\EL</v>
      </c>
    </row>
    <row r="3556" spans="1:14" x14ac:dyDescent="0.3">
      <c r="A3556" t="s">
        <v>6018</v>
      </c>
      <c r="C3556" t="s">
        <v>6002</v>
      </c>
      <c r="D3556" s="11">
        <v>46189</v>
      </c>
      <c r="E3556" t="s">
        <v>3789</v>
      </c>
      <c r="F3556" t="s">
        <v>2795</v>
      </c>
      <c r="G3556" t="s">
        <v>2788</v>
      </c>
      <c r="H3556" t="str">
        <f>IF(_xlfn.XLOOKUP(E3556,LD_01[DOCUMENTO],LD_01[REVISÃO])=F3556,"VIGENTE","OBSOLETO")</f>
        <v>VIGENTE</v>
      </c>
      <c r="I3556" t="s">
        <v>4320</v>
      </c>
      <c r="J3556" t="s">
        <v>4855</v>
      </c>
      <c r="K3556" t="str">
        <f t="shared" si="216"/>
        <v>MSV-163MS-638-NORTE</v>
      </c>
      <c r="L3556" t="str">
        <f>_xlfn.XLOOKUP(E3556,LD_PROJETOS!A:A,LD_PROJETOS!H:H)</f>
        <v>EL</v>
      </c>
      <c r="M3556" t="str">
        <f t="shared" si="217"/>
        <v/>
      </c>
      <c r="N3556" t="str">
        <f t="shared" si="218"/>
        <v>C:\Users\luis.nunes\OneDrive - ATERPA\00.SERVIDOR\SALA TÉCNICA\00.PROJETOS\02.DOCUMENTOS\ANO 01\MSV-163MS-638-NORTE\EL</v>
      </c>
    </row>
    <row r="3557" spans="1:14" x14ac:dyDescent="0.3">
      <c r="A3557" t="s">
        <v>6006</v>
      </c>
      <c r="C3557" t="s">
        <v>6002</v>
      </c>
      <c r="D3557" s="11">
        <v>46189</v>
      </c>
      <c r="E3557" t="s">
        <v>3790</v>
      </c>
      <c r="F3557" t="s">
        <v>2795</v>
      </c>
      <c r="G3557" t="s">
        <v>2787</v>
      </c>
      <c r="H3557" t="str">
        <f>IF(_xlfn.XLOOKUP(E3557,LD_01[DOCUMENTO],LD_01[REVISÃO])=F3557,"VIGENTE","OBSOLETO")</f>
        <v>VIGENTE</v>
      </c>
      <c r="I3557" t="s">
        <v>4320</v>
      </c>
      <c r="J3557" t="s">
        <v>4855</v>
      </c>
      <c r="K3557" t="str">
        <f t="shared" si="216"/>
        <v>MSV-163MS-638-NORTE</v>
      </c>
      <c r="L3557" t="str">
        <f>_xlfn.XLOOKUP(E3557,LD_PROJETOS!A:A,LD_PROJETOS!H:H)</f>
        <v>EL</v>
      </c>
      <c r="M3557" t="str">
        <f t="shared" si="217"/>
        <v/>
      </c>
      <c r="N3557" t="str">
        <f t="shared" si="218"/>
        <v>C:\Users\luis.nunes\OneDrive - ATERPA\00.SERVIDOR\SALA TÉCNICA\00.PROJETOS\02.DOCUMENTOS\ANO 01\MSV-163MS-638-NORTE\EL</v>
      </c>
    </row>
    <row r="3558" spans="1:14" x14ac:dyDescent="0.3">
      <c r="A3558" t="s">
        <v>6007</v>
      </c>
      <c r="C3558" t="s">
        <v>6002</v>
      </c>
      <c r="D3558" s="11">
        <v>46189</v>
      </c>
      <c r="E3558" t="s">
        <v>3790</v>
      </c>
      <c r="F3558" t="s">
        <v>2795</v>
      </c>
      <c r="G3558" t="s">
        <v>2788</v>
      </c>
      <c r="H3558" t="str">
        <f>IF(_xlfn.XLOOKUP(E3558,LD_01[DOCUMENTO],LD_01[REVISÃO])=F3558,"VIGENTE","OBSOLETO")</f>
        <v>VIGENTE</v>
      </c>
      <c r="I3558" t="s">
        <v>4320</v>
      </c>
      <c r="J3558" t="s">
        <v>4855</v>
      </c>
      <c r="K3558" t="str">
        <f t="shared" si="216"/>
        <v>MSV-163MS-638-NORTE</v>
      </c>
      <c r="L3558" t="str">
        <f>_xlfn.XLOOKUP(E3558,LD_PROJETOS!A:A,LD_PROJETOS!H:H)</f>
        <v>EL</v>
      </c>
      <c r="M3558" t="str">
        <f t="shared" si="217"/>
        <v/>
      </c>
      <c r="N3558" t="str">
        <f t="shared" si="218"/>
        <v>C:\Users\luis.nunes\OneDrive - ATERPA\00.SERVIDOR\SALA TÉCNICA\00.PROJETOS\02.DOCUMENTOS\ANO 01\MSV-163MS-638-NORTE\EL</v>
      </c>
    </row>
    <row r="3559" spans="1:14" x14ac:dyDescent="0.3">
      <c r="A3559" t="s">
        <v>6008</v>
      </c>
      <c r="C3559" t="s">
        <v>6002</v>
      </c>
      <c r="D3559" s="11">
        <v>46189</v>
      </c>
      <c r="E3559" t="s">
        <v>3791</v>
      </c>
      <c r="F3559" t="s">
        <v>2797</v>
      </c>
      <c r="G3559" t="s">
        <v>2787</v>
      </c>
      <c r="H3559" t="str">
        <f>IF(_xlfn.XLOOKUP(E3559,LD_01[DOCUMENTO],LD_01[REVISÃO])=F3559,"VIGENTE","OBSOLETO")</f>
        <v>VIGENTE</v>
      </c>
      <c r="I3559" t="s">
        <v>4320</v>
      </c>
      <c r="J3559" t="s">
        <v>4855</v>
      </c>
      <c r="K3559" t="str">
        <f t="shared" si="216"/>
        <v>MSV-163MS-638-NORTE</v>
      </c>
      <c r="L3559" t="str">
        <f>_xlfn.XLOOKUP(E3559,LD_PROJETOS!A:A,LD_PROJETOS!H:H)</f>
        <v>EL</v>
      </c>
      <c r="M3559" t="str">
        <f t="shared" si="217"/>
        <v/>
      </c>
      <c r="N3559" t="str">
        <f t="shared" si="218"/>
        <v>C:\Users\luis.nunes\OneDrive - ATERPA\00.SERVIDOR\SALA TÉCNICA\00.PROJETOS\02.DOCUMENTOS\ANO 01\MSV-163MS-638-NORTE\EL</v>
      </c>
    </row>
    <row r="3560" spans="1:14" x14ac:dyDescent="0.3">
      <c r="A3560" t="s">
        <v>6009</v>
      </c>
      <c r="C3560" t="s">
        <v>6002</v>
      </c>
      <c r="D3560" s="11">
        <v>46189</v>
      </c>
      <c r="E3560" t="s">
        <v>3791</v>
      </c>
      <c r="F3560" t="s">
        <v>2797</v>
      </c>
      <c r="G3560" t="s">
        <v>2788</v>
      </c>
      <c r="H3560" t="str">
        <f>IF(_xlfn.XLOOKUP(E3560,LD_01[DOCUMENTO],LD_01[REVISÃO])=F3560,"VIGENTE","OBSOLETO")</f>
        <v>VIGENTE</v>
      </c>
      <c r="I3560" t="s">
        <v>4320</v>
      </c>
      <c r="J3560" t="s">
        <v>4855</v>
      </c>
      <c r="K3560" t="str">
        <f t="shared" si="216"/>
        <v>MSV-163MS-638-NORTE</v>
      </c>
      <c r="L3560" t="str">
        <f>_xlfn.XLOOKUP(E3560,LD_PROJETOS!A:A,LD_PROJETOS!H:H)</f>
        <v>EL</v>
      </c>
      <c r="M3560" t="str">
        <f t="shared" si="217"/>
        <v/>
      </c>
      <c r="N3560" t="str">
        <f t="shared" si="218"/>
        <v>C:\Users\luis.nunes\OneDrive - ATERPA\00.SERVIDOR\SALA TÉCNICA\00.PROJETOS\02.DOCUMENTOS\ANO 01\MSV-163MS-638-NORTE\EL</v>
      </c>
    </row>
    <row r="3561" spans="1:14" x14ac:dyDescent="0.3">
      <c r="A3561" t="s">
        <v>6010</v>
      </c>
      <c r="C3561" t="s">
        <v>6002</v>
      </c>
      <c r="D3561" s="11">
        <v>46189</v>
      </c>
      <c r="E3561" t="s">
        <v>3792</v>
      </c>
      <c r="F3561" t="s">
        <v>2797</v>
      </c>
      <c r="G3561" t="s">
        <v>2787</v>
      </c>
      <c r="H3561" t="str">
        <f>IF(_xlfn.XLOOKUP(E3561,LD_01[DOCUMENTO],LD_01[REVISÃO])=F3561,"VIGENTE","OBSOLETO")</f>
        <v>VIGENTE</v>
      </c>
      <c r="I3561" t="s">
        <v>4320</v>
      </c>
      <c r="J3561" t="s">
        <v>4855</v>
      </c>
      <c r="K3561" t="str">
        <f t="shared" si="216"/>
        <v>MSV-163MS-638-NORTE</v>
      </c>
      <c r="L3561" t="str">
        <f>_xlfn.XLOOKUP(E3561,LD_PROJETOS!A:A,LD_PROJETOS!H:H)</f>
        <v>EL</v>
      </c>
      <c r="M3561" t="str">
        <f t="shared" si="217"/>
        <v/>
      </c>
      <c r="N3561" t="str">
        <f t="shared" si="218"/>
        <v>C:\Users\luis.nunes\OneDrive - ATERPA\00.SERVIDOR\SALA TÉCNICA\00.PROJETOS\02.DOCUMENTOS\ANO 01\MSV-163MS-638-NORTE\EL</v>
      </c>
    </row>
    <row r="3562" spans="1:14" x14ac:dyDescent="0.3">
      <c r="A3562" t="s">
        <v>6017</v>
      </c>
      <c r="C3562" t="s">
        <v>6002</v>
      </c>
      <c r="D3562" s="11">
        <v>46189</v>
      </c>
      <c r="E3562" t="s">
        <v>3792</v>
      </c>
      <c r="F3562" t="s">
        <v>2797</v>
      </c>
      <c r="G3562" t="s">
        <v>2788</v>
      </c>
      <c r="H3562" t="str">
        <f>IF(_xlfn.XLOOKUP(E3562,LD_01[DOCUMENTO],LD_01[REVISÃO])=F3562,"VIGENTE","OBSOLETO")</f>
        <v>VIGENTE</v>
      </c>
      <c r="I3562" t="s">
        <v>4320</v>
      </c>
      <c r="J3562" t="s">
        <v>4855</v>
      </c>
      <c r="K3562" t="str">
        <f t="shared" si="216"/>
        <v>MSV-163MS-638-NORTE</v>
      </c>
      <c r="L3562" t="str">
        <f>_xlfn.XLOOKUP(E3562,LD_PROJETOS!A:A,LD_PROJETOS!H:H)</f>
        <v>EL</v>
      </c>
      <c r="M3562" t="str">
        <f t="shared" si="217"/>
        <v/>
      </c>
      <c r="N3562" t="str">
        <f t="shared" si="218"/>
        <v>C:\Users\luis.nunes\OneDrive - ATERPA\00.SERVIDOR\SALA TÉCNICA\00.PROJETOS\02.DOCUMENTOS\ANO 01\MSV-163MS-638-NORTE\EL</v>
      </c>
    </row>
    <row r="3563" spans="1:14" x14ac:dyDescent="0.3">
      <c r="A3563" t="s">
        <v>6016</v>
      </c>
      <c r="C3563" t="s">
        <v>6002</v>
      </c>
      <c r="D3563" s="11">
        <v>46189</v>
      </c>
      <c r="E3563" t="s">
        <v>3810</v>
      </c>
      <c r="F3563" t="s">
        <v>2797</v>
      </c>
      <c r="G3563" t="s">
        <v>2787</v>
      </c>
      <c r="H3563" t="str">
        <f>IF(_xlfn.XLOOKUP(E3563,LD_01[DOCUMENTO],LD_01[REVISÃO])=F3563,"VIGENTE","OBSOLETO")</f>
        <v>VIGENTE</v>
      </c>
      <c r="I3563" t="s">
        <v>4320</v>
      </c>
      <c r="J3563" t="s">
        <v>4855</v>
      </c>
      <c r="K3563" t="str">
        <f t="shared" si="216"/>
        <v>MSV-163MS-638-NORTE</v>
      </c>
      <c r="L3563" t="str">
        <f>_xlfn.XLOOKUP(E3563,LD_PROJETOS!A:A,LD_PROJETOS!H:H)</f>
        <v>EL</v>
      </c>
      <c r="M3563" t="str">
        <f t="shared" si="217"/>
        <v/>
      </c>
      <c r="N3563" t="str">
        <f t="shared" si="218"/>
        <v>C:\Users\luis.nunes\OneDrive - ATERPA\00.SERVIDOR\SALA TÉCNICA\00.PROJETOS\02.DOCUMENTOS\ANO 01\MSV-163MS-638-NORTE\EL</v>
      </c>
    </row>
    <row r="3564" spans="1:14" x14ac:dyDescent="0.3">
      <c r="A3564" t="s">
        <v>6013</v>
      </c>
      <c r="C3564" t="s">
        <v>6002</v>
      </c>
      <c r="D3564" s="11">
        <v>46189</v>
      </c>
      <c r="E3564" t="s">
        <v>3810</v>
      </c>
      <c r="F3564" t="s">
        <v>2797</v>
      </c>
      <c r="G3564" t="s">
        <v>2788</v>
      </c>
      <c r="H3564" t="str">
        <f>IF(_xlfn.XLOOKUP(E3564,LD_01[DOCUMENTO],LD_01[REVISÃO])=F3564,"VIGENTE","OBSOLETO")</f>
        <v>VIGENTE</v>
      </c>
      <c r="I3564" t="s">
        <v>4320</v>
      </c>
      <c r="J3564" t="s">
        <v>4855</v>
      </c>
      <c r="K3564" t="str">
        <f t="shared" si="216"/>
        <v>MSV-163MS-638-NORTE</v>
      </c>
      <c r="L3564" t="str">
        <f>_xlfn.XLOOKUP(E3564,LD_PROJETOS!A:A,LD_PROJETOS!H:H)</f>
        <v>EL</v>
      </c>
      <c r="M3564" t="str">
        <f t="shared" si="217"/>
        <v/>
      </c>
      <c r="N3564" t="str">
        <f t="shared" si="218"/>
        <v>C:\Users\luis.nunes\OneDrive - ATERPA\00.SERVIDOR\SALA TÉCNICA\00.PROJETOS\02.DOCUMENTOS\ANO 01\MSV-163MS-638-NORTE\EL</v>
      </c>
    </row>
    <row r="3565" spans="1:14" x14ac:dyDescent="0.3">
      <c r="A3565" t="s">
        <v>6014</v>
      </c>
      <c r="C3565" t="s">
        <v>6002</v>
      </c>
      <c r="D3565" s="11">
        <v>46189</v>
      </c>
      <c r="E3565" t="s">
        <v>3811</v>
      </c>
      <c r="F3565" t="s">
        <v>2797</v>
      </c>
      <c r="G3565" t="s">
        <v>2787</v>
      </c>
      <c r="H3565" t="str">
        <f>IF(_xlfn.XLOOKUP(E3565,LD_01[DOCUMENTO],LD_01[REVISÃO])=F3565,"VIGENTE","OBSOLETO")</f>
        <v>VIGENTE</v>
      </c>
      <c r="I3565" t="s">
        <v>4320</v>
      </c>
      <c r="J3565" t="s">
        <v>4855</v>
      </c>
      <c r="K3565" t="str">
        <f t="shared" si="216"/>
        <v>MSV-163MS-638-NORTE</v>
      </c>
      <c r="L3565" t="str">
        <f>_xlfn.XLOOKUP(E3565,LD_PROJETOS!A:A,LD_PROJETOS!H:H)</f>
        <v>EL</v>
      </c>
      <c r="M3565" t="str">
        <f t="shared" si="217"/>
        <v/>
      </c>
      <c r="N3565" t="str">
        <f t="shared" si="218"/>
        <v>C:\Users\luis.nunes\OneDrive - ATERPA\00.SERVIDOR\SALA TÉCNICA\00.PROJETOS\02.DOCUMENTOS\ANO 01\MSV-163MS-638-NORTE\EL</v>
      </c>
    </row>
    <row r="3566" spans="1:14" x14ac:dyDescent="0.3">
      <c r="A3566" t="s">
        <v>6015</v>
      </c>
      <c r="C3566" t="s">
        <v>6002</v>
      </c>
      <c r="D3566" s="11">
        <v>46189</v>
      </c>
      <c r="E3566" t="s">
        <v>3811</v>
      </c>
      <c r="F3566" t="s">
        <v>2797</v>
      </c>
      <c r="G3566" t="s">
        <v>2788</v>
      </c>
      <c r="H3566" t="str">
        <f>IF(_xlfn.XLOOKUP(E3566,LD_01[DOCUMENTO],LD_01[REVISÃO])=F3566,"VIGENTE","OBSOLETO")</f>
        <v>VIGENTE</v>
      </c>
      <c r="I3566" t="s">
        <v>4320</v>
      </c>
      <c r="J3566" t="s">
        <v>4855</v>
      </c>
      <c r="K3566" t="str">
        <f t="shared" si="216"/>
        <v>MSV-163MS-638-NORTE</v>
      </c>
      <c r="L3566" t="str">
        <f>_xlfn.XLOOKUP(E3566,LD_PROJETOS!A:A,LD_PROJETOS!H:H)</f>
        <v>EL</v>
      </c>
      <c r="M3566" t="str">
        <f t="shared" si="217"/>
        <v/>
      </c>
      <c r="N3566" t="str">
        <f t="shared" si="218"/>
        <v>C:\Users\luis.nunes\OneDrive - ATERPA\00.SERVIDOR\SALA TÉCNICA\00.PROJETOS\02.DOCUMENTOS\ANO 01\MSV-163MS-638-NORTE\EL</v>
      </c>
    </row>
    <row r="3567" spans="1:14" x14ac:dyDescent="0.3">
      <c r="A3567" t="s">
        <v>6011</v>
      </c>
      <c r="C3567" t="s">
        <v>6002</v>
      </c>
      <c r="D3567" s="11">
        <v>46189</v>
      </c>
      <c r="E3567" t="s">
        <v>3813</v>
      </c>
      <c r="F3567" t="s">
        <v>2795</v>
      </c>
      <c r="G3567" t="s">
        <v>2788</v>
      </c>
      <c r="H3567" t="str">
        <f>IF(_xlfn.XLOOKUP(E3567,LD_01[DOCUMENTO],LD_01[REVISÃO])=F3567,"VIGENTE","OBSOLETO")</f>
        <v>VIGENTE</v>
      </c>
      <c r="I3567" t="s">
        <v>4320</v>
      </c>
      <c r="J3567" t="s">
        <v>4855</v>
      </c>
      <c r="K3567" t="str">
        <f t="shared" si="216"/>
        <v>MSV-163MS-638-NORTE</v>
      </c>
      <c r="L3567" t="str">
        <f>_xlfn.XLOOKUP(E3567,LD_PROJETOS!A:A,LD_PROJETOS!H:H)</f>
        <v>EL</v>
      </c>
      <c r="M3567" t="str">
        <f t="shared" si="217"/>
        <v/>
      </c>
      <c r="N3567" t="str">
        <f t="shared" si="218"/>
        <v>C:\Users\luis.nunes\OneDrive - ATERPA\00.SERVIDOR\SALA TÉCNICA\00.PROJETOS\02.DOCUMENTOS\ANO 01\MSV-163MS-638-NORTE\EL</v>
      </c>
    </row>
    <row r="3568" spans="1:14" x14ac:dyDescent="0.3">
      <c r="A3568" t="s">
        <v>6024</v>
      </c>
      <c r="B3568">
        <v>28508234</v>
      </c>
      <c r="C3568" t="s">
        <v>6244</v>
      </c>
      <c r="D3568" s="11">
        <v>46038</v>
      </c>
      <c r="E3568" t="s">
        <v>6245</v>
      </c>
      <c r="F3568" t="s">
        <v>5907</v>
      </c>
      <c r="G3568" t="s">
        <v>2787</v>
      </c>
      <c r="H3568" t="str">
        <f>IF(_xlfn.XLOOKUP(E3568,LD_01[DOCUMENTO],LD_01[REVISÃO])=F3568,"VIGENTE","OBSOLETO")</f>
        <v>VIGENTE</v>
      </c>
      <c r="I3568" t="s">
        <v>6355</v>
      </c>
      <c r="J3568" t="s">
        <v>5915</v>
      </c>
      <c r="K3568" t="str">
        <f t="shared" ref="K3568:K3631" si="219">"MSV-163MS-"&amp;I3568</f>
        <v>MSV-163MS-366-369</v>
      </c>
      <c r="L3568" t="str">
        <f>_xlfn.XLOOKUP(E3568,LD_PROJETOS!A:A,LD_PROJETOS!H:H)</f>
        <v>DR</v>
      </c>
      <c r="M3568" t="str">
        <f t="shared" ref="M3568:M3631" si="220">IF(H3568&lt;&gt;"OBSOLETO","",H3568)</f>
        <v/>
      </c>
      <c r="N3568" t="str">
        <f t="shared" ref="N3568:N3631" si="221">_xlfn.TEXTJOIN("\",TRUE,J3568:M3568)</f>
        <v>C:\Users\luis.nunes\OneDrive - ATERPA\00.SERVIDOR\SALA TÉCNICA\00.PROJETOS\02.DOCUMENTOS\ANO 02\MSV-163MS-366-369\DR</v>
      </c>
    </row>
    <row r="3569" spans="1:14" x14ac:dyDescent="0.3">
      <c r="A3569" t="s">
        <v>6025</v>
      </c>
      <c r="B3569">
        <v>99266136</v>
      </c>
      <c r="C3569" t="s">
        <v>6244</v>
      </c>
      <c r="D3569" s="11">
        <v>46038</v>
      </c>
      <c r="E3569" t="s">
        <v>6245</v>
      </c>
      <c r="F3569" t="s">
        <v>5907</v>
      </c>
      <c r="G3569" t="s">
        <v>2788</v>
      </c>
      <c r="H3569" t="str">
        <f>IF(_xlfn.XLOOKUP(E3569,LD_01[DOCUMENTO],LD_01[REVISÃO])=F3569,"VIGENTE","OBSOLETO")</f>
        <v>VIGENTE</v>
      </c>
      <c r="I3569" t="s">
        <v>6355</v>
      </c>
      <c r="J3569" t="s">
        <v>5915</v>
      </c>
      <c r="K3569" t="str">
        <f t="shared" si="219"/>
        <v>MSV-163MS-366-369</v>
      </c>
      <c r="L3569" t="str">
        <f>_xlfn.XLOOKUP(E3569,LD_PROJETOS!A:A,LD_PROJETOS!H:H)</f>
        <v>DR</v>
      </c>
      <c r="M3569" t="str">
        <f t="shared" si="220"/>
        <v/>
      </c>
      <c r="N3569" t="str">
        <f t="shared" si="221"/>
        <v>C:\Users\luis.nunes\OneDrive - ATERPA\00.SERVIDOR\SALA TÉCNICA\00.PROJETOS\02.DOCUMENTOS\ANO 02\MSV-163MS-366-369\DR</v>
      </c>
    </row>
    <row r="3570" spans="1:14" x14ac:dyDescent="0.3">
      <c r="A3570" t="s">
        <v>6026</v>
      </c>
      <c r="B3570">
        <v>42978830</v>
      </c>
      <c r="C3570" t="s">
        <v>6244</v>
      </c>
      <c r="D3570" s="11">
        <v>46038</v>
      </c>
      <c r="E3570" t="s">
        <v>6246</v>
      </c>
      <c r="F3570" t="s">
        <v>5907</v>
      </c>
      <c r="G3570" t="s">
        <v>2787</v>
      </c>
      <c r="H3570" t="str">
        <f>IF(_xlfn.XLOOKUP(E3570,LD_01[DOCUMENTO],LD_01[REVISÃO])=F3570,"VIGENTE","OBSOLETO")</f>
        <v>VIGENTE</v>
      </c>
      <c r="I3570" t="s">
        <v>6355</v>
      </c>
      <c r="J3570" t="s">
        <v>5915</v>
      </c>
      <c r="K3570" t="str">
        <f t="shared" si="219"/>
        <v>MSV-163MS-366-369</v>
      </c>
      <c r="L3570" t="str">
        <f>_xlfn.XLOOKUP(E3570,LD_PROJETOS!A:A,LD_PROJETOS!H:H)</f>
        <v>DR</v>
      </c>
      <c r="M3570" t="str">
        <f t="shared" si="220"/>
        <v/>
      </c>
      <c r="N3570" t="str">
        <f t="shared" si="221"/>
        <v>C:\Users\luis.nunes\OneDrive - ATERPA\00.SERVIDOR\SALA TÉCNICA\00.PROJETOS\02.DOCUMENTOS\ANO 02\MSV-163MS-366-369\DR</v>
      </c>
    </row>
    <row r="3571" spans="1:14" x14ac:dyDescent="0.3">
      <c r="A3571" t="s">
        <v>6027</v>
      </c>
      <c r="B3571">
        <v>1709751</v>
      </c>
      <c r="C3571" t="s">
        <v>6244</v>
      </c>
      <c r="D3571" s="11">
        <v>46038</v>
      </c>
      <c r="E3571" t="s">
        <v>6246</v>
      </c>
      <c r="F3571" t="s">
        <v>5907</v>
      </c>
      <c r="G3571" t="s">
        <v>2788</v>
      </c>
      <c r="H3571" t="str">
        <f>IF(_xlfn.XLOOKUP(E3571,LD_01[DOCUMENTO],LD_01[REVISÃO])=F3571,"VIGENTE","OBSOLETO")</f>
        <v>VIGENTE</v>
      </c>
      <c r="I3571" t="s">
        <v>6355</v>
      </c>
      <c r="J3571" t="s">
        <v>5915</v>
      </c>
      <c r="K3571" t="str">
        <f t="shared" si="219"/>
        <v>MSV-163MS-366-369</v>
      </c>
      <c r="L3571" t="str">
        <f>_xlfn.XLOOKUP(E3571,LD_PROJETOS!A:A,LD_PROJETOS!H:H)</f>
        <v>DR</v>
      </c>
      <c r="M3571" t="str">
        <f t="shared" si="220"/>
        <v/>
      </c>
      <c r="N3571" t="str">
        <f t="shared" si="221"/>
        <v>C:\Users\luis.nunes\OneDrive - ATERPA\00.SERVIDOR\SALA TÉCNICA\00.PROJETOS\02.DOCUMENTOS\ANO 02\MSV-163MS-366-369\DR</v>
      </c>
    </row>
    <row r="3572" spans="1:14" x14ac:dyDescent="0.3">
      <c r="A3572" t="s">
        <v>6028</v>
      </c>
      <c r="B3572">
        <v>10254277</v>
      </c>
      <c r="C3572" t="s">
        <v>6244</v>
      </c>
      <c r="D3572" s="11">
        <v>46038</v>
      </c>
      <c r="E3572" t="s">
        <v>6247</v>
      </c>
      <c r="F3572" t="s">
        <v>5907</v>
      </c>
      <c r="G3572" t="s">
        <v>2787</v>
      </c>
      <c r="H3572" t="str">
        <f>IF(_xlfn.XLOOKUP(E3572,LD_01[DOCUMENTO],LD_01[REVISÃO])=F3572,"VIGENTE","OBSOLETO")</f>
        <v>VIGENTE</v>
      </c>
      <c r="I3572" t="s">
        <v>6355</v>
      </c>
      <c r="J3572" t="s">
        <v>5915</v>
      </c>
      <c r="K3572" t="str">
        <f t="shared" si="219"/>
        <v>MSV-163MS-366-369</v>
      </c>
      <c r="L3572" t="str">
        <f>_xlfn.XLOOKUP(E3572,LD_PROJETOS!A:A,LD_PROJETOS!H:H)</f>
        <v>DR</v>
      </c>
      <c r="M3572" t="str">
        <f t="shared" si="220"/>
        <v/>
      </c>
      <c r="N3572" t="str">
        <f t="shared" si="221"/>
        <v>C:\Users\luis.nunes\OneDrive - ATERPA\00.SERVIDOR\SALA TÉCNICA\00.PROJETOS\02.DOCUMENTOS\ANO 02\MSV-163MS-366-369\DR</v>
      </c>
    </row>
    <row r="3573" spans="1:14" x14ac:dyDescent="0.3">
      <c r="A3573" t="s">
        <v>6029</v>
      </c>
      <c r="B3573">
        <v>47686816</v>
      </c>
      <c r="C3573" t="s">
        <v>6244</v>
      </c>
      <c r="D3573" s="11">
        <v>46038</v>
      </c>
      <c r="E3573" t="s">
        <v>6247</v>
      </c>
      <c r="F3573" t="s">
        <v>5907</v>
      </c>
      <c r="G3573" t="s">
        <v>2788</v>
      </c>
      <c r="H3573" t="str">
        <f>IF(_xlfn.XLOOKUP(E3573,LD_01[DOCUMENTO],LD_01[REVISÃO])=F3573,"VIGENTE","OBSOLETO")</f>
        <v>VIGENTE</v>
      </c>
      <c r="I3573" t="s">
        <v>6355</v>
      </c>
      <c r="J3573" t="s">
        <v>5915</v>
      </c>
      <c r="K3573" t="str">
        <f t="shared" si="219"/>
        <v>MSV-163MS-366-369</v>
      </c>
      <c r="L3573" t="str">
        <f>_xlfn.XLOOKUP(E3573,LD_PROJETOS!A:A,LD_PROJETOS!H:H)</f>
        <v>DR</v>
      </c>
      <c r="M3573" t="str">
        <f t="shared" si="220"/>
        <v/>
      </c>
      <c r="N3573" t="str">
        <f t="shared" si="221"/>
        <v>C:\Users\luis.nunes\OneDrive - ATERPA\00.SERVIDOR\SALA TÉCNICA\00.PROJETOS\02.DOCUMENTOS\ANO 02\MSV-163MS-366-369\DR</v>
      </c>
    </row>
    <row r="3574" spans="1:14" x14ac:dyDescent="0.3">
      <c r="A3574" t="s">
        <v>6030</v>
      </c>
      <c r="B3574">
        <v>6551802</v>
      </c>
      <c r="C3574" t="s">
        <v>6244</v>
      </c>
      <c r="D3574" s="11">
        <v>46038</v>
      </c>
      <c r="E3574" t="s">
        <v>6248</v>
      </c>
      <c r="F3574" t="s">
        <v>5912</v>
      </c>
      <c r="G3574" t="s">
        <v>2787</v>
      </c>
      <c r="H3574" t="str">
        <f>IF(_xlfn.XLOOKUP(E3574,LD_01[DOCUMENTO],LD_01[REVISÃO])=F3574,"VIGENTE","OBSOLETO")</f>
        <v>VIGENTE</v>
      </c>
      <c r="I3574" t="s">
        <v>6355</v>
      </c>
      <c r="J3574" t="s">
        <v>5915</v>
      </c>
      <c r="K3574" t="str">
        <f t="shared" si="219"/>
        <v>MSV-163MS-366-369</v>
      </c>
      <c r="L3574" t="str">
        <f>_xlfn.XLOOKUP(E3574,LD_PROJETOS!A:A,LD_PROJETOS!H:H)</f>
        <v>DR</v>
      </c>
      <c r="M3574" t="str">
        <f t="shared" si="220"/>
        <v/>
      </c>
      <c r="N3574" t="str">
        <f t="shared" si="221"/>
        <v>C:\Users\luis.nunes\OneDrive - ATERPA\00.SERVIDOR\SALA TÉCNICA\00.PROJETOS\02.DOCUMENTOS\ANO 02\MSV-163MS-366-369\DR</v>
      </c>
    </row>
    <row r="3575" spans="1:14" x14ac:dyDescent="0.3">
      <c r="A3575" t="s">
        <v>6031</v>
      </c>
      <c r="B3575">
        <v>888555</v>
      </c>
      <c r="C3575" t="s">
        <v>6244</v>
      </c>
      <c r="D3575" s="11">
        <v>46038</v>
      </c>
      <c r="E3575" t="s">
        <v>6248</v>
      </c>
      <c r="F3575" t="s">
        <v>5912</v>
      </c>
      <c r="G3575" t="s">
        <v>2788</v>
      </c>
      <c r="H3575" t="str">
        <f>IF(_xlfn.XLOOKUP(E3575,LD_01[DOCUMENTO],LD_01[REVISÃO])=F3575,"VIGENTE","OBSOLETO")</f>
        <v>VIGENTE</v>
      </c>
      <c r="I3575" t="s">
        <v>6355</v>
      </c>
      <c r="J3575" t="s">
        <v>5915</v>
      </c>
      <c r="K3575" t="str">
        <f t="shared" si="219"/>
        <v>MSV-163MS-366-369</v>
      </c>
      <c r="L3575" t="str">
        <f>_xlfn.XLOOKUP(E3575,LD_PROJETOS!A:A,LD_PROJETOS!H:H)</f>
        <v>DR</v>
      </c>
      <c r="M3575" t="str">
        <f t="shared" si="220"/>
        <v/>
      </c>
      <c r="N3575" t="str">
        <f t="shared" si="221"/>
        <v>C:\Users\luis.nunes\OneDrive - ATERPA\00.SERVIDOR\SALA TÉCNICA\00.PROJETOS\02.DOCUMENTOS\ANO 02\MSV-163MS-366-369\DR</v>
      </c>
    </row>
    <row r="3576" spans="1:14" x14ac:dyDescent="0.3">
      <c r="A3576" t="s">
        <v>6032</v>
      </c>
      <c r="B3576">
        <v>6611514</v>
      </c>
      <c r="C3576" t="s">
        <v>6244</v>
      </c>
      <c r="D3576" s="11">
        <v>46038</v>
      </c>
      <c r="E3576" t="s">
        <v>6249</v>
      </c>
      <c r="F3576" t="s">
        <v>5912</v>
      </c>
      <c r="G3576" t="s">
        <v>2787</v>
      </c>
      <c r="H3576" t="str">
        <f>IF(_xlfn.XLOOKUP(E3576,LD_01[DOCUMENTO],LD_01[REVISÃO])=F3576,"VIGENTE","OBSOLETO")</f>
        <v>VIGENTE</v>
      </c>
      <c r="I3576" t="s">
        <v>6355</v>
      </c>
      <c r="J3576" t="s">
        <v>5915</v>
      </c>
      <c r="K3576" t="str">
        <f t="shared" si="219"/>
        <v>MSV-163MS-366-369</v>
      </c>
      <c r="L3576" t="str">
        <f>_xlfn.XLOOKUP(E3576,LD_PROJETOS!A:A,LD_PROJETOS!H:H)</f>
        <v>DR</v>
      </c>
      <c r="M3576" t="str">
        <f t="shared" si="220"/>
        <v/>
      </c>
      <c r="N3576" t="str">
        <f t="shared" si="221"/>
        <v>C:\Users\luis.nunes\OneDrive - ATERPA\00.SERVIDOR\SALA TÉCNICA\00.PROJETOS\02.DOCUMENTOS\ANO 02\MSV-163MS-366-369\DR</v>
      </c>
    </row>
    <row r="3577" spans="1:14" x14ac:dyDescent="0.3">
      <c r="A3577" t="s">
        <v>6033</v>
      </c>
      <c r="B3577">
        <v>1017703</v>
      </c>
      <c r="C3577" t="s">
        <v>6244</v>
      </c>
      <c r="D3577" s="11">
        <v>46038</v>
      </c>
      <c r="E3577" t="s">
        <v>6249</v>
      </c>
      <c r="F3577" t="s">
        <v>5912</v>
      </c>
      <c r="G3577" t="s">
        <v>2788</v>
      </c>
      <c r="H3577" t="str">
        <f>IF(_xlfn.XLOOKUP(E3577,LD_01[DOCUMENTO],LD_01[REVISÃO])=F3577,"VIGENTE","OBSOLETO")</f>
        <v>VIGENTE</v>
      </c>
      <c r="I3577" t="s">
        <v>6355</v>
      </c>
      <c r="J3577" t="s">
        <v>5915</v>
      </c>
      <c r="K3577" t="str">
        <f t="shared" si="219"/>
        <v>MSV-163MS-366-369</v>
      </c>
      <c r="L3577" t="str">
        <f>_xlfn.XLOOKUP(E3577,LD_PROJETOS!A:A,LD_PROJETOS!H:H)</f>
        <v>DR</v>
      </c>
      <c r="M3577" t="str">
        <f t="shared" si="220"/>
        <v/>
      </c>
      <c r="N3577" t="str">
        <f t="shared" si="221"/>
        <v>C:\Users\luis.nunes\OneDrive - ATERPA\00.SERVIDOR\SALA TÉCNICA\00.PROJETOS\02.DOCUMENTOS\ANO 02\MSV-163MS-366-369\DR</v>
      </c>
    </row>
    <row r="3578" spans="1:14" x14ac:dyDescent="0.3">
      <c r="A3578" t="s">
        <v>6034</v>
      </c>
      <c r="B3578">
        <v>7078064</v>
      </c>
      <c r="C3578" t="s">
        <v>6244</v>
      </c>
      <c r="D3578" s="11">
        <v>46038</v>
      </c>
      <c r="E3578" t="s">
        <v>6250</v>
      </c>
      <c r="F3578" t="s">
        <v>5912</v>
      </c>
      <c r="G3578" t="s">
        <v>2787</v>
      </c>
      <c r="H3578" t="str">
        <f>IF(_xlfn.XLOOKUP(E3578,LD_01[DOCUMENTO],LD_01[REVISÃO])=F3578,"VIGENTE","OBSOLETO")</f>
        <v>VIGENTE</v>
      </c>
      <c r="I3578" t="s">
        <v>6355</v>
      </c>
      <c r="J3578" t="s">
        <v>5915</v>
      </c>
      <c r="K3578" t="str">
        <f t="shared" si="219"/>
        <v>MSV-163MS-366-369</v>
      </c>
      <c r="L3578" t="str">
        <f>_xlfn.XLOOKUP(E3578,LD_PROJETOS!A:A,LD_PROJETOS!H:H)</f>
        <v>DR</v>
      </c>
      <c r="M3578" t="str">
        <f t="shared" si="220"/>
        <v/>
      </c>
      <c r="N3578" t="str">
        <f t="shared" si="221"/>
        <v>C:\Users\luis.nunes\OneDrive - ATERPA\00.SERVIDOR\SALA TÉCNICA\00.PROJETOS\02.DOCUMENTOS\ANO 02\MSV-163MS-366-369\DR</v>
      </c>
    </row>
    <row r="3579" spans="1:14" x14ac:dyDescent="0.3">
      <c r="A3579" t="s">
        <v>6035</v>
      </c>
      <c r="B3579">
        <v>842564</v>
      </c>
      <c r="C3579" t="s">
        <v>6244</v>
      </c>
      <c r="D3579" s="11">
        <v>46038</v>
      </c>
      <c r="E3579" t="s">
        <v>6250</v>
      </c>
      <c r="F3579" t="s">
        <v>5912</v>
      </c>
      <c r="G3579" t="s">
        <v>2788</v>
      </c>
      <c r="H3579" t="str">
        <f>IF(_xlfn.XLOOKUP(E3579,LD_01[DOCUMENTO],LD_01[REVISÃO])=F3579,"VIGENTE","OBSOLETO")</f>
        <v>VIGENTE</v>
      </c>
      <c r="I3579" t="s">
        <v>6355</v>
      </c>
      <c r="J3579" t="s">
        <v>5915</v>
      </c>
      <c r="K3579" t="str">
        <f t="shared" si="219"/>
        <v>MSV-163MS-366-369</v>
      </c>
      <c r="L3579" t="str">
        <f>_xlfn.XLOOKUP(E3579,LD_PROJETOS!A:A,LD_PROJETOS!H:H)</f>
        <v>DR</v>
      </c>
      <c r="M3579" t="str">
        <f t="shared" si="220"/>
        <v/>
      </c>
      <c r="N3579" t="str">
        <f t="shared" si="221"/>
        <v>C:\Users\luis.nunes\OneDrive - ATERPA\00.SERVIDOR\SALA TÉCNICA\00.PROJETOS\02.DOCUMENTOS\ANO 02\MSV-163MS-366-369\DR</v>
      </c>
    </row>
    <row r="3580" spans="1:14" x14ac:dyDescent="0.3">
      <c r="A3580" t="s">
        <v>6036</v>
      </c>
      <c r="B3580">
        <v>6510212</v>
      </c>
      <c r="C3580" t="s">
        <v>6244</v>
      </c>
      <c r="D3580" s="11">
        <v>46038</v>
      </c>
      <c r="E3580" t="s">
        <v>6251</v>
      </c>
      <c r="F3580" t="s">
        <v>5910</v>
      </c>
      <c r="G3580" t="s">
        <v>2787</v>
      </c>
      <c r="H3580" t="str">
        <f>IF(_xlfn.XLOOKUP(E3580,LD_01[DOCUMENTO],LD_01[REVISÃO])=F3580,"VIGENTE","OBSOLETO")</f>
        <v>VIGENTE</v>
      </c>
      <c r="I3580" t="s">
        <v>6355</v>
      </c>
      <c r="J3580" t="s">
        <v>5915</v>
      </c>
      <c r="K3580" t="str">
        <f t="shared" si="219"/>
        <v>MSV-163MS-366-369</v>
      </c>
      <c r="L3580" t="str">
        <f>_xlfn.XLOOKUP(E3580,LD_PROJETOS!A:A,LD_PROJETOS!H:H)</f>
        <v>DR</v>
      </c>
      <c r="M3580" t="str">
        <f t="shared" si="220"/>
        <v/>
      </c>
      <c r="N3580" t="str">
        <f t="shared" si="221"/>
        <v>C:\Users\luis.nunes\OneDrive - ATERPA\00.SERVIDOR\SALA TÉCNICA\00.PROJETOS\02.DOCUMENTOS\ANO 02\MSV-163MS-366-369\DR</v>
      </c>
    </row>
    <row r="3581" spans="1:14" x14ac:dyDescent="0.3">
      <c r="A3581" t="s">
        <v>6037</v>
      </c>
      <c r="B3581">
        <v>963186</v>
      </c>
      <c r="C3581" t="s">
        <v>6244</v>
      </c>
      <c r="D3581" s="11">
        <v>46038</v>
      </c>
      <c r="E3581" t="s">
        <v>6251</v>
      </c>
      <c r="F3581" t="s">
        <v>5910</v>
      </c>
      <c r="G3581" t="s">
        <v>2788</v>
      </c>
      <c r="H3581" t="str">
        <f>IF(_xlfn.XLOOKUP(E3581,LD_01[DOCUMENTO],LD_01[REVISÃO])=F3581,"VIGENTE","OBSOLETO")</f>
        <v>VIGENTE</v>
      </c>
      <c r="I3581" t="s">
        <v>6355</v>
      </c>
      <c r="J3581" t="s">
        <v>5915</v>
      </c>
      <c r="K3581" t="str">
        <f t="shared" si="219"/>
        <v>MSV-163MS-366-369</v>
      </c>
      <c r="L3581" t="str">
        <f>_xlfn.XLOOKUP(E3581,LD_PROJETOS!A:A,LD_PROJETOS!H:H)</f>
        <v>DR</v>
      </c>
      <c r="M3581" t="str">
        <f t="shared" si="220"/>
        <v/>
      </c>
      <c r="N3581" t="str">
        <f t="shared" si="221"/>
        <v>C:\Users\luis.nunes\OneDrive - ATERPA\00.SERVIDOR\SALA TÉCNICA\00.PROJETOS\02.DOCUMENTOS\ANO 02\MSV-163MS-366-369\DR</v>
      </c>
    </row>
    <row r="3582" spans="1:14" x14ac:dyDescent="0.3">
      <c r="A3582" t="s">
        <v>6038</v>
      </c>
      <c r="B3582">
        <v>6373197</v>
      </c>
      <c r="C3582" t="s">
        <v>6244</v>
      </c>
      <c r="D3582" s="11">
        <v>46038</v>
      </c>
      <c r="E3582" t="s">
        <v>6252</v>
      </c>
      <c r="F3582" t="s">
        <v>5910</v>
      </c>
      <c r="G3582" t="s">
        <v>2787</v>
      </c>
      <c r="H3582" t="str">
        <f>IF(_xlfn.XLOOKUP(E3582,LD_01[DOCUMENTO],LD_01[REVISÃO])=F3582,"VIGENTE","OBSOLETO")</f>
        <v>VIGENTE</v>
      </c>
      <c r="I3582" t="s">
        <v>6355</v>
      </c>
      <c r="J3582" t="s">
        <v>5915</v>
      </c>
      <c r="K3582" t="str">
        <f t="shared" si="219"/>
        <v>MSV-163MS-366-369</v>
      </c>
      <c r="L3582" t="str">
        <f>_xlfn.XLOOKUP(E3582,LD_PROJETOS!A:A,LD_PROJETOS!H:H)</f>
        <v>DR</v>
      </c>
      <c r="M3582" t="str">
        <f t="shared" si="220"/>
        <v/>
      </c>
      <c r="N3582" t="str">
        <f t="shared" si="221"/>
        <v>C:\Users\luis.nunes\OneDrive - ATERPA\00.SERVIDOR\SALA TÉCNICA\00.PROJETOS\02.DOCUMENTOS\ANO 02\MSV-163MS-366-369\DR</v>
      </c>
    </row>
    <row r="3583" spans="1:14" x14ac:dyDescent="0.3">
      <c r="A3583" t="s">
        <v>6039</v>
      </c>
      <c r="B3583">
        <v>717836</v>
      </c>
      <c r="C3583" t="s">
        <v>6244</v>
      </c>
      <c r="D3583" s="11">
        <v>46038</v>
      </c>
      <c r="E3583" t="s">
        <v>6252</v>
      </c>
      <c r="F3583" t="s">
        <v>5910</v>
      </c>
      <c r="G3583" t="s">
        <v>2788</v>
      </c>
      <c r="H3583" t="str">
        <f>IF(_xlfn.XLOOKUP(E3583,LD_01[DOCUMENTO],LD_01[REVISÃO])=F3583,"VIGENTE","OBSOLETO")</f>
        <v>VIGENTE</v>
      </c>
      <c r="I3583" t="s">
        <v>6355</v>
      </c>
      <c r="J3583" t="s">
        <v>5915</v>
      </c>
      <c r="K3583" t="str">
        <f t="shared" si="219"/>
        <v>MSV-163MS-366-369</v>
      </c>
      <c r="L3583" t="str">
        <f>_xlfn.XLOOKUP(E3583,LD_PROJETOS!A:A,LD_PROJETOS!H:H)</f>
        <v>DR</v>
      </c>
      <c r="M3583" t="str">
        <f t="shared" si="220"/>
        <v/>
      </c>
      <c r="N3583" t="str">
        <f t="shared" si="221"/>
        <v>C:\Users\luis.nunes\OneDrive - ATERPA\00.SERVIDOR\SALA TÉCNICA\00.PROJETOS\02.DOCUMENTOS\ANO 02\MSV-163MS-366-369\DR</v>
      </c>
    </row>
    <row r="3584" spans="1:14" x14ac:dyDescent="0.3">
      <c r="A3584" t="s">
        <v>6040</v>
      </c>
      <c r="B3584">
        <v>6346469</v>
      </c>
      <c r="C3584" t="s">
        <v>6244</v>
      </c>
      <c r="D3584" s="11">
        <v>46038</v>
      </c>
      <c r="E3584" t="s">
        <v>6253</v>
      </c>
      <c r="F3584" t="s">
        <v>5910</v>
      </c>
      <c r="G3584" t="s">
        <v>2787</v>
      </c>
      <c r="H3584" t="str">
        <f>IF(_xlfn.XLOOKUP(E3584,LD_01[DOCUMENTO],LD_01[REVISÃO])=F3584,"VIGENTE","OBSOLETO")</f>
        <v>VIGENTE</v>
      </c>
      <c r="I3584" t="s">
        <v>6355</v>
      </c>
      <c r="J3584" t="s">
        <v>5915</v>
      </c>
      <c r="K3584" t="str">
        <f t="shared" si="219"/>
        <v>MSV-163MS-366-369</v>
      </c>
      <c r="L3584" t="str">
        <f>_xlfn.XLOOKUP(E3584,LD_PROJETOS!A:A,LD_PROJETOS!H:H)</f>
        <v>DR</v>
      </c>
      <c r="M3584" t="str">
        <f t="shared" si="220"/>
        <v/>
      </c>
      <c r="N3584" t="str">
        <f t="shared" si="221"/>
        <v>C:\Users\luis.nunes\OneDrive - ATERPA\00.SERVIDOR\SALA TÉCNICA\00.PROJETOS\02.DOCUMENTOS\ANO 02\MSV-163MS-366-369\DR</v>
      </c>
    </row>
    <row r="3585" spans="1:14" x14ac:dyDescent="0.3">
      <c r="A3585" t="s">
        <v>6041</v>
      </c>
      <c r="B3585">
        <v>591427</v>
      </c>
      <c r="C3585" t="s">
        <v>6244</v>
      </c>
      <c r="D3585" s="11">
        <v>46038</v>
      </c>
      <c r="E3585" t="s">
        <v>6253</v>
      </c>
      <c r="F3585" t="s">
        <v>5910</v>
      </c>
      <c r="G3585" t="s">
        <v>2788</v>
      </c>
      <c r="H3585" t="str">
        <f>IF(_xlfn.XLOOKUP(E3585,LD_01[DOCUMENTO],LD_01[REVISÃO])=F3585,"VIGENTE","OBSOLETO")</f>
        <v>VIGENTE</v>
      </c>
      <c r="I3585" t="s">
        <v>6355</v>
      </c>
      <c r="J3585" t="s">
        <v>5915</v>
      </c>
      <c r="K3585" t="str">
        <f t="shared" si="219"/>
        <v>MSV-163MS-366-369</v>
      </c>
      <c r="L3585" t="str">
        <f>_xlfn.XLOOKUP(E3585,LD_PROJETOS!A:A,LD_PROJETOS!H:H)</f>
        <v>DR</v>
      </c>
      <c r="M3585" t="str">
        <f t="shared" si="220"/>
        <v/>
      </c>
      <c r="N3585" t="str">
        <f t="shared" si="221"/>
        <v>C:\Users\luis.nunes\OneDrive - ATERPA\00.SERVIDOR\SALA TÉCNICA\00.PROJETOS\02.DOCUMENTOS\ANO 02\MSV-163MS-366-369\DR</v>
      </c>
    </row>
    <row r="3586" spans="1:14" x14ac:dyDescent="0.3">
      <c r="A3586" t="s">
        <v>6042</v>
      </c>
      <c r="B3586">
        <v>56266036</v>
      </c>
      <c r="C3586" t="s">
        <v>6244</v>
      </c>
      <c r="D3586" s="11">
        <v>46038</v>
      </c>
      <c r="E3586" t="s">
        <v>6254</v>
      </c>
      <c r="F3586" t="s">
        <v>5908</v>
      </c>
      <c r="G3586" t="s">
        <v>2787</v>
      </c>
      <c r="H3586" t="str">
        <f>IF(_xlfn.XLOOKUP(E3586,LD_01[DOCUMENTO],LD_01[REVISÃO])=F3586,"VIGENTE","OBSOLETO")</f>
        <v>VIGENTE</v>
      </c>
      <c r="I3586" t="s">
        <v>6355</v>
      </c>
      <c r="J3586" t="s">
        <v>5915</v>
      </c>
      <c r="K3586" t="str">
        <f t="shared" si="219"/>
        <v>MSV-163MS-366-369</v>
      </c>
      <c r="L3586" t="str">
        <f>_xlfn.XLOOKUP(E3586,LD_PROJETOS!A:A,LD_PROJETOS!H:H)</f>
        <v>DR</v>
      </c>
      <c r="M3586" t="str">
        <f t="shared" si="220"/>
        <v/>
      </c>
      <c r="N3586" t="str">
        <f t="shared" si="221"/>
        <v>C:\Users\luis.nunes\OneDrive - ATERPA\00.SERVIDOR\SALA TÉCNICA\00.PROJETOS\02.DOCUMENTOS\ANO 02\MSV-163MS-366-369\DR</v>
      </c>
    </row>
    <row r="3587" spans="1:14" x14ac:dyDescent="0.3">
      <c r="A3587" t="s">
        <v>6043</v>
      </c>
      <c r="B3587">
        <v>459518</v>
      </c>
      <c r="C3587" t="s">
        <v>6244</v>
      </c>
      <c r="D3587" s="11">
        <v>46038</v>
      </c>
      <c r="E3587" t="s">
        <v>6254</v>
      </c>
      <c r="F3587" t="s">
        <v>5908</v>
      </c>
      <c r="G3587" t="s">
        <v>2788</v>
      </c>
      <c r="H3587" t="str">
        <f>IF(_xlfn.XLOOKUP(E3587,LD_01[DOCUMENTO],LD_01[REVISÃO])=F3587,"VIGENTE","OBSOLETO")</f>
        <v>VIGENTE</v>
      </c>
      <c r="I3587" t="s">
        <v>6355</v>
      </c>
      <c r="J3587" t="s">
        <v>5915</v>
      </c>
      <c r="K3587" t="str">
        <f t="shared" si="219"/>
        <v>MSV-163MS-366-369</v>
      </c>
      <c r="L3587" t="str">
        <f>_xlfn.XLOOKUP(E3587,LD_PROJETOS!A:A,LD_PROJETOS!H:H)</f>
        <v>DR</v>
      </c>
      <c r="M3587" t="str">
        <f t="shared" si="220"/>
        <v/>
      </c>
      <c r="N3587" t="str">
        <f t="shared" si="221"/>
        <v>C:\Users\luis.nunes\OneDrive - ATERPA\00.SERVIDOR\SALA TÉCNICA\00.PROJETOS\02.DOCUMENTOS\ANO 02\MSV-163MS-366-369\DR</v>
      </c>
    </row>
    <row r="3588" spans="1:14" x14ac:dyDescent="0.3">
      <c r="A3588" t="s">
        <v>6044</v>
      </c>
      <c r="B3588">
        <v>56974075</v>
      </c>
      <c r="C3588" t="s">
        <v>6244</v>
      </c>
      <c r="D3588" s="11">
        <v>46038</v>
      </c>
      <c r="E3588" t="s">
        <v>6255</v>
      </c>
      <c r="F3588" t="s">
        <v>5912</v>
      </c>
      <c r="G3588" t="s">
        <v>2787</v>
      </c>
      <c r="H3588" t="str">
        <f>IF(_xlfn.XLOOKUP(E3588,LD_01[DOCUMENTO],LD_01[REVISÃO])=F3588,"VIGENTE","OBSOLETO")</f>
        <v>VIGENTE</v>
      </c>
      <c r="I3588" t="s">
        <v>6355</v>
      </c>
      <c r="J3588" t="s">
        <v>5915</v>
      </c>
      <c r="K3588" t="str">
        <f t="shared" si="219"/>
        <v>MSV-163MS-366-369</v>
      </c>
      <c r="L3588" t="str">
        <f>_xlfn.XLOOKUP(E3588,LD_PROJETOS!A:A,LD_PROJETOS!H:H)</f>
        <v>DR</v>
      </c>
      <c r="M3588" t="str">
        <f t="shared" si="220"/>
        <v/>
      </c>
      <c r="N3588" t="str">
        <f t="shared" si="221"/>
        <v>C:\Users\luis.nunes\OneDrive - ATERPA\00.SERVIDOR\SALA TÉCNICA\00.PROJETOS\02.DOCUMENTOS\ANO 02\MSV-163MS-366-369\DR</v>
      </c>
    </row>
    <row r="3589" spans="1:14" x14ac:dyDescent="0.3">
      <c r="A3589" t="s">
        <v>6045</v>
      </c>
      <c r="B3589">
        <v>504517</v>
      </c>
      <c r="C3589" t="s">
        <v>6244</v>
      </c>
      <c r="D3589" s="11">
        <v>46038</v>
      </c>
      <c r="E3589" t="s">
        <v>6255</v>
      </c>
      <c r="F3589" t="s">
        <v>5912</v>
      </c>
      <c r="G3589" t="s">
        <v>2788</v>
      </c>
      <c r="H3589" t="str">
        <f>IF(_xlfn.XLOOKUP(E3589,LD_01[DOCUMENTO],LD_01[REVISÃO])=F3589,"VIGENTE","OBSOLETO")</f>
        <v>VIGENTE</v>
      </c>
      <c r="I3589" t="s">
        <v>6355</v>
      </c>
      <c r="J3589" t="s">
        <v>5915</v>
      </c>
      <c r="K3589" t="str">
        <f t="shared" si="219"/>
        <v>MSV-163MS-366-369</v>
      </c>
      <c r="L3589" t="str">
        <f>_xlfn.XLOOKUP(E3589,LD_PROJETOS!A:A,LD_PROJETOS!H:H)</f>
        <v>DR</v>
      </c>
      <c r="M3589" t="str">
        <f t="shared" si="220"/>
        <v/>
      </c>
      <c r="N3589" t="str">
        <f t="shared" si="221"/>
        <v>C:\Users\luis.nunes\OneDrive - ATERPA\00.SERVIDOR\SALA TÉCNICA\00.PROJETOS\02.DOCUMENTOS\ANO 02\MSV-163MS-366-369\DR</v>
      </c>
    </row>
    <row r="3590" spans="1:14" x14ac:dyDescent="0.3">
      <c r="A3590" t="s">
        <v>6046</v>
      </c>
      <c r="B3590">
        <v>54412917</v>
      </c>
      <c r="C3590" t="s">
        <v>6244</v>
      </c>
      <c r="D3590" s="11">
        <v>46038</v>
      </c>
      <c r="E3590" t="s">
        <v>6256</v>
      </c>
      <c r="F3590" t="s">
        <v>5910</v>
      </c>
      <c r="G3590" t="s">
        <v>2787</v>
      </c>
      <c r="H3590" t="str">
        <f>IF(_xlfn.XLOOKUP(E3590,LD_01[DOCUMENTO],LD_01[REVISÃO])=F3590,"VIGENTE","OBSOLETO")</f>
        <v>VIGENTE</v>
      </c>
      <c r="I3590" t="s">
        <v>6355</v>
      </c>
      <c r="J3590" t="s">
        <v>5915</v>
      </c>
      <c r="K3590" t="str">
        <f t="shared" si="219"/>
        <v>MSV-163MS-366-369</v>
      </c>
      <c r="L3590" t="str">
        <f>_xlfn.XLOOKUP(E3590,LD_PROJETOS!A:A,LD_PROJETOS!H:H)</f>
        <v>DR</v>
      </c>
      <c r="M3590" t="str">
        <f t="shared" si="220"/>
        <v/>
      </c>
      <c r="N3590" t="str">
        <f t="shared" si="221"/>
        <v>C:\Users\luis.nunes\OneDrive - ATERPA\00.SERVIDOR\SALA TÉCNICA\00.PROJETOS\02.DOCUMENTOS\ANO 02\MSV-163MS-366-369\DR</v>
      </c>
    </row>
    <row r="3591" spans="1:14" x14ac:dyDescent="0.3">
      <c r="A3591" t="s">
        <v>6047</v>
      </c>
      <c r="B3591">
        <v>376048</v>
      </c>
      <c r="C3591" t="s">
        <v>6244</v>
      </c>
      <c r="D3591" s="11">
        <v>46038</v>
      </c>
      <c r="E3591" t="s">
        <v>6256</v>
      </c>
      <c r="F3591" t="s">
        <v>5910</v>
      </c>
      <c r="G3591" t="s">
        <v>2788</v>
      </c>
      <c r="H3591" t="str">
        <f>IF(_xlfn.XLOOKUP(E3591,LD_01[DOCUMENTO],LD_01[REVISÃO])=F3591,"VIGENTE","OBSOLETO")</f>
        <v>VIGENTE</v>
      </c>
      <c r="I3591" t="s">
        <v>6355</v>
      </c>
      <c r="J3591" t="s">
        <v>5915</v>
      </c>
      <c r="K3591" t="str">
        <f t="shared" si="219"/>
        <v>MSV-163MS-366-369</v>
      </c>
      <c r="L3591" t="str">
        <f>_xlfn.XLOOKUP(E3591,LD_PROJETOS!A:A,LD_PROJETOS!H:H)</f>
        <v>DR</v>
      </c>
      <c r="M3591" t="str">
        <f t="shared" si="220"/>
        <v/>
      </c>
      <c r="N3591" t="str">
        <f t="shared" si="221"/>
        <v>C:\Users\luis.nunes\OneDrive - ATERPA\00.SERVIDOR\SALA TÉCNICA\00.PROJETOS\02.DOCUMENTOS\ANO 02\MSV-163MS-366-369\DR</v>
      </c>
    </row>
    <row r="3592" spans="1:14" x14ac:dyDescent="0.3">
      <c r="A3592" t="s">
        <v>6048</v>
      </c>
      <c r="B3592">
        <v>67664690</v>
      </c>
      <c r="C3592" t="s">
        <v>6244</v>
      </c>
      <c r="D3592" s="11">
        <v>46038</v>
      </c>
      <c r="E3592" t="s">
        <v>6257</v>
      </c>
      <c r="F3592" t="s">
        <v>5912</v>
      </c>
      <c r="G3592" t="s">
        <v>2787</v>
      </c>
      <c r="H3592" t="str">
        <f>IF(_xlfn.XLOOKUP(E3592,LD_01[DOCUMENTO],LD_01[REVISÃO])=F3592,"VIGENTE","OBSOLETO")</f>
        <v>VIGENTE</v>
      </c>
      <c r="I3592" t="s">
        <v>6355</v>
      </c>
      <c r="J3592" t="s">
        <v>5915</v>
      </c>
      <c r="K3592" t="str">
        <f t="shared" si="219"/>
        <v>MSV-163MS-366-369</v>
      </c>
      <c r="L3592" t="str">
        <f>_xlfn.XLOOKUP(E3592,LD_PROJETOS!A:A,LD_PROJETOS!H:H)</f>
        <v>DR</v>
      </c>
      <c r="M3592" t="str">
        <f t="shared" si="220"/>
        <v/>
      </c>
      <c r="N3592" t="str">
        <f t="shared" si="221"/>
        <v>C:\Users\luis.nunes\OneDrive - ATERPA\00.SERVIDOR\SALA TÉCNICA\00.PROJETOS\02.DOCUMENTOS\ANO 02\MSV-163MS-366-369\DR</v>
      </c>
    </row>
    <row r="3593" spans="1:14" x14ac:dyDescent="0.3">
      <c r="A3593" t="s">
        <v>6049</v>
      </c>
      <c r="B3593">
        <v>457368</v>
      </c>
      <c r="C3593" t="s">
        <v>6244</v>
      </c>
      <c r="D3593" s="11">
        <v>46038</v>
      </c>
      <c r="E3593" t="s">
        <v>6257</v>
      </c>
      <c r="F3593" t="s">
        <v>5912</v>
      </c>
      <c r="G3593" t="s">
        <v>2788</v>
      </c>
      <c r="H3593" t="str">
        <f>IF(_xlfn.XLOOKUP(E3593,LD_01[DOCUMENTO],LD_01[REVISÃO])=F3593,"VIGENTE","OBSOLETO")</f>
        <v>VIGENTE</v>
      </c>
      <c r="I3593" t="s">
        <v>6355</v>
      </c>
      <c r="J3593" t="s">
        <v>5915</v>
      </c>
      <c r="K3593" t="str">
        <f t="shared" si="219"/>
        <v>MSV-163MS-366-369</v>
      </c>
      <c r="L3593" t="str">
        <f>_xlfn.XLOOKUP(E3593,LD_PROJETOS!A:A,LD_PROJETOS!H:H)</f>
        <v>DR</v>
      </c>
      <c r="M3593" t="str">
        <f t="shared" si="220"/>
        <v/>
      </c>
      <c r="N3593" t="str">
        <f t="shared" si="221"/>
        <v>C:\Users\luis.nunes\OneDrive - ATERPA\00.SERVIDOR\SALA TÉCNICA\00.PROJETOS\02.DOCUMENTOS\ANO 02\MSV-163MS-366-369\DR</v>
      </c>
    </row>
    <row r="3594" spans="1:14" x14ac:dyDescent="0.3">
      <c r="A3594" t="s">
        <v>6050</v>
      </c>
      <c r="B3594">
        <v>4158850</v>
      </c>
      <c r="C3594" t="s">
        <v>6244</v>
      </c>
      <c r="D3594" s="11">
        <v>46038</v>
      </c>
      <c r="E3594" t="s">
        <v>6258</v>
      </c>
      <c r="F3594" t="s">
        <v>5910</v>
      </c>
      <c r="G3594" t="s">
        <v>2787</v>
      </c>
      <c r="H3594" t="str">
        <f>IF(_xlfn.XLOOKUP(E3594,LD_01[DOCUMENTO],LD_01[REVISÃO])=F3594,"VIGENTE","OBSOLETO")</f>
        <v>VIGENTE</v>
      </c>
      <c r="I3594" t="s">
        <v>6355</v>
      </c>
      <c r="J3594" t="s">
        <v>5915</v>
      </c>
      <c r="K3594" t="str">
        <f t="shared" si="219"/>
        <v>MSV-163MS-366-369</v>
      </c>
      <c r="L3594" t="str">
        <f>_xlfn.XLOOKUP(E3594,LD_PROJETOS!A:A,LD_PROJETOS!H:H)</f>
        <v>DR</v>
      </c>
      <c r="M3594" t="str">
        <f t="shared" si="220"/>
        <v/>
      </c>
      <c r="N3594" t="str">
        <f t="shared" si="221"/>
        <v>C:\Users\luis.nunes\OneDrive - ATERPA\00.SERVIDOR\SALA TÉCNICA\00.PROJETOS\02.DOCUMENTOS\ANO 02\MSV-163MS-366-369\DR</v>
      </c>
    </row>
    <row r="3595" spans="1:14" x14ac:dyDescent="0.3">
      <c r="A3595" t="s">
        <v>6051</v>
      </c>
      <c r="B3595">
        <v>697260</v>
      </c>
      <c r="C3595" t="s">
        <v>6244</v>
      </c>
      <c r="D3595" s="11">
        <v>46038</v>
      </c>
      <c r="E3595" t="s">
        <v>6258</v>
      </c>
      <c r="F3595" t="s">
        <v>5910</v>
      </c>
      <c r="G3595" t="s">
        <v>2788</v>
      </c>
      <c r="H3595" t="str">
        <f>IF(_xlfn.XLOOKUP(E3595,LD_01[DOCUMENTO],LD_01[REVISÃO])=F3595,"VIGENTE","OBSOLETO")</f>
        <v>VIGENTE</v>
      </c>
      <c r="I3595" t="s">
        <v>6355</v>
      </c>
      <c r="J3595" t="s">
        <v>5915</v>
      </c>
      <c r="K3595" t="str">
        <f t="shared" si="219"/>
        <v>MSV-163MS-366-369</v>
      </c>
      <c r="L3595" t="str">
        <f>_xlfn.XLOOKUP(E3595,LD_PROJETOS!A:A,LD_PROJETOS!H:H)</f>
        <v>DR</v>
      </c>
      <c r="M3595" t="str">
        <f t="shared" si="220"/>
        <v/>
      </c>
      <c r="N3595" t="str">
        <f t="shared" si="221"/>
        <v>C:\Users\luis.nunes\OneDrive - ATERPA\00.SERVIDOR\SALA TÉCNICA\00.PROJETOS\02.DOCUMENTOS\ANO 02\MSV-163MS-366-369\DR</v>
      </c>
    </row>
    <row r="3596" spans="1:14" x14ac:dyDescent="0.3">
      <c r="A3596" t="s">
        <v>6052</v>
      </c>
      <c r="B3596">
        <v>3794049</v>
      </c>
      <c r="C3596" t="s">
        <v>6244</v>
      </c>
      <c r="D3596" s="11">
        <v>46038</v>
      </c>
      <c r="E3596" t="s">
        <v>6259</v>
      </c>
      <c r="F3596" t="s">
        <v>5907</v>
      </c>
      <c r="G3596" t="s">
        <v>2787</v>
      </c>
      <c r="H3596" t="str">
        <f>IF(_xlfn.XLOOKUP(E3596,LD_01[DOCUMENTO],LD_01[REVISÃO])=F3596,"VIGENTE","OBSOLETO")</f>
        <v>VIGENTE</v>
      </c>
      <c r="I3596" t="s">
        <v>6355</v>
      </c>
      <c r="J3596" t="s">
        <v>5915</v>
      </c>
      <c r="K3596" t="str">
        <f t="shared" si="219"/>
        <v>MSV-163MS-366-369</v>
      </c>
      <c r="L3596" t="str">
        <f>_xlfn.XLOOKUP(E3596,LD_PROJETOS!A:A,LD_PROJETOS!H:H)</f>
        <v>DR</v>
      </c>
      <c r="M3596" t="str">
        <f t="shared" si="220"/>
        <v/>
      </c>
      <c r="N3596" t="str">
        <f t="shared" si="221"/>
        <v>C:\Users\luis.nunes\OneDrive - ATERPA\00.SERVIDOR\SALA TÉCNICA\00.PROJETOS\02.DOCUMENTOS\ANO 02\MSV-163MS-366-369\DR</v>
      </c>
    </row>
    <row r="3597" spans="1:14" x14ac:dyDescent="0.3">
      <c r="A3597" t="s">
        <v>6053</v>
      </c>
      <c r="B3597">
        <v>408586</v>
      </c>
      <c r="C3597" t="s">
        <v>6244</v>
      </c>
      <c r="D3597" s="11">
        <v>46038</v>
      </c>
      <c r="E3597" t="s">
        <v>6259</v>
      </c>
      <c r="F3597" t="s">
        <v>5907</v>
      </c>
      <c r="G3597" t="s">
        <v>2788</v>
      </c>
      <c r="H3597" t="str">
        <f>IF(_xlfn.XLOOKUP(E3597,LD_01[DOCUMENTO],LD_01[REVISÃO])=F3597,"VIGENTE","OBSOLETO")</f>
        <v>VIGENTE</v>
      </c>
      <c r="I3597" t="s">
        <v>6355</v>
      </c>
      <c r="J3597" t="s">
        <v>5915</v>
      </c>
      <c r="K3597" t="str">
        <f t="shared" si="219"/>
        <v>MSV-163MS-366-369</v>
      </c>
      <c r="L3597" t="str">
        <f>_xlfn.XLOOKUP(E3597,LD_PROJETOS!A:A,LD_PROJETOS!H:H)</f>
        <v>DR</v>
      </c>
      <c r="M3597" t="str">
        <f t="shared" si="220"/>
        <v/>
      </c>
      <c r="N3597" t="str">
        <f t="shared" si="221"/>
        <v>C:\Users\luis.nunes\OneDrive - ATERPA\00.SERVIDOR\SALA TÉCNICA\00.PROJETOS\02.DOCUMENTOS\ANO 02\MSV-163MS-366-369\DR</v>
      </c>
    </row>
    <row r="3598" spans="1:14" x14ac:dyDescent="0.3">
      <c r="A3598" t="s">
        <v>6054</v>
      </c>
      <c r="B3598">
        <v>3826474</v>
      </c>
      <c r="C3598" t="s">
        <v>6244</v>
      </c>
      <c r="D3598" s="11">
        <v>46038</v>
      </c>
      <c r="E3598" t="s">
        <v>6260</v>
      </c>
      <c r="F3598" t="s">
        <v>5911</v>
      </c>
      <c r="G3598" t="s">
        <v>2787</v>
      </c>
      <c r="H3598" t="str">
        <f>IF(_xlfn.XLOOKUP(E3598,LD_01[DOCUMENTO],LD_01[REVISÃO])=F3598,"VIGENTE","OBSOLETO")</f>
        <v>VIGENTE</v>
      </c>
      <c r="I3598" t="s">
        <v>6355</v>
      </c>
      <c r="J3598" t="s">
        <v>5915</v>
      </c>
      <c r="K3598" t="str">
        <f t="shared" si="219"/>
        <v>MSV-163MS-366-369</v>
      </c>
      <c r="L3598" t="str">
        <f>_xlfn.XLOOKUP(E3598,LD_PROJETOS!A:A,LD_PROJETOS!H:H)</f>
        <v>DR</v>
      </c>
      <c r="M3598" t="str">
        <f t="shared" si="220"/>
        <v/>
      </c>
      <c r="N3598" t="str">
        <f t="shared" si="221"/>
        <v>C:\Users\luis.nunes\OneDrive - ATERPA\00.SERVIDOR\SALA TÉCNICA\00.PROJETOS\02.DOCUMENTOS\ANO 02\MSV-163MS-366-369\DR</v>
      </c>
    </row>
    <row r="3599" spans="1:14" x14ac:dyDescent="0.3">
      <c r="A3599" t="s">
        <v>6055</v>
      </c>
      <c r="B3599">
        <v>445207</v>
      </c>
      <c r="C3599" t="s">
        <v>6244</v>
      </c>
      <c r="D3599" s="11">
        <v>46038</v>
      </c>
      <c r="E3599" t="s">
        <v>6260</v>
      </c>
      <c r="F3599" t="s">
        <v>5911</v>
      </c>
      <c r="G3599" t="s">
        <v>2788</v>
      </c>
      <c r="H3599" t="str">
        <f>IF(_xlfn.XLOOKUP(E3599,LD_01[DOCUMENTO],LD_01[REVISÃO])=F3599,"VIGENTE","OBSOLETO")</f>
        <v>VIGENTE</v>
      </c>
      <c r="I3599" t="s">
        <v>6355</v>
      </c>
      <c r="J3599" t="s">
        <v>5915</v>
      </c>
      <c r="K3599" t="str">
        <f t="shared" si="219"/>
        <v>MSV-163MS-366-369</v>
      </c>
      <c r="L3599" t="str">
        <f>_xlfn.XLOOKUP(E3599,LD_PROJETOS!A:A,LD_PROJETOS!H:H)</f>
        <v>DR</v>
      </c>
      <c r="M3599" t="str">
        <f t="shared" si="220"/>
        <v/>
      </c>
      <c r="N3599" t="str">
        <f t="shared" si="221"/>
        <v>C:\Users\luis.nunes\OneDrive - ATERPA\00.SERVIDOR\SALA TÉCNICA\00.PROJETOS\02.DOCUMENTOS\ANO 02\MSV-163MS-366-369\DR</v>
      </c>
    </row>
    <row r="3600" spans="1:14" x14ac:dyDescent="0.3">
      <c r="A3600" t="s">
        <v>6056</v>
      </c>
      <c r="B3600">
        <v>16111989</v>
      </c>
      <c r="C3600" t="s">
        <v>6244</v>
      </c>
      <c r="D3600" s="11">
        <v>46038</v>
      </c>
      <c r="E3600" t="s">
        <v>6261</v>
      </c>
      <c r="F3600" t="s">
        <v>5909</v>
      </c>
      <c r="G3600" t="s">
        <v>3477</v>
      </c>
      <c r="H3600" t="str">
        <f>IF(_xlfn.XLOOKUP(E3600,LD_01[DOCUMENTO],LD_01[REVISÃO])=F3600,"VIGENTE","OBSOLETO")</f>
        <v>VIGENTE</v>
      </c>
      <c r="I3600" t="s">
        <v>6355</v>
      </c>
      <c r="J3600" t="s">
        <v>5915</v>
      </c>
      <c r="K3600" t="str">
        <f t="shared" si="219"/>
        <v>MSV-163MS-366-369</v>
      </c>
      <c r="L3600" t="str">
        <f>_xlfn.XLOOKUP(E3600,LD_PROJETOS!A:A,LD_PROJETOS!H:H)</f>
        <v>DR</v>
      </c>
      <c r="M3600" t="str">
        <f t="shared" si="220"/>
        <v/>
      </c>
      <c r="N3600" t="str">
        <f t="shared" si="221"/>
        <v>C:\Users\luis.nunes\OneDrive - ATERPA\00.SERVIDOR\SALA TÉCNICA\00.PROJETOS\02.DOCUMENTOS\ANO 02\MSV-163MS-366-369\DR</v>
      </c>
    </row>
    <row r="3601" spans="1:14" x14ac:dyDescent="0.3">
      <c r="A3601" t="s">
        <v>6057</v>
      </c>
      <c r="B3601">
        <v>1842295</v>
      </c>
      <c r="C3601" t="s">
        <v>6244</v>
      </c>
      <c r="D3601" s="11">
        <v>46038</v>
      </c>
      <c r="E3601" t="s">
        <v>6261</v>
      </c>
      <c r="F3601" t="s">
        <v>5909</v>
      </c>
      <c r="G3601" t="s">
        <v>2788</v>
      </c>
      <c r="H3601" t="str">
        <f>IF(_xlfn.XLOOKUP(E3601,LD_01[DOCUMENTO],LD_01[REVISÃO])=F3601,"VIGENTE","OBSOLETO")</f>
        <v>VIGENTE</v>
      </c>
      <c r="I3601" t="s">
        <v>6355</v>
      </c>
      <c r="J3601" t="s">
        <v>5915</v>
      </c>
      <c r="K3601" t="str">
        <f t="shared" si="219"/>
        <v>MSV-163MS-366-369</v>
      </c>
      <c r="L3601" t="str">
        <f>_xlfn.XLOOKUP(E3601,LD_PROJETOS!A:A,LD_PROJETOS!H:H)</f>
        <v>DR</v>
      </c>
      <c r="M3601" t="str">
        <f t="shared" si="220"/>
        <v/>
      </c>
      <c r="N3601" t="str">
        <f t="shared" si="221"/>
        <v>C:\Users\luis.nunes\OneDrive - ATERPA\00.SERVIDOR\SALA TÉCNICA\00.PROJETOS\02.DOCUMENTOS\ANO 02\MSV-163MS-366-369\DR</v>
      </c>
    </row>
    <row r="3602" spans="1:14" x14ac:dyDescent="0.3">
      <c r="A3602" t="s">
        <v>6058</v>
      </c>
      <c r="B3602">
        <v>2097084</v>
      </c>
      <c r="C3602" t="s">
        <v>6244</v>
      </c>
      <c r="D3602" s="11">
        <v>46038</v>
      </c>
      <c r="E3602" t="s">
        <v>6262</v>
      </c>
      <c r="F3602" t="s">
        <v>5912</v>
      </c>
      <c r="G3602" t="s">
        <v>3477</v>
      </c>
      <c r="H3602" t="str">
        <f>IF(_xlfn.XLOOKUP(E3602,LD_01[DOCUMENTO],LD_01[REVISÃO])=F3602,"VIGENTE","OBSOLETO")</f>
        <v>VIGENTE</v>
      </c>
      <c r="I3602" t="s">
        <v>6355</v>
      </c>
      <c r="J3602" t="s">
        <v>5915</v>
      </c>
      <c r="K3602" t="str">
        <f t="shared" si="219"/>
        <v>MSV-163MS-366-369</v>
      </c>
      <c r="L3602" t="str">
        <f>_xlfn.XLOOKUP(E3602,LD_PROJETOS!A:A,LD_PROJETOS!H:H)</f>
        <v>DR</v>
      </c>
      <c r="M3602" t="str">
        <f t="shared" si="220"/>
        <v/>
      </c>
      <c r="N3602" t="str">
        <f t="shared" si="221"/>
        <v>C:\Users\luis.nunes\OneDrive - ATERPA\00.SERVIDOR\SALA TÉCNICA\00.PROJETOS\02.DOCUMENTOS\ANO 02\MSV-163MS-366-369\DR</v>
      </c>
    </row>
    <row r="3603" spans="1:14" x14ac:dyDescent="0.3">
      <c r="A3603" t="s">
        <v>6059</v>
      </c>
      <c r="B3603">
        <v>1489207</v>
      </c>
      <c r="C3603" t="s">
        <v>6244</v>
      </c>
      <c r="D3603" s="11">
        <v>46038</v>
      </c>
      <c r="E3603" t="s">
        <v>6262</v>
      </c>
      <c r="F3603" t="s">
        <v>5912</v>
      </c>
      <c r="G3603" t="s">
        <v>2788</v>
      </c>
      <c r="H3603" t="str">
        <f>IF(_xlfn.XLOOKUP(E3603,LD_01[DOCUMENTO],LD_01[REVISÃO])=F3603,"VIGENTE","OBSOLETO")</f>
        <v>VIGENTE</v>
      </c>
      <c r="I3603" t="s">
        <v>6355</v>
      </c>
      <c r="J3603" t="s">
        <v>5915</v>
      </c>
      <c r="K3603" t="str">
        <f t="shared" si="219"/>
        <v>MSV-163MS-366-369</v>
      </c>
      <c r="L3603" t="str">
        <f>_xlfn.XLOOKUP(E3603,LD_PROJETOS!A:A,LD_PROJETOS!H:H)</f>
        <v>DR</v>
      </c>
      <c r="M3603" t="str">
        <f t="shared" si="220"/>
        <v/>
      </c>
      <c r="N3603" t="str">
        <f t="shared" si="221"/>
        <v>C:\Users\luis.nunes\OneDrive - ATERPA\00.SERVIDOR\SALA TÉCNICA\00.PROJETOS\02.DOCUMENTOS\ANO 02\MSV-163MS-366-369\DR</v>
      </c>
    </row>
    <row r="3604" spans="1:14" x14ac:dyDescent="0.3">
      <c r="A3604" t="s">
        <v>6060</v>
      </c>
      <c r="B3604">
        <v>6351150</v>
      </c>
      <c r="C3604" t="s">
        <v>6244</v>
      </c>
      <c r="D3604" s="11">
        <v>46038</v>
      </c>
      <c r="E3604" t="s">
        <v>6263</v>
      </c>
      <c r="F3604" t="s">
        <v>5907</v>
      </c>
      <c r="G3604" t="s">
        <v>2787</v>
      </c>
      <c r="H3604" t="str">
        <f>IF(_xlfn.XLOOKUP(E3604,LD_01[DOCUMENTO],LD_01[REVISÃO])=F3604,"VIGENTE","OBSOLETO")</f>
        <v>VIGENTE</v>
      </c>
      <c r="I3604" t="s">
        <v>6355</v>
      </c>
      <c r="J3604" t="s">
        <v>5915</v>
      </c>
      <c r="K3604" t="str">
        <f t="shared" si="219"/>
        <v>MSV-163MS-366-369</v>
      </c>
      <c r="L3604" t="str">
        <f>_xlfn.XLOOKUP(E3604,LD_PROJETOS!A:A,LD_PROJETOS!H:H)</f>
        <v>DS</v>
      </c>
      <c r="M3604" t="str">
        <f t="shared" si="220"/>
        <v/>
      </c>
      <c r="N3604" t="str">
        <f t="shared" si="221"/>
        <v>C:\Users\luis.nunes\OneDrive - ATERPA\00.SERVIDOR\SALA TÉCNICA\00.PROJETOS\02.DOCUMENTOS\ANO 02\MSV-163MS-366-369\DS</v>
      </c>
    </row>
    <row r="3605" spans="1:14" x14ac:dyDescent="0.3">
      <c r="A3605" t="s">
        <v>6061</v>
      </c>
      <c r="B3605">
        <v>1326636</v>
      </c>
      <c r="C3605" t="s">
        <v>6244</v>
      </c>
      <c r="D3605" s="11">
        <v>46038</v>
      </c>
      <c r="E3605" t="s">
        <v>6263</v>
      </c>
      <c r="F3605" t="s">
        <v>5907</v>
      </c>
      <c r="G3605" t="s">
        <v>2788</v>
      </c>
      <c r="H3605" t="str">
        <f>IF(_xlfn.XLOOKUP(E3605,LD_01[DOCUMENTO],LD_01[REVISÃO])=F3605,"VIGENTE","OBSOLETO")</f>
        <v>VIGENTE</v>
      </c>
      <c r="I3605" t="s">
        <v>6355</v>
      </c>
      <c r="J3605" t="s">
        <v>5915</v>
      </c>
      <c r="K3605" t="str">
        <f t="shared" si="219"/>
        <v>MSV-163MS-366-369</v>
      </c>
      <c r="L3605" t="str">
        <f>_xlfn.XLOOKUP(E3605,LD_PROJETOS!A:A,LD_PROJETOS!H:H)</f>
        <v>DS</v>
      </c>
      <c r="M3605" t="str">
        <f t="shared" si="220"/>
        <v/>
      </c>
      <c r="N3605" t="str">
        <f t="shared" si="221"/>
        <v>C:\Users\luis.nunes\OneDrive - ATERPA\00.SERVIDOR\SALA TÉCNICA\00.PROJETOS\02.DOCUMENTOS\ANO 02\MSV-163MS-366-369\DS</v>
      </c>
    </row>
    <row r="3606" spans="1:14" x14ac:dyDescent="0.3">
      <c r="A3606" t="s">
        <v>6062</v>
      </c>
      <c r="B3606">
        <v>6953141</v>
      </c>
      <c r="C3606" t="s">
        <v>6244</v>
      </c>
      <c r="D3606" s="11">
        <v>46038</v>
      </c>
      <c r="E3606" t="s">
        <v>6264</v>
      </c>
      <c r="F3606" t="s">
        <v>5907</v>
      </c>
      <c r="G3606" t="s">
        <v>2787</v>
      </c>
      <c r="H3606" t="str">
        <f>IF(_xlfn.XLOOKUP(E3606,LD_01[DOCUMENTO],LD_01[REVISÃO])=F3606,"VIGENTE","OBSOLETO")</f>
        <v>VIGENTE</v>
      </c>
      <c r="I3606" t="s">
        <v>6355</v>
      </c>
      <c r="J3606" t="s">
        <v>5915</v>
      </c>
      <c r="K3606" t="str">
        <f t="shared" si="219"/>
        <v>MSV-163MS-366-369</v>
      </c>
      <c r="L3606" t="str">
        <f>_xlfn.XLOOKUP(E3606,LD_PROJETOS!A:A,LD_PROJETOS!H:H)</f>
        <v>DS</v>
      </c>
      <c r="M3606" t="str">
        <f t="shared" si="220"/>
        <v/>
      </c>
      <c r="N3606" t="str">
        <f t="shared" si="221"/>
        <v>C:\Users\luis.nunes\OneDrive - ATERPA\00.SERVIDOR\SALA TÉCNICA\00.PROJETOS\02.DOCUMENTOS\ANO 02\MSV-163MS-366-369\DS</v>
      </c>
    </row>
    <row r="3607" spans="1:14" x14ac:dyDescent="0.3">
      <c r="A3607" t="s">
        <v>6063</v>
      </c>
      <c r="B3607">
        <v>1598195</v>
      </c>
      <c r="C3607" t="s">
        <v>6244</v>
      </c>
      <c r="D3607" s="11">
        <v>46038</v>
      </c>
      <c r="E3607" t="s">
        <v>6264</v>
      </c>
      <c r="F3607" t="s">
        <v>5907</v>
      </c>
      <c r="G3607" t="s">
        <v>2788</v>
      </c>
      <c r="H3607" t="str">
        <f>IF(_xlfn.XLOOKUP(E3607,LD_01[DOCUMENTO],LD_01[REVISÃO])=F3607,"VIGENTE","OBSOLETO")</f>
        <v>VIGENTE</v>
      </c>
      <c r="I3607" t="s">
        <v>6355</v>
      </c>
      <c r="J3607" t="s">
        <v>5915</v>
      </c>
      <c r="K3607" t="str">
        <f t="shared" si="219"/>
        <v>MSV-163MS-366-369</v>
      </c>
      <c r="L3607" t="str">
        <f>_xlfn.XLOOKUP(E3607,LD_PROJETOS!A:A,LD_PROJETOS!H:H)</f>
        <v>DS</v>
      </c>
      <c r="M3607" t="str">
        <f t="shared" si="220"/>
        <v/>
      </c>
      <c r="N3607" t="str">
        <f t="shared" si="221"/>
        <v>C:\Users\luis.nunes\OneDrive - ATERPA\00.SERVIDOR\SALA TÉCNICA\00.PROJETOS\02.DOCUMENTOS\ANO 02\MSV-163MS-366-369\DS</v>
      </c>
    </row>
    <row r="3608" spans="1:14" x14ac:dyDescent="0.3">
      <c r="A3608" t="s">
        <v>6064</v>
      </c>
      <c r="B3608">
        <v>6578400</v>
      </c>
      <c r="C3608" t="s">
        <v>6244</v>
      </c>
      <c r="D3608" s="11">
        <v>46038</v>
      </c>
      <c r="E3608" t="s">
        <v>6265</v>
      </c>
      <c r="F3608" t="s">
        <v>5907</v>
      </c>
      <c r="G3608" t="s">
        <v>2787</v>
      </c>
      <c r="H3608" t="str">
        <f>IF(_xlfn.XLOOKUP(E3608,LD_01[DOCUMENTO],LD_01[REVISÃO])=F3608,"VIGENTE","OBSOLETO")</f>
        <v>VIGENTE</v>
      </c>
      <c r="I3608" t="s">
        <v>6355</v>
      </c>
      <c r="J3608" t="s">
        <v>5915</v>
      </c>
      <c r="K3608" t="str">
        <f t="shared" si="219"/>
        <v>MSV-163MS-366-369</v>
      </c>
      <c r="L3608" t="str">
        <f>_xlfn.XLOOKUP(E3608,LD_PROJETOS!A:A,LD_PROJETOS!H:H)</f>
        <v>DS</v>
      </c>
      <c r="M3608" t="str">
        <f t="shared" si="220"/>
        <v/>
      </c>
      <c r="N3608" t="str">
        <f t="shared" si="221"/>
        <v>C:\Users\luis.nunes\OneDrive - ATERPA\00.SERVIDOR\SALA TÉCNICA\00.PROJETOS\02.DOCUMENTOS\ANO 02\MSV-163MS-366-369\DS</v>
      </c>
    </row>
    <row r="3609" spans="1:14" x14ac:dyDescent="0.3">
      <c r="A3609" t="s">
        <v>6065</v>
      </c>
      <c r="B3609">
        <v>546450</v>
      </c>
      <c r="C3609" t="s">
        <v>6244</v>
      </c>
      <c r="D3609" s="11">
        <v>46038</v>
      </c>
      <c r="E3609" t="s">
        <v>6265</v>
      </c>
      <c r="F3609" t="s">
        <v>5907</v>
      </c>
      <c r="G3609" t="s">
        <v>2788</v>
      </c>
      <c r="H3609" t="str">
        <f>IF(_xlfn.XLOOKUP(E3609,LD_01[DOCUMENTO],LD_01[REVISÃO])=F3609,"VIGENTE","OBSOLETO")</f>
        <v>VIGENTE</v>
      </c>
      <c r="I3609" t="s">
        <v>6355</v>
      </c>
      <c r="J3609" t="s">
        <v>5915</v>
      </c>
      <c r="K3609" t="str">
        <f t="shared" si="219"/>
        <v>MSV-163MS-366-369</v>
      </c>
      <c r="L3609" t="str">
        <f>_xlfn.XLOOKUP(E3609,LD_PROJETOS!A:A,LD_PROJETOS!H:H)</f>
        <v>DS</v>
      </c>
      <c r="M3609" t="str">
        <f t="shared" si="220"/>
        <v/>
      </c>
      <c r="N3609" t="str">
        <f t="shared" si="221"/>
        <v>C:\Users\luis.nunes\OneDrive - ATERPA\00.SERVIDOR\SALA TÉCNICA\00.PROJETOS\02.DOCUMENTOS\ANO 02\MSV-163MS-366-369\DS</v>
      </c>
    </row>
    <row r="3610" spans="1:14" x14ac:dyDescent="0.3">
      <c r="A3610" t="s">
        <v>6066</v>
      </c>
      <c r="B3610">
        <v>3672692</v>
      </c>
      <c r="C3610" t="s">
        <v>6244</v>
      </c>
      <c r="D3610" s="11">
        <v>46038</v>
      </c>
      <c r="E3610" t="s">
        <v>6266</v>
      </c>
      <c r="F3610" t="s">
        <v>5907</v>
      </c>
      <c r="G3610" t="s">
        <v>3477</v>
      </c>
      <c r="H3610" t="str">
        <f>IF(_xlfn.XLOOKUP(E3610,LD_01[DOCUMENTO],LD_01[REVISÃO])=F3610,"VIGENTE","OBSOLETO")</f>
        <v>VIGENTE</v>
      </c>
      <c r="I3610" t="s">
        <v>6355</v>
      </c>
      <c r="J3610" t="s">
        <v>5915</v>
      </c>
      <c r="K3610" t="str">
        <f t="shared" si="219"/>
        <v>MSV-163MS-366-369</v>
      </c>
      <c r="L3610" t="str">
        <f>_xlfn.XLOOKUP(E3610,LD_PROJETOS!A:A,LD_PROJETOS!H:H)</f>
        <v>DS</v>
      </c>
      <c r="M3610" t="str">
        <f t="shared" si="220"/>
        <v/>
      </c>
      <c r="N3610" t="str">
        <f t="shared" si="221"/>
        <v>C:\Users\luis.nunes\OneDrive - ATERPA\00.SERVIDOR\SALA TÉCNICA\00.PROJETOS\02.DOCUMENTOS\ANO 02\MSV-163MS-366-369\DS</v>
      </c>
    </row>
    <row r="3611" spans="1:14" x14ac:dyDescent="0.3">
      <c r="A3611" t="s">
        <v>6067</v>
      </c>
      <c r="B3611">
        <v>1774950</v>
      </c>
      <c r="C3611" t="s">
        <v>6244</v>
      </c>
      <c r="D3611" s="11">
        <v>46038</v>
      </c>
      <c r="E3611" t="s">
        <v>6266</v>
      </c>
      <c r="F3611" t="s">
        <v>5907</v>
      </c>
      <c r="G3611" t="s">
        <v>2788</v>
      </c>
      <c r="H3611" t="str">
        <f>IF(_xlfn.XLOOKUP(E3611,LD_01[DOCUMENTO],LD_01[REVISÃO])=F3611,"VIGENTE","OBSOLETO")</f>
        <v>VIGENTE</v>
      </c>
      <c r="I3611" t="s">
        <v>6355</v>
      </c>
      <c r="J3611" t="s">
        <v>5915</v>
      </c>
      <c r="K3611" t="str">
        <f t="shared" si="219"/>
        <v>MSV-163MS-366-369</v>
      </c>
      <c r="L3611" t="str">
        <f>_xlfn.XLOOKUP(E3611,LD_PROJETOS!A:A,LD_PROJETOS!H:H)</f>
        <v>DS</v>
      </c>
      <c r="M3611" t="str">
        <f t="shared" si="220"/>
        <v/>
      </c>
      <c r="N3611" t="str">
        <f t="shared" si="221"/>
        <v>C:\Users\luis.nunes\OneDrive - ATERPA\00.SERVIDOR\SALA TÉCNICA\00.PROJETOS\02.DOCUMENTOS\ANO 02\MSV-163MS-366-369\DS</v>
      </c>
    </row>
    <row r="3612" spans="1:14" x14ac:dyDescent="0.3">
      <c r="A3612" t="s">
        <v>6068</v>
      </c>
      <c r="B3612">
        <v>4780121</v>
      </c>
      <c r="C3612" t="s">
        <v>6244</v>
      </c>
      <c r="D3612" s="11">
        <v>46038</v>
      </c>
      <c r="E3612" t="s">
        <v>6267</v>
      </c>
      <c r="F3612" t="s">
        <v>5909</v>
      </c>
      <c r="G3612" t="s">
        <v>2787</v>
      </c>
      <c r="H3612" t="str">
        <f>IF(_xlfn.XLOOKUP(E3612,LD_01[DOCUMENTO],LD_01[REVISÃO])=F3612,"VIGENTE","OBSOLETO")</f>
        <v>VIGENTE</v>
      </c>
      <c r="I3612" t="s">
        <v>6355</v>
      </c>
      <c r="J3612" t="s">
        <v>5915</v>
      </c>
      <c r="K3612" t="str">
        <f t="shared" si="219"/>
        <v>MSV-163MS-366-369</v>
      </c>
      <c r="L3612" t="str">
        <f>_xlfn.XLOOKUP(E3612,LD_PROJETOS!A:A,LD_PROJETOS!H:H)</f>
        <v>DV</v>
      </c>
      <c r="M3612" t="str">
        <f t="shared" si="220"/>
        <v/>
      </c>
      <c r="N3612" t="str">
        <f t="shared" si="221"/>
        <v>C:\Users\luis.nunes\OneDrive - ATERPA\00.SERVIDOR\SALA TÉCNICA\00.PROJETOS\02.DOCUMENTOS\ANO 02\MSV-163MS-366-369\DV</v>
      </c>
    </row>
    <row r="3613" spans="1:14" x14ac:dyDescent="0.3">
      <c r="A3613" t="s">
        <v>6069</v>
      </c>
      <c r="B3613">
        <v>1951301</v>
      </c>
      <c r="C3613" t="s">
        <v>6244</v>
      </c>
      <c r="D3613" s="11">
        <v>46038</v>
      </c>
      <c r="E3613" t="s">
        <v>6267</v>
      </c>
      <c r="F3613" t="s">
        <v>5909</v>
      </c>
      <c r="G3613" t="s">
        <v>2788</v>
      </c>
      <c r="H3613" t="str">
        <f>IF(_xlfn.XLOOKUP(E3613,LD_01[DOCUMENTO],LD_01[REVISÃO])=F3613,"VIGENTE","OBSOLETO")</f>
        <v>VIGENTE</v>
      </c>
      <c r="I3613" t="s">
        <v>6355</v>
      </c>
      <c r="J3613" t="s">
        <v>5915</v>
      </c>
      <c r="K3613" t="str">
        <f t="shared" si="219"/>
        <v>MSV-163MS-366-369</v>
      </c>
      <c r="L3613" t="str">
        <f>_xlfn.XLOOKUP(E3613,LD_PROJETOS!A:A,LD_PROJETOS!H:H)</f>
        <v>DV</v>
      </c>
      <c r="M3613" t="str">
        <f t="shared" si="220"/>
        <v/>
      </c>
      <c r="N3613" t="str">
        <f t="shared" si="221"/>
        <v>C:\Users\luis.nunes\OneDrive - ATERPA\00.SERVIDOR\SALA TÉCNICA\00.PROJETOS\02.DOCUMENTOS\ANO 02\MSV-163MS-366-369\DV</v>
      </c>
    </row>
    <row r="3614" spans="1:14" x14ac:dyDescent="0.3">
      <c r="A3614" t="s">
        <v>6070</v>
      </c>
      <c r="B3614">
        <v>3960349</v>
      </c>
      <c r="C3614" t="s">
        <v>6244</v>
      </c>
      <c r="D3614" s="11">
        <v>46038</v>
      </c>
      <c r="E3614" t="s">
        <v>6268</v>
      </c>
      <c r="F3614" t="s">
        <v>5909</v>
      </c>
      <c r="G3614" t="s">
        <v>2787</v>
      </c>
      <c r="H3614" t="str">
        <f>IF(_xlfn.XLOOKUP(E3614,LD_01[DOCUMENTO],LD_01[REVISÃO])=F3614,"VIGENTE","OBSOLETO")</f>
        <v>VIGENTE</v>
      </c>
      <c r="I3614" t="s">
        <v>6355</v>
      </c>
      <c r="J3614" t="s">
        <v>5915</v>
      </c>
      <c r="K3614" t="str">
        <f t="shared" si="219"/>
        <v>MSV-163MS-366-369</v>
      </c>
      <c r="L3614" t="str">
        <f>_xlfn.XLOOKUP(E3614,LD_PROJETOS!A:A,LD_PROJETOS!H:H)</f>
        <v>DV</v>
      </c>
      <c r="M3614" t="str">
        <f t="shared" si="220"/>
        <v/>
      </c>
      <c r="N3614" t="str">
        <f t="shared" si="221"/>
        <v>C:\Users\luis.nunes\OneDrive - ATERPA\00.SERVIDOR\SALA TÉCNICA\00.PROJETOS\02.DOCUMENTOS\ANO 02\MSV-163MS-366-369\DV</v>
      </c>
    </row>
    <row r="3615" spans="1:14" x14ac:dyDescent="0.3">
      <c r="A3615" t="s">
        <v>6071</v>
      </c>
      <c r="B3615">
        <v>1317345</v>
      </c>
      <c r="C3615" t="s">
        <v>6244</v>
      </c>
      <c r="D3615" s="11">
        <v>46038</v>
      </c>
      <c r="E3615" t="s">
        <v>6268</v>
      </c>
      <c r="F3615" t="s">
        <v>5909</v>
      </c>
      <c r="G3615" t="s">
        <v>2788</v>
      </c>
      <c r="H3615" t="str">
        <f>IF(_xlfn.XLOOKUP(E3615,LD_01[DOCUMENTO],LD_01[REVISÃO])=F3615,"VIGENTE","OBSOLETO")</f>
        <v>VIGENTE</v>
      </c>
      <c r="I3615" t="s">
        <v>6355</v>
      </c>
      <c r="J3615" t="s">
        <v>5915</v>
      </c>
      <c r="K3615" t="str">
        <f t="shared" si="219"/>
        <v>MSV-163MS-366-369</v>
      </c>
      <c r="L3615" t="str">
        <f>_xlfn.XLOOKUP(E3615,LD_PROJETOS!A:A,LD_PROJETOS!H:H)</f>
        <v>DV</v>
      </c>
      <c r="M3615" t="str">
        <f t="shared" si="220"/>
        <v/>
      </c>
      <c r="N3615" t="str">
        <f t="shared" si="221"/>
        <v>C:\Users\luis.nunes\OneDrive - ATERPA\00.SERVIDOR\SALA TÉCNICA\00.PROJETOS\02.DOCUMENTOS\ANO 02\MSV-163MS-366-369\DV</v>
      </c>
    </row>
    <row r="3616" spans="1:14" x14ac:dyDescent="0.3">
      <c r="A3616" t="s">
        <v>6072</v>
      </c>
      <c r="B3616">
        <v>5115205</v>
      </c>
      <c r="C3616" t="s">
        <v>6244</v>
      </c>
      <c r="D3616" s="11">
        <v>46038</v>
      </c>
      <c r="E3616" t="s">
        <v>6269</v>
      </c>
      <c r="F3616" t="s">
        <v>5909</v>
      </c>
      <c r="G3616" t="s">
        <v>2787</v>
      </c>
      <c r="H3616" t="str">
        <f>IF(_xlfn.XLOOKUP(E3616,LD_01[DOCUMENTO],LD_01[REVISÃO])=F3616,"VIGENTE","OBSOLETO")</f>
        <v>VIGENTE</v>
      </c>
      <c r="I3616" t="s">
        <v>6355</v>
      </c>
      <c r="J3616" t="s">
        <v>5915</v>
      </c>
      <c r="K3616" t="str">
        <f t="shared" si="219"/>
        <v>MSV-163MS-366-369</v>
      </c>
      <c r="L3616" t="str">
        <f>_xlfn.XLOOKUP(E3616,LD_PROJETOS!A:A,LD_PROJETOS!H:H)</f>
        <v>DV</v>
      </c>
      <c r="M3616" t="str">
        <f t="shared" si="220"/>
        <v/>
      </c>
      <c r="N3616" t="str">
        <f t="shared" si="221"/>
        <v>C:\Users\luis.nunes\OneDrive - ATERPA\00.SERVIDOR\SALA TÉCNICA\00.PROJETOS\02.DOCUMENTOS\ANO 02\MSV-163MS-366-369\DV</v>
      </c>
    </row>
    <row r="3617" spans="1:14" x14ac:dyDescent="0.3">
      <c r="A3617" t="s">
        <v>6073</v>
      </c>
      <c r="B3617">
        <v>1935995</v>
      </c>
      <c r="C3617" t="s">
        <v>6244</v>
      </c>
      <c r="D3617" s="11">
        <v>46038</v>
      </c>
      <c r="E3617" t="s">
        <v>6269</v>
      </c>
      <c r="F3617" t="s">
        <v>5909</v>
      </c>
      <c r="G3617" t="s">
        <v>2788</v>
      </c>
      <c r="H3617" t="str">
        <f>IF(_xlfn.XLOOKUP(E3617,LD_01[DOCUMENTO],LD_01[REVISÃO])=F3617,"VIGENTE","OBSOLETO")</f>
        <v>VIGENTE</v>
      </c>
      <c r="I3617" t="s">
        <v>6355</v>
      </c>
      <c r="J3617" t="s">
        <v>5915</v>
      </c>
      <c r="K3617" t="str">
        <f t="shared" si="219"/>
        <v>MSV-163MS-366-369</v>
      </c>
      <c r="L3617" t="str">
        <f>_xlfn.XLOOKUP(E3617,LD_PROJETOS!A:A,LD_PROJETOS!H:H)</f>
        <v>DV</v>
      </c>
      <c r="M3617" t="str">
        <f t="shared" si="220"/>
        <v/>
      </c>
      <c r="N3617" t="str">
        <f t="shared" si="221"/>
        <v>C:\Users\luis.nunes\OneDrive - ATERPA\00.SERVIDOR\SALA TÉCNICA\00.PROJETOS\02.DOCUMENTOS\ANO 02\MSV-163MS-366-369\DV</v>
      </c>
    </row>
    <row r="3618" spans="1:14" x14ac:dyDescent="0.3">
      <c r="A3618" t="s">
        <v>6074</v>
      </c>
      <c r="B3618">
        <v>4623377</v>
      </c>
      <c r="C3618" t="s">
        <v>6244</v>
      </c>
      <c r="D3618" s="11">
        <v>46038</v>
      </c>
      <c r="E3618" t="s">
        <v>6270</v>
      </c>
      <c r="F3618" t="s">
        <v>5909</v>
      </c>
      <c r="G3618" t="s">
        <v>2787</v>
      </c>
      <c r="H3618" t="str">
        <f>IF(_xlfn.XLOOKUP(E3618,LD_01[DOCUMENTO],LD_01[REVISÃO])=F3618,"VIGENTE","OBSOLETO")</f>
        <v>VIGENTE</v>
      </c>
      <c r="I3618" t="s">
        <v>6355</v>
      </c>
      <c r="J3618" t="s">
        <v>5915</v>
      </c>
      <c r="K3618" t="str">
        <f t="shared" si="219"/>
        <v>MSV-163MS-366-369</v>
      </c>
      <c r="L3618" t="str">
        <f>_xlfn.XLOOKUP(E3618,LD_PROJETOS!A:A,LD_PROJETOS!H:H)</f>
        <v>DV</v>
      </c>
      <c r="M3618" t="str">
        <f t="shared" si="220"/>
        <v/>
      </c>
      <c r="N3618" t="str">
        <f t="shared" si="221"/>
        <v>C:\Users\luis.nunes\OneDrive - ATERPA\00.SERVIDOR\SALA TÉCNICA\00.PROJETOS\02.DOCUMENTOS\ANO 02\MSV-163MS-366-369\DV</v>
      </c>
    </row>
    <row r="3619" spans="1:14" x14ac:dyDescent="0.3">
      <c r="A3619" t="s">
        <v>6075</v>
      </c>
      <c r="B3619">
        <v>1808885</v>
      </c>
      <c r="C3619" t="s">
        <v>6244</v>
      </c>
      <c r="D3619" s="11">
        <v>46038</v>
      </c>
      <c r="E3619" t="s">
        <v>6270</v>
      </c>
      <c r="F3619" t="s">
        <v>5909</v>
      </c>
      <c r="G3619" t="s">
        <v>2788</v>
      </c>
      <c r="H3619" t="str">
        <f>IF(_xlfn.XLOOKUP(E3619,LD_01[DOCUMENTO],LD_01[REVISÃO])=F3619,"VIGENTE","OBSOLETO")</f>
        <v>VIGENTE</v>
      </c>
      <c r="I3619" t="s">
        <v>6355</v>
      </c>
      <c r="J3619" t="s">
        <v>5915</v>
      </c>
      <c r="K3619" t="str">
        <f t="shared" si="219"/>
        <v>MSV-163MS-366-369</v>
      </c>
      <c r="L3619" t="str">
        <f>_xlfn.XLOOKUP(E3619,LD_PROJETOS!A:A,LD_PROJETOS!H:H)</f>
        <v>DV</v>
      </c>
      <c r="M3619" t="str">
        <f t="shared" si="220"/>
        <v/>
      </c>
      <c r="N3619" t="str">
        <f t="shared" si="221"/>
        <v>C:\Users\luis.nunes\OneDrive - ATERPA\00.SERVIDOR\SALA TÉCNICA\00.PROJETOS\02.DOCUMENTOS\ANO 02\MSV-163MS-366-369\DV</v>
      </c>
    </row>
    <row r="3620" spans="1:14" x14ac:dyDescent="0.3">
      <c r="A3620" t="s">
        <v>6076</v>
      </c>
      <c r="B3620">
        <v>4221305</v>
      </c>
      <c r="C3620" t="s">
        <v>6244</v>
      </c>
      <c r="D3620" s="11">
        <v>46038</v>
      </c>
      <c r="E3620" t="s">
        <v>6271</v>
      </c>
      <c r="F3620" t="s">
        <v>5909</v>
      </c>
      <c r="G3620" t="s">
        <v>2787</v>
      </c>
      <c r="H3620" t="str">
        <f>IF(_xlfn.XLOOKUP(E3620,LD_01[DOCUMENTO],LD_01[REVISÃO])=F3620,"VIGENTE","OBSOLETO")</f>
        <v>VIGENTE</v>
      </c>
      <c r="I3620" t="s">
        <v>6355</v>
      </c>
      <c r="J3620" t="s">
        <v>5915</v>
      </c>
      <c r="K3620" t="str">
        <f t="shared" si="219"/>
        <v>MSV-163MS-366-369</v>
      </c>
      <c r="L3620" t="str">
        <f>_xlfn.XLOOKUP(E3620,LD_PROJETOS!A:A,LD_PROJETOS!H:H)</f>
        <v>DV</v>
      </c>
      <c r="M3620" t="str">
        <f t="shared" si="220"/>
        <v/>
      </c>
      <c r="N3620" t="str">
        <f t="shared" si="221"/>
        <v>C:\Users\luis.nunes\OneDrive - ATERPA\00.SERVIDOR\SALA TÉCNICA\00.PROJETOS\02.DOCUMENTOS\ANO 02\MSV-163MS-366-369\DV</v>
      </c>
    </row>
    <row r="3621" spans="1:14" x14ac:dyDescent="0.3">
      <c r="A3621" t="s">
        <v>6077</v>
      </c>
      <c r="B3621">
        <v>1484882</v>
      </c>
      <c r="C3621" t="s">
        <v>6244</v>
      </c>
      <c r="D3621" s="11">
        <v>46038</v>
      </c>
      <c r="E3621" t="s">
        <v>6271</v>
      </c>
      <c r="F3621" t="s">
        <v>5909</v>
      </c>
      <c r="G3621" t="s">
        <v>2788</v>
      </c>
      <c r="H3621" t="str">
        <f>IF(_xlfn.XLOOKUP(E3621,LD_01[DOCUMENTO],LD_01[REVISÃO])=F3621,"VIGENTE","OBSOLETO")</f>
        <v>VIGENTE</v>
      </c>
      <c r="I3621" t="s">
        <v>6355</v>
      </c>
      <c r="J3621" t="s">
        <v>5915</v>
      </c>
      <c r="K3621" t="str">
        <f t="shared" si="219"/>
        <v>MSV-163MS-366-369</v>
      </c>
      <c r="L3621" t="str">
        <f>_xlfn.XLOOKUP(E3621,LD_PROJETOS!A:A,LD_PROJETOS!H:H)</f>
        <v>DV</v>
      </c>
      <c r="M3621" t="str">
        <f t="shared" si="220"/>
        <v/>
      </c>
      <c r="N3621" t="str">
        <f t="shared" si="221"/>
        <v>C:\Users\luis.nunes\OneDrive - ATERPA\00.SERVIDOR\SALA TÉCNICA\00.PROJETOS\02.DOCUMENTOS\ANO 02\MSV-163MS-366-369\DV</v>
      </c>
    </row>
    <row r="3622" spans="1:14" x14ac:dyDescent="0.3">
      <c r="A3622" t="s">
        <v>6078</v>
      </c>
      <c r="B3622">
        <v>4911359</v>
      </c>
      <c r="C3622" t="s">
        <v>6244</v>
      </c>
      <c r="D3622" s="11">
        <v>46038</v>
      </c>
      <c r="E3622" t="s">
        <v>6272</v>
      </c>
      <c r="F3622" t="s">
        <v>5909</v>
      </c>
      <c r="G3622" t="s">
        <v>2787</v>
      </c>
      <c r="H3622" t="str">
        <f>IF(_xlfn.XLOOKUP(E3622,LD_01[DOCUMENTO],LD_01[REVISÃO])=F3622,"VIGENTE","OBSOLETO")</f>
        <v>VIGENTE</v>
      </c>
      <c r="I3622" t="s">
        <v>6355</v>
      </c>
      <c r="J3622" t="s">
        <v>5915</v>
      </c>
      <c r="K3622" t="str">
        <f t="shared" si="219"/>
        <v>MSV-163MS-366-369</v>
      </c>
      <c r="L3622" t="str">
        <f>_xlfn.XLOOKUP(E3622,LD_PROJETOS!A:A,LD_PROJETOS!H:H)</f>
        <v>DV</v>
      </c>
      <c r="M3622" t="str">
        <f t="shared" si="220"/>
        <v/>
      </c>
      <c r="N3622" t="str">
        <f t="shared" si="221"/>
        <v>C:\Users\luis.nunes\OneDrive - ATERPA\00.SERVIDOR\SALA TÉCNICA\00.PROJETOS\02.DOCUMENTOS\ANO 02\MSV-163MS-366-369\DV</v>
      </c>
    </row>
    <row r="3623" spans="1:14" x14ac:dyDescent="0.3">
      <c r="A3623" t="s">
        <v>6079</v>
      </c>
      <c r="B3623">
        <v>1850646</v>
      </c>
      <c r="C3623" t="s">
        <v>6244</v>
      </c>
      <c r="D3623" s="11">
        <v>46038</v>
      </c>
      <c r="E3623" t="s">
        <v>6272</v>
      </c>
      <c r="F3623" t="s">
        <v>5909</v>
      </c>
      <c r="G3623" t="s">
        <v>2788</v>
      </c>
      <c r="H3623" t="str">
        <f>IF(_xlfn.XLOOKUP(E3623,LD_01[DOCUMENTO],LD_01[REVISÃO])=F3623,"VIGENTE","OBSOLETO")</f>
        <v>VIGENTE</v>
      </c>
      <c r="I3623" t="s">
        <v>6355</v>
      </c>
      <c r="J3623" t="s">
        <v>5915</v>
      </c>
      <c r="K3623" t="str">
        <f t="shared" si="219"/>
        <v>MSV-163MS-366-369</v>
      </c>
      <c r="L3623" t="str">
        <f>_xlfn.XLOOKUP(E3623,LD_PROJETOS!A:A,LD_PROJETOS!H:H)</f>
        <v>DV</v>
      </c>
      <c r="M3623" t="str">
        <f t="shared" si="220"/>
        <v/>
      </c>
      <c r="N3623" t="str">
        <f t="shared" si="221"/>
        <v>C:\Users\luis.nunes\OneDrive - ATERPA\00.SERVIDOR\SALA TÉCNICA\00.PROJETOS\02.DOCUMENTOS\ANO 02\MSV-163MS-366-369\DV</v>
      </c>
    </row>
    <row r="3624" spans="1:14" x14ac:dyDescent="0.3">
      <c r="A3624" t="s">
        <v>6080</v>
      </c>
      <c r="B3624">
        <v>4314220</v>
      </c>
      <c r="C3624" t="s">
        <v>6244</v>
      </c>
      <c r="D3624" s="11">
        <v>46038</v>
      </c>
      <c r="E3624" t="s">
        <v>6273</v>
      </c>
      <c r="F3624" t="s">
        <v>5909</v>
      </c>
      <c r="G3624" t="s">
        <v>2787</v>
      </c>
      <c r="H3624" t="str">
        <f>IF(_xlfn.XLOOKUP(E3624,LD_01[DOCUMENTO],LD_01[REVISÃO])=F3624,"VIGENTE","OBSOLETO")</f>
        <v>VIGENTE</v>
      </c>
      <c r="I3624" t="s">
        <v>6355</v>
      </c>
      <c r="J3624" t="s">
        <v>5915</v>
      </c>
      <c r="K3624" t="str">
        <f t="shared" si="219"/>
        <v>MSV-163MS-366-369</v>
      </c>
      <c r="L3624" t="str">
        <f>_xlfn.XLOOKUP(E3624,LD_PROJETOS!A:A,LD_PROJETOS!H:H)</f>
        <v>DV</v>
      </c>
      <c r="M3624" t="str">
        <f t="shared" si="220"/>
        <v/>
      </c>
      <c r="N3624" t="str">
        <f t="shared" si="221"/>
        <v>C:\Users\luis.nunes\OneDrive - ATERPA\00.SERVIDOR\SALA TÉCNICA\00.PROJETOS\02.DOCUMENTOS\ANO 02\MSV-163MS-366-369\DV</v>
      </c>
    </row>
    <row r="3625" spans="1:14" x14ac:dyDescent="0.3">
      <c r="A3625" t="s">
        <v>6081</v>
      </c>
      <c r="B3625">
        <v>3320909</v>
      </c>
      <c r="C3625" t="s">
        <v>6244</v>
      </c>
      <c r="D3625" s="11">
        <v>46038</v>
      </c>
      <c r="E3625" t="s">
        <v>6273</v>
      </c>
      <c r="F3625" t="s">
        <v>5909</v>
      </c>
      <c r="G3625" t="s">
        <v>2788</v>
      </c>
      <c r="H3625" t="str">
        <f>IF(_xlfn.XLOOKUP(E3625,LD_01[DOCUMENTO],LD_01[REVISÃO])=F3625,"VIGENTE","OBSOLETO")</f>
        <v>VIGENTE</v>
      </c>
      <c r="I3625" t="s">
        <v>6355</v>
      </c>
      <c r="J3625" t="s">
        <v>5915</v>
      </c>
      <c r="K3625" t="str">
        <f t="shared" si="219"/>
        <v>MSV-163MS-366-369</v>
      </c>
      <c r="L3625" t="str">
        <f>_xlfn.XLOOKUP(E3625,LD_PROJETOS!A:A,LD_PROJETOS!H:H)</f>
        <v>DV</v>
      </c>
      <c r="M3625" t="str">
        <f t="shared" si="220"/>
        <v/>
      </c>
      <c r="N3625" t="str">
        <f t="shared" si="221"/>
        <v>C:\Users\luis.nunes\OneDrive - ATERPA\00.SERVIDOR\SALA TÉCNICA\00.PROJETOS\02.DOCUMENTOS\ANO 02\MSV-163MS-366-369\DV</v>
      </c>
    </row>
    <row r="3626" spans="1:14" x14ac:dyDescent="0.3">
      <c r="A3626" t="s">
        <v>6082</v>
      </c>
      <c r="B3626">
        <v>5394584</v>
      </c>
      <c r="C3626" t="s">
        <v>6244</v>
      </c>
      <c r="D3626" s="11">
        <v>46038</v>
      </c>
      <c r="E3626" t="s">
        <v>6274</v>
      </c>
      <c r="F3626" t="s">
        <v>5909</v>
      </c>
      <c r="G3626" t="s">
        <v>2787</v>
      </c>
      <c r="H3626" t="str">
        <f>IF(_xlfn.XLOOKUP(E3626,LD_01[DOCUMENTO],LD_01[REVISÃO])=F3626,"VIGENTE","OBSOLETO")</f>
        <v>VIGENTE</v>
      </c>
      <c r="I3626" t="s">
        <v>6355</v>
      </c>
      <c r="J3626" t="s">
        <v>5915</v>
      </c>
      <c r="K3626" t="str">
        <f t="shared" si="219"/>
        <v>MSV-163MS-366-369</v>
      </c>
      <c r="L3626" t="str">
        <f>_xlfn.XLOOKUP(E3626,LD_PROJETOS!A:A,LD_PROJETOS!H:H)</f>
        <v>DV</v>
      </c>
      <c r="M3626" t="str">
        <f t="shared" si="220"/>
        <v/>
      </c>
      <c r="N3626" t="str">
        <f t="shared" si="221"/>
        <v>C:\Users\luis.nunes\OneDrive - ATERPA\00.SERVIDOR\SALA TÉCNICA\00.PROJETOS\02.DOCUMENTOS\ANO 02\MSV-163MS-366-369\DV</v>
      </c>
    </row>
    <row r="3627" spans="1:14" x14ac:dyDescent="0.3">
      <c r="A3627" t="s">
        <v>6083</v>
      </c>
      <c r="B3627">
        <v>2038952</v>
      </c>
      <c r="C3627" t="s">
        <v>6244</v>
      </c>
      <c r="D3627" s="11">
        <v>46038</v>
      </c>
      <c r="E3627" t="s">
        <v>6274</v>
      </c>
      <c r="F3627" t="s">
        <v>5909</v>
      </c>
      <c r="G3627" t="s">
        <v>2788</v>
      </c>
      <c r="H3627" t="str">
        <f>IF(_xlfn.XLOOKUP(E3627,LD_01[DOCUMENTO],LD_01[REVISÃO])=F3627,"VIGENTE","OBSOLETO")</f>
        <v>VIGENTE</v>
      </c>
      <c r="I3627" t="s">
        <v>6355</v>
      </c>
      <c r="J3627" t="s">
        <v>5915</v>
      </c>
      <c r="K3627" t="str">
        <f t="shared" si="219"/>
        <v>MSV-163MS-366-369</v>
      </c>
      <c r="L3627" t="str">
        <f>_xlfn.XLOOKUP(E3627,LD_PROJETOS!A:A,LD_PROJETOS!H:H)</f>
        <v>DV</v>
      </c>
      <c r="M3627" t="str">
        <f t="shared" si="220"/>
        <v/>
      </c>
      <c r="N3627" t="str">
        <f t="shared" si="221"/>
        <v>C:\Users\luis.nunes\OneDrive - ATERPA\00.SERVIDOR\SALA TÉCNICA\00.PROJETOS\02.DOCUMENTOS\ANO 02\MSV-163MS-366-369\DV</v>
      </c>
    </row>
    <row r="3628" spans="1:14" x14ac:dyDescent="0.3">
      <c r="A3628" t="s">
        <v>6084</v>
      </c>
      <c r="B3628">
        <v>4284764</v>
      </c>
      <c r="C3628" t="s">
        <v>6244</v>
      </c>
      <c r="D3628" s="11">
        <v>46038</v>
      </c>
      <c r="E3628" t="s">
        <v>6275</v>
      </c>
      <c r="F3628" t="s">
        <v>5909</v>
      </c>
      <c r="G3628" t="s">
        <v>2787</v>
      </c>
      <c r="H3628" t="str">
        <f>IF(_xlfn.XLOOKUP(E3628,LD_01[DOCUMENTO],LD_01[REVISÃO])=F3628,"VIGENTE","OBSOLETO")</f>
        <v>VIGENTE</v>
      </c>
      <c r="I3628" t="s">
        <v>6355</v>
      </c>
      <c r="J3628" t="s">
        <v>5915</v>
      </c>
      <c r="K3628" t="str">
        <f t="shared" si="219"/>
        <v>MSV-163MS-366-369</v>
      </c>
      <c r="L3628" t="str">
        <f>_xlfn.XLOOKUP(E3628,LD_PROJETOS!A:A,LD_PROJETOS!H:H)</f>
        <v>DV</v>
      </c>
      <c r="M3628" t="str">
        <f t="shared" si="220"/>
        <v/>
      </c>
      <c r="N3628" t="str">
        <f t="shared" si="221"/>
        <v>C:\Users\luis.nunes\OneDrive - ATERPA\00.SERVIDOR\SALA TÉCNICA\00.PROJETOS\02.DOCUMENTOS\ANO 02\MSV-163MS-366-369\DV</v>
      </c>
    </row>
    <row r="3629" spans="1:14" x14ac:dyDescent="0.3">
      <c r="A3629" t="s">
        <v>6085</v>
      </c>
      <c r="B3629">
        <v>2071796</v>
      </c>
      <c r="C3629" t="s">
        <v>6244</v>
      </c>
      <c r="D3629" s="11">
        <v>46038</v>
      </c>
      <c r="E3629" t="s">
        <v>6275</v>
      </c>
      <c r="F3629" t="s">
        <v>5909</v>
      </c>
      <c r="G3629" t="s">
        <v>2788</v>
      </c>
      <c r="H3629" t="str">
        <f>IF(_xlfn.XLOOKUP(E3629,LD_01[DOCUMENTO],LD_01[REVISÃO])=F3629,"VIGENTE","OBSOLETO")</f>
        <v>VIGENTE</v>
      </c>
      <c r="I3629" t="s">
        <v>6355</v>
      </c>
      <c r="J3629" t="s">
        <v>5915</v>
      </c>
      <c r="K3629" t="str">
        <f t="shared" si="219"/>
        <v>MSV-163MS-366-369</v>
      </c>
      <c r="L3629" t="str">
        <f>_xlfn.XLOOKUP(E3629,LD_PROJETOS!A:A,LD_PROJETOS!H:H)</f>
        <v>DV</v>
      </c>
      <c r="M3629" t="str">
        <f t="shared" si="220"/>
        <v/>
      </c>
      <c r="N3629" t="str">
        <f t="shared" si="221"/>
        <v>C:\Users\luis.nunes\OneDrive - ATERPA\00.SERVIDOR\SALA TÉCNICA\00.PROJETOS\02.DOCUMENTOS\ANO 02\MSV-163MS-366-369\DV</v>
      </c>
    </row>
    <row r="3630" spans="1:14" x14ac:dyDescent="0.3">
      <c r="A3630" t="s">
        <v>6086</v>
      </c>
      <c r="B3630">
        <v>824676</v>
      </c>
      <c r="C3630" t="s">
        <v>6244</v>
      </c>
      <c r="D3630" s="11">
        <v>46038</v>
      </c>
      <c r="E3630" t="s">
        <v>6276</v>
      </c>
      <c r="F3630" t="s">
        <v>5909</v>
      </c>
      <c r="G3630" t="s">
        <v>3477</v>
      </c>
      <c r="H3630" t="str">
        <f>IF(_xlfn.XLOOKUP(E3630,LD_01[DOCUMENTO],LD_01[REVISÃO])=F3630,"VIGENTE","OBSOLETO")</f>
        <v>VIGENTE</v>
      </c>
      <c r="I3630" t="s">
        <v>6355</v>
      </c>
      <c r="J3630" t="s">
        <v>5915</v>
      </c>
      <c r="K3630" t="str">
        <f t="shared" si="219"/>
        <v>MSV-163MS-366-369</v>
      </c>
      <c r="L3630" t="str">
        <f>_xlfn.XLOOKUP(E3630,LD_PROJETOS!A:A,LD_PROJETOS!H:H)</f>
        <v>DV</v>
      </c>
      <c r="M3630" t="str">
        <f t="shared" si="220"/>
        <v/>
      </c>
      <c r="N3630" t="str">
        <f t="shared" si="221"/>
        <v>C:\Users\luis.nunes\OneDrive - ATERPA\00.SERVIDOR\SALA TÉCNICA\00.PROJETOS\02.DOCUMENTOS\ANO 02\MSV-163MS-366-369\DV</v>
      </c>
    </row>
    <row r="3631" spans="1:14" x14ac:dyDescent="0.3">
      <c r="A3631" t="s">
        <v>6087</v>
      </c>
      <c r="B3631">
        <v>720936</v>
      </c>
      <c r="C3631" t="s">
        <v>6244</v>
      </c>
      <c r="D3631" s="11">
        <v>46038</v>
      </c>
      <c r="E3631" t="s">
        <v>6276</v>
      </c>
      <c r="F3631" t="s">
        <v>5909</v>
      </c>
      <c r="G3631" t="s">
        <v>2788</v>
      </c>
      <c r="H3631" t="str">
        <f>IF(_xlfn.XLOOKUP(E3631,LD_01[DOCUMENTO],LD_01[REVISÃO])=F3631,"VIGENTE","OBSOLETO")</f>
        <v>VIGENTE</v>
      </c>
      <c r="I3631" t="s">
        <v>6355</v>
      </c>
      <c r="J3631" t="s">
        <v>5915</v>
      </c>
      <c r="K3631" t="str">
        <f t="shared" si="219"/>
        <v>MSV-163MS-366-369</v>
      </c>
      <c r="L3631" t="str">
        <f>_xlfn.XLOOKUP(E3631,LD_PROJETOS!A:A,LD_PROJETOS!H:H)</f>
        <v>DV</v>
      </c>
      <c r="M3631" t="str">
        <f t="shared" si="220"/>
        <v/>
      </c>
      <c r="N3631" t="str">
        <f t="shared" si="221"/>
        <v>C:\Users\luis.nunes\OneDrive - ATERPA\00.SERVIDOR\SALA TÉCNICA\00.PROJETOS\02.DOCUMENTOS\ANO 02\MSV-163MS-366-369\DV</v>
      </c>
    </row>
    <row r="3632" spans="1:14" x14ac:dyDescent="0.3">
      <c r="A3632" t="s">
        <v>6088</v>
      </c>
      <c r="B3632">
        <v>4257940</v>
      </c>
      <c r="C3632" t="s">
        <v>6244</v>
      </c>
      <c r="D3632" s="11">
        <v>46038</v>
      </c>
      <c r="E3632" t="s">
        <v>6277</v>
      </c>
      <c r="F3632" t="s">
        <v>5909</v>
      </c>
      <c r="G3632" t="s">
        <v>2787</v>
      </c>
      <c r="H3632" t="str">
        <f>IF(_xlfn.XLOOKUP(E3632,LD_01[DOCUMENTO],LD_01[REVISÃO])=F3632,"VIGENTE","OBSOLETO")</f>
        <v>VIGENTE</v>
      </c>
      <c r="I3632" t="s">
        <v>6355</v>
      </c>
      <c r="J3632" t="s">
        <v>5915</v>
      </c>
      <c r="K3632" t="str">
        <f t="shared" ref="K3632:K3695" si="222">"MSV-163MS-"&amp;I3632</f>
        <v>MSV-163MS-366-369</v>
      </c>
      <c r="L3632" t="str">
        <f>_xlfn.XLOOKUP(E3632,LD_PROJETOS!A:A,LD_PROJETOS!H:H)</f>
        <v>GE</v>
      </c>
      <c r="M3632" t="str">
        <f t="shared" ref="M3632:M3695" si="223">IF(H3632&lt;&gt;"OBSOLETO","",H3632)</f>
        <v/>
      </c>
      <c r="N3632" t="str">
        <f t="shared" ref="N3632:N3695" si="224">_xlfn.TEXTJOIN("\",TRUE,J3632:M3632)</f>
        <v>C:\Users\luis.nunes\OneDrive - ATERPA\00.SERVIDOR\SALA TÉCNICA\00.PROJETOS\02.DOCUMENTOS\ANO 02\MSV-163MS-366-369\GE</v>
      </c>
    </row>
    <row r="3633" spans="1:14" x14ac:dyDescent="0.3">
      <c r="A3633" t="s">
        <v>6089</v>
      </c>
      <c r="B3633">
        <v>763284</v>
      </c>
      <c r="C3633" t="s">
        <v>6244</v>
      </c>
      <c r="D3633" s="11">
        <v>46038</v>
      </c>
      <c r="E3633" t="s">
        <v>6277</v>
      </c>
      <c r="F3633" t="s">
        <v>5909</v>
      </c>
      <c r="G3633" t="s">
        <v>2788</v>
      </c>
      <c r="H3633" t="str">
        <f>IF(_xlfn.XLOOKUP(E3633,LD_01[DOCUMENTO],LD_01[REVISÃO])=F3633,"VIGENTE","OBSOLETO")</f>
        <v>VIGENTE</v>
      </c>
      <c r="I3633" t="s">
        <v>6355</v>
      </c>
      <c r="J3633" t="s">
        <v>5915</v>
      </c>
      <c r="K3633" t="str">
        <f t="shared" si="222"/>
        <v>MSV-163MS-366-369</v>
      </c>
      <c r="L3633" t="str">
        <f>_xlfn.XLOOKUP(E3633,LD_PROJETOS!A:A,LD_PROJETOS!H:H)</f>
        <v>GE</v>
      </c>
      <c r="M3633" t="str">
        <f t="shared" si="223"/>
        <v/>
      </c>
      <c r="N3633" t="str">
        <f t="shared" si="224"/>
        <v>C:\Users\luis.nunes\OneDrive - ATERPA\00.SERVIDOR\SALA TÉCNICA\00.PROJETOS\02.DOCUMENTOS\ANO 02\MSV-163MS-366-369\GE</v>
      </c>
    </row>
    <row r="3634" spans="1:14" x14ac:dyDescent="0.3">
      <c r="A3634" t="s">
        <v>6090</v>
      </c>
      <c r="B3634">
        <v>4230599</v>
      </c>
      <c r="C3634" t="s">
        <v>6244</v>
      </c>
      <c r="D3634" s="11">
        <v>46038</v>
      </c>
      <c r="E3634" t="s">
        <v>6278</v>
      </c>
      <c r="F3634" t="s">
        <v>5909</v>
      </c>
      <c r="G3634" t="s">
        <v>2787</v>
      </c>
      <c r="H3634" t="str">
        <f>IF(_xlfn.XLOOKUP(E3634,LD_01[DOCUMENTO],LD_01[REVISÃO])=F3634,"VIGENTE","OBSOLETO")</f>
        <v>VIGENTE</v>
      </c>
      <c r="I3634" t="s">
        <v>6355</v>
      </c>
      <c r="J3634" t="s">
        <v>5915</v>
      </c>
      <c r="K3634" t="str">
        <f t="shared" si="222"/>
        <v>MSV-163MS-366-369</v>
      </c>
      <c r="L3634" t="str">
        <f>_xlfn.XLOOKUP(E3634,LD_PROJETOS!A:A,LD_PROJETOS!H:H)</f>
        <v>GE</v>
      </c>
      <c r="M3634" t="str">
        <f t="shared" si="223"/>
        <v/>
      </c>
      <c r="N3634" t="str">
        <f t="shared" si="224"/>
        <v>C:\Users\luis.nunes\OneDrive - ATERPA\00.SERVIDOR\SALA TÉCNICA\00.PROJETOS\02.DOCUMENTOS\ANO 02\MSV-163MS-366-369\GE</v>
      </c>
    </row>
    <row r="3635" spans="1:14" x14ac:dyDescent="0.3">
      <c r="A3635" t="s">
        <v>6091</v>
      </c>
      <c r="B3635">
        <v>1147271</v>
      </c>
      <c r="C3635" t="s">
        <v>6244</v>
      </c>
      <c r="D3635" s="11">
        <v>46038</v>
      </c>
      <c r="E3635" t="s">
        <v>6278</v>
      </c>
      <c r="F3635" t="s">
        <v>5909</v>
      </c>
      <c r="G3635" t="s">
        <v>2788</v>
      </c>
      <c r="H3635" t="str">
        <f>IF(_xlfn.XLOOKUP(E3635,LD_01[DOCUMENTO],LD_01[REVISÃO])=F3635,"VIGENTE","OBSOLETO")</f>
        <v>VIGENTE</v>
      </c>
      <c r="I3635" t="s">
        <v>6355</v>
      </c>
      <c r="J3635" t="s">
        <v>5915</v>
      </c>
      <c r="K3635" t="str">
        <f t="shared" si="222"/>
        <v>MSV-163MS-366-369</v>
      </c>
      <c r="L3635" t="str">
        <f>_xlfn.XLOOKUP(E3635,LD_PROJETOS!A:A,LD_PROJETOS!H:H)</f>
        <v>GE</v>
      </c>
      <c r="M3635" t="str">
        <f t="shared" si="223"/>
        <v/>
      </c>
      <c r="N3635" t="str">
        <f t="shared" si="224"/>
        <v>C:\Users\luis.nunes\OneDrive - ATERPA\00.SERVIDOR\SALA TÉCNICA\00.PROJETOS\02.DOCUMENTOS\ANO 02\MSV-163MS-366-369\GE</v>
      </c>
    </row>
    <row r="3636" spans="1:14" x14ac:dyDescent="0.3">
      <c r="A3636" t="s">
        <v>6092</v>
      </c>
      <c r="B3636">
        <v>4028738</v>
      </c>
      <c r="C3636" t="s">
        <v>6244</v>
      </c>
      <c r="D3636" s="11">
        <v>46038</v>
      </c>
      <c r="E3636" t="s">
        <v>6279</v>
      </c>
      <c r="F3636" t="s">
        <v>5909</v>
      </c>
      <c r="G3636" t="s">
        <v>2787</v>
      </c>
      <c r="H3636" t="str">
        <f>IF(_xlfn.XLOOKUP(E3636,LD_01[DOCUMENTO],LD_01[REVISÃO])=F3636,"VIGENTE","OBSOLETO")</f>
        <v>VIGENTE</v>
      </c>
      <c r="I3636" t="s">
        <v>6355</v>
      </c>
      <c r="J3636" t="s">
        <v>5915</v>
      </c>
      <c r="K3636" t="str">
        <f t="shared" si="222"/>
        <v>MSV-163MS-366-369</v>
      </c>
      <c r="L3636" t="str">
        <f>_xlfn.XLOOKUP(E3636,LD_PROJETOS!A:A,LD_PROJETOS!H:H)</f>
        <v>GE</v>
      </c>
      <c r="M3636" t="str">
        <f t="shared" si="223"/>
        <v/>
      </c>
      <c r="N3636" t="str">
        <f t="shared" si="224"/>
        <v>C:\Users\luis.nunes\OneDrive - ATERPA\00.SERVIDOR\SALA TÉCNICA\00.PROJETOS\02.DOCUMENTOS\ANO 02\MSV-163MS-366-369\GE</v>
      </c>
    </row>
    <row r="3637" spans="1:14" x14ac:dyDescent="0.3">
      <c r="A3637" t="s">
        <v>6093</v>
      </c>
      <c r="B3637">
        <v>1276090</v>
      </c>
      <c r="C3637" t="s">
        <v>6244</v>
      </c>
      <c r="D3637" s="11">
        <v>46038</v>
      </c>
      <c r="E3637" t="s">
        <v>6279</v>
      </c>
      <c r="F3637" t="s">
        <v>5909</v>
      </c>
      <c r="G3637" t="s">
        <v>2788</v>
      </c>
      <c r="H3637" t="str">
        <f>IF(_xlfn.XLOOKUP(E3637,LD_01[DOCUMENTO],LD_01[REVISÃO])=F3637,"VIGENTE","OBSOLETO")</f>
        <v>VIGENTE</v>
      </c>
      <c r="I3637" t="s">
        <v>6355</v>
      </c>
      <c r="J3637" t="s">
        <v>5915</v>
      </c>
      <c r="K3637" t="str">
        <f t="shared" si="222"/>
        <v>MSV-163MS-366-369</v>
      </c>
      <c r="L3637" t="str">
        <f>_xlfn.XLOOKUP(E3637,LD_PROJETOS!A:A,LD_PROJETOS!H:H)</f>
        <v>GE</v>
      </c>
      <c r="M3637" t="str">
        <f t="shared" si="223"/>
        <v/>
      </c>
      <c r="N3637" t="str">
        <f t="shared" si="224"/>
        <v>C:\Users\luis.nunes\OneDrive - ATERPA\00.SERVIDOR\SALA TÉCNICA\00.PROJETOS\02.DOCUMENTOS\ANO 02\MSV-163MS-366-369\GE</v>
      </c>
    </row>
    <row r="3638" spans="1:14" x14ac:dyDescent="0.3">
      <c r="A3638" t="s">
        <v>6094</v>
      </c>
      <c r="B3638">
        <v>3987307</v>
      </c>
      <c r="C3638" t="s">
        <v>6244</v>
      </c>
      <c r="D3638" s="11">
        <v>46038</v>
      </c>
      <c r="E3638" t="s">
        <v>6280</v>
      </c>
      <c r="F3638" t="s">
        <v>5909</v>
      </c>
      <c r="G3638" t="s">
        <v>2787</v>
      </c>
      <c r="H3638" t="str">
        <f>IF(_xlfn.XLOOKUP(E3638,LD_01[DOCUMENTO],LD_01[REVISÃO])=F3638,"VIGENTE","OBSOLETO")</f>
        <v>VIGENTE</v>
      </c>
      <c r="I3638" t="s">
        <v>6355</v>
      </c>
      <c r="J3638" t="s">
        <v>5915</v>
      </c>
      <c r="K3638" t="str">
        <f t="shared" si="222"/>
        <v>MSV-163MS-366-369</v>
      </c>
      <c r="L3638" t="str">
        <f>_xlfn.XLOOKUP(E3638,LD_PROJETOS!A:A,LD_PROJETOS!H:H)</f>
        <v>GE</v>
      </c>
      <c r="M3638" t="str">
        <f t="shared" si="223"/>
        <v/>
      </c>
      <c r="N3638" t="str">
        <f t="shared" si="224"/>
        <v>C:\Users\luis.nunes\OneDrive - ATERPA\00.SERVIDOR\SALA TÉCNICA\00.PROJETOS\02.DOCUMENTOS\ANO 02\MSV-163MS-366-369\GE</v>
      </c>
    </row>
    <row r="3639" spans="1:14" x14ac:dyDescent="0.3">
      <c r="A3639" t="s">
        <v>6095</v>
      </c>
      <c r="B3639">
        <v>1277055</v>
      </c>
      <c r="C3639" t="s">
        <v>6244</v>
      </c>
      <c r="D3639" s="11">
        <v>46038</v>
      </c>
      <c r="E3639" t="s">
        <v>6280</v>
      </c>
      <c r="F3639" t="s">
        <v>5909</v>
      </c>
      <c r="G3639" t="s">
        <v>2788</v>
      </c>
      <c r="H3639" t="str">
        <f>IF(_xlfn.XLOOKUP(E3639,LD_01[DOCUMENTO],LD_01[REVISÃO])=F3639,"VIGENTE","OBSOLETO")</f>
        <v>VIGENTE</v>
      </c>
      <c r="I3639" t="s">
        <v>6355</v>
      </c>
      <c r="J3639" t="s">
        <v>5915</v>
      </c>
      <c r="K3639" t="str">
        <f t="shared" si="222"/>
        <v>MSV-163MS-366-369</v>
      </c>
      <c r="L3639" t="str">
        <f>_xlfn.XLOOKUP(E3639,LD_PROJETOS!A:A,LD_PROJETOS!H:H)</f>
        <v>GE</v>
      </c>
      <c r="M3639" t="str">
        <f t="shared" si="223"/>
        <v/>
      </c>
      <c r="N3639" t="str">
        <f t="shared" si="224"/>
        <v>C:\Users\luis.nunes\OneDrive - ATERPA\00.SERVIDOR\SALA TÉCNICA\00.PROJETOS\02.DOCUMENTOS\ANO 02\MSV-163MS-366-369\GE</v>
      </c>
    </row>
    <row r="3640" spans="1:14" x14ac:dyDescent="0.3">
      <c r="A3640" t="s">
        <v>6096</v>
      </c>
      <c r="B3640">
        <v>4247221</v>
      </c>
      <c r="C3640" t="s">
        <v>6244</v>
      </c>
      <c r="D3640" s="11">
        <v>46038</v>
      </c>
      <c r="E3640" t="s">
        <v>6281</v>
      </c>
      <c r="F3640" t="s">
        <v>5909</v>
      </c>
      <c r="G3640" t="s">
        <v>2787</v>
      </c>
      <c r="H3640" t="str">
        <f>IF(_xlfn.XLOOKUP(E3640,LD_01[DOCUMENTO],LD_01[REVISÃO])=F3640,"VIGENTE","OBSOLETO")</f>
        <v>VIGENTE</v>
      </c>
      <c r="I3640" t="s">
        <v>6355</v>
      </c>
      <c r="J3640" t="s">
        <v>5915</v>
      </c>
      <c r="K3640" t="str">
        <f t="shared" si="222"/>
        <v>MSV-163MS-366-369</v>
      </c>
      <c r="L3640" t="str">
        <f>_xlfn.XLOOKUP(E3640,LD_PROJETOS!A:A,LD_PROJETOS!H:H)</f>
        <v>GE</v>
      </c>
      <c r="M3640" t="str">
        <f t="shared" si="223"/>
        <v/>
      </c>
      <c r="N3640" t="str">
        <f t="shared" si="224"/>
        <v>C:\Users\luis.nunes\OneDrive - ATERPA\00.SERVIDOR\SALA TÉCNICA\00.PROJETOS\02.DOCUMENTOS\ANO 02\MSV-163MS-366-369\GE</v>
      </c>
    </row>
    <row r="3641" spans="1:14" x14ac:dyDescent="0.3">
      <c r="A3641" t="s">
        <v>6097</v>
      </c>
      <c r="B3641">
        <v>997596</v>
      </c>
      <c r="C3641" t="s">
        <v>6244</v>
      </c>
      <c r="D3641" s="11">
        <v>46038</v>
      </c>
      <c r="E3641" t="s">
        <v>6281</v>
      </c>
      <c r="F3641" t="s">
        <v>5909</v>
      </c>
      <c r="G3641" t="s">
        <v>2788</v>
      </c>
      <c r="H3641" t="str">
        <f>IF(_xlfn.XLOOKUP(E3641,LD_01[DOCUMENTO],LD_01[REVISÃO])=F3641,"VIGENTE","OBSOLETO")</f>
        <v>VIGENTE</v>
      </c>
      <c r="I3641" t="s">
        <v>6355</v>
      </c>
      <c r="J3641" t="s">
        <v>5915</v>
      </c>
      <c r="K3641" t="str">
        <f t="shared" si="222"/>
        <v>MSV-163MS-366-369</v>
      </c>
      <c r="L3641" t="str">
        <f>_xlfn.XLOOKUP(E3641,LD_PROJETOS!A:A,LD_PROJETOS!H:H)</f>
        <v>GE</v>
      </c>
      <c r="M3641" t="str">
        <f t="shared" si="223"/>
        <v/>
      </c>
      <c r="N3641" t="str">
        <f t="shared" si="224"/>
        <v>C:\Users\luis.nunes\OneDrive - ATERPA\00.SERVIDOR\SALA TÉCNICA\00.PROJETOS\02.DOCUMENTOS\ANO 02\MSV-163MS-366-369\GE</v>
      </c>
    </row>
    <row r="3642" spans="1:14" x14ac:dyDescent="0.3">
      <c r="A3642" t="s">
        <v>6098</v>
      </c>
      <c r="B3642">
        <v>4001623</v>
      </c>
      <c r="C3642" t="s">
        <v>6244</v>
      </c>
      <c r="D3642" s="11">
        <v>46038</v>
      </c>
      <c r="E3642" t="s">
        <v>6282</v>
      </c>
      <c r="F3642" t="s">
        <v>5909</v>
      </c>
      <c r="G3642" t="s">
        <v>2787</v>
      </c>
      <c r="H3642" t="str">
        <f>IF(_xlfn.XLOOKUP(E3642,LD_01[DOCUMENTO],LD_01[REVISÃO])=F3642,"VIGENTE","OBSOLETO")</f>
        <v>VIGENTE</v>
      </c>
      <c r="I3642" t="s">
        <v>6355</v>
      </c>
      <c r="J3642" t="s">
        <v>5915</v>
      </c>
      <c r="K3642" t="str">
        <f t="shared" si="222"/>
        <v>MSV-163MS-366-369</v>
      </c>
      <c r="L3642" t="str">
        <f>_xlfn.XLOOKUP(E3642,LD_PROJETOS!A:A,LD_PROJETOS!H:H)</f>
        <v>GE</v>
      </c>
      <c r="M3642" t="str">
        <f t="shared" si="223"/>
        <v/>
      </c>
      <c r="N3642" t="str">
        <f t="shared" si="224"/>
        <v>C:\Users\luis.nunes\OneDrive - ATERPA\00.SERVIDOR\SALA TÉCNICA\00.PROJETOS\02.DOCUMENTOS\ANO 02\MSV-163MS-366-369\GE</v>
      </c>
    </row>
    <row r="3643" spans="1:14" x14ac:dyDescent="0.3">
      <c r="A3643" t="s">
        <v>6099</v>
      </c>
      <c r="B3643">
        <v>612513</v>
      </c>
      <c r="C3643" t="s">
        <v>6244</v>
      </c>
      <c r="D3643" s="11">
        <v>46038</v>
      </c>
      <c r="E3643" t="s">
        <v>6282</v>
      </c>
      <c r="F3643" t="s">
        <v>5909</v>
      </c>
      <c r="G3643" t="s">
        <v>2788</v>
      </c>
      <c r="H3643" t="str">
        <f>IF(_xlfn.XLOOKUP(E3643,LD_01[DOCUMENTO],LD_01[REVISÃO])=F3643,"VIGENTE","OBSOLETO")</f>
        <v>VIGENTE</v>
      </c>
      <c r="I3643" t="s">
        <v>6355</v>
      </c>
      <c r="J3643" t="s">
        <v>5915</v>
      </c>
      <c r="K3643" t="str">
        <f t="shared" si="222"/>
        <v>MSV-163MS-366-369</v>
      </c>
      <c r="L3643" t="str">
        <f>_xlfn.XLOOKUP(E3643,LD_PROJETOS!A:A,LD_PROJETOS!H:H)</f>
        <v>GE</v>
      </c>
      <c r="M3643" t="str">
        <f t="shared" si="223"/>
        <v/>
      </c>
      <c r="N3643" t="str">
        <f t="shared" si="224"/>
        <v>C:\Users\luis.nunes\OneDrive - ATERPA\00.SERVIDOR\SALA TÉCNICA\00.PROJETOS\02.DOCUMENTOS\ANO 02\MSV-163MS-366-369\GE</v>
      </c>
    </row>
    <row r="3644" spans="1:14" x14ac:dyDescent="0.3">
      <c r="A3644" t="s">
        <v>6100</v>
      </c>
      <c r="B3644">
        <v>3942466</v>
      </c>
      <c r="C3644" t="s">
        <v>6244</v>
      </c>
      <c r="D3644" s="11">
        <v>46038</v>
      </c>
      <c r="E3644" t="s">
        <v>6283</v>
      </c>
      <c r="F3644" t="s">
        <v>5909</v>
      </c>
      <c r="G3644" t="s">
        <v>2787</v>
      </c>
      <c r="H3644" t="str">
        <f>IF(_xlfn.XLOOKUP(E3644,LD_01[DOCUMENTO],LD_01[REVISÃO])=F3644,"VIGENTE","OBSOLETO")</f>
        <v>VIGENTE</v>
      </c>
      <c r="I3644" t="s">
        <v>6355</v>
      </c>
      <c r="J3644" t="s">
        <v>5915</v>
      </c>
      <c r="K3644" t="str">
        <f t="shared" si="222"/>
        <v>MSV-163MS-366-369</v>
      </c>
      <c r="L3644" t="str">
        <f>_xlfn.XLOOKUP(E3644,LD_PROJETOS!A:A,LD_PROJETOS!H:H)</f>
        <v>GE</v>
      </c>
      <c r="M3644" t="str">
        <f t="shared" si="223"/>
        <v/>
      </c>
      <c r="N3644" t="str">
        <f t="shared" si="224"/>
        <v>C:\Users\luis.nunes\OneDrive - ATERPA\00.SERVIDOR\SALA TÉCNICA\00.PROJETOS\02.DOCUMENTOS\ANO 02\MSV-163MS-366-369\GE</v>
      </c>
    </row>
    <row r="3645" spans="1:14" x14ac:dyDescent="0.3">
      <c r="A3645" t="s">
        <v>6101</v>
      </c>
      <c r="B3645">
        <v>270523</v>
      </c>
      <c r="C3645" t="s">
        <v>6244</v>
      </c>
      <c r="D3645" s="11">
        <v>46038</v>
      </c>
      <c r="E3645" t="s">
        <v>6283</v>
      </c>
      <c r="F3645" t="s">
        <v>5909</v>
      </c>
      <c r="G3645" t="s">
        <v>2788</v>
      </c>
      <c r="H3645" t="str">
        <f>IF(_xlfn.XLOOKUP(E3645,LD_01[DOCUMENTO],LD_01[REVISÃO])=F3645,"VIGENTE","OBSOLETO")</f>
        <v>VIGENTE</v>
      </c>
      <c r="I3645" t="s">
        <v>6355</v>
      </c>
      <c r="J3645" t="s">
        <v>5915</v>
      </c>
      <c r="K3645" t="str">
        <f t="shared" si="222"/>
        <v>MSV-163MS-366-369</v>
      </c>
      <c r="L3645" t="str">
        <f>_xlfn.XLOOKUP(E3645,LD_PROJETOS!A:A,LD_PROJETOS!H:H)</f>
        <v>GE</v>
      </c>
      <c r="M3645" t="str">
        <f t="shared" si="223"/>
        <v/>
      </c>
      <c r="N3645" t="str">
        <f t="shared" si="224"/>
        <v>C:\Users\luis.nunes\OneDrive - ATERPA\00.SERVIDOR\SALA TÉCNICA\00.PROJETOS\02.DOCUMENTOS\ANO 02\MSV-163MS-366-369\GE</v>
      </c>
    </row>
    <row r="3646" spans="1:14" x14ac:dyDescent="0.3">
      <c r="A3646" t="s">
        <v>6102</v>
      </c>
      <c r="B3646">
        <v>5930356</v>
      </c>
      <c r="C3646" t="s">
        <v>6244</v>
      </c>
      <c r="D3646" s="11">
        <v>46038</v>
      </c>
      <c r="E3646" t="s">
        <v>6284</v>
      </c>
      <c r="F3646" t="s">
        <v>5909</v>
      </c>
      <c r="G3646" t="s">
        <v>2787</v>
      </c>
      <c r="H3646" t="str">
        <f>IF(_xlfn.XLOOKUP(E3646,LD_01[DOCUMENTO],LD_01[REVISÃO])=F3646,"VIGENTE","OBSOLETO")</f>
        <v>VIGENTE</v>
      </c>
      <c r="I3646" t="s">
        <v>6355</v>
      </c>
      <c r="J3646" t="s">
        <v>5915</v>
      </c>
      <c r="K3646" t="str">
        <f t="shared" si="222"/>
        <v>MSV-163MS-366-369</v>
      </c>
      <c r="L3646" t="str">
        <f>_xlfn.XLOOKUP(E3646,LD_PROJETOS!A:A,LD_PROJETOS!H:H)</f>
        <v>GE</v>
      </c>
      <c r="M3646" t="str">
        <f t="shared" si="223"/>
        <v/>
      </c>
      <c r="N3646" t="str">
        <f t="shared" si="224"/>
        <v>C:\Users\luis.nunes\OneDrive - ATERPA\00.SERVIDOR\SALA TÉCNICA\00.PROJETOS\02.DOCUMENTOS\ANO 02\MSV-163MS-366-369\GE</v>
      </c>
    </row>
    <row r="3647" spans="1:14" x14ac:dyDescent="0.3">
      <c r="A3647" t="s">
        <v>6103</v>
      </c>
      <c r="B3647">
        <v>2004691</v>
      </c>
      <c r="C3647" t="s">
        <v>6244</v>
      </c>
      <c r="D3647" s="11">
        <v>46038</v>
      </c>
      <c r="E3647" t="s">
        <v>6284</v>
      </c>
      <c r="F3647" t="s">
        <v>5909</v>
      </c>
      <c r="G3647" t="s">
        <v>2788</v>
      </c>
      <c r="H3647" t="str">
        <f>IF(_xlfn.XLOOKUP(E3647,LD_01[DOCUMENTO],LD_01[REVISÃO])=F3647,"VIGENTE","OBSOLETO")</f>
        <v>VIGENTE</v>
      </c>
      <c r="I3647" t="s">
        <v>6355</v>
      </c>
      <c r="J3647" t="s">
        <v>5915</v>
      </c>
      <c r="K3647" t="str">
        <f t="shared" si="222"/>
        <v>MSV-163MS-366-369</v>
      </c>
      <c r="L3647" t="str">
        <f>_xlfn.XLOOKUP(E3647,LD_PROJETOS!A:A,LD_PROJETOS!H:H)</f>
        <v>GE</v>
      </c>
      <c r="M3647" t="str">
        <f t="shared" si="223"/>
        <v/>
      </c>
      <c r="N3647" t="str">
        <f t="shared" si="224"/>
        <v>C:\Users\luis.nunes\OneDrive - ATERPA\00.SERVIDOR\SALA TÉCNICA\00.PROJETOS\02.DOCUMENTOS\ANO 02\MSV-163MS-366-369\GE</v>
      </c>
    </row>
    <row r="3648" spans="1:14" x14ac:dyDescent="0.3">
      <c r="A3648" t="s">
        <v>6104</v>
      </c>
      <c r="B3648">
        <v>3781619</v>
      </c>
      <c r="C3648" t="s">
        <v>6244</v>
      </c>
      <c r="D3648" s="11">
        <v>46038</v>
      </c>
      <c r="E3648" t="s">
        <v>6285</v>
      </c>
      <c r="F3648" t="s">
        <v>5911</v>
      </c>
      <c r="G3648" t="s">
        <v>2787</v>
      </c>
      <c r="H3648" t="str">
        <f>IF(_xlfn.XLOOKUP(E3648,LD_01[DOCUMENTO],LD_01[REVISÃO])=F3648,"VIGENTE","OBSOLETO")</f>
        <v>VIGENTE</v>
      </c>
      <c r="I3648" t="s">
        <v>6355</v>
      </c>
      <c r="J3648" t="s">
        <v>5915</v>
      </c>
      <c r="K3648" t="str">
        <f t="shared" si="222"/>
        <v>MSV-163MS-366-369</v>
      </c>
      <c r="L3648" t="str">
        <f>_xlfn.XLOOKUP(E3648,LD_PROJETOS!A:A,LD_PROJETOS!H:H)</f>
        <v>GE</v>
      </c>
      <c r="M3648" t="str">
        <f t="shared" si="223"/>
        <v/>
      </c>
      <c r="N3648" t="str">
        <f t="shared" si="224"/>
        <v>C:\Users\luis.nunes\OneDrive - ATERPA\00.SERVIDOR\SALA TÉCNICA\00.PROJETOS\02.DOCUMENTOS\ANO 02\MSV-163MS-366-369\GE</v>
      </c>
    </row>
    <row r="3649" spans="1:14" x14ac:dyDescent="0.3">
      <c r="A3649" t="s">
        <v>6105</v>
      </c>
      <c r="B3649">
        <v>2023160</v>
      </c>
      <c r="C3649" t="s">
        <v>6244</v>
      </c>
      <c r="D3649" s="11">
        <v>46038</v>
      </c>
      <c r="E3649" t="s">
        <v>6285</v>
      </c>
      <c r="F3649" t="s">
        <v>5911</v>
      </c>
      <c r="G3649" t="s">
        <v>2788</v>
      </c>
      <c r="H3649" t="str">
        <f>IF(_xlfn.XLOOKUP(E3649,LD_01[DOCUMENTO],LD_01[REVISÃO])=F3649,"VIGENTE","OBSOLETO")</f>
        <v>VIGENTE</v>
      </c>
      <c r="I3649" t="s">
        <v>6355</v>
      </c>
      <c r="J3649" t="s">
        <v>5915</v>
      </c>
      <c r="K3649" t="str">
        <f t="shared" si="222"/>
        <v>MSV-163MS-366-369</v>
      </c>
      <c r="L3649" t="str">
        <f>_xlfn.XLOOKUP(E3649,LD_PROJETOS!A:A,LD_PROJETOS!H:H)</f>
        <v>GE</v>
      </c>
      <c r="M3649" t="str">
        <f t="shared" si="223"/>
        <v/>
      </c>
      <c r="N3649" t="str">
        <f t="shared" si="224"/>
        <v>C:\Users\luis.nunes\OneDrive - ATERPA\00.SERVIDOR\SALA TÉCNICA\00.PROJETOS\02.DOCUMENTOS\ANO 02\MSV-163MS-366-369\GE</v>
      </c>
    </row>
    <row r="3650" spans="1:14" x14ac:dyDescent="0.3">
      <c r="A3650" t="s">
        <v>6106</v>
      </c>
      <c r="B3650">
        <v>2663164</v>
      </c>
      <c r="C3650" t="s">
        <v>6244</v>
      </c>
      <c r="D3650" s="11">
        <v>46038</v>
      </c>
      <c r="E3650" t="s">
        <v>6286</v>
      </c>
      <c r="F3650" t="s">
        <v>5909</v>
      </c>
      <c r="G3650" t="s">
        <v>3477</v>
      </c>
      <c r="H3650" t="str">
        <f>IF(_xlfn.XLOOKUP(E3650,LD_01[DOCUMENTO],LD_01[REVISÃO])=F3650,"VIGENTE","OBSOLETO")</f>
        <v>VIGENTE</v>
      </c>
      <c r="I3650" t="s">
        <v>6355</v>
      </c>
      <c r="J3650" t="s">
        <v>5915</v>
      </c>
      <c r="K3650" t="str">
        <f t="shared" si="222"/>
        <v>MSV-163MS-366-369</v>
      </c>
      <c r="L3650" t="str">
        <f>_xlfn.XLOOKUP(E3650,LD_PROJETOS!A:A,LD_PROJETOS!H:H)</f>
        <v>GE</v>
      </c>
      <c r="M3650" t="str">
        <f t="shared" si="223"/>
        <v/>
      </c>
      <c r="N3650" t="str">
        <f t="shared" si="224"/>
        <v>C:\Users\luis.nunes\OneDrive - ATERPA\00.SERVIDOR\SALA TÉCNICA\00.PROJETOS\02.DOCUMENTOS\ANO 02\MSV-163MS-366-369\GE</v>
      </c>
    </row>
    <row r="3651" spans="1:14" x14ac:dyDescent="0.3">
      <c r="A3651" t="s">
        <v>6107</v>
      </c>
      <c r="B3651">
        <v>977790</v>
      </c>
      <c r="C3651" t="s">
        <v>6244</v>
      </c>
      <c r="D3651" s="11">
        <v>46038</v>
      </c>
      <c r="E3651" t="s">
        <v>6286</v>
      </c>
      <c r="F3651" t="s">
        <v>5909</v>
      </c>
      <c r="G3651" t="s">
        <v>2788</v>
      </c>
      <c r="H3651" t="str">
        <f>IF(_xlfn.XLOOKUP(E3651,LD_01[DOCUMENTO],LD_01[REVISÃO])=F3651,"VIGENTE","OBSOLETO")</f>
        <v>VIGENTE</v>
      </c>
      <c r="I3651" t="s">
        <v>6355</v>
      </c>
      <c r="J3651" t="s">
        <v>5915</v>
      </c>
      <c r="K3651" t="str">
        <f t="shared" si="222"/>
        <v>MSV-163MS-366-369</v>
      </c>
      <c r="L3651" t="str">
        <f>_xlfn.XLOOKUP(E3651,LD_PROJETOS!A:A,LD_PROJETOS!H:H)</f>
        <v>GE</v>
      </c>
      <c r="M3651" t="str">
        <f t="shared" si="223"/>
        <v/>
      </c>
      <c r="N3651" t="str">
        <f t="shared" si="224"/>
        <v>C:\Users\luis.nunes\OneDrive - ATERPA\00.SERVIDOR\SALA TÉCNICA\00.PROJETOS\02.DOCUMENTOS\ANO 02\MSV-163MS-366-369\GE</v>
      </c>
    </row>
    <row r="3652" spans="1:14" x14ac:dyDescent="0.3">
      <c r="A3652" t="s">
        <v>6108</v>
      </c>
      <c r="B3652">
        <v>5514596</v>
      </c>
      <c r="C3652" t="s">
        <v>6244</v>
      </c>
      <c r="D3652" s="11">
        <v>46038</v>
      </c>
      <c r="E3652" t="s">
        <v>6287</v>
      </c>
      <c r="F3652" t="s">
        <v>5909</v>
      </c>
      <c r="G3652" t="s">
        <v>2787</v>
      </c>
      <c r="H3652" t="str">
        <f>IF(_xlfn.XLOOKUP(E3652,LD_01[DOCUMENTO],LD_01[REVISÃO])=F3652,"VIGENTE","OBSOLETO")</f>
        <v>VIGENTE</v>
      </c>
      <c r="I3652" t="s">
        <v>6355</v>
      </c>
      <c r="J3652" t="s">
        <v>5915</v>
      </c>
      <c r="K3652" t="str">
        <f t="shared" si="222"/>
        <v>MSV-163MS-366-369</v>
      </c>
      <c r="L3652" t="str">
        <f>_xlfn.XLOOKUP(E3652,LD_PROJETOS!A:A,LD_PROJETOS!H:H)</f>
        <v>GG</v>
      </c>
      <c r="M3652" t="str">
        <f t="shared" si="223"/>
        <v/>
      </c>
      <c r="N3652" t="str">
        <f t="shared" si="224"/>
        <v>C:\Users\luis.nunes\OneDrive - ATERPA\00.SERVIDOR\SALA TÉCNICA\00.PROJETOS\02.DOCUMENTOS\ANO 02\MSV-163MS-366-369\GG</v>
      </c>
    </row>
    <row r="3653" spans="1:14" x14ac:dyDescent="0.3">
      <c r="A3653" t="s">
        <v>6109</v>
      </c>
      <c r="B3653">
        <v>2719755</v>
      </c>
      <c r="C3653" t="s">
        <v>6244</v>
      </c>
      <c r="D3653" s="11">
        <v>46038</v>
      </c>
      <c r="E3653" t="s">
        <v>6287</v>
      </c>
      <c r="F3653" t="s">
        <v>5909</v>
      </c>
      <c r="G3653" t="s">
        <v>2788</v>
      </c>
      <c r="H3653" t="str">
        <f>IF(_xlfn.XLOOKUP(E3653,LD_01[DOCUMENTO],LD_01[REVISÃO])=F3653,"VIGENTE","OBSOLETO")</f>
        <v>VIGENTE</v>
      </c>
      <c r="I3653" t="s">
        <v>6355</v>
      </c>
      <c r="J3653" t="s">
        <v>5915</v>
      </c>
      <c r="K3653" t="str">
        <f t="shared" si="222"/>
        <v>MSV-163MS-366-369</v>
      </c>
      <c r="L3653" t="str">
        <f>_xlfn.XLOOKUP(E3653,LD_PROJETOS!A:A,LD_PROJETOS!H:H)</f>
        <v>GG</v>
      </c>
      <c r="M3653" t="str">
        <f t="shared" si="223"/>
        <v/>
      </c>
      <c r="N3653" t="str">
        <f t="shared" si="224"/>
        <v>C:\Users\luis.nunes\OneDrive - ATERPA\00.SERVIDOR\SALA TÉCNICA\00.PROJETOS\02.DOCUMENTOS\ANO 02\MSV-163MS-366-369\GG</v>
      </c>
    </row>
    <row r="3654" spans="1:14" x14ac:dyDescent="0.3">
      <c r="A3654" t="s">
        <v>6110</v>
      </c>
      <c r="B3654">
        <v>5510840</v>
      </c>
      <c r="C3654" t="s">
        <v>6244</v>
      </c>
      <c r="D3654" s="11">
        <v>46038</v>
      </c>
      <c r="E3654" t="s">
        <v>6288</v>
      </c>
      <c r="F3654" t="s">
        <v>5909</v>
      </c>
      <c r="G3654" t="s">
        <v>2787</v>
      </c>
      <c r="H3654" t="str">
        <f>IF(_xlfn.XLOOKUP(E3654,LD_01[DOCUMENTO],LD_01[REVISÃO])=F3654,"VIGENTE","OBSOLETO")</f>
        <v>VIGENTE</v>
      </c>
      <c r="I3654" t="s">
        <v>6355</v>
      </c>
      <c r="J3654" t="s">
        <v>5915</v>
      </c>
      <c r="K3654" t="str">
        <f t="shared" si="222"/>
        <v>MSV-163MS-366-369</v>
      </c>
      <c r="L3654" t="str">
        <f>_xlfn.XLOOKUP(E3654,LD_PROJETOS!A:A,LD_PROJETOS!H:H)</f>
        <v>GG</v>
      </c>
      <c r="M3654" t="str">
        <f t="shared" si="223"/>
        <v/>
      </c>
      <c r="N3654" t="str">
        <f t="shared" si="224"/>
        <v>C:\Users\luis.nunes\OneDrive - ATERPA\00.SERVIDOR\SALA TÉCNICA\00.PROJETOS\02.DOCUMENTOS\ANO 02\MSV-163MS-366-369\GG</v>
      </c>
    </row>
    <row r="3655" spans="1:14" x14ac:dyDescent="0.3">
      <c r="A3655" t="s">
        <v>6111</v>
      </c>
      <c r="B3655">
        <v>3227737</v>
      </c>
      <c r="C3655" t="s">
        <v>6244</v>
      </c>
      <c r="D3655" s="11">
        <v>46038</v>
      </c>
      <c r="E3655" t="s">
        <v>6288</v>
      </c>
      <c r="F3655" t="s">
        <v>5909</v>
      </c>
      <c r="G3655" t="s">
        <v>2788</v>
      </c>
      <c r="H3655" t="str">
        <f>IF(_xlfn.XLOOKUP(E3655,LD_01[DOCUMENTO],LD_01[REVISÃO])=F3655,"VIGENTE","OBSOLETO")</f>
        <v>VIGENTE</v>
      </c>
      <c r="I3655" t="s">
        <v>6355</v>
      </c>
      <c r="J3655" t="s">
        <v>5915</v>
      </c>
      <c r="K3655" t="str">
        <f t="shared" si="222"/>
        <v>MSV-163MS-366-369</v>
      </c>
      <c r="L3655" t="str">
        <f>_xlfn.XLOOKUP(E3655,LD_PROJETOS!A:A,LD_PROJETOS!H:H)</f>
        <v>GG</v>
      </c>
      <c r="M3655" t="str">
        <f t="shared" si="223"/>
        <v/>
      </c>
      <c r="N3655" t="str">
        <f t="shared" si="224"/>
        <v>C:\Users\luis.nunes\OneDrive - ATERPA\00.SERVIDOR\SALA TÉCNICA\00.PROJETOS\02.DOCUMENTOS\ANO 02\MSV-163MS-366-369\GG</v>
      </c>
    </row>
    <row r="3656" spans="1:14" x14ac:dyDescent="0.3">
      <c r="A3656" t="s">
        <v>6112</v>
      </c>
      <c r="B3656">
        <v>5529665</v>
      </c>
      <c r="C3656" t="s">
        <v>6244</v>
      </c>
      <c r="D3656" s="11">
        <v>46038</v>
      </c>
      <c r="E3656" t="s">
        <v>6289</v>
      </c>
      <c r="F3656" t="s">
        <v>5909</v>
      </c>
      <c r="G3656" t="s">
        <v>2787</v>
      </c>
      <c r="H3656" t="str">
        <f>IF(_xlfn.XLOOKUP(E3656,LD_01[DOCUMENTO],LD_01[REVISÃO])=F3656,"VIGENTE","OBSOLETO")</f>
        <v>VIGENTE</v>
      </c>
      <c r="I3656" t="s">
        <v>6355</v>
      </c>
      <c r="J3656" t="s">
        <v>5915</v>
      </c>
      <c r="K3656" t="str">
        <f t="shared" si="222"/>
        <v>MSV-163MS-366-369</v>
      </c>
      <c r="L3656" t="str">
        <f>_xlfn.XLOOKUP(E3656,LD_PROJETOS!A:A,LD_PROJETOS!H:H)</f>
        <v>GG</v>
      </c>
      <c r="M3656" t="str">
        <f t="shared" si="223"/>
        <v/>
      </c>
      <c r="N3656" t="str">
        <f t="shared" si="224"/>
        <v>C:\Users\luis.nunes\OneDrive - ATERPA\00.SERVIDOR\SALA TÉCNICA\00.PROJETOS\02.DOCUMENTOS\ANO 02\MSV-163MS-366-369\GG</v>
      </c>
    </row>
    <row r="3657" spans="1:14" x14ac:dyDescent="0.3">
      <c r="A3657" t="s">
        <v>6113</v>
      </c>
      <c r="B3657">
        <v>4096383</v>
      </c>
      <c r="C3657" t="s">
        <v>6244</v>
      </c>
      <c r="D3657" s="11">
        <v>46038</v>
      </c>
      <c r="E3657" t="s">
        <v>6289</v>
      </c>
      <c r="F3657" t="s">
        <v>5909</v>
      </c>
      <c r="G3657" t="s">
        <v>2788</v>
      </c>
      <c r="H3657" t="str">
        <f>IF(_xlfn.XLOOKUP(E3657,LD_01[DOCUMENTO],LD_01[REVISÃO])=F3657,"VIGENTE","OBSOLETO")</f>
        <v>VIGENTE</v>
      </c>
      <c r="I3657" t="s">
        <v>6355</v>
      </c>
      <c r="J3657" t="s">
        <v>5915</v>
      </c>
      <c r="K3657" t="str">
        <f t="shared" si="222"/>
        <v>MSV-163MS-366-369</v>
      </c>
      <c r="L3657" t="str">
        <f>_xlfn.XLOOKUP(E3657,LD_PROJETOS!A:A,LD_PROJETOS!H:H)</f>
        <v>GG</v>
      </c>
      <c r="M3657" t="str">
        <f t="shared" si="223"/>
        <v/>
      </c>
      <c r="N3657" t="str">
        <f t="shared" si="224"/>
        <v>C:\Users\luis.nunes\OneDrive - ATERPA\00.SERVIDOR\SALA TÉCNICA\00.PROJETOS\02.DOCUMENTOS\ANO 02\MSV-163MS-366-369\GG</v>
      </c>
    </row>
    <row r="3658" spans="1:14" x14ac:dyDescent="0.3">
      <c r="A3658" t="s">
        <v>6114</v>
      </c>
      <c r="B3658">
        <v>5516956</v>
      </c>
      <c r="C3658" t="s">
        <v>6244</v>
      </c>
      <c r="D3658" s="11">
        <v>46038</v>
      </c>
      <c r="E3658" t="s">
        <v>6290</v>
      </c>
      <c r="F3658" t="s">
        <v>5909</v>
      </c>
      <c r="G3658" t="s">
        <v>2787</v>
      </c>
      <c r="H3658" t="str">
        <f>IF(_xlfn.XLOOKUP(E3658,LD_01[DOCUMENTO],LD_01[REVISÃO])=F3658,"VIGENTE","OBSOLETO")</f>
        <v>VIGENTE</v>
      </c>
      <c r="I3658" t="s">
        <v>6355</v>
      </c>
      <c r="J3658" t="s">
        <v>5915</v>
      </c>
      <c r="K3658" t="str">
        <f t="shared" si="222"/>
        <v>MSV-163MS-366-369</v>
      </c>
      <c r="L3658" t="str">
        <f>_xlfn.XLOOKUP(E3658,LD_PROJETOS!A:A,LD_PROJETOS!H:H)</f>
        <v>GG</v>
      </c>
      <c r="M3658" t="str">
        <f t="shared" si="223"/>
        <v/>
      </c>
      <c r="N3658" t="str">
        <f t="shared" si="224"/>
        <v>C:\Users\luis.nunes\OneDrive - ATERPA\00.SERVIDOR\SALA TÉCNICA\00.PROJETOS\02.DOCUMENTOS\ANO 02\MSV-163MS-366-369\GG</v>
      </c>
    </row>
    <row r="3659" spans="1:14" x14ac:dyDescent="0.3">
      <c r="A3659" t="s">
        <v>6115</v>
      </c>
      <c r="B3659">
        <v>3781545</v>
      </c>
      <c r="C3659" t="s">
        <v>6244</v>
      </c>
      <c r="D3659" s="11">
        <v>46038</v>
      </c>
      <c r="E3659" t="s">
        <v>6290</v>
      </c>
      <c r="F3659" t="s">
        <v>5909</v>
      </c>
      <c r="G3659" t="s">
        <v>2788</v>
      </c>
      <c r="H3659" t="str">
        <f>IF(_xlfn.XLOOKUP(E3659,LD_01[DOCUMENTO],LD_01[REVISÃO])=F3659,"VIGENTE","OBSOLETO")</f>
        <v>VIGENTE</v>
      </c>
      <c r="I3659" t="s">
        <v>6355</v>
      </c>
      <c r="J3659" t="s">
        <v>5915</v>
      </c>
      <c r="K3659" t="str">
        <f t="shared" si="222"/>
        <v>MSV-163MS-366-369</v>
      </c>
      <c r="L3659" t="str">
        <f>_xlfn.XLOOKUP(E3659,LD_PROJETOS!A:A,LD_PROJETOS!H:H)</f>
        <v>GG</v>
      </c>
      <c r="M3659" t="str">
        <f t="shared" si="223"/>
        <v/>
      </c>
      <c r="N3659" t="str">
        <f t="shared" si="224"/>
        <v>C:\Users\luis.nunes\OneDrive - ATERPA\00.SERVIDOR\SALA TÉCNICA\00.PROJETOS\02.DOCUMENTOS\ANO 02\MSV-163MS-366-369\GG</v>
      </c>
    </row>
    <row r="3660" spans="1:14" x14ac:dyDescent="0.3">
      <c r="A3660" t="s">
        <v>6116</v>
      </c>
      <c r="B3660">
        <v>5512564</v>
      </c>
      <c r="C3660" t="s">
        <v>6244</v>
      </c>
      <c r="D3660" s="11">
        <v>46038</v>
      </c>
      <c r="E3660" t="s">
        <v>6291</v>
      </c>
      <c r="F3660" t="s">
        <v>5909</v>
      </c>
      <c r="G3660" t="s">
        <v>2787</v>
      </c>
      <c r="H3660" t="str">
        <f>IF(_xlfn.XLOOKUP(E3660,LD_01[DOCUMENTO],LD_01[REVISÃO])=F3660,"VIGENTE","OBSOLETO")</f>
        <v>VIGENTE</v>
      </c>
      <c r="I3660" t="s">
        <v>6355</v>
      </c>
      <c r="J3660" t="s">
        <v>5915</v>
      </c>
      <c r="K3660" t="str">
        <f t="shared" si="222"/>
        <v>MSV-163MS-366-369</v>
      </c>
      <c r="L3660" t="str">
        <f>_xlfn.XLOOKUP(E3660,LD_PROJETOS!A:A,LD_PROJETOS!H:H)</f>
        <v>GG</v>
      </c>
      <c r="M3660" t="str">
        <f t="shared" si="223"/>
        <v/>
      </c>
      <c r="N3660" t="str">
        <f t="shared" si="224"/>
        <v>C:\Users\luis.nunes\OneDrive - ATERPA\00.SERVIDOR\SALA TÉCNICA\00.PROJETOS\02.DOCUMENTOS\ANO 02\MSV-163MS-366-369\GG</v>
      </c>
    </row>
    <row r="3661" spans="1:14" x14ac:dyDescent="0.3">
      <c r="A3661" t="s">
        <v>6117</v>
      </c>
      <c r="B3661">
        <v>2858620</v>
      </c>
      <c r="C3661" t="s">
        <v>6244</v>
      </c>
      <c r="D3661" s="11">
        <v>46038</v>
      </c>
      <c r="E3661" t="s">
        <v>6291</v>
      </c>
      <c r="F3661" t="s">
        <v>5909</v>
      </c>
      <c r="G3661" t="s">
        <v>2788</v>
      </c>
      <c r="H3661" t="str">
        <f>IF(_xlfn.XLOOKUP(E3661,LD_01[DOCUMENTO],LD_01[REVISÃO])=F3661,"VIGENTE","OBSOLETO")</f>
        <v>VIGENTE</v>
      </c>
      <c r="I3661" t="s">
        <v>6355</v>
      </c>
      <c r="J3661" t="s">
        <v>5915</v>
      </c>
      <c r="K3661" t="str">
        <f t="shared" si="222"/>
        <v>MSV-163MS-366-369</v>
      </c>
      <c r="L3661" t="str">
        <f>_xlfn.XLOOKUP(E3661,LD_PROJETOS!A:A,LD_PROJETOS!H:H)</f>
        <v>GG</v>
      </c>
      <c r="M3661" t="str">
        <f t="shared" si="223"/>
        <v/>
      </c>
      <c r="N3661" t="str">
        <f t="shared" si="224"/>
        <v>C:\Users\luis.nunes\OneDrive - ATERPA\00.SERVIDOR\SALA TÉCNICA\00.PROJETOS\02.DOCUMENTOS\ANO 02\MSV-163MS-366-369\GG</v>
      </c>
    </row>
    <row r="3662" spans="1:14" x14ac:dyDescent="0.3">
      <c r="A3662" t="s">
        <v>6118</v>
      </c>
      <c r="B3662">
        <v>5515961</v>
      </c>
      <c r="C3662" t="s">
        <v>6244</v>
      </c>
      <c r="D3662" s="11">
        <v>46038</v>
      </c>
      <c r="E3662" t="s">
        <v>6292</v>
      </c>
      <c r="F3662" t="s">
        <v>5909</v>
      </c>
      <c r="G3662" t="s">
        <v>2787</v>
      </c>
      <c r="H3662" t="str">
        <f>IF(_xlfn.XLOOKUP(E3662,LD_01[DOCUMENTO],LD_01[REVISÃO])=F3662,"VIGENTE","OBSOLETO")</f>
        <v>VIGENTE</v>
      </c>
      <c r="I3662" t="s">
        <v>6355</v>
      </c>
      <c r="J3662" t="s">
        <v>5915</v>
      </c>
      <c r="K3662" t="str">
        <f t="shared" si="222"/>
        <v>MSV-163MS-366-369</v>
      </c>
      <c r="L3662" t="str">
        <f>_xlfn.XLOOKUP(E3662,LD_PROJETOS!A:A,LD_PROJETOS!H:H)</f>
        <v>GG</v>
      </c>
      <c r="M3662" t="str">
        <f t="shared" si="223"/>
        <v/>
      </c>
      <c r="N3662" t="str">
        <f t="shared" si="224"/>
        <v>C:\Users\luis.nunes\OneDrive - ATERPA\00.SERVIDOR\SALA TÉCNICA\00.PROJETOS\02.DOCUMENTOS\ANO 02\MSV-163MS-366-369\GG</v>
      </c>
    </row>
    <row r="3663" spans="1:14" x14ac:dyDescent="0.3">
      <c r="A3663" t="s">
        <v>6119</v>
      </c>
      <c r="B3663">
        <v>1434443</v>
      </c>
      <c r="C3663" t="s">
        <v>6244</v>
      </c>
      <c r="D3663" s="11">
        <v>46038</v>
      </c>
      <c r="E3663" t="s">
        <v>6292</v>
      </c>
      <c r="F3663" t="s">
        <v>5909</v>
      </c>
      <c r="G3663" t="s">
        <v>2788</v>
      </c>
      <c r="H3663" t="str">
        <f>IF(_xlfn.XLOOKUP(E3663,LD_01[DOCUMENTO],LD_01[REVISÃO])=F3663,"VIGENTE","OBSOLETO")</f>
        <v>VIGENTE</v>
      </c>
      <c r="I3663" t="s">
        <v>6355</v>
      </c>
      <c r="J3663" t="s">
        <v>5915</v>
      </c>
      <c r="K3663" t="str">
        <f t="shared" si="222"/>
        <v>MSV-163MS-366-369</v>
      </c>
      <c r="L3663" t="str">
        <f>_xlfn.XLOOKUP(E3663,LD_PROJETOS!A:A,LD_PROJETOS!H:H)</f>
        <v>GG</v>
      </c>
      <c r="M3663" t="str">
        <f t="shared" si="223"/>
        <v/>
      </c>
      <c r="N3663" t="str">
        <f t="shared" si="224"/>
        <v>C:\Users\luis.nunes\OneDrive - ATERPA\00.SERVIDOR\SALA TÉCNICA\00.PROJETOS\02.DOCUMENTOS\ANO 02\MSV-163MS-366-369\GG</v>
      </c>
    </row>
    <row r="3664" spans="1:14" x14ac:dyDescent="0.3">
      <c r="A3664" t="s">
        <v>6120</v>
      </c>
      <c r="B3664">
        <v>5589605</v>
      </c>
      <c r="C3664" t="s">
        <v>6244</v>
      </c>
      <c r="D3664" s="11">
        <v>46038</v>
      </c>
      <c r="E3664" t="s">
        <v>6293</v>
      </c>
      <c r="F3664" t="s">
        <v>5909</v>
      </c>
      <c r="G3664" t="s">
        <v>2787</v>
      </c>
      <c r="H3664" t="str">
        <f>IF(_xlfn.XLOOKUP(E3664,LD_01[DOCUMENTO],LD_01[REVISÃO])=F3664,"VIGENTE","OBSOLETO")</f>
        <v>VIGENTE</v>
      </c>
      <c r="I3664" t="s">
        <v>6355</v>
      </c>
      <c r="J3664" t="s">
        <v>5915</v>
      </c>
      <c r="K3664" t="str">
        <f t="shared" si="222"/>
        <v>MSV-163MS-366-369</v>
      </c>
      <c r="L3664" t="str">
        <f>_xlfn.XLOOKUP(E3664,LD_PROJETOS!A:A,LD_PROJETOS!H:H)</f>
        <v>GG</v>
      </c>
      <c r="M3664" t="str">
        <f t="shared" si="223"/>
        <v/>
      </c>
      <c r="N3664" t="str">
        <f t="shared" si="224"/>
        <v>C:\Users\luis.nunes\OneDrive - ATERPA\00.SERVIDOR\SALA TÉCNICA\00.PROJETOS\02.DOCUMENTOS\ANO 02\MSV-163MS-366-369\GG</v>
      </c>
    </row>
    <row r="3665" spans="1:14" x14ac:dyDescent="0.3">
      <c r="A3665" t="s">
        <v>6121</v>
      </c>
      <c r="B3665">
        <v>2893155</v>
      </c>
      <c r="C3665" t="s">
        <v>6244</v>
      </c>
      <c r="D3665" s="11">
        <v>46038</v>
      </c>
      <c r="E3665" t="s">
        <v>6293</v>
      </c>
      <c r="F3665" t="s">
        <v>5909</v>
      </c>
      <c r="G3665" t="s">
        <v>2788</v>
      </c>
      <c r="H3665" t="str">
        <f>IF(_xlfn.XLOOKUP(E3665,LD_01[DOCUMENTO],LD_01[REVISÃO])=F3665,"VIGENTE","OBSOLETO")</f>
        <v>VIGENTE</v>
      </c>
      <c r="I3665" t="s">
        <v>6355</v>
      </c>
      <c r="J3665" t="s">
        <v>5915</v>
      </c>
      <c r="K3665" t="str">
        <f t="shared" si="222"/>
        <v>MSV-163MS-366-369</v>
      </c>
      <c r="L3665" t="str">
        <f>_xlfn.XLOOKUP(E3665,LD_PROJETOS!A:A,LD_PROJETOS!H:H)</f>
        <v>GG</v>
      </c>
      <c r="M3665" t="str">
        <f t="shared" si="223"/>
        <v/>
      </c>
      <c r="N3665" t="str">
        <f t="shared" si="224"/>
        <v>C:\Users\luis.nunes\OneDrive - ATERPA\00.SERVIDOR\SALA TÉCNICA\00.PROJETOS\02.DOCUMENTOS\ANO 02\MSV-163MS-366-369\GG</v>
      </c>
    </row>
    <row r="3666" spans="1:14" x14ac:dyDescent="0.3">
      <c r="A3666" t="s">
        <v>6122</v>
      </c>
      <c r="B3666">
        <v>5607583</v>
      </c>
      <c r="C3666" t="s">
        <v>6244</v>
      </c>
      <c r="D3666" s="11">
        <v>46038</v>
      </c>
      <c r="E3666" t="s">
        <v>6294</v>
      </c>
      <c r="F3666" t="s">
        <v>5909</v>
      </c>
      <c r="G3666" t="s">
        <v>2787</v>
      </c>
      <c r="H3666" t="str">
        <f>IF(_xlfn.XLOOKUP(E3666,LD_01[DOCUMENTO],LD_01[REVISÃO])=F3666,"VIGENTE","OBSOLETO")</f>
        <v>VIGENTE</v>
      </c>
      <c r="I3666" t="s">
        <v>6355</v>
      </c>
      <c r="J3666" t="s">
        <v>5915</v>
      </c>
      <c r="K3666" t="str">
        <f t="shared" si="222"/>
        <v>MSV-163MS-366-369</v>
      </c>
      <c r="L3666" t="str">
        <f>_xlfn.XLOOKUP(E3666,LD_PROJETOS!A:A,LD_PROJETOS!H:H)</f>
        <v>GG</v>
      </c>
      <c r="M3666" t="str">
        <f t="shared" si="223"/>
        <v/>
      </c>
      <c r="N3666" t="str">
        <f t="shared" si="224"/>
        <v>C:\Users\luis.nunes\OneDrive - ATERPA\00.SERVIDOR\SALA TÉCNICA\00.PROJETOS\02.DOCUMENTOS\ANO 02\MSV-163MS-366-369\GG</v>
      </c>
    </row>
    <row r="3667" spans="1:14" x14ac:dyDescent="0.3">
      <c r="A3667" t="s">
        <v>6123</v>
      </c>
      <c r="B3667">
        <v>3430318</v>
      </c>
      <c r="C3667" t="s">
        <v>6244</v>
      </c>
      <c r="D3667" s="11">
        <v>46038</v>
      </c>
      <c r="E3667" t="s">
        <v>6294</v>
      </c>
      <c r="F3667" t="s">
        <v>5909</v>
      </c>
      <c r="G3667" t="s">
        <v>2788</v>
      </c>
      <c r="H3667" t="str">
        <f>IF(_xlfn.XLOOKUP(E3667,LD_01[DOCUMENTO],LD_01[REVISÃO])=F3667,"VIGENTE","OBSOLETO")</f>
        <v>VIGENTE</v>
      </c>
      <c r="I3667" t="s">
        <v>6355</v>
      </c>
      <c r="J3667" t="s">
        <v>5915</v>
      </c>
      <c r="K3667" t="str">
        <f t="shared" si="222"/>
        <v>MSV-163MS-366-369</v>
      </c>
      <c r="L3667" t="str">
        <f>_xlfn.XLOOKUP(E3667,LD_PROJETOS!A:A,LD_PROJETOS!H:H)</f>
        <v>GG</v>
      </c>
      <c r="M3667" t="str">
        <f t="shared" si="223"/>
        <v/>
      </c>
      <c r="N3667" t="str">
        <f t="shared" si="224"/>
        <v>C:\Users\luis.nunes\OneDrive - ATERPA\00.SERVIDOR\SALA TÉCNICA\00.PROJETOS\02.DOCUMENTOS\ANO 02\MSV-163MS-366-369\GG</v>
      </c>
    </row>
    <row r="3668" spans="1:14" x14ac:dyDescent="0.3">
      <c r="A3668" t="s">
        <v>6124</v>
      </c>
      <c r="B3668">
        <v>5587484</v>
      </c>
      <c r="C3668" t="s">
        <v>6244</v>
      </c>
      <c r="D3668" s="11">
        <v>46038</v>
      </c>
      <c r="E3668" t="s">
        <v>6295</v>
      </c>
      <c r="F3668" t="s">
        <v>5909</v>
      </c>
      <c r="G3668" t="s">
        <v>2787</v>
      </c>
      <c r="H3668" t="str">
        <f>IF(_xlfn.XLOOKUP(E3668,LD_01[DOCUMENTO],LD_01[REVISÃO])=F3668,"VIGENTE","OBSOLETO")</f>
        <v>VIGENTE</v>
      </c>
      <c r="I3668" t="s">
        <v>6355</v>
      </c>
      <c r="J3668" t="s">
        <v>5915</v>
      </c>
      <c r="K3668" t="str">
        <f t="shared" si="222"/>
        <v>MSV-163MS-366-369</v>
      </c>
      <c r="L3668" t="str">
        <f>_xlfn.XLOOKUP(E3668,LD_PROJETOS!A:A,LD_PROJETOS!H:H)</f>
        <v>GG</v>
      </c>
      <c r="M3668" t="str">
        <f t="shared" si="223"/>
        <v/>
      </c>
      <c r="N3668" t="str">
        <f t="shared" si="224"/>
        <v>C:\Users\luis.nunes\OneDrive - ATERPA\00.SERVIDOR\SALA TÉCNICA\00.PROJETOS\02.DOCUMENTOS\ANO 02\MSV-163MS-366-369\GG</v>
      </c>
    </row>
    <row r="3669" spans="1:14" x14ac:dyDescent="0.3">
      <c r="A3669" t="s">
        <v>6125</v>
      </c>
      <c r="B3669">
        <v>4387094</v>
      </c>
      <c r="C3669" t="s">
        <v>6244</v>
      </c>
      <c r="D3669" s="11">
        <v>46038</v>
      </c>
      <c r="E3669" t="s">
        <v>6295</v>
      </c>
      <c r="F3669" t="s">
        <v>5909</v>
      </c>
      <c r="G3669" t="s">
        <v>2788</v>
      </c>
      <c r="H3669" t="str">
        <f>IF(_xlfn.XLOOKUP(E3669,LD_01[DOCUMENTO],LD_01[REVISÃO])=F3669,"VIGENTE","OBSOLETO")</f>
        <v>VIGENTE</v>
      </c>
      <c r="I3669" t="s">
        <v>6355</v>
      </c>
      <c r="J3669" t="s">
        <v>5915</v>
      </c>
      <c r="K3669" t="str">
        <f t="shared" si="222"/>
        <v>MSV-163MS-366-369</v>
      </c>
      <c r="L3669" t="str">
        <f>_xlfn.XLOOKUP(E3669,LD_PROJETOS!A:A,LD_PROJETOS!H:H)</f>
        <v>GG</v>
      </c>
      <c r="M3669" t="str">
        <f t="shared" si="223"/>
        <v/>
      </c>
      <c r="N3669" t="str">
        <f t="shared" si="224"/>
        <v>C:\Users\luis.nunes\OneDrive - ATERPA\00.SERVIDOR\SALA TÉCNICA\00.PROJETOS\02.DOCUMENTOS\ANO 02\MSV-163MS-366-369\GG</v>
      </c>
    </row>
    <row r="3670" spans="1:14" x14ac:dyDescent="0.3">
      <c r="A3670" t="s">
        <v>6126</v>
      </c>
      <c r="B3670">
        <v>5586088</v>
      </c>
      <c r="C3670" t="s">
        <v>6244</v>
      </c>
      <c r="D3670" s="11">
        <v>46038</v>
      </c>
      <c r="E3670" t="s">
        <v>6296</v>
      </c>
      <c r="F3670" t="s">
        <v>5909</v>
      </c>
      <c r="G3670" t="s">
        <v>2787</v>
      </c>
      <c r="H3670" t="str">
        <f>IF(_xlfn.XLOOKUP(E3670,LD_01[DOCUMENTO],LD_01[REVISÃO])=F3670,"VIGENTE","OBSOLETO")</f>
        <v>VIGENTE</v>
      </c>
      <c r="I3670" t="s">
        <v>6355</v>
      </c>
      <c r="J3670" t="s">
        <v>5915</v>
      </c>
      <c r="K3670" t="str">
        <f t="shared" si="222"/>
        <v>MSV-163MS-366-369</v>
      </c>
      <c r="L3670" t="str">
        <f>_xlfn.XLOOKUP(E3670,LD_PROJETOS!A:A,LD_PROJETOS!H:H)</f>
        <v>GG</v>
      </c>
      <c r="M3670" t="str">
        <f t="shared" si="223"/>
        <v/>
      </c>
      <c r="N3670" t="str">
        <f t="shared" si="224"/>
        <v>C:\Users\luis.nunes\OneDrive - ATERPA\00.SERVIDOR\SALA TÉCNICA\00.PROJETOS\02.DOCUMENTOS\ANO 02\MSV-163MS-366-369\GG</v>
      </c>
    </row>
    <row r="3671" spans="1:14" x14ac:dyDescent="0.3">
      <c r="A3671" t="s">
        <v>6127</v>
      </c>
      <c r="B3671">
        <v>4064594</v>
      </c>
      <c r="C3671" t="s">
        <v>6244</v>
      </c>
      <c r="D3671" s="11">
        <v>46038</v>
      </c>
      <c r="E3671" t="s">
        <v>6296</v>
      </c>
      <c r="F3671" t="s">
        <v>5909</v>
      </c>
      <c r="G3671" t="s">
        <v>2788</v>
      </c>
      <c r="H3671" t="str">
        <f>IF(_xlfn.XLOOKUP(E3671,LD_01[DOCUMENTO],LD_01[REVISÃO])=F3671,"VIGENTE","OBSOLETO")</f>
        <v>VIGENTE</v>
      </c>
      <c r="I3671" t="s">
        <v>6355</v>
      </c>
      <c r="J3671" t="s">
        <v>5915</v>
      </c>
      <c r="K3671" t="str">
        <f t="shared" si="222"/>
        <v>MSV-163MS-366-369</v>
      </c>
      <c r="L3671" t="str">
        <f>_xlfn.XLOOKUP(E3671,LD_PROJETOS!A:A,LD_PROJETOS!H:H)</f>
        <v>GG</v>
      </c>
      <c r="M3671" t="str">
        <f t="shared" si="223"/>
        <v/>
      </c>
      <c r="N3671" t="str">
        <f t="shared" si="224"/>
        <v>C:\Users\luis.nunes\OneDrive - ATERPA\00.SERVIDOR\SALA TÉCNICA\00.PROJETOS\02.DOCUMENTOS\ANO 02\MSV-163MS-366-369\GG</v>
      </c>
    </row>
    <row r="3672" spans="1:14" x14ac:dyDescent="0.3">
      <c r="A3672" t="s">
        <v>6128</v>
      </c>
      <c r="B3672">
        <v>5589205</v>
      </c>
      <c r="C3672" t="s">
        <v>6244</v>
      </c>
      <c r="D3672" s="11">
        <v>46038</v>
      </c>
      <c r="E3672" t="s">
        <v>6297</v>
      </c>
      <c r="F3672" t="s">
        <v>5909</v>
      </c>
      <c r="G3672" t="s">
        <v>2787</v>
      </c>
      <c r="H3672" t="str">
        <f>IF(_xlfn.XLOOKUP(E3672,LD_01[DOCUMENTO],LD_01[REVISÃO])=F3672,"VIGENTE","OBSOLETO")</f>
        <v>VIGENTE</v>
      </c>
      <c r="I3672" t="s">
        <v>6355</v>
      </c>
      <c r="J3672" t="s">
        <v>5915</v>
      </c>
      <c r="K3672" t="str">
        <f t="shared" si="222"/>
        <v>MSV-163MS-366-369</v>
      </c>
      <c r="L3672" t="str">
        <f>_xlfn.XLOOKUP(E3672,LD_PROJETOS!A:A,LD_PROJETOS!H:H)</f>
        <v>GG</v>
      </c>
      <c r="M3672" t="str">
        <f t="shared" si="223"/>
        <v/>
      </c>
      <c r="N3672" t="str">
        <f t="shared" si="224"/>
        <v>C:\Users\luis.nunes\OneDrive - ATERPA\00.SERVIDOR\SALA TÉCNICA\00.PROJETOS\02.DOCUMENTOS\ANO 02\MSV-163MS-366-369\GG</v>
      </c>
    </row>
    <row r="3673" spans="1:14" x14ac:dyDescent="0.3">
      <c r="A3673" t="s">
        <v>6129</v>
      </c>
      <c r="B3673">
        <v>3005182</v>
      </c>
      <c r="C3673" t="s">
        <v>6244</v>
      </c>
      <c r="D3673" s="11">
        <v>46038</v>
      </c>
      <c r="E3673" t="s">
        <v>6297</v>
      </c>
      <c r="F3673" t="s">
        <v>5909</v>
      </c>
      <c r="G3673" t="s">
        <v>2788</v>
      </c>
      <c r="H3673" t="str">
        <f>IF(_xlfn.XLOOKUP(E3673,LD_01[DOCUMENTO],LD_01[REVISÃO])=F3673,"VIGENTE","OBSOLETO")</f>
        <v>VIGENTE</v>
      </c>
      <c r="I3673" t="s">
        <v>6355</v>
      </c>
      <c r="J3673" t="s">
        <v>5915</v>
      </c>
      <c r="K3673" t="str">
        <f t="shared" si="222"/>
        <v>MSV-163MS-366-369</v>
      </c>
      <c r="L3673" t="str">
        <f>_xlfn.XLOOKUP(E3673,LD_PROJETOS!A:A,LD_PROJETOS!H:H)</f>
        <v>GG</v>
      </c>
      <c r="M3673" t="str">
        <f t="shared" si="223"/>
        <v/>
      </c>
      <c r="N3673" t="str">
        <f t="shared" si="224"/>
        <v>C:\Users\luis.nunes\OneDrive - ATERPA\00.SERVIDOR\SALA TÉCNICA\00.PROJETOS\02.DOCUMENTOS\ANO 02\MSV-163MS-366-369\GG</v>
      </c>
    </row>
    <row r="3674" spans="1:14" x14ac:dyDescent="0.3">
      <c r="A3674" t="s">
        <v>6130</v>
      </c>
      <c r="B3674">
        <v>5588427</v>
      </c>
      <c r="C3674" t="s">
        <v>6244</v>
      </c>
      <c r="D3674" s="11">
        <v>46038</v>
      </c>
      <c r="E3674" t="s">
        <v>6298</v>
      </c>
      <c r="F3674" t="s">
        <v>5909</v>
      </c>
      <c r="G3674" t="s">
        <v>2787</v>
      </c>
      <c r="H3674" t="str">
        <f>IF(_xlfn.XLOOKUP(E3674,LD_01[DOCUMENTO],LD_01[REVISÃO])=F3674,"VIGENTE","OBSOLETO")</f>
        <v>VIGENTE</v>
      </c>
      <c r="I3674" t="s">
        <v>6355</v>
      </c>
      <c r="J3674" t="s">
        <v>5915</v>
      </c>
      <c r="K3674" t="str">
        <f t="shared" si="222"/>
        <v>MSV-163MS-366-369</v>
      </c>
      <c r="L3674" t="str">
        <f>_xlfn.XLOOKUP(E3674,LD_PROJETOS!A:A,LD_PROJETOS!H:H)</f>
        <v>GG</v>
      </c>
      <c r="M3674" t="str">
        <f t="shared" si="223"/>
        <v/>
      </c>
      <c r="N3674" t="str">
        <f t="shared" si="224"/>
        <v>C:\Users\luis.nunes\OneDrive - ATERPA\00.SERVIDOR\SALA TÉCNICA\00.PROJETOS\02.DOCUMENTOS\ANO 02\MSV-163MS-366-369\GG</v>
      </c>
    </row>
    <row r="3675" spans="1:14" x14ac:dyDescent="0.3">
      <c r="A3675" t="s">
        <v>6131</v>
      </c>
      <c r="B3675">
        <v>1666346</v>
      </c>
      <c r="C3675" t="s">
        <v>6244</v>
      </c>
      <c r="D3675" s="11">
        <v>46038</v>
      </c>
      <c r="E3675" t="s">
        <v>6298</v>
      </c>
      <c r="F3675" t="s">
        <v>5909</v>
      </c>
      <c r="G3675" t="s">
        <v>2788</v>
      </c>
      <c r="H3675" t="str">
        <f>IF(_xlfn.XLOOKUP(E3675,LD_01[DOCUMENTO],LD_01[REVISÃO])=F3675,"VIGENTE","OBSOLETO")</f>
        <v>VIGENTE</v>
      </c>
      <c r="I3675" t="s">
        <v>6355</v>
      </c>
      <c r="J3675" t="s">
        <v>5915</v>
      </c>
      <c r="K3675" t="str">
        <f t="shared" si="222"/>
        <v>MSV-163MS-366-369</v>
      </c>
      <c r="L3675" t="str">
        <f>_xlfn.XLOOKUP(E3675,LD_PROJETOS!A:A,LD_PROJETOS!H:H)</f>
        <v>GG</v>
      </c>
      <c r="M3675" t="str">
        <f t="shared" si="223"/>
        <v/>
      </c>
      <c r="N3675" t="str">
        <f t="shared" si="224"/>
        <v>C:\Users\luis.nunes\OneDrive - ATERPA\00.SERVIDOR\SALA TÉCNICA\00.PROJETOS\02.DOCUMENTOS\ANO 02\MSV-163MS-366-369\GG</v>
      </c>
    </row>
    <row r="3676" spans="1:14" x14ac:dyDescent="0.3">
      <c r="A3676" t="s">
        <v>6132</v>
      </c>
      <c r="B3676">
        <v>5598630</v>
      </c>
      <c r="C3676" t="s">
        <v>6244</v>
      </c>
      <c r="D3676" s="11">
        <v>46038</v>
      </c>
      <c r="E3676" t="s">
        <v>6299</v>
      </c>
      <c r="F3676" t="s">
        <v>5909</v>
      </c>
      <c r="G3676" t="s">
        <v>2787</v>
      </c>
      <c r="H3676" t="str">
        <f>IF(_xlfn.XLOOKUP(E3676,LD_01[DOCUMENTO],LD_01[REVISÃO])=F3676,"VIGENTE","OBSOLETO")</f>
        <v>VIGENTE</v>
      </c>
      <c r="I3676" t="s">
        <v>6355</v>
      </c>
      <c r="J3676" t="s">
        <v>5915</v>
      </c>
      <c r="K3676" t="str">
        <f t="shared" si="222"/>
        <v>MSV-163MS-366-369</v>
      </c>
      <c r="L3676" t="str">
        <f>_xlfn.XLOOKUP(E3676,LD_PROJETOS!A:A,LD_PROJETOS!H:H)</f>
        <v>GG</v>
      </c>
      <c r="M3676" t="str">
        <f t="shared" si="223"/>
        <v/>
      </c>
      <c r="N3676" t="str">
        <f t="shared" si="224"/>
        <v>C:\Users\luis.nunes\OneDrive - ATERPA\00.SERVIDOR\SALA TÉCNICA\00.PROJETOS\02.DOCUMENTOS\ANO 02\MSV-163MS-366-369\GG</v>
      </c>
    </row>
    <row r="3677" spans="1:14" x14ac:dyDescent="0.3">
      <c r="A3677" t="s">
        <v>6133</v>
      </c>
      <c r="B3677">
        <v>1509097</v>
      </c>
      <c r="C3677" t="s">
        <v>6244</v>
      </c>
      <c r="D3677" s="11">
        <v>46038</v>
      </c>
      <c r="E3677" t="s">
        <v>6299</v>
      </c>
      <c r="F3677" t="s">
        <v>5909</v>
      </c>
      <c r="G3677" t="s">
        <v>2788</v>
      </c>
      <c r="H3677" t="str">
        <f>IF(_xlfn.XLOOKUP(E3677,LD_01[DOCUMENTO],LD_01[REVISÃO])=F3677,"VIGENTE","OBSOLETO")</f>
        <v>VIGENTE</v>
      </c>
      <c r="I3677" t="s">
        <v>6355</v>
      </c>
      <c r="J3677" t="s">
        <v>5915</v>
      </c>
      <c r="K3677" t="str">
        <f t="shared" si="222"/>
        <v>MSV-163MS-366-369</v>
      </c>
      <c r="L3677" t="str">
        <f>_xlfn.XLOOKUP(E3677,LD_PROJETOS!A:A,LD_PROJETOS!H:H)</f>
        <v>GG</v>
      </c>
      <c r="M3677" t="str">
        <f t="shared" si="223"/>
        <v/>
      </c>
      <c r="N3677" t="str">
        <f t="shared" si="224"/>
        <v>C:\Users\luis.nunes\OneDrive - ATERPA\00.SERVIDOR\SALA TÉCNICA\00.PROJETOS\02.DOCUMENTOS\ANO 02\MSV-163MS-366-369\GG</v>
      </c>
    </row>
    <row r="3678" spans="1:14" x14ac:dyDescent="0.3">
      <c r="A3678" t="s">
        <v>6134</v>
      </c>
      <c r="B3678">
        <v>5597775</v>
      </c>
      <c r="C3678" t="s">
        <v>6244</v>
      </c>
      <c r="D3678" s="11">
        <v>46038</v>
      </c>
      <c r="E3678" t="s">
        <v>6300</v>
      </c>
      <c r="F3678" t="s">
        <v>5909</v>
      </c>
      <c r="G3678" t="s">
        <v>2787</v>
      </c>
      <c r="H3678" t="str">
        <f>IF(_xlfn.XLOOKUP(E3678,LD_01[DOCUMENTO],LD_01[REVISÃO])=F3678,"VIGENTE","OBSOLETO")</f>
        <v>VIGENTE</v>
      </c>
      <c r="I3678" t="s">
        <v>6355</v>
      </c>
      <c r="J3678" t="s">
        <v>5915</v>
      </c>
      <c r="K3678" t="str">
        <f t="shared" si="222"/>
        <v>MSV-163MS-366-369</v>
      </c>
      <c r="L3678" t="str">
        <f>_xlfn.XLOOKUP(E3678,LD_PROJETOS!A:A,LD_PROJETOS!H:H)</f>
        <v>GG</v>
      </c>
      <c r="M3678" t="str">
        <f t="shared" si="223"/>
        <v/>
      </c>
      <c r="N3678" t="str">
        <f t="shared" si="224"/>
        <v>C:\Users\luis.nunes\OneDrive - ATERPA\00.SERVIDOR\SALA TÉCNICA\00.PROJETOS\02.DOCUMENTOS\ANO 02\MSV-163MS-366-369\GG</v>
      </c>
    </row>
    <row r="3679" spans="1:14" x14ac:dyDescent="0.3">
      <c r="A3679" t="s">
        <v>6135</v>
      </c>
      <c r="B3679">
        <v>1723196</v>
      </c>
      <c r="C3679" t="s">
        <v>6244</v>
      </c>
      <c r="D3679" s="11">
        <v>46038</v>
      </c>
      <c r="E3679" t="s">
        <v>6300</v>
      </c>
      <c r="F3679" t="s">
        <v>5909</v>
      </c>
      <c r="G3679" t="s">
        <v>2788</v>
      </c>
      <c r="H3679" t="str">
        <f>IF(_xlfn.XLOOKUP(E3679,LD_01[DOCUMENTO],LD_01[REVISÃO])=F3679,"VIGENTE","OBSOLETO")</f>
        <v>VIGENTE</v>
      </c>
      <c r="I3679" t="s">
        <v>6355</v>
      </c>
      <c r="J3679" t="s">
        <v>5915</v>
      </c>
      <c r="K3679" t="str">
        <f t="shared" si="222"/>
        <v>MSV-163MS-366-369</v>
      </c>
      <c r="L3679" t="str">
        <f>_xlfn.XLOOKUP(E3679,LD_PROJETOS!A:A,LD_PROJETOS!H:H)</f>
        <v>GG</v>
      </c>
      <c r="M3679" t="str">
        <f t="shared" si="223"/>
        <v/>
      </c>
      <c r="N3679" t="str">
        <f t="shared" si="224"/>
        <v>C:\Users\luis.nunes\OneDrive - ATERPA\00.SERVIDOR\SALA TÉCNICA\00.PROJETOS\02.DOCUMENTOS\ANO 02\MSV-163MS-366-369\GG</v>
      </c>
    </row>
    <row r="3680" spans="1:14" x14ac:dyDescent="0.3">
      <c r="A3680" t="s">
        <v>6136</v>
      </c>
      <c r="B3680">
        <v>8307351</v>
      </c>
      <c r="C3680" t="s">
        <v>6244</v>
      </c>
      <c r="D3680" s="11">
        <v>46038</v>
      </c>
      <c r="E3680" t="s">
        <v>6301</v>
      </c>
      <c r="F3680" t="s">
        <v>5907</v>
      </c>
      <c r="G3680" t="s">
        <v>3477</v>
      </c>
      <c r="H3680" t="str">
        <f>IF(_xlfn.XLOOKUP(E3680,LD_01[DOCUMENTO],LD_01[REVISÃO])=F3680,"VIGENTE","OBSOLETO")</f>
        <v>VIGENTE</v>
      </c>
      <c r="I3680" t="s">
        <v>6355</v>
      </c>
      <c r="J3680" t="s">
        <v>5915</v>
      </c>
      <c r="K3680" t="str">
        <f t="shared" si="222"/>
        <v>MSV-163MS-366-369</v>
      </c>
      <c r="L3680" t="str">
        <f>_xlfn.XLOOKUP(E3680,LD_PROJETOS!A:A,LD_PROJETOS!H:H)</f>
        <v>GG</v>
      </c>
      <c r="M3680" t="str">
        <f t="shared" si="223"/>
        <v/>
      </c>
      <c r="N3680" t="str">
        <f t="shared" si="224"/>
        <v>C:\Users\luis.nunes\OneDrive - ATERPA\00.SERVIDOR\SALA TÉCNICA\00.PROJETOS\02.DOCUMENTOS\ANO 02\MSV-163MS-366-369\GG</v>
      </c>
    </row>
    <row r="3681" spans="1:14" x14ac:dyDescent="0.3">
      <c r="A3681" t="s">
        <v>6137</v>
      </c>
      <c r="B3681">
        <v>3840063</v>
      </c>
      <c r="C3681" t="s">
        <v>6244</v>
      </c>
      <c r="D3681" s="11">
        <v>46038</v>
      </c>
      <c r="E3681" t="s">
        <v>6301</v>
      </c>
      <c r="F3681" t="s">
        <v>5907</v>
      </c>
      <c r="G3681" t="s">
        <v>2788</v>
      </c>
      <c r="H3681" t="str">
        <f>IF(_xlfn.XLOOKUP(E3681,LD_01[DOCUMENTO],LD_01[REVISÃO])=F3681,"VIGENTE","OBSOLETO")</f>
        <v>VIGENTE</v>
      </c>
      <c r="I3681" t="s">
        <v>6355</v>
      </c>
      <c r="J3681" t="s">
        <v>5915</v>
      </c>
      <c r="K3681" t="str">
        <f t="shared" si="222"/>
        <v>MSV-163MS-366-369</v>
      </c>
      <c r="L3681" t="str">
        <f>_xlfn.XLOOKUP(E3681,LD_PROJETOS!A:A,LD_PROJETOS!H:H)</f>
        <v>GG</v>
      </c>
      <c r="M3681" t="str">
        <f t="shared" si="223"/>
        <v/>
      </c>
      <c r="N3681" t="str">
        <f t="shared" si="224"/>
        <v>C:\Users\luis.nunes\OneDrive - ATERPA\00.SERVIDOR\SALA TÉCNICA\00.PROJETOS\02.DOCUMENTOS\ANO 02\MSV-163MS-366-369\GG</v>
      </c>
    </row>
    <row r="3682" spans="1:14" x14ac:dyDescent="0.3">
      <c r="A3682" t="s">
        <v>6138</v>
      </c>
      <c r="B3682">
        <v>770728</v>
      </c>
      <c r="C3682" t="s">
        <v>6244</v>
      </c>
      <c r="D3682" s="11">
        <v>46038</v>
      </c>
      <c r="E3682" t="s">
        <v>6302</v>
      </c>
      <c r="F3682" t="s">
        <v>5907</v>
      </c>
      <c r="G3682" t="s">
        <v>3477</v>
      </c>
      <c r="H3682" t="str">
        <f>IF(_xlfn.XLOOKUP(E3682,LD_01[DOCUMENTO],LD_01[REVISÃO])=F3682,"VIGENTE","OBSOLETO")</f>
        <v>VIGENTE</v>
      </c>
      <c r="I3682" t="s">
        <v>6355</v>
      </c>
      <c r="J3682" t="s">
        <v>5915</v>
      </c>
      <c r="K3682" t="str">
        <f t="shared" si="222"/>
        <v>MSV-163MS-366-369</v>
      </c>
      <c r="L3682" t="str">
        <f>_xlfn.XLOOKUP(E3682,LD_PROJETOS!A:A,LD_PROJETOS!H:H)</f>
        <v>GG</v>
      </c>
      <c r="M3682" t="str">
        <f t="shared" si="223"/>
        <v/>
      </c>
      <c r="N3682" t="str">
        <f t="shared" si="224"/>
        <v>C:\Users\luis.nunes\OneDrive - ATERPA\00.SERVIDOR\SALA TÉCNICA\00.PROJETOS\02.DOCUMENTOS\ANO 02\MSV-163MS-366-369\GG</v>
      </c>
    </row>
    <row r="3683" spans="1:14" x14ac:dyDescent="0.3">
      <c r="A3683" t="s">
        <v>6139</v>
      </c>
      <c r="B3683">
        <v>20999351</v>
      </c>
      <c r="C3683" t="s">
        <v>6244</v>
      </c>
      <c r="D3683" s="11">
        <v>46038</v>
      </c>
      <c r="E3683" t="s">
        <v>6302</v>
      </c>
      <c r="F3683" t="s">
        <v>5907</v>
      </c>
      <c r="G3683" t="s">
        <v>2788</v>
      </c>
      <c r="H3683" t="str">
        <f>IF(_xlfn.XLOOKUP(E3683,LD_01[DOCUMENTO],LD_01[REVISÃO])=F3683,"VIGENTE","OBSOLETO")</f>
        <v>VIGENTE</v>
      </c>
      <c r="I3683" t="s">
        <v>6355</v>
      </c>
      <c r="J3683" t="s">
        <v>5915</v>
      </c>
      <c r="K3683" t="str">
        <f t="shared" si="222"/>
        <v>MSV-163MS-366-369</v>
      </c>
      <c r="L3683" t="str">
        <f>_xlfn.XLOOKUP(E3683,LD_PROJETOS!A:A,LD_PROJETOS!H:H)</f>
        <v>GG</v>
      </c>
      <c r="M3683" t="str">
        <f t="shared" si="223"/>
        <v/>
      </c>
      <c r="N3683" t="str">
        <f t="shared" si="224"/>
        <v>C:\Users\luis.nunes\OneDrive - ATERPA\00.SERVIDOR\SALA TÉCNICA\00.PROJETOS\02.DOCUMENTOS\ANO 02\MSV-163MS-366-369\GG</v>
      </c>
    </row>
    <row r="3684" spans="1:14" x14ac:dyDescent="0.3">
      <c r="A3684" t="s">
        <v>6140</v>
      </c>
      <c r="B3684">
        <v>770673</v>
      </c>
      <c r="C3684" t="s">
        <v>6244</v>
      </c>
      <c r="D3684" s="11">
        <v>46038</v>
      </c>
      <c r="E3684" t="s">
        <v>6303</v>
      </c>
      <c r="F3684" t="s">
        <v>5907</v>
      </c>
      <c r="G3684" t="s">
        <v>3477</v>
      </c>
      <c r="H3684" t="str">
        <f>IF(_xlfn.XLOOKUP(E3684,LD_01[DOCUMENTO],LD_01[REVISÃO])=F3684,"VIGENTE","OBSOLETO")</f>
        <v>VIGENTE</v>
      </c>
      <c r="I3684" t="s">
        <v>6355</v>
      </c>
      <c r="J3684" t="s">
        <v>5915</v>
      </c>
      <c r="K3684" t="str">
        <f t="shared" si="222"/>
        <v>MSV-163MS-366-369</v>
      </c>
      <c r="L3684" t="str">
        <f>_xlfn.XLOOKUP(E3684,LD_PROJETOS!A:A,LD_PROJETOS!H:H)</f>
        <v>GG</v>
      </c>
      <c r="M3684" t="str">
        <f t="shared" si="223"/>
        <v/>
      </c>
      <c r="N3684" t="str">
        <f t="shared" si="224"/>
        <v>C:\Users\luis.nunes\OneDrive - ATERPA\00.SERVIDOR\SALA TÉCNICA\00.PROJETOS\02.DOCUMENTOS\ANO 02\MSV-163MS-366-369\GG</v>
      </c>
    </row>
    <row r="3685" spans="1:14" x14ac:dyDescent="0.3">
      <c r="A3685" t="s">
        <v>6141</v>
      </c>
      <c r="B3685">
        <v>24595989</v>
      </c>
      <c r="C3685" t="s">
        <v>6244</v>
      </c>
      <c r="D3685" s="11">
        <v>46038</v>
      </c>
      <c r="E3685" t="s">
        <v>6303</v>
      </c>
      <c r="F3685" t="s">
        <v>5907</v>
      </c>
      <c r="G3685" t="s">
        <v>2788</v>
      </c>
      <c r="H3685" t="str">
        <f>IF(_xlfn.XLOOKUP(E3685,LD_01[DOCUMENTO],LD_01[REVISÃO])=F3685,"VIGENTE","OBSOLETO")</f>
        <v>VIGENTE</v>
      </c>
      <c r="I3685" t="s">
        <v>6355</v>
      </c>
      <c r="J3685" t="s">
        <v>5915</v>
      </c>
      <c r="K3685" t="str">
        <f t="shared" si="222"/>
        <v>MSV-163MS-366-369</v>
      </c>
      <c r="L3685" t="str">
        <f>_xlfn.XLOOKUP(E3685,LD_PROJETOS!A:A,LD_PROJETOS!H:H)</f>
        <v>GG</v>
      </c>
      <c r="M3685" t="str">
        <f t="shared" si="223"/>
        <v/>
      </c>
      <c r="N3685" t="str">
        <f t="shared" si="224"/>
        <v>C:\Users\luis.nunes\OneDrive - ATERPA\00.SERVIDOR\SALA TÉCNICA\00.PROJETOS\02.DOCUMENTOS\ANO 02\MSV-163MS-366-369\GG</v>
      </c>
    </row>
    <row r="3686" spans="1:14" x14ac:dyDescent="0.3">
      <c r="A3686" t="s">
        <v>6142</v>
      </c>
      <c r="B3686">
        <v>6989662</v>
      </c>
      <c r="C3686" t="s">
        <v>6244</v>
      </c>
      <c r="D3686" s="11">
        <v>46038</v>
      </c>
      <c r="E3686" t="s">
        <v>6304</v>
      </c>
      <c r="F3686" t="s">
        <v>5909</v>
      </c>
      <c r="G3686" t="s">
        <v>2787</v>
      </c>
      <c r="H3686" t="str">
        <f>IF(_xlfn.XLOOKUP(E3686,LD_01[DOCUMENTO],LD_01[REVISÃO])=F3686,"VIGENTE","OBSOLETO")</f>
        <v>VIGENTE</v>
      </c>
      <c r="I3686" t="s">
        <v>6355</v>
      </c>
      <c r="J3686" t="s">
        <v>5915</v>
      </c>
      <c r="K3686" t="str">
        <f t="shared" si="222"/>
        <v>MSV-163MS-366-369</v>
      </c>
      <c r="L3686" t="str">
        <f>_xlfn.XLOOKUP(E3686,LD_PROJETOS!A:A,LD_PROJETOS!H:H)</f>
        <v>IN</v>
      </c>
      <c r="M3686" t="str">
        <f t="shared" si="223"/>
        <v/>
      </c>
      <c r="N3686" t="str">
        <f t="shared" si="224"/>
        <v>C:\Users\luis.nunes\OneDrive - ATERPA\00.SERVIDOR\SALA TÉCNICA\00.PROJETOS\02.DOCUMENTOS\ANO 02\MSV-163MS-366-369\IN</v>
      </c>
    </row>
    <row r="3687" spans="1:14" x14ac:dyDescent="0.3">
      <c r="A3687" t="s">
        <v>6143</v>
      </c>
      <c r="B3687">
        <v>1424112</v>
      </c>
      <c r="C3687" t="s">
        <v>6244</v>
      </c>
      <c r="D3687" s="11">
        <v>46038</v>
      </c>
      <c r="E3687" t="s">
        <v>6304</v>
      </c>
      <c r="F3687" t="s">
        <v>5909</v>
      </c>
      <c r="G3687" t="s">
        <v>2788</v>
      </c>
      <c r="H3687" t="str">
        <f>IF(_xlfn.XLOOKUP(E3687,LD_01[DOCUMENTO],LD_01[REVISÃO])=F3687,"VIGENTE","OBSOLETO")</f>
        <v>VIGENTE</v>
      </c>
      <c r="I3687" t="s">
        <v>6355</v>
      </c>
      <c r="J3687" t="s">
        <v>5915</v>
      </c>
      <c r="K3687" t="str">
        <f t="shared" si="222"/>
        <v>MSV-163MS-366-369</v>
      </c>
      <c r="L3687" t="str">
        <f>_xlfn.XLOOKUP(E3687,LD_PROJETOS!A:A,LD_PROJETOS!H:H)</f>
        <v>IN</v>
      </c>
      <c r="M3687" t="str">
        <f t="shared" si="223"/>
        <v/>
      </c>
      <c r="N3687" t="str">
        <f t="shared" si="224"/>
        <v>C:\Users\luis.nunes\OneDrive - ATERPA\00.SERVIDOR\SALA TÉCNICA\00.PROJETOS\02.DOCUMENTOS\ANO 02\MSV-163MS-366-369\IN</v>
      </c>
    </row>
    <row r="3688" spans="1:14" x14ac:dyDescent="0.3">
      <c r="A3688" t="s">
        <v>6144</v>
      </c>
      <c r="B3688">
        <v>7539692</v>
      </c>
      <c r="C3688" t="s">
        <v>6244</v>
      </c>
      <c r="D3688" s="11">
        <v>46038</v>
      </c>
      <c r="E3688" t="s">
        <v>6305</v>
      </c>
      <c r="F3688" t="s">
        <v>5909</v>
      </c>
      <c r="G3688" t="s">
        <v>2787</v>
      </c>
      <c r="H3688" t="str">
        <f>IF(_xlfn.XLOOKUP(E3688,LD_01[DOCUMENTO],LD_01[REVISÃO])=F3688,"VIGENTE","OBSOLETO")</f>
        <v>VIGENTE</v>
      </c>
      <c r="I3688" t="s">
        <v>6355</v>
      </c>
      <c r="J3688" t="s">
        <v>5915</v>
      </c>
      <c r="K3688" t="str">
        <f t="shared" si="222"/>
        <v>MSV-163MS-366-369</v>
      </c>
      <c r="L3688" t="str">
        <f>_xlfn.XLOOKUP(E3688,LD_PROJETOS!A:A,LD_PROJETOS!H:H)</f>
        <v>IN</v>
      </c>
      <c r="M3688" t="str">
        <f t="shared" si="223"/>
        <v/>
      </c>
      <c r="N3688" t="str">
        <f t="shared" si="224"/>
        <v>C:\Users\luis.nunes\OneDrive - ATERPA\00.SERVIDOR\SALA TÉCNICA\00.PROJETOS\02.DOCUMENTOS\ANO 02\MSV-163MS-366-369\IN</v>
      </c>
    </row>
    <row r="3689" spans="1:14" x14ac:dyDescent="0.3">
      <c r="A3689" t="s">
        <v>6145</v>
      </c>
      <c r="B3689">
        <v>2033240</v>
      </c>
      <c r="C3689" t="s">
        <v>6244</v>
      </c>
      <c r="D3689" s="11">
        <v>46038</v>
      </c>
      <c r="E3689" t="s">
        <v>6305</v>
      </c>
      <c r="F3689" t="s">
        <v>5909</v>
      </c>
      <c r="G3689" t="s">
        <v>2788</v>
      </c>
      <c r="H3689" t="str">
        <f>IF(_xlfn.XLOOKUP(E3689,LD_01[DOCUMENTO],LD_01[REVISÃO])=F3689,"VIGENTE","OBSOLETO")</f>
        <v>VIGENTE</v>
      </c>
      <c r="I3689" t="s">
        <v>6355</v>
      </c>
      <c r="J3689" t="s">
        <v>5915</v>
      </c>
      <c r="K3689" t="str">
        <f t="shared" si="222"/>
        <v>MSV-163MS-366-369</v>
      </c>
      <c r="L3689" t="str">
        <f>_xlfn.XLOOKUP(E3689,LD_PROJETOS!A:A,LD_PROJETOS!H:H)</f>
        <v>IN</v>
      </c>
      <c r="M3689" t="str">
        <f t="shared" si="223"/>
        <v/>
      </c>
      <c r="N3689" t="str">
        <f t="shared" si="224"/>
        <v>C:\Users\luis.nunes\OneDrive - ATERPA\00.SERVIDOR\SALA TÉCNICA\00.PROJETOS\02.DOCUMENTOS\ANO 02\MSV-163MS-366-369\IN</v>
      </c>
    </row>
    <row r="3690" spans="1:14" x14ac:dyDescent="0.3">
      <c r="A3690" t="s">
        <v>6146</v>
      </c>
      <c r="B3690">
        <v>6833563</v>
      </c>
      <c r="C3690" t="s">
        <v>6244</v>
      </c>
      <c r="D3690" s="11">
        <v>46038</v>
      </c>
      <c r="E3690" t="s">
        <v>6306</v>
      </c>
      <c r="F3690" t="s">
        <v>5909</v>
      </c>
      <c r="G3690" t="s">
        <v>2787</v>
      </c>
      <c r="H3690" t="str">
        <f>IF(_xlfn.XLOOKUP(E3690,LD_01[DOCUMENTO],LD_01[REVISÃO])=F3690,"VIGENTE","OBSOLETO")</f>
        <v>VIGENTE</v>
      </c>
      <c r="I3690" t="s">
        <v>6355</v>
      </c>
      <c r="J3690" t="s">
        <v>5915</v>
      </c>
      <c r="K3690" t="str">
        <f t="shared" si="222"/>
        <v>MSV-163MS-366-369</v>
      </c>
      <c r="L3690" t="str">
        <f>_xlfn.XLOOKUP(E3690,LD_PROJETOS!A:A,LD_PROJETOS!H:H)</f>
        <v>IN</v>
      </c>
      <c r="M3690" t="str">
        <f t="shared" si="223"/>
        <v/>
      </c>
      <c r="N3690" t="str">
        <f t="shared" si="224"/>
        <v>C:\Users\luis.nunes\OneDrive - ATERPA\00.SERVIDOR\SALA TÉCNICA\00.PROJETOS\02.DOCUMENTOS\ANO 02\MSV-163MS-366-369\IN</v>
      </c>
    </row>
    <row r="3691" spans="1:14" x14ac:dyDescent="0.3">
      <c r="A3691" t="s">
        <v>6147</v>
      </c>
      <c r="B3691">
        <v>1685244</v>
      </c>
      <c r="C3691" t="s">
        <v>6244</v>
      </c>
      <c r="D3691" s="11">
        <v>46038</v>
      </c>
      <c r="E3691" t="s">
        <v>6306</v>
      </c>
      <c r="F3691" t="s">
        <v>5909</v>
      </c>
      <c r="G3691" t="s">
        <v>2788</v>
      </c>
      <c r="H3691" t="str">
        <f>IF(_xlfn.XLOOKUP(E3691,LD_01[DOCUMENTO],LD_01[REVISÃO])=F3691,"VIGENTE","OBSOLETO")</f>
        <v>VIGENTE</v>
      </c>
      <c r="I3691" t="s">
        <v>6355</v>
      </c>
      <c r="J3691" t="s">
        <v>5915</v>
      </c>
      <c r="K3691" t="str">
        <f t="shared" si="222"/>
        <v>MSV-163MS-366-369</v>
      </c>
      <c r="L3691" t="str">
        <f>_xlfn.XLOOKUP(E3691,LD_PROJETOS!A:A,LD_PROJETOS!H:H)</f>
        <v>IN</v>
      </c>
      <c r="M3691" t="str">
        <f t="shared" si="223"/>
        <v/>
      </c>
      <c r="N3691" t="str">
        <f t="shared" si="224"/>
        <v>C:\Users\luis.nunes\OneDrive - ATERPA\00.SERVIDOR\SALA TÉCNICA\00.PROJETOS\02.DOCUMENTOS\ANO 02\MSV-163MS-366-369\IN</v>
      </c>
    </row>
    <row r="3692" spans="1:14" x14ac:dyDescent="0.3">
      <c r="A3692" t="s">
        <v>6148</v>
      </c>
      <c r="B3692">
        <v>8127018</v>
      </c>
      <c r="C3692" t="s">
        <v>6244</v>
      </c>
      <c r="D3692" s="11">
        <v>46038</v>
      </c>
      <c r="E3692" t="s">
        <v>6307</v>
      </c>
      <c r="F3692" t="s">
        <v>5909</v>
      </c>
      <c r="G3692" t="s">
        <v>3477</v>
      </c>
      <c r="H3692" t="str">
        <f>IF(_xlfn.XLOOKUP(E3692,LD_01[DOCUMENTO],LD_01[REVISÃO])=F3692,"VIGENTE","OBSOLETO")</f>
        <v>VIGENTE</v>
      </c>
      <c r="I3692" t="s">
        <v>6355</v>
      </c>
      <c r="J3692" t="s">
        <v>5915</v>
      </c>
      <c r="K3692" t="str">
        <f t="shared" si="222"/>
        <v>MSV-163MS-366-369</v>
      </c>
      <c r="L3692" t="str">
        <f>_xlfn.XLOOKUP(E3692,LD_PROJETOS!A:A,LD_PROJETOS!H:H)</f>
        <v>IN</v>
      </c>
      <c r="M3692" t="str">
        <f t="shared" si="223"/>
        <v/>
      </c>
      <c r="N3692" t="str">
        <f t="shared" si="224"/>
        <v>C:\Users\luis.nunes\OneDrive - ATERPA\00.SERVIDOR\SALA TÉCNICA\00.PROJETOS\02.DOCUMENTOS\ANO 02\MSV-163MS-366-369\IN</v>
      </c>
    </row>
    <row r="3693" spans="1:14" x14ac:dyDescent="0.3">
      <c r="A3693" t="s">
        <v>6149</v>
      </c>
      <c r="B3693">
        <v>1637533</v>
      </c>
      <c r="C3693" t="s">
        <v>6244</v>
      </c>
      <c r="D3693" s="11">
        <v>46038</v>
      </c>
      <c r="E3693" t="s">
        <v>6307</v>
      </c>
      <c r="F3693" t="s">
        <v>5909</v>
      </c>
      <c r="G3693" t="s">
        <v>2788</v>
      </c>
      <c r="H3693" t="str">
        <f>IF(_xlfn.XLOOKUP(E3693,LD_01[DOCUMENTO],LD_01[REVISÃO])=F3693,"VIGENTE","OBSOLETO")</f>
        <v>VIGENTE</v>
      </c>
      <c r="I3693" t="s">
        <v>6355</v>
      </c>
      <c r="J3693" t="s">
        <v>5915</v>
      </c>
      <c r="K3693" t="str">
        <f t="shared" si="222"/>
        <v>MSV-163MS-366-369</v>
      </c>
      <c r="L3693" t="str">
        <f>_xlfn.XLOOKUP(E3693,LD_PROJETOS!A:A,LD_PROJETOS!H:H)</f>
        <v>IN</v>
      </c>
      <c r="M3693" t="str">
        <f t="shared" si="223"/>
        <v/>
      </c>
      <c r="N3693" t="str">
        <f t="shared" si="224"/>
        <v>C:\Users\luis.nunes\OneDrive - ATERPA\00.SERVIDOR\SALA TÉCNICA\00.PROJETOS\02.DOCUMENTOS\ANO 02\MSV-163MS-366-369\IN</v>
      </c>
    </row>
    <row r="3694" spans="1:14" x14ac:dyDescent="0.3">
      <c r="A3694" t="s">
        <v>6150</v>
      </c>
      <c r="B3694">
        <v>4164729</v>
      </c>
      <c r="C3694" t="s">
        <v>6244</v>
      </c>
      <c r="D3694" s="11">
        <v>46038</v>
      </c>
      <c r="E3694" t="s">
        <v>6308</v>
      </c>
      <c r="F3694" t="s">
        <v>5909</v>
      </c>
      <c r="G3694" t="s">
        <v>2787</v>
      </c>
      <c r="H3694" t="str">
        <f>IF(_xlfn.XLOOKUP(E3694,LD_01[DOCUMENTO],LD_01[REVISÃO])=F3694,"VIGENTE","OBSOLETO")</f>
        <v>VIGENTE</v>
      </c>
      <c r="I3694" t="s">
        <v>6355</v>
      </c>
      <c r="J3694" t="s">
        <v>5915</v>
      </c>
      <c r="K3694" t="str">
        <f t="shared" si="222"/>
        <v>MSV-163MS-366-369</v>
      </c>
      <c r="L3694" t="str">
        <f>_xlfn.XLOOKUP(E3694,LD_PROJETOS!A:A,LD_PROJETOS!H:H)</f>
        <v>PA</v>
      </c>
      <c r="M3694" t="str">
        <f t="shared" si="223"/>
        <v/>
      </c>
      <c r="N3694" t="str">
        <f t="shared" si="224"/>
        <v>C:\Users\luis.nunes\OneDrive - ATERPA\00.SERVIDOR\SALA TÉCNICA\00.PROJETOS\02.DOCUMENTOS\ANO 02\MSV-163MS-366-369\PA</v>
      </c>
    </row>
    <row r="3695" spans="1:14" x14ac:dyDescent="0.3">
      <c r="A3695" t="s">
        <v>6151</v>
      </c>
      <c r="B3695">
        <v>315912</v>
      </c>
      <c r="C3695" t="s">
        <v>6244</v>
      </c>
      <c r="D3695" s="11">
        <v>46038</v>
      </c>
      <c r="E3695" t="s">
        <v>6308</v>
      </c>
      <c r="F3695" t="s">
        <v>5909</v>
      </c>
      <c r="G3695" t="s">
        <v>2788</v>
      </c>
      <c r="H3695" t="str">
        <f>IF(_xlfn.XLOOKUP(E3695,LD_01[DOCUMENTO],LD_01[REVISÃO])=F3695,"VIGENTE","OBSOLETO")</f>
        <v>VIGENTE</v>
      </c>
      <c r="I3695" t="s">
        <v>6355</v>
      </c>
      <c r="J3695" t="s">
        <v>5915</v>
      </c>
      <c r="K3695" t="str">
        <f t="shared" si="222"/>
        <v>MSV-163MS-366-369</v>
      </c>
      <c r="L3695" t="str">
        <f>_xlfn.XLOOKUP(E3695,LD_PROJETOS!A:A,LD_PROJETOS!H:H)</f>
        <v>PA</v>
      </c>
      <c r="M3695" t="str">
        <f t="shared" si="223"/>
        <v/>
      </c>
      <c r="N3695" t="str">
        <f t="shared" si="224"/>
        <v>C:\Users\luis.nunes\OneDrive - ATERPA\00.SERVIDOR\SALA TÉCNICA\00.PROJETOS\02.DOCUMENTOS\ANO 02\MSV-163MS-366-369\PA</v>
      </c>
    </row>
    <row r="3696" spans="1:14" x14ac:dyDescent="0.3">
      <c r="A3696" t="s">
        <v>6152</v>
      </c>
      <c r="B3696">
        <v>4359973</v>
      </c>
      <c r="C3696" t="s">
        <v>6244</v>
      </c>
      <c r="D3696" s="11">
        <v>46038</v>
      </c>
      <c r="E3696" t="s">
        <v>6309</v>
      </c>
      <c r="F3696" t="s">
        <v>5909</v>
      </c>
      <c r="G3696" t="s">
        <v>2787</v>
      </c>
      <c r="H3696" t="str">
        <f>IF(_xlfn.XLOOKUP(E3696,LD_01[DOCUMENTO],LD_01[REVISÃO])=F3696,"VIGENTE","OBSOLETO")</f>
        <v>VIGENTE</v>
      </c>
      <c r="I3696" t="s">
        <v>6355</v>
      </c>
      <c r="J3696" t="s">
        <v>5915</v>
      </c>
      <c r="K3696" t="str">
        <f t="shared" ref="K3696:K3759" si="225">"MSV-163MS-"&amp;I3696</f>
        <v>MSV-163MS-366-369</v>
      </c>
      <c r="L3696" t="str">
        <f>_xlfn.XLOOKUP(E3696,LD_PROJETOS!A:A,LD_PROJETOS!H:H)</f>
        <v>PA</v>
      </c>
      <c r="M3696" t="str">
        <f t="shared" ref="M3696:M3759" si="226">IF(H3696&lt;&gt;"OBSOLETO","",H3696)</f>
        <v/>
      </c>
      <c r="N3696" t="str">
        <f t="shared" ref="N3696:N3759" si="227">_xlfn.TEXTJOIN("\",TRUE,J3696:M3696)</f>
        <v>C:\Users\luis.nunes\OneDrive - ATERPA\00.SERVIDOR\SALA TÉCNICA\00.PROJETOS\02.DOCUMENTOS\ANO 02\MSV-163MS-366-369\PA</v>
      </c>
    </row>
    <row r="3697" spans="1:14" x14ac:dyDescent="0.3">
      <c r="A3697" t="s">
        <v>6153</v>
      </c>
      <c r="B3697">
        <v>282103</v>
      </c>
      <c r="C3697" t="s">
        <v>6244</v>
      </c>
      <c r="D3697" s="11">
        <v>46038</v>
      </c>
      <c r="E3697" t="s">
        <v>6309</v>
      </c>
      <c r="F3697" t="s">
        <v>5909</v>
      </c>
      <c r="G3697" t="s">
        <v>2788</v>
      </c>
      <c r="H3697" t="str">
        <f>IF(_xlfn.XLOOKUP(E3697,LD_01[DOCUMENTO],LD_01[REVISÃO])=F3697,"VIGENTE","OBSOLETO")</f>
        <v>VIGENTE</v>
      </c>
      <c r="I3697" t="s">
        <v>6355</v>
      </c>
      <c r="J3697" t="s">
        <v>5915</v>
      </c>
      <c r="K3697" t="str">
        <f t="shared" si="225"/>
        <v>MSV-163MS-366-369</v>
      </c>
      <c r="L3697" t="str">
        <f>_xlfn.XLOOKUP(E3697,LD_PROJETOS!A:A,LD_PROJETOS!H:H)</f>
        <v>PA</v>
      </c>
      <c r="M3697" t="str">
        <f t="shared" si="226"/>
        <v/>
      </c>
      <c r="N3697" t="str">
        <f t="shared" si="227"/>
        <v>C:\Users\luis.nunes\OneDrive - ATERPA\00.SERVIDOR\SALA TÉCNICA\00.PROJETOS\02.DOCUMENTOS\ANO 02\MSV-163MS-366-369\PA</v>
      </c>
    </row>
    <row r="3698" spans="1:14" x14ac:dyDescent="0.3">
      <c r="A3698" t="s">
        <v>6154</v>
      </c>
      <c r="B3698">
        <v>8174501</v>
      </c>
      <c r="C3698" t="s">
        <v>6244</v>
      </c>
      <c r="D3698" s="11">
        <v>46038</v>
      </c>
      <c r="E3698" t="s">
        <v>6310</v>
      </c>
      <c r="F3698" t="s">
        <v>5909</v>
      </c>
      <c r="G3698" t="s">
        <v>2787</v>
      </c>
      <c r="H3698" t="str">
        <f>IF(_xlfn.XLOOKUP(E3698,LD_01[DOCUMENTO],LD_01[REVISÃO])=F3698,"VIGENTE","OBSOLETO")</f>
        <v>VIGENTE</v>
      </c>
      <c r="I3698" t="s">
        <v>6355</v>
      </c>
      <c r="J3698" t="s">
        <v>5915</v>
      </c>
      <c r="K3698" t="str">
        <f t="shared" si="225"/>
        <v>MSV-163MS-366-369</v>
      </c>
      <c r="L3698" t="str">
        <f>_xlfn.XLOOKUP(E3698,LD_PROJETOS!A:A,LD_PROJETOS!H:H)</f>
        <v>PA</v>
      </c>
      <c r="M3698" t="str">
        <f t="shared" si="226"/>
        <v/>
      </c>
      <c r="N3698" t="str">
        <f t="shared" si="227"/>
        <v>C:\Users\luis.nunes\OneDrive - ATERPA\00.SERVIDOR\SALA TÉCNICA\00.PROJETOS\02.DOCUMENTOS\ANO 02\MSV-163MS-366-369\PA</v>
      </c>
    </row>
    <row r="3699" spans="1:14" x14ac:dyDescent="0.3">
      <c r="A3699" t="s">
        <v>6155</v>
      </c>
      <c r="B3699">
        <v>1530421</v>
      </c>
      <c r="C3699" t="s">
        <v>6244</v>
      </c>
      <c r="D3699" s="11">
        <v>46038</v>
      </c>
      <c r="E3699" t="s">
        <v>6310</v>
      </c>
      <c r="F3699" t="s">
        <v>5909</v>
      </c>
      <c r="G3699" t="s">
        <v>2788</v>
      </c>
      <c r="H3699" t="str">
        <f>IF(_xlfn.XLOOKUP(E3699,LD_01[DOCUMENTO],LD_01[REVISÃO])=F3699,"VIGENTE","OBSOLETO")</f>
        <v>VIGENTE</v>
      </c>
      <c r="I3699" t="s">
        <v>6355</v>
      </c>
      <c r="J3699" t="s">
        <v>5915</v>
      </c>
      <c r="K3699" t="str">
        <f t="shared" si="225"/>
        <v>MSV-163MS-366-369</v>
      </c>
      <c r="L3699" t="str">
        <f>_xlfn.XLOOKUP(E3699,LD_PROJETOS!A:A,LD_PROJETOS!H:H)</f>
        <v>PA</v>
      </c>
      <c r="M3699" t="str">
        <f t="shared" si="226"/>
        <v/>
      </c>
      <c r="N3699" t="str">
        <f t="shared" si="227"/>
        <v>C:\Users\luis.nunes\OneDrive - ATERPA\00.SERVIDOR\SALA TÉCNICA\00.PROJETOS\02.DOCUMENTOS\ANO 02\MSV-163MS-366-369\PA</v>
      </c>
    </row>
    <row r="3700" spans="1:14" x14ac:dyDescent="0.3">
      <c r="A3700" t="s">
        <v>6156</v>
      </c>
      <c r="B3700">
        <v>8928483</v>
      </c>
      <c r="C3700" t="s">
        <v>6244</v>
      </c>
      <c r="D3700" s="11">
        <v>46038</v>
      </c>
      <c r="E3700" t="s">
        <v>6311</v>
      </c>
      <c r="F3700" t="s">
        <v>5909</v>
      </c>
      <c r="G3700" t="s">
        <v>2787</v>
      </c>
      <c r="H3700" t="str">
        <f>IF(_xlfn.XLOOKUP(E3700,LD_01[DOCUMENTO],LD_01[REVISÃO])=F3700,"VIGENTE","OBSOLETO")</f>
        <v>VIGENTE</v>
      </c>
      <c r="I3700" t="s">
        <v>6355</v>
      </c>
      <c r="J3700" t="s">
        <v>5915</v>
      </c>
      <c r="K3700" t="str">
        <f t="shared" si="225"/>
        <v>MSV-163MS-366-369</v>
      </c>
      <c r="L3700" t="str">
        <f>_xlfn.XLOOKUP(E3700,LD_PROJETOS!A:A,LD_PROJETOS!H:H)</f>
        <v>PA</v>
      </c>
      <c r="M3700" t="str">
        <f t="shared" si="226"/>
        <v/>
      </c>
      <c r="N3700" t="str">
        <f t="shared" si="227"/>
        <v>C:\Users\luis.nunes\OneDrive - ATERPA\00.SERVIDOR\SALA TÉCNICA\00.PROJETOS\02.DOCUMENTOS\ANO 02\MSV-163MS-366-369\PA</v>
      </c>
    </row>
    <row r="3701" spans="1:14" x14ac:dyDescent="0.3">
      <c r="A3701" t="s">
        <v>6157</v>
      </c>
      <c r="B3701">
        <v>1709474</v>
      </c>
      <c r="C3701" t="s">
        <v>6244</v>
      </c>
      <c r="D3701" s="11">
        <v>46038</v>
      </c>
      <c r="E3701" t="s">
        <v>6311</v>
      </c>
      <c r="F3701" t="s">
        <v>5909</v>
      </c>
      <c r="G3701" t="s">
        <v>2788</v>
      </c>
      <c r="H3701" t="str">
        <f>IF(_xlfn.XLOOKUP(E3701,LD_01[DOCUMENTO],LD_01[REVISÃO])=F3701,"VIGENTE","OBSOLETO")</f>
        <v>VIGENTE</v>
      </c>
      <c r="I3701" t="s">
        <v>6355</v>
      </c>
      <c r="J3701" t="s">
        <v>5915</v>
      </c>
      <c r="K3701" t="str">
        <f t="shared" si="225"/>
        <v>MSV-163MS-366-369</v>
      </c>
      <c r="L3701" t="str">
        <f>_xlfn.XLOOKUP(E3701,LD_PROJETOS!A:A,LD_PROJETOS!H:H)</f>
        <v>PA</v>
      </c>
      <c r="M3701" t="str">
        <f t="shared" si="226"/>
        <v/>
      </c>
      <c r="N3701" t="str">
        <f t="shared" si="227"/>
        <v>C:\Users\luis.nunes\OneDrive - ATERPA\00.SERVIDOR\SALA TÉCNICA\00.PROJETOS\02.DOCUMENTOS\ANO 02\MSV-163MS-366-369\PA</v>
      </c>
    </row>
    <row r="3702" spans="1:14" x14ac:dyDescent="0.3">
      <c r="A3702" t="s">
        <v>6158</v>
      </c>
      <c r="B3702">
        <v>7673077</v>
      </c>
      <c r="C3702" t="s">
        <v>6244</v>
      </c>
      <c r="D3702" s="11">
        <v>46038</v>
      </c>
      <c r="E3702" t="s">
        <v>6312</v>
      </c>
      <c r="F3702" t="s">
        <v>5909</v>
      </c>
      <c r="G3702" t="s">
        <v>2787</v>
      </c>
      <c r="H3702" t="str">
        <f>IF(_xlfn.XLOOKUP(E3702,LD_01[DOCUMENTO],LD_01[REVISÃO])=F3702,"VIGENTE","OBSOLETO")</f>
        <v>VIGENTE</v>
      </c>
      <c r="I3702" t="s">
        <v>6355</v>
      </c>
      <c r="J3702" t="s">
        <v>5915</v>
      </c>
      <c r="K3702" t="str">
        <f t="shared" si="225"/>
        <v>MSV-163MS-366-369</v>
      </c>
      <c r="L3702" t="str">
        <f>_xlfn.XLOOKUP(E3702,LD_PROJETOS!A:A,LD_PROJETOS!H:H)</f>
        <v>PA</v>
      </c>
      <c r="M3702" t="str">
        <f t="shared" si="226"/>
        <v/>
      </c>
      <c r="N3702" t="str">
        <f t="shared" si="227"/>
        <v>C:\Users\luis.nunes\OneDrive - ATERPA\00.SERVIDOR\SALA TÉCNICA\00.PROJETOS\02.DOCUMENTOS\ANO 02\MSV-163MS-366-369\PA</v>
      </c>
    </row>
    <row r="3703" spans="1:14" x14ac:dyDescent="0.3">
      <c r="A3703" t="s">
        <v>6159</v>
      </c>
      <c r="B3703">
        <v>1007588</v>
      </c>
      <c r="C3703" t="s">
        <v>6244</v>
      </c>
      <c r="D3703" s="11">
        <v>46038</v>
      </c>
      <c r="E3703" t="s">
        <v>6312</v>
      </c>
      <c r="F3703" t="s">
        <v>5909</v>
      </c>
      <c r="G3703" t="s">
        <v>2788</v>
      </c>
      <c r="H3703" t="str">
        <f>IF(_xlfn.XLOOKUP(E3703,LD_01[DOCUMENTO],LD_01[REVISÃO])=F3703,"VIGENTE","OBSOLETO")</f>
        <v>VIGENTE</v>
      </c>
      <c r="I3703" t="s">
        <v>6355</v>
      </c>
      <c r="J3703" t="s">
        <v>5915</v>
      </c>
      <c r="K3703" t="str">
        <f t="shared" si="225"/>
        <v>MSV-163MS-366-369</v>
      </c>
      <c r="L3703" t="str">
        <f>_xlfn.XLOOKUP(E3703,LD_PROJETOS!A:A,LD_PROJETOS!H:H)</f>
        <v>PA</v>
      </c>
      <c r="M3703" t="str">
        <f t="shared" si="226"/>
        <v/>
      </c>
      <c r="N3703" t="str">
        <f t="shared" si="227"/>
        <v>C:\Users\luis.nunes\OneDrive - ATERPA\00.SERVIDOR\SALA TÉCNICA\00.PROJETOS\02.DOCUMENTOS\ANO 02\MSV-163MS-366-369\PA</v>
      </c>
    </row>
    <row r="3704" spans="1:14" x14ac:dyDescent="0.3">
      <c r="A3704" t="s">
        <v>6160</v>
      </c>
      <c r="B3704">
        <v>3056180</v>
      </c>
      <c r="C3704" t="s">
        <v>6244</v>
      </c>
      <c r="D3704" s="11">
        <v>46038</v>
      </c>
      <c r="E3704" t="s">
        <v>6313</v>
      </c>
      <c r="F3704" t="s">
        <v>5909</v>
      </c>
      <c r="G3704" t="s">
        <v>3477</v>
      </c>
      <c r="H3704" t="str">
        <f>IF(_xlfn.XLOOKUP(E3704,LD_01[DOCUMENTO],LD_01[REVISÃO])=F3704,"VIGENTE","OBSOLETO")</f>
        <v>VIGENTE</v>
      </c>
      <c r="I3704" t="s">
        <v>6355</v>
      </c>
      <c r="J3704" t="s">
        <v>5915</v>
      </c>
      <c r="K3704" t="str">
        <f t="shared" si="225"/>
        <v>MSV-163MS-366-369</v>
      </c>
      <c r="L3704" t="str">
        <f>_xlfn.XLOOKUP(E3704,LD_PROJETOS!A:A,LD_PROJETOS!H:H)</f>
        <v>PA</v>
      </c>
      <c r="M3704" t="str">
        <f t="shared" si="226"/>
        <v/>
      </c>
      <c r="N3704" t="str">
        <f t="shared" si="227"/>
        <v>C:\Users\luis.nunes\OneDrive - ATERPA\00.SERVIDOR\SALA TÉCNICA\00.PROJETOS\02.DOCUMENTOS\ANO 02\MSV-163MS-366-369\PA</v>
      </c>
    </row>
    <row r="3705" spans="1:14" x14ac:dyDescent="0.3">
      <c r="A3705" t="s">
        <v>6161</v>
      </c>
      <c r="B3705">
        <v>701937</v>
      </c>
      <c r="C3705" t="s">
        <v>6244</v>
      </c>
      <c r="D3705" s="11">
        <v>46038</v>
      </c>
      <c r="E3705" t="s">
        <v>6313</v>
      </c>
      <c r="F3705" t="s">
        <v>5909</v>
      </c>
      <c r="G3705" t="s">
        <v>2788</v>
      </c>
      <c r="H3705" t="str">
        <f>IF(_xlfn.XLOOKUP(E3705,LD_01[DOCUMENTO],LD_01[REVISÃO])=F3705,"VIGENTE","OBSOLETO")</f>
        <v>VIGENTE</v>
      </c>
      <c r="I3705" t="s">
        <v>6355</v>
      </c>
      <c r="J3705" t="s">
        <v>5915</v>
      </c>
      <c r="K3705" t="str">
        <f t="shared" si="225"/>
        <v>MSV-163MS-366-369</v>
      </c>
      <c r="L3705" t="str">
        <f>_xlfn.XLOOKUP(E3705,LD_PROJETOS!A:A,LD_PROJETOS!H:H)</f>
        <v>PA</v>
      </c>
      <c r="M3705" t="str">
        <f t="shared" si="226"/>
        <v/>
      </c>
      <c r="N3705" t="str">
        <f t="shared" si="227"/>
        <v>C:\Users\luis.nunes\OneDrive - ATERPA\00.SERVIDOR\SALA TÉCNICA\00.PROJETOS\02.DOCUMENTOS\ANO 02\MSV-163MS-366-369\PA</v>
      </c>
    </row>
    <row r="3706" spans="1:14" x14ac:dyDescent="0.3">
      <c r="A3706" t="s">
        <v>6162</v>
      </c>
      <c r="B3706">
        <v>974672</v>
      </c>
      <c r="C3706" t="s">
        <v>6244</v>
      </c>
      <c r="D3706" s="11">
        <v>46038</v>
      </c>
      <c r="E3706" t="s">
        <v>6314</v>
      </c>
      <c r="F3706" t="s">
        <v>5909</v>
      </c>
      <c r="G3706" t="s">
        <v>2787</v>
      </c>
      <c r="H3706" t="str">
        <f>IF(_xlfn.XLOOKUP(E3706,LD_01[DOCUMENTO],LD_01[REVISÃO])=F3706,"VIGENTE","OBSOLETO")</f>
        <v>VIGENTE</v>
      </c>
      <c r="I3706" t="s">
        <v>6355</v>
      </c>
      <c r="J3706" t="s">
        <v>5915</v>
      </c>
      <c r="K3706" t="str">
        <f t="shared" si="225"/>
        <v>MSV-163MS-366-369</v>
      </c>
      <c r="L3706" t="str">
        <f>_xlfn.XLOOKUP(E3706,LD_PROJETOS!A:A,LD_PROJETOS!H:H)</f>
        <v>PV</v>
      </c>
      <c r="M3706" t="str">
        <f t="shared" si="226"/>
        <v/>
      </c>
      <c r="N3706" t="str">
        <f t="shared" si="227"/>
        <v>C:\Users\luis.nunes\OneDrive - ATERPA\00.SERVIDOR\SALA TÉCNICA\00.PROJETOS\02.DOCUMENTOS\ANO 02\MSV-163MS-366-369\PV</v>
      </c>
    </row>
    <row r="3707" spans="1:14" x14ac:dyDescent="0.3">
      <c r="A3707" t="s">
        <v>6163</v>
      </c>
      <c r="B3707">
        <v>633597</v>
      </c>
      <c r="C3707" t="s">
        <v>6244</v>
      </c>
      <c r="D3707" s="11">
        <v>46038</v>
      </c>
      <c r="E3707" t="s">
        <v>6314</v>
      </c>
      <c r="F3707" t="s">
        <v>5909</v>
      </c>
      <c r="G3707" t="s">
        <v>2788</v>
      </c>
      <c r="H3707" t="str">
        <f>IF(_xlfn.XLOOKUP(E3707,LD_01[DOCUMENTO],LD_01[REVISÃO])=F3707,"VIGENTE","OBSOLETO")</f>
        <v>VIGENTE</v>
      </c>
      <c r="I3707" t="s">
        <v>6355</v>
      </c>
      <c r="J3707" t="s">
        <v>5915</v>
      </c>
      <c r="K3707" t="str">
        <f t="shared" si="225"/>
        <v>MSV-163MS-366-369</v>
      </c>
      <c r="L3707" t="str">
        <f>_xlfn.XLOOKUP(E3707,LD_PROJETOS!A:A,LD_PROJETOS!H:H)</f>
        <v>PV</v>
      </c>
      <c r="M3707" t="str">
        <f t="shared" si="226"/>
        <v/>
      </c>
      <c r="N3707" t="str">
        <f t="shared" si="227"/>
        <v>C:\Users\luis.nunes\OneDrive - ATERPA\00.SERVIDOR\SALA TÉCNICA\00.PROJETOS\02.DOCUMENTOS\ANO 02\MSV-163MS-366-369\PV</v>
      </c>
    </row>
    <row r="3708" spans="1:14" x14ac:dyDescent="0.3">
      <c r="A3708" t="s">
        <v>6164</v>
      </c>
      <c r="B3708">
        <v>976765</v>
      </c>
      <c r="C3708" t="s">
        <v>6244</v>
      </c>
      <c r="D3708" s="11">
        <v>46038</v>
      </c>
      <c r="E3708" t="s">
        <v>6315</v>
      </c>
      <c r="F3708" t="s">
        <v>5909</v>
      </c>
      <c r="G3708" t="s">
        <v>2787</v>
      </c>
      <c r="H3708" t="str">
        <f>IF(_xlfn.XLOOKUP(E3708,LD_01[DOCUMENTO],LD_01[REVISÃO])=F3708,"VIGENTE","OBSOLETO")</f>
        <v>VIGENTE</v>
      </c>
      <c r="I3708" t="s">
        <v>6355</v>
      </c>
      <c r="J3708" t="s">
        <v>5915</v>
      </c>
      <c r="K3708" t="str">
        <f t="shared" si="225"/>
        <v>MSV-163MS-366-369</v>
      </c>
      <c r="L3708" t="str">
        <f>_xlfn.XLOOKUP(E3708,LD_PROJETOS!A:A,LD_PROJETOS!H:H)</f>
        <v>PV</v>
      </c>
      <c r="M3708" t="str">
        <f t="shared" si="226"/>
        <v/>
      </c>
      <c r="N3708" t="str">
        <f t="shared" si="227"/>
        <v>C:\Users\luis.nunes\OneDrive - ATERPA\00.SERVIDOR\SALA TÉCNICA\00.PROJETOS\02.DOCUMENTOS\ANO 02\MSV-163MS-366-369\PV</v>
      </c>
    </row>
    <row r="3709" spans="1:14" x14ac:dyDescent="0.3">
      <c r="A3709" t="s">
        <v>6165</v>
      </c>
      <c r="B3709">
        <v>670802</v>
      </c>
      <c r="C3709" t="s">
        <v>6244</v>
      </c>
      <c r="D3709" s="11">
        <v>46038</v>
      </c>
      <c r="E3709" t="s">
        <v>6315</v>
      </c>
      <c r="F3709" t="s">
        <v>5909</v>
      </c>
      <c r="G3709" t="s">
        <v>2788</v>
      </c>
      <c r="H3709" t="str">
        <f>IF(_xlfn.XLOOKUP(E3709,LD_01[DOCUMENTO],LD_01[REVISÃO])=F3709,"VIGENTE","OBSOLETO")</f>
        <v>VIGENTE</v>
      </c>
      <c r="I3709" t="s">
        <v>6355</v>
      </c>
      <c r="J3709" t="s">
        <v>5915</v>
      </c>
      <c r="K3709" t="str">
        <f t="shared" si="225"/>
        <v>MSV-163MS-366-369</v>
      </c>
      <c r="L3709" t="str">
        <f>_xlfn.XLOOKUP(E3709,LD_PROJETOS!A:A,LD_PROJETOS!H:H)</f>
        <v>PV</v>
      </c>
      <c r="M3709" t="str">
        <f t="shared" si="226"/>
        <v/>
      </c>
      <c r="N3709" t="str">
        <f t="shared" si="227"/>
        <v>C:\Users\luis.nunes\OneDrive - ATERPA\00.SERVIDOR\SALA TÉCNICA\00.PROJETOS\02.DOCUMENTOS\ANO 02\MSV-163MS-366-369\PV</v>
      </c>
    </row>
    <row r="3710" spans="1:14" x14ac:dyDescent="0.3">
      <c r="A3710" t="s">
        <v>6166</v>
      </c>
      <c r="B3710">
        <v>976625</v>
      </c>
      <c r="C3710" t="s">
        <v>6244</v>
      </c>
      <c r="D3710" s="11">
        <v>46038</v>
      </c>
      <c r="E3710" t="s">
        <v>6316</v>
      </c>
      <c r="F3710" t="s">
        <v>5909</v>
      </c>
      <c r="G3710" t="s">
        <v>2787</v>
      </c>
      <c r="H3710" t="str">
        <f>IF(_xlfn.XLOOKUP(E3710,LD_01[DOCUMENTO],LD_01[REVISÃO])=F3710,"VIGENTE","OBSOLETO")</f>
        <v>VIGENTE</v>
      </c>
      <c r="I3710" t="s">
        <v>6355</v>
      </c>
      <c r="J3710" t="s">
        <v>5915</v>
      </c>
      <c r="K3710" t="str">
        <f t="shared" si="225"/>
        <v>MSV-163MS-366-369</v>
      </c>
      <c r="L3710" t="str">
        <f>_xlfn.XLOOKUP(E3710,LD_PROJETOS!A:A,LD_PROJETOS!H:H)</f>
        <v>PV</v>
      </c>
      <c r="M3710" t="str">
        <f t="shared" si="226"/>
        <v/>
      </c>
      <c r="N3710" t="str">
        <f t="shared" si="227"/>
        <v>C:\Users\luis.nunes\OneDrive - ATERPA\00.SERVIDOR\SALA TÉCNICA\00.PROJETOS\02.DOCUMENTOS\ANO 02\MSV-163MS-366-369\PV</v>
      </c>
    </row>
    <row r="3711" spans="1:14" x14ac:dyDescent="0.3">
      <c r="A3711" t="s">
        <v>6167</v>
      </c>
      <c r="B3711">
        <v>694543</v>
      </c>
      <c r="C3711" t="s">
        <v>6244</v>
      </c>
      <c r="D3711" s="11">
        <v>46038</v>
      </c>
      <c r="E3711" t="s">
        <v>6316</v>
      </c>
      <c r="F3711" t="s">
        <v>5909</v>
      </c>
      <c r="G3711" t="s">
        <v>2788</v>
      </c>
      <c r="H3711" t="str">
        <f>IF(_xlfn.XLOOKUP(E3711,LD_01[DOCUMENTO],LD_01[REVISÃO])=F3711,"VIGENTE","OBSOLETO")</f>
        <v>VIGENTE</v>
      </c>
      <c r="I3711" t="s">
        <v>6355</v>
      </c>
      <c r="J3711" t="s">
        <v>5915</v>
      </c>
      <c r="K3711" t="str">
        <f t="shared" si="225"/>
        <v>MSV-163MS-366-369</v>
      </c>
      <c r="L3711" t="str">
        <f>_xlfn.XLOOKUP(E3711,LD_PROJETOS!A:A,LD_PROJETOS!H:H)</f>
        <v>PV</v>
      </c>
      <c r="M3711" t="str">
        <f t="shared" si="226"/>
        <v/>
      </c>
      <c r="N3711" t="str">
        <f t="shared" si="227"/>
        <v>C:\Users\luis.nunes\OneDrive - ATERPA\00.SERVIDOR\SALA TÉCNICA\00.PROJETOS\02.DOCUMENTOS\ANO 02\MSV-163MS-366-369\PV</v>
      </c>
    </row>
    <row r="3712" spans="1:14" x14ac:dyDescent="0.3">
      <c r="A3712" t="s">
        <v>6168</v>
      </c>
      <c r="B3712">
        <v>976175</v>
      </c>
      <c r="C3712" t="s">
        <v>6244</v>
      </c>
      <c r="D3712" s="11">
        <v>46038</v>
      </c>
      <c r="E3712" t="s">
        <v>6317</v>
      </c>
      <c r="F3712" t="s">
        <v>5909</v>
      </c>
      <c r="G3712" t="s">
        <v>2787</v>
      </c>
      <c r="H3712" t="str">
        <f>IF(_xlfn.XLOOKUP(E3712,LD_01[DOCUMENTO],LD_01[REVISÃO])=F3712,"VIGENTE","OBSOLETO")</f>
        <v>VIGENTE</v>
      </c>
      <c r="I3712" t="s">
        <v>6355</v>
      </c>
      <c r="J3712" t="s">
        <v>5915</v>
      </c>
      <c r="K3712" t="str">
        <f t="shared" si="225"/>
        <v>MSV-163MS-366-369</v>
      </c>
      <c r="L3712" t="str">
        <f>_xlfn.XLOOKUP(E3712,LD_PROJETOS!A:A,LD_PROJETOS!H:H)</f>
        <v>PV</v>
      </c>
      <c r="M3712" t="str">
        <f t="shared" si="226"/>
        <v/>
      </c>
      <c r="N3712" t="str">
        <f t="shared" si="227"/>
        <v>C:\Users\luis.nunes\OneDrive - ATERPA\00.SERVIDOR\SALA TÉCNICA\00.PROJETOS\02.DOCUMENTOS\ANO 02\MSV-163MS-366-369\PV</v>
      </c>
    </row>
    <row r="3713" spans="1:14" x14ac:dyDescent="0.3">
      <c r="A3713" t="s">
        <v>6169</v>
      </c>
      <c r="B3713">
        <v>747693</v>
      </c>
      <c r="C3713" t="s">
        <v>6244</v>
      </c>
      <c r="D3713" s="11">
        <v>46038</v>
      </c>
      <c r="E3713" t="s">
        <v>6317</v>
      </c>
      <c r="F3713" t="s">
        <v>5909</v>
      </c>
      <c r="G3713" t="s">
        <v>2788</v>
      </c>
      <c r="H3713" t="str">
        <f>IF(_xlfn.XLOOKUP(E3713,LD_01[DOCUMENTO],LD_01[REVISÃO])=F3713,"VIGENTE","OBSOLETO")</f>
        <v>VIGENTE</v>
      </c>
      <c r="I3713" t="s">
        <v>6355</v>
      </c>
      <c r="J3713" t="s">
        <v>5915</v>
      </c>
      <c r="K3713" t="str">
        <f t="shared" si="225"/>
        <v>MSV-163MS-366-369</v>
      </c>
      <c r="L3713" t="str">
        <f>_xlfn.XLOOKUP(E3713,LD_PROJETOS!A:A,LD_PROJETOS!H:H)</f>
        <v>PV</v>
      </c>
      <c r="M3713" t="str">
        <f t="shared" si="226"/>
        <v/>
      </c>
      <c r="N3713" t="str">
        <f t="shared" si="227"/>
        <v>C:\Users\luis.nunes\OneDrive - ATERPA\00.SERVIDOR\SALA TÉCNICA\00.PROJETOS\02.DOCUMENTOS\ANO 02\MSV-163MS-366-369\PV</v>
      </c>
    </row>
    <row r="3714" spans="1:14" x14ac:dyDescent="0.3">
      <c r="A3714" t="s">
        <v>6170</v>
      </c>
      <c r="B3714">
        <v>976367</v>
      </c>
      <c r="C3714" t="s">
        <v>6244</v>
      </c>
      <c r="D3714" s="11">
        <v>46038</v>
      </c>
      <c r="E3714" t="s">
        <v>6318</v>
      </c>
      <c r="F3714" t="s">
        <v>5909</v>
      </c>
      <c r="G3714" t="s">
        <v>2787</v>
      </c>
      <c r="H3714" t="str">
        <f>IF(_xlfn.XLOOKUP(E3714,LD_01[DOCUMENTO],LD_01[REVISÃO])=F3714,"VIGENTE","OBSOLETO")</f>
        <v>VIGENTE</v>
      </c>
      <c r="I3714" t="s">
        <v>6355</v>
      </c>
      <c r="J3714" t="s">
        <v>5915</v>
      </c>
      <c r="K3714" t="str">
        <f t="shared" si="225"/>
        <v>MSV-163MS-366-369</v>
      </c>
      <c r="L3714" t="str">
        <f>_xlfn.XLOOKUP(E3714,LD_PROJETOS!A:A,LD_PROJETOS!H:H)</f>
        <v>PV</v>
      </c>
      <c r="M3714" t="str">
        <f t="shared" si="226"/>
        <v/>
      </c>
      <c r="N3714" t="str">
        <f t="shared" si="227"/>
        <v>C:\Users\luis.nunes\OneDrive - ATERPA\00.SERVIDOR\SALA TÉCNICA\00.PROJETOS\02.DOCUMENTOS\ANO 02\MSV-163MS-366-369\PV</v>
      </c>
    </row>
    <row r="3715" spans="1:14" x14ac:dyDescent="0.3">
      <c r="A3715" t="s">
        <v>6171</v>
      </c>
      <c r="B3715">
        <v>889633</v>
      </c>
      <c r="C3715" t="s">
        <v>6244</v>
      </c>
      <c r="D3715" s="11">
        <v>46038</v>
      </c>
      <c r="E3715" t="s">
        <v>6318</v>
      </c>
      <c r="F3715" t="s">
        <v>5909</v>
      </c>
      <c r="G3715" t="s">
        <v>2788</v>
      </c>
      <c r="H3715" t="str">
        <f>IF(_xlfn.XLOOKUP(E3715,LD_01[DOCUMENTO],LD_01[REVISÃO])=F3715,"VIGENTE","OBSOLETO")</f>
        <v>VIGENTE</v>
      </c>
      <c r="I3715" t="s">
        <v>6355</v>
      </c>
      <c r="J3715" t="s">
        <v>5915</v>
      </c>
      <c r="K3715" t="str">
        <f t="shared" si="225"/>
        <v>MSV-163MS-366-369</v>
      </c>
      <c r="L3715" t="str">
        <f>_xlfn.XLOOKUP(E3715,LD_PROJETOS!A:A,LD_PROJETOS!H:H)</f>
        <v>PV</v>
      </c>
      <c r="M3715" t="str">
        <f t="shared" si="226"/>
        <v/>
      </c>
      <c r="N3715" t="str">
        <f t="shared" si="227"/>
        <v>C:\Users\luis.nunes\OneDrive - ATERPA\00.SERVIDOR\SALA TÉCNICA\00.PROJETOS\02.DOCUMENTOS\ANO 02\MSV-163MS-366-369\PV</v>
      </c>
    </row>
    <row r="3716" spans="1:14" x14ac:dyDescent="0.3">
      <c r="A3716" t="s">
        <v>6172</v>
      </c>
      <c r="B3716">
        <v>976402</v>
      </c>
      <c r="C3716" t="s">
        <v>6244</v>
      </c>
      <c r="D3716" s="11">
        <v>46038</v>
      </c>
      <c r="E3716" t="s">
        <v>6319</v>
      </c>
      <c r="F3716" t="s">
        <v>5909</v>
      </c>
      <c r="G3716" t="s">
        <v>2787</v>
      </c>
      <c r="H3716" t="str">
        <f>IF(_xlfn.XLOOKUP(E3716,LD_01[DOCUMENTO],LD_01[REVISÃO])=F3716,"VIGENTE","OBSOLETO")</f>
        <v>VIGENTE</v>
      </c>
      <c r="I3716" t="s">
        <v>6355</v>
      </c>
      <c r="J3716" t="s">
        <v>5915</v>
      </c>
      <c r="K3716" t="str">
        <f t="shared" si="225"/>
        <v>MSV-163MS-366-369</v>
      </c>
      <c r="L3716" t="str">
        <f>_xlfn.XLOOKUP(E3716,LD_PROJETOS!A:A,LD_PROJETOS!H:H)</f>
        <v>PV</v>
      </c>
      <c r="M3716" t="str">
        <f t="shared" si="226"/>
        <v/>
      </c>
      <c r="N3716" t="str">
        <f t="shared" si="227"/>
        <v>C:\Users\luis.nunes\OneDrive - ATERPA\00.SERVIDOR\SALA TÉCNICA\00.PROJETOS\02.DOCUMENTOS\ANO 02\MSV-163MS-366-369\PV</v>
      </c>
    </row>
    <row r="3717" spans="1:14" x14ac:dyDescent="0.3">
      <c r="A3717" t="s">
        <v>6173</v>
      </c>
      <c r="B3717">
        <v>554070</v>
      </c>
      <c r="C3717" t="s">
        <v>6244</v>
      </c>
      <c r="D3717" s="11">
        <v>46038</v>
      </c>
      <c r="E3717" t="s">
        <v>6319</v>
      </c>
      <c r="F3717" t="s">
        <v>5909</v>
      </c>
      <c r="G3717" t="s">
        <v>2788</v>
      </c>
      <c r="H3717" t="str">
        <f>IF(_xlfn.XLOOKUP(E3717,LD_01[DOCUMENTO],LD_01[REVISÃO])=F3717,"VIGENTE","OBSOLETO")</f>
        <v>VIGENTE</v>
      </c>
      <c r="I3717" t="s">
        <v>6355</v>
      </c>
      <c r="J3717" t="s">
        <v>5915</v>
      </c>
      <c r="K3717" t="str">
        <f t="shared" si="225"/>
        <v>MSV-163MS-366-369</v>
      </c>
      <c r="L3717" t="str">
        <f>_xlfn.XLOOKUP(E3717,LD_PROJETOS!A:A,LD_PROJETOS!H:H)</f>
        <v>PV</v>
      </c>
      <c r="M3717" t="str">
        <f t="shared" si="226"/>
        <v/>
      </c>
      <c r="N3717" t="str">
        <f t="shared" si="227"/>
        <v>C:\Users\luis.nunes\OneDrive - ATERPA\00.SERVIDOR\SALA TÉCNICA\00.PROJETOS\02.DOCUMENTOS\ANO 02\MSV-163MS-366-369\PV</v>
      </c>
    </row>
    <row r="3718" spans="1:14" x14ac:dyDescent="0.3">
      <c r="A3718" t="s">
        <v>6174</v>
      </c>
      <c r="B3718">
        <v>749784</v>
      </c>
      <c r="C3718" t="s">
        <v>6244</v>
      </c>
      <c r="D3718" s="11">
        <v>46038</v>
      </c>
      <c r="E3718" t="s">
        <v>6320</v>
      </c>
      <c r="F3718" t="s">
        <v>5909</v>
      </c>
      <c r="G3718" t="s">
        <v>2787</v>
      </c>
      <c r="H3718" t="str">
        <f>IF(_xlfn.XLOOKUP(E3718,LD_01[DOCUMENTO],LD_01[REVISÃO])=F3718,"VIGENTE","OBSOLETO")</f>
        <v>VIGENTE</v>
      </c>
      <c r="I3718" t="s">
        <v>6355</v>
      </c>
      <c r="J3718" t="s">
        <v>5915</v>
      </c>
      <c r="K3718" t="str">
        <f t="shared" si="225"/>
        <v>MSV-163MS-366-369</v>
      </c>
      <c r="L3718" t="str">
        <f>_xlfn.XLOOKUP(E3718,LD_PROJETOS!A:A,LD_PROJETOS!H:H)</f>
        <v>PV</v>
      </c>
      <c r="M3718" t="str">
        <f t="shared" si="226"/>
        <v/>
      </c>
      <c r="N3718" t="str">
        <f t="shared" si="227"/>
        <v>C:\Users\luis.nunes\OneDrive - ATERPA\00.SERVIDOR\SALA TÉCNICA\00.PROJETOS\02.DOCUMENTOS\ANO 02\MSV-163MS-366-369\PV</v>
      </c>
    </row>
    <row r="3719" spans="1:14" x14ac:dyDescent="0.3">
      <c r="A3719" t="s">
        <v>6175</v>
      </c>
      <c r="B3719">
        <v>2588881</v>
      </c>
      <c r="C3719" t="s">
        <v>6244</v>
      </c>
      <c r="D3719" s="11">
        <v>46038</v>
      </c>
      <c r="E3719" t="s">
        <v>6320</v>
      </c>
      <c r="F3719" t="s">
        <v>5909</v>
      </c>
      <c r="G3719" t="s">
        <v>2788</v>
      </c>
      <c r="H3719" t="str">
        <f>IF(_xlfn.XLOOKUP(E3719,LD_01[DOCUMENTO],LD_01[REVISÃO])=F3719,"VIGENTE","OBSOLETO")</f>
        <v>VIGENTE</v>
      </c>
      <c r="I3719" t="s">
        <v>6355</v>
      </c>
      <c r="J3719" t="s">
        <v>5915</v>
      </c>
      <c r="K3719" t="str">
        <f t="shared" si="225"/>
        <v>MSV-163MS-366-369</v>
      </c>
      <c r="L3719" t="str">
        <f>_xlfn.XLOOKUP(E3719,LD_PROJETOS!A:A,LD_PROJETOS!H:H)</f>
        <v>PV</v>
      </c>
      <c r="M3719" t="str">
        <f t="shared" si="226"/>
        <v/>
      </c>
      <c r="N3719" t="str">
        <f t="shared" si="227"/>
        <v>C:\Users\luis.nunes\OneDrive - ATERPA\00.SERVIDOR\SALA TÉCNICA\00.PROJETOS\02.DOCUMENTOS\ANO 02\MSV-163MS-366-369\PV</v>
      </c>
    </row>
    <row r="3720" spans="1:14" x14ac:dyDescent="0.3">
      <c r="A3720" t="s">
        <v>6176</v>
      </c>
      <c r="B3720">
        <v>749973</v>
      </c>
      <c r="C3720" t="s">
        <v>6244</v>
      </c>
      <c r="D3720" s="11">
        <v>46038</v>
      </c>
      <c r="E3720" t="s">
        <v>6321</v>
      </c>
      <c r="F3720" t="s">
        <v>5909</v>
      </c>
      <c r="G3720" t="s">
        <v>2787</v>
      </c>
      <c r="H3720" t="str">
        <f>IF(_xlfn.XLOOKUP(E3720,LD_01[DOCUMENTO],LD_01[REVISÃO])=F3720,"VIGENTE","OBSOLETO")</f>
        <v>VIGENTE</v>
      </c>
      <c r="I3720" t="s">
        <v>6355</v>
      </c>
      <c r="J3720" t="s">
        <v>5915</v>
      </c>
      <c r="K3720" t="str">
        <f t="shared" si="225"/>
        <v>MSV-163MS-366-369</v>
      </c>
      <c r="L3720" t="str">
        <f>_xlfn.XLOOKUP(E3720,LD_PROJETOS!A:A,LD_PROJETOS!H:H)</f>
        <v>PV</v>
      </c>
      <c r="M3720" t="str">
        <f t="shared" si="226"/>
        <v/>
      </c>
      <c r="N3720" t="str">
        <f t="shared" si="227"/>
        <v>C:\Users\luis.nunes\OneDrive - ATERPA\00.SERVIDOR\SALA TÉCNICA\00.PROJETOS\02.DOCUMENTOS\ANO 02\MSV-163MS-366-369\PV</v>
      </c>
    </row>
    <row r="3721" spans="1:14" x14ac:dyDescent="0.3">
      <c r="A3721" t="s">
        <v>6177</v>
      </c>
      <c r="B3721">
        <v>2823374</v>
      </c>
      <c r="C3721" t="s">
        <v>6244</v>
      </c>
      <c r="D3721" s="11">
        <v>46038</v>
      </c>
      <c r="E3721" t="s">
        <v>6321</v>
      </c>
      <c r="F3721" t="s">
        <v>5909</v>
      </c>
      <c r="G3721" t="s">
        <v>2788</v>
      </c>
      <c r="H3721" t="str">
        <f>IF(_xlfn.XLOOKUP(E3721,LD_01[DOCUMENTO],LD_01[REVISÃO])=F3721,"VIGENTE","OBSOLETO")</f>
        <v>VIGENTE</v>
      </c>
      <c r="I3721" t="s">
        <v>6355</v>
      </c>
      <c r="J3721" t="s">
        <v>5915</v>
      </c>
      <c r="K3721" t="str">
        <f t="shared" si="225"/>
        <v>MSV-163MS-366-369</v>
      </c>
      <c r="L3721" t="str">
        <f>_xlfn.XLOOKUP(E3721,LD_PROJETOS!A:A,LD_PROJETOS!H:H)</f>
        <v>PV</v>
      </c>
      <c r="M3721" t="str">
        <f t="shared" si="226"/>
        <v/>
      </c>
      <c r="N3721" t="str">
        <f t="shared" si="227"/>
        <v>C:\Users\luis.nunes\OneDrive - ATERPA\00.SERVIDOR\SALA TÉCNICA\00.PROJETOS\02.DOCUMENTOS\ANO 02\MSV-163MS-366-369\PV</v>
      </c>
    </row>
    <row r="3722" spans="1:14" x14ac:dyDescent="0.3">
      <c r="A3722" t="s">
        <v>6178</v>
      </c>
      <c r="B3722">
        <v>750201</v>
      </c>
      <c r="C3722" t="s">
        <v>6244</v>
      </c>
      <c r="D3722" s="11">
        <v>46038</v>
      </c>
      <c r="E3722" t="s">
        <v>6322</v>
      </c>
      <c r="F3722" t="s">
        <v>5909</v>
      </c>
      <c r="G3722" t="s">
        <v>2787</v>
      </c>
      <c r="H3722" t="str">
        <f>IF(_xlfn.XLOOKUP(E3722,LD_01[DOCUMENTO],LD_01[REVISÃO])=F3722,"VIGENTE","OBSOLETO")</f>
        <v>VIGENTE</v>
      </c>
      <c r="I3722" t="s">
        <v>6355</v>
      </c>
      <c r="J3722" t="s">
        <v>5915</v>
      </c>
      <c r="K3722" t="str">
        <f t="shared" si="225"/>
        <v>MSV-163MS-366-369</v>
      </c>
      <c r="L3722" t="str">
        <f>_xlfn.XLOOKUP(E3722,LD_PROJETOS!A:A,LD_PROJETOS!H:H)</f>
        <v>PV</v>
      </c>
      <c r="M3722" t="str">
        <f t="shared" si="226"/>
        <v/>
      </c>
      <c r="N3722" t="str">
        <f t="shared" si="227"/>
        <v>C:\Users\luis.nunes\OneDrive - ATERPA\00.SERVIDOR\SALA TÉCNICA\00.PROJETOS\02.DOCUMENTOS\ANO 02\MSV-163MS-366-369\PV</v>
      </c>
    </row>
    <row r="3723" spans="1:14" x14ac:dyDescent="0.3">
      <c r="A3723" t="s">
        <v>6179</v>
      </c>
      <c r="B3723">
        <v>2507215</v>
      </c>
      <c r="C3723" t="s">
        <v>6244</v>
      </c>
      <c r="D3723" s="11">
        <v>46038</v>
      </c>
      <c r="E3723" t="s">
        <v>6322</v>
      </c>
      <c r="F3723" t="s">
        <v>5909</v>
      </c>
      <c r="G3723" t="s">
        <v>2788</v>
      </c>
      <c r="H3723" t="str">
        <f>IF(_xlfn.XLOOKUP(E3723,LD_01[DOCUMENTO],LD_01[REVISÃO])=F3723,"VIGENTE","OBSOLETO")</f>
        <v>VIGENTE</v>
      </c>
      <c r="I3723" t="s">
        <v>6355</v>
      </c>
      <c r="J3723" t="s">
        <v>5915</v>
      </c>
      <c r="K3723" t="str">
        <f t="shared" si="225"/>
        <v>MSV-163MS-366-369</v>
      </c>
      <c r="L3723" t="str">
        <f>_xlfn.XLOOKUP(E3723,LD_PROJETOS!A:A,LD_PROJETOS!H:H)</f>
        <v>PV</v>
      </c>
      <c r="M3723" t="str">
        <f t="shared" si="226"/>
        <v/>
      </c>
      <c r="N3723" t="str">
        <f t="shared" si="227"/>
        <v>C:\Users\luis.nunes\OneDrive - ATERPA\00.SERVIDOR\SALA TÉCNICA\00.PROJETOS\02.DOCUMENTOS\ANO 02\MSV-163MS-366-369\PV</v>
      </c>
    </row>
    <row r="3724" spans="1:14" x14ac:dyDescent="0.3">
      <c r="A3724" t="s">
        <v>6180</v>
      </c>
      <c r="B3724">
        <v>5187965</v>
      </c>
      <c r="C3724" t="s">
        <v>6244</v>
      </c>
      <c r="D3724" s="11">
        <v>46038</v>
      </c>
      <c r="E3724" t="s">
        <v>6323</v>
      </c>
      <c r="F3724" t="s">
        <v>5909</v>
      </c>
      <c r="G3724" t="s">
        <v>3477</v>
      </c>
      <c r="H3724" t="str">
        <f>IF(_xlfn.XLOOKUP(E3724,LD_01[DOCUMENTO],LD_01[REVISÃO])=F3724,"VIGENTE","OBSOLETO")</f>
        <v>VIGENTE</v>
      </c>
      <c r="I3724" t="s">
        <v>6355</v>
      </c>
      <c r="J3724" t="s">
        <v>5915</v>
      </c>
      <c r="K3724" t="str">
        <f t="shared" si="225"/>
        <v>MSV-163MS-366-369</v>
      </c>
      <c r="L3724" t="str">
        <f>_xlfn.XLOOKUP(E3724,LD_PROJETOS!A:A,LD_PROJETOS!H:H)</f>
        <v>PV</v>
      </c>
      <c r="M3724" t="str">
        <f t="shared" si="226"/>
        <v/>
      </c>
      <c r="N3724" t="str">
        <f t="shared" si="227"/>
        <v>C:\Users\luis.nunes\OneDrive - ATERPA\00.SERVIDOR\SALA TÉCNICA\00.PROJETOS\02.DOCUMENTOS\ANO 02\MSV-163MS-366-369\PV</v>
      </c>
    </row>
    <row r="3725" spans="1:14" x14ac:dyDescent="0.3">
      <c r="A3725" t="s">
        <v>6181</v>
      </c>
      <c r="B3725">
        <v>2315254</v>
      </c>
      <c r="C3725" t="s">
        <v>6244</v>
      </c>
      <c r="D3725" s="11">
        <v>46038</v>
      </c>
      <c r="E3725" t="s">
        <v>6323</v>
      </c>
      <c r="F3725" t="s">
        <v>5909</v>
      </c>
      <c r="G3725" t="s">
        <v>2788</v>
      </c>
      <c r="H3725" t="str">
        <f>IF(_xlfn.XLOOKUP(E3725,LD_01[DOCUMENTO],LD_01[REVISÃO])=F3725,"VIGENTE","OBSOLETO")</f>
        <v>VIGENTE</v>
      </c>
      <c r="I3725" t="s">
        <v>6355</v>
      </c>
      <c r="J3725" t="s">
        <v>5915</v>
      </c>
      <c r="K3725" t="str">
        <f t="shared" si="225"/>
        <v>MSV-163MS-366-369</v>
      </c>
      <c r="L3725" t="str">
        <f>_xlfn.XLOOKUP(E3725,LD_PROJETOS!A:A,LD_PROJETOS!H:H)</f>
        <v>PV</v>
      </c>
      <c r="M3725" t="str">
        <f t="shared" si="226"/>
        <v/>
      </c>
      <c r="N3725" t="str">
        <f t="shared" si="227"/>
        <v>C:\Users\luis.nunes\OneDrive - ATERPA\00.SERVIDOR\SALA TÉCNICA\00.PROJETOS\02.DOCUMENTOS\ANO 02\MSV-163MS-366-369\PV</v>
      </c>
    </row>
    <row r="3726" spans="1:14" x14ac:dyDescent="0.3">
      <c r="A3726" t="s">
        <v>6182</v>
      </c>
      <c r="B3726">
        <v>22827956</v>
      </c>
      <c r="C3726" t="s">
        <v>6244</v>
      </c>
      <c r="D3726" s="11">
        <v>46038</v>
      </c>
      <c r="E3726" t="s">
        <v>6324</v>
      </c>
      <c r="F3726" t="s">
        <v>5908</v>
      </c>
      <c r="G3726" t="s">
        <v>2787</v>
      </c>
      <c r="H3726" t="str">
        <f>IF(_xlfn.XLOOKUP(E3726,LD_01[DOCUMENTO],LD_01[REVISÃO])=F3726,"VIGENTE","OBSOLETO")</f>
        <v>VIGENTE</v>
      </c>
      <c r="I3726" t="s">
        <v>6355</v>
      </c>
      <c r="J3726" t="s">
        <v>5915</v>
      </c>
      <c r="K3726" t="str">
        <f t="shared" si="225"/>
        <v>MSV-163MS-366-369</v>
      </c>
      <c r="L3726" t="str">
        <f>_xlfn.XLOOKUP(E3726,LD_PROJETOS!A:A,LD_PROJETOS!H:H)</f>
        <v>SI</v>
      </c>
      <c r="M3726" t="str">
        <f t="shared" si="226"/>
        <v/>
      </c>
      <c r="N3726" t="str">
        <f t="shared" si="227"/>
        <v>C:\Users\luis.nunes\OneDrive - ATERPA\00.SERVIDOR\SALA TÉCNICA\00.PROJETOS\02.DOCUMENTOS\ANO 02\MSV-163MS-366-369\SI</v>
      </c>
    </row>
    <row r="3727" spans="1:14" x14ac:dyDescent="0.3">
      <c r="A3727" t="s">
        <v>6183</v>
      </c>
      <c r="B3727">
        <v>1449890</v>
      </c>
      <c r="C3727" t="s">
        <v>6244</v>
      </c>
      <c r="D3727" s="11">
        <v>46038</v>
      </c>
      <c r="E3727" t="s">
        <v>6324</v>
      </c>
      <c r="F3727" t="s">
        <v>5908</v>
      </c>
      <c r="G3727" t="s">
        <v>2788</v>
      </c>
      <c r="H3727" t="str">
        <f>IF(_xlfn.XLOOKUP(E3727,LD_01[DOCUMENTO],LD_01[REVISÃO])=F3727,"VIGENTE","OBSOLETO")</f>
        <v>VIGENTE</v>
      </c>
      <c r="I3727" t="s">
        <v>6355</v>
      </c>
      <c r="J3727" t="s">
        <v>5915</v>
      </c>
      <c r="K3727" t="str">
        <f t="shared" si="225"/>
        <v>MSV-163MS-366-369</v>
      </c>
      <c r="L3727" t="str">
        <f>_xlfn.XLOOKUP(E3727,LD_PROJETOS!A:A,LD_PROJETOS!H:H)</f>
        <v>SI</v>
      </c>
      <c r="M3727" t="str">
        <f t="shared" si="226"/>
        <v/>
      </c>
      <c r="N3727" t="str">
        <f t="shared" si="227"/>
        <v>C:\Users\luis.nunes\OneDrive - ATERPA\00.SERVIDOR\SALA TÉCNICA\00.PROJETOS\02.DOCUMENTOS\ANO 02\MSV-163MS-366-369\SI</v>
      </c>
    </row>
    <row r="3728" spans="1:14" x14ac:dyDescent="0.3">
      <c r="A3728" t="s">
        <v>6184</v>
      </c>
      <c r="B3728">
        <v>33882339</v>
      </c>
      <c r="C3728" t="s">
        <v>6244</v>
      </c>
      <c r="D3728" s="11">
        <v>46038</v>
      </c>
      <c r="E3728" t="s">
        <v>6325</v>
      </c>
      <c r="F3728" t="s">
        <v>5908</v>
      </c>
      <c r="G3728" t="s">
        <v>2787</v>
      </c>
      <c r="H3728" t="str">
        <f>IF(_xlfn.XLOOKUP(E3728,LD_01[DOCUMENTO],LD_01[REVISÃO])=F3728,"VIGENTE","OBSOLETO")</f>
        <v>VIGENTE</v>
      </c>
      <c r="I3728" t="s">
        <v>6355</v>
      </c>
      <c r="J3728" t="s">
        <v>5915</v>
      </c>
      <c r="K3728" t="str">
        <f t="shared" si="225"/>
        <v>MSV-163MS-366-369</v>
      </c>
      <c r="L3728" t="str">
        <f>_xlfn.XLOOKUP(E3728,LD_PROJETOS!A:A,LD_PROJETOS!H:H)</f>
        <v>SI</v>
      </c>
      <c r="M3728" t="str">
        <f t="shared" si="226"/>
        <v/>
      </c>
      <c r="N3728" t="str">
        <f t="shared" si="227"/>
        <v>C:\Users\luis.nunes\OneDrive - ATERPA\00.SERVIDOR\SALA TÉCNICA\00.PROJETOS\02.DOCUMENTOS\ANO 02\MSV-163MS-366-369\SI</v>
      </c>
    </row>
    <row r="3729" spans="1:14" x14ac:dyDescent="0.3">
      <c r="A3729" t="s">
        <v>6185</v>
      </c>
      <c r="B3729">
        <v>1599581</v>
      </c>
      <c r="C3729" t="s">
        <v>6244</v>
      </c>
      <c r="D3729" s="11">
        <v>46038</v>
      </c>
      <c r="E3729" t="s">
        <v>6325</v>
      </c>
      <c r="F3729" t="s">
        <v>5908</v>
      </c>
      <c r="G3729" t="s">
        <v>2788</v>
      </c>
      <c r="H3729" t="str">
        <f>IF(_xlfn.XLOOKUP(E3729,LD_01[DOCUMENTO],LD_01[REVISÃO])=F3729,"VIGENTE","OBSOLETO")</f>
        <v>VIGENTE</v>
      </c>
      <c r="I3729" t="s">
        <v>6355</v>
      </c>
      <c r="J3729" t="s">
        <v>5915</v>
      </c>
      <c r="K3729" t="str">
        <f t="shared" si="225"/>
        <v>MSV-163MS-366-369</v>
      </c>
      <c r="L3729" t="str">
        <f>_xlfn.XLOOKUP(E3729,LD_PROJETOS!A:A,LD_PROJETOS!H:H)</f>
        <v>SI</v>
      </c>
      <c r="M3729" t="str">
        <f t="shared" si="226"/>
        <v/>
      </c>
      <c r="N3729" t="str">
        <f t="shared" si="227"/>
        <v>C:\Users\luis.nunes\OneDrive - ATERPA\00.SERVIDOR\SALA TÉCNICA\00.PROJETOS\02.DOCUMENTOS\ANO 02\MSV-163MS-366-369\SI</v>
      </c>
    </row>
    <row r="3730" spans="1:14" x14ac:dyDescent="0.3">
      <c r="A3730" t="s">
        <v>6186</v>
      </c>
      <c r="B3730">
        <v>33760123</v>
      </c>
      <c r="C3730" t="s">
        <v>6244</v>
      </c>
      <c r="D3730" s="11">
        <v>46038</v>
      </c>
      <c r="E3730" t="s">
        <v>6326</v>
      </c>
      <c r="F3730" t="s">
        <v>5908</v>
      </c>
      <c r="G3730" t="s">
        <v>2787</v>
      </c>
      <c r="H3730" t="str">
        <f>IF(_xlfn.XLOOKUP(E3730,LD_01[DOCUMENTO],LD_01[REVISÃO])=F3730,"VIGENTE","OBSOLETO")</f>
        <v>VIGENTE</v>
      </c>
      <c r="I3730" t="s">
        <v>6355</v>
      </c>
      <c r="J3730" t="s">
        <v>5915</v>
      </c>
      <c r="K3730" t="str">
        <f t="shared" si="225"/>
        <v>MSV-163MS-366-369</v>
      </c>
      <c r="L3730" t="str">
        <f>_xlfn.XLOOKUP(E3730,LD_PROJETOS!A:A,LD_PROJETOS!H:H)</f>
        <v>SI</v>
      </c>
      <c r="M3730" t="str">
        <f t="shared" si="226"/>
        <v/>
      </c>
      <c r="N3730" t="str">
        <f t="shared" si="227"/>
        <v>C:\Users\luis.nunes\OneDrive - ATERPA\00.SERVIDOR\SALA TÉCNICA\00.PROJETOS\02.DOCUMENTOS\ANO 02\MSV-163MS-366-369\SI</v>
      </c>
    </row>
    <row r="3731" spans="1:14" x14ac:dyDescent="0.3">
      <c r="A3731" t="s">
        <v>6187</v>
      </c>
      <c r="B3731">
        <v>1664165</v>
      </c>
      <c r="C3731" t="s">
        <v>6244</v>
      </c>
      <c r="D3731" s="11">
        <v>46038</v>
      </c>
      <c r="E3731" t="s">
        <v>6326</v>
      </c>
      <c r="F3731" t="s">
        <v>5908</v>
      </c>
      <c r="G3731" t="s">
        <v>2788</v>
      </c>
      <c r="H3731" t="str">
        <f>IF(_xlfn.XLOOKUP(E3731,LD_01[DOCUMENTO],LD_01[REVISÃO])=F3731,"VIGENTE","OBSOLETO")</f>
        <v>VIGENTE</v>
      </c>
      <c r="I3731" t="s">
        <v>6355</v>
      </c>
      <c r="J3731" t="s">
        <v>5915</v>
      </c>
      <c r="K3731" t="str">
        <f t="shared" si="225"/>
        <v>MSV-163MS-366-369</v>
      </c>
      <c r="L3731" t="str">
        <f>_xlfn.XLOOKUP(E3731,LD_PROJETOS!A:A,LD_PROJETOS!H:H)</f>
        <v>SI</v>
      </c>
      <c r="M3731" t="str">
        <f t="shared" si="226"/>
        <v/>
      </c>
      <c r="N3731" t="str">
        <f t="shared" si="227"/>
        <v>C:\Users\luis.nunes\OneDrive - ATERPA\00.SERVIDOR\SALA TÉCNICA\00.PROJETOS\02.DOCUMENTOS\ANO 02\MSV-163MS-366-369\SI</v>
      </c>
    </row>
    <row r="3732" spans="1:14" x14ac:dyDescent="0.3">
      <c r="A3732" t="s">
        <v>6188</v>
      </c>
      <c r="B3732">
        <v>22643985</v>
      </c>
      <c r="C3732" t="s">
        <v>6244</v>
      </c>
      <c r="D3732" s="11">
        <v>46038</v>
      </c>
      <c r="E3732" t="s">
        <v>6327</v>
      </c>
      <c r="F3732" t="s">
        <v>5908</v>
      </c>
      <c r="G3732" t="s">
        <v>2787</v>
      </c>
      <c r="H3732" t="str">
        <f>IF(_xlfn.XLOOKUP(E3732,LD_01[DOCUMENTO],LD_01[REVISÃO])=F3732,"VIGENTE","OBSOLETO")</f>
        <v>VIGENTE</v>
      </c>
      <c r="I3732" t="s">
        <v>6355</v>
      </c>
      <c r="J3732" t="s">
        <v>5915</v>
      </c>
      <c r="K3732" t="str">
        <f t="shared" si="225"/>
        <v>MSV-163MS-366-369</v>
      </c>
      <c r="L3732" t="str">
        <f>_xlfn.XLOOKUP(E3732,LD_PROJETOS!A:A,LD_PROJETOS!H:H)</f>
        <v>SI</v>
      </c>
      <c r="M3732" t="str">
        <f t="shared" si="226"/>
        <v/>
      </c>
      <c r="N3732" t="str">
        <f t="shared" si="227"/>
        <v>C:\Users\luis.nunes\OneDrive - ATERPA\00.SERVIDOR\SALA TÉCNICA\00.PROJETOS\02.DOCUMENTOS\ANO 02\MSV-163MS-366-369\SI</v>
      </c>
    </row>
    <row r="3733" spans="1:14" x14ac:dyDescent="0.3">
      <c r="A3733" t="s">
        <v>6189</v>
      </c>
      <c r="B3733">
        <v>1755885</v>
      </c>
      <c r="C3733" t="s">
        <v>6244</v>
      </c>
      <c r="D3733" s="11">
        <v>46038</v>
      </c>
      <c r="E3733" t="s">
        <v>6327</v>
      </c>
      <c r="F3733" t="s">
        <v>5908</v>
      </c>
      <c r="G3733" t="s">
        <v>2788</v>
      </c>
      <c r="H3733" t="str">
        <f>IF(_xlfn.XLOOKUP(E3733,LD_01[DOCUMENTO],LD_01[REVISÃO])=F3733,"VIGENTE","OBSOLETO")</f>
        <v>VIGENTE</v>
      </c>
      <c r="I3733" t="s">
        <v>6355</v>
      </c>
      <c r="J3733" t="s">
        <v>5915</v>
      </c>
      <c r="K3733" t="str">
        <f t="shared" si="225"/>
        <v>MSV-163MS-366-369</v>
      </c>
      <c r="L3733" t="str">
        <f>_xlfn.XLOOKUP(E3733,LD_PROJETOS!A:A,LD_PROJETOS!H:H)</f>
        <v>SI</v>
      </c>
      <c r="M3733" t="str">
        <f t="shared" si="226"/>
        <v/>
      </c>
      <c r="N3733" t="str">
        <f t="shared" si="227"/>
        <v>C:\Users\luis.nunes\OneDrive - ATERPA\00.SERVIDOR\SALA TÉCNICA\00.PROJETOS\02.DOCUMENTOS\ANO 02\MSV-163MS-366-369\SI</v>
      </c>
    </row>
    <row r="3734" spans="1:14" x14ac:dyDescent="0.3">
      <c r="A3734" t="s">
        <v>6190</v>
      </c>
      <c r="B3734">
        <v>33746738</v>
      </c>
      <c r="C3734" t="s">
        <v>6244</v>
      </c>
      <c r="D3734" s="11">
        <v>46038</v>
      </c>
      <c r="E3734" t="s">
        <v>6328</v>
      </c>
      <c r="F3734" t="s">
        <v>5908</v>
      </c>
      <c r="G3734" t="s">
        <v>2787</v>
      </c>
      <c r="H3734" t="str">
        <f>IF(_xlfn.XLOOKUP(E3734,LD_01[DOCUMENTO],LD_01[REVISÃO])=F3734,"VIGENTE","OBSOLETO")</f>
        <v>VIGENTE</v>
      </c>
      <c r="I3734" t="s">
        <v>6355</v>
      </c>
      <c r="J3734" t="s">
        <v>5915</v>
      </c>
      <c r="K3734" t="str">
        <f t="shared" si="225"/>
        <v>MSV-163MS-366-369</v>
      </c>
      <c r="L3734" t="str">
        <f>_xlfn.XLOOKUP(E3734,LD_PROJETOS!A:A,LD_PROJETOS!H:H)</f>
        <v>SI</v>
      </c>
      <c r="M3734" t="str">
        <f t="shared" si="226"/>
        <v/>
      </c>
      <c r="N3734" t="str">
        <f t="shared" si="227"/>
        <v>C:\Users\luis.nunes\OneDrive - ATERPA\00.SERVIDOR\SALA TÉCNICA\00.PROJETOS\02.DOCUMENTOS\ANO 02\MSV-163MS-366-369\SI</v>
      </c>
    </row>
    <row r="3735" spans="1:14" x14ac:dyDescent="0.3">
      <c r="A3735" t="s">
        <v>6191</v>
      </c>
      <c r="B3735">
        <v>1302473</v>
      </c>
      <c r="C3735" t="s">
        <v>6244</v>
      </c>
      <c r="D3735" s="11">
        <v>46038</v>
      </c>
      <c r="E3735" t="s">
        <v>6328</v>
      </c>
      <c r="F3735" t="s">
        <v>5908</v>
      </c>
      <c r="G3735" t="s">
        <v>2788</v>
      </c>
      <c r="H3735" t="str">
        <f>IF(_xlfn.XLOOKUP(E3735,LD_01[DOCUMENTO],LD_01[REVISÃO])=F3735,"VIGENTE","OBSOLETO")</f>
        <v>VIGENTE</v>
      </c>
      <c r="I3735" t="s">
        <v>6355</v>
      </c>
      <c r="J3735" t="s">
        <v>5915</v>
      </c>
      <c r="K3735" t="str">
        <f t="shared" si="225"/>
        <v>MSV-163MS-366-369</v>
      </c>
      <c r="L3735" t="str">
        <f>_xlfn.XLOOKUP(E3735,LD_PROJETOS!A:A,LD_PROJETOS!H:H)</f>
        <v>SI</v>
      </c>
      <c r="M3735" t="str">
        <f t="shared" si="226"/>
        <v/>
      </c>
      <c r="N3735" t="str">
        <f t="shared" si="227"/>
        <v>C:\Users\luis.nunes\OneDrive - ATERPA\00.SERVIDOR\SALA TÉCNICA\00.PROJETOS\02.DOCUMENTOS\ANO 02\MSV-163MS-366-369\SI</v>
      </c>
    </row>
    <row r="3736" spans="1:14" x14ac:dyDescent="0.3">
      <c r="A3736" t="s">
        <v>6192</v>
      </c>
      <c r="B3736">
        <v>33754133</v>
      </c>
      <c r="C3736" t="s">
        <v>6244</v>
      </c>
      <c r="D3736" s="11">
        <v>46038</v>
      </c>
      <c r="E3736" t="s">
        <v>6329</v>
      </c>
      <c r="F3736" t="s">
        <v>5908</v>
      </c>
      <c r="G3736" t="s">
        <v>2787</v>
      </c>
      <c r="H3736" t="str">
        <f>IF(_xlfn.XLOOKUP(E3736,LD_01[DOCUMENTO],LD_01[REVISÃO])=F3736,"VIGENTE","OBSOLETO")</f>
        <v>VIGENTE</v>
      </c>
      <c r="I3736" t="s">
        <v>6355</v>
      </c>
      <c r="J3736" t="s">
        <v>5915</v>
      </c>
      <c r="K3736" t="str">
        <f t="shared" si="225"/>
        <v>MSV-163MS-366-369</v>
      </c>
      <c r="L3736" t="str">
        <f>_xlfn.XLOOKUP(E3736,LD_PROJETOS!A:A,LD_PROJETOS!H:H)</f>
        <v>SI</v>
      </c>
      <c r="M3736" t="str">
        <f t="shared" si="226"/>
        <v/>
      </c>
      <c r="N3736" t="str">
        <f t="shared" si="227"/>
        <v>C:\Users\luis.nunes\OneDrive - ATERPA\00.SERVIDOR\SALA TÉCNICA\00.PROJETOS\02.DOCUMENTOS\ANO 02\MSV-163MS-366-369\SI</v>
      </c>
    </row>
    <row r="3737" spans="1:14" x14ac:dyDescent="0.3">
      <c r="A3737" t="s">
        <v>6193</v>
      </c>
      <c r="B3737">
        <v>622629</v>
      </c>
      <c r="C3737" t="s">
        <v>6244</v>
      </c>
      <c r="D3737" s="11">
        <v>46038</v>
      </c>
      <c r="E3737" t="s">
        <v>6329</v>
      </c>
      <c r="F3737" t="s">
        <v>5908</v>
      </c>
      <c r="G3737" t="s">
        <v>2788</v>
      </c>
      <c r="H3737" t="str">
        <f>IF(_xlfn.XLOOKUP(E3737,LD_01[DOCUMENTO],LD_01[REVISÃO])=F3737,"VIGENTE","OBSOLETO")</f>
        <v>VIGENTE</v>
      </c>
      <c r="I3737" t="s">
        <v>6355</v>
      </c>
      <c r="J3737" t="s">
        <v>5915</v>
      </c>
      <c r="K3737" t="str">
        <f t="shared" si="225"/>
        <v>MSV-163MS-366-369</v>
      </c>
      <c r="L3737" t="str">
        <f>_xlfn.XLOOKUP(E3737,LD_PROJETOS!A:A,LD_PROJETOS!H:H)</f>
        <v>SI</v>
      </c>
      <c r="M3737" t="str">
        <f t="shared" si="226"/>
        <v/>
      </c>
      <c r="N3737" t="str">
        <f t="shared" si="227"/>
        <v>C:\Users\luis.nunes\OneDrive - ATERPA\00.SERVIDOR\SALA TÉCNICA\00.PROJETOS\02.DOCUMENTOS\ANO 02\MSV-163MS-366-369\SI</v>
      </c>
    </row>
    <row r="3738" spans="1:14" x14ac:dyDescent="0.3">
      <c r="A3738" t="s">
        <v>6194</v>
      </c>
      <c r="B3738">
        <v>1666349</v>
      </c>
      <c r="C3738" t="s">
        <v>6244</v>
      </c>
      <c r="D3738" s="11">
        <v>46038</v>
      </c>
      <c r="E3738" t="s">
        <v>6330</v>
      </c>
      <c r="F3738" t="s">
        <v>5909</v>
      </c>
      <c r="G3738" t="s">
        <v>2787</v>
      </c>
      <c r="H3738" t="str">
        <f>IF(_xlfn.XLOOKUP(E3738,LD_01[DOCUMENTO],LD_01[REVISÃO])=F3738,"VIGENTE","OBSOLETO")</f>
        <v>VIGENTE</v>
      </c>
      <c r="I3738" t="s">
        <v>6355</v>
      </c>
      <c r="J3738" t="s">
        <v>5915</v>
      </c>
      <c r="K3738" t="str">
        <f t="shared" si="225"/>
        <v>MSV-163MS-366-369</v>
      </c>
      <c r="L3738" t="str">
        <f>_xlfn.XLOOKUP(E3738,LD_PROJETOS!A:A,LD_PROJETOS!H:H)</f>
        <v>SI</v>
      </c>
      <c r="M3738" t="str">
        <f t="shared" si="226"/>
        <v/>
      </c>
      <c r="N3738" t="str">
        <f t="shared" si="227"/>
        <v>C:\Users\luis.nunes\OneDrive - ATERPA\00.SERVIDOR\SALA TÉCNICA\00.PROJETOS\02.DOCUMENTOS\ANO 02\MSV-163MS-366-369\SI</v>
      </c>
    </row>
    <row r="3739" spans="1:14" x14ac:dyDescent="0.3">
      <c r="A3739" t="s">
        <v>6195</v>
      </c>
      <c r="B3739">
        <v>352982</v>
      </c>
      <c r="C3739" t="s">
        <v>6244</v>
      </c>
      <c r="D3739" s="11">
        <v>46038</v>
      </c>
      <c r="E3739" t="s">
        <v>6330</v>
      </c>
      <c r="F3739" t="s">
        <v>5909</v>
      </c>
      <c r="G3739" t="s">
        <v>2788</v>
      </c>
      <c r="H3739" t="str">
        <f>IF(_xlfn.XLOOKUP(E3739,LD_01[DOCUMENTO],LD_01[REVISÃO])=F3739,"VIGENTE","OBSOLETO")</f>
        <v>VIGENTE</v>
      </c>
      <c r="I3739" t="s">
        <v>6355</v>
      </c>
      <c r="J3739" t="s">
        <v>5915</v>
      </c>
      <c r="K3739" t="str">
        <f t="shared" si="225"/>
        <v>MSV-163MS-366-369</v>
      </c>
      <c r="L3739" t="str">
        <f>_xlfn.XLOOKUP(E3739,LD_PROJETOS!A:A,LD_PROJETOS!H:H)</f>
        <v>SI</v>
      </c>
      <c r="M3739" t="str">
        <f t="shared" si="226"/>
        <v/>
      </c>
      <c r="N3739" t="str">
        <f t="shared" si="227"/>
        <v>C:\Users\luis.nunes\OneDrive - ATERPA\00.SERVIDOR\SALA TÉCNICA\00.PROJETOS\02.DOCUMENTOS\ANO 02\MSV-163MS-366-369\SI</v>
      </c>
    </row>
    <row r="3740" spans="1:14" x14ac:dyDescent="0.3">
      <c r="A3740" t="s">
        <v>6196</v>
      </c>
      <c r="B3740">
        <v>1522696</v>
      </c>
      <c r="C3740" t="s">
        <v>6244</v>
      </c>
      <c r="D3740" s="11">
        <v>46038</v>
      </c>
      <c r="E3740" t="s">
        <v>6331</v>
      </c>
      <c r="F3740" t="s">
        <v>5909</v>
      </c>
      <c r="G3740" t="s">
        <v>2787</v>
      </c>
      <c r="H3740" t="str">
        <f>IF(_xlfn.XLOOKUP(E3740,LD_01[DOCUMENTO],LD_01[REVISÃO])=F3740,"VIGENTE","OBSOLETO")</f>
        <v>VIGENTE</v>
      </c>
      <c r="I3740" t="s">
        <v>6355</v>
      </c>
      <c r="J3740" t="s">
        <v>5915</v>
      </c>
      <c r="K3740" t="str">
        <f t="shared" si="225"/>
        <v>MSV-163MS-366-369</v>
      </c>
      <c r="L3740" t="str">
        <f>_xlfn.XLOOKUP(E3740,LD_PROJETOS!A:A,LD_PROJETOS!H:H)</f>
        <v>SI</v>
      </c>
      <c r="M3740" t="str">
        <f t="shared" si="226"/>
        <v/>
      </c>
      <c r="N3740" t="str">
        <f t="shared" si="227"/>
        <v>C:\Users\luis.nunes\OneDrive - ATERPA\00.SERVIDOR\SALA TÉCNICA\00.PROJETOS\02.DOCUMENTOS\ANO 02\MSV-163MS-366-369\SI</v>
      </c>
    </row>
    <row r="3741" spans="1:14" x14ac:dyDescent="0.3">
      <c r="A3741" t="s">
        <v>6197</v>
      </c>
      <c r="B3741">
        <v>379664</v>
      </c>
      <c r="C3741" t="s">
        <v>6244</v>
      </c>
      <c r="D3741" s="11">
        <v>46038</v>
      </c>
      <c r="E3741" t="s">
        <v>6331</v>
      </c>
      <c r="F3741" t="s">
        <v>5909</v>
      </c>
      <c r="G3741" t="s">
        <v>2788</v>
      </c>
      <c r="H3741" t="str">
        <f>IF(_xlfn.XLOOKUP(E3741,LD_01[DOCUMENTO],LD_01[REVISÃO])=F3741,"VIGENTE","OBSOLETO")</f>
        <v>VIGENTE</v>
      </c>
      <c r="I3741" t="s">
        <v>6355</v>
      </c>
      <c r="J3741" t="s">
        <v>5915</v>
      </c>
      <c r="K3741" t="str">
        <f t="shared" si="225"/>
        <v>MSV-163MS-366-369</v>
      </c>
      <c r="L3741" t="str">
        <f>_xlfn.XLOOKUP(E3741,LD_PROJETOS!A:A,LD_PROJETOS!H:H)</f>
        <v>SI</v>
      </c>
      <c r="M3741" t="str">
        <f t="shared" si="226"/>
        <v/>
      </c>
      <c r="N3741" t="str">
        <f t="shared" si="227"/>
        <v>C:\Users\luis.nunes\OneDrive - ATERPA\00.SERVIDOR\SALA TÉCNICA\00.PROJETOS\02.DOCUMENTOS\ANO 02\MSV-163MS-366-369\SI</v>
      </c>
    </row>
    <row r="3742" spans="1:14" x14ac:dyDescent="0.3">
      <c r="A3742" t="s">
        <v>6198</v>
      </c>
      <c r="B3742">
        <v>1451587</v>
      </c>
      <c r="C3742" t="s">
        <v>6244</v>
      </c>
      <c r="D3742" s="11">
        <v>46038</v>
      </c>
      <c r="E3742" t="s">
        <v>6332</v>
      </c>
      <c r="F3742" t="s">
        <v>5909</v>
      </c>
      <c r="G3742" t="s">
        <v>2787</v>
      </c>
      <c r="H3742" t="str">
        <f>IF(_xlfn.XLOOKUP(E3742,LD_01[DOCUMENTO],LD_01[REVISÃO])=F3742,"VIGENTE","OBSOLETO")</f>
        <v>VIGENTE</v>
      </c>
      <c r="I3742" t="s">
        <v>6355</v>
      </c>
      <c r="J3742" t="s">
        <v>5915</v>
      </c>
      <c r="K3742" t="str">
        <f t="shared" si="225"/>
        <v>MSV-163MS-366-369</v>
      </c>
      <c r="L3742" t="str">
        <f>_xlfn.XLOOKUP(E3742,LD_PROJETOS!A:A,LD_PROJETOS!H:H)</f>
        <v>SI</v>
      </c>
      <c r="M3742" t="str">
        <f t="shared" si="226"/>
        <v/>
      </c>
      <c r="N3742" t="str">
        <f t="shared" si="227"/>
        <v>C:\Users\luis.nunes\OneDrive - ATERPA\00.SERVIDOR\SALA TÉCNICA\00.PROJETOS\02.DOCUMENTOS\ANO 02\MSV-163MS-366-369\SI</v>
      </c>
    </row>
    <row r="3743" spans="1:14" x14ac:dyDescent="0.3">
      <c r="A3743" t="s">
        <v>6199</v>
      </c>
      <c r="B3743">
        <v>358549</v>
      </c>
      <c r="C3743" t="s">
        <v>6244</v>
      </c>
      <c r="D3743" s="11">
        <v>46038</v>
      </c>
      <c r="E3743" t="s">
        <v>6332</v>
      </c>
      <c r="F3743" t="s">
        <v>5909</v>
      </c>
      <c r="G3743" t="s">
        <v>2788</v>
      </c>
      <c r="H3743" t="str">
        <f>IF(_xlfn.XLOOKUP(E3743,LD_01[DOCUMENTO],LD_01[REVISÃO])=F3743,"VIGENTE","OBSOLETO")</f>
        <v>VIGENTE</v>
      </c>
      <c r="I3743" t="s">
        <v>6355</v>
      </c>
      <c r="J3743" t="s">
        <v>5915</v>
      </c>
      <c r="K3743" t="str">
        <f t="shared" si="225"/>
        <v>MSV-163MS-366-369</v>
      </c>
      <c r="L3743" t="str">
        <f>_xlfn.XLOOKUP(E3743,LD_PROJETOS!A:A,LD_PROJETOS!H:H)</f>
        <v>SI</v>
      </c>
      <c r="M3743" t="str">
        <f t="shared" si="226"/>
        <v/>
      </c>
      <c r="N3743" t="str">
        <f t="shared" si="227"/>
        <v>C:\Users\luis.nunes\OneDrive - ATERPA\00.SERVIDOR\SALA TÉCNICA\00.PROJETOS\02.DOCUMENTOS\ANO 02\MSV-163MS-366-369\SI</v>
      </c>
    </row>
    <row r="3744" spans="1:14" x14ac:dyDescent="0.3">
      <c r="A3744" t="s">
        <v>6200</v>
      </c>
      <c r="B3744">
        <v>1613205</v>
      </c>
      <c r="C3744" t="s">
        <v>6244</v>
      </c>
      <c r="D3744" s="11">
        <v>46038</v>
      </c>
      <c r="E3744" t="s">
        <v>6333</v>
      </c>
      <c r="F3744" t="s">
        <v>5909</v>
      </c>
      <c r="G3744" t="s">
        <v>2787</v>
      </c>
      <c r="H3744" t="str">
        <f>IF(_xlfn.XLOOKUP(E3744,LD_01[DOCUMENTO],LD_01[REVISÃO])=F3744,"VIGENTE","OBSOLETO")</f>
        <v>VIGENTE</v>
      </c>
      <c r="I3744" t="s">
        <v>6355</v>
      </c>
      <c r="J3744" t="s">
        <v>5915</v>
      </c>
      <c r="K3744" t="str">
        <f t="shared" si="225"/>
        <v>MSV-163MS-366-369</v>
      </c>
      <c r="L3744" t="str">
        <f>_xlfn.XLOOKUP(E3744,LD_PROJETOS!A:A,LD_PROJETOS!H:H)</f>
        <v>SI</v>
      </c>
      <c r="M3744" t="str">
        <f t="shared" si="226"/>
        <v/>
      </c>
      <c r="N3744" t="str">
        <f t="shared" si="227"/>
        <v>C:\Users\luis.nunes\OneDrive - ATERPA\00.SERVIDOR\SALA TÉCNICA\00.PROJETOS\02.DOCUMENTOS\ANO 02\MSV-163MS-366-369\SI</v>
      </c>
    </row>
    <row r="3745" spans="1:14" x14ac:dyDescent="0.3">
      <c r="A3745" t="s">
        <v>6201</v>
      </c>
      <c r="B3745">
        <v>373520</v>
      </c>
      <c r="C3745" t="s">
        <v>6244</v>
      </c>
      <c r="D3745" s="11">
        <v>46038</v>
      </c>
      <c r="E3745" t="s">
        <v>6333</v>
      </c>
      <c r="F3745" t="s">
        <v>5909</v>
      </c>
      <c r="G3745" t="s">
        <v>2788</v>
      </c>
      <c r="H3745" t="str">
        <f>IF(_xlfn.XLOOKUP(E3745,LD_01[DOCUMENTO],LD_01[REVISÃO])=F3745,"VIGENTE","OBSOLETO")</f>
        <v>VIGENTE</v>
      </c>
      <c r="I3745" t="s">
        <v>6355</v>
      </c>
      <c r="J3745" t="s">
        <v>5915</v>
      </c>
      <c r="K3745" t="str">
        <f t="shared" si="225"/>
        <v>MSV-163MS-366-369</v>
      </c>
      <c r="L3745" t="str">
        <f>_xlfn.XLOOKUP(E3745,LD_PROJETOS!A:A,LD_PROJETOS!H:H)</f>
        <v>SI</v>
      </c>
      <c r="M3745" t="str">
        <f t="shared" si="226"/>
        <v/>
      </c>
      <c r="N3745" t="str">
        <f t="shared" si="227"/>
        <v>C:\Users\luis.nunes\OneDrive - ATERPA\00.SERVIDOR\SALA TÉCNICA\00.PROJETOS\02.DOCUMENTOS\ANO 02\MSV-163MS-366-369\SI</v>
      </c>
    </row>
    <row r="3746" spans="1:14" x14ac:dyDescent="0.3">
      <c r="A3746" t="s">
        <v>6202</v>
      </c>
      <c r="B3746">
        <v>1939986</v>
      </c>
      <c r="C3746" t="s">
        <v>6244</v>
      </c>
      <c r="D3746" s="11">
        <v>46038</v>
      </c>
      <c r="E3746" t="s">
        <v>6334</v>
      </c>
      <c r="F3746" t="s">
        <v>5909</v>
      </c>
      <c r="G3746" t="s">
        <v>2787</v>
      </c>
      <c r="H3746" t="str">
        <f>IF(_xlfn.XLOOKUP(E3746,LD_01[DOCUMENTO],LD_01[REVISÃO])=F3746,"VIGENTE","OBSOLETO")</f>
        <v>VIGENTE</v>
      </c>
      <c r="I3746" t="s">
        <v>6355</v>
      </c>
      <c r="J3746" t="s">
        <v>5915</v>
      </c>
      <c r="K3746" t="str">
        <f t="shared" si="225"/>
        <v>MSV-163MS-366-369</v>
      </c>
      <c r="L3746" t="str">
        <f>_xlfn.XLOOKUP(E3746,LD_PROJETOS!A:A,LD_PROJETOS!H:H)</f>
        <v>SI</v>
      </c>
      <c r="M3746" t="str">
        <f t="shared" si="226"/>
        <v/>
      </c>
      <c r="N3746" t="str">
        <f t="shared" si="227"/>
        <v>C:\Users\luis.nunes\OneDrive - ATERPA\00.SERVIDOR\SALA TÉCNICA\00.PROJETOS\02.DOCUMENTOS\ANO 02\MSV-163MS-366-369\SI</v>
      </c>
    </row>
    <row r="3747" spans="1:14" x14ac:dyDescent="0.3">
      <c r="A3747" t="s">
        <v>6203</v>
      </c>
      <c r="B3747">
        <v>794764</v>
      </c>
      <c r="C3747" t="s">
        <v>6244</v>
      </c>
      <c r="D3747" s="11">
        <v>46038</v>
      </c>
      <c r="E3747" t="s">
        <v>6334</v>
      </c>
      <c r="F3747" t="s">
        <v>5909</v>
      </c>
      <c r="G3747" t="s">
        <v>2788</v>
      </c>
      <c r="H3747" t="str">
        <f>IF(_xlfn.XLOOKUP(E3747,LD_01[DOCUMENTO],LD_01[REVISÃO])=F3747,"VIGENTE","OBSOLETO")</f>
        <v>VIGENTE</v>
      </c>
      <c r="I3747" t="s">
        <v>6355</v>
      </c>
      <c r="J3747" t="s">
        <v>5915</v>
      </c>
      <c r="K3747" t="str">
        <f t="shared" si="225"/>
        <v>MSV-163MS-366-369</v>
      </c>
      <c r="L3747" t="str">
        <f>_xlfn.XLOOKUP(E3747,LD_PROJETOS!A:A,LD_PROJETOS!H:H)</f>
        <v>SI</v>
      </c>
      <c r="M3747" t="str">
        <f t="shared" si="226"/>
        <v/>
      </c>
      <c r="N3747" t="str">
        <f t="shared" si="227"/>
        <v>C:\Users\luis.nunes\OneDrive - ATERPA\00.SERVIDOR\SALA TÉCNICA\00.PROJETOS\02.DOCUMENTOS\ANO 02\MSV-163MS-366-369\SI</v>
      </c>
    </row>
    <row r="3748" spans="1:14" x14ac:dyDescent="0.3">
      <c r="A3748" t="s">
        <v>6204</v>
      </c>
      <c r="B3748">
        <v>4514292</v>
      </c>
      <c r="C3748" t="s">
        <v>6244</v>
      </c>
      <c r="D3748" s="11">
        <v>46038</v>
      </c>
      <c r="E3748" t="s">
        <v>6335</v>
      </c>
      <c r="F3748" t="s">
        <v>5909</v>
      </c>
      <c r="G3748" t="s">
        <v>2787</v>
      </c>
      <c r="H3748" t="str">
        <f>IF(_xlfn.XLOOKUP(E3748,LD_01[DOCUMENTO],LD_01[REVISÃO])=F3748,"VIGENTE","OBSOLETO")</f>
        <v>VIGENTE</v>
      </c>
      <c r="I3748" t="s">
        <v>6355</v>
      </c>
      <c r="J3748" t="s">
        <v>5915</v>
      </c>
      <c r="K3748" t="str">
        <f t="shared" si="225"/>
        <v>MSV-163MS-366-369</v>
      </c>
      <c r="L3748" t="str">
        <f>_xlfn.XLOOKUP(E3748,LD_PROJETOS!A:A,LD_PROJETOS!H:H)</f>
        <v>SI</v>
      </c>
      <c r="M3748" t="str">
        <f t="shared" si="226"/>
        <v/>
      </c>
      <c r="N3748" t="str">
        <f t="shared" si="227"/>
        <v>C:\Users\luis.nunes\OneDrive - ATERPA\00.SERVIDOR\SALA TÉCNICA\00.PROJETOS\02.DOCUMENTOS\ANO 02\MSV-163MS-366-369\SI</v>
      </c>
    </row>
    <row r="3749" spans="1:14" x14ac:dyDescent="0.3">
      <c r="A3749" t="s">
        <v>6205</v>
      </c>
      <c r="B3749">
        <v>608843</v>
      </c>
      <c r="C3749" t="s">
        <v>6244</v>
      </c>
      <c r="D3749" s="11">
        <v>46038</v>
      </c>
      <c r="E3749" t="s">
        <v>6335</v>
      </c>
      <c r="F3749" t="s">
        <v>5909</v>
      </c>
      <c r="G3749" t="s">
        <v>2788</v>
      </c>
      <c r="H3749" t="str">
        <f>IF(_xlfn.XLOOKUP(E3749,LD_01[DOCUMENTO],LD_01[REVISÃO])=F3749,"VIGENTE","OBSOLETO")</f>
        <v>VIGENTE</v>
      </c>
      <c r="I3749" t="s">
        <v>6355</v>
      </c>
      <c r="J3749" t="s">
        <v>5915</v>
      </c>
      <c r="K3749" t="str">
        <f t="shared" si="225"/>
        <v>MSV-163MS-366-369</v>
      </c>
      <c r="L3749" t="str">
        <f>_xlfn.XLOOKUP(E3749,LD_PROJETOS!A:A,LD_PROJETOS!H:H)</f>
        <v>SI</v>
      </c>
      <c r="M3749" t="str">
        <f t="shared" si="226"/>
        <v/>
      </c>
      <c r="N3749" t="str">
        <f t="shared" si="227"/>
        <v>C:\Users\luis.nunes\OneDrive - ATERPA\00.SERVIDOR\SALA TÉCNICA\00.PROJETOS\02.DOCUMENTOS\ANO 02\MSV-163MS-366-369\SI</v>
      </c>
    </row>
    <row r="3750" spans="1:14" x14ac:dyDescent="0.3">
      <c r="A3750" t="s">
        <v>6206</v>
      </c>
      <c r="B3750">
        <v>2134134</v>
      </c>
      <c r="C3750" t="s">
        <v>6244</v>
      </c>
      <c r="D3750" s="11">
        <v>46038</v>
      </c>
      <c r="E3750" t="s">
        <v>6336</v>
      </c>
      <c r="F3750" t="s">
        <v>5909</v>
      </c>
      <c r="G3750" t="s">
        <v>3477</v>
      </c>
      <c r="H3750" t="str">
        <f>IF(_xlfn.XLOOKUP(E3750,LD_01[DOCUMENTO],LD_01[REVISÃO])=F3750,"VIGENTE","OBSOLETO")</f>
        <v>VIGENTE</v>
      </c>
      <c r="I3750" t="s">
        <v>6355</v>
      </c>
      <c r="J3750" t="s">
        <v>5915</v>
      </c>
      <c r="K3750" t="str">
        <f t="shared" si="225"/>
        <v>MSV-163MS-366-369</v>
      </c>
      <c r="L3750" t="str">
        <f>_xlfn.XLOOKUP(E3750,LD_PROJETOS!A:A,LD_PROJETOS!H:H)</f>
        <v>SI</v>
      </c>
      <c r="M3750" t="str">
        <f t="shared" si="226"/>
        <v/>
      </c>
      <c r="N3750" t="str">
        <f t="shared" si="227"/>
        <v>C:\Users\luis.nunes\OneDrive - ATERPA\00.SERVIDOR\SALA TÉCNICA\00.PROJETOS\02.DOCUMENTOS\ANO 02\MSV-163MS-366-369\SI</v>
      </c>
    </row>
    <row r="3751" spans="1:14" x14ac:dyDescent="0.3">
      <c r="A3751" t="s">
        <v>6207</v>
      </c>
      <c r="B3751">
        <v>1052710</v>
      </c>
      <c r="C3751" t="s">
        <v>6244</v>
      </c>
      <c r="D3751" s="11">
        <v>46038</v>
      </c>
      <c r="E3751" t="s">
        <v>6336</v>
      </c>
      <c r="F3751" t="s">
        <v>5909</v>
      </c>
      <c r="G3751" t="s">
        <v>2788</v>
      </c>
      <c r="H3751" t="str">
        <f>IF(_xlfn.XLOOKUP(E3751,LD_01[DOCUMENTO],LD_01[REVISÃO])=F3751,"VIGENTE","OBSOLETO")</f>
        <v>VIGENTE</v>
      </c>
      <c r="I3751" t="s">
        <v>6355</v>
      </c>
      <c r="J3751" t="s">
        <v>5915</v>
      </c>
      <c r="K3751" t="str">
        <f t="shared" si="225"/>
        <v>MSV-163MS-366-369</v>
      </c>
      <c r="L3751" t="str">
        <f>_xlfn.XLOOKUP(E3751,LD_PROJETOS!A:A,LD_PROJETOS!H:H)</f>
        <v>SI</v>
      </c>
      <c r="M3751" t="str">
        <f t="shared" si="226"/>
        <v/>
      </c>
      <c r="N3751" t="str">
        <f t="shared" si="227"/>
        <v>C:\Users\luis.nunes\OneDrive - ATERPA\00.SERVIDOR\SALA TÉCNICA\00.PROJETOS\02.DOCUMENTOS\ANO 02\MSV-163MS-366-369\SI</v>
      </c>
    </row>
    <row r="3752" spans="1:14" x14ac:dyDescent="0.3">
      <c r="A3752" t="s">
        <v>6208</v>
      </c>
      <c r="B3752">
        <v>1209695</v>
      </c>
      <c r="C3752" t="s">
        <v>6244</v>
      </c>
      <c r="D3752" s="11">
        <v>46038</v>
      </c>
      <c r="E3752" t="s">
        <v>6337</v>
      </c>
      <c r="F3752" t="s">
        <v>5909</v>
      </c>
      <c r="G3752" t="s">
        <v>2787</v>
      </c>
      <c r="H3752" t="str">
        <f>IF(_xlfn.XLOOKUP(E3752,LD_01[DOCUMENTO],LD_01[REVISÃO])=F3752,"VIGENTE","OBSOLETO")</f>
        <v>VIGENTE</v>
      </c>
      <c r="I3752" t="s">
        <v>6355</v>
      </c>
      <c r="J3752" t="s">
        <v>5915</v>
      </c>
      <c r="K3752" t="str">
        <f t="shared" si="225"/>
        <v>MSV-163MS-366-369</v>
      </c>
      <c r="L3752" t="str">
        <f>_xlfn.XLOOKUP(E3752,LD_PROJETOS!A:A,LD_PROJETOS!H:H)</f>
        <v>TE</v>
      </c>
      <c r="M3752" t="str">
        <f t="shared" si="226"/>
        <v/>
      </c>
      <c r="N3752" t="str">
        <f t="shared" si="227"/>
        <v>C:\Users\luis.nunes\OneDrive - ATERPA\00.SERVIDOR\SALA TÉCNICA\00.PROJETOS\02.DOCUMENTOS\ANO 02\MSV-163MS-366-369\TE</v>
      </c>
    </row>
    <row r="3753" spans="1:14" x14ac:dyDescent="0.3">
      <c r="A3753" t="s">
        <v>6209</v>
      </c>
      <c r="B3753">
        <v>341421</v>
      </c>
      <c r="C3753" t="s">
        <v>6244</v>
      </c>
      <c r="D3753" s="11">
        <v>46038</v>
      </c>
      <c r="E3753" t="s">
        <v>6337</v>
      </c>
      <c r="F3753" t="s">
        <v>5909</v>
      </c>
      <c r="G3753" t="s">
        <v>2788</v>
      </c>
      <c r="H3753" t="str">
        <f>IF(_xlfn.XLOOKUP(E3753,LD_01[DOCUMENTO],LD_01[REVISÃO])=F3753,"VIGENTE","OBSOLETO")</f>
        <v>VIGENTE</v>
      </c>
      <c r="I3753" t="s">
        <v>6355</v>
      </c>
      <c r="J3753" t="s">
        <v>5915</v>
      </c>
      <c r="K3753" t="str">
        <f t="shared" si="225"/>
        <v>MSV-163MS-366-369</v>
      </c>
      <c r="L3753" t="str">
        <f>_xlfn.XLOOKUP(E3753,LD_PROJETOS!A:A,LD_PROJETOS!H:H)</f>
        <v>TE</v>
      </c>
      <c r="M3753" t="str">
        <f t="shared" si="226"/>
        <v/>
      </c>
      <c r="N3753" t="str">
        <f t="shared" si="227"/>
        <v>C:\Users\luis.nunes\OneDrive - ATERPA\00.SERVIDOR\SALA TÉCNICA\00.PROJETOS\02.DOCUMENTOS\ANO 02\MSV-163MS-366-369\TE</v>
      </c>
    </row>
    <row r="3754" spans="1:14" x14ac:dyDescent="0.3">
      <c r="A3754" t="s">
        <v>6210</v>
      </c>
      <c r="B3754">
        <v>1030604</v>
      </c>
      <c r="C3754" t="s">
        <v>6244</v>
      </c>
      <c r="D3754" s="11">
        <v>46038</v>
      </c>
      <c r="E3754" t="s">
        <v>6338</v>
      </c>
      <c r="F3754" t="s">
        <v>5909</v>
      </c>
      <c r="G3754" t="s">
        <v>2787</v>
      </c>
      <c r="H3754" t="str">
        <f>IF(_xlfn.XLOOKUP(E3754,LD_01[DOCUMENTO],LD_01[REVISÃO])=F3754,"VIGENTE","OBSOLETO")</f>
        <v>VIGENTE</v>
      </c>
      <c r="I3754" t="s">
        <v>6355</v>
      </c>
      <c r="J3754" t="s">
        <v>5915</v>
      </c>
      <c r="K3754" t="str">
        <f t="shared" si="225"/>
        <v>MSV-163MS-366-369</v>
      </c>
      <c r="L3754" t="str">
        <f>_xlfn.XLOOKUP(E3754,LD_PROJETOS!A:A,LD_PROJETOS!H:H)</f>
        <v>TE</v>
      </c>
      <c r="M3754" t="str">
        <f t="shared" si="226"/>
        <v/>
      </c>
      <c r="N3754" t="str">
        <f t="shared" si="227"/>
        <v>C:\Users\luis.nunes\OneDrive - ATERPA\00.SERVIDOR\SALA TÉCNICA\00.PROJETOS\02.DOCUMENTOS\ANO 02\MSV-163MS-366-369\TE</v>
      </c>
    </row>
    <row r="3755" spans="1:14" x14ac:dyDescent="0.3">
      <c r="A3755" t="s">
        <v>6211</v>
      </c>
      <c r="B3755">
        <v>399652</v>
      </c>
      <c r="C3755" t="s">
        <v>6244</v>
      </c>
      <c r="D3755" s="11">
        <v>46038</v>
      </c>
      <c r="E3755" t="s">
        <v>6338</v>
      </c>
      <c r="F3755" t="s">
        <v>5909</v>
      </c>
      <c r="G3755" t="s">
        <v>2788</v>
      </c>
      <c r="H3755" t="str">
        <f>IF(_xlfn.XLOOKUP(E3755,LD_01[DOCUMENTO],LD_01[REVISÃO])=F3755,"VIGENTE","OBSOLETO")</f>
        <v>VIGENTE</v>
      </c>
      <c r="I3755" t="s">
        <v>6355</v>
      </c>
      <c r="J3755" t="s">
        <v>5915</v>
      </c>
      <c r="K3755" t="str">
        <f t="shared" si="225"/>
        <v>MSV-163MS-366-369</v>
      </c>
      <c r="L3755" t="str">
        <f>_xlfn.XLOOKUP(E3755,LD_PROJETOS!A:A,LD_PROJETOS!H:H)</f>
        <v>TE</v>
      </c>
      <c r="M3755" t="str">
        <f t="shared" si="226"/>
        <v/>
      </c>
      <c r="N3755" t="str">
        <f t="shared" si="227"/>
        <v>C:\Users\luis.nunes\OneDrive - ATERPA\00.SERVIDOR\SALA TÉCNICA\00.PROJETOS\02.DOCUMENTOS\ANO 02\MSV-163MS-366-369\TE</v>
      </c>
    </row>
    <row r="3756" spans="1:14" x14ac:dyDescent="0.3">
      <c r="A3756" t="s">
        <v>6212</v>
      </c>
      <c r="B3756">
        <v>1028955</v>
      </c>
      <c r="C3756" t="s">
        <v>6244</v>
      </c>
      <c r="D3756" s="11">
        <v>46038</v>
      </c>
      <c r="E3756" t="s">
        <v>6339</v>
      </c>
      <c r="F3756" t="s">
        <v>5909</v>
      </c>
      <c r="G3756" t="s">
        <v>2787</v>
      </c>
      <c r="H3756" t="str">
        <f>IF(_xlfn.XLOOKUP(E3756,LD_01[DOCUMENTO],LD_01[REVISÃO])=F3756,"VIGENTE","OBSOLETO")</f>
        <v>VIGENTE</v>
      </c>
      <c r="I3756" t="s">
        <v>6355</v>
      </c>
      <c r="J3756" t="s">
        <v>5915</v>
      </c>
      <c r="K3756" t="str">
        <f t="shared" si="225"/>
        <v>MSV-163MS-366-369</v>
      </c>
      <c r="L3756" t="str">
        <f>_xlfn.XLOOKUP(E3756,LD_PROJETOS!A:A,LD_PROJETOS!H:H)</f>
        <v>TE</v>
      </c>
      <c r="M3756" t="str">
        <f t="shared" si="226"/>
        <v/>
      </c>
      <c r="N3756" t="str">
        <f t="shared" si="227"/>
        <v>C:\Users\luis.nunes\OneDrive - ATERPA\00.SERVIDOR\SALA TÉCNICA\00.PROJETOS\02.DOCUMENTOS\ANO 02\MSV-163MS-366-369\TE</v>
      </c>
    </row>
    <row r="3757" spans="1:14" x14ac:dyDescent="0.3">
      <c r="A3757" t="s">
        <v>6213</v>
      </c>
      <c r="B3757">
        <v>260776</v>
      </c>
      <c r="C3757" t="s">
        <v>6244</v>
      </c>
      <c r="D3757" s="11">
        <v>46038</v>
      </c>
      <c r="E3757" t="s">
        <v>6339</v>
      </c>
      <c r="F3757" t="s">
        <v>5909</v>
      </c>
      <c r="G3757" t="s">
        <v>2788</v>
      </c>
      <c r="H3757" t="str">
        <f>IF(_xlfn.XLOOKUP(E3757,LD_01[DOCUMENTO],LD_01[REVISÃO])=F3757,"VIGENTE","OBSOLETO")</f>
        <v>VIGENTE</v>
      </c>
      <c r="I3757" t="s">
        <v>6355</v>
      </c>
      <c r="J3757" t="s">
        <v>5915</v>
      </c>
      <c r="K3757" t="str">
        <f t="shared" si="225"/>
        <v>MSV-163MS-366-369</v>
      </c>
      <c r="L3757" t="str">
        <f>_xlfn.XLOOKUP(E3757,LD_PROJETOS!A:A,LD_PROJETOS!H:H)</f>
        <v>TE</v>
      </c>
      <c r="M3757" t="str">
        <f t="shared" si="226"/>
        <v/>
      </c>
      <c r="N3757" t="str">
        <f t="shared" si="227"/>
        <v>C:\Users\luis.nunes\OneDrive - ATERPA\00.SERVIDOR\SALA TÉCNICA\00.PROJETOS\02.DOCUMENTOS\ANO 02\MSV-163MS-366-369\TE</v>
      </c>
    </row>
    <row r="3758" spans="1:14" x14ac:dyDescent="0.3">
      <c r="A3758" t="s">
        <v>6214</v>
      </c>
      <c r="B3758">
        <v>929362</v>
      </c>
      <c r="C3758" t="s">
        <v>6244</v>
      </c>
      <c r="D3758" s="11">
        <v>46038</v>
      </c>
      <c r="E3758" t="s">
        <v>6340</v>
      </c>
      <c r="F3758" t="s">
        <v>5909</v>
      </c>
      <c r="G3758" t="s">
        <v>2787</v>
      </c>
      <c r="H3758" t="str">
        <f>IF(_xlfn.XLOOKUP(E3758,LD_01[DOCUMENTO],LD_01[REVISÃO])=F3758,"VIGENTE","OBSOLETO")</f>
        <v>VIGENTE</v>
      </c>
      <c r="I3758" t="s">
        <v>6355</v>
      </c>
      <c r="J3758" t="s">
        <v>5915</v>
      </c>
      <c r="K3758" t="str">
        <f t="shared" si="225"/>
        <v>MSV-163MS-366-369</v>
      </c>
      <c r="L3758" t="str">
        <f>_xlfn.XLOOKUP(E3758,LD_PROJETOS!A:A,LD_PROJETOS!H:H)</f>
        <v>TE</v>
      </c>
      <c r="M3758" t="str">
        <f t="shared" si="226"/>
        <v/>
      </c>
      <c r="N3758" t="str">
        <f t="shared" si="227"/>
        <v>C:\Users\luis.nunes\OneDrive - ATERPA\00.SERVIDOR\SALA TÉCNICA\00.PROJETOS\02.DOCUMENTOS\ANO 02\MSV-163MS-366-369\TE</v>
      </c>
    </row>
    <row r="3759" spans="1:14" x14ac:dyDescent="0.3">
      <c r="A3759" t="s">
        <v>6215</v>
      </c>
      <c r="B3759">
        <v>483232</v>
      </c>
      <c r="C3759" t="s">
        <v>6244</v>
      </c>
      <c r="D3759" s="11">
        <v>46038</v>
      </c>
      <c r="E3759" t="s">
        <v>6340</v>
      </c>
      <c r="F3759" t="s">
        <v>5909</v>
      </c>
      <c r="G3759" t="s">
        <v>2788</v>
      </c>
      <c r="H3759" t="str">
        <f>IF(_xlfn.XLOOKUP(E3759,LD_01[DOCUMENTO],LD_01[REVISÃO])=F3759,"VIGENTE","OBSOLETO")</f>
        <v>VIGENTE</v>
      </c>
      <c r="I3759" t="s">
        <v>6355</v>
      </c>
      <c r="J3759" t="s">
        <v>5915</v>
      </c>
      <c r="K3759" t="str">
        <f t="shared" si="225"/>
        <v>MSV-163MS-366-369</v>
      </c>
      <c r="L3759" t="str">
        <f>_xlfn.XLOOKUP(E3759,LD_PROJETOS!A:A,LD_PROJETOS!H:H)</f>
        <v>TE</v>
      </c>
      <c r="M3759" t="str">
        <f t="shared" si="226"/>
        <v/>
      </c>
      <c r="N3759" t="str">
        <f t="shared" si="227"/>
        <v>C:\Users\luis.nunes\OneDrive - ATERPA\00.SERVIDOR\SALA TÉCNICA\00.PROJETOS\02.DOCUMENTOS\ANO 02\MSV-163MS-366-369\TE</v>
      </c>
    </row>
    <row r="3760" spans="1:14" x14ac:dyDescent="0.3">
      <c r="A3760" t="s">
        <v>6216</v>
      </c>
      <c r="B3760">
        <v>18114921</v>
      </c>
      <c r="C3760" t="s">
        <v>6244</v>
      </c>
      <c r="D3760" s="11">
        <v>46038</v>
      </c>
      <c r="E3760" t="s">
        <v>6341</v>
      </c>
      <c r="F3760" t="s">
        <v>5909</v>
      </c>
      <c r="G3760" t="s">
        <v>2787</v>
      </c>
      <c r="H3760" t="str">
        <f>IF(_xlfn.XLOOKUP(E3760,LD_01[DOCUMENTO],LD_01[REVISÃO])=F3760,"VIGENTE","OBSOLETO")</f>
        <v>VIGENTE</v>
      </c>
      <c r="I3760" t="s">
        <v>6355</v>
      </c>
      <c r="J3760" t="s">
        <v>5915</v>
      </c>
      <c r="K3760" t="str">
        <f t="shared" ref="K3760:K3787" si="228">"MSV-163MS-"&amp;I3760</f>
        <v>MSV-163MS-366-369</v>
      </c>
      <c r="L3760" t="str">
        <f>_xlfn.XLOOKUP(E3760,LD_PROJETOS!A:A,LD_PROJETOS!H:H)</f>
        <v>TE</v>
      </c>
      <c r="M3760" t="str">
        <f t="shared" ref="M3760:M3787" si="229">IF(H3760&lt;&gt;"OBSOLETO","",H3760)</f>
        <v/>
      </c>
      <c r="N3760" t="str">
        <f t="shared" ref="N3760:N3787" si="230">_xlfn.TEXTJOIN("\",TRUE,J3760:M3760)</f>
        <v>C:\Users\luis.nunes\OneDrive - ATERPA\00.SERVIDOR\SALA TÉCNICA\00.PROJETOS\02.DOCUMENTOS\ANO 02\MSV-163MS-366-369\TE</v>
      </c>
    </row>
    <row r="3761" spans="1:14" x14ac:dyDescent="0.3">
      <c r="A3761" t="s">
        <v>6217</v>
      </c>
      <c r="B3761">
        <v>1505038</v>
      </c>
      <c r="C3761" t="s">
        <v>6244</v>
      </c>
      <c r="D3761" s="11">
        <v>46038</v>
      </c>
      <c r="E3761" t="s">
        <v>6341</v>
      </c>
      <c r="F3761" t="s">
        <v>5909</v>
      </c>
      <c r="G3761" t="s">
        <v>2788</v>
      </c>
      <c r="H3761" t="str">
        <f>IF(_xlfn.XLOOKUP(E3761,LD_01[DOCUMENTO],LD_01[REVISÃO])=F3761,"VIGENTE","OBSOLETO")</f>
        <v>VIGENTE</v>
      </c>
      <c r="I3761" t="s">
        <v>6355</v>
      </c>
      <c r="J3761" t="s">
        <v>5915</v>
      </c>
      <c r="K3761" t="str">
        <f t="shared" si="228"/>
        <v>MSV-163MS-366-369</v>
      </c>
      <c r="L3761" t="str">
        <f>_xlfn.XLOOKUP(E3761,LD_PROJETOS!A:A,LD_PROJETOS!H:H)</f>
        <v>TE</v>
      </c>
      <c r="M3761" t="str">
        <f t="shared" si="229"/>
        <v/>
      </c>
      <c r="N3761" t="str">
        <f t="shared" si="230"/>
        <v>C:\Users\luis.nunes\OneDrive - ATERPA\00.SERVIDOR\SALA TÉCNICA\00.PROJETOS\02.DOCUMENTOS\ANO 02\MSV-163MS-366-369\TE</v>
      </c>
    </row>
    <row r="3762" spans="1:14" x14ac:dyDescent="0.3">
      <c r="A3762" t="s">
        <v>6218</v>
      </c>
      <c r="B3762">
        <v>20767911</v>
      </c>
      <c r="C3762" t="s">
        <v>6244</v>
      </c>
      <c r="D3762" s="11">
        <v>46038</v>
      </c>
      <c r="E3762" t="s">
        <v>6342</v>
      </c>
      <c r="F3762" t="s">
        <v>5909</v>
      </c>
      <c r="G3762" t="s">
        <v>2787</v>
      </c>
      <c r="H3762" t="str">
        <f>IF(_xlfn.XLOOKUP(E3762,LD_01[DOCUMENTO],LD_01[REVISÃO])=F3762,"VIGENTE","OBSOLETO")</f>
        <v>VIGENTE</v>
      </c>
      <c r="I3762" t="s">
        <v>6355</v>
      </c>
      <c r="J3762" t="s">
        <v>5915</v>
      </c>
      <c r="K3762" t="str">
        <f t="shared" si="228"/>
        <v>MSV-163MS-366-369</v>
      </c>
      <c r="L3762" t="str">
        <f>_xlfn.XLOOKUP(E3762,LD_PROJETOS!A:A,LD_PROJETOS!H:H)</f>
        <v>TE</v>
      </c>
      <c r="M3762" t="str">
        <f t="shared" si="229"/>
        <v/>
      </c>
      <c r="N3762" t="str">
        <f t="shared" si="230"/>
        <v>C:\Users\luis.nunes\OneDrive - ATERPA\00.SERVIDOR\SALA TÉCNICA\00.PROJETOS\02.DOCUMENTOS\ANO 02\MSV-163MS-366-369\TE</v>
      </c>
    </row>
    <row r="3763" spans="1:14" x14ac:dyDescent="0.3">
      <c r="A3763" t="s">
        <v>6219</v>
      </c>
      <c r="B3763">
        <v>1029079</v>
      </c>
      <c r="C3763" t="s">
        <v>6244</v>
      </c>
      <c r="D3763" s="11">
        <v>46038</v>
      </c>
      <c r="E3763" t="s">
        <v>6342</v>
      </c>
      <c r="F3763" t="s">
        <v>5909</v>
      </c>
      <c r="G3763" t="s">
        <v>2788</v>
      </c>
      <c r="H3763" t="str">
        <f>IF(_xlfn.XLOOKUP(E3763,LD_01[DOCUMENTO],LD_01[REVISÃO])=F3763,"VIGENTE","OBSOLETO")</f>
        <v>VIGENTE</v>
      </c>
      <c r="I3763" t="s">
        <v>6355</v>
      </c>
      <c r="J3763" t="s">
        <v>5915</v>
      </c>
      <c r="K3763" t="str">
        <f t="shared" si="228"/>
        <v>MSV-163MS-366-369</v>
      </c>
      <c r="L3763" t="str">
        <f>_xlfn.XLOOKUP(E3763,LD_PROJETOS!A:A,LD_PROJETOS!H:H)</f>
        <v>TE</v>
      </c>
      <c r="M3763" t="str">
        <f t="shared" si="229"/>
        <v/>
      </c>
      <c r="N3763" t="str">
        <f t="shared" si="230"/>
        <v>C:\Users\luis.nunes\OneDrive - ATERPA\00.SERVIDOR\SALA TÉCNICA\00.PROJETOS\02.DOCUMENTOS\ANO 02\MSV-163MS-366-369\TE</v>
      </c>
    </row>
    <row r="3764" spans="1:14" x14ac:dyDescent="0.3">
      <c r="A3764" t="s">
        <v>6220</v>
      </c>
      <c r="B3764">
        <v>2875732</v>
      </c>
      <c r="C3764" t="s">
        <v>6244</v>
      </c>
      <c r="D3764" s="11">
        <v>46038</v>
      </c>
      <c r="E3764" t="s">
        <v>6343</v>
      </c>
      <c r="F3764" t="s">
        <v>5909</v>
      </c>
      <c r="G3764" t="s">
        <v>2787</v>
      </c>
      <c r="H3764" t="str">
        <f>IF(_xlfn.XLOOKUP(E3764,LD_01[DOCUMENTO],LD_01[REVISÃO])=F3764,"VIGENTE","OBSOLETO")</f>
        <v>VIGENTE</v>
      </c>
      <c r="I3764" t="s">
        <v>6355</v>
      </c>
      <c r="J3764" t="s">
        <v>5915</v>
      </c>
      <c r="K3764" t="str">
        <f t="shared" si="228"/>
        <v>MSV-163MS-366-369</v>
      </c>
      <c r="L3764" t="str">
        <f>_xlfn.XLOOKUP(E3764,LD_PROJETOS!A:A,LD_PROJETOS!H:H)</f>
        <v>TE</v>
      </c>
      <c r="M3764" t="str">
        <f t="shared" si="229"/>
        <v/>
      </c>
      <c r="N3764" t="str">
        <f t="shared" si="230"/>
        <v>C:\Users\luis.nunes\OneDrive - ATERPA\00.SERVIDOR\SALA TÉCNICA\00.PROJETOS\02.DOCUMENTOS\ANO 02\MSV-163MS-366-369\TE</v>
      </c>
    </row>
    <row r="3765" spans="1:14" x14ac:dyDescent="0.3">
      <c r="A3765" t="s">
        <v>6221</v>
      </c>
      <c r="B3765">
        <v>288905</v>
      </c>
      <c r="C3765" t="s">
        <v>6244</v>
      </c>
      <c r="D3765" s="11">
        <v>46038</v>
      </c>
      <c r="E3765" t="s">
        <v>6343</v>
      </c>
      <c r="F3765" t="s">
        <v>5909</v>
      </c>
      <c r="G3765" t="s">
        <v>2788</v>
      </c>
      <c r="H3765" t="str">
        <f>IF(_xlfn.XLOOKUP(E3765,LD_01[DOCUMENTO],LD_01[REVISÃO])=F3765,"VIGENTE","OBSOLETO")</f>
        <v>VIGENTE</v>
      </c>
      <c r="I3765" t="s">
        <v>6355</v>
      </c>
      <c r="J3765" t="s">
        <v>5915</v>
      </c>
      <c r="K3765" t="str">
        <f t="shared" si="228"/>
        <v>MSV-163MS-366-369</v>
      </c>
      <c r="L3765" t="str">
        <f>_xlfn.XLOOKUP(E3765,LD_PROJETOS!A:A,LD_PROJETOS!H:H)</f>
        <v>TE</v>
      </c>
      <c r="M3765" t="str">
        <f t="shared" si="229"/>
        <v/>
      </c>
      <c r="N3765" t="str">
        <f t="shared" si="230"/>
        <v>C:\Users\luis.nunes\OneDrive - ATERPA\00.SERVIDOR\SALA TÉCNICA\00.PROJETOS\02.DOCUMENTOS\ANO 02\MSV-163MS-366-369\TE</v>
      </c>
    </row>
    <row r="3766" spans="1:14" x14ac:dyDescent="0.3">
      <c r="A3766" t="s">
        <v>6222</v>
      </c>
      <c r="B3766">
        <v>2870233</v>
      </c>
      <c r="C3766" t="s">
        <v>6244</v>
      </c>
      <c r="D3766" s="11">
        <v>46038</v>
      </c>
      <c r="E3766" t="s">
        <v>6344</v>
      </c>
      <c r="F3766" t="s">
        <v>5909</v>
      </c>
      <c r="G3766" t="s">
        <v>2787</v>
      </c>
      <c r="H3766" t="str">
        <f>IF(_xlfn.XLOOKUP(E3766,LD_01[DOCUMENTO],LD_01[REVISÃO])=F3766,"VIGENTE","OBSOLETO")</f>
        <v>VIGENTE</v>
      </c>
      <c r="I3766" t="s">
        <v>6355</v>
      </c>
      <c r="J3766" t="s">
        <v>5915</v>
      </c>
      <c r="K3766" t="str">
        <f t="shared" si="228"/>
        <v>MSV-163MS-366-369</v>
      </c>
      <c r="L3766" t="str">
        <f>_xlfn.XLOOKUP(E3766,LD_PROJETOS!A:A,LD_PROJETOS!H:H)</f>
        <v>TE</v>
      </c>
      <c r="M3766" t="str">
        <f t="shared" si="229"/>
        <v/>
      </c>
      <c r="N3766" t="str">
        <f t="shared" si="230"/>
        <v>C:\Users\luis.nunes\OneDrive - ATERPA\00.SERVIDOR\SALA TÉCNICA\00.PROJETOS\02.DOCUMENTOS\ANO 02\MSV-163MS-366-369\TE</v>
      </c>
    </row>
    <row r="3767" spans="1:14" x14ac:dyDescent="0.3">
      <c r="A3767" t="s">
        <v>6223</v>
      </c>
      <c r="B3767">
        <v>266687</v>
      </c>
      <c r="C3767" t="s">
        <v>6244</v>
      </c>
      <c r="D3767" s="11">
        <v>46038</v>
      </c>
      <c r="E3767" t="s">
        <v>6344</v>
      </c>
      <c r="F3767" t="s">
        <v>5909</v>
      </c>
      <c r="G3767" t="s">
        <v>2788</v>
      </c>
      <c r="H3767" t="str">
        <f>IF(_xlfn.XLOOKUP(E3767,LD_01[DOCUMENTO],LD_01[REVISÃO])=F3767,"VIGENTE","OBSOLETO")</f>
        <v>VIGENTE</v>
      </c>
      <c r="I3767" t="s">
        <v>6355</v>
      </c>
      <c r="J3767" t="s">
        <v>5915</v>
      </c>
      <c r="K3767" t="str">
        <f t="shared" si="228"/>
        <v>MSV-163MS-366-369</v>
      </c>
      <c r="L3767" t="str">
        <f>_xlfn.XLOOKUP(E3767,LD_PROJETOS!A:A,LD_PROJETOS!H:H)</f>
        <v>TE</v>
      </c>
      <c r="M3767" t="str">
        <f t="shared" si="229"/>
        <v/>
      </c>
      <c r="N3767" t="str">
        <f t="shared" si="230"/>
        <v>C:\Users\luis.nunes\OneDrive - ATERPA\00.SERVIDOR\SALA TÉCNICA\00.PROJETOS\02.DOCUMENTOS\ANO 02\MSV-163MS-366-369\TE</v>
      </c>
    </row>
    <row r="3768" spans="1:14" x14ac:dyDescent="0.3">
      <c r="A3768" t="s">
        <v>6224</v>
      </c>
      <c r="B3768">
        <v>2867475</v>
      </c>
      <c r="C3768" t="s">
        <v>6244</v>
      </c>
      <c r="D3768" s="11">
        <v>46038</v>
      </c>
      <c r="E3768" t="s">
        <v>6345</v>
      </c>
      <c r="F3768" t="s">
        <v>5909</v>
      </c>
      <c r="G3768" t="s">
        <v>2787</v>
      </c>
      <c r="H3768" t="str">
        <f>IF(_xlfn.XLOOKUP(E3768,LD_01[DOCUMENTO],LD_01[REVISÃO])=F3768,"VIGENTE","OBSOLETO")</f>
        <v>VIGENTE</v>
      </c>
      <c r="I3768" t="s">
        <v>6355</v>
      </c>
      <c r="J3768" t="s">
        <v>5915</v>
      </c>
      <c r="K3768" t="str">
        <f t="shared" si="228"/>
        <v>MSV-163MS-366-369</v>
      </c>
      <c r="L3768" t="str">
        <f>_xlfn.XLOOKUP(E3768,LD_PROJETOS!A:A,LD_PROJETOS!H:H)</f>
        <v>TE</v>
      </c>
      <c r="M3768" t="str">
        <f t="shared" si="229"/>
        <v/>
      </c>
      <c r="N3768" t="str">
        <f t="shared" si="230"/>
        <v>C:\Users\luis.nunes\OneDrive - ATERPA\00.SERVIDOR\SALA TÉCNICA\00.PROJETOS\02.DOCUMENTOS\ANO 02\MSV-163MS-366-369\TE</v>
      </c>
    </row>
    <row r="3769" spans="1:14" x14ac:dyDescent="0.3">
      <c r="A3769" t="s">
        <v>6225</v>
      </c>
      <c r="B3769">
        <v>285898</v>
      </c>
      <c r="C3769" t="s">
        <v>6244</v>
      </c>
      <c r="D3769" s="11">
        <v>46038</v>
      </c>
      <c r="E3769" t="s">
        <v>6345</v>
      </c>
      <c r="F3769" t="s">
        <v>5909</v>
      </c>
      <c r="G3769" t="s">
        <v>2788</v>
      </c>
      <c r="H3769" t="str">
        <f>IF(_xlfn.XLOOKUP(E3769,LD_01[DOCUMENTO],LD_01[REVISÃO])=F3769,"VIGENTE","OBSOLETO")</f>
        <v>VIGENTE</v>
      </c>
      <c r="I3769" t="s">
        <v>6355</v>
      </c>
      <c r="J3769" t="s">
        <v>5915</v>
      </c>
      <c r="K3769" t="str">
        <f t="shared" si="228"/>
        <v>MSV-163MS-366-369</v>
      </c>
      <c r="L3769" t="str">
        <f>_xlfn.XLOOKUP(E3769,LD_PROJETOS!A:A,LD_PROJETOS!H:H)</f>
        <v>TE</v>
      </c>
      <c r="M3769" t="str">
        <f t="shared" si="229"/>
        <v/>
      </c>
      <c r="N3769" t="str">
        <f t="shared" si="230"/>
        <v>C:\Users\luis.nunes\OneDrive - ATERPA\00.SERVIDOR\SALA TÉCNICA\00.PROJETOS\02.DOCUMENTOS\ANO 02\MSV-163MS-366-369\TE</v>
      </c>
    </row>
    <row r="3770" spans="1:14" x14ac:dyDescent="0.3">
      <c r="A3770" t="s">
        <v>6226</v>
      </c>
      <c r="B3770">
        <v>3273858</v>
      </c>
      <c r="C3770" t="s">
        <v>6244</v>
      </c>
      <c r="D3770" s="11">
        <v>46038</v>
      </c>
      <c r="E3770" t="s">
        <v>6346</v>
      </c>
      <c r="F3770" t="s">
        <v>5909</v>
      </c>
      <c r="G3770" t="s">
        <v>2787</v>
      </c>
      <c r="H3770" t="str">
        <f>IF(_xlfn.XLOOKUP(E3770,LD_01[DOCUMENTO],LD_01[REVISÃO])=F3770,"VIGENTE","OBSOLETO")</f>
        <v>VIGENTE</v>
      </c>
      <c r="I3770" t="s">
        <v>6355</v>
      </c>
      <c r="J3770" t="s">
        <v>5915</v>
      </c>
      <c r="K3770" t="str">
        <f t="shared" si="228"/>
        <v>MSV-163MS-366-369</v>
      </c>
      <c r="L3770" t="str">
        <f>_xlfn.XLOOKUP(E3770,LD_PROJETOS!A:A,LD_PROJETOS!H:H)</f>
        <v>TE</v>
      </c>
      <c r="M3770" t="str">
        <f t="shared" si="229"/>
        <v/>
      </c>
      <c r="N3770" t="str">
        <f t="shared" si="230"/>
        <v>C:\Users\luis.nunes\OneDrive - ATERPA\00.SERVIDOR\SALA TÉCNICA\00.PROJETOS\02.DOCUMENTOS\ANO 02\MSV-163MS-366-369\TE</v>
      </c>
    </row>
    <row r="3771" spans="1:14" x14ac:dyDescent="0.3">
      <c r="A3771" t="s">
        <v>6227</v>
      </c>
      <c r="B3771">
        <v>275725</v>
      </c>
      <c r="C3771" t="s">
        <v>6244</v>
      </c>
      <c r="D3771" s="11">
        <v>46038</v>
      </c>
      <c r="E3771" t="s">
        <v>6346</v>
      </c>
      <c r="F3771" t="s">
        <v>5909</v>
      </c>
      <c r="G3771" t="s">
        <v>2788</v>
      </c>
      <c r="H3771" t="str">
        <f>IF(_xlfn.XLOOKUP(E3771,LD_01[DOCUMENTO],LD_01[REVISÃO])=F3771,"VIGENTE","OBSOLETO")</f>
        <v>VIGENTE</v>
      </c>
      <c r="I3771" t="s">
        <v>6355</v>
      </c>
      <c r="J3771" t="s">
        <v>5915</v>
      </c>
      <c r="K3771" t="str">
        <f t="shared" si="228"/>
        <v>MSV-163MS-366-369</v>
      </c>
      <c r="L3771" t="str">
        <f>_xlfn.XLOOKUP(E3771,LD_PROJETOS!A:A,LD_PROJETOS!H:H)</f>
        <v>TE</v>
      </c>
      <c r="M3771" t="str">
        <f t="shared" si="229"/>
        <v/>
      </c>
      <c r="N3771" t="str">
        <f t="shared" si="230"/>
        <v>C:\Users\luis.nunes\OneDrive - ATERPA\00.SERVIDOR\SALA TÉCNICA\00.PROJETOS\02.DOCUMENTOS\ANO 02\MSV-163MS-366-369\TE</v>
      </c>
    </row>
    <row r="3772" spans="1:14" x14ac:dyDescent="0.3">
      <c r="A3772" t="s">
        <v>6228</v>
      </c>
      <c r="B3772">
        <v>4781495</v>
      </c>
      <c r="C3772" t="s">
        <v>6244</v>
      </c>
      <c r="D3772" s="11">
        <v>46038</v>
      </c>
      <c r="E3772" t="s">
        <v>6347</v>
      </c>
      <c r="F3772" t="s">
        <v>5911</v>
      </c>
      <c r="G3772" t="s">
        <v>2787</v>
      </c>
      <c r="H3772" t="str">
        <f>IF(_xlfn.XLOOKUP(E3772,LD_01[DOCUMENTO],LD_01[REVISÃO])=F3772,"VIGENTE","OBSOLETO")</f>
        <v>VIGENTE</v>
      </c>
      <c r="I3772" t="s">
        <v>6355</v>
      </c>
      <c r="J3772" t="s">
        <v>5915</v>
      </c>
      <c r="K3772" t="str">
        <f t="shared" si="228"/>
        <v>MSV-163MS-366-369</v>
      </c>
      <c r="L3772" t="str">
        <f>_xlfn.XLOOKUP(E3772,LD_PROJETOS!A:A,LD_PROJETOS!H:H)</f>
        <v>TE</v>
      </c>
      <c r="M3772" t="str">
        <f t="shared" si="229"/>
        <v/>
      </c>
      <c r="N3772" t="str">
        <f t="shared" si="230"/>
        <v>C:\Users\luis.nunes\OneDrive - ATERPA\00.SERVIDOR\SALA TÉCNICA\00.PROJETOS\02.DOCUMENTOS\ANO 02\MSV-163MS-366-369\TE</v>
      </c>
    </row>
    <row r="3773" spans="1:14" x14ac:dyDescent="0.3">
      <c r="A3773" t="s">
        <v>6229</v>
      </c>
      <c r="B3773">
        <v>53572929</v>
      </c>
      <c r="C3773" t="s">
        <v>6244</v>
      </c>
      <c r="D3773" s="11">
        <v>46038</v>
      </c>
      <c r="E3773" t="s">
        <v>6347</v>
      </c>
      <c r="F3773" t="s">
        <v>5911</v>
      </c>
      <c r="G3773" t="s">
        <v>2788</v>
      </c>
      <c r="H3773" t="str">
        <f>IF(_xlfn.XLOOKUP(E3773,LD_01[DOCUMENTO],LD_01[REVISÃO])=F3773,"VIGENTE","OBSOLETO")</f>
        <v>VIGENTE</v>
      </c>
      <c r="I3773" t="s">
        <v>6355</v>
      </c>
      <c r="J3773" t="s">
        <v>5915</v>
      </c>
      <c r="K3773" t="str">
        <f t="shared" si="228"/>
        <v>MSV-163MS-366-369</v>
      </c>
      <c r="L3773" t="str">
        <f>_xlfn.XLOOKUP(E3773,LD_PROJETOS!A:A,LD_PROJETOS!H:H)</f>
        <v>TE</v>
      </c>
      <c r="M3773" t="str">
        <f t="shared" si="229"/>
        <v/>
      </c>
      <c r="N3773" t="str">
        <f t="shared" si="230"/>
        <v>C:\Users\luis.nunes\OneDrive - ATERPA\00.SERVIDOR\SALA TÉCNICA\00.PROJETOS\02.DOCUMENTOS\ANO 02\MSV-163MS-366-369\TE</v>
      </c>
    </row>
    <row r="3774" spans="1:14" x14ac:dyDescent="0.3">
      <c r="A3774" t="s">
        <v>6230</v>
      </c>
      <c r="B3774">
        <v>1127032</v>
      </c>
      <c r="C3774" t="s">
        <v>6244</v>
      </c>
      <c r="D3774" s="11">
        <v>46038</v>
      </c>
      <c r="E3774" t="s">
        <v>6348</v>
      </c>
      <c r="F3774" t="s">
        <v>5909</v>
      </c>
      <c r="G3774" t="s">
        <v>3477</v>
      </c>
      <c r="H3774" t="str">
        <f>IF(_xlfn.XLOOKUP(E3774,LD_01[DOCUMENTO],LD_01[REVISÃO])=F3774,"VIGENTE","OBSOLETO")</f>
        <v>VIGENTE</v>
      </c>
      <c r="I3774" t="s">
        <v>6355</v>
      </c>
      <c r="J3774" t="s">
        <v>5915</v>
      </c>
      <c r="K3774" t="str">
        <f t="shared" si="228"/>
        <v>MSV-163MS-366-369</v>
      </c>
      <c r="L3774" t="str">
        <f>_xlfn.XLOOKUP(E3774,LD_PROJETOS!A:A,LD_PROJETOS!H:H)</f>
        <v>TE</v>
      </c>
      <c r="M3774" t="str">
        <f t="shared" si="229"/>
        <v/>
      </c>
      <c r="N3774" t="str">
        <f t="shared" si="230"/>
        <v>C:\Users\luis.nunes\OneDrive - ATERPA\00.SERVIDOR\SALA TÉCNICA\00.PROJETOS\02.DOCUMENTOS\ANO 02\MSV-163MS-366-369\TE</v>
      </c>
    </row>
    <row r="3775" spans="1:14" x14ac:dyDescent="0.3">
      <c r="A3775" t="s">
        <v>6231</v>
      </c>
      <c r="B3775">
        <v>1614427</v>
      </c>
      <c r="C3775" t="s">
        <v>6244</v>
      </c>
      <c r="D3775" s="11">
        <v>46038</v>
      </c>
      <c r="E3775" t="s">
        <v>6348</v>
      </c>
      <c r="F3775" t="s">
        <v>5909</v>
      </c>
      <c r="G3775" t="s">
        <v>2788</v>
      </c>
      <c r="H3775" t="str">
        <f>IF(_xlfn.XLOOKUP(E3775,LD_01[DOCUMENTO],LD_01[REVISÃO])=F3775,"VIGENTE","OBSOLETO")</f>
        <v>VIGENTE</v>
      </c>
      <c r="I3775" t="s">
        <v>6355</v>
      </c>
      <c r="J3775" t="s">
        <v>5915</v>
      </c>
      <c r="K3775" t="str">
        <f t="shared" si="228"/>
        <v>MSV-163MS-366-369</v>
      </c>
      <c r="L3775" t="str">
        <f>_xlfn.XLOOKUP(E3775,LD_PROJETOS!A:A,LD_PROJETOS!H:H)</f>
        <v>TE</v>
      </c>
      <c r="M3775" t="str">
        <f t="shared" si="229"/>
        <v/>
      </c>
      <c r="N3775" t="str">
        <f t="shared" si="230"/>
        <v>C:\Users\luis.nunes\OneDrive - ATERPA\00.SERVIDOR\SALA TÉCNICA\00.PROJETOS\02.DOCUMENTOS\ANO 02\MSV-163MS-366-369\TE</v>
      </c>
    </row>
    <row r="3776" spans="1:14" x14ac:dyDescent="0.3">
      <c r="A3776" t="s">
        <v>6232</v>
      </c>
      <c r="B3776">
        <v>2821034</v>
      </c>
      <c r="C3776" t="s">
        <v>6244</v>
      </c>
      <c r="D3776" s="11">
        <v>46038</v>
      </c>
      <c r="E3776" t="s">
        <v>6349</v>
      </c>
      <c r="F3776" t="s">
        <v>5907</v>
      </c>
      <c r="G3776" t="s">
        <v>2787</v>
      </c>
      <c r="H3776" t="str">
        <f>IF(_xlfn.XLOOKUP(E3776,LD_01[DOCUMENTO],LD_01[REVISÃO])=F3776,"VIGENTE","OBSOLETO")</f>
        <v>VIGENTE</v>
      </c>
      <c r="I3776" t="s">
        <v>6355</v>
      </c>
      <c r="J3776" t="s">
        <v>5915</v>
      </c>
      <c r="K3776" t="str">
        <f t="shared" si="228"/>
        <v>MSV-163MS-366-369</v>
      </c>
      <c r="L3776" t="str">
        <f>_xlfn.XLOOKUP(E3776,LD_PROJETOS!A:A,LD_PROJETOS!H:H)</f>
        <v>TO</v>
      </c>
      <c r="M3776" t="str">
        <f t="shared" si="229"/>
        <v/>
      </c>
      <c r="N3776" t="str">
        <f t="shared" si="230"/>
        <v>C:\Users\luis.nunes\OneDrive - ATERPA\00.SERVIDOR\SALA TÉCNICA\00.PROJETOS\02.DOCUMENTOS\ANO 02\MSV-163MS-366-369\TO</v>
      </c>
    </row>
    <row r="3777" spans="1:14" x14ac:dyDescent="0.3">
      <c r="A3777" t="s">
        <v>6233</v>
      </c>
      <c r="B3777">
        <v>484362</v>
      </c>
      <c r="C3777" t="s">
        <v>6244</v>
      </c>
      <c r="D3777" s="11">
        <v>46038</v>
      </c>
      <c r="E3777" t="s">
        <v>6349</v>
      </c>
      <c r="F3777" t="s">
        <v>5907</v>
      </c>
      <c r="G3777" t="s">
        <v>2788</v>
      </c>
      <c r="H3777" t="str">
        <f>IF(_xlfn.XLOOKUP(E3777,LD_01[DOCUMENTO],LD_01[REVISÃO])=F3777,"VIGENTE","OBSOLETO")</f>
        <v>VIGENTE</v>
      </c>
      <c r="I3777" t="s">
        <v>6355</v>
      </c>
      <c r="J3777" t="s">
        <v>5915</v>
      </c>
      <c r="K3777" t="str">
        <f t="shared" si="228"/>
        <v>MSV-163MS-366-369</v>
      </c>
      <c r="L3777" t="str">
        <f>_xlfn.XLOOKUP(E3777,LD_PROJETOS!A:A,LD_PROJETOS!H:H)</f>
        <v>TO</v>
      </c>
      <c r="M3777" t="str">
        <f t="shared" si="229"/>
        <v/>
      </c>
      <c r="N3777" t="str">
        <f t="shared" si="230"/>
        <v>C:\Users\luis.nunes\OneDrive - ATERPA\00.SERVIDOR\SALA TÉCNICA\00.PROJETOS\02.DOCUMENTOS\ANO 02\MSV-163MS-366-369\TO</v>
      </c>
    </row>
    <row r="3778" spans="1:14" x14ac:dyDescent="0.3">
      <c r="A3778" t="s">
        <v>6234</v>
      </c>
      <c r="B3778">
        <v>2811051</v>
      </c>
      <c r="C3778" t="s">
        <v>6244</v>
      </c>
      <c r="D3778" s="11">
        <v>46038</v>
      </c>
      <c r="E3778" t="s">
        <v>6350</v>
      </c>
      <c r="F3778" t="s">
        <v>5907</v>
      </c>
      <c r="G3778" t="s">
        <v>2787</v>
      </c>
      <c r="H3778" t="str">
        <f>IF(_xlfn.XLOOKUP(E3778,LD_01[DOCUMENTO],LD_01[REVISÃO])=F3778,"VIGENTE","OBSOLETO")</f>
        <v>VIGENTE</v>
      </c>
      <c r="I3778" t="s">
        <v>6355</v>
      </c>
      <c r="J3778" t="s">
        <v>5915</v>
      </c>
      <c r="K3778" t="str">
        <f t="shared" si="228"/>
        <v>MSV-163MS-366-369</v>
      </c>
      <c r="L3778" t="str">
        <f>_xlfn.XLOOKUP(E3778,LD_PROJETOS!A:A,LD_PROJETOS!H:H)</f>
        <v>TO</v>
      </c>
      <c r="M3778" t="str">
        <f t="shared" si="229"/>
        <v/>
      </c>
      <c r="N3778" t="str">
        <f t="shared" si="230"/>
        <v>C:\Users\luis.nunes\OneDrive - ATERPA\00.SERVIDOR\SALA TÉCNICA\00.PROJETOS\02.DOCUMENTOS\ANO 02\MSV-163MS-366-369\TO</v>
      </c>
    </row>
    <row r="3779" spans="1:14" x14ac:dyDescent="0.3">
      <c r="A3779" t="s">
        <v>6235</v>
      </c>
      <c r="B3779">
        <v>521473</v>
      </c>
      <c r="C3779" t="s">
        <v>6244</v>
      </c>
      <c r="D3779" s="11">
        <v>46038</v>
      </c>
      <c r="E3779" t="s">
        <v>6350</v>
      </c>
      <c r="F3779" t="s">
        <v>5907</v>
      </c>
      <c r="G3779" t="s">
        <v>2788</v>
      </c>
      <c r="H3779" t="str">
        <f>IF(_xlfn.XLOOKUP(E3779,LD_01[DOCUMENTO],LD_01[REVISÃO])=F3779,"VIGENTE","OBSOLETO")</f>
        <v>VIGENTE</v>
      </c>
      <c r="I3779" t="s">
        <v>6355</v>
      </c>
      <c r="J3779" t="s">
        <v>5915</v>
      </c>
      <c r="K3779" t="str">
        <f t="shared" si="228"/>
        <v>MSV-163MS-366-369</v>
      </c>
      <c r="L3779" t="str">
        <f>_xlfn.XLOOKUP(E3779,LD_PROJETOS!A:A,LD_PROJETOS!H:H)</f>
        <v>TO</v>
      </c>
      <c r="M3779" t="str">
        <f t="shared" si="229"/>
        <v/>
      </c>
      <c r="N3779" t="str">
        <f t="shared" si="230"/>
        <v>C:\Users\luis.nunes\OneDrive - ATERPA\00.SERVIDOR\SALA TÉCNICA\00.PROJETOS\02.DOCUMENTOS\ANO 02\MSV-163MS-366-369\TO</v>
      </c>
    </row>
    <row r="3780" spans="1:14" x14ac:dyDescent="0.3">
      <c r="A3780" t="s">
        <v>6236</v>
      </c>
      <c r="B3780">
        <v>2811106</v>
      </c>
      <c r="C3780" t="s">
        <v>6244</v>
      </c>
      <c r="D3780" s="11">
        <v>46038</v>
      </c>
      <c r="E3780" t="s">
        <v>6351</v>
      </c>
      <c r="F3780" t="s">
        <v>5907</v>
      </c>
      <c r="G3780" t="s">
        <v>2787</v>
      </c>
      <c r="H3780" t="str">
        <f>IF(_xlfn.XLOOKUP(E3780,LD_01[DOCUMENTO],LD_01[REVISÃO])=F3780,"VIGENTE","OBSOLETO")</f>
        <v>VIGENTE</v>
      </c>
      <c r="I3780" t="s">
        <v>6355</v>
      </c>
      <c r="J3780" t="s">
        <v>5915</v>
      </c>
      <c r="K3780" t="str">
        <f t="shared" si="228"/>
        <v>MSV-163MS-366-369</v>
      </c>
      <c r="L3780" t="str">
        <f>_xlfn.XLOOKUP(E3780,LD_PROJETOS!A:A,LD_PROJETOS!H:H)</f>
        <v>TO</v>
      </c>
      <c r="M3780" t="str">
        <f t="shared" si="229"/>
        <v/>
      </c>
      <c r="N3780" t="str">
        <f t="shared" si="230"/>
        <v>C:\Users\luis.nunes\OneDrive - ATERPA\00.SERVIDOR\SALA TÉCNICA\00.PROJETOS\02.DOCUMENTOS\ANO 02\MSV-163MS-366-369\TO</v>
      </c>
    </row>
    <row r="3781" spans="1:14" x14ac:dyDescent="0.3">
      <c r="A3781" t="s">
        <v>6237</v>
      </c>
      <c r="B3781">
        <v>479733</v>
      </c>
      <c r="C3781" t="s">
        <v>6244</v>
      </c>
      <c r="D3781" s="11">
        <v>46038</v>
      </c>
      <c r="E3781" t="s">
        <v>6351</v>
      </c>
      <c r="F3781" t="s">
        <v>5907</v>
      </c>
      <c r="G3781" t="s">
        <v>2788</v>
      </c>
      <c r="H3781" t="str">
        <f>IF(_xlfn.XLOOKUP(E3781,LD_01[DOCUMENTO],LD_01[REVISÃO])=F3781,"VIGENTE","OBSOLETO")</f>
        <v>VIGENTE</v>
      </c>
      <c r="I3781" t="s">
        <v>6355</v>
      </c>
      <c r="J3781" t="s">
        <v>5915</v>
      </c>
      <c r="K3781" t="str">
        <f t="shared" si="228"/>
        <v>MSV-163MS-366-369</v>
      </c>
      <c r="L3781" t="str">
        <f>_xlfn.XLOOKUP(E3781,LD_PROJETOS!A:A,LD_PROJETOS!H:H)</f>
        <v>TO</v>
      </c>
      <c r="M3781" t="str">
        <f t="shared" si="229"/>
        <v/>
      </c>
      <c r="N3781" t="str">
        <f t="shared" si="230"/>
        <v>C:\Users\luis.nunes\OneDrive - ATERPA\00.SERVIDOR\SALA TÉCNICA\00.PROJETOS\02.DOCUMENTOS\ANO 02\MSV-163MS-366-369\TO</v>
      </c>
    </row>
    <row r="3782" spans="1:14" x14ac:dyDescent="0.3">
      <c r="A3782" t="s">
        <v>6238</v>
      </c>
      <c r="B3782">
        <v>2817360</v>
      </c>
      <c r="C3782" t="s">
        <v>6244</v>
      </c>
      <c r="D3782" s="11">
        <v>46038</v>
      </c>
      <c r="E3782" t="s">
        <v>6352</v>
      </c>
      <c r="F3782" t="s">
        <v>5907</v>
      </c>
      <c r="G3782" t="s">
        <v>2787</v>
      </c>
      <c r="H3782" t="str">
        <f>IF(_xlfn.XLOOKUP(E3782,LD_01[DOCUMENTO],LD_01[REVISÃO])=F3782,"VIGENTE","OBSOLETO")</f>
        <v>VIGENTE</v>
      </c>
      <c r="I3782" t="s">
        <v>6355</v>
      </c>
      <c r="J3782" t="s">
        <v>5915</v>
      </c>
      <c r="K3782" t="str">
        <f t="shared" si="228"/>
        <v>MSV-163MS-366-369</v>
      </c>
      <c r="L3782" t="str">
        <f>_xlfn.XLOOKUP(E3782,LD_PROJETOS!A:A,LD_PROJETOS!H:H)</f>
        <v>TO</v>
      </c>
      <c r="M3782" t="str">
        <f t="shared" si="229"/>
        <v/>
      </c>
      <c r="N3782" t="str">
        <f t="shared" si="230"/>
        <v>C:\Users\luis.nunes\OneDrive - ATERPA\00.SERVIDOR\SALA TÉCNICA\00.PROJETOS\02.DOCUMENTOS\ANO 02\MSV-163MS-366-369\TO</v>
      </c>
    </row>
    <row r="3783" spans="1:14" x14ac:dyDescent="0.3">
      <c r="A3783" t="s">
        <v>6239</v>
      </c>
      <c r="B3783">
        <v>326241</v>
      </c>
      <c r="C3783" t="s">
        <v>6244</v>
      </c>
      <c r="D3783" s="11">
        <v>46038</v>
      </c>
      <c r="E3783" t="s">
        <v>6352</v>
      </c>
      <c r="F3783" t="s">
        <v>5907</v>
      </c>
      <c r="G3783" t="s">
        <v>2788</v>
      </c>
      <c r="H3783" t="str">
        <f>IF(_xlfn.XLOOKUP(E3783,LD_01[DOCUMENTO],LD_01[REVISÃO])=F3783,"VIGENTE","OBSOLETO")</f>
        <v>VIGENTE</v>
      </c>
      <c r="I3783" t="s">
        <v>6355</v>
      </c>
      <c r="J3783" t="s">
        <v>5915</v>
      </c>
      <c r="K3783" t="str">
        <f t="shared" si="228"/>
        <v>MSV-163MS-366-369</v>
      </c>
      <c r="L3783" t="str">
        <f>_xlfn.XLOOKUP(E3783,LD_PROJETOS!A:A,LD_PROJETOS!H:H)</f>
        <v>TO</v>
      </c>
      <c r="M3783" t="str">
        <f t="shared" si="229"/>
        <v/>
      </c>
      <c r="N3783" t="str">
        <f t="shared" si="230"/>
        <v>C:\Users\luis.nunes\OneDrive - ATERPA\00.SERVIDOR\SALA TÉCNICA\00.PROJETOS\02.DOCUMENTOS\ANO 02\MSV-163MS-366-369\TO</v>
      </c>
    </row>
    <row r="3784" spans="1:14" x14ac:dyDescent="0.3">
      <c r="A3784" t="s">
        <v>6240</v>
      </c>
      <c r="B3784">
        <v>6121552</v>
      </c>
      <c r="C3784" t="s">
        <v>6244</v>
      </c>
      <c r="D3784" s="11">
        <v>46038</v>
      </c>
      <c r="E3784" t="s">
        <v>6353</v>
      </c>
      <c r="F3784" t="s">
        <v>5907</v>
      </c>
      <c r="G3784" t="s">
        <v>3477</v>
      </c>
      <c r="H3784" t="str">
        <f>IF(_xlfn.XLOOKUP(E3784,LD_01[DOCUMENTO],LD_01[REVISÃO])=F3784,"VIGENTE","OBSOLETO")</f>
        <v>VIGENTE</v>
      </c>
      <c r="I3784" t="s">
        <v>6355</v>
      </c>
      <c r="J3784" t="s">
        <v>5915</v>
      </c>
      <c r="K3784" t="str">
        <f t="shared" si="228"/>
        <v>MSV-163MS-366-369</v>
      </c>
      <c r="L3784" t="str">
        <f>_xlfn.XLOOKUP(E3784,LD_PROJETOS!A:A,LD_PROJETOS!H:H)</f>
        <v>TO</v>
      </c>
      <c r="M3784" t="str">
        <f t="shared" si="229"/>
        <v/>
      </c>
      <c r="N3784" t="str">
        <f t="shared" si="230"/>
        <v>C:\Users\luis.nunes\OneDrive - ATERPA\00.SERVIDOR\SALA TÉCNICA\00.PROJETOS\02.DOCUMENTOS\ANO 02\MSV-163MS-366-369\TO</v>
      </c>
    </row>
    <row r="3785" spans="1:14" x14ac:dyDescent="0.3">
      <c r="A3785" t="s">
        <v>6241</v>
      </c>
      <c r="B3785">
        <v>24428080</v>
      </c>
      <c r="C3785" t="s">
        <v>6244</v>
      </c>
      <c r="D3785" s="11">
        <v>46038</v>
      </c>
      <c r="E3785" t="s">
        <v>6353</v>
      </c>
      <c r="F3785" t="s">
        <v>5907</v>
      </c>
      <c r="G3785" t="s">
        <v>2788</v>
      </c>
      <c r="H3785" t="str">
        <f>IF(_xlfn.XLOOKUP(E3785,LD_01[DOCUMENTO],LD_01[REVISÃO])=F3785,"VIGENTE","OBSOLETO")</f>
        <v>VIGENTE</v>
      </c>
      <c r="I3785" t="s">
        <v>6355</v>
      </c>
      <c r="J3785" t="s">
        <v>5915</v>
      </c>
      <c r="K3785" t="str">
        <f t="shared" si="228"/>
        <v>MSV-163MS-366-369</v>
      </c>
      <c r="L3785" t="str">
        <f>_xlfn.XLOOKUP(E3785,LD_PROJETOS!A:A,LD_PROJETOS!H:H)</f>
        <v>TO</v>
      </c>
      <c r="M3785" t="str">
        <f t="shared" si="229"/>
        <v/>
      </c>
      <c r="N3785" t="str">
        <f t="shared" si="230"/>
        <v>C:\Users\luis.nunes\OneDrive - ATERPA\00.SERVIDOR\SALA TÉCNICA\00.PROJETOS\02.DOCUMENTOS\ANO 02\MSV-163MS-366-369\TO</v>
      </c>
    </row>
    <row r="3786" spans="1:14" x14ac:dyDescent="0.3">
      <c r="A3786" t="s">
        <v>6242</v>
      </c>
      <c r="B3786">
        <v>39087551</v>
      </c>
      <c r="C3786" t="s">
        <v>6244</v>
      </c>
      <c r="D3786" s="11">
        <v>46038</v>
      </c>
      <c r="E3786" t="s">
        <v>6354</v>
      </c>
      <c r="F3786" t="s">
        <v>5907</v>
      </c>
      <c r="G3786" t="s">
        <v>3477</v>
      </c>
      <c r="H3786" t="str">
        <f>IF(_xlfn.XLOOKUP(E3786,LD_01[DOCUMENTO],LD_01[REVISÃO])=F3786,"VIGENTE","OBSOLETO")</f>
        <v>VIGENTE</v>
      </c>
      <c r="I3786" t="s">
        <v>6355</v>
      </c>
      <c r="J3786" t="s">
        <v>5915</v>
      </c>
      <c r="K3786" t="str">
        <f t="shared" si="228"/>
        <v>MSV-163MS-366-369</v>
      </c>
      <c r="L3786" t="str">
        <f>_xlfn.XLOOKUP(E3786,LD_PROJETOS!A:A,LD_PROJETOS!H:H)</f>
        <v>TR</v>
      </c>
      <c r="M3786" t="str">
        <f t="shared" si="229"/>
        <v/>
      </c>
      <c r="N3786" t="str">
        <f t="shared" si="230"/>
        <v>C:\Users\luis.nunes\OneDrive - ATERPA\00.SERVIDOR\SALA TÉCNICA\00.PROJETOS\02.DOCUMENTOS\ANO 02\MSV-163MS-366-369\TR</v>
      </c>
    </row>
    <row r="3787" spans="1:14" x14ac:dyDescent="0.3">
      <c r="A3787" t="s">
        <v>6243</v>
      </c>
      <c r="B3787">
        <v>20094969</v>
      </c>
      <c r="C3787" t="s">
        <v>6244</v>
      </c>
      <c r="D3787" s="11">
        <v>46038</v>
      </c>
      <c r="E3787" t="s">
        <v>6354</v>
      </c>
      <c r="F3787" t="s">
        <v>5907</v>
      </c>
      <c r="G3787" t="s">
        <v>2788</v>
      </c>
      <c r="H3787" t="str">
        <f>IF(_xlfn.XLOOKUP(E3787,LD_01[DOCUMENTO],LD_01[REVISÃO])=F3787,"VIGENTE","OBSOLETO")</f>
        <v>VIGENTE</v>
      </c>
      <c r="I3787" t="s">
        <v>6355</v>
      </c>
      <c r="J3787" t="s">
        <v>5915</v>
      </c>
      <c r="K3787" t="str">
        <f t="shared" si="228"/>
        <v>MSV-163MS-366-369</v>
      </c>
      <c r="L3787" t="str">
        <f>_xlfn.XLOOKUP(E3787,LD_PROJETOS!A:A,LD_PROJETOS!H:H)</f>
        <v>TR</v>
      </c>
      <c r="M3787" t="str">
        <f t="shared" si="229"/>
        <v/>
      </c>
      <c r="N3787" t="str">
        <f t="shared" si="230"/>
        <v>C:\Users\luis.nunes\OneDrive - ATERPA\00.SERVIDOR\SALA TÉCNICA\00.PROJETOS\02.DOCUMENTOS\ANO 02\MSV-163MS-366-369\TR</v>
      </c>
    </row>
    <row r="3788" spans="1:14" x14ac:dyDescent="0.3">
      <c r="A3788" t="s">
        <v>6403</v>
      </c>
      <c r="B3788">
        <v>1102233</v>
      </c>
      <c r="C3788" t="s">
        <v>7118</v>
      </c>
      <c r="D3788" s="11">
        <v>46041</v>
      </c>
      <c r="E3788" t="s">
        <v>7119</v>
      </c>
      <c r="F3788" t="s">
        <v>5908</v>
      </c>
      <c r="G3788" t="s">
        <v>2787</v>
      </c>
      <c r="H3788" t="str">
        <f>IF(_xlfn.XLOOKUP(E3788,LD_01[DOCUMENTO],LD_01[REVISÃO])=F3788,"VIGENTE","OBSOLETO")</f>
        <v>VIGENTE</v>
      </c>
      <c r="I3788" t="s">
        <v>7477</v>
      </c>
      <c r="J3788" t="s">
        <v>5915</v>
      </c>
      <c r="K3788" t="str">
        <f t="shared" ref="K3788:K3851" si="231">"MSV-163MS-"&amp;I3788</f>
        <v>MSV-163MS-373-385</v>
      </c>
      <c r="L3788" t="str">
        <f>_xlfn.XLOOKUP(E3788,LD_PROJETOS!A:A,LD_PROJETOS!H:H)</f>
        <v>DR</v>
      </c>
      <c r="M3788" t="str">
        <f t="shared" ref="M3788:M3851" si="232">IF(H3788&lt;&gt;"OBSOLETO","",H3788)</f>
        <v/>
      </c>
      <c r="N3788" t="str">
        <f t="shared" ref="N3788:N3851" si="233">_xlfn.TEXTJOIN("\",TRUE,J3788:M3788)</f>
        <v>C:\Users\luis.nunes\OneDrive - ATERPA\00.SERVIDOR\SALA TÉCNICA\00.PROJETOS\02.DOCUMENTOS\ANO 02\MSV-163MS-373-385\DR</v>
      </c>
    </row>
    <row r="3789" spans="1:14" x14ac:dyDescent="0.3">
      <c r="A3789" t="s">
        <v>6404</v>
      </c>
      <c r="B3789">
        <v>52659780</v>
      </c>
      <c r="C3789" t="s">
        <v>7118</v>
      </c>
      <c r="D3789" s="11">
        <v>46041</v>
      </c>
      <c r="E3789" t="s">
        <v>7119</v>
      </c>
      <c r="F3789" t="s">
        <v>5908</v>
      </c>
      <c r="G3789" t="s">
        <v>2788</v>
      </c>
      <c r="H3789" t="str">
        <f>IF(_xlfn.XLOOKUP(E3789,LD_01[DOCUMENTO],LD_01[REVISÃO])=F3789,"VIGENTE","OBSOLETO")</f>
        <v>VIGENTE</v>
      </c>
      <c r="I3789" t="s">
        <v>7477</v>
      </c>
      <c r="J3789" t="s">
        <v>5915</v>
      </c>
      <c r="K3789" t="str">
        <f t="shared" si="231"/>
        <v>MSV-163MS-373-385</v>
      </c>
      <c r="L3789" t="str">
        <f>_xlfn.XLOOKUP(E3789,LD_PROJETOS!A:A,LD_PROJETOS!H:H)</f>
        <v>DR</v>
      </c>
      <c r="M3789" t="str">
        <f t="shared" si="232"/>
        <v/>
      </c>
      <c r="N3789" t="str">
        <f t="shared" si="233"/>
        <v>C:\Users\luis.nunes\OneDrive - ATERPA\00.SERVIDOR\SALA TÉCNICA\00.PROJETOS\02.DOCUMENTOS\ANO 02\MSV-163MS-373-385\DR</v>
      </c>
    </row>
    <row r="3790" spans="1:14" x14ac:dyDescent="0.3">
      <c r="A3790" t="s">
        <v>6405</v>
      </c>
      <c r="B3790">
        <v>9500102</v>
      </c>
      <c r="C3790" t="s">
        <v>7118</v>
      </c>
      <c r="D3790" s="11">
        <v>46041</v>
      </c>
      <c r="E3790" t="s">
        <v>7120</v>
      </c>
      <c r="F3790" t="s">
        <v>5912</v>
      </c>
      <c r="G3790" t="s">
        <v>2787</v>
      </c>
      <c r="H3790" t="str">
        <f>IF(_xlfn.XLOOKUP(E3790,LD_01[DOCUMENTO],LD_01[REVISÃO])=F3790,"VIGENTE","OBSOLETO")</f>
        <v>VIGENTE</v>
      </c>
      <c r="I3790" t="s">
        <v>7477</v>
      </c>
      <c r="J3790" t="s">
        <v>5915</v>
      </c>
      <c r="K3790" t="str">
        <f t="shared" si="231"/>
        <v>MSV-163MS-373-385</v>
      </c>
      <c r="L3790" t="str">
        <f>_xlfn.XLOOKUP(E3790,LD_PROJETOS!A:A,LD_PROJETOS!H:H)</f>
        <v>DR</v>
      </c>
      <c r="M3790" t="str">
        <f t="shared" si="232"/>
        <v/>
      </c>
      <c r="N3790" t="str">
        <f t="shared" si="233"/>
        <v>C:\Users\luis.nunes\OneDrive - ATERPA\00.SERVIDOR\SALA TÉCNICA\00.PROJETOS\02.DOCUMENTOS\ANO 02\MSV-163MS-373-385\DR</v>
      </c>
    </row>
    <row r="3791" spans="1:14" x14ac:dyDescent="0.3">
      <c r="A3791" t="s">
        <v>6406</v>
      </c>
      <c r="B3791">
        <v>619404</v>
      </c>
      <c r="C3791" t="s">
        <v>7118</v>
      </c>
      <c r="D3791" s="11">
        <v>46041</v>
      </c>
      <c r="E3791" t="s">
        <v>7120</v>
      </c>
      <c r="F3791" t="s">
        <v>5912</v>
      </c>
      <c r="G3791" t="s">
        <v>2788</v>
      </c>
      <c r="H3791" t="str">
        <f>IF(_xlfn.XLOOKUP(E3791,LD_01[DOCUMENTO],LD_01[REVISÃO])=F3791,"VIGENTE","OBSOLETO")</f>
        <v>VIGENTE</v>
      </c>
      <c r="I3791" t="s">
        <v>7477</v>
      </c>
      <c r="J3791" t="s">
        <v>5915</v>
      </c>
      <c r="K3791" t="str">
        <f t="shared" si="231"/>
        <v>MSV-163MS-373-385</v>
      </c>
      <c r="L3791" t="str">
        <f>_xlfn.XLOOKUP(E3791,LD_PROJETOS!A:A,LD_PROJETOS!H:H)</f>
        <v>DR</v>
      </c>
      <c r="M3791" t="str">
        <f t="shared" si="232"/>
        <v/>
      </c>
      <c r="N3791" t="str">
        <f t="shared" si="233"/>
        <v>C:\Users\luis.nunes\OneDrive - ATERPA\00.SERVIDOR\SALA TÉCNICA\00.PROJETOS\02.DOCUMENTOS\ANO 02\MSV-163MS-373-385\DR</v>
      </c>
    </row>
    <row r="3792" spans="1:14" x14ac:dyDescent="0.3">
      <c r="A3792" t="s">
        <v>6407</v>
      </c>
      <c r="B3792">
        <v>9498070</v>
      </c>
      <c r="C3792" t="s">
        <v>7118</v>
      </c>
      <c r="D3792" s="11">
        <v>46041</v>
      </c>
      <c r="E3792" t="s">
        <v>7121</v>
      </c>
      <c r="F3792" t="s">
        <v>5912</v>
      </c>
      <c r="G3792" t="s">
        <v>2787</v>
      </c>
      <c r="H3792" t="str">
        <f>IF(_xlfn.XLOOKUP(E3792,LD_01[DOCUMENTO],LD_01[REVISÃO])=F3792,"VIGENTE","OBSOLETO")</f>
        <v>VIGENTE</v>
      </c>
      <c r="I3792" t="s">
        <v>7477</v>
      </c>
      <c r="J3792" t="s">
        <v>5915</v>
      </c>
      <c r="K3792" t="str">
        <f t="shared" si="231"/>
        <v>MSV-163MS-373-385</v>
      </c>
      <c r="L3792" t="str">
        <f>_xlfn.XLOOKUP(E3792,LD_PROJETOS!A:A,LD_PROJETOS!H:H)</f>
        <v>DR</v>
      </c>
      <c r="M3792" t="str">
        <f t="shared" si="232"/>
        <v/>
      </c>
      <c r="N3792" t="str">
        <f t="shared" si="233"/>
        <v>C:\Users\luis.nunes\OneDrive - ATERPA\00.SERVIDOR\SALA TÉCNICA\00.PROJETOS\02.DOCUMENTOS\ANO 02\MSV-163MS-373-385\DR</v>
      </c>
    </row>
    <row r="3793" spans="1:14" x14ac:dyDescent="0.3">
      <c r="A3793" t="s">
        <v>6408</v>
      </c>
      <c r="B3793">
        <v>584956</v>
      </c>
      <c r="C3793" t="s">
        <v>7118</v>
      </c>
      <c r="D3793" s="11">
        <v>46041</v>
      </c>
      <c r="E3793" t="s">
        <v>7121</v>
      </c>
      <c r="F3793" t="s">
        <v>5912</v>
      </c>
      <c r="G3793" t="s">
        <v>2788</v>
      </c>
      <c r="H3793" t="str">
        <f>IF(_xlfn.XLOOKUP(E3793,LD_01[DOCUMENTO],LD_01[REVISÃO])=F3793,"VIGENTE","OBSOLETO")</f>
        <v>VIGENTE</v>
      </c>
      <c r="I3793" t="s">
        <v>7477</v>
      </c>
      <c r="J3793" t="s">
        <v>5915</v>
      </c>
      <c r="K3793" t="str">
        <f t="shared" si="231"/>
        <v>MSV-163MS-373-385</v>
      </c>
      <c r="L3793" t="str">
        <f>_xlfn.XLOOKUP(E3793,LD_PROJETOS!A:A,LD_PROJETOS!H:H)</f>
        <v>DR</v>
      </c>
      <c r="M3793" t="str">
        <f t="shared" si="232"/>
        <v/>
      </c>
      <c r="N3793" t="str">
        <f t="shared" si="233"/>
        <v>C:\Users\luis.nunes\OneDrive - ATERPA\00.SERVIDOR\SALA TÉCNICA\00.PROJETOS\02.DOCUMENTOS\ANO 02\MSV-163MS-373-385\DR</v>
      </c>
    </row>
    <row r="3794" spans="1:14" x14ac:dyDescent="0.3">
      <c r="A3794" t="s">
        <v>6409</v>
      </c>
      <c r="B3794">
        <v>9488895</v>
      </c>
      <c r="C3794" t="s">
        <v>7118</v>
      </c>
      <c r="D3794" s="11">
        <v>46041</v>
      </c>
      <c r="E3794" t="s">
        <v>7122</v>
      </c>
      <c r="F3794" t="s">
        <v>5912</v>
      </c>
      <c r="G3794" t="s">
        <v>2787</v>
      </c>
      <c r="H3794" t="str">
        <f>IF(_xlfn.XLOOKUP(E3794,LD_01[DOCUMENTO],LD_01[REVISÃO])=F3794,"VIGENTE","OBSOLETO")</f>
        <v>VIGENTE</v>
      </c>
      <c r="I3794" t="s">
        <v>7477</v>
      </c>
      <c r="J3794" t="s">
        <v>5915</v>
      </c>
      <c r="K3794" t="str">
        <f t="shared" si="231"/>
        <v>MSV-163MS-373-385</v>
      </c>
      <c r="L3794" t="str">
        <f>_xlfn.XLOOKUP(E3794,LD_PROJETOS!A:A,LD_PROJETOS!H:H)</f>
        <v>DR</v>
      </c>
      <c r="M3794" t="str">
        <f t="shared" si="232"/>
        <v/>
      </c>
      <c r="N3794" t="str">
        <f t="shared" si="233"/>
        <v>C:\Users\luis.nunes\OneDrive - ATERPA\00.SERVIDOR\SALA TÉCNICA\00.PROJETOS\02.DOCUMENTOS\ANO 02\MSV-163MS-373-385\DR</v>
      </c>
    </row>
    <row r="3795" spans="1:14" x14ac:dyDescent="0.3">
      <c r="A3795" t="s">
        <v>6410</v>
      </c>
      <c r="B3795">
        <v>553800</v>
      </c>
      <c r="C3795" t="s">
        <v>7118</v>
      </c>
      <c r="D3795" s="11">
        <v>46041</v>
      </c>
      <c r="E3795" t="s">
        <v>7122</v>
      </c>
      <c r="F3795" t="s">
        <v>5912</v>
      </c>
      <c r="G3795" t="s">
        <v>2788</v>
      </c>
      <c r="H3795" t="str">
        <f>IF(_xlfn.XLOOKUP(E3795,LD_01[DOCUMENTO],LD_01[REVISÃO])=F3795,"VIGENTE","OBSOLETO")</f>
        <v>VIGENTE</v>
      </c>
      <c r="I3795" t="s">
        <v>7477</v>
      </c>
      <c r="J3795" t="s">
        <v>5915</v>
      </c>
      <c r="K3795" t="str">
        <f t="shared" si="231"/>
        <v>MSV-163MS-373-385</v>
      </c>
      <c r="L3795" t="str">
        <f>_xlfn.XLOOKUP(E3795,LD_PROJETOS!A:A,LD_PROJETOS!H:H)</f>
        <v>DR</v>
      </c>
      <c r="M3795" t="str">
        <f t="shared" si="232"/>
        <v/>
      </c>
      <c r="N3795" t="str">
        <f t="shared" si="233"/>
        <v>C:\Users\luis.nunes\OneDrive - ATERPA\00.SERVIDOR\SALA TÉCNICA\00.PROJETOS\02.DOCUMENTOS\ANO 02\MSV-163MS-373-385\DR</v>
      </c>
    </row>
    <row r="3796" spans="1:14" x14ac:dyDescent="0.3">
      <c r="A3796" t="s">
        <v>6411</v>
      </c>
      <c r="B3796">
        <v>9489779</v>
      </c>
      <c r="C3796" t="s">
        <v>7118</v>
      </c>
      <c r="D3796" s="11">
        <v>46041</v>
      </c>
      <c r="E3796" t="s">
        <v>7123</v>
      </c>
      <c r="F3796" t="s">
        <v>5912</v>
      </c>
      <c r="G3796" t="s">
        <v>2787</v>
      </c>
      <c r="H3796" t="str">
        <f>IF(_xlfn.XLOOKUP(E3796,LD_01[DOCUMENTO],LD_01[REVISÃO])=F3796,"VIGENTE","OBSOLETO")</f>
        <v>VIGENTE</v>
      </c>
      <c r="I3796" t="s">
        <v>7477</v>
      </c>
      <c r="J3796" t="s">
        <v>5915</v>
      </c>
      <c r="K3796" t="str">
        <f t="shared" si="231"/>
        <v>MSV-163MS-373-385</v>
      </c>
      <c r="L3796" t="str">
        <f>_xlfn.XLOOKUP(E3796,LD_PROJETOS!A:A,LD_PROJETOS!H:H)</f>
        <v>DR</v>
      </c>
      <c r="M3796" t="str">
        <f t="shared" si="232"/>
        <v/>
      </c>
      <c r="N3796" t="str">
        <f t="shared" si="233"/>
        <v>C:\Users\luis.nunes\OneDrive - ATERPA\00.SERVIDOR\SALA TÉCNICA\00.PROJETOS\02.DOCUMENTOS\ANO 02\MSV-163MS-373-385\DR</v>
      </c>
    </row>
    <row r="3797" spans="1:14" x14ac:dyDescent="0.3">
      <c r="A3797" t="s">
        <v>6412</v>
      </c>
      <c r="B3797">
        <v>824691</v>
      </c>
      <c r="C3797" t="s">
        <v>7118</v>
      </c>
      <c r="D3797" s="11">
        <v>46041</v>
      </c>
      <c r="E3797" t="s">
        <v>7123</v>
      </c>
      <c r="F3797" t="s">
        <v>5912</v>
      </c>
      <c r="G3797" t="s">
        <v>2788</v>
      </c>
      <c r="H3797" t="str">
        <f>IF(_xlfn.XLOOKUP(E3797,LD_01[DOCUMENTO],LD_01[REVISÃO])=F3797,"VIGENTE","OBSOLETO")</f>
        <v>VIGENTE</v>
      </c>
      <c r="I3797" t="s">
        <v>7477</v>
      </c>
      <c r="J3797" t="s">
        <v>5915</v>
      </c>
      <c r="K3797" t="str">
        <f t="shared" si="231"/>
        <v>MSV-163MS-373-385</v>
      </c>
      <c r="L3797" t="str">
        <f>_xlfn.XLOOKUP(E3797,LD_PROJETOS!A:A,LD_PROJETOS!H:H)</f>
        <v>DR</v>
      </c>
      <c r="M3797" t="str">
        <f t="shared" si="232"/>
        <v/>
      </c>
      <c r="N3797" t="str">
        <f t="shared" si="233"/>
        <v>C:\Users\luis.nunes\OneDrive - ATERPA\00.SERVIDOR\SALA TÉCNICA\00.PROJETOS\02.DOCUMENTOS\ANO 02\MSV-163MS-373-385\DR</v>
      </c>
    </row>
    <row r="3798" spans="1:14" x14ac:dyDescent="0.3">
      <c r="A3798" t="s">
        <v>6413</v>
      </c>
      <c r="B3798">
        <v>9489686</v>
      </c>
      <c r="C3798" t="s">
        <v>7118</v>
      </c>
      <c r="D3798" s="11">
        <v>46041</v>
      </c>
      <c r="E3798" t="s">
        <v>7124</v>
      </c>
      <c r="F3798" t="s">
        <v>5912</v>
      </c>
      <c r="G3798" t="s">
        <v>2787</v>
      </c>
      <c r="H3798" t="str">
        <f>IF(_xlfn.XLOOKUP(E3798,LD_01[DOCUMENTO],LD_01[REVISÃO])=F3798,"VIGENTE","OBSOLETO")</f>
        <v>VIGENTE</v>
      </c>
      <c r="I3798" t="s">
        <v>7477</v>
      </c>
      <c r="J3798" t="s">
        <v>5915</v>
      </c>
      <c r="K3798" t="str">
        <f t="shared" si="231"/>
        <v>MSV-163MS-373-385</v>
      </c>
      <c r="L3798" t="str">
        <f>_xlfn.XLOOKUP(E3798,LD_PROJETOS!A:A,LD_PROJETOS!H:H)</f>
        <v>DR</v>
      </c>
      <c r="M3798" t="str">
        <f t="shared" si="232"/>
        <v/>
      </c>
      <c r="N3798" t="str">
        <f t="shared" si="233"/>
        <v>C:\Users\luis.nunes\OneDrive - ATERPA\00.SERVIDOR\SALA TÉCNICA\00.PROJETOS\02.DOCUMENTOS\ANO 02\MSV-163MS-373-385\DR</v>
      </c>
    </row>
    <row r="3799" spans="1:14" x14ac:dyDescent="0.3">
      <c r="A3799" t="s">
        <v>6414</v>
      </c>
      <c r="B3799">
        <v>661822</v>
      </c>
      <c r="C3799" t="s">
        <v>7118</v>
      </c>
      <c r="D3799" s="11">
        <v>46041</v>
      </c>
      <c r="E3799" t="s">
        <v>7124</v>
      </c>
      <c r="F3799" t="s">
        <v>5912</v>
      </c>
      <c r="G3799" t="s">
        <v>2788</v>
      </c>
      <c r="H3799" t="str">
        <f>IF(_xlfn.XLOOKUP(E3799,LD_01[DOCUMENTO],LD_01[REVISÃO])=F3799,"VIGENTE","OBSOLETO")</f>
        <v>VIGENTE</v>
      </c>
      <c r="I3799" t="s">
        <v>7477</v>
      </c>
      <c r="J3799" t="s">
        <v>5915</v>
      </c>
      <c r="K3799" t="str">
        <f t="shared" si="231"/>
        <v>MSV-163MS-373-385</v>
      </c>
      <c r="L3799" t="str">
        <f>_xlfn.XLOOKUP(E3799,LD_PROJETOS!A:A,LD_PROJETOS!H:H)</f>
        <v>DR</v>
      </c>
      <c r="M3799" t="str">
        <f t="shared" si="232"/>
        <v/>
      </c>
      <c r="N3799" t="str">
        <f t="shared" si="233"/>
        <v>C:\Users\luis.nunes\OneDrive - ATERPA\00.SERVIDOR\SALA TÉCNICA\00.PROJETOS\02.DOCUMENTOS\ANO 02\MSV-163MS-373-385\DR</v>
      </c>
    </row>
    <row r="3800" spans="1:14" x14ac:dyDescent="0.3">
      <c r="A3800" t="s">
        <v>6415</v>
      </c>
      <c r="B3800">
        <v>9489951</v>
      </c>
      <c r="C3800" t="s">
        <v>7118</v>
      </c>
      <c r="D3800" s="11">
        <v>46041</v>
      </c>
      <c r="E3800" t="s">
        <v>7125</v>
      </c>
      <c r="F3800" t="s">
        <v>5912</v>
      </c>
      <c r="G3800" t="s">
        <v>2787</v>
      </c>
      <c r="H3800" t="str">
        <f>IF(_xlfn.XLOOKUP(E3800,LD_01[DOCUMENTO],LD_01[REVISÃO])=F3800,"VIGENTE","OBSOLETO")</f>
        <v>VIGENTE</v>
      </c>
      <c r="I3800" t="s">
        <v>7477</v>
      </c>
      <c r="J3800" t="s">
        <v>5915</v>
      </c>
      <c r="K3800" t="str">
        <f t="shared" si="231"/>
        <v>MSV-163MS-373-385</v>
      </c>
      <c r="L3800" t="str">
        <f>_xlfn.XLOOKUP(E3800,LD_PROJETOS!A:A,LD_PROJETOS!H:H)</f>
        <v>DR</v>
      </c>
      <c r="M3800" t="str">
        <f t="shared" si="232"/>
        <v/>
      </c>
      <c r="N3800" t="str">
        <f t="shared" si="233"/>
        <v>C:\Users\luis.nunes\OneDrive - ATERPA\00.SERVIDOR\SALA TÉCNICA\00.PROJETOS\02.DOCUMENTOS\ANO 02\MSV-163MS-373-385\DR</v>
      </c>
    </row>
    <row r="3801" spans="1:14" x14ac:dyDescent="0.3">
      <c r="A3801" t="s">
        <v>6416</v>
      </c>
      <c r="B3801">
        <v>954080</v>
      </c>
      <c r="C3801" t="s">
        <v>7118</v>
      </c>
      <c r="D3801" s="11">
        <v>46041</v>
      </c>
      <c r="E3801" t="s">
        <v>7125</v>
      </c>
      <c r="F3801" t="s">
        <v>5912</v>
      </c>
      <c r="G3801" t="s">
        <v>2788</v>
      </c>
      <c r="H3801" t="str">
        <f>IF(_xlfn.XLOOKUP(E3801,LD_01[DOCUMENTO],LD_01[REVISÃO])=F3801,"VIGENTE","OBSOLETO")</f>
        <v>VIGENTE</v>
      </c>
      <c r="I3801" t="s">
        <v>7477</v>
      </c>
      <c r="J3801" t="s">
        <v>5915</v>
      </c>
      <c r="K3801" t="str">
        <f t="shared" si="231"/>
        <v>MSV-163MS-373-385</v>
      </c>
      <c r="L3801" t="str">
        <f>_xlfn.XLOOKUP(E3801,LD_PROJETOS!A:A,LD_PROJETOS!H:H)</f>
        <v>DR</v>
      </c>
      <c r="M3801" t="str">
        <f t="shared" si="232"/>
        <v/>
      </c>
      <c r="N3801" t="str">
        <f t="shared" si="233"/>
        <v>C:\Users\luis.nunes\OneDrive - ATERPA\00.SERVIDOR\SALA TÉCNICA\00.PROJETOS\02.DOCUMENTOS\ANO 02\MSV-163MS-373-385\DR</v>
      </c>
    </row>
    <row r="3802" spans="1:14" x14ac:dyDescent="0.3">
      <c r="A3802" t="s">
        <v>6417</v>
      </c>
      <c r="B3802">
        <v>9495574</v>
      </c>
      <c r="C3802" t="s">
        <v>7118</v>
      </c>
      <c r="D3802" s="11">
        <v>46041</v>
      </c>
      <c r="E3802" t="s">
        <v>7126</v>
      </c>
      <c r="F3802" t="s">
        <v>5912</v>
      </c>
      <c r="G3802" t="s">
        <v>2787</v>
      </c>
      <c r="H3802" t="str">
        <f>IF(_xlfn.XLOOKUP(E3802,LD_01[DOCUMENTO],LD_01[REVISÃO])=F3802,"VIGENTE","OBSOLETO")</f>
        <v>VIGENTE</v>
      </c>
      <c r="I3802" t="s">
        <v>7477</v>
      </c>
      <c r="J3802" t="s">
        <v>5915</v>
      </c>
      <c r="K3802" t="str">
        <f t="shared" si="231"/>
        <v>MSV-163MS-373-385</v>
      </c>
      <c r="L3802" t="str">
        <f>_xlfn.XLOOKUP(E3802,LD_PROJETOS!A:A,LD_PROJETOS!H:H)</f>
        <v>DR</v>
      </c>
      <c r="M3802" t="str">
        <f t="shared" si="232"/>
        <v/>
      </c>
      <c r="N3802" t="str">
        <f t="shared" si="233"/>
        <v>C:\Users\luis.nunes\OneDrive - ATERPA\00.SERVIDOR\SALA TÉCNICA\00.PROJETOS\02.DOCUMENTOS\ANO 02\MSV-163MS-373-385\DR</v>
      </c>
    </row>
    <row r="3803" spans="1:14" x14ac:dyDescent="0.3">
      <c r="A3803" t="s">
        <v>6418</v>
      </c>
      <c r="B3803">
        <v>886329</v>
      </c>
      <c r="C3803" t="s">
        <v>7118</v>
      </c>
      <c r="D3803" s="11">
        <v>46041</v>
      </c>
      <c r="E3803" t="s">
        <v>7126</v>
      </c>
      <c r="F3803" t="s">
        <v>5912</v>
      </c>
      <c r="G3803" t="s">
        <v>2788</v>
      </c>
      <c r="H3803" t="str">
        <f>IF(_xlfn.XLOOKUP(E3803,LD_01[DOCUMENTO],LD_01[REVISÃO])=F3803,"VIGENTE","OBSOLETO")</f>
        <v>VIGENTE</v>
      </c>
      <c r="I3803" t="s">
        <v>7477</v>
      </c>
      <c r="J3803" t="s">
        <v>5915</v>
      </c>
      <c r="K3803" t="str">
        <f t="shared" si="231"/>
        <v>MSV-163MS-373-385</v>
      </c>
      <c r="L3803" t="str">
        <f>_xlfn.XLOOKUP(E3803,LD_PROJETOS!A:A,LD_PROJETOS!H:H)</f>
        <v>DR</v>
      </c>
      <c r="M3803" t="str">
        <f t="shared" si="232"/>
        <v/>
      </c>
      <c r="N3803" t="str">
        <f t="shared" si="233"/>
        <v>C:\Users\luis.nunes\OneDrive - ATERPA\00.SERVIDOR\SALA TÉCNICA\00.PROJETOS\02.DOCUMENTOS\ANO 02\MSV-163MS-373-385\DR</v>
      </c>
    </row>
    <row r="3804" spans="1:14" x14ac:dyDescent="0.3">
      <c r="A3804" t="s">
        <v>6419</v>
      </c>
      <c r="B3804">
        <v>9487638</v>
      </c>
      <c r="C3804" t="s">
        <v>7118</v>
      </c>
      <c r="D3804" s="11">
        <v>46041</v>
      </c>
      <c r="E3804" t="s">
        <v>7127</v>
      </c>
      <c r="F3804" t="s">
        <v>5912</v>
      </c>
      <c r="G3804" t="s">
        <v>2787</v>
      </c>
      <c r="H3804" t="str">
        <f>IF(_xlfn.XLOOKUP(E3804,LD_01[DOCUMENTO],LD_01[REVISÃO])=F3804,"VIGENTE","OBSOLETO")</f>
        <v>VIGENTE</v>
      </c>
      <c r="I3804" t="s">
        <v>7477</v>
      </c>
      <c r="J3804" t="s">
        <v>5915</v>
      </c>
      <c r="K3804" t="str">
        <f t="shared" si="231"/>
        <v>MSV-163MS-373-385</v>
      </c>
      <c r="L3804" t="str">
        <f>_xlfn.XLOOKUP(E3804,LD_PROJETOS!A:A,LD_PROJETOS!H:H)</f>
        <v>DR</v>
      </c>
      <c r="M3804" t="str">
        <f t="shared" si="232"/>
        <v/>
      </c>
      <c r="N3804" t="str">
        <f t="shared" si="233"/>
        <v>C:\Users\luis.nunes\OneDrive - ATERPA\00.SERVIDOR\SALA TÉCNICA\00.PROJETOS\02.DOCUMENTOS\ANO 02\MSV-163MS-373-385\DR</v>
      </c>
    </row>
    <row r="3805" spans="1:14" x14ac:dyDescent="0.3">
      <c r="A3805" t="s">
        <v>6420</v>
      </c>
      <c r="B3805">
        <v>583148</v>
      </c>
      <c r="C3805" t="s">
        <v>7118</v>
      </c>
      <c r="D3805" s="11">
        <v>46041</v>
      </c>
      <c r="E3805" t="s">
        <v>7127</v>
      </c>
      <c r="F3805" t="s">
        <v>5912</v>
      </c>
      <c r="G3805" t="s">
        <v>2788</v>
      </c>
      <c r="H3805" t="str">
        <f>IF(_xlfn.XLOOKUP(E3805,LD_01[DOCUMENTO],LD_01[REVISÃO])=F3805,"VIGENTE","OBSOLETO")</f>
        <v>VIGENTE</v>
      </c>
      <c r="I3805" t="s">
        <v>7477</v>
      </c>
      <c r="J3805" t="s">
        <v>5915</v>
      </c>
      <c r="K3805" t="str">
        <f t="shared" si="231"/>
        <v>MSV-163MS-373-385</v>
      </c>
      <c r="L3805" t="str">
        <f>_xlfn.XLOOKUP(E3805,LD_PROJETOS!A:A,LD_PROJETOS!H:H)</f>
        <v>DR</v>
      </c>
      <c r="M3805" t="str">
        <f t="shared" si="232"/>
        <v/>
      </c>
      <c r="N3805" t="str">
        <f t="shared" si="233"/>
        <v>C:\Users\luis.nunes\OneDrive - ATERPA\00.SERVIDOR\SALA TÉCNICA\00.PROJETOS\02.DOCUMENTOS\ANO 02\MSV-163MS-373-385\DR</v>
      </c>
    </row>
    <row r="3806" spans="1:14" x14ac:dyDescent="0.3">
      <c r="A3806" t="s">
        <v>6421</v>
      </c>
      <c r="B3806">
        <v>9488509</v>
      </c>
      <c r="C3806" t="s">
        <v>7118</v>
      </c>
      <c r="D3806" s="11">
        <v>46041</v>
      </c>
      <c r="E3806" t="s">
        <v>7128</v>
      </c>
      <c r="F3806" t="s">
        <v>5912</v>
      </c>
      <c r="G3806" t="s">
        <v>2787</v>
      </c>
      <c r="H3806" t="str">
        <f>IF(_xlfn.XLOOKUP(E3806,LD_01[DOCUMENTO],LD_01[REVISÃO])=F3806,"VIGENTE","OBSOLETO")</f>
        <v>VIGENTE</v>
      </c>
      <c r="I3806" t="s">
        <v>7477</v>
      </c>
      <c r="J3806" t="s">
        <v>5915</v>
      </c>
      <c r="K3806" t="str">
        <f t="shared" si="231"/>
        <v>MSV-163MS-373-385</v>
      </c>
      <c r="L3806" t="str">
        <f>_xlfn.XLOOKUP(E3806,LD_PROJETOS!A:A,LD_PROJETOS!H:H)</f>
        <v>DR</v>
      </c>
      <c r="M3806" t="str">
        <f t="shared" si="232"/>
        <v/>
      </c>
      <c r="N3806" t="str">
        <f t="shared" si="233"/>
        <v>C:\Users\luis.nunes\OneDrive - ATERPA\00.SERVIDOR\SALA TÉCNICA\00.PROJETOS\02.DOCUMENTOS\ANO 02\MSV-163MS-373-385\DR</v>
      </c>
    </row>
    <row r="3807" spans="1:14" x14ac:dyDescent="0.3">
      <c r="A3807" t="s">
        <v>6422</v>
      </c>
      <c r="B3807">
        <v>563809</v>
      </c>
      <c r="C3807" t="s">
        <v>7118</v>
      </c>
      <c r="D3807" s="11">
        <v>46041</v>
      </c>
      <c r="E3807" t="s">
        <v>7128</v>
      </c>
      <c r="F3807" t="s">
        <v>5912</v>
      </c>
      <c r="G3807" t="s">
        <v>2788</v>
      </c>
      <c r="H3807" t="str">
        <f>IF(_xlfn.XLOOKUP(E3807,LD_01[DOCUMENTO],LD_01[REVISÃO])=F3807,"VIGENTE","OBSOLETO")</f>
        <v>VIGENTE</v>
      </c>
      <c r="I3807" t="s">
        <v>7477</v>
      </c>
      <c r="J3807" t="s">
        <v>5915</v>
      </c>
      <c r="K3807" t="str">
        <f t="shared" si="231"/>
        <v>MSV-163MS-373-385</v>
      </c>
      <c r="L3807" t="str">
        <f>_xlfn.XLOOKUP(E3807,LD_PROJETOS!A:A,LD_PROJETOS!H:H)</f>
        <v>DR</v>
      </c>
      <c r="M3807" t="str">
        <f t="shared" si="232"/>
        <v/>
      </c>
      <c r="N3807" t="str">
        <f t="shared" si="233"/>
        <v>C:\Users\luis.nunes\OneDrive - ATERPA\00.SERVIDOR\SALA TÉCNICA\00.PROJETOS\02.DOCUMENTOS\ANO 02\MSV-163MS-373-385\DR</v>
      </c>
    </row>
    <row r="3808" spans="1:14" x14ac:dyDescent="0.3">
      <c r="A3808" t="s">
        <v>6423</v>
      </c>
      <c r="B3808">
        <v>9488007</v>
      </c>
      <c r="C3808" t="s">
        <v>7118</v>
      </c>
      <c r="D3808" s="11">
        <v>46041</v>
      </c>
      <c r="E3808" t="s">
        <v>7129</v>
      </c>
      <c r="F3808" t="s">
        <v>5912</v>
      </c>
      <c r="G3808" t="s">
        <v>2787</v>
      </c>
      <c r="H3808" t="str">
        <f>IF(_xlfn.XLOOKUP(E3808,LD_01[DOCUMENTO],LD_01[REVISÃO])=F3808,"VIGENTE","OBSOLETO")</f>
        <v>VIGENTE</v>
      </c>
      <c r="I3808" t="s">
        <v>7477</v>
      </c>
      <c r="J3808" t="s">
        <v>5915</v>
      </c>
      <c r="K3808" t="str">
        <f t="shared" si="231"/>
        <v>MSV-163MS-373-385</v>
      </c>
      <c r="L3808" t="str">
        <f>_xlfn.XLOOKUP(E3808,LD_PROJETOS!A:A,LD_PROJETOS!H:H)</f>
        <v>DR</v>
      </c>
      <c r="M3808" t="str">
        <f t="shared" si="232"/>
        <v/>
      </c>
      <c r="N3808" t="str">
        <f t="shared" si="233"/>
        <v>C:\Users\luis.nunes\OneDrive - ATERPA\00.SERVIDOR\SALA TÉCNICA\00.PROJETOS\02.DOCUMENTOS\ANO 02\MSV-163MS-373-385\DR</v>
      </c>
    </row>
    <row r="3809" spans="1:14" x14ac:dyDescent="0.3">
      <c r="A3809" t="s">
        <v>6424</v>
      </c>
      <c r="B3809">
        <v>556577</v>
      </c>
      <c r="C3809" t="s">
        <v>7118</v>
      </c>
      <c r="D3809" s="11">
        <v>46041</v>
      </c>
      <c r="E3809" t="s">
        <v>7129</v>
      </c>
      <c r="F3809" t="s">
        <v>5912</v>
      </c>
      <c r="G3809" t="s">
        <v>2788</v>
      </c>
      <c r="H3809" t="str">
        <f>IF(_xlfn.XLOOKUP(E3809,LD_01[DOCUMENTO],LD_01[REVISÃO])=F3809,"VIGENTE","OBSOLETO")</f>
        <v>VIGENTE</v>
      </c>
      <c r="I3809" t="s">
        <v>7477</v>
      </c>
      <c r="J3809" t="s">
        <v>5915</v>
      </c>
      <c r="K3809" t="str">
        <f t="shared" si="231"/>
        <v>MSV-163MS-373-385</v>
      </c>
      <c r="L3809" t="str">
        <f>_xlfn.XLOOKUP(E3809,LD_PROJETOS!A:A,LD_PROJETOS!H:H)</f>
        <v>DR</v>
      </c>
      <c r="M3809" t="str">
        <f t="shared" si="232"/>
        <v/>
      </c>
      <c r="N3809" t="str">
        <f t="shared" si="233"/>
        <v>C:\Users\luis.nunes\OneDrive - ATERPA\00.SERVIDOR\SALA TÉCNICA\00.PROJETOS\02.DOCUMENTOS\ANO 02\MSV-163MS-373-385\DR</v>
      </c>
    </row>
    <row r="3810" spans="1:14" x14ac:dyDescent="0.3">
      <c r="A3810" t="s">
        <v>6425</v>
      </c>
      <c r="B3810">
        <v>9488509</v>
      </c>
      <c r="C3810" t="s">
        <v>7118</v>
      </c>
      <c r="D3810" s="11">
        <v>46041</v>
      </c>
      <c r="E3810" t="s">
        <v>7130</v>
      </c>
      <c r="F3810" t="s">
        <v>5912</v>
      </c>
      <c r="G3810" t="s">
        <v>2787</v>
      </c>
      <c r="H3810" t="str">
        <f>IF(_xlfn.XLOOKUP(E3810,LD_01[DOCUMENTO],LD_01[REVISÃO])=F3810,"VIGENTE","OBSOLETO")</f>
        <v>VIGENTE</v>
      </c>
      <c r="I3810" t="s">
        <v>7477</v>
      </c>
      <c r="J3810" t="s">
        <v>5915</v>
      </c>
      <c r="K3810" t="str">
        <f t="shared" si="231"/>
        <v>MSV-163MS-373-385</v>
      </c>
      <c r="L3810" t="str">
        <f>_xlfn.XLOOKUP(E3810,LD_PROJETOS!A:A,LD_PROJETOS!H:H)</f>
        <v>DR</v>
      </c>
      <c r="M3810" t="str">
        <f t="shared" si="232"/>
        <v/>
      </c>
      <c r="N3810" t="str">
        <f t="shared" si="233"/>
        <v>C:\Users\luis.nunes\OneDrive - ATERPA\00.SERVIDOR\SALA TÉCNICA\00.PROJETOS\02.DOCUMENTOS\ANO 02\MSV-163MS-373-385\DR</v>
      </c>
    </row>
    <row r="3811" spans="1:14" x14ac:dyDescent="0.3">
      <c r="A3811" t="s">
        <v>6426</v>
      </c>
      <c r="B3811">
        <v>560197</v>
      </c>
      <c r="C3811" t="s">
        <v>7118</v>
      </c>
      <c r="D3811" s="11">
        <v>46041</v>
      </c>
      <c r="E3811" t="s">
        <v>7130</v>
      </c>
      <c r="F3811" t="s">
        <v>5912</v>
      </c>
      <c r="G3811" t="s">
        <v>2788</v>
      </c>
      <c r="H3811" t="str">
        <f>IF(_xlfn.XLOOKUP(E3811,LD_01[DOCUMENTO],LD_01[REVISÃO])=F3811,"VIGENTE","OBSOLETO")</f>
        <v>VIGENTE</v>
      </c>
      <c r="I3811" t="s">
        <v>7477</v>
      </c>
      <c r="J3811" t="s">
        <v>5915</v>
      </c>
      <c r="K3811" t="str">
        <f t="shared" si="231"/>
        <v>MSV-163MS-373-385</v>
      </c>
      <c r="L3811" t="str">
        <f>_xlfn.XLOOKUP(E3811,LD_PROJETOS!A:A,LD_PROJETOS!H:H)</f>
        <v>DR</v>
      </c>
      <c r="M3811" t="str">
        <f t="shared" si="232"/>
        <v/>
      </c>
      <c r="N3811" t="str">
        <f t="shared" si="233"/>
        <v>C:\Users\luis.nunes\OneDrive - ATERPA\00.SERVIDOR\SALA TÉCNICA\00.PROJETOS\02.DOCUMENTOS\ANO 02\MSV-163MS-373-385\DR</v>
      </c>
    </row>
    <row r="3812" spans="1:14" x14ac:dyDescent="0.3">
      <c r="A3812" t="s">
        <v>6427</v>
      </c>
      <c r="B3812">
        <v>9496373</v>
      </c>
      <c r="C3812" t="s">
        <v>7118</v>
      </c>
      <c r="D3812" s="11">
        <v>46041</v>
      </c>
      <c r="E3812" t="s">
        <v>7131</v>
      </c>
      <c r="F3812" t="s">
        <v>5912</v>
      </c>
      <c r="G3812" t="s">
        <v>2787</v>
      </c>
      <c r="H3812" t="str">
        <f>IF(_xlfn.XLOOKUP(E3812,LD_01[DOCUMENTO],LD_01[REVISÃO])=F3812,"VIGENTE","OBSOLETO")</f>
        <v>VIGENTE</v>
      </c>
      <c r="I3812" t="s">
        <v>7477</v>
      </c>
      <c r="J3812" t="s">
        <v>5915</v>
      </c>
      <c r="K3812" t="str">
        <f t="shared" si="231"/>
        <v>MSV-163MS-373-385</v>
      </c>
      <c r="L3812" t="str">
        <f>_xlfn.XLOOKUP(E3812,LD_PROJETOS!A:A,LD_PROJETOS!H:H)</f>
        <v>DR</v>
      </c>
      <c r="M3812" t="str">
        <f t="shared" si="232"/>
        <v/>
      </c>
      <c r="N3812" t="str">
        <f t="shared" si="233"/>
        <v>C:\Users\luis.nunes\OneDrive - ATERPA\00.SERVIDOR\SALA TÉCNICA\00.PROJETOS\02.DOCUMENTOS\ANO 02\MSV-163MS-373-385\DR</v>
      </c>
    </row>
    <row r="3813" spans="1:14" x14ac:dyDescent="0.3">
      <c r="A3813" t="s">
        <v>6428</v>
      </c>
      <c r="B3813">
        <v>551893</v>
      </c>
      <c r="C3813" t="s">
        <v>7118</v>
      </c>
      <c r="D3813" s="11">
        <v>46041</v>
      </c>
      <c r="E3813" t="s">
        <v>7131</v>
      </c>
      <c r="F3813" t="s">
        <v>5912</v>
      </c>
      <c r="G3813" t="s">
        <v>2788</v>
      </c>
      <c r="H3813" t="str">
        <f>IF(_xlfn.XLOOKUP(E3813,LD_01[DOCUMENTO],LD_01[REVISÃO])=F3813,"VIGENTE","OBSOLETO")</f>
        <v>VIGENTE</v>
      </c>
      <c r="I3813" t="s">
        <v>7477</v>
      </c>
      <c r="J3813" t="s">
        <v>5915</v>
      </c>
      <c r="K3813" t="str">
        <f t="shared" si="231"/>
        <v>MSV-163MS-373-385</v>
      </c>
      <c r="L3813" t="str">
        <f>_xlfn.XLOOKUP(E3813,LD_PROJETOS!A:A,LD_PROJETOS!H:H)</f>
        <v>DR</v>
      </c>
      <c r="M3813" t="str">
        <f t="shared" si="232"/>
        <v/>
      </c>
      <c r="N3813" t="str">
        <f t="shared" si="233"/>
        <v>C:\Users\luis.nunes\OneDrive - ATERPA\00.SERVIDOR\SALA TÉCNICA\00.PROJETOS\02.DOCUMENTOS\ANO 02\MSV-163MS-373-385\DR</v>
      </c>
    </row>
    <row r="3814" spans="1:14" x14ac:dyDescent="0.3">
      <c r="A3814" t="s">
        <v>6429</v>
      </c>
      <c r="B3814">
        <v>9488333</v>
      </c>
      <c r="C3814" t="s">
        <v>7118</v>
      </c>
      <c r="D3814" s="11">
        <v>46041</v>
      </c>
      <c r="E3814" t="s">
        <v>7132</v>
      </c>
      <c r="F3814" t="s">
        <v>5912</v>
      </c>
      <c r="G3814" t="s">
        <v>2787</v>
      </c>
      <c r="H3814" t="str">
        <f>IF(_xlfn.XLOOKUP(E3814,LD_01[DOCUMENTO],LD_01[REVISÃO])=F3814,"VIGENTE","OBSOLETO")</f>
        <v>VIGENTE</v>
      </c>
      <c r="I3814" t="s">
        <v>7477</v>
      </c>
      <c r="J3814" t="s">
        <v>5915</v>
      </c>
      <c r="K3814" t="str">
        <f t="shared" si="231"/>
        <v>MSV-163MS-373-385</v>
      </c>
      <c r="L3814" t="str">
        <f>_xlfn.XLOOKUP(E3814,LD_PROJETOS!A:A,LD_PROJETOS!H:H)</f>
        <v>DR</v>
      </c>
      <c r="M3814" t="str">
        <f t="shared" si="232"/>
        <v/>
      </c>
      <c r="N3814" t="str">
        <f t="shared" si="233"/>
        <v>C:\Users\luis.nunes\OneDrive - ATERPA\00.SERVIDOR\SALA TÉCNICA\00.PROJETOS\02.DOCUMENTOS\ANO 02\MSV-163MS-373-385\DR</v>
      </c>
    </row>
    <row r="3815" spans="1:14" x14ac:dyDescent="0.3">
      <c r="A3815" t="s">
        <v>6430</v>
      </c>
      <c r="B3815">
        <v>574574</v>
      </c>
      <c r="C3815" t="s">
        <v>7118</v>
      </c>
      <c r="D3815" s="11">
        <v>46041</v>
      </c>
      <c r="E3815" t="s">
        <v>7132</v>
      </c>
      <c r="F3815" t="s">
        <v>5912</v>
      </c>
      <c r="G3815" t="s">
        <v>2788</v>
      </c>
      <c r="H3815" t="str">
        <f>IF(_xlfn.XLOOKUP(E3815,LD_01[DOCUMENTO],LD_01[REVISÃO])=F3815,"VIGENTE","OBSOLETO")</f>
        <v>VIGENTE</v>
      </c>
      <c r="I3815" t="s">
        <v>7477</v>
      </c>
      <c r="J3815" t="s">
        <v>5915</v>
      </c>
      <c r="K3815" t="str">
        <f t="shared" si="231"/>
        <v>MSV-163MS-373-385</v>
      </c>
      <c r="L3815" t="str">
        <f>_xlfn.XLOOKUP(E3815,LD_PROJETOS!A:A,LD_PROJETOS!H:H)</f>
        <v>DR</v>
      </c>
      <c r="M3815" t="str">
        <f t="shared" si="232"/>
        <v/>
      </c>
      <c r="N3815" t="str">
        <f t="shared" si="233"/>
        <v>C:\Users\luis.nunes\OneDrive - ATERPA\00.SERVIDOR\SALA TÉCNICA\00.PROJETOS\02.DOCUMENTOS\ANO 02\MSV-163MS-373-385\DR</v>
      </c>
    </row>
    <row r="3816" spans="1:14" x14ac:dyDescent="0.3">
      <c r="A3816" t="s">
        <v>6431</v>
      </c>
      <c r="B3816">
        <v>9488956</v>
      </c>
      <c r="C3816" t="s">
        <v>7118</v>
      </c>
      <c r="D3816" s="11">
        <v>46041</v>
      </c>
      <c r="E3816" t="s">
        <v>7133</v>
      </c>
      <c r="F3816" t="s">
        <v>5912</v>
      </c>
      <c r="G3816" t="s">
        <v>2787</v>
      </c>
      <c r="H3816" t="str">
        <f>IF(_xlfn.XLOOKUP(E3816,LD_01[DOCUMENTO],LD_01[REVISÃO])=F3816,"VIGENTE","OBSOLETO")</f>
        <v>VIGENTE</v>
      </c>
      <c r="I3816" t="s">
        <v>7477</v>
      </c>
      <c r="J3816" t="s">
        <v>5915</v>
      </c>
      <c r="K3816" t="str">
        <f t="shared" si="231"/>
        <v>MSV-163MS-373-385</v>
      </c>
      <c r="L3816" t="str">
        <f>_xlfn.XLOOKUP(E3816,LD_PROJETOS!A:A,LD_PROJETOS!H:H)</f>
        <v>DR</v>
      </c>
      <c r="M3816" t="str">
        <f t="shared" si="232"/>
        <v/>
      </c>
      <c r="N3816" t="str">
        <f t="shared" si="233"/>
        <v>C:\Users\luis.nunes\OneDrive - ATERPA\00.SERVIDOR\SALA TÉCNICA\00.PROJETOS\02.DOCUMENTOS\ANO 02\MSV-163MS-373-385\DR</v>
      </c>
    </row>
    <row r="3817" spans="1:14" x14ac:dyDescent="0.3">
      <c r="A3817" t="s">
        <v>6432</v>
      </c>
      <c r="B3817">
        <v>596137</v>
      </c>
      <c r="C3817" t="s">
        <v>7118</v>
      </c>
      <c r="D3817" s="11">
        <v>46041</v>
      </c>
      <c r="E3817" t="s">
        <v>7133</v>
      </c>
      <c r="F3817" t="s">
        <v>5912</v>
      </c>
      <c r="G3817" t="s">
        <v>2788</v>
      </c>
      <c r="H3817" t="str">
        <f>IF(_xlfn.XLOOKUP(E3817,LD_01[DOCUMENTO],LD_01[REVISÃO])=F3817,"VIGENTE","OBSOLETO")</f>
        <v>VIGENTE</v>
      </c>
      <c r="I3817" t="s">
        <v>7477</v>
      </c>
      <c r="J3817" t="s">
        <v>5915</v>
      </c>
      <c r="K3817" t="str">
        <f t="shared" si="231"/>
        <v>MSV-163MS-373-385</v>
      </c>
      <c r="L3817" t="str">
        <f>_xlfn.XLOOKUP(E3817,LD_PROJETOS!A:A,LD_PROJETOS!H:H)</f>
        <v>DR</v>
      </c>
      <c r="M3817" t="str">
        <f t="shared" si="232"/>
        <v/>
      </c>
      <c r="N3817" t="str">
        <f t="shared" si="233"/>
        <v>C:\Users\luis.nunes\OneDrive - ATERPA\00.SERVIDOR\SALA TÉCNICA\00.PROJETOS\02.DOCUMENTOS\ANO 02\MSV-163MS-373-385\DR</v>
      </c>
    </row>
    <row r="3818" spans="1:14" x14ac:dyDescent="0.3">
      <c r="A3818" t="s">
        <v>6433</v>
      </c>
      <c r="B3818">
        <v>9492559</v>
      </c>
      <c r="C3818" t="s">
        <v>7118</v>
      </c>
      <c r="D3818" s="11">
        <v>46041</v>
      </c>
      <c r="E3818" t="s">
        <v>7134</v>
      </c>
      <c r="F3818" t="s">
        <v>5912</v>
      </c>
      <c r="G3818" t="s">
        <v>2787</v>
      </c>
      <c r="H3818" t="str">
        <f>IF(_xlfn.XLOOKUP(E3818,LD_01[DOCUMENTO],LD_01[REVISÃO])=F3818,"VIGENTE","OBSOLETO")</f>
        <v>VIGENTE</v>
      </c>
      <c r="I3818" t="s">
        <v>7477</v>
      </c>
      <c r="J3818" t="s">
        <v>5915</v>
      </c>
      <c r="K3818" t="str">
        <f t="shared" si="231"/>
        <v>MSV-163MS-373-385</v>
      </c>
      <c r="L3818" t="str">
        <f>_xlfn.XLOOKUP(E3818,LD_PROJETOS!A:A,LD_PROJETOS!H:H)</f>
        <v>DR</v>
      </c>
      <c r="M3818" t="str">
        <f t="shared" si="232"/>
        <v/>
      </c>
      <c r="N3818" t="str">
        <f t="shared" si="233"/>
        <v>C:\Users\luis.nunes\OneDrive - ATERPA\00.SERVIDOR\SALA TÉCNICA\00.PROJETOS\02.DOCUMENTOS\ANO 02\MSV-163MS-373-385\DR</v>
      </c>
    </row>
    <row r="3819" spans="1:14" x14ac:dyDescent="0.3">
      <c r="A3819" t="s">
        <v>6434</v>
      </c>
      <c r="B3819">
        <v>1180974</v>
      </c>
      <c r="C3819" t="s">
        <v>7118</v>
      </c>
      <c r="D3819" s="11">
        <v>46041</v>
      </c>
      <c r="E3819" t="s">
        <v>7134</v>
      </c>
      <c r="F3819" t="s">
        <v>5912</v>
      </c>
      <c r="G3819" t="s">
        <v>2788</v>
      </c>
      <c r="H3819" t="str">
        <f>IF(_xlfn.XLOOKUP(E3819,LD_01[DOCUMENTO],LD_01[REVISÃO])=F3819,"VIGENTE","OBSOLETO")</f>
        <v>VIGENTE</v>
      </c>
      <c r="I3819" t="s">
        <v>7477</v>
      </c>
      <c r="J3819" t="s">
        <v>5915</v>
      </c>
      <c r="K3819" t="str">
        <f t="shared" si="231"/>
        <v>MSV-163MS-373-385</v>
      </c>
      <c r="L3819" t="str">
        <f>_xlfn.XLOOKUP(E3819,LD_PROJETOS!A:A,LD_PROJETOS!H:H)</f>
        <v>DR</v>
      </c>
      <c r="M3819" t="str">
        <f t="shared" si="232"/>
        <v/>
      </c>
      <c r="N3819" t="str">
        <f t="shared" si="233"/>
        <v>C:\Users\luis.nunes\OneDrive - ATERPA\00.SERVIDOR\SALA TÉCNICA\00.PROJETOS\02.DOCUMENTOS\ANO 02\MSV-163MS-373-385\DR</v>
      </c>
    </row>
    <row r="3820" spans="1:14" x14ac:dyDescent="0.3">
      <c r="A3820" t="s">
        <v>6435</v>
      </c>
      <c r="B3820">
        <v>9499443</v>
      </c>
      <c r="C3820" t="s">
        <v>7118</v>
      </c>
      <c r="D3820" s="11">
        <v>46041</v>
      </c>
      <c r="E3820" t="s">
        <v>7135</v>
      </c>
      <c r="F3820" t="s">
        <v>5912</v>
      </c>
      <c r="G3820" t="s">
        <v>2787</v>
      </c>
      <c r="H3820" t="str">
        <f>IF(_xlfn.XLOOKUP(E3820,LD_01[DOCUMENTO],LD_01[REVISÃO])=F3820,"VIGENTE","OBSOLETO")</f>
        <v>VIGENTE</v>
      </c>
      <c r="I3820" t="s">
        <v>7477</v>
      </c>
      <c r="J3820" t="s">
        <v>5915</v>
      </c>
      <c r="K3820" t="str">
        <f t="shared" si="231"/>
        <v>MSV-163MS-373-385</v>
      </c>
      <c r="L3820" t="str">
        <f>_xlfn.XLOOKUP(E3820,LD_PROJETOS!A:A,LD_PROJETOS!H:H)</f>
        <v>DR</v>
      </c>
      <c r="M3820" t="str">
        <f t="shared" si="232"/>
        <v/>
      </c>
      <c r="N3820" t="str">
        <f t="shared" si="233"/>
        <v>C:\Users\luis.nunes\OneDrive - ATERPA\00.SERVIDOR\SALA TÉCNICA\00.PROJETOS\02.DOCUMENTOS\ANO 02\MSV-163MS-373-385\DR</v>
      </c>
    </row>
    <row r="3821" spans="1:14" x14ac:dyDescent="0.3">
      <c r="A3821" t="s">
        <v>6436</v>
      </c>
      <c r="B3821">
        <v>845485</v>
      </c>
      <c r="C3821" t="s">
        <v>7118</v>
      </c>
      <c r="D3821" s="11">
        <v>46041</v>
      </c>
      <c r="E3821" t="s">
        <v>7135</v>
      </c>
      <c r="F3821" t="s">
        <v>5912</v>
      </c>
      <c r="G3821" t="s">
        <v>2788</v>
      </c>
      <c r="H3821" t="str">
        <f>IF(_xlfn.XLOOKUP(E3821,LD_01[DOCUMENTO],LD_01[REVISÃO])=F3821,"VIGENTE","OBSOLETO")</f>
        <v>VIGENTE</v>
      </c>
      <c r="I3821" t="s">
        <v>7477</v>
      </c>
      <c r="J3821" t="s">
        <v>5915</v>
      </c>
      <c r="K3821" t="str">
        <f t="shared" si="231"/>
        <v>MSV-163MS-373-385</v>
      </c>
      <c r="L3821" t="str">
        <f>_xlfn.XLOOKUP(E3821,LD_PROJETOS!A:A,LD_PROJETOS!H:H)</f>
        <v>DR</v>
      </c>
      <c r="M3821" t="str">
        <f t="shared" si="232"/>
        <v/>
      </c>
      <c r="N3821" t="str">
        <f t="shared" si="233"/>
        <v>C:\Users\luis.nunes\OneDrive - ATERPA\00.SERVIDOR\SALA TÉCNICA\00.PROJETOS\02.DOCUMENTOS\ANO 02\MSV-163MS-373-385\DR</v>
      </c>
    </row>
    <row r="3822" spans="1:14" x14ac:dyDescent="0.3">
      <c r="A3822" t="s">
        <v>6437</v>
      </c>
      <c r="B3822">
        <v>9490850</v>
      </c>
      <c r="C3822" t="s">
        <v>7118</v>
      </c>
      <c r="D3822" s="11">
        <v>46041</v>
      </c>
      <c r="E3822" t="s">
        <v>7136</v>
      </c>
      <c r="F3822" t="s">
        <v>5912</v>
      </c>
      <c r="G3822" t="s">
        <v>2787</v>
      </c>
      <c r="H3822" t="str">
        <f>IF(_xlfn.XLOOKUP(E3822,LD_01[DOCUMENTO],LD_01[REVISÃO])=F3822,"VIGENTE","OBSOLETO")</f>
        <v>VIGENTE</v>
      </c>
      <c r="I3822" t="s">
        <v>7477</v>
      </c>
      <c r="J3822" t="s">
        <v>5915</v>
      </c>
      <c r="K3822" t="str">
        <f t="shared" si="231"/>
        <v>MSV-163MS-373-385</v>
      </c>
      <c r="L3822" t="str">
        <f>_xlfn.XLOOKUP(E3822,LD_PROJETOS!A:A,LD_PROJETOS!H:H)</f>
        <v>DR</v>
      </c>
      <c r="M3822" t="str">
        <f t="shared" si="232"/>
        <v/>
      </c>
      <c r="N3822" t="str">
        <f t="shared" si="233"/>
        <v>C:\Users\luis.nunes\OneDrive - ATERPA\00.SERVIDOR\SALA TÉCNICA\00.PROJETOS\02.DOCUMENTOS\ANO 02\MSV-163MS-373-385\DR</v>
      </c>
    </row>
    <row r="3823" spans="1:14" x14ac:dyDescent="0.3">
      <c r="A3823" t="s">
        <v>6438</v>
      </c>
      <c r="B3823">
        <v>906115</v>
      </c>
      <c r="C3823" t="s">
        <v>7118</v>
      </c>
      <c r="D3823" s="11">
        <v>46041</v>
      </c>
      <c r="E3823" t="s">
        <v>7136</v>
      </c>
      <c r="F3823" t="s">
        <v>5912</v>
      </c>
      <c r="G3823" t="s">
        <v>2788</v>
      </c>
      <c r="H3823" t="str">
        <f>IF(_xlfn.XLOOKUP(E3823,LD_01[DOCUMENTO],LD_01[REVISÃO])=F3823,"VIGENTE","OBSOLETO")</f>
        <v>VIGENTE</v>
      </c>
      <c r="I3823" t="s">
        <v>7477</v>
      </c>
      <c r="J3823" t="s">
        <v>5915</v>
      </c>
      <c r="K3823" t="str">
        <f t="shared" si="231"/>
        <v>MSV-163MS-373-385</v>
      </c>
      <c r="L3823" t="str">
        <f>_xlfn.XLOOKUP(E3823,LD_PROJETOS!A:A,LD_PROJETOS!H:H)</f>
        <v>DR</v>
      </c>
      <c r="M3823" t="str">
        <f t="shared" si="232"/>
        <v/>
      </c>
      <c r="N3823" t="str">
        <f t="shared" si="233"/>
        <v>C:\Users\luis.nunes\OneDrive - ATERPA\00.SERVIDOR\SALA TÉCNICA\00.PROJETOS\02.DOCUMENTOS\ANO 02\MSV-163MS-373-385\DR</v>
      </c>
    </row>
    <row r="3824" spans="1:14" x14ac:dyDescent="0.3">
      <c r="A3824" t="s">
        <v>6439</v>
      </c>
      <c r="B3824">
        <v>9488694</v>
      </c>
      <c r="C3824" t="s">
        <v>7118</v>
      </c>
      <c r="D3824" s="11">
        <v>46041</v>
      </c>
      <c r="E3824" t="s">
        <v>7137</v>
      </c>
      <c r="F3824" t="s">
        <v>5912</v>
      </c>
      <c r="G3824" t="s">
        <v>2787</v>
      </c>
      <c r="H3824" t="str">
        <f>IF(_xlfn.XLOOKUP(E3824,LD_01[DOCUMENTO],LD_01[REVISÃO])=F3824,"VIGENTE","OBSOLETO")</f>
        <v>VIGENTE</v>
      </c>
      <c r="I3824" t="s">
        <v>7477</v>
      </c>
      <c r="J3824" t="s">
        <v>5915</v>
      </c>
      <c r="K3824" t="str">
        <f t="shared" si="231"/>
        <v>MSV-163MS-373-385</v>
      </c>
      <c r="L3824" t="str">
        <f>_xlfn.XLOOKUP(E3824,LD_PROJETOS!A:A,LD_PROJETOS!H:H)</f>
        <v>DR</v>
      </c>
      <c r="M3824" t="str">
        <f t="shared" si="232"/>
        <v/>
      </c>
      <c r="N3824" t="str">
        <f t="shared" si="233"/>
        <v>C:\Users\luis.nunes\OneDrive - ATERPA\00.SERVIDOR\SALA TÉCNICA\00.PROJETOS\02.DOCUMENTOS\ANO 02\MSV-163MS-373-385\DR</v>
      </c>
    </row>
    <row r="3825" spans="1:14" x14ac:dyDescent="0.3">
      <c r="A3825" t="s">
        <v>6440</v>
      </c>
      <c r="B3825">
        <v>756738</v>
      </c>
      <c r="C3825" t="s">
        <v>7118</v>
      </c>
      <c r="D3825" s="11">
        <v>46041</v>
      </c>
      <c r="E3825" t="s">
        <v>7137</v>
      </c>
      <c r="F3825" t="s">
        <v>5912</v>
      </c>
      <c r="G3825" t="s">
        <v>2788</v>
      </c>
      <c r="H3825" t="str">
        <f>IF(_xlfn.XLOOKUP(E3825,LD_01[DOCUMENTO],LD_01[REVISÃO])=F3825,"VIGENTE","OBSOLETO")</f>
        <v>VIGENTE</v>
      </c>
      <c r="I3825" t="s">
        <v>7477</v>
      </c>
      <c r="J3825" t="s">
        <v>5915</v>
      </c>
      <c r="K3825" t="str">
        <f t="shared" si="231"/>
        <v>MSV-163MS-373-385</v>
      </c>
      <c r="L3825" t="str">
        <f>_xlfn.XLOOKUP(E3825,LD_PROJETOS!A:A,LD_PROJETOS!H:H)</f>
        <v>DR</v>
      </c>
      <c r="M3825" t="str">
        <f t="shared" si="232"/>
        <v/>
      </c>
      <c r="N3825" t="str">
        <f t="shared" si="233"/>
        <v>C:\Users\luis.nunes\OneDrive - ATERPA\00.SERVIDOR\SALA TÉCNICA\00.PROJETOS\02.DOCUMENTOS\ANO 02\MSV-163MS-373-385\DR</v>
      </c>
    </row>
    <row r="3826" spans="1:14" x14ac:dyDescent="0.3">
      <c r="A3826" t="s">
        <v>6441</v>
      </c>
      <c r="B3826">
        <v>9488481</v>
      </c>
      <c r="C3826" t="s">
        <v>7118</v>
      </c>
      <c r="D3826" s="11">
        <v>46041</v>
      </c>
      <c r="E3826" t="s">
        <v>7138</v>
      </c>
      <c r="F3826" t="s">
        <v>5912</v>
      </c>
      <c r="G3826" t="s">
        <v>2787</v>
      </c>
      <c r="H3826" t="str">
        <f>IF(_xlfn.XLOOKUP(E3826,LD_01[DOCUMENTO],LD_01[REVISÃO])=F3826,"VIGENTE","OBSOLETO")</f>
        <v>VIGENTE</v>
      </c>
      <c r="I3826" t="s">
        <v>7477</v>
      </c>
      <c r="J3826" t="s">
        <v>5915</v>
      </c>
      <c r="K3826" t="str">
        <f t="shared" si="231"/>
        <v>MSV-163MS-373-385</v>
      </c>
      <c r="L3826" t="str">
        <f>_xlfn.XLOOKUP(E3826,LD_PROJETOS!A:A,LD_PROJETOS!H:H)</f>
        <v>DR</v>
      </c>
      <c r="M3826" t="str">
        <f t="shared" si="232"/>
        <v/>
      </c>
      <c r="N3826" t="str">
        <f t="shared" si="233"/>
        <v>C:\Users\luis.nunes\OneDrive - ATERPA\00.SERVIDOR\SALA TÉCNICA\00.PROJETOS\02.DOCUMENTOS\ANO 02\MSV-163MS-373-385\DR</v>
      </c>
    </row>
    <row r="3827" spans="1:14" x14ac:dyDescent="0.3">
      <c r="A3827" t="s">
        <v>6442</v>
      </c>
      <c r="B3827">
        <v>551467</v>
      </c>
      <c r="C3827" t="s">
        <v>7118</v>
      </c>
      <c r="D3827" s="11">
        <v>46041</v>
      </c>
      <c r="E3827" t="s">
        <v>7138</v>
      </c>
      <c r="F3827" t="s">
        <v>5912</v>
      </c>
      <c r="G3827" t="s">
        <v>2788</v>
      </c>
      <c r="H3827" t="str">
        <f>IF(_xlfn.XLOOKUP(E3827,LD_01[DOCUMENTO],LD_01[REVISÃO])=F3827,"VIGENTE","OBSOLETO")</f>
        <v>VIGENTE</v>
      </c>
      <c r="I3827" t="s">
        <v>7477</v>
      </c>
      <c r="J3827" t="s">
        <v>5915</v>
      </c>
      <c r="K3827" t="str">
        <f t="shared" si="231"/>
        <v>MSV-163MS-373-385</v>
      </c>
      <c r="L3827" t="str">
        <f>_xlfn.XLOOKUP(E3827,LD_PROJETOS!A:A,LD_PROJETOS!H:H)</f>
        <v>DR</v>
      </c>
      <c r="M3827" t="str">
        <f t="shared" si="232"/>
        <v/>
      </c>
      <c r="N3827" t="str">
        <f t="shared" si="233"/>
        <v>C:\Users\luis.nunes\OneDrive - ATERPA\00.SERVIDOR\SALA TÉCNICA\00.PROJETOS\02.DOCUMENTOS\ANO 02\MSV-163MS-373-385\DR</v>
      </c>
    </row>
    <row r="3828" spans="1:14" x14ac:dyDescent="0.3">
      <c r="A3828" t="s">
        <v>6443</v>
      </c>
      <c r="B3828">
        <v>9488365</v>
      </c>
      <c r="C3828" t="s">
        <v>7118</v>
      </c>
      <c r="D3828" s="11">
        <v>46041</v>
      </c>
      <c r="E3828" t="s">
        <v>7139</v>
      </c>
      <c r="F3828" t="s">
        <v>5912</v>
      </c>
      <c r="G3828" t="s">
        <v>2787</v>
      </c>
      <c r="H3828" t="str">
        <f>IF(_xlfn.XLOOKUP(E3828,LD_01[DOCUMENTO],LD_01[REVISÃO])=F3828,"VIGENTE","OBSOLETO")</f>
        <v>VIGENTE</v>
      </c>
      <c r="I3828" t="s">
        <v>7477</v>
      </c>
      <c r="J3828" t="s">
        <v>5915</v>
      </c>
      <c r="K3828" t="str">
        <f t="shared" si="231"/>
        <v>MSV-163MS-373-385</v>
      </c>
      <c r="L3828" t="str">
        <f>_xlfn.XLOOKUP(E3828,LD_PROJETOS!A:A,LD_PROJETOS!H:H)</f>
        <v>DR</v>
      </c>
      <c r="M3828" t="str">
        <f t="shared" si="232"/>
        <v/>
      </c>
      <c r="N3828" t="str">
        <f t="shared" si="233"/>
        <v>C:\Users\luis.nunes\OneDrive - ATERPA\00.SERVIDOR\SALA TÉCNICA\00.PROJETOS\02.DOCUMENTOS\ANO 02\MSV-163MS-373-385\DR</v>
      </c>
    </row>
    <row r="3829" spans="1:14" x14ac:dyDescent="0.3">
      <c r="A3829" t="s">
        <v>6444</v>
      </c>
      <c r="B3829">
        <v>563891</v>
      </c>
      <c r="C3829" t="s">
        <v>7118</v>
      </c>
      <c r="D3829" s="11">
        <v>46041</v>
      </c>
      <c r="E3829" t="s">
        <v>7139</v>
      </c>
      <c r="F3829" t="s">
        <v>5912</v>
      </c>
      <c r="G3829" t="s">
        <v>2788</v>
      </c>
      <c r="H3829" t="str">
        <f>IF(_xlfn.XLOOKUP(E3829,LD_01[DOCUMENTO],LD_01[REVISÃO])=F3829,"VIGENTE","OBSOLETO")</f>
        <v>VIGENTE</v>
      </c>
      <c r="I3829" t="s">
        <v>7477</v>
      </c>
      <c r="J3829" t="s">
        <v>5915</v>
      </c>
      <c r="K3829" t="str">
        <f t="shared" si="231"/>
        <v>MSV-163MS-373-385</v>
      </c>
      <c r="L3829" t="str">
        <f>_xlfn.XLOOKUP(E3829,LD_PROJETOS!A:A,LD_PROJETOS!H:H)</f>
        <v>DR</v>
      </c>
      <c r="M3829" t="str">
        <f t="shared" si="232"/>
        <v/>
      </c>
      <c r="N3829" t="str">
        <f t="shared" si="233"/>
        <v>C:\Users\luis.nunes\OneDrive - ATERPA\00.SERVIDOR\SALA TÉCNICA\00.PROJETOS\02.DOCUMENTOS\ANO 02\MSV-163MS-373-385\DR</v>
      </c>
    </row>
    <row r="3830" spans="1:14" x14ac:dyDescent="0.3">
      <c r="A3830" t="s">
        <v>6445</v>
      </c>
      <c r="B3830">
        <v>9488636</v>
      </c>
      <c r="C3830" t="s">
        <v>7118</v>
      </c>
      <c r="D3830" s="11">
        <v>46041</v>
      </c>
      <c r="E3830" t="s">
        <v>7140</v>
      </c>
      <c r="F3830" t="s">
        <v>5912</v>
      </c>
      <c r="G3830" t="s">
        <v>2787</v>
      </c>
      <c r="H3830" t="str">
        <f>IF(_xlfn.XLOOKUP(E3830,LD_01[DOCUMENTO],LD_01[REVISÃO])=F3830,"VIGENTE","OBSOLETO")</f>
        <v>VIGENTE</v>
      </c>
      <c r="I3830" t="s">
        <v>7477</v>
      </c>
      <c r="J3830" t="s">
        <v>5915</v>
      </c>
      <c r="K3830" t="str">
        <f t="shared" si="231"/>
        <v>MSV-163MS-373-385</v>
      </c>
      <c r="L3830" t="str">
        <f>_xlfn.XLOOKUP(E3830,LD_PROJETOS!A:A,LD_PROJETOS!H:H)</f>
        <v>DR</v>
      </c>
      <c r="M3830" t="str">
        <f t="shared" si="232"/>
        <v/>
      </c>
      <c r="N3830" t="str">
        <f t="shared" si="233"/>
        <v>C:\Users\luis.nunes\OneDrive - ATERPA\00.SERVIDOR\SALA TÉCNICA\00.PROJETOS\02.DOCUMENTOS\ANO 02\MSV-163MS-373-385\DR</v>
      </c>
    </row>
    <row r="3831" spans="1:14" x14ac:dyDescent="0.3">
      <c r="A3831" t="s">
        <v>6446</v>
      </c>
      <c r="B3831">
        <v>615624</v>
      </c>
      <c r="C3831" t="s">
        <v>7118</v>
      </c>
      <c r="D3831" s="11">
        <v>46041</v>
      </c>
      <c r="E3831" t="s">
        <v>7140</v>
      </c>
      <c r="F3831" t="s">
        <v>5912</v>
      </c>
      <c r="G3831" t="s">
        <v>2788</v>
      </c>
      <c r="H3831" t="str">
        <f>IF(_xlfn.XLOOKUP(E3831,LD_01[DOCUMENTO],LD_01[REVISÃO])=F3831,"VIGENTE","OBSOLETO")</f>
        <v>VIGENTE</v>
      </c>
      <c r="I3831" t="s">
        <v>7477</v>
      </c>
      <c r="J3831" t="s">
        <v>5915</v>
      </c>
      <c r="K3831" t="str">
        <f t="shared" si="231"/>
        <v>MSV-163MS-373-385</v>
      </c>
      <c r="L3831" t="str">
        <f>_xlfn.XLOOKUP(E3831,LD_PROJETOS!A:A,LD_PROJETOS!H:H)</f>
        <v>DR</v>
      </c>
      <c r="M3831" t="str">
        <f t="shared" si="232"/>
        <v/>
      </c>
      <c r="N3831" t="str">
        <f t="shared" si="233"/>
        <v>C:\Users\luis.nunes\OneDrive - ATERPA\00.SERVIDOR\SALA TÉCNICA\00.PROJETOS\02.DOCUMENTOS\ANO 02\MSV-163MS-373-385\DR</v>
      </c>
    </row>
    <row r="3832" spans="1:14" x14ac:dyDescent="0.3">
      <c r="A3832" t="s">
        <v>6447</v>
      </c>
      <c r="B3832">
        <v>7006255</v>
      </c>
      <c r="C3832" t="s">
        <v>7118</v>
      </c>
      <c r="D3832" s="11">
        <v>46041</v>
      </c>
      <c r="E3832" t="s">
        <v>7141</v>
      </c>
      <c r="F3832" t="s">
        <v>5912</v>
      </c>
      <c r="G3832" t="s">
        <v>2787</v>
      </c>
      <c r="H3832" t="str">
        <f>IF(_xlfn.XLOOKUP(E3832,LD_01[DOCUMENTO],LD_01[REVISÃO])=F3832,"VIGENTE","OBSOLETO")</f>
        <v>VIGENTE</v>
      </c>
      <c r="I3832" t="s">
        <v>7477</v>
      </c>
      <c r="J3832" t="s">
        <v>5915</v>
      </c>
      <c r="K3832" t="str">
        <f t="shared" si="231"/>
        <v>MSV-163MS-373-385</v>
      </c>
      <c r="L3832" t="str">
        <f>_xlfn.XLOOKUP(E3832,LD_PROJETOS!A:A,LD_PROJETOS!H:H)</f>
        <v>DR</v>
      </c>
      <c r="M3832" t="str">
        <f t="shared" si="232"/>
        <v/>
      </c>
      <c r="N3832" t="str">
        <f t="shared" si="233"/>
        <v>C:\Users\luis.nunes\OneDrive - ATERPA\00.SERVIDOR\SALA TÉCNICA\00.PROJETOS\02.DOCUMENTOS\ANO 02\MSV-163MS-373-385\DR</v>
      </c>
    </row>
    <row r="3833" spans="1:14" x14ac:dyDescent="0.3">
      <c r="A3833" t="s">
        <v>6448</v>
      </c>
      <c r="B3833">
        <v>408465</v>
      </c>
      <c r="C3833" t="s">
        <v>7118</v>
      </c>
      <c r="D3833" s="11">
        <v>46041</v>
      </c>
      <c r="E3833" t="s">
        <v>7141</v>
      </c>
      <c r="F3833" t="s">
        <v>5912</v>
      </c>
      <c r="G3833" t="s">
        <v>2788</v>
      </c>
      <c r="H3833" t="str">
        <f>IF(_xlfn.XLOOKUP(E3833,LD_01[DOCUMENTO],LD_01[REVISÃO])=F3833,"VIGENTE","OBSOLETO")</f>
        <v>VIGENTE</v>
      </c>
      <c r="I3833" t="s">
        <v>7477</v>
      </c>
      <c r="J3833" t="s">
        <v>5915</v>
      </c>
      <c r="K3833" t="str">
        <f t="shared" si="231"/>
        <v>MSV-163MS-373-385</v>
      </c>
      <c r="L3833" t="str">
        <f>_xlfn.XLOOKUP(E3833,LD_PROJETOS!A:A,LD_PROJETOS!H:H)</f>
        <v>DR</v>
      </c>
      <c r="M3833" t="str">
        <f t="shared" si="232"/>
        <v/>
      </c>
      <c r="N3833" t="str">
        <f t="shared" si="233"/>
        <v>C:\Users\luis.nunes\OneDrive - ATERPA\00.SERVIDOR\SALA TÉCNICA\00.PROJETOS\02.DOCUMENTOS\ANO 02\MSV-163MS-373-385\DR</v>
      </c>
    </row>
    <row r="3834" spans="1:14" x14ac:dyDescent="0.3">
      <c r="A3834" t="s">
        <v>6449</v>
      </c>
      <c r="B3834">
        <v>7389280</v>
      </c>
      <c r="C3834" t="s">
        <v>7118</v>
      </c>
      <c r="D3834" s="11">
        <v>46041</v>
      </c>
      <c r="E3834" t="s">
        <v>7142</v>
      </c>
      <c r="F3834" t="s">
        <v>5908</v>
      </c>
      <c r="G3834" t="s">
        <v>2787</v>
      </c>
      <c r="H3834" t="str">
        <f>IF(_xlfn.XLOOKUP(E3834,LD_01[DOCUMENTO],LD_01[REVISÃO])=F3834,"VIGENTE","OBSOLETO")</f>
        <v>VIGENTE</v>
      </c>
      <c r="I3834" t="s">
        <v>7477</v>
      </c>
      <c r="J3834" t="s">
        <v>5915</v>
      </c>
      <c r="K3834" t="str">
        <f t="shared" si="231"/>
        <v>MSV-163MS-373-385</v>
      </c>
      <c r="L3834" t="str">
        <f>_xlfn.XLOOKUP(E3834,LD_PROJETOS!A:A,LD_PROJETOS!H:H)</f>
        <v>DR</v>
      </c>
      <c r="M3834" t="str">
        <f t="shared" si="232"/>
        <v/>
      </c>
      <c r="N3834" t="str">
        <f t="shared" si="233"/>
        <v>C:\Users\luis.nunes\OneDrive - ATERPA\00.SERVIDOR\SALA TÉCNICA\00.PROJETOS\02.DOCUMENTOS\ANO 02\MSV-163MS-373-385\DR</v>
      </c>
    </row>
    <row r="3835" spans="1:14" x14ac:dyDescent="0.3">
      <c r="A3835" t="s">
        <v>6450</v>
      </c>
      <c r="B3835">
        <v>401227</v>
      </c>
      <c r="C3835" t="s">
        <v>7118</v>
      </c>
      <c r="D3835" s="11">
        <v>46041</v>
      </c>
      <c r="E3835" t="s">
        <v>7142</v>
      </c>
      <c r="F3835" t="s">
        <v>5908</v>
      </c>
      <c r="G3835" t="s">
        <v>2788</v>
      </c>
      <c r="H3835" t="str">
        <f>IF(_xlfn.XLOOKUP(E3835,LD_01[DOCUMENTO],LD_01[REVISÃO])=F3835,"VIGENTE","OBSOLETO")</f>
        <v>VIGENTE</v>
      </c>
      <c r="I3835" t="s">
        <v>7477</v>
      </c>
      <c r="J3835" t="s">
        <v>5915</v>
      </c>
      <c r="K3835" t="str">
        <f t="shared" si="231"/>
        <v>MSV-163MS-373-385</v>
      </c>
      <c r="L3835" t="str">
        <f>_xlfn.XLOOKUP(E3835,LD_PROJETOS!A:A,LD_PROJETOS!H:H)</f>
        <v>DR</v>
      </c>
      <c r="M3835" t="str">
        <f t="shared" si="232"/>
        <v/>
      </c>
      <c r="N3835" t="str">
        <f t="shared" si="233"/>
        <v>C:\Users\luis.nunes\OneDrive - ATERPA\00.SERVIDOR\SALA TÉCNICA\00.PROJETOS\02.DOCUMENTOS\ANO 02\MSV-163MS-373-385\DR</v>
      </c>
    </row>
    <row r="3836" spans="1:14" x14ac:dyDescent="0.3">
      <c r="A3836" t="s">
        <v>6451</v>
      </c>
      <c r="B3836">
        <v>6964413</v>
      </c>
      <c r="C3836" t="s">
        <v>7118</v>
      </c>
      <c r="D3836" s="11">
        <v>46041</v>
      </c>
      <c r="E3836" t="s">
        <v>7143</v>
      </c>
      <c r="F3836" t="s">
        <v>5909</v>
      </c>
      <c r="G3836" t="s">
        <v>2787</v>
      </c>
      <c r="H3836" t="str">
        <f>IF(_xlfn.XLOOKUP(E3836,LD_01[DOCUMENTO],LD_01[REVISÃO])=F3836,"VIGENTE","OBSOLETO")</f>
        <v>VIGENTE</v>
      </c>
      <c r="I3836" t="s">
        <v>7477</v>
      </c>
      <c r="J3836" t="s">
        <v>5915</v>
      </c>
      <c r="K3836" t="str">
        <f t="shared" si="231"/>
        <v>MSV-163MS-373-385</v>
      </c>
      <c r="L3836" t="str">
        <f>_xlfn.XLOOKUP(E3836,LD_PROJETOS!A:A,LD_PROJETOS!H:H)</f>
        <v>DR</v>
      </c>
      <c r="M3836" t="str">
        <f t="shared" si="232"/>
        <v/>
      </c>
      <c r="N3836" t="str">
        <f t="shared" si="233"/>
        <v>C:\Users\luis.nunes\OneDrive - ATERPA\00.SERVIDOR\SALA TÉCNICA\00.PROJETOS\02.DOCUMENTOS\ANO 02\MSV-163MS-373-385\DR</v>
      </c>
    </row>
    <row r="3837" spans="1:14" x14ac:dyDescent="0.3">
      <c r="A3837" t="s">
        <v>6452</v>
      </c>
      <c r="B3837">
        <v>417904</v>
      </c>
      <c r="C3837" t="s">
        <v>7118</v>
      </c>
      <c r="D3837" s="11">
        <v>46041</v>
      </c>
      <c r="E3837" t="s">
        <v>7143</v>
      </c>
      <c r="F3837" t="s">
        <v>5909</v>
      </c>
      <c r="G3837" t="s">
        <v>2788</v>
      </c>
      <c r="H3837" t="str">
        <f>IF(_xlfn.XLOOKUP(E3837,LD_01[DOCUMENTO],LD_01[REVISÃO])=F3837,"VIGENTE","OBSOLETO")</f>
        <v>VIGENTE</v>
      </c>
      <c r="I3837" t="s">
        <v>7477</v>
      </c>
      <c r="J3837" t="s">
        <v>5915</v>
      </c>
      <c r="K3837" t="str">
        <f t="shared" si="231"/>
        <v>MSV-163MS-373-385</v>
      </c>
      <c r="L3837" t="str">
        <f>_xlfn.XLOOKUP(E3837,LD_PROJETOS!A:A,LD_PROJETOS!H:H)</f>
        <v>DR</v>
      </c>
      <c r="M3837" t="str">
        <f t="shared" si="232"/>
        <v/>
      </c>
      <c r="N3837" t="str">
        <f t="shared" si="233"/>
        <v>C:\Users\luis.nunes\OneDrive - ATERPA\00.SERVIDOR\SALA TÉCNICA\00.PROJETOS\02.DOCUMENTOS\ANO 02\MSV-163MS-373-385\DR</v>
      </c>
    </row>
    <row r="3838" spans="1:14" x14ac:dyDescent="0.3">
      <c r="A3838" t="s">
        <v>6453</v>
      </c>
      <c r="B3838">
        <v>6963873</v>
      </c>
      <c r="C3838" t="s">
        <v>7118</v>
      </c>
      <c r="D3838" s="11">
        <v>46041</v>
      </c>
      <c r="E3838" t="s">
        <v>7144</v>
      </c>
      <c r="F3838" t="s">
        <v>5909</v>
      </c>
      <c r="G3838" t="s">
        <v>2787</v>
      </c>
      <c r="H3838" t="str">
        <f>IF(_xlfn.XLOOKUP(E3838,LD_01[DOCUMENTO],LD_01[REVISÃO])=F3838,"VIGENTE","OBSOLETO")</f>
        <v>VIGENTE</v>
      </c>
      <c r="I3838" t="s">
        <v>7477</v>
      </c>
      <c r="J3838" t="s">
        <v>5915</v>
      </c>
      <c r="K3838" t="str">
        <f t="shared" si="231"/>
        <v>MSV-163MS-373-385</v>
      </c>
      <c r="L3838" t="str">
        <f>_xlfn.XLOOKUP(E3838,LD_PROJETOS!A:A,LD_PROJETOS!H:H)</f>
        <v>DR</v>
      </c>
      <c r="M3838" t="str">
        <f t="shared" si="232"/>
        <v/>
      </c>
      <c r="N3838" t="str">
        <f t="shared" si="233"/>
        <v>C:\Users\luis.nunes\OneDrive - ATERPA\00.SERVIDOR\SALA TÉCNICA\00.PROJETOS\02.DOCUMENTOS\ANO 02\MSV-163MS-373-385\DR</v>
      </c>
    </row>
    <row r="3839" spans="1:14" x14ac:dyDescent="0.3">
      <c r="A3839" t="s">
        <v>6454</v>
      </c>
      <c r="B3839">
        <v>390141</v>
      </c>
      <c r="C3839" t="s">
        <v>7118</v>
      </c>
      <c r="D3839" s="11">
        <v>46041</v>
      </c>
      <c r="E3839" t="s">
        <v>7144</v>
      </c>
      <c r="F3839" t="s">
        <v>5909</v>
      </c>
      <c r="G3839" t="s">
        <v>2788</v>
      </c>
      <c r="H3839" t="str">
        <f>IF(_xlfn.XLOOKUP(E3839,LD_01[DOCUMENTO],LD_01[REVISÃO])=F3839,"VIGENTE","OBSOLETO")</f>
        <v>VIGENTE</v>
      </c>
      <c r="I3839" t="s">
        <v>7477</v>
      </c>
      <c r="J3839" t="s">
        <v>5915</v>
      </c>
      <c r="K3839" t="str">
        <f t="shared" si="231"/>
        <v>MSV-163MS-373-385</v>
      </c>
      <c r="L3839" t="str">
        <f>_xlfn.XLOOKUP(E3839,LD_PROJETOS!A:A,LD_PROJETOS!H:H)</f>
        <v>DR</v>
      </c>
      <c r="M3839" t="str">
        <f t="shared" si="232"/>
        <v/>
      </c>
      <c r="N3839" t="str">
        <f t="shared" si="233"/>
        <v>C:\Users\luis.nunes\OneDrive - ATERPA\00.SERVIDOR\SALA TÉCNICA\00.PROJETOS\02.DOCUMENTOS\ANO 02\MSV-163MS-373-385\DR</v>
      </c>
    </row>
    <row r="3840" spans="1:14" x14ac:dyDescent="0.3">
      <c r="A3840" t="s">
        <v>6455</v>
      </c>
      <c r="B3840">
        <v>6973525</v>
      </c>
      <c r="C3840" t="s">
        <v>7118</v>
      </c>
      <c r="D3840" s="11">
        <v>46041</v>
      </c>
      <c r="E3840" t="s">
        <v>7145</v>
      </c>
      <c r="F3840" t="s">
        <v>5909</v>
      </c>
      <c r="G3840" t="s">
        <v>2787</v>
      </c>
      <c r="H3840" t="str">
        <f>IF(_xlfn.XLOOKUP(E3840,LD_01[DOCUMENTO],LD_01[REVISÃO])=F3840,"VIGENTE","OBSOLETO")</f>
        <v>VIGENTE</v>
      </c>
      <c r="I3840" t="s">
        <v>7477</v>
      </c>
      <c r="J3840" t="s">
        <v>5915</v>
      </c>
      <c r="K3840" t="str">
        <f t="shared" si="231"/>
        <v>MSV-163MS-373-385</v>
      </c>
      <c r="L3840" t="str">
        <f>_xlfn.XLOOKUP(E3840,LD_PROJETOS!A:A,LD_PROJETOS!H:H)</f>
        <v>DR</v>
      </c>
      <c r="M3840" t="str">
        <f t="shared" si="232"/>
        <v/>
      </c>
      <c r="N3840" t="str">
        <f t="shared" si="233"/>
        <v>C:\Users\luis.nunes\OneDrive - ATERPA\00.SERVIDOR\SALA TÉCNICA\00.PROJETOS\02.DOCUMENTOS\ANO 02\MSV-163MS-373-385\DR</v>
      </c>
    </row>
    <row r="3841" spans="1:14" x14ac:dyDescent="0.3">
      <c r="A3841" t="s">
        <v>6456</v>
      </c>
      <c r="B3841">
        <v>449679</v>
      </c>
      <c r="C3841" t="s">
        <v>7118</v>
      </c>
      <c r="D3841" s="11">
        <v>46041</v>
      </c>
      <c r="E3841" t="s">
        <v>7145</v>
      </c>
      <c r="F3841" t="s">
        <v>5909</v>
      </c>
      <c r="G3841" t="s">
        <v>2788</v>
      </c>
      <c r="H3841" t="str">
        <f>IF(_xlfn.XLOOKUP(E3841,LD_01[DOCUMENTO],LD_01[REVISÃO])=F3841,"VIGENTE","OBSOLETO")</f>
        <v>VIGENTE</v>
      </c>
      <c r="I3841" t="s">
        <v>7477</v>
      </c>
      <c r="J3841" t="s">
        <v>5915</v>
      </c>
      <c r="K3841" t="str">
        <f t="shared" si="231"/>
        <v>MSV-163MS-373-385</v>
      </c>
      <c r="L3841" t="str">
        <f>_xlfn.XLOOKUP(E3841,LD_PROJETOS!A:A,LD_PROJETOS!H:H)</f>
        <v>DR</v>
      </c>
      <c r="M3841" t="str">
        <f t="shared" si="232"/>
        <v/>
      </c>
      <c r="N3841" t="str">
        <f t="shared" si="233"/>
        <v>C:\Users\luis.nunes\OneDrive - ATERPA\00.SERVIDOR\SALA TÉCNICA\00.PROJETOS\02.DOCUMENTOS\ANO 02\MSV-163MS-373-385\DR</v>
      </c>
    </row>
    <row r="3842" spans="1:14" x14ac:dyDescent="0.3">
      <c r="A3842" t="s">
        <v>6457</v>
      </c>
      <c r="B3842">
        <v>6964449</v>
      </c>
      <c r="C3842" t="s">
        <v>7118</v>
      </c>
      <c r="D3842" s="11">
        <v>46041</v>
      </c>
      <c r="E3842" t="s">
        <v>7146</v>
      </c>
      <c r="F3842" t="s">
        <v>5909</v>
      </c>
      <c r="G3842" t="s">
        <v>2787</v>
      </c>
      <c r="H3842" t="str">
        <f>IF(_xlfn.XLOOKUP(E3842,LD_01[DOCUMENTO],LD_01[REVISÃO])=F3842,"VIGENTE","OBSOLETO")</f>
        <v>VIGENTE</v>
      </c>
      <c r="I3842" t="s">
        <v>7477</v>
      </c>
      <c r="J3842" t="s">
        <v>5915</v>
      </c>
      <c r="K3842" t="str">
        <f t="shared" si="231"/>
        <v>MSV-163MS-373-385</v>
      </c>
      <c r="L3842" t="str">
        <f>_xlfn.XLOOKUP(E3842,LD_PROJETOS!A:A,LD_PROJETOS!H:H)</f>
        <v>DR</v>
      </c>
      <c r="M3842" t="str">
        <f t="shared" si="232"/>
        <v/>
      </c>
      <c r="N3842" t="str">
        <f t="shared" si="233"/>
        <v>C:\Users\luis.nunes\OneDrive - ATERPA\00.SERVIDOR\SALA TÉCNICA\00.PROJETOS\02.DOCUMENTOS\ANO 02\MSV-163MS-373-385\DR</v>
      </c>
    </row>
    <row r="3843" spans="1:14" x14ac:dyDescent="0.3">
      <c r="A3843" t="s">
        <v>6458</v>
      </c>
      <c r="B3843">
        <v>463479</v>
      </c>
      <c r="C3843" t="s">
        <v>7118</v>
      </c>
      <c r="D3843" s="11">
        <v>46041</v>
      </c>
      <c r="E3843" t="s">
        <v>7146</v>
      </c>
      <c r="F3843" t="s">
        <v>5909</v>
      </c>
      <c r="G3843" t="s">
        <v>2788</v>
      </c>
      <c r="H3843" t="str">
        <f>IF(_xlfn.XLOOKUP(E3843,LD_01[DOCUMENTO],LD_01[REVISÃO])=F3843,"VIGENTE","OBSOLETO")</f>
        <v>VIGENTE</v>
      </c>
      <c r="I3843" t="s">
        <v>7477</v>
      </c>
      <c r="J3843" t="s">
        <v>5915</v>
      </c>
      <c r="K3843" t="str">
        <f t="shared" si="231"/>
        <v>MSV-163MS-373-385</v>
      </c>
      <c r="L3843" t="str">
        <f>_xlfn.XLOOKUP(E3843,LD_PROJETOS!A:A,LD_PROJETOS!H:H)</f>
        <v>DR</v>
      </c>
      <c r="M3843" t="str">
        <f t="shared" si="232"/>
        <v/>
      </c>
      <c r="N3843" t="str">
        <f t="shared" si="233"/>
        <v>C:\Users\luis.nunes\OneDrive - ATERPA\00.SERVIDOR\SALA TÉCNICA\00.PROJETOS\02.DOCUMENTOS\ANO 02\MSV-163MS-373-385\DR</v>
      </c>
    </row>
    <row r="3844" spans="1:14" x14ac:dyDescent="0.3">
      <c r="A3844" t="s">
        <v>6459</v>
      </c>
      <c r="B3844">
        <v>6963933</v>
      </c>
      <c r="C3844" t="s">
        <v>7118</v>
      </c>
      <c r="D3844" s="11">
        <v>46041</v>
      </c>
      <c r="E3844" t="s">
        <v>7147</v>
      </c>
      <c r="F3844" t="s">
        <v>5909</v>
      </c>
      <c r="G3844" t="s">
        <v>2787</v>
      </c>
      <c r="H3844" t="str">
        <f>IF(_xlfn.XLOOKUP(E3844,LD_01[DOCUMENTO],LD_01[REVISÃO])=F3844,"VIGENTE","OBSOLETO")</f>
        <v>VIGENTE</v>
      </c>
      <c r="I3844" t="s">
        <v>7477</v>
      </c>
      <c r="J3844" t="s">
        <v>5915</v>
      </c>
      <c r="K3844" t="str">
        <f t="shared" si="231"/>
        <v>MSV-163MS-373-385</v>
      </c>
      <c r="L3844" t="str">
        <f>_xlfn.XLOOKUP(E3844,LD_PROJETOS!A:A,LD_PROJETOS!H:H)</f>
        <v>DR</v>
      </c>
      <c r="M3844" t="str">
        <f t="shared" si="232"/>
        <v/>
      </c>
      <c r="N3844" t="str">
        <f t="shared" si="233"/>
        <v>C:\Users\luis.nunes\OneDrive - ATERPA\00.SERVIDOR\SALA TÉCNICA\00.PROJETOS\02.DOCUMENTOS\ANO 02\MSV-163MS-373-385\DR</v>
      </c>
    </row>
    <row r="3845" spans="1:14" x14ac:dyDescent="0.3">
      <c r="A3845" t="s">
        <v>6460</v>
      </c>
      <c r="B3845">
        <v>375275</v>
      </c>
      <c r="C3845" t="s">
        <v>7118</v>
      </c>
      <c r="D3845" s="11">
        <v>46041</v>
      </c>
      <c r="E3845" t="s">
        <v>7147</v>
      </c>
      <c r="F3845" t="s">
        <v>5909</v>
      </c>
      <c r="G3845" t="s">
        <v>2788</v>
      </c>
      <c r="H3845" t="str">
        <f>IF(_xlfn.XLOOKUP(E3845,LD_01[DOCUMENTO],LD_01[REVISÃO])=F3845,"VIGENTE","OBSOLETO")</f>
        <v>VIGENTE</v>
      </c>
      <c r="I3845" t="s">
        <v>7477</v>
      </c>
      <c r="J3845" t="s">
        <v>5915</v>
      </c>
      <c r="K3845" t="str">
        <f t="shared" si="231"/>
        <v>MSV-163MS-373-385</v>
      </c>
      <c r="L3845" t="str">
        <f>_xlfn.XLOOKUP(E3845,LD_PROJETOS!A:A,LD_PROJETOS!H:H)</f>
        <v>DR</v>
      </c>
      <c r="M3845" t="str">
        <f t="shared" si="232"/>
        <v/>
      </c>
      <c r="N3845" t="str">
        <f t="shared" si="233"/>
        <v>C:\Users\luis.nunes\OneDrive - ATERPA\00.SERVIDOR\SALA TÉCNICA\00.PROJETOS\02.DOCUMENTOS\ANO 02\MSV-163MS-373-385\DR</v>
      </c>
    </row>
    <row r="3846" spans="1:14" x14ac:dyDescent="0.3">
      <c r="A3846" t="s">
        <v>6461</v>
      </c>
      <c r="B3846">
        <v>6965670</v>
      </c>
      <c r="C3846" t="s">
        <v>7118</v>
      </c>
      <c r="D3846" s="11">
        <v>46041</v>
      </c>
      <c r="E3846" t="s">
        <v>7148</v>
      </c>
      <c r="F3846" t="s">
        <v>5909</v>
      </c>
      <c r="G3846" t="s">
        <v>2787</v>
      </c>
      <c r="H3846" t="str">
        <f>IF(_xlfn.XLOOKUP(E3846,LD_01[DOCUMENTO],LD_01[REVISÃO])=F3846,"VIGENTE","OBSOLETO")</f>
        <v>VIGENTE</v>
      </c>
      <c r="I3846" t="s">
        <v>7477</v>
      </c>
      <c r="J3846" t="s">
        <v>5915</v>
      </c>
      <c r="K3846" t="str">
        <f t="shared" si="231"/>
        <v>MSV-163MS-373-385</v>
      </c>
      <c r="L3846" t="str">
        <f>_xlfn.XLOOKUP(E3846,LD_PROJETOS!A:A,LD_PROJETOS!H:H)</f>
        <v>DR</v>
      </c>
      <c r="M3846" t="str">
        <f t="shared" si="232"/>
        <v/>
      </c>
      <c r="N3846" t="str">
        <f t="shared" si="233"/>
        <v>C:\Users\luis.nunes\OneDrive - ATERPA\00.SERVIDOR\SALA TÉCNICA\00.PROJETOS\02.DOCUMENTOS\ANO 02\MSV-163MS-373-385\DR</v>
      </c>
    </row>
    <row r="3847" spans="1:14" x14ac:dyDescent="0.3">
      <c r="A3847" t="s">
        <v>6462</v>
      </c>
      <c r="B3847">
        <v>453471</v>
      </c>
      <c r="C3847" t="s">
        <v>7118</v>
      </c>
      <c r="D3847" s="11">
        <v>46041</v>
      </c>
      <c r="E3847" t="s">
        <v>7148</v>
      </c>
      <c r="F3847" t="s">
        <v>5909</v>
      </c>
      <c r="G3847" t="s">
        <v>2788</v>
      </c>
      <c r="H3847" t="str">
        <f>IF(_xlfn.XLOOKUP(E3847,LD_01[DOCUMENTO],LD_01[REVISÃO])=F3847,"VIGENTE","OBSOLETO")</f>
        <v>VIGENTE</v>
      </c>
      <c r="I3847" t="s">
        <v>7477</v>
      </c>
      <c r="J3847" t="s">
        <v>5915</v>
      </c>
      <c r="K3847" t="str">
        <f t="shared" si="231"/>
        <v>MSV-163MS-373-385</v>
      </c>
      <c r="L3847" t="str">
        <f>_xlfn.XLOOKUP(E3847,LD_PROJETOS!A:A,LD_PROJETOS!H:H)</f>
        <v>DR</v>
      </c>
      <c r="M3847" t="str">
        <f t="shared" si="232"/>
        <v/>
      </c>
      <c r="N3847" t="str">
        <f t="shared" si="233"/>
        <v>C:\Users\luis.nunes\OneDrive - ATERPA\00.SERVIDOR\SALA TÉCNICA\00.PROJETOS\02.DOCUMENTOS\ANO 02\MSV-163MS-373-385\DR</v>
      </c>
    </row>
    <row r="3848" spans="1:14" x14ac:dyDescent="0.3">
      <c r="A3848" t="s">
        <v>6463</v>
      </c>
      <c r="B3848">
        <v>6960651</v>
      </c>
      <c r="C3848" t="s">
        <v>7118</v>
      </c>
      <c r="D3848" s="11">
        <v>46041</v>
      </c>
      <c r="E3848" t="s">
        <v>7149</v>
      </c>
      <c r="F3848" t="s">
        <v>5909</v>
      </c>
      <c r="G3848" t="s">
        <v>2787</v>
      </c>
      <c r="H3848" t="str">
        <f>IF(_xlfn.XLOOKUP(E3848,LD_01[DOCUMENTO],LD_01[REVISÃO])=F3848,"VIGENTE","OBSOLETO")</f>
        <v>VIGENTE</v>
      </c>
      <c r="I3848" t="s">
        <v>7477</v>
      </c>
      <c r="J3848" t="s">
        <v>5915</v>
      </c>
      <c r="K3848" t="str">
        <f t="shared" si="231"/>
        <v>MSV-163MS-373-385</v>
      </c>
      <c r="L3848" t="str">
        <f>_xlfn.XLOOKUP(E3848,LD_PROJETOS!A:A,LD_PROJETOS!H:H)</f>
        <v>DR</v>
      </c>
      <c r="M3848" t="str">
        <f t="shared" si="232"/>
        <v/>
      </c>
      <c r="N3848" t="str">
        <f t="shared" si="233"/>
        <v>C:\Users\luis.nunes\OneDrive - ATERPA\00.SERVIDOR\SALA TÉCNICA\00.PROJETOS\02.DOCUMENTOS\ANO 02\MSV-163MS-373-385\DR</v>
      </c>
    </row>
    <row r="3849" spans="1:14" x14ac:dyDescent="0.3">
      <c r="A3849" t="s">
        <v>6464</v>
      </c>
      <c r="B3849">
        <v>393550</v>
      </c>
      <c r="C3849" t="s">
        <v>7118</v>
      </c>
      <c r="D3849" s="11">
        <v>46041</v>
      </c>
      <c r="E3849" t="s">
        <v>7149</v>
      </c>
      <c r="F3849" t="s">
        <v>5909</v>
      </c>
      <c r="G3849" t="s">
        <v>2788</v>
      </c>
      <c r="H3849" t="str">
        <f>IF(_xlfn.XLOOKUP(E3849,LD_01[DOCUMENTO],LD_01[REVISÃO])=F3849,"VIGENTE","OBSOLETO")</f>
        <v>VIGENTE</v>
      </c>
      <c r="I3849" t="s">
        <v>7477</v>
      </c>
      <c r="J3849" t="s">
        <v>5915</v>
      </c>
      <c r="K3849" t="str">
        <f t="shared" si="231"/>
        <v>MSV-163MS-373-385</v>
      </c>
      <c r="L3849" t="str">
        <f>_xlfn.XLOOKUP(E3849,LD_PROJETOS!A:A,LD_PROJETOS!H:H)</f>
        <v>DR</v>
      </c>
      <c r="M3849" t="str">
        <f t="shared" si="232"/>
        <v/>
      </c>
      <c r="N3849" t="str">
        <f t="shared" si="233"/>
        <v>C:\Users\luis.nunes\OneDrive - ATERPA\00.SERVIDOR\SALA TÉCNICA\00.PROJETOS\02.DOCUMENTOS\ANO 02\MSV-163MS-373-385\DR</v>
      </c>
    </row>
    <row r="3850" spans="1:14" x14ac:dyDescent="0.3">
      <c r="A3850" t="s">
        <v>6465</v>
      </c>
      <c r="B3850">
        <v>4482946</v>
      </c>
      <c r="C3850" t="s">
        <v>7118</v>
      </c>
      <c r="D3850" s="11">
        <v>46041</v>
      </c>
      <c r="E3850" t="s">
        <v>7150</v>
      </c>
      <c r="F3850" t="s">
        <v>5909</v>
      </c>
      <c r="G3850" t="s">
        <v>2787</v>
      </c>
      <c r="H3850" t="str">
        <f>IF(_xlfn.XLOOKUP(E3850,LD_01[DOCUMENTO],LD_01[REVISÃO])=F3850,"VIGENTE","OBSOLETO")</f>
        <v>VIGENTE</v>
      </c>
      <c r="I3850" t="s">
        <v>7477</v>
      </c>
      <c r="J3850" t="s">
        <v>5915</v>
      </c>
      <c r="K3850" t="str">
        <f t="shared" si="231"/>
        <v>MSV-163MS-373-385</v>
      </c>
      <c r="L3850" t="str">
        <f>_xlfn.XLOOKUP(E3850,LD_PROJETOS!A:A,LD_PROJETOS!H:H)</f>
        <v>DR</v>
      </c>
      <c r="M3850" t="str">
        <f t="shared" si="232"/>
        <v/>
      </c>
      <c r="N3850" t="str">
        <f t="shared" si="233"/>
        <v>C:\Users\luis.nunes\OneDrive - ATERPA\00.SERVIDOR\SALA TÉCNICA\00.PROJETOS\02.DOCUMENTOS\ANO 02\MSV-163MS-373-385\DR</v>
      </c>
    </row>
    <row r="3851" spans="1:14" x14ac:dyDescent="0.3">
      <c r="A3851" t="s">
        <v>6466</v>
      </c>
      <c r="B3851">
        <v>357829</v>
      </c>
      <c r="C3851" t="s">
        <v>7118</v>
      </c>
      <c r="D3851" s="11">
        <v>46041</v>
      </c>
      <c r="E3851" t="s">
        <v>7150</v>
      </c>
      <c r="F3851" t="s">
        <v>5909</v>
      </c>
      <c r="G3851" t="s">
        <v>2788</v>
      </c>
      <c r="H3851" t="str">
        <f>IF(_xlfn.XLOOKUP(E3851,LD_01[DOCUMENTO],LD_01[REVISÃO])=F3851,"VIGENTE","OBSOLETO")</f>
        <v>VIGENTE</v>
      </c>
      <c r="I3851" t="s">
        <v>7477</v>
      </c>
      <c r="J3851" t="s">
        <v>5915</v>
      </c>
      <c r="K3851" t="str">
        <f t="shared" si="231"/>
        <v>MSV-163MS-373-385</v>
      </c>
      <c r="L3851" t="str">
        <f>_xlfn.XLOOKUP(E3851,LD_PROJETOS!A:A,LD_PROJETOS!H:H)</f>
        <v>DR</v>
      </c>
      <c r="M3851" t="str">
        <f t="shared" si="232"/>
        <v/>
      </c>
      <c r="N3851" t="str">
        <f t="shared" si="233"/>
        <v>C:\Users\luis.nunes\OneDrive - ATERPA\00.SERVIDOR\SALA TÉCNICA\00.PROJETOS\02.DOCUMENTOS\ANO 02\MSV-163MS-373-385\DR</v>
      </c>
    </row>
    <row r="3852" spans="1:14" x14ac:dyDescent="0.3">
      <c r="A3852" t="s">
        <v>6467</v>
      </c>
      <c r="B3852">
        <v>1289986</v>
      </c>
      <c r="C3852" t="s">
        <v>7118</v>
      </c>
      <c r="D3852" s="11">
        <v>46041</v>
      </c>
      <c r="E3852" t="s">
        <v>7151</v>
      </c>
      <c r="F3852" t="s">
        <v>5909</v>
      </c>
      <c r="G3852" t="s">
        <v>2787</v>
      </c>
      <c r="H3852" t="str">
        <f>IF(_xlfn.XLOOKUP(E3852,LD_01[DOCUMENTO],LD_01[REVISÃO])=F3852,"VIGENTE","OBSOLETO")</f>
        <v>VIGENTE</v>
      </c>
      <c r="I3852" t="s">
        <v>7477</v>
      </c>
      <c r="J3852" t="s">
        <v>5915</v>
      </c>
      <c r="K3852" t="str">
        <f t="shared" ref="K3852:K3915" si="234">"MSV-163MS-"&amp;I3852</f>
        <v>MSV-163MS-373-385</v>
      </c>
      <c r="L3852" t="str">
        <f>_xlfn.XLOOKUP(E3852,LD_PROJETOS!A:A,LD_PROJETOS!H:H)</f>
        <v>DR</v>
      </c>
      <c r="M3852" t="str">
        <f t="shared" ref="M3852:M3915" si="235">IF(H3852&lt;&gt;"OBSOLETO","",H3852)</f>
        <v/>
      </c>
      <c r="N3852" t="str">
        <f t="shared" ref="N3852:N3915" si="236">_xlfn.TEXTJOIN("\",TRUE,J3852:M3852)</f>
        <v>C:\Users\luis.nunes\OneDrive - ATERPA\00.SERVIDOR\SALA TÉCNICA\00.PROJETOS\02.DOCUMENTOS\ANO 02\MSV-163MS-373-385\DR</v>
      </c>
    </row>
    <row r="3853" spans="1:14" x14ac:dyDescent="0.3">
      <c r="A3853" t="s">
        <v>6468</v>
      </c>
      <c r="B3853">
        <v>323923</v>
      </c>
      <c r="C3853" t="s">
        <v>7118</v>
      </c>
      <c r="D3853" s="11">
        <v>46041</v>
      </c>
      <c r="E3853" t="s">
        <v>7151</v>
      </c>
      <c r="F3853" t="s">
        <v>5909</v>
      </c>
      <c r="G3853" t="s">
        <v>2788</v>
      </c>
      <c r="H3853" t="str">
        <f>IF(_xlfn.XLOOKUP(E3853,LD_01[DOCUMENTO],LD_01[REVISÃO])=F3853,"VIGENTE","OBSOLETO")</f>
        <v>VIGENTE</v>
      </c>
      <c r="I3853" t="s">
        <v>7477</v>
      </c>
      <c r="J3853" t="s">
        <v>5915</v>
      </c>
      <c r="K3853" t="str">
        <f t="shared" si="234"/>
        <v>MSV-163MS-373-385</v>
      </c>
      <c r="L3853" t="str">
        <f>_xlfn.XLOOKUP(E3853,LD_PROJETOS!A:A,LD_PROJETOS!H:H)</f>
        <v>DR</v>
      </c>
      <c r="M3853" t="str">
        <f t="shared" si="235"/>
        <v/>
      </c>
      <c r="N3853" t="str">
        <f t="shared" si="236"/>
        <v>C:\Users\luis.nunes\OneDrive - ATERPA\00.SERVIDOR\SALA TÉCNICA\00.PROJETOS\02.DOCUMENTOS\ANO 02\MSV-163MS-373-385\DR</v>
      </c>
    </row>
    <row r="3854" spans="1:14" x14ac:dyDescent="0.3">
      <c r="A3854" t="s">
        <v>6469</v>
      </c>
      <c r="B3854">
        <v>1284266</v>
      </c>
      <c r="C3854" t="s">
        <v>7118</v>
      </c>
      <c r="D3854" s="11">
        <v>46041</v>
      </c>
      <c r="E3854" t="s">
        <v>7152</v>
      </c>
      <c r="F3854" t="s">
        <v>5909</v>
      </c>
      <c r="G3854" t="s">
        <v>2787</v>
      </c>
      <c r="H3854" t="str">
        <f>IF(_xlfn.XLOOKUP(E3854,LD_01[DOCUMENTO],LD_01[REVISÃO])=F3854,"VIGENTE","OBSOLETO")</f>
        <v>VIGENTE</v>
      </c>
      <c r="I3854" t="s">
        <v>7477</v>
      </c>
      <c r="J3854" t="s">
        <v>5915</v>
      </c>
      <c r="K3854" t="str">
        <f t="shared" si="234"/>
        <v>MSV-163MS-373-385</v>
      </c>
      <c r="L3854" t="str">
        <f>_xlfn.XLOOKUP(E3854,LD_PROJETOS!A:A,LD_PROJETOS!H:H)</f>
        <v>DR</v>
      </c>
      <c r="M3854" t="str">
        <f t="shared" si="235"/>
        <v/>
      </c>
      <c r="N3854" t="str">
        <f t="shared" si="236"/>
        <v>C:\Users\luis.nunes\OneDrive - ATERPA\00.SERVIDOR\SALA TÉCNICA\00.PROJETOS\02.DOCUMENTOS\ANO 02\MSV-163MS-373-385\DR</v>
      </c>
    </row>
    <row r="3855" spans="1:14" x14ac:dyDescent="0.3">
      <c r="A3855" t="s">
        <v>6470</v>
      </c>
      <c r="B3855">
        <v>371626</v>
      </c>
      <c r="C3855" t="s">
        <v>7118</v>
      </c>
      <c r="D3855" s="11">
        <v>46041</v>
      </c>
      <c r="E3855" t="s">
        <v>7152</v>
      </c>
      <c r="F3855" t="s">
        <v>5909</v>
      </c>
      <c r="G3855" t="s">
        <v>2788</v>
      </c>
      <c r="H3855" t="str">
        <f>IF(_xlfn.XLOOKUP(E3855,LD_01[DOCUMENTO],LD_01[REVISÃO])=F3855,"VIGENTE","OBSOLETO")</f>
        <v>VIGENTE</v>
      </c>
      <c r="I3855" t="s">
        <v>7477</v>
      </c>
      <c r="J3855" t="s">
        <v>5915</v>
      </c>
      <c r="K3855" t="str">
        <f t="shared" si="234"/>
        <v>MSV-163MS-373-385</v>
      </c>
      <c r="L3855" t="str">
        <f>_xlfn.XLOOKUP(E3855,LD_PROJETOS!A:A,LD_PROJETOS!H:H)</f>
        <v>DR</v>
      </c>
      <c r="M3855" t="str">
        <f t="shared" si="235"/>
        <v/>
      </c>
      <c r="N3855" t="str">
        <f t="shared" si="236"/>
        <v>C:\Users\luis.nunes\OneDrive - ATERPA\00.SERVIDOR\SALA TÉCNICA\00.PROJETOS\02.DOCUMENTOS\ANO 02\MSV-163MS-373-385\DR</v>
      </c>
    </row>
    <row r="3856" spans="1:14" x14ac:dyDescent="0.3">
      <c r="A3856" t="s">
        <v>6471</v>
      </c>
      <c r="B3856">
        <v>1287360</v>
      </c>
      <c r="C3856" t="s">
        <v>7118</v>
      </c>
      <c r="D3856" s="11">
        <v>46041</v>
      </c>
      <c r="E3856" t="s">
        <v>7153</v>
      </c>
      <c r="F3856" t="s">
        <v>5909</v>
      </c>
      <c r="G3856" t="s">
        <v>2787</v>
      </c>
      <c r="H3856" t="str">
        <f>IF(_xlfn.XLOOKUP(E3856,LD_01[DOCUMENTO],LD_01[REVISÃO])=F3856,"VIGENTE","OBSOLETO")</f>
        <v>VIGENTE</v>
      </c>
      <c r="I3856" t="s">
        <v>7477</v>
      </c>
      <c r="J3856" t="s">
        <v>5915</v>
      </c>
      <c r="K3856" t="str">
        <f t="shared" si="234"/>
        <v>MSV-163MS-373-385</v>
      </c>
      <c r="L3856" t="str">
        <f>_xlfn.XLOOKUP(E3856,LD_PROJETOS!A:A,LD_PROJETOS!H:H)</f>
        <v>DR</v>
      </c>
      <c r="M3856" t="str">
        <f t="shared" si="235"/>
        <v/>
      </c>
      <c r="N3856" t="str">
        <f t="shared" si="236"/>
        <v>C:\Users\luis.nunes\OneDrive - ATERPA\00.SERVIDOR\SALA TÉCNICA\00.PROJETOS\02.DOCUMENTOS\ANO 02\MSV-163MS-373-385\DR</v>
      </c>
    </row>
    <row r="3857" spans="1:14" x14ac:dyDescent="0.3">
      <c r="A3857" t="s">
        <v>6472</v>
      </c>
      <c r="B3857">
        <v>474126</v>
      </c>
      <c r="C3857" t="s">
        <v>7118</v>
      </c>
      <c r="D3857" s="11">
        <v>46041</v>
      </c>
      <c r="E3857" t="s">
        <v>7153</v>
      </c>
      <c r="F3857" t="s">
        <v>5909</v>
      </c>
      <c r="G3857" t="s">
        <v>2788</v>
      </c>
      <c r="H3857" t="str">
        <f>IF(_xlfn.XLOOKUP(E3857,LD_01[DOCUMENTO],LD_01[REVISÃO])=F3857,"VIGENTE","OBSOLETO")</f>
        <v>VIGENTE</v>
      </c>
      <c r="I3857" t="s">
        <v>7477</v>
      </c>
      <c r="J3857" t="s">
        <v>5915</v>
      </c>
      <c r="K3857" t="str">
        <f t="shared" si="234"/>
        <v>MSV-163MS-373-385</v>
      </c>
      <c r="L3857" t="str">
        <f>_xlfn.XLOOKUP(E3857,LD_PROJETOS!A:A,LD_PROJETOS!H:H)</f>
        <v>DR</v>
      </c>
      <c r="M3857" t="str">
        <f t="shared" si="235"/>
        <v/>
      </c>
      <c r="N3857" t="str">
        <f t="shared" si="236"/>
        <v>C:\Users\luis.nunes\OneDrive - ATERPA\00.SERVIDOR\SALA TÉCNICA\00.PROJETOS\02.DOCUMENTOS\ANO 02\MSV-163MS-373-385\DR</v>
      </c>
    </row>
    <row r="3858" spans="1:14" x14ac:dyDescent="0.3">
      <c r="A3858" t="s">
        <v>6473</v>
      </c>
      <c r="B3858">
        <v>1290082</v>
      </c>
      <c r="C3858" t="s">
        <v>7118</v>
      </c>
      <c r="D3858" s="11">
        <v>46041</v>
      </c>
      <c r="E3858" t="s">
        <v>7154</v>
      </c>
      <c r="F3858" t="s">
        <v>5909</v>
      </c>
      <c r="G3858" t="s">
        <v>2787</v>
      </c>
      <c r="H3858" t="str">
        <f>IF(_xlfn.XLOOKUP(E3858,LD_01[DOCUMENTO],LD_01[REVISÃO])=F3858,"VIGENTE","OBSOLETO")</f>
        <v>VIGENTE</v>
      </c>
      <c r="I3858" t="s">
        <v>7477</v>
      </c>
      <c r="J3858" t="s">
        <v>5915</v>
      </c>
      <c r="K3858" t="str">
        <f t="shared" si="234"/>
        <v>MSV-163MS-373-385</v>
      </c>
      <c r="L3858" t="str">
        <f>_xlfn.XLOOKUP(E3858,LD_PROJETOS!A:A,LD_PROJETOS!H:H)</f>
        <v>DR</v>
      </c>
      <c r="M3858" t="str">
        <f t="shared" si="235"/>
        <v/>
      </c>
      <c r="N3858" t="str">
        <f t="shared" si="236"/>
        <v>C:\Users\luis.nunes\OneDrive - ATERPA\00.SERVIDOR\SALA TÉCNICA\00.PROJETOS\02.DOCUMENTOS\ANO 02\MSV-163MS-373-385\DR</v>
      </c>
    </row>
    <row r="3859" spans="1:14" x14ac:dyDescent="0.3">
      <c r="A3859" t="s">
        <v>6474</v>
      </c>
      <c r="B3859">
        <v>437583</v>
      </c>
      <c r="C3859" t="s">
        <v>7118</v>
      </c>
      <c r="D3859" s="11">
        <v>46041</v>
      </c>
      <c r="E3859" t="s">
        <v>7154</v>
      </c>
      <c r="F3859" t="s">
        <v>5909</v>
      </c>
      <c r="G3859" t="s">
        <v>2788</v>
      </c>
      <c r="H3859" t="str">
        <f>IF(_xlfn.XLOOKUP(E3859,LD_01[DOCUMENTO],LD_01[REVISÃO])=F3859,"VIGENTE","OBSOLETO")</f>
        <v>VIGENTE</v>
      </c>
      <c r="I3859" t="s">
        <v>7477</v>
      </c>
      <c r="J3859" t="s">
        <v>5915</v>
      </c>
      <c r="K3859" t="str">
        <f t="shared" si="234"/>
        <v>MSV-163MS-373-385</v>
      </c>
      <c r="L3859" t="str">
        <f>_xlfn.XLOOKUP(E3859,LD_PROJETOS!A:A,LD_PROJETOS!H:H)</f>
        <v>DR</v>
      </c>
      <c r="M3859" t="str">
        <f t="shared" si="235"/>
        <v/>
      </c>
      <c r="N3859" t="str">
        <f t="shared" si="236"/>
        <v>C:\Users\luis.nunes\OneDrive - ATERPA\00.SERVIDOR\SALA TÉCNICA\00.PROJETOS\02.DOCUMENTOS\ANO 02\MSV-163MS-373-385\DR</v>
      </c>
    </row>
    <row r="3860" spans="1:14" x14ac:dyDescent="0.3">
      <c r="A3860" t="s">
        <v>6475</v>
      </c>
      <c r="B3860">
        <v>1291458</v>
      </c>
      <c r="C3860" t="s">
        <v>7118</v>
      </c>
      <c r="D3860" s="11">
        <v>46041</v>
      </c>
      <c r="E3860" t="s">
        <v>7155</v>
      </c>
      <c r="F3860" t="s">
        <v>5909</v>
      </c>
      <c r="G3860" t="s">
        <v>2787</v>
      </c>
      <c r="H3860" t="str">
        <f>IF(_xlfn.XLOOKUP(E3860,LD_01[DOCUMENTO],LD_01[REVISÃO])=F3860,"VIGENTE","OBSOLETO")</f>
        <v>VIGENTE</v>
      </c>
      <c r="I3860" t="s">
        <v>7477</v>
      </c>
      <c r="J3860" t="s">
        <v>5915</v>
      </c>
      <c r="K3860" t="str">
        <f t="shared" si="234"/>
        <v>MSV-163MS-373-385</v>
      </c>
      <c r="L3860" t="str">
        <f>_xlfn.XLOOKUP(E3860,LD_PROJETOS!A:A,LD_PROJETOS!H:H)</f>
        <v>DR</v>
      </c>
      <c r="M3860" t="str">
        <f t="shared" si="235"/>
        <v/>
      </c>
      <c r="N3860" t="str">
        <f t="shared" si="236"/>
        <v>C:\Users\luis.nunes\OneDrive - ATERPA\00.SERVIDOR\SALA TÉCNICA\00.PROJETOS\02.DOCUMENTOS\ANO 02\MSV-163MS-373-385\DR</v>
      </c>
    </row>
    <row r="3861" spans="1:14" x14ac:dyDescent="0.3">
      <c r="A3861" t="s">
        <v>6476</v>
      </c>
      <c r="B3861">
        <v>368032</v>
      </c>
      <c r="C3861" t="s">
        <v>7118</v>
      </c>
      <c r="D3861" s="11">
        <v>46041</v>
      </c>
      <c r="E3861" t="s">
        <v>7155</v>
      </c>
      <c r="F3861" t="s">
        <v>5909</v>
      </c>
      <c r="G3861" t="s">
        <v>2788</v>
      </c>
      <c r="H3861" t="str">
        <f>IF(_xlfn.XLOOKUP(E3861,LD_01[DOCUMENTO],LD_01[REVISÃO])=F3861,"VIGENTE","OBSOLETO")</f>
        <v>VIGENTE</v>
      </c>
      <c r="I3861" t="s">
        <v>7477</v>
      </c>
      <c r="J3861" t="s">
        <v>5915</v>
      </c>
      <c r="K3861" t="str">
        <f t="shared" si="234"/>
        <v>MSV-163MS-373-385</v>
      </c>
      <c r="L3861" t="str">
        <f>_xlfn.XLOOKUP(E3861,LD_PROJETOS!A:A,LD_PROJETOS!H:H)</f>
        <v>DR</v>
      </c>
      <c r="M3861" t="str">
        <f t="shared" si="235"/>
        <v/>
      </c>
      <c r="N3861" t="str">
        <f t="shared" si="236"/>
        <v>C:\Users\luis.nunes\OneDrive - ATERPA\00.SERVIDOR\SALA TÉCNICA\00.PROJETOS\02.DOCUMENTOS\ANO 02\MSV-163MS-373-385\DR</v>
      </c>
    </row>
    <row r="3862" spans="1:14" x14ac:dyDescent="0.3">
      <c r="A3862" t="s">
        <v>6477</v>
      </c>
      <c r="B3862">
        <v>1289826</v>
      </c>
      <c r="C3862" t="s">
        <v>7118</v>
      </c>
      <c r="D3862" s="11">
        <v>46041</v>
      </c>
      <c r="E3862" t="s">
        <v>7156</v>
      </c>
      <c r="F3862" t="s">
        <v>5909</v>
      </c>
      <c r="G3862" t="s">
        <v>2787</v>
      </c>
      <c r="H3862" t="str">
        <f>IF(_xlfn.XLOOKUP(E3862,LD_01[DOCUMENTO],LD_01[REVISÃO])=F3862,"VIGENTE","OBSOLETO")</f>
        <v>VIGENTE</v>
      </c>
      <c r="I3862" t="s">
        <v>7477</v>
      </c>
      <c r="J3862" t="s">
        <v>5915</v>
      </c>
      <c r="K3862" t="str">
        <f t="shared" si="234"/>
        <v>MSV-163MS-373-385</v>
      </c>
      <c r="L3862" t="str">
        <f>_xlfn.XLOOKUP(E3862,LD_PROJETOS!A:A,LD_PROJETOS!H:H)</f>
        <v>DR</v>
      </c>
      <c r="M3862" t="str">
        <f t="shared" si="235"/>
        <v/>
      </c>
      <c r="N3862" t="str">
        <f t="shared" si="236"/>
        <v>C:\Users\luis.nunes\OneDrive - ATERPA\00.SERVIDOR\SALA TÉCNICA\00.PROJETOS\02.DOCUMENTOS\ANO 02\MSV-163MS-373-385\DR</v>
      </c>
    </row>
    <row r="3863" spans="1:14" x14ac:dyDescent="0.3">
      <c r="A3863" t="s">
        <v>6478</v>
      </c>
      <c r="B3863">
        <v>464331</v>
      </c>
      <c r="C3863" t="s">
        <v>7118</v>
      </c>
      <c r="D3863" s="11">
        <v>46041</v>
      </c>
      <c r="E3863" t="s">
        <v>7156</v>
      </c>
      <c r="F3863" t="s">
        <v>5909</v>
      </c>
      <c r="G3863" t="s">
        <v>2788</v>
      </c>
      <c r="H3863" t="str">
        <f>IF(_xlfn.XLOOKUP(E3863,LD_01[DOCUMENTO],LD_01[REVISÃO])=F3863,"VIGENTE","OBSOLETO")</f>
        <v>VIGENTE</v>
      </c>
      <c r="I3863" t="s">
        <v>7477</v>
      </c>
      <c r="J3863" t="s">
        <v>5915</v>
      </c>
      <c r="K3863" t="str">
        <f t="shared" si="234"/>
        <v>MSV-163MS-373-385</v>
      </c>
      <c r="L3863" t="str">
        <f>_xlfn.XLOOKUP(E3863,LD_PROJETOS!A:A,LD_PROJETOS!H:H)</f>
        <v>DR</v>
      </c>
      <c r="M3863" t="str">
        <f t="shared" si="235"/>
        <v/>
      </c>
      <c r="N3863" t="str">
        <f t="shared" si="236"/>
        <v>C:\Users\luis.nunes\OneDrive - ATERPA\00.SERVIDOR\SALA TÉCNICA\00.PROJETOS\02.DOCUMENTOS\ANO 02\MSV-163MS-373-385\DR</v>
      </c>
    </row>
    <row r="3864" spans="1:14" x14ac:dyDescent="0.3">
      <c r="A3864" t="s">
        <v>6479</v>
      </c>
      <c r="B3864">
        <v>1290018</v>
      </c>
      <c r="C3864" t="s">
        <v>7118</v>
      </c>
      <c r="D3864" s="11">
        <v>46041</v>
      </c>
      <c r="E3864" t="s">
        <v>7157</v>
      </c>
      <c r="F3864" t="s">
        <v>5909</v>
      </c>
      <c r="G3864" t="s">
        <v>2787</v>
      </c>
      <c r="H3864" t="str">
        <f>IF(_xlfn.XLOOKUP(E3864,LD_01[DOCUMENTO],LD_01[REVISÃO])=F3864,"VIGENTE","OBSOLETO")</f>
        <v>VIGENTE</v>
      </c>
      <c r="I3864" t="s">
        <v>7477</v>
      </c>
      <c r="J3864" t="s">
        <v>5915</v>
      </c>
      <c r="K3864" t="str">
        <f t="shared" si="234"/>
        <v>MSV-163MS-373-385</v>
      </c>
      <c r="L3864" t="str">
        <f>_xlfn.XLOOKUP(E3864,LD_PROJETOS!A:A,LD_PROJETOS!H:H)</f>
        <v>DR</v>
      </c>
      <c r="M3864" t="str">
        <f t="shared" si="235"/>
        <v/>
      </c>
      <c r="N3864" t="str">
        <f t="shared" si="236"/>
        <v>C:\Users\luis.nunes\OneDrive - ATERPA\00.SERVIDOR\SALA TÉCNICA\00.PROJETOS\02.DOCUMENTOS\ANO 02\MSV-163MS-373-385\DR</v>
      </c>
    </row>
    <row r="3865" spans="1:14" x14ac:dyDescent="0.3">
      <c r="A3865" t="s">
        <v>6480</v>
      </c>
      <c r="B3865">
        <v>317300</v>
      </c>
      <c r="C3865" t="s">
        <v>7118</v>
      </c>
      <c r="D3865" s="11">
        <v>46041</v>
      </c>
      <c r="E3865" t="s">
        <v>7157</v>
      </c>
      <c r="F3865" t="s">
        <v>5909</v>
      </c>
      <c r="G3865" t="s">
        <v>2788</v>
      </c>
      <c r="H3865" t="str">
        <f>IF(_xlfn.XLOOKUP(E3865,LD_01[DOCUMENTO],LD_01[REVISÃO])=F3865,"VIGENTE","OBSOLETO")</f>
        <v>VIGENTE</v>
      </c>
      <c r="I3865" t="s">
        <v>7477</v>
      </c>
      <c r="J3865" t="s">
        <v>5915</v>
      </c>
      <c r="K3865" t="str">
        <f t="shared" si="234"/>
        <v>MSV-163MS-373-385</v>
      </c>
      <c r="L3865" t="str">
        <f>_xlfn.XLOOKUP(E3865,LD_PROJETOS!A:A,LD_PROJETOS!H:H)</f>
        <v>DR</v>
      </c>
      <c r="M3865" t="str">
        <f t="shared" si="235"/>
        <v/>
      </c>
      <c r="N3865" t="str">
        <f t="shared" si="236"/>
        <v>C:\Users\luis.nunes\OneDrive - ATERPA\00.SERVIDOR\SALA TÉCNICA\00.PROJETOS\02.DOCUMENTOS\ANO 02\MSV-163MS-373-385\DR</v>
      </c>
    </row>
    <row r="3866" spans="1:14" x14ac:dyDescent="0.3">
      <c r="A3866" t="s">
        <v>6481</v>
      </c>
      <c r="B3866">
        <v>1290374</v>
      </c>
      <c r="C3866" t="s">
        <v>7118</v>
      </c>
      <c r="D3866" s="11">
        <v>46041</v>
      </c>
      <c r="E3866" t="s">
        <v>7158</v>
      </c>
      <c r="F3866" t="s">
        <v>5909</v>
      </c>
      <c r="G3866" t="s">
        <v>2787</v>
      </c>
      <c r="H3866" t="str">
        <f>IF(_xlfn.XLOOKUP(E3866,LD_01[DOCUMENTO],LD_01[REVISÃO])=F3866,"VIGENTE","OBSOLETO")</f>
        <v>VIGENTE</v>
      </c>
      <c r="I3866" t="s">
        <v>7477</v>
      </c>
      <c r="J3866" t="s">
        <v>5915</v>
      </c>
      <c r="K3866" t="str">
        <f t="shared" si="234"/>
        <v>MSV-163MS-373-385</v>
      </c>
      <c r="L3866" t="str">
        <f>_xlfn.XLOOKUP(E3866,LD_PROJETOS!A:A,LD_PROJETOS!H:H)</f>
        <v>DR</v>
      </c>
      <c r="M3866" t="str">
        <f t="shared" si="235"/>
        <v/>
      </c>
      <c r="N3866" t="str">
        <f t="shared" si="236"/>
        <v>C:\Users\luis.nunes\OneDrive - ATERPA\00.SERVIDOR\SALA TÉCNICA\00.PROJETOS\02.DOCUMENTOS\ANO 02\MSV-163MS-373-385\DR</v>
      </c>
    </row>
    <row r="3867" spans="1:14" x14ac:dyDescent="0.3">
      <c r="A3867" t="s">
        <v>6482</v>
      </c>
      <c r="B3867">
        <v>503160</v>
      </c>
      <c r="C3867" t="s">
        <v>7118</v>
      </c>
      <c r="D3867" s="11">
        <v>46041</v>
      </c>
      <c r="E3867" t="s">
        <v>7158</v>
      </c>
      <c r="F3867" t="s">
        <v>5909</v>
      </c>
      <c r="G3867" t="s">
        <v>2788</v>
      </c>
      <c r="H3867" t="str">
        <f>IF(_xlfn.XLOOKUP(E3867,LD_01[DOCUMENTO],LD_01[REVISÃO])=F3867,"VIGENTE","OBSOLETO")</f>
        <v>VIGENTE</v>
      </c>
      <c r="I3867" t="s">
        <v>7477</v>
      </c>
      <c r="J3867" t="s">
        <v>5915</v>
      </c>
      <c r="K3867" t="str">
        <f t="shared" si="234"/>
        <v>MSV-163MS-373-385</v>
      </c>
      <c r="L3867" t="str">
        <f>_xlfn.XLOOKUP(E3867,LD_PROJETOS!A:A,LD_PROJETOS!H:H)</f>
        <v>DR</v>
      </c>
      <c r="M3867" t="str">
        <f t="shared" si="235"/>
        <v/>
      </c>
      <c r="N3867" t="str">
        <f t="shared" si="236"/>
        <v>C:\Users\luis.nunes\OneDrive - ATERPA\00.SERVIDOR\SALA TÉCNICA\00.PROJETOS\02.DOCUMENTOS\ANO 02\MSV-163MS-373-385\DR</v>
      </c>
    </row>
    <row r="3868" spans="1:14" x14ac:dyDescent="0.3">
      <c r="A3868" t="s">
        <v>6483</v>
      </c>
      <c r="B3868">
        <v>1291362</v>
      </c>
      <c r="C3868" t="s">
        <v>7118</v>
      </c>
      <c r="D3868" s="11">
        <v>46041</v>
      </c>
      <c r="E3868" t="s">
        <v>7159</v>
      </c>
      <c r="F3868" t="s">
        <v>5909</v>
      </c>
      <c r="G3868" t="s">
        <v>2787</v>
      </c>
      <c r="H3868" t="str">
        <f>IF(_xlfn.XLOOKUP(E3868,LD_01[DOCUMENTO],LD_01[REVISÃO])=F3868,"VIGENTE","OBSOLETO")</f>
        <v>VIGENTE</v>
      </c>
      <c r="I3868" t="s">
        <v>7477</v>
      </c>
      <c r="J3868" t="s">
        <v>5915</v>
      </c>
      <c r="K3868" t="str">
        <f t="shared" si="234"/>
        <v>MSV-163MS-373-385</v>
      </c>
      <c r="L3868" t="str">
        <f>_xlfn.XLOOKUP(E3868,LD_PROJETOS!A:A,LD_PROJETOS!H:H)</f>
        <v>DR</v>
      </c>
      <c r="M3868" t="str">
        <f t="shared" si="235"/>
        <v/>
      </c>
      <c r="N3868" t="str">
        <f t="shared" si="236"/>
        <v>C:\Users\luis.nunes\OneDrive - ATERPA\00.SERVIDOR\SALA TÉCNICA\00.PROJETOS\02.DOCUMENTOS\ANO 02\MSV-163MS-373-385\DR</v>
      </c>
    </row>
    <row r="3869" spans="1:14" x14ac:dyDescent="0.3">
      <c r="A3869" t="s">
        <v>6484</v>
      </c>
      <c r="B3869">
        <v>317739</v>
      </c>
      <c r="C3869" t="s">
        <v>7118</v>
      </c>
      <c r="D3869" s="11">
        <v>46041</v>
      </c>
      <c r="E3869" t="s">
        <v>7159</v>
      </c>
      <c r="F3869" t="s">
        <v>5909</v>
      </c>
      <c r="G3869" t="s">
        <v>2788</v>
      </c>
      <c r="H3869" t="str">
        <f>IF(_xlfn.XLOOKUP(E3869,LD_01[DOCUMENTO],LD_01[REVISÃO])=F3869,"VIGENTE","OBSOLETO")</f>
        <v>VIGENTE</v>
      </c>
      <c r="I3869" t="s">
        <v>7477</v>
      </c>
      <c r="J3869" t="s">
        <v>5915</v>
      </c>
      <c r="K3869" t="str">
        <f t="shared" si="234"/>
        <v>MSV-163MS-373-385</v>
      </c>
      <c r="L3869" t="str">
        <f>_xlfn.XLOOKUP(E3869,LD_PROJETOS!A:A,LD_PROJETOS!H:H)</f>
        <v>DR</v>
      </c>
      <c r="M3869" t="str">
        <f t="shared" si="235"/>
        <v/>
      </c>
      <c r="N3869" t="str">
        <f t="shared" si="236"/>
        <v>C:\Users\luis.nunes\OneDrive - ATERPA\00.SERVIDOR\SALA TÉCNICA\00.PROJETOS\02.DOCUMENTOS\ANO 02\MSV-163MS-373-385\DR</v>
      </c>
    </row>
    <row r="3870" spans="1:14" x14ac:dyDescent="0.3">
      <c r="A3870" t="s">
        <v>6485</v>
      </c>
      <c r="B3870">
        <v>1290594</v>
      </c>
      <c r="C3870" t="s">
        <v>7118</v>
      </c>
      <c r="D3870" s="11">
        <v>46041</v>
      </c>
      <c r="E3870" t="s">
        <v>7160</v>
      </c>
      <c r="F3870" t="s">
        <v>5909</v>
      </c>
      <c r="G3870" t="s">
        <v>2787</v>
      </c>
      <c r="H3870" t="str">
        <f>IF(_xlfn.XLOOKUP(E3870,LD_01[DOCUMENTO],LD_01[REVISÃO])=F3870,"VIGENTE","OBSOLETO")</f>
        <v>VIGENTE</v>
      </c>
      <c r="I3870" t="s">
        <v>7477</v>
      </c>
      <c r="J3870" t="s">
        <v>5915</v>
      </c>
      <c r="K3870" t="str">
        <f t="shared" si="234"/>
        <v>MSV-163MS-373-385</v>
      </c>
      <c r="L3870" t="str">
        <f>_xlfn.XLOOKUP(E3870,LD_PROJETOS!A:A,LD_PROJETOS!H:H)</f>
        <v>DR</v>
      </c>
      <c r="M3870" t="str">
        <f t="shared" si="235"/>
        <v/>
      </c>
      <c r="N3870" t="str">
        <f t="shared" si="236"/>
        <v>C:\Users\luis.nunes\OneDrive - ATERPA\00.SERVIDOR\SALA TÉCNICA\00.PROJETOS\02.DOCUMENTOS\ANO 02\MSV-163MS-373-385\DR</v>
      </c>
    </row>
    <row r="3871" spans="1:14" x14ac:dyDescent="0.3">
      <c r="A3871" t="s">
        <v>6486</v>
      </c>
      <c r="B3871">
        <v>512255</v>
      </c>
      <c r="C3871" t="s">
        <v>7118</v>
      </c>
      <c r="D3871" s="11">
        <v>46041</v>
      </c>
      <c r="E3871" t="s">
        <v>7160</v>
      </c>
      <c r="F3871" t="s">
        <v>5909</v>
      </c>
      <c r="G3871" t="s">
        <v>2788</v>
      </c>
      <c r="H3871" t="str">
        <f>IF(_xlfn.XLOOKUP(E3871,LD_01[DOCUMENTO],LD_01[REVISÃO])=F3871,"VIGENTE","OBSOLETO")</f>
        <v>VIGENTE</v>
      </c>
      <c r="I3871" t="s">
        <v>7477</v>
      </c>
      <c r="J3871" t="s">
        <v>5915</v>
      </c>
      <c r="K3871" t="str">
        <f t="shared" si="234"/>
        <v>MSV-163MS-373-385</v>
      </c>
      <c r="L3871" t="str">
        <f>_xlfn.XLOOKUP(E3871,LD_PROJETOS!A:A,LD_PROJETOS!H:H)</f>
        <v>DR</v>
      </c>
      <c r="M3871" t="str">
        <f t="shared" si="235"/>
        <v/>
      </c>
      <c r="N3871" t="str">
        <f t="shared" si="236"/>
        <v>C:\Users\luis.nunes\OneDrive - ATERPA\00.SERVIDOR\SALA TÉCNICA\00.PROJETOS\02.DOCUMENTOS\ANO 02\MSV-163MS-373-385\DR</v>
      </c>
    </row>
    <row r="3872" spans="1:14" x14ac:dyDescent="0.3">
      <c r="A3872" t="s">
        <v>6487</v>
      </c>
      <c r="B3872">
        <v>1160606</v>
      </c>
      <c r="C3872" t="s">
        <v>7118</v>
      </c>
      <c r="D3872" s="11">
        <v>46041</v>
      </c>
      <c r="E3872" t="s">
        <v>7161</v>
      </c>
      <c r="F3872" t="s">
        <v>5907</v>
      </c>
      <c r="G3872" t="s">
        <v>2787</v>
      </c>
      <c r="H3872" t="str">
        <f>IF(_xlfn.XLOOKUP(E3872,LD_01[DOCUMENTO],LD_01[REVISÃO])=F3872,"VIGENTE","OBSOLETO")</f>
        <v>VIGENTE</v>
      </c>
      <c r="I3872" t="s">
        <v>7477</v>
      </c>
      <c r="J3872" t="s">
        <v>5915</v>
      </c>
      <c r="K3872" t="str">
        <f t="shared" si="234"/>
        <v>MSV-163MS-373-385</v>
      </c>
      <c r="L3872" t="str">
        <f>_xlfn.XLOOKUP(E3872,LD_PROJETOS!A:A,LD_PROJETOS!H:H)</f>
        <v>DR</v>
      </c>
      <c r="M3872" t="str">
        <f t="shared" si="235"/>
        <v/>
      </c>
      <c r="N3872" t="str">
        <f t="shared" si="236"/>
        <v>C:\Users\luis.nunes\OneDrive - ATERPA\00.SERVIDOR\SALA TÉCNICA\00.PROJETOS\02.DOCUMENTOS\ANO 02\MSV-163MS-373-385\DR</v>
      </c>
    </row>
    <row r="3873" spans="1:14" x14ac:dyDescent="0.3">
      <c r="A3873" t="s">
        <v>6488</v>
      </c>
      <c r="B3873">
        <v>331278</v>
      </c>
      <c r="C3873" t="s">
        <v>7118</v>
      </c>
      <c r="D3873" s="11">
        <v>46041</v>
      </c>
      <c r="E3873" t="s">
        <v>7161</v>
      </c>
      <c r="F3873" t="s">
        <v>5907</v>
      </c>
      <c r="G3873" t="s">
        <v>2788</v>
      </c>
      <c r="H3873" t="str">
        <f>IF(_xlfn.XLOOKUP(E3873,LD_01[DOCUMENTO],LD_01[REVISÃO])=F3873,"VIGENTE","OBSOLETO")</f>
        <v>VIGENTE</v>
      </c>
      <c r="I3873" t="s">
        <v>7477</v>
      </c>
      <c r="J3873" t="s">
        <v>5915</v>
      </c>
      <c r="K3873" t="str">
        <f t="shared" si="234"/>
        <v>MSV-163MS-373-385</v>
      </c>
      <c r="L3873" t="str">
        <f>_xlfn.XLOOKUP(E3873,LD_PROJETOS!A:A,LD_PROJETOS!H:H)</f>
        <v>DR</v>
      </c>
      <c r="M3873" t="str">
        <f t="shared" si="235"/>
        <v/>
      </c>
      <c r="N3873" t="str">
        <f t="shared" si="236"/>
        <v>C:\Users\luis.nunes\OneDrive - ATERPA\00.SERVIDOR\SALA TÉCNICA\00.PROJETOS\02.DOCUMENTOS\ANO 02\MSV-163MS-373-385\DR</v>
      </c>
    </row>
    <row r="3874" spans="1:14" x14ac:dyDescent="0.3">
      <c r="A3874" t="s">
        <v>6489</v>
      </c>
      <c r="B3874">
        <v>1161598</v>
      </c>
      <c r="C3874" t="s">
        <v>7118</v>
      </c>
      <c r="D3874" s="11">
        <v>46041</v>
      </c>
      <c r="E3874" t="s">
        <v>7162</v>
      </c>
      <c r="F3874" t="s">
        <v>5907</v>
      </c>
      <c r="G3874" t="s">
        <v>2787</v>
      </c>
      <c r="H3874" t="str">
        <f>IF(_xlfn.XLOOKUP(E3874,LD_01[DOCUMENTO],LD_01[REVISÃO])=F3874,"VIGENTE","OBSOLETO")</f>
        <v>VIGENTE</v>
      </c>
      <c r="I3874" t="s">
        <v>7477</v>
      </c>
      <c r="J3874" t="s">
        <v>5915</v>
      </c>
      <c r="K3874" t="str">
        <f t="shared" si="234"/>
        <v>MSV-163MS-373-385</v>
      </c>
      <c r="L3874" t="str">
        <f>_xlfn.XLOOKUP(E3874,LD_PROJETOS!A:A,LD_PROJETOS!H:H)</f>
        <v>DR</v>
      </c>
      <c r="M3874" t="str">
        <f t="shared" si="235"/>
        <v/>
      </c>
      <c r="N3874" t="str">
        <f t="shared" si="236"/>
        <v>C:\Users\luis.nunes\OneDrive - ATERPA\00.SERVIDOR\SALA TÉCNICA\00.PROJETOS\02.DOCUMENTOS\ANO 02\MSV-163MS-373-385\DR</v>
      </c>
    </row>
    <row r="3875" spans="1:14" x14ac:dyDescent="0.3">
      <c r="A3875" t="s">
        <v>6490</v>
      </c>
      <c r="B3875">
        <v>380478</v>
      </c>
      <c r="C3875" t="s">
        <v>7118</v>
      </c>
      <c r="D3875" s="11">
        <v>46041</v>
      </c>
      <c r="E3875" t="s">
        <v>7162</v>
      </c>
      <c r="F3875" t="s">
        <v>5907</v>
      </c>
      <c r="G3875" t="s">
        <v>2788</v>
      </c>
      <c r="H3875" t="str">
        <f>IF(_xlfn.XLOOKUP(E3875,LD_01[DOCUMENTO],LD_01[REVISÃO])=F3875,"VIGENTE","OBSOLETO")</f>
        <v>VIGENTE</v>
      </c>
      <c r="I3875" t="s">
        <v>7477</v>
      </c>
      <c r="J3875" t="s">
        <v>5915</v>
      </c>
      <c r="K3875" t="str">
        <f t="shared" si="234"/>
        <v>MSV-163MS-373-385</v>
      </c>
      <c r="L3875" t="str">
        <f>_xlfn.XLOOKUP(E3875,LD_PROJETOS!A:A,LD_PROJETOS!H:H)</f>
        <v>DR</v>
      </c>
      <c r="M3875" t="str">
        <f t="shared" si="235"/>
        <v/>
      </c>
      <c r="N3875" t="str">
        <f t="shared" si="236"/>
        <v>C:\Users\luis.nunes\OneDrive - ATERPA\00.SERVIDOR\SALA TÉCNICA\00.PROJETOS\02.DOCUMENTOS\ANO 02\MSV-163MS-373-385\DR</v>
      </c>
    </row>
    <row r="3876" spans="1:14" x14ac:dyDescent="0.3">
      <c r="A3876" t="s">
        <v>6491</v>
      </c>
      <c r="B3876">
        <v>1766052</v>
      </c>
      <c r="C3876" t="s">
        <v>7118</v>
      </c>
      <c r="D3876" s="11">
        <v>46041</v>
      </c>
      <c r="E3876" t="s">
        <v>7163</v>
      </c>
      <c r="F3876" t="s">
        <v>5907</v>
      </c>
      <c r="G3876" t="s">
        <v>2787</v>
      </c>
      <c r="H3876" t="str">
        <f>IF(_xlfn.XLOOKUP(E3876,LD_01[DOCUMENTO],LD_01[REVISÃO])=F3876,"VIGENTE","OBSOLETO")</f>
        <v>VIGENTE</v>
      </c>
      <c r="I3876" t="s">
        <v>7477</v>
      </c>
      <c r="J3876" t="s">
        <v>5915</v>
      </c>
      <c r="K3876" t="str">
        <f t="shared" si="234"/>
        <v>MSV-163MS-373-385</v>
      </c>
      <c r="L3876" t="str">
        <f>_xlfn.XLOOKUP(E3876,LD_PROJETOS!A:A,LD_PROJETOS!H:H)</f>
        <v>DR</v>
      </c>
      <c r="M3876" t="str">
        <f t="shared" si="235"/>
        <v/>
      </c>
      <c r="N3876" t="str">
        <f t="shared" si="236"/>
        <v>C:\Users\luis.nunes\OneDrive - ATERPA\00.SERVIDOR\SALA TÉCNICA\00.PROJETOS\02.DOCUMENTOS\ANO 02\MSV-163MS-373-385\DR</v>
      </c>
    </row>
    <row r="3877" spans="1:14" x14ac:dyDescent="0.3">
      <c r="A3877" t="s">
        <v>6492</v>
      </c>
      <c r="B3877">
        <v>332015</v>
      </c>
      <c r="C3877" t="s">
        <v>7118</v>
      </c>
      <c r="D3877" s="11">
        <v>46041</v>
      </c>
      <c r="E3877" t="s">
        <v>7163</v>
      </c>
      <c r="F3877" t="s">
        <v>5907</v>
      </c>
      <c r="G3877" t="s">
        <v>2788</v>
      </c>
      <c r="H3877" t="str">
        <f>IF(_xlfn.XLOOKUP(E3877,LD_01[DOCUMENTO],LD_01[REVISÃO])=F3877,"VIGENTE","OBSOLETO")</f>
        <v>VIGENTE</v>
      </c>
      <c r="I3877" t="s">
        <v>7477</v>
      </c>
      <c r="J3877" t="s">
        <v>5915</v>
      </c>
      <c r="K3877" t="str">
        <f t="shared" si="234"/>
        <v>MSV-163MS-373-385</v>
      </c>
      <c r="L3877" t="str">
        <f>_xlfn.XLOOKUP(E3877,LD_PROJETOS!A:A,LD_PROJETOS!H:H)</f>
        <v>DR</v>
      </c>
      <c r="M3877" t="str">
        <f t="shared" si="235"/>
        <v/>
      </c>
      <c r="N3877" t="str">
        <f t="shared" si="236"/>
        <v>C:\Users\luis.nunes\OneDrive - ATERPA\00.SERVIDOR\SALA TÉCNICA\00.PROJETOS\02.DOCUMENTOS\ANO 02\MSV-163MS-373-385\DR</v>
      </c>
    </row>
    <row r="3878" spans="1:14" x14ac:dyDescent="0.3">
      <c r="A3878" t="s">
        <v>6493</v>
      </c>
      <c r="B3878">
        <v>1253937</v>
      </c>
      <c r="C3878" t="s">
        <v>7118</v>
      </c>
      <c r="D3878" s="11">
        <v>46041</v>
      </c>
      <c r="E3878" t="s">
        <v>7164</v>
      </c>
      <c r="F3878" t="s">
        <v>5911</v>
      </c>
      <c r="G3878" t="s">
        <v>2787</v>
      </c>
      <c r="H3878" t="str">
        <f>IF(_xlfn.XLOOKUP(E3878,LD_01[DOCUMENTO],LD_01[REVISÃO])=F3878,"VIGENTE","OBSOLETO")</f>
        <v>VIGENTE</v>
      </c>
      <c r="I3878" t="s">
        <v>7477</v>
      </c>
      <c r="J3878" t="s">
        <v>5915</v>
      </c>
      <c r="K3878" t="str">
        <f t="shared" si="234"/>
        <v>MSV-163MS-373-385</v>
      </c>
      <c r="L3878" t="str">
        <f>_xlfn.XLOOKUP(E3878,LD_PROJETOS!A:A,LD_PROJETOS!H:H)</f>
        <v>DR</v>
      </c>
      <c r="M3878" t="str">
        <f t="shared" si="235"/>
        <v/>
      </c>
      <c r="N3878" t="str">
        <f t="shared" si="236"/>
        <v>C:\Users\luis.nunes\OneDrive - ATERPA\00.SERVIDOR\SALA TÉCNICA\00.PROJETOS\02.DOCUMENTOS\ANO 02\MSV-163MS-373-385\DR</v>
      </c>
    </row>
    <row r="3879" spans="1:14" x14ac:dyDescent="0.3">
      <c r="A3879" t="s">
        <v>6494</v>
      </c>
      <c r="B3879">
        <v>298070</v>
      </c>
      <c r="C3879" t="s">
        <v>7118</v>
      </c>
      <c r="D3879" s="11">
        <v>46041</v>
      </c>
      <c r="E3879" t="s">
        <v>7164</v>
      </c>
      <c r="F3879" t="s">
        <v>5911</v>
      </c>
      <c r="G3879" t="s">
        <v>2788</v>
      </c>
      <c r="H3879" t="str">
        <f>IF(_xlfn.XLOOKUP(E3879,LD_01[DOCUMENTO],LD_01[REVISÃO])=F3879,"VIGENTE","OBSOLETO")</f>
        <v>VIGENTE</v>
      </c>
      <c r="I3879" t="s">
        <v>7477</v>
      </c>
      <c r="J3879" t="s">
        <v>5915</v>
      </c>
      <c r="K3879" t="str">
        <f t="shared" si="234"/>
        <v>MSV-163MS-373-385</v>
      </c>
      <c r="L3879" t="str">
        <f>_xlfn.XLOOKUP(E3879,LD_PROJETOS!A:A,LD_PROJETOS!H:H)</f>
        <v>DR</v>
      </c>
      <c r="M3879" t="str">
        <f t="shared" si="235"/>
        <v/>
      </c>
      <c r="N3879" t="str">
        <f t="shared" si="236"/>
        <v>C:\Users\luis.nunes\OneDrive - ATERPA\00.SERVIDOR\SALA TÉCNICA\00.PROJETOS\02.DOCUMENTOS\ANO 02\MSV-163MS-373-385\DR</v>
      </c>
    </row>
    <row r="3880" spans="1:14" x14ac:dyDescent="0.3">
      <c r="A3880" t="s">
        <v>6495</v>
      </c>
      <c r="B3880">
        <v>1251409</v>
      </c>
      <c r="C3880" t="s">
        <v>7118</v>
      </c>
      <c r="D3880" s="11">
        <v>46041</v>
      </c>
      <c r="E3880" t="s">
        <v>7165</v>
      </c>
      <c r="F3880" t="s">
        <v>5911</v>
      </c>
      <c r="G3880" t="s">
        <v>2787</v>
      </c>
      <c r="H3880" t="str">
        <f>IF(_xlfn.XLOOKUP(E3880,LD_01[DOCUMENTO],LD_01[REVISÃO])=F3880,"VIGENTE","OBSOLETO")</f>
        <v>VIGENTE</v>
      </c>
      <c r="I3880" t="s">
        <v>7477</v>
      </c>
      <c r="J3880" t="s">
        <v>5915</v>
      </c>
      <c r="K3880" t="str">
        <f t="shared" si="234"/>
        <v>MSV-163MS-373-385</v>
      </c>
      <c r="L3880" t="str">
        <f>_xlfn.XLOOKUP(E3880,LD_PROJETOS!A:A,LD_PROJETOS!H:H)</f>
        <v>DR</v>
      </c>
      <c r="M3880" t="str">
        <f t="shared" si="235"/>
        <v/>
      </c>
      <c r="N3880" t="str">
        <f t="shared" si="236"/>
        <v>C:\Users\luis.nunes\OneDrive - ATERPA\00.SERVIDOR\SALA TÉCNICA\00.PROJETOS\02.DOCUMENTOS\ANO 02\MSV-163MS-373-385\DR</v>
      </c>
    </row>
    <row r="3881" spans="1:14" x14ac:dyDescent="0.3">
      <c r="A3881" t="s">
        <v>6496</v>
      </c>
      <c r="B3881">
        <v>386206</v>
      </c>
      <c r="C3881" t="s">
        <v>7118</v>
      </c>
      <c r="D3881" s="11">
        <v>46041</v>
      </c>
      <c r="E3881" t="s">
        <v>7165</v>
      </c>
      <c r="F3881" t="s">
        <v>5911</v>
      </c>
      <c r="G3881" t="s">
        <v>2788</v>
      </c>
      <c r="H3881" t="str">
        <f>IF(_xlfn.XLOOKUP(E3881,LD_01[DOCUMENTO],LD_01[REVISÃO])=F3881,"VIGENTE","OBSOLETO")</f>
        <v>VIGENTE</v>
      </c>
      <c r="I3881" t="s">
        <v>7477</v>
      </c>
      <c r="J3881" t="s">
        <v>5915</v>
      </c>
      <c r="K3881" t="str">
        <f t="shared" si="234"/>
        <v>MSV-163MS-373-385</v>
      </c>
      <c r="L3881" t="str">
        <f>_xlfn.XLOOKUP(E3881,LD_PROJETOS!A:A,LD_PROJETOS!H:H)</f>
        <v>DR</v>
      </c>
      <c r="M3881" t="str">
        <f t="shared" si="235"/>
        <v/>
      </c>
      <c r="N3881" t="str">
        <f t="shared" si="236"/>
        <v>C:\Users\luis.nunes\OneDrive - ATERPA\00.SERVIDOR\SALA TÉCNICA\00.PROJETOS\02.DOCUMENTOS\ANO 02\MSV-163MS-373-385\DR</v>
      </c>
    </row>
    <row r="3882" spans="1:14" x14ac:dyDescent="0.3">
      <c r="A3882" t="s">
        <v>6497</v>
      </c>
      <c r="B3882">
        <v>13104678</v>
      </c>
      <c r="C3882" t="s">
        <v>7118</v>
      </c>
      <c r="D3882" s="11">
        <v>46041</v>
      </c>
      <c r="E3882" t="s">
        <v>7166</v>
      </c>
      <c r="F3882" t="s">
        <v>5907</v>
      </c>
      <c r="G3882" t="s">
        <v>2787</v>
      </c>
      <c r="H3882" t="str">
        <f>IF(_xlfn.XLOOKUP(E3882,LD_01[DOCUMENTO],LD_01[REVISÃO])=F3882,"VIGENTE","OBSOLETO")</f>
        <v>VIGENTE</v>
      </c>
      <c r="I3882" t="s">
        <v>7477</v>
      </c>
      <c r="J3882" t="s">
        <v>5915</v>
      </c>
      <c r="K3882" t="str">
        <f t="shared" si="234"/>
        <v>MSV-163MS-373-385</v>
      </c>
      <c r="L3882" t="str">
        <f>_xlfn.XLOOKUP(E3882,LD_PROJETOS!A:A,LD_PROJETOS!H:H)</f>
        <v>DR</v>
      </c>
      <c r="M3882" t="str">
        <f t="shared" si="235"/>
        <v/>
      </c>
      <c r="N3882" t="str">
        <f t="shared" si="236"/>
        <v>C:\Users\luis.nunes\OneDrive - ATERPA\00.SERVIDOR\SALA TÉCNICA\00.PROJETOS\02.DOCUMENTOS\ANO 02\MSV-163MS-373-385\DR</v>
      </c>
    </row>
    <row r="3883" spans="1:14" x14ac:dyDescent="0.3">
      <c r="A3883" t="s">
        <v>6498</v>
      </c>
      <c r="B3883">
        <v>820274</v>
      </c>
      <c r="C3883" t="s">
        <v>7118</v>
      </c>
      <c r="D3883" s="11">
        <v>46041</v>
      </c>
      <c r="E3883" t="s">
        <v>7166</v>
      </c>
      <c r="F3883" t="s">
        <v>5907</v>
      </c>
      <c r="G3883" t="s">
        <v>2788</v>
      </c>
      <c r="H3883" t="str">
        <f>IF(_xlfn.XLOOKUP(E3883,LD_01[DOCUMENTO],LD_01[REVISÃO])=F3883,"VIGENTE","OBSOLETO")</f>
        <v>VIGENTE</v>
      </c>
      <c r="I3883" t="s">
        <v>7477</v>
      </c>
      <c r="J3883" t="s">
        <v>5915</v>
      </c>
      <c r="K3883" t="str">
        <f t="shared" si="234"/>
        <v>MSV-163MS-373-385</v>
      </c>
      <c r="L3883" t="str">
        <f>_xlfn.XLOOKUP(E3883,LD_PROJETOS!A:A,LD_PROJETOS!H:H)</f>
        <v>DR</v>
      </c>
      <c r="M3883" t="str">
        <f t="shared" si="235"/>
        <v/>
      </c>
      <c r="N3883" t="str">
        <f t="shared" si="236"/>
        <v>C:\Users\luis.nunes\OneDrive - ATERPA\00.SERVIDOR\SALA TÉCNICA\00.PROJETOS\02.DOCUMENTOS\ANO 02\MSV-163MS-373-385\DR</v>
      </c>
    </row>
    <row r="3884" spans="1:14" x14ac:dyDescent="0.3">
      <c r="A3884" t="s">
        <v>6499</v>
      </c>
      <c r="B3884">
        <v>5330386</v>
      </c>
      <c r="C3884" t="s">
        <v>7118</v>
      </c>
      <c r="D3884" s="11">
        <v>46041</v>
      </c>
      <c r="E3884" t="s">
        <v>7167</v>
      </c>
      <c r="F3884" t="s">
        <v>5907</v>
      </c>
      <c r="G3884" t="s">
        <v>2787</v>
      </c>
      <c r="H3884" t="str">
        <f>IF(_xlfn.XLOOKUP(E3884,LD_01[DOCUMENTO],LD_01[REVISÃO])=F3884,"VIGENTE","OBSOLETO")</f>
        <v>VIGENTE</v>
      </c>
      <c r="I3884" t="s">
        <v>7477</v>
      </c>
      <c r="J3884" t="s">
        <v>5915</v>
      </c>
      <c r="K3884" t="str">
        <f t="shared" si="234"/>
        <v>MSV-163MS-373-385</v>
      </c>
      <c r="L3884" t="str">
        <f>_xlfn.XLOOKUP(E3884,LD_PROJETOS!A:A,LD_PROJETOS!H:H)</f>
        <v>DR</v>
      </c>
      <c r="M3884" t="str">
        <f t="shared" si="235"/>
        <v/>
      </c>
      <c r="N3884" t="str">
        <f t="shared" si="236"/>
        <v>C:\Users\luis.nunes\OneDrive - ATERPA\00.SERVIDOR\SALA TÉCNICA\00.PROJETOS\02.DOCUMENTOS\ANO 02\MSV-163MS-373-385\DR</v>
      </c>
    </row>
    <row r="3885" spans="1:14" x14ac:dyDescent="0.3">
      <c r="A3885" t="s">
        <v>6500</v>
      </c>
      <c r="B3885">
        <v>225702</v>
      </c>
      <c r="C3885" t="s">
        <v>7118</v>
      </c>
      <c r="D3885" s="11">
        <v>46041</v>
      </c>
      <c r="E3885" t="s">
        <v>7167</v>
      </c>
      <c r="F3885" t="s">
        <v>5907</v>
      </c>
      <c r="G3885" t="s">
        <v>2788</v>
      </c>
      <c r="H3885" t="str">
        <f>IF(_xlfn.XLOOKUP(E3885,LD_01[DOCUMENTO],LD_01[REVISÃO])=F3885,"VIGENTE","OBSOLETO")</f>
        <v>VIGENTE</v>
      </c>
      <c r="I3885" t="s">
        <v>7477</v>
      </c>
      <c r="J3885" t="s">
        <v>5915</v>
      </c>
      <c r="K3885" t="str">
        <f t="shared" si="234"/>
        <v>MSV-163MS-373-385</v>
      </c>
      <c r="L3885" t="str">
        <f>_xlfn.XLOOKUP(E3885,LD_PROJETOS!A:A,LD_PROJETOS!H:H)</f>
        <v>DR</v>
      </c>
      <c r="M3885" t="str">
        <f t="shared" si="235"/>
        <v/>
      </c>
      <c r="N3885" t="str">
        <f t="shared" si="236"/>
        <v>C:\Users\luis.nunes\OneDrive - ATERPA\00.SERVIDOR\SALA TÉCNICA\00.PROJETOS\02.DOCUMENTOS\ANO 02\MSV-163MS-373-385\DR</v>
      </c>
    </row>
    <row r="3886" spans="1:14" x14ac:dyDescent="0.3">
      <c r="A3886" t="s">
        <v>6501</v>
      </c>
      <c r="B3886">
        <v>5319414</v>
      </c>
      <c r="C3886" t="s">
        <v>7118</v>
      </c>
      <c r="D3886" s="11">
        <v>46041</v>
      </c>
      <c r="E3886" t="s">
        <v>7168</v>
      </c>
      <c r="F3886" t="s">
        <v>5907</v>
      </c>
      <c r="G3886" t="s">
        <v>2787</v>
      </c>
      <c r="H3886" t="str">
        <f>IF(_xlfn.XLOOKUP(E3886,LD_01[DOCUMENTO],LD_01[REVISÃO])=F3886,"VIGENTE","OBSOLETO")</f>
        <v>VIGENTE</v>
      </c>
      <c r="I3886" t="s">
        <v>7477</v>
      </c>
      <c r="J3886" t="s">
        <v>5915</v>
      </c>
      <c r="K3886" t="str">
        <f t="shared" si="234"/>
        <v>MSV-163MS-373-385</v>
      </c>
      <c r="L3886" t="str">
        <f>_xlfn.XLOOKUP(E3886,LD_PROJETOS!A:A,LD_PROJETOS!H:H)</f>
        <v>DR</v>
      </c>
      <c r="M3886" t="str">
        <f t="shared" si="235"/>
        <v/>
      </c>
      <c r="N3886" t="str">
        <f t="shared" si="236"/>
        <v>C:\Users\luis.nunes\OneDrive - ATERPA\00.SERVIDOR\SALA TÉCNICA\00.PROJETOS\02.DOCUMENTOS\ANO 02\MSV-163MS-373-385\DR</v>
      </c>
    </row>
    <row r="3887" spans="1:14" x14ac:dyDescent="0.3">
      <c r="A3887" t="s">
        <v>6502</v>
      </c>
      <c r="B3887">
        <v>219768</v>
      </c>
      <c r="C3887" t="s">
        <v>7118</v>
      </c>
      <c r="D3887" s="11">
        <v>46041</v>
      </c>
      <c r="E3887" t="s">
        <v>7168</v>
      </c>
      <c r="F3887" t="s">
        <v>5907</v>
      </c>
      <c r="G3887" t="s">
        <v>2788</v>
      </c>
      <c r="H3887" t="str">
        <f>IF(_xlfn.XLOOKUP(E3887,LD_01[DOCUMENTO],LD_01[REVISÃO])=F3887,"VIGENTE","OBSOLETO")</f>
        <v>VIGENTE</v>
      </c>
      <c r="I3887" t="s">
        <v>7477</v>
      </c>
      <c r="J3887" t="s">
        <v>5915</v>
      </c>
      <c r="K3887" t="str">
        <f t="shared" si="234"/>
        <v>MSV-163MS-373-385</v>
      </c>
      <c r="L3887" t="str">
        <f>_xlfn.XLOOKUP(E3887,LD_PROJETOS!A:A,LD_PROJETOS!H:H)</f>
        <v>DR</v>
      </c>
      <c r="M3887" t="str">
        <f t="shared" si="235"/>
        <v/>
      </c>
      <c r="N3887" t="str">
        <f t="shared" si="236"/>
        <v>C:\Users\luis.nunes\OneDrive - ATERPA\00.SERVIDOR\SALA TÉCNICA\00.PROJETOS\02.DOCUMENTOS\ANO 02\MSV-163MS-373-385\DR</v>
      </c>
    </row>
    <row r="3888" spans="1:14" x14ac:dyDescent="0.3">
      <c r="A3888" t="s">
        <v>6503</v>
      </c>
      <c r="B3888">
        <v>5327922</v>
      </c>
      <c r="C3888" t="s">
        <v>7118</v>
      </c>
      <c r="D3888" s="11">
        <v>46041</v>
      </c>
      <c r="E3888" t="s">
        <v>7169</v>
      </c>
      <c r="F3888" t="s">
        <v>5907</v>
      </c>
      <c r="G3888" t="s">
        <v>2787</v>
      </c>
      <c r="H3888" t="str">
        <f>IF(_xlfn.XLOOKUP(E3888,LD_01[DOCUMENTO],LD_01[REVISÃO])=F3888,"VIGENTE","OBSOLETO")</f>
        <v>VIGENTE</v>
      </c>
      <c r="I3888" t="s">
        <v>7477</v>
      </c>
      <c r="J3888" t="s">
        <v>5915</v>
      </c>
      <c r="K3888" t="str">
        <f t="shared" si="234"/>
        <v>MSV-163MS-373-385</v>
      </c>
      <c r="L3888" t="str">
        <f>_xlfn.XLOOKUP(E3888,LD_PROJETOS!A:A,LD_PROJETOS!H:H)</f>
        <v>DR</v>
      </c>
      <c r="M3888" t="str">
        <f t="shared" si="235"/>
        <v/>
      </c>
      <c r="N3888" t="str">
        <f t="shared" si="236"/>
        <v>C:\Users\luis.nunes\OneDrive - ATERPA\00.SERVIDOR\SALA TÉCNICA\00.PROJETOS\02.DOCUMENTOS\ANO 02\MSV-163MS-373-385\DR</v>
      </c>
    </row>
    <row r="3889" spans="1:14" x14ac:dyDescent="0.3">
      <c r="A3889" t="s">
        <v>6504</v>
      </c>
      <c r="B3889">
        <v>219680</v>
      </c>
      <c r="C3889" t="s">
        <v>7118</v>
      </c>
      <c r="D3889" s="11">
        <v>46041</v>
      </c>
      <c r="E3889" t="s">
        <v>7169</v>
      </c>
      <c r="F3889" t="s">
        <v>5907</v>
      </c>
      <c r="G3889" t="s">
        <v>2788</v>
      </c>
      <c r="H3889" t="str">
        <f>IF(_xlfn.XLOOKUP(E3889,LD_01[DOCUMENTO],LD_01[REVISÃO])=F3889,"VIGENTE","OBSOLETO")</f>
        <v>VIGENTE</v>
      </c>
      <c r="I3889" t="s">
        <v>7477</v>
      </c>
      <c r="J3889" t="s">
        <v>5915</v>
      </c>
      <c r="K3889" t="str">
        <f t="shared" si="234"/>
        <v>MSV-163MS-373-385</v>
      </c>
      <c r="L3889" t="str">
        <f>_xlfn.XLOOKUP(E3889,LD_PROJETOS!A:A,LD_PROJETOS!H:H)</f>
        <v>DR</v>
      </c>
      <c r="M3889" t="str">
        <f t="shared" si="235"/>
        <v/>
      </c>
      <c r="N3889" t="str">
        <f t="shared" si="236"/>
        <v>C:\Users\luis.nunes\OneDrive - ATERPA\00.SERVIDOR\SALA TÉCNICA\00.PROJETOS\02.DOCUMENTOS\ANO 02\MSV-163MS-373-385\DR</v>
      </c>
    </row>
    <row r="3890" spans="1:14" x14ac:dyDescent="0.3">
      <c r="A3890" t="s">
        <v>6505</v>
      </c>
      <c r="B3890">
        <v>5328082</v>
      </c>
      <c r="C3890" t="s">
        <v>7118</v>
      </c>
      <c r="D3890" s="11">
        <v>46041</v>
      </c>
      <c r="E3890" t="s">
        <v>7170</v>
      </c>
      <c r="F3890" t="s">
        <v>5907</v>
      </c>
      <c r="G3890" t="s">
        <v>2787</v>
      </c>
      <c r="H3890" t="str">
        <f>IF(_xlfn.XLOOKUP(E3890,LD_01[DOCUMENTO],LD_01[REVISÃO])=F3890,"VIGENTE","OBSOLETO")</f>
        <v>VIGENTE</v>
      </c>
      <c r="I3890" t="s">
        <v>7477</v>
      </c>
      <c r="J3890" t="s">
        <v>5915</v>
      </c>
      <c r="K3890" t="str">
        <f t="shared" si="234"/>
        <v>MSV-163MS-373-385</v>
      </c>
      <c r="L3890" t="str">
        <f>_xlfn.XLOOKUP(E3890,LD_PROJETOS!A:A,LD_PROJETOS!H:H)</f>
        <v>DR</v>
      </c>
      <c r="M3890" t="str">
        <f t="shared" si="235"/>
        <v/>
      </c>
      <c r="N3890" t="str">
        <f t="shared" si="236"/>
        <v>C:\Users\luis.nunes\OneDrive - ATERPA\00.SERVIDOR\SALA TÉCNICA\00.PROJETOS\02.DOCUMENTOS\ANO 02\MSV-163MS-373-385\DR</v>
      </c>
    </row>
    <row r="3891" spans="1:14" x14ac:dyDescent="0.3">
      <c r="A3891" t="s">
        <v>6506</v>
      </c>
      <c r="B3891">
        <v>219666</v>
      </c>
      <c r="C3891" t="s">
        <v>7118</v>
      </c>
      <c r="D3891" s="11">
        <v>46041</v>
      </c>
      <c r="E3891" t="s">
        <v>7170</v>
      </c>
      <c r="F3891" t="s">
        <v>5907</v>
      </c>
      <c r="G3891" t="s">
        <v>2788</v>
      </c>
      <c r="H3891" t="str">
        <f>IF(_xlfn.XLOOKUP(E3891,LD_01[DOCUMENTO],LD_01[REVISÃO])=F3891,"VIGENTE","OBSOLETO")</f>
        <v>VIGENTE</v>
      </c>
      <c r="I3891" t="s">
        <v>7477</v>
      </c>
      <c r="J3891" t="s">
        <v>5915</v>
      </c>
      <c r="K3891" t="str">
        <f t="shared" si="234"/>
        <v>MSV-163MS-373-385</v>
      </c>
      <c r="L3891" t="str">
        <f>_xlfn.XLOOKUP(E3891,LD_PROJETOS!A:A,LD_PROJETOS!H:H)</f>
        <v>DR</v>
      </c>
      <c r="M3891" t="str">
        <f t="shared" si="235"/>
        <v/>
      </c>
      <c r="N3891" t="str">
        <f t="shared" si="236"/>
        <v>C:\Users\luis.nunes\OneDrive - ATERPA\00.SERVIDOR\SALA TÉCNICA\00.PROJETOS\02.DOCUMENTOS\ANO 02\MSV-163MS-373-385\DR</v>
      </c>
    </row>
    <row r="3892" spans="1:14" x14ac:dyDescent="0.3">
      <c r="A3892" t="s">
        <v>6507</v>
      </c>
      <c r="B3892">
        <v>5328082</v>
      </c>
      <c r="C3892" t="s">
        <v>7118</v>
      </c>
      <c r="D3892" s="11">
        <v>46041</v>
      </c>
      <c r="E3892" t="s">
        <v>7171</v>
      </c>
      <c r="F3892" t="s">
        <v>5907</v>
      </c>
      <c r="G3892" t="s">
        <v>2787</v>
      </c>
      <c r="H3892" t="str">
        <f>IF(_xlfn.XLOOKUP(E3892,LD_01[DOCUMENTO],LD_01[REVISÃO])=F3892,"VIGENTE","OBSOLETO")</f>
        <v>VIGENTE</v>
      </c>
      <c r="I3892" t="s">
        <v>7477</v>
      </c>
      <c r="J3892" t="s">
        <v>5915</v>
      </c>
      <c r="K3892" t="str">
        <f t="shared" si="234"/>
        <v>MSV-163MS-373-385</v>
      </c>
      <c r="L3892" t="str">
        <f>_xlfn.XLOOKUP(E3892,LD_PROJETOS!A:A,LD_PROJETOS!H:H)</f>
        <v>DR</v>
      </c>
      <c r="M3892" t="str">
        <f t="shared" si="235"/>
        <v/>
      </c>
      <c r="N3892" t="str">
        <f t="shared" si="236"/>
        <v>C:\Users\luis.nunes\OneDrive - ATERPA\00.SERVIDOR\SALA TÉCNICA\00.PROJETOS\02.DOCUMENTOS\ANO 02\MSV-163MS-373-385\DR</v>
      </c>
    </row>
    <row r="3893" spans="1:14" x14ac:dyDescent="0.3">
      <c r="A3893" t="s">
        <v>6508</v>
      </c>
      <c r="B3893">
        <v>219606</v>
      </c>
      <c r="C3893" t="s">
        <v>7118</v>
      </c>
      <c r="D3893" s="11">
        <v>46041</v>
      </c>
      <c r="E3893" t="s">
        <v>7171</v>
      </c>
      <c r="F3893" t="s">
        <v>5907</v>
      </c>
      <c r="G3893" t="s">
        <v>2788</v>
      </c>
      <c r="H3893" t="str">
        <f>IF(_xlfn.XLOOKUP(E3893,LD_01[DOCUMENTO],LD_01[REVISÃO])=F3893,"VIGENTE","OBSOLETO")</f>
        <v>VIGENTE</v>
      </c>
      <c r="I3893" t="s">
        <v>7477</v>
      </c>
      <c r="J3893" t="s">
        <v>5915</v>
      </c>
      <c r="K3893" t="str">
        <f t="shared" si="234"/>
        <v>MSV-163MS-373-385</v>
      </c>
      <c r="L3893" t="str">
        <f>_xlfn.XLOOKUP(E3893,LD_PROJETOS!A:A,LD_PROJETOS!H:H)</f>
        <v>DR</v>
      </c>
      <c r="M3893" t="str">
        <f t="shared" si="235"/>
        <v/>
      </c>
      <c r="N3893" t="str">
        <f t="shared" si="236"/>
        <v>C:\Users\luis.nunes\OneDrive - ATERPA\00.SERVIDOR\SALA TÉCNICA\00.PROJETOS\02.DOCUMENTOS\ANO 02\MSV-163MS-373-385\DR</v>
      </c>
    </row>
    <row r="3894" spans="1:14" x14ac:dyDescent="0.3">
      <c r="A3894" t="s">
        <v>6509</v>
      </c>
      <c r="B3894">
        <v>62274642</v>
      </c>
      <c r="C3894" t="s">
        <v>7118</v>
      </c>
      <c r="D3894" s="11">
        <v>46041</v>
      </c>
      <c r="E3894" t="s">
        <v>7172</v>
      </c>
      <c r="F3894" t="s">
        <v>5911</v>
      </c>
      <c r="G3894" t="s">
        <v>2895</v>
      </c>
      <c r="H3894" s="13" t="s">
        <v>7539</v>
      </c>
      <c r="I3894" t="s">
        <v>7477</v>
      </c>
      <c r="J3894" t="s">
        <v>5915</v>
      </c>
      <c r="K3894" t="str">
        <f t="shared" si="234"/>
        <v>MSV-163MS-373-385</v>
      </c>
      <c r="L3894" t="e">
        <f>_xlfn.XLOOKUP(E3894,LD_PROJETOS!A:A,LD_PROJETOS!H:H)</f>
        <v>#N/A</v>
      </c>
      <c r="M3894" t="str">
        <f t="shared" si="235"/>
        <v/>
      </c>
      <c r="N3894" t="e">
        <f t="shared" si="236"/>
        <v>#N/A</v>
      </c>
    </row>
    <row r="3895" spans="1:14" x14ac:dyDescent="0.3">
      <c r="A3895" t="s">
        <v>6510</v>
      </c>
      <c r="B3895">
        <v>64301991</v>
      </c>
      <c r="C3895" t="s">
        <v>7118</v>
      </c>
      <c r="D3895" s="11">
        <v>46041</v>
      </c>
      <c r="E3895" t="s">
        <v>7173</v>
      </c>
      <c r="F3895" t="s">
        <v>5911</v>
      </c>
      <c r="G3895" t="s">
        <v>2895</v>
      </c>
      <c r="H3895" s="13" t="s">
        <v>7539</v>
      </c>
      <c r="I3895" t="s">
        <v>7477</v>
      </c>
      <c r="J3895" t="s">
        <v>5915</v>
      </c>
      <c r="K3895" t="str">
        <f t="shared" si="234"/>
        <v>MSV-163MS-373-385</v>
      </c>
      <c r="L3895" t="e">
        <f>_xlfn.XLOOKUP(E3895,LD_PROJETOS!A:A,LD_PROJETOS!H:H)</f>
        <v>#N/A</v>
      </c>
      <c r="M3895" t="str">
        <f t="shared" si="235"/>
        <v/>
      </c>
      <c r="N3895" t="e">
        <f t="shared" si="236"/>
        <v>#N/A</v>
      </c>
    </row>
    <row r="3896" spans="1:14" x14ac:dyDescent="0.3">
      <c r="A3896" t="s">
        <v>6511</v>
      </c>
      <c r="B3896">
        <v>3197222</v>
      </c>
      <c r="C3896" t="s">
        <v>7118</v>
      </c>
      <c r="D3896" s="11">
        <v>46041</v>
      </c>
      <c r="E3896" t="s">
        <v>7174</v>
      </c>
      <c r="F3896" t="s">
        <v>5912</v>
      </c>
      <c r="G3896" t="s">
        <v>3477</v>
      </c>
      <c r="H3896" t="str">
        <f>IF(_xlfn.XLOOKUP(E3896,LD_01[DOCUMENTO],LD_01[REVISÃO])=F3896,"VIGENTE","OBSOLETO")</f>
        <v>VIGENTE</v>
      </c>
      <c r="I3896" t="s">
        <v>7477</v>
      </c>
      <c r="J3896" t="s">
        <v>5915</v>
      </c>
      <c r="K3896" t="str">
        <f t="shared" si="234"/>
        <v>MSV-163MS-373-385</v>
      </c>
      <c r="L3896" t="str">
        <f>_xlfn.XLOOKUP(E3896,LD_PROJETOS!A:A,LD_PROJETOS!H:H)</f>
        <v>DR</v>
      </c>
      <c r="M3896" t="str">
        <f t="shared" si="235"/>
        <v/>
      </c>
      <c r="N3896" t="str">
        <f t="shared" si="236"/>
        <v>C:\Users\luis.nunes\OneDrive - ATERPA\00.SERVIDOR\SALA TÉCNICA\00.PROJETOS\02.DOCUMENTOS\ANO 02\MSV-163MS-373-385\DR</v>
      </c>
    </row>
    <row r="3897" spans="1:14" x14ac:dyDescent="0.3">
      <c r="A3897" t="s">
        <v>6512</v>
      </c>
      <c r="B3897">
        <v>2951832</v>
      </c>
      <c r="C3897" t="s">
        <v>7118</v>
      </c>
      <c r="D3897" s="11">
        <v>46041</v>
      </c>
      <c r="E3897" t="s">
        <v>7174</v>
      </c>
      <c r="F3897" t="s">
        <v>5912</v>
      </c>
      <c r="G3897" t="s">
        <v>2788</v>
      </c>
      <c r="H3897" t="str">
        <f>IF(_xlfn.XLOOKUP(E3897,LD_01[DOCUMENTO],LD_01[REVISÃO])=F3897,"VIGENTE","OBSOLETO")</f>
        <v>VIGENTE</v>
      </c>
      <c r="I3897" t="s">
        <v>7477</v>
      </c>
      <c r="J3897" t="s">
        <v>5915</v>
      </c>
      <c r="K3897" t="str">
        <f t="shared" si="234"/>
        <v>MSV-163MS-373-385</v>
      </c>
      <c r="L3897" t="str">
        <f>_xlfn.XLOOKUP(E3897,LD_PROJETOS!A:A,LD_PROJETOS!H:H)</f>
        <v>DR</v>
      </c>
      <c r="M3897" t="str">
        <f t="shared" si="235"/>
        <v/>
      </c>
      <c r="N3897" t="str">
        <f t="shared" si="236"/>
        <v>C:\Users\luis.nunes\OneDrive - ATERPA\00.SERVIDOR\SALA TÉCNICA\00.PROJETOS\02.DOCUMENTOS\ANO 02\MSV-163MS-373-385\DR</v>
      </c>
    </row>
    <row r="3898" spans="1:14" x14ac:dyDescent="0.3">
      <c r="A3898" t="s">
        <v>6513</v>
      </c>
      <c r="B3898">
        <v>4797934</v>
      </c>
      <c r="C3898" t="s">
        <v>7118</v>
      </c>
      <c r="D3898" s="11">
        <v>46041</v>
      </c>
      <c r="E3898" t="s">
        <v>7175</v>
      </c>
      <c r="F3898" t="s">
        <v>5910</v>
      </c>
      <c r="G3898" t="s">
        <v>3477</v>
      </c>
      <c r="H3898" t="str">
        <f>IF(_xlfn.XLOOKUP(E3898,LD_01[DOCUMENTO],LD_01[REVISÃO])=F3898,"VIGENTE","OBSOLETO")</f>
        <v>VIGENTE</v>
      </c>
      <c r="I3898" t="s">
        <v>7477</v>
      </c>
      <c r="J3898" t="s">
        <v>5915</v>
      </c>
      <c r="K3898" t="str">
        <f t="shared" si="234"/>
        <v>MSV-163MS-373-385</v>
      </c>
      <c r="L3898" t="str">
        <f>_xlfn.XLOOKUP(E3898,LD_PROJETOS!A:A,LD_PROJETOS!H:H)</f>
        <v>DR</v>
      </c>
      <c r="M3898" t="str">
        <f t="shared" si="235"/>
        <v/>
      </c>
      <c r="N3898" t="str">
        <f t="shared" si="236"/>
        <v>C:\Users\luis.nunes\OneDrive - ATERPA\00.SERVIDOR\SALA TÉCNICA\00.PROJETOS\02.DOCUMENTOS\ANO 02\MSV-163MS-373-385\DR</v>
      </c>
    </row>
    <row r="3899" spans="1:14" x14ac:dyDescent="0.3">
      <c r="A3899" t="s">
        <v>6514</v>
      </c>
      <c r="B3899">
        <v>1985565</v>
      </c>
      <c r="C3899" t="s">
        <v>7118</v>
      </c>
      <c r="D3899" s="11">
        <v>46041</v>
      </c>
      <c r="E3899" t="s">
        <v>7175</v>
      </c>
      <c r="F3899" t="s">
        <v>5910</v>
      </c>
      <c r="G3899" t="s">
        <v>2788</v>
      </c>
      <c r="H3899" t="str">
        <f>IF(_xlfn.XLOOKUP(E3899,LD_01[DOCUMENTO],LD_01[REVISÃO])=F3899,"VIGENTE","OBSOLETO")</f>
        <v>VIGENTE</v>
      </c>
      <c r="I3899" t="s">
        <v>7477</v>
      </c>
      <c r="J3899" t="s">
        <v>5915</v>
      </c>
      <c r="K3899" t="str">
        <f t="shared" si="234"/>
        <v>MSV-163MS-373-385</v>
      </c>
      <c r="L3899" t="str">
        <f>_xlfn.XLOOKUP(E3899,LD_PROJETOS!A:A,LD_PROJETOS!H:H)</f>
        <v>DR</v>
      </c>
      <c r="M3899" t="str">
        <f t="shared" si="235"/>
        <v/>
      </c>
      <c r="N3899" t="str">
        <f t="shared" si="236"/>
        <v>C:\Users\luis.nunes\OneDrive - ATERPA\00.SERVIDOR\SALA TÉCNICA\00.PROJETOS\02.DOCUMENTOS\ANO 02\MSV-163MS-373-385\DR</v>
      </c>
    </row>
    <row r="3900" spans="1:14" x14ac:dyDescent="0.3">
      <c r="A3900" t="s">
        <v>6515</v>
      </c>
      <c r="B3900">
        <v>7286676</v>
      </c>
      <c r="C3900" t="s">
        <v>7118</v>
      </c>
      <c r="D3900" s="11">
        <v>46041</v>
      </c>
      <c r="E3900" t="s">
        <v>7176</v>
      </c>
      <c r="F3900" t="s">
        <v>5909</v>
      </c>
      <c r="G3900" t="s">
        <v>2787</v>
      </c>
      <c r="H3900" t="str">
        <f>IF(_xlfn.XLOOKUP(E3900,LD_01[DOCUMENTO],LD_01[REVISÃO])=F3900,"VIGENTE","OBSOLETO")</f>
        <v>VIGENTE</v>
      </c>
      <c r="I3900" t="s">
        <v>7477</v>
      </c>
      <c r="J3900" t="s">
        <v>5915</v>
      </c>
      <c r="K3900" t="str">
        <f t="shared" si="234"/>
        <v>MSV-163MS-373-385</v>
      </c>
      <c r="L3900" t="str">
        <f>_xlfn.XLOOKUP(E3900,LD_PROJETOS!A:A,LD_PROJETOS!H:H)</f>
        <v>DS</v>
      </c>
      <c r="M3900" t="str">
        <f t="shared" si="235"/>
        <v/>
      </c>
      <c r="N3900" t="str">
        <f t="shared" si="236"/>
        <v>C:\Users\luis.nunes\OneDrive - ATERPA\00.SERVIDOR\SALA TÉCNICA\00.PROJETOS\02.DOCUMENTOS\ANO 02\MSV-163MS-373-385\DS</v>
      </c>
    </row>
    <row r="3901" spans="1:14" x14ac:dyDescent="0.3">
      <c r="A3901" t="s">
        <v>6516</v>
      </c>
      <c r="B3901">
        <v>1105183</v>
      </c>
      <c r="C3901" t="s">
        <v>7118</v>
      </c>
      <c r="D3901" s="11">
        <v>46041</v>
      </c>
      <c r="E3901" t="s">
        <v>7176</v>
      </c>
      <c r="F3901" t="s">
        <v>5909</v>
      </c>
      <c r="G3901" t="s">
        <v>2788</v>
      </c>
      <c r="H3901" t="str">
        <f>IF(_xlfn.XLOOKUP(E3901,LD_01[DOCUMENTO],LD_01[REVISÃO])=F3901,"VIGENTE","OBSOLETO")</f>
        <v>VIGENTE</v>
      </c>
      <c r="I3901" t="s">
        <v>7477</v>
      </c>
      <c r="J3901" t="s">
        <v>5915</v>
      </c>
      <c r="K3901" t="str">
        <f t="shared" si="234"/>
        <v>MSV-163MS-373-385</v>
      </c>
      <c r="L3901" t="str">
        <f>_xlfn.XLOOKUP(E3901,LD_PROJETOS!A:A,LD_PROJETOS!H:H)</f>
        <v>DS</v>
      </c>
      <c r="M3901" t="str">
        <f t="shared" si="235"/>
        <v/>
      </c>
      <c r="N3901" t="str">
        <f t="shared" si="236"/>
        <v>C:\Users\luis.nunes\OneDrive - ATERPA\00.SERVIDOR\SALA TÉCNICA\00.PROJETOS\02.DOCUMENTOS\ANO 02\MSV-163MS-373-385\DS</v>
      </c>
    </row>
    <row r="3902" spans="1:14" x14ac:dyDescent="0.3">
      <c r="A3902" t="s">
        <v>6517</v>
      </c>
      <c r="B3902">
        <v>6738571</v>
      </c>
      <c r="C3902" t="s">
        <v>7118</v>
      </c>
      <c r="D3902" s="11">
        <v>46041</v>
      </c>
      <c r="E3902" t="s">
        <v>7177</v>
      </c>
      <c r="F3902" t="s">
        <v>5909</v>
      </c>
      <c r="G3902" t="s">
        <v>2787</v>
      </c>
      <c r="H3902" t="str">
        <f>IF(_xlfn.XLOOKUP(E3902,LD_01[DOCUMENTO],LD_01[REVISÃO])=F3902,"VIGENTE","OBSOLETO")</f>
        <v>VIGENTE</v>
      </c>
      <c r="I3902" t="s">
        <v>7477</v>
      </c>
      <c r="J3902" t="s">
        <v>5915</v>
      </c>
      <c r="K3902" t="str">
        <f t="shared" si="234"/>
        <v>MSV-163MS-373-385</v>
      </c>
      <c r="L3902" t="str">
        <f>_xlfn.XLOOKUP(E3902,LD_PROJETOS!A:A,LD_PROJETOS!H:H)</f>
        <v>DS</v>
      </c>
      <c r="M3902" t="str">
        <f t="shared" si="235"/>
        <v/>
      </c>
      <c r="N3902" t="str">
        <f t="shared" si="236"/>
        <v>C:\Users\luis.nunes\OneDrive - ATERPA\00.SERVIDOR\SALA TÉCNICA\00.PROJETOS\02.DOCUMENTOS\ANO 02\MSV-163MS-373-385\DS</v>
      </c>
    </row>
    <row r="3903" spans="1:14" x14ac:dyDescent="0.3">
      <c r="A3903" t="s">
        <v>6518</v>
      </c>
      <c r="B3903">
        <v>1014749</v>
      </c>
      <c r="C3903" t="s">
        <v>7118</v>
      </c>
      <c r="D3903" s="11">
        <v>46041</v>
      </c>
      <c r="E3903" t="s">
        <v>7177</v>
      </c>
      <c r="F3903" t="s">
        <v>5909</v>
      </c>
      <c r="G3903" t="s">
        <v>2788</v>
      </c>
      <c r="H3903" t="str">
        <f>IF(_xlfn.XLOOKUP(E3903,LD_01[DOCUMENTO],LD_01[REVISÃO])=F3903,"VIGENTE","OBSOLETO")</f>
        <v>VIGENTE</v>
      </c>
      <c r="I3903" t="s">
        <v>7477</v>
      </c>
      <c r="J3903" t="s">
        <v>5915</v>
      </c>
      <c r="K3903" t="str">
        <f t="shared" si="234"/>
        <v>MSV-163MS-373-385</v>
      </c>
      <c r="L3903" t="str">
        <f>_xlfn.XLOOKUP(E3903,LD_PROJETOS!A:A,LD_PROJETOS!H:H)</f>
        <v>DS</v>
      </c>
      <c r="M3903" t="str">
        <f t="shared" si="235"/>
        <v/>
      </c>
      <c r="N3903" t="str">
        <f t="shared" si="236"/>
        <v>C:\Users\luis.nunes\OneDrive - ATERPA\00.SERVIDOR\SALA TÉCNICA\00.PROJETOS\02.DOCUMENTOS\ANO 02\MSV-163MS-373-385\DS</v>
      </c>
    </row>
    <row r="3904" spans="1:14" x14ac:dyDescent="0.3">
      <c r="A3904" t="s">
        <v>6519</v>
      </c>
      <c r="B3904">
        <v>6736118</v>
      </c>
      <c r="C3904" t="s">
        <v>7118</v>
      </c>
      <c r="D3904" s="11">
        <v>46041</v>
      </c>
      <c r="E3904" t="s">
        <v>7178</v>
      </c>
      <c r="F3904" t="s">
        <v>5909</v>
      </c>
      <c r="G3904" t="s">
        <v>2787</v>
      </c>
      <c r="H3904" t="str">
        <f>IF(_xlfn.XLOOKUP(E3904,LD_01[DOCUMENTO],LD_01[REVISÃO])=F3904,"VIGENTE","OBSOLETO")</f>
        <v>VIGENTE</v>
      </c>
      <c r="I3904" t="s">
        <v>7477</v>
      </c>
      <c r="J3904" t="s">
        <v>5915</v>
      </c>
      <c r="K3904" t="str">
        <f t="shared" si="234"/>
        <v>MSV-163MS-373-385</v>
      </c>
      <c r="L3904" t="str">
        <f>_xlfn.XLOOKUP(E3904,LD_PROJETOS!A:A,LD_PROJETOS!H:H)</f>
        <v>DS</v>
      </c>
      <c r="M3904" t="str">
        <f t="shared" si="235"/>
        <v/>
      </c>
      <c r="N3904" t="str">
        <f t="shared" si="236"/>
        <v>C:\Users\luis.nunes\OneDrive - ATERPA\00.SERVIDOR\SALA TÉCNICA\00.PROJETOS\02.DOCUMENTOS\ANO 02\MSV-163MS-373-385\DS</v>
      </c>
    </row>
    <row r="3905" spans="1:14" x14ac:dyDescent="0.3">
      <c r="A3905" t="s">
        <v>6520</v>
      </c>
      <c r="B3905">
        <v>1264102</v>
      </c>
      <c r="C3905" t="s">
        <v>7118</v>
      </c>
      <c r="D3905" s="11">
        <v>46041</v>
      </c>
      <c r="E3905" t="s">
        <v>7178</v>
      </c>
      <c r="F3905" t="s">
        <v>5909</v>
      </c>
      <c r="G3905" t="s">
        <v>2788</v>
      </c>
      <c r="H3905" t="str">
        <f>IF(_xlfn.XLOOKUP(E3905,LD_01[DOCUMENTO],LD_01[REVISÃO])=F3905,"VIGENTE","OBSOLETO")</f>
        <v>VIGENTE</v>
      </c>
      <c r="I3905" t="s">
        <v>7477</v>
      </c>
      <c r="J3905" t="s">
        <v>5915</v>
      </c>
      <c r="K3905" t="str">
        <f t="shared" si="234"/>
        <v>MSV-163MS-373-385</v>
      </c>
      <c r="L3905" t="str">
        <f>_xlfn.XLOOKUP(E3905,LD_PROJETOS!A:A,LD_PROJETOS!H:H)</f>
        <v>DS</v>
      </c>
      <c r="M3905" t="str">
        <f t="shared" si="235"/>
        <v/>
      </c>
      <c r="N3905" t="str">
        <f t="shared" si="236"/>
        <v>C:\Users\luis.nunes\OneDrive - ATERPA\00.SERVIDOR\SALA TÉCNICA\00.PROJETOS\02.DOCUMENTOS\ANO 02\MSV-163MS-373-385\DS</v>
      </c>
    </row>
    <row r="3906" spans="1:14" x14ac:dyDescent="0.3">
      <c r="A3906" t="s">
        <v>6521</v>
      </c>
      <c r="B3906">
        <v>6736809</v>
      </c>
      <c r="C3906" t="s">
        <v>7118</v>
      </c>
      <c r="D3906" s="11">
        <v>46041</v>
      </c>
      <c r="E3906" t="s">
        <v>7179</v>
      </c>
      <c r="F3906" t="s">
        <v>5909</v>
      </c>
      <c r="G3906" t="s">
        <v>2787</v>
      </c>
      <c r="H3906" t="str">
        <f>IF(_xlfn.XLOOKUP(E3906,LD_01[DOCUMENTO],LD_01[REVISÃO])=F3906,"VIGENTE","OBSOLETO")</f>
        <v>VIGENTE</v>
      </c>
      <c r="I3906" t="s">
        <v>7477</v>
      </c>
      <c r="J3906" t="s">
        <v>5915</v>
      </c>
      <c r="K3906" t="str">
        <f t="shared" si="234"/>
        <v>MSV-163MS-373-385</v>
      </c>
      <c r="L3906" t="str">
        <f>_xlfn.XLOOKUP(E3906,LD_PROJETOS!A:A,LD_PROJETOS!H:H)</f>
        <v>DS</v>
      </c>
      <c r="M3906" t="str">
        <f t="shared" si="235"/>
        <v/>
      </c>
      <c r="N3906" t="str">
        <f t="shared" si="236"/>
        <v>C:\Users\luis.nunes\OneDrive - ATERPA\00.SERVIDOR\SALA TÉCNICA\00.PROJETOS\02.DOCUMENTOS\ANO 02\MSV-163MS-373-385\DS</v>
      </c>
    </row>
    <row r="3907" spans="1:14" x14ac:dyDescent="0.3">
      <c r="A3907" t="s">
        <v>6522</v>
      </c>
      <c r="B3907">
        <v>1067946</v>
      </c>
      <c r="C3907" t="s">
        <v>7118</v>
      </c>
      <c r="D3907" s="11">
        <v>46041</v>
      </c>
      <c r="E3907" t="s">
        <v>7179</v>
      </c>
      <c r="F3907" t="s">
        <v>5909</v>
      </c>
      <c r="G3907" t="s">
        <v>2788</v>
      </c>
      <c r="H3907" t="str">
        <f>IF(_xlfn.XLOOKUP(E3907,LD_01[DOCUMENTO],LD_01[REVISÃO])=F3907,"VIGENTE","OBSOLETO")</f>
        <v>VIGENTE</v>
      </c>
      <c r="I3907" t="s">
        <v>7477</v>
      </c>
      <c r="J3907" t="s">
        <v>5915</v>
      </c>
      <c r="K3907" t="str">
        <f t="shared" si="234"/>
        <v>MSV-163MS-373-385</v>
      </c>
      <c r="L3907" t="str">
        <f>_xlfn.XLOOKUP(E3907,LD_PROJETOS!A:A,LD_PROJETOS!H:H)</f>
        <v>DS</v>
      </c>
      <c r="M3907" t="str">
        <f t="shared" si="235"/>
        <v/>
      </c>
      <c r="N3907" t="str">
        <f t="shared" si="236"/>
        <v>C:\Users\luis.nunes\OneDrive - ATERPA\00.SERVIDOR\SALA TÉCNICA\00.PROJETOS\02.DOCUMENTOS\ANO 02\MSV-163MS-373-385\DS</v>
      </c>
    </row>
    <row r="3908" spans="1:14" x14ac:dyDescent="0.3">
      <c r="A3908" t="s">
        <v>6523</v>
      </c>
      <c r="B3908">
        <v>6734261</v>
      </c>
      <c r="C3908" t="s">
        <v>7118</v>
      </c>
      <c r="D3908" s="11">
        <v>46041</v>
      </c>
      <c r="E3908" t="s">
        <v>7180</v>
      </c>
      <c r="F3908" t="s">
        <v>5909</v>
      </c>
      <c r="G3908" t="s">
        <v>2787</v>
      </c>
      <c r="H3908" t="str">
        <f>IF(_xlfn.XLOOKUP(E3908,LD_01[DOCUMENTO],LD_01[REVISÃO])=F3908,"VIGENTE","OBSOLETO")</f>
        <v>VIGENTE</v>
      </c>
      <c r="I3908" t="s">
        <v>7477</v>
      </c>
      <c r="J3908" t="s">
        <v>5915</v>
      </c>
      <c r="K3908" t="str">
        <f t="shared" si="234"/>
        <v>MSV-163MS-373-385</v>
      </c>
      <c r="L3908" t="str">
        <f>_xlfn.XLOOKUP(E3908,LD_PROJETOS!A:A,LD_PROJETOS!H:H)</f>
        <v>DS</v>
      </c>
      <c r="M3908" t="str">
        <f t="shared" si="235"/>
        <v/>
      </c>
      <c r="N3908" t="str">
        <f t="shared" si="236"/>
        <v>C:\Users\luis.nunes\OneDrive - ATERPA\00.SERVIDOR\SALA TÉCNICA\00.PROJETOS\02.DOCUMENTOS\ANO 02\MSV-163MS-373-385\DS</v>
      </c>
    </row>
    <row r="3909" spans="1:14" x14ac:dyDescent="0.3">
      <c r="A3909" t="s">
        <v>6524</v>
      </c>
      <c r="B3909">
        <v>1005345</v>
      </c>
      <c r="C3909" t="s">
        <v>7118</v>
      </c>
      <c r="D3909" s="11">
        <v>46041</v>
      </c>
      <c r="E3909" t="s">
        <v>7180</v>
      </c>
      <c r="F3909" t="s">
        <v>5909</v>
      </c>
      <c r="G3909" t="s">
        <v>2788</v>
      </c>
      <c r="H3909" t="str">
        <f>IF(_xlfn.XLOOKUP(E3909,LD_01[DOCUMENTO],LD_01[REVISÃO])=F3909,"VIGENTE","OBSOLETO")</f>
        <v>VIGENTE</v>
      </c>
      <c r="I3909" t="s">
        <v>7477</v>
      </c>
      <c r="J3909" t="s">
        <v>5915</v>
      </c>
      <c r="K3909" t="str">
        <f t="shared" si="234"/>
        <v>MSV-163MS-373-385</v>
      </c>
      <c r="L3909" t="str">
        <f>_xlfn.XLOOKUP(E3909,LD_PROJETOS!A:A,LD_PROJETOS!H:H)</f>
        <v>DS</v>
      </c>
      <c r="M3909" t="str">
        <f t="shared" si="235"/>
        <v/>
      </c>
      <c r="N3909" t="str">
        <f t="shared" si="236"/>
        <v>C:\Users\luis.nunes\OneDrive - ATERPA\00.SERVIDOR\SALA TÉCNICA\00.PROJETOS\02.DOCUMENTOS\ANO 02\MSV-163MS-373-385\DS</v>
      </c>
    </row>
    <row r="3910" spans="1:14" x14ac:dyDescent="0.3">
      <c r="A3910" t="s">
        <v>6525</v>
      </c>
      <c r="B3910">
        <v>6735280</v>
      </c>
      <c r="C3910" t="s">
        <v>7118</v>
      </c>
      <c r="D3910" s="11">
        <v>46041</v>
      </c>
      <c r="E3910" t="s">
        <v>7181</v>
      </c>
      <c r="F3910" t="s">
        <v>5909</v>
      </c>
      <c r="G3910" t="s">
        <v>2787</v>
      </c>
      <c r="H3910" t="str">
        <f>IF(_xlfn.XLOOKUP(E3910,LD_01[DOCUMENTO],LD_01[REVISÃO])=F3910,"VIGENTE","OBSOLETO")</f>
        <v>VIGENTE</v>
      </c>
      <c r="I3910" t="s">
        <v>7477</v>
      </c>
      <c r="J3910" t="s">
        <v>5915</v>
      </c>
      <c r="K3910" t="str">
        <f t="shared" si="234"/>
        <v>MSV-163MS-373-385</v>
      </c>
      <c r="L3910" t="str">
        <f>_xlfn.XLOOKUP(E3910,LD_PROJETOS!A:A,LD_PROJETOS!H:H)</f>
        <v>DS</v>
      </c>
      <c r="M3910" t="str">
        <f t="shared" si="235"/>
        <v/>
      </c>
      <c r="N3910" t="str">
        <f t="shared" si="236"/>
        <v>C:\Users\luis.nunes\OneDrive - ATERPA\00.SERVIDOR\SALA TÉCNICA\00.PROJETOS\02.DOCUMENTOS\ANO 02\MSV-163MS-373-385\DS</v>
      </c>
    </row>
    <row r="3911" spans="1:14" x14ac:dyDescent="0.3">
      <c r="A3911" t="s">
        <v>6526</v>
      </c>
      <c r="B3911">
        <v>1032636</v>
      </c>
      <c r="C3911" t="s">
        <v>7118</v>
      </c>
      <c r="D3911" s="11">
        <v>46041</v>
      </c>
      <c r="E3911" t="s">
        <v>7181</v>
      </c>
      <c r="F3911" t="s">
        <v>5909</v>
      </c>
      <c r="G3911" t="s">
        <v>2788</v>
      </c>
      <c r="H3911" t="str">
        <f>IF(_xlfn.XLOOKUP(E3911,LD_01[DOCUMENTO],LD_01[REVISÃO])=F3911,"VIGENTE","OBSOLETO")</f>
        <v>VIGENTE</v>
      </c>
      <c r="I3911" t="s">
        <v>7477</v>
      </c>
      <c r="J3911" t="s">
        <v>5915</v>
      </c>
      <c r="K3911" t="str">
        <f t="shared" si="234"/>
        <v>MSV-163MS-373-385</v>
      </c>
      <c r="L3911" t="str">
        <f>_xlfn.XLOOKUP(E3911,LD_PROJETOS!A:A,LD_PROJETOS!H:H)</f>
        <v>DS</v>
      </c>
      <c r="M3911" t="str">
        <f t="shared" si="235"/>
        <v/>
      </c>
      <c r="N3911" t="str">
        <f t="shared" si="236"/>
        <v>C:\Users\luis.nunes\OneDrive - ATERPA\00.SERVIDOR\SALA TÉCNICA\00.PROJETOS\02.DOCUMENTOS\ANO 02\MSV-163MS-373-385\DS</v>
      </c>
    </row>
    <row r="3912" spans="1:14" x14ac:dyDescent="0.3">
      <c r="A3912" t="s">
        <v>6527</v>
      </c>
      <c r="B3912">
        <v>6733110</v>
      </c>
      <c r="C3912" t="s">
        <v>7118</v>
      </c>
      <c r="D3912" s="11">
        <v>46041</v>
      </c>
      <c r="E3912" t="s">
        <v>7182</v>
      </c>
      <c r="F3912" t="s">
        <v>5909</v>
      </c>
      <c r="G3912" t="s">
        <v>2787</v>
      </c>
      <c r="H3912" t="str">
        <f>IF(_xlfn.XLOOKUP(E3912,LD_01[DOCUMENTO],LD_01[REVISÃO])=F3912,"VIGENTE","OBSOLETO")</f>
        <v>VIGENTE</v>
      </c>
      <c r="I3912" t="s">
        <v>7477</v>
      </c>
      <c r="J3912" t="s">
        <v>5915</v>
      </c>
      <c r="K3912" t="str">
        <f t="shared" si="234"/>
        <v>MSV-163MS-373-385</v>
      </c>
      <c r="L3912" t="str">
        <f>_xlfn.XLOOKUP(E3912,LD_PROJETOS!A:A,LD_PROJETOS!H:H)</f>
        <v>DS</v>
      </c>
      <c r="M3912" t="str">
        <f t="shared" si="235"/>
        <v/>
      </c>
      <c r="N3912" t="str">
        <f t="shared" si="236"/>
        <v>C:\Users\luis.nunes\OneDrive - ATERPA\00.SERVIDOR\SALA TÉCNICA\00.PROJETOS\02.DOCUMENTOS\ANO 02\MSV-163MS-373-385\DS</v>
      </c>
    </row>
    <row r="3913" spans="1:14" x14ac:dyDescent="0.3">
      <c r="A3913" t="s">
        <v>6528</v>
      </c>
      <c r="B3913">
        <v>1070754</v>
      </c>
      <c r="C3913" t="s">
        <v>7118</v>
      </c>
      <c r="D3913" s="11">
        <v>46041</v>
      </c>
      <c r="E3913" t="s">
        <v>7182</v>
      </c>
      <c r="F3913" t="s">
        <v>5909</v>
      </c>
      <c r="G3913" t="s">
        <v>2788</v>
      </c>
      <c r="H3913" t="str">
        <f>IF(_xlfn.XLOOKUP(E3913,LD_01[DOCUMENTO],LD_01[REVISÃO])=F3913,"VIGENTE","OBSOLETO")</f>
        <v>VIGENTE</v>
      </c>
      <c r="I3913" t="s">
        <v>7477</v>
      </c>
      <c r="J3913" t="s">
        <v>5915</v>
      </c>
      <c r="K3913" t="str">
        <f t="shared" si="234"/>
        <v>MSV-163MS-373-385</v>
      </c>
      <c r="L3913" t="str">
        <f>_xlfn.XLOOKUP(E3913,LD_PROJETOS!A:A,LD_PROJETOS!H:H)</f>
        <v>DS</v>
      </c>
      <c r="M3913" t="str">
        <f t="shared" si="235"/>
        <v/>
      </c>
      <c r="N3913" t="str">
        <f t="shared" si="236"/>
        <v>C:\Users\luis.nunes\OneDrive - ATERPA\00.SERVIDOR\SALA TÉCNICA\00.PROJETOS\02.DOCUMENTOS\ANO 02\MSV-163MS-373-385\DS</v>
      </c>
    </row>
    <row r="3914" spans="1:14" x14ac:dyDescent="0.3">
      <c r="A3914" t="s">
        <v>6529</v>
      </c>
      <c r="B3914">
        <v>6736778</v>
      </c>
      <c r="C3914" t="s">
        <v>7118</v>
      </c>
      <c r="D3914" s="11">
        <v>46041</v>
      </c>
      <c r="E3914" t="s">
        <v>7183</v>
      </c>
      <c r="F3914" t="s">
        <v>5909</v>
      </c>
      <c r="G3914" t="s">
        <v>2787</v>
      </c>
      <c r="H3914" t="str">
        <f>IF(_xlfn.XLOOKUP(E3914,LD_01[DOCUMENTO],LD_01[REVISÃO])=F3914,"VIGENTE","OBSOLETO")</f>
        <v>VIGENTE</v>
      </c>
      <c r="I3914" t="s">
        <v>7477</v>
      </c>
      <c r="J3914" t="s">
        <v>5915</v>
      </c>
      <c r="K3914" t="str">
        <f t="shared" si="234"/>
        <v>MSV-163MS-373-385</v>
      </c>
      <c r="L3914" t="str">
        <f>_xlfn.XLOOKUP(E3914,LD_PROJETOS!A:A,LD_PROJETOS!H:H)</f>
        <v>DS</v>
      </c>
      <c r="M3914" t="str">
        <f t="shared" si="235"/>
        <v/>
      </c>
      <c r="N3914" t="str">
        <f t="shared" si="236"/>
        <v>C:\Users\luis.nunes\OneDrive - ATERPA\00.SERVIDOR\SALA TÉCNICA\00.PROJETOS\02.DOCUMENTOS\ANO 02\MSV-163MS-373-385\DS</v>
      </c>
    </row>
    <row r="3915" spans="1:14" x14ac:dyDescent="0.3">
      <c r="A3915" t="s">
        <v>6530</v>
      </c>
      <c r="B3915">
        <v>1233224</v>
      </c>
      <c r="C3915" t="s">
        <v>7118</v>
      </c>
      <c r="D3915" s="11">
        <v>46041</v>
      </c>
      <c r="E3915" t="s">
        <v>7183</v>
      </c>
      <c r="F3915" t="s">
        <v>5909</v>
      </c>
      <c r="G3915" t="s">
        <v>2788</v>
      </c>
      <c r="H3915" t="str">
        <f>IF(_xlfn.XLOOKUP(E3915,LD_01[DOCUMENTO],LD_01[REVISÃO])=F3915,"VIGENTE","OBSOLETO")</f>
        <v>VIGENTE</v>
      </c>
      <c r="I3915" t="s">
        <v>7477</v>
      </c>
      <c r="J3915" t="s">
        <v>5915</v>
      </c>
      <c r="K3915" t="str">
        <f t="shared" si="234"/>
        <v>MSV-163MS-373-385</v>
      </c>
      <c r="L3915" t="str">
        <f>_xlfn.XLOOKUP(E3915,LD_PROJETOS!A:A,LD_PROJETOS!H:H)</f>
        <v>DS</v>
      </c>
      <c r="M3915" t="str">
        <f t="shared" si="235"/>
        <v/>
      </c>
      <c r="N3915" t="str">
        <f t="shared" si="236"/>
        <v>C:\Users\luis.nunes\OneDrive - ATERPA\00.SERVIDOR\SALA TÉCNICA\00.PROJETOS\02.DOCUMENTOS\ANO 02\MSV-163MS-373-385\DS</v>
      </c>
    </row>
    <row r="3916" spans="1:14" x14ac:dyDescent="0.3">
      <c r="A3916" t="s">
        <v>6531</v>
      </c>
      <c r="B3916">
        <v>6742634</v>
      </c>
      <c r="C3916" t="s">
        <v>7118</v>
      </c>
      <c r="D3916" s="11">
        <v>46041</v>
      </c>
      <c r="E3916" t="s">
        <v>7184</v>
      </c>
      <c r="F3916" t="s">
        <v>5909</v>
      </c>
      <c r="G3916" t="s">
        <v>2787</v>
      </c>
      <c r="H3916" t="str">
        <f>IF(_xlfn.XLOOKUP(E3916,LD_01[DOCUMENTO],LD_01[REVISÃO])=F3916,"VIGENTE","OBSOLETO")</f>
        <v>VIGENTE</v>
      </c>
      <c r="I3916" t="s">
        <v>7477</v>
      </c>
      <c r="J3916" t="s">
        <v>5915</v>
      </c>
      <c r="K3916" t="str">
        <f t="shared" ref="K3916:K3979" si="237">"MSV-163MS-"&amp;I3916</f>
        <v>MSV-163MS-373-385</v>
      </c>
      <c r="L3916" t="str">
        <f>_xlfn.XLOOKUP(E3916,LD_PROJETOS!A:A,LD_PROJETOS!H:H)</f>
        <v>DS</v>
      </c>
      <c r="M3916" t="str">
        <f t="shared" ref="M3916:M3979" si="238">IF(H3916&lt;&gt;"OBSOLETO","",H3916)</f>
        <v/>
      </c>
      <c r="N3916" t="str">
        <f t="shared" ref="N3916:N3979" si="239">_xlfn.TEXTJOIN("\",TRUE,J3916:M3916)</f>
        <v>C:\Users\luis.nunes\OneDrive - ATERPA\00.SERVIDOR\SALA TÉCNICA\00.PROJETOS\02.DOCUMENTOS\ANO 02\MSV-163MS-373-385\DS</v>
      </c>
    </row>
    <row r="3917" spans="1:14" x14ac:dyDescent="0.3">
      <c r="A3917" t="s">
        <v>6532</v>
      </c>
      <c r="B3917">
        <v>1146366</v>
      </c>
      <c r="C3917" t="s">
        <v>7118</v>
      </c>
      <c r="D3917" s="11">
        <v>46041</v>
      </c>
      <c r="E3917" t="s">
        <v>7184</v>
      </c>
      <c r="F3917" t="s">
        <v>5909</v>
      </c>
      <c r="G3917" t="s">
        <v>2788</v>
      </c>
      <c r="H3917" t="str">
        <f>IF(_xlfn.XLOOKUP(E3917,LD_01[DOCUMENTO],LD_01[REVISÃO])=F3917,"VIGENTE","OBSOLETO")</f>
        <v>VIGENTE</v>
      </c>
      <c r="I3917" t="s">
        <v>7477</v>
      </c>
      <c r="J3917" t="s">
        <v>5915</v>
      </c>
      <c r="K3917" t="str">
        <f t="shared" si="237"/>
        <v>MSV-163MS-373-385</v>
      </c>
      <c r="L3917" t="str">
        <f>_xlfn.XLOOKUP(E3917,LD_PROJETOS!A:A,LD_PROJETOS!H:H)</f>
        <v>DS</v>
      </c>
      <c r="M3917" t="str">
        <f t="shared" si="238"/>
        <v/>
      </c>
      <c r="N3917" t="str">
        <f t="shared" si="239"/>
        <v>C:\Users\luis.nunes\OneDrive - ATERPA\00.SERVIDOR\SALA TÉCNICA\00.PROJETOS\02.DOCUMENTOS\ANO 02\MSV-163MS-373-385\DS</v>
      </c>
    </row>
    <row r="3918" spans="1:14" x14ac:dyDescent="0.3">
      <c r="A3918" t="s">
        <v>6533</v>
      </c>
      <c r="B3918">
        <v>6735018</v>
      </c>
      <c r="C3918" t="s">
        <v>7118</v>
      </c>
      <c r="D3918" s="11">
        <v>46041</v>
      </c>
      <c r="E3918" t="s">
        <v>7185</v>
      </c>
      <c r="F3918" t="s">
        <v>5909</v>
      </c>
      <c r="G3918" t="s">
        <v>2787</v>
      </c>
      <c r="H3918" t="str">
        <f>IF(_xlfn.XLOOKUP(E3918,LD_01[DOCUMENTO],LD_01[REVISÃO])=F3918,"VIGENTE","OBSOLETO")</f>
        <v>VIGENTE</v>
      </c>
      <c r="I3918" t="s">
        <v>7477</v>
      </c>
      <c r="J3918" t="s">
        <v>5915</v>
      </c>
      <c r="K3918" t="str">
        <f t="shared" si="237"/>
        <v>MSV-163MS-373-385</v>
      </c>
      <c r="L3918" t="str">
        <f>_xlfn.XLOOKUP(E3918,LD_PROJETOS!A:A,LD_PROJETOS!H:H)</f>
        <v>DS</v>
      </c>
      <c r="M3918" t="str">
        <f t="shared" si="238"/>
        <v/>
      </c>
      <c r="N3918" t="str">
        <f t="shared" si="239"/>
        <v>C:\Users\luis.nunes\OneDrive - ATERPA\00.SERVIDOR\SALA TÉCNICA\00.PROJETOS\02.DOCUMENTOS\ANO 02\MSV-163MS-373-385\DS</v>
      </c>
    </row>
    <row r="3919" spans="1:14" x14ac:dyDescent="0.3">
      <c r="A3919" t="s">
        <v>6534</v>
      </c>
      <c r="B3919">
        <v>1024404</v>
      </c>
      <c r="C3919" t="s">
        <v>7118</v>
      </c>
      <c r="D3919" s="11">
        <v>46041</v>
      </c>
      <c r="E3919" t="s">
        <v>7185</v>
      </c>
      <c r="F3919" t="s">
        <v>5909</v>
      </c>
      <c r="G3919" t="s">
        <v>2788</v>
      </c>
      <c r="H3919" t="str">
        <f>IF(_xlfn.XLOOKUP(E3919,LD_01[DOCUMENTO],LD_01[REVISÃO])=F3919,"VIGENTE","OBSOLETO")</f>
        <v>VIGENTE</v>
      </c>
      <c r="I3919" t="s">
        <v>7477</v>
      </c>
      <c r="J3919" t="s">
        <v>5915</v>
      </c>
      <c r="K3919" t="str">
        <f t="shared" si="237"/>
        <v>MSV-163MS-373-385</v>
      </c>
      <c r="L3919" t="str">
        <f>_xlfn.XLOOKUP(E3919,LD_PROJETOS!A:A,LD_PROJETOS!H:H)</f>
        <v>DS</v>
      </c>
      <c r="M3919" t="str">
        <f t="shared" si="238"/>
        <v/>
      </c>
      <c r="N3919" t="str">
        <f t="shared" si="239"/>
        <v>C:\Users\luis.nunes\OneDrive - ATERPA\00.SERVIDOR\SALA TÉCNICA\00.PROJETOS\02.DOCUMENTOS\ANO 02\MSV-163MS-373-385\DS</v>
      </c>
    </row>
    <row r="3920" spans="1:14" x14ac:dyDescent="0.3">
      <c r="A3920" t="s">
        <v>6535</v>
      </c>
      <c r="B3920">
        <v>6745811</v>
      </c>
      <c r="C3920" t="s">
        <v>7118</v>
      </c>
      <c r="D3920" s="11">
        <v>46041</v>
      </c>
      <c r="E3920" t="s">
        <v>7186</v>
      </c>
      <c r="F3920" t="s">
        <v>5909</v>
      </c>
      <c r="G3920" t="s">
        <v>2787</v>
      </c>
      <c r="H3920" t="str">
        <f>IF(_xlfn.XLOOKUP(E3920,LD_01[DOCUMENTO],LD_01[REVISÃO])=F3920,"VIGENTE","OBSOLETO")</f>
        <v>VIGENTE</v>
      </c>
      <c r="I3920" t="s">
        <v>7477</v>
      </c>
      <c r="J3920" t="s">
        <v>5915</v>
      </c>
      <c r="K3920" t="str">
        <f t="shared" si="237"/>
        <v>MSV-163MS-373-385</v>
      </c>
      <c r="L3920" t="str">
        <f>_xlfn.XLOOKUP(E3920,LD_PROJETOS!A:A,LD_PROJETOS!H:H)</f>
        <v>DS</v>
      </c>
      <c r="M3920" t="str">
        <f t="shared" si="238"/>
        <v/>
      </c>
      <c r="N3920" t="str">
        <f t="shared" si="239"/>
        <v>C:\Users\luis.nunes\OneDrive - ATERPA\00.SERVIDOR\SALA TÉCNICA\00.PROJETOS\02.DOCUMENTOS\ANO 02\MSV-163MS-373-385\DS</v>
      </c>
    </row>
    <row r="3921" spans="1:14" x14ac:dyDescent="0.3">
      <c r="A3921" t="s">
        <v>6536</v>
      </c>
      <c r="B3921">
        <v>1148167</v>
      </c>
      <c r="C3921" t="s">
        <v>7118</v>
      </c>
      <c r="D3921" s="11">
        <v>46041</v>
      </c>
      <c r="E3921" t="s">
        <v>7186</v>
      </c>
      <c r="F3921" t="s">
        <v>5909</v>
      </c>
      <c r="G3921" t="s">
        <v>2788</v>
      </c>
      <c r="H3921" t="str">
        <f>IF(_xlfn.XLOOKUP(E3921,LD_01[DOCUMENTO],LD_01[REVISÃO])=F3921,"VIGENTE","OBSOLETO")</f>
        <v>VIGENTE</v>
      </c>
      <c r="I3921" t="s">
        <v>7477</v>
      </c>
      <c r="J3921" t="s">
        <v>5915</v>
      </c>
      <c r="K3921" t="str">
        <f t="shared" si="237"/>
        <v>MSV-163MS-373-385</v>
      </c>
      <c r="L3921" t="str">
        <f>_xlfn.XLOOKUP(E3921,LD_PROJETOS!A:A,LD_PROJETOS!H:H)</f>
        <v>DS</v>
      </c>
      <c r="M3921" t="str">
        <f t="shared" si="238"/>
        <v/>
      </c>
      <c r="N3921" t="str">
        <f t="shared" si="239"/>
        <v>C:\Users\luis.nunes\OneDrive - ATERPA\00.SERVIDOR\SALA TÉCNICA\00.PROJETOS\02.DOCUMENTOS\ANO 02\MSV-163MS-373-385\DS</v>
      </c>
    </row>
    <row r="3922" spans="1:14" x14ac:dyDescent="0.3">
      <c r="A3922" t="s">
        <v>6537</v>
      </c>
      <c r="B3922">
        <v>808857</v>
      </c>
      <c r="C3922" t="s">
        <v>7118</v>
      </c>
      <c r="D3922" s="11">
        <v>46041</v>
      </c>
      <c r="E3922" t="s">
        <v>7187</v>
      </c>
      <c r="F3922" t="s">
        <v>5909</v>
      </c>
      <c r="G3922" t="s">
        <v>3477</v>
      </c>
      <c r="H3922" t="str">
        <f>IF(_xlfn.XLOOKUP(E3922,LD_01[DOCUMENTO],LD_01[REVISÃO])=F3922,"VIGENTE","OBSOLETO")</f>
        <v>VIGENTE</v>
      </c>
      <c r="I3922" t="s">
        <v>7477</v>
      </c>
      <c r="J3922" t="s">
        <v>5915</v>
      </c>
      <c r="K3922" t="str">
        <f t="shared" si="237"/>
        <v>MSV-163MS-373-385</v>
      </c>
      <c r="L3922" t="str">
        <f>_xlfn.XLOOKUP(E3922,LD_PROJETOS!A:A,LD_PROJETOS!H:H)</f>
        <v>DS</v>
      </c>
      <c r="M3922" t="str">
        <f t="shared" si="238"/>
        <v/>
      </c>
      <c r="N3922" t="str">
        <f t="shared" si="239"/>
        <v>C:\Users\luis.nunes\OneDrive - ATERPA\00.SERVIDOR\SALA TÉCNICA\00.PROJETOS\02.DOCUMENTOS\ANO 02\MSV-163MS-373-385\DS</v>
      </c>
    </row>
    <row r="3923" spans="1:14" x14ac:dyDescent="0.3">
      <c r="A3923" t="s">
        <v>6538</v>
      </c>
      <c r="B3923">
        <v>423388</v>
      </c>
      <c r="C3923" t="s">
        <v>7118</v>
      </c>
      <c r="D3923" s="11">
        <v>46041</v>
      </c>
      <c r="E3923" t="s">
        <v>7187</v>
      </c>
      <c r="F3923" t="s">
        <v>5909</v>
      </c>
      <c r="G3923" t="s">
        <v>2788</v>
      </c>
      <c r="H3923" t="str">
        <f>IF(_xlfn.XLOOKUP(E3923,LD_01[DOCUMENTO],LD_01[REVISÃO])=F3923,"VIGENTE","OBSOLETO")</f>
        <v>VIGENTE</v>
      </c>
      <c r="I3923" t="s">
        <v>7477</v>
      </c>
      <c r="J3923" t="s">
        <v>5915</v>
      </c>
      <c r="K3923" t="str">
        <f t="shared" si="237"/>
        <v>MSV-163MS-373-385</v>
      </c>
      <c r="L3923" t="str">
        <f>_xlfn.XLOOKUP(E3923,LD_PROJETOS!A:A,LD_PROJETOS!H:H)</f>
        <v>DS</v>
      </c>
      <c r="M3923" t="str">
        <f t="shared" si="238"/>
        <v/>
      </c>
      <c r="N3923" t="str">
        <f t="shared" si="239"/>
        <v>C:\Users\luis.nunes\OneDrive - ATERPA\00.SERVIDOR\SALA TÉCNICA\00.PROJETOS\02.DOCUMENTOS\ANO 02\MSV-163MS-373-385\DS</v>
      </c>
    </row>
    <row r="3924" spans="1:14" x14ac:dyDescent="0.3">
      <c r="A3924" t="s">
        <v>6539</v>
      </c>
      <c r="B3924">
        <v>4040435</v>
      </c>
      <c r="C3924" t="s">
        <v>7118</v>
      </c>
      <c r="D3924" s="11">
        <v>46041</v>
      </c>
      <c r="E3924" t="s">
        <v>7188</v>
      </c>
      <c r="F3924" t="s">
        <v>5909</v>
      </c>
      <c r="G3924" t="s">
        <v>2787</v>
      </c>
      <c r="H3924" t="str">
        <f>IF(_xlfn.XLOOKUP(E3924,LD_01[DOCUMENTO],LD_01[REVISÃO])=F3924,"VIGENTE","OBSOLETO")</f>
        <v>VIGENTE</v>
      </c>
      <c r="I3924" t="s">
        <v>7477</v>
      </c>
      <c r="J3924" t="s">
        <v>5915</v>
      </c>
      <c r="K3924" t="str">
        <f t="shared" si="237"/>
        <v>MSV-163MS-373-385</v>
      </c>
      <c r="L3924" t="str">
        <f>_xlfn.XLOOKUP(E3924,LD_PROJETOS!A:A,LD_PROJETOS!H:H)</f>
        <v>DV</v>
      </c>
      <c r="M3924" t="str">
        <f t="shared" si="238"/>
        <v/>
      </c>
      <c r="N3924" t="str">
        <f t="shared" si="239"/>
        <v>C:\Users\luis.nunes\OneDrive - ATERPA\00.SERVIDOR\SALA TÉCNICA\00.PROJETOS\02.DOCUMENTOS\ANO 02\MSV-163MS-373-385\DV</v>
      </c>
    </row>
    <row r="3925" spans="1:14" x14ac:dyDescent="0.3">
      <c r="A3925" t="s">
        <v>6540</v>
      </c>
      <c r="B3925">
        <v>507709</v>
      </c>
      <c r="C3925" t="s">
        <v>7118</v>
      </c>
      <c r="D3925" s="11">
        <v>46041</v>
      </c>
      <c r="E3925" t="s">
        <v>7188</v>
      </c>
      <c r="F3925" t="s">
        <v>5909</v>
      </c>
      <c r="G3925" t="s">
        <v>2788</v>
      </c>
      <c r="H3925" t="str">
        <f>IF(_xlfn.XLOOKUP(E3925,LD_01[DOCUMENTO],LD_01[REVISÃO])=F3925,"VIGENTE","OBSOLETO")</f>
        <v>VIGENTE</v>
      </c>
      <c r="I3925" t="s">
        <v>7477</v>
      </c>
      <c r="J3925" t="s">
        <v>5915</v>
      </c>
      <c r="K3925" t="str">
        <f t="shared" si="237"/>
        <v>MSV-163MS-373-385</v>
      </c>
      <c r="L3925" t="str">
        <f>_xlfn.XLOOKUP(E3925,LD_PROJETOS!A:A,LD_PROJETOS!H:H)</f>
        <v>DV</v>
      </c>
      <c r="M3925" t="str">
        <f t="shared" si="238"/>
        <v/>
      </c>
      <c r="N3925" t="str">
        <f t="shared" si="239"/>
        <v>C:\Users\luis.nunes\OneDrive - ATERPA\00.SERVIDOR\SALA TÉCNICA\00.PROJETOS\02.DOCUMENTOS\ANO 02\MSV-163MS-373-385\DV</v>
      </c>
    </row>
    <row r="3926" spans="1:14" x14ac:dyDescent="0.3">
      <c r="A3926" t="s">
        <v>6541</v>
      </c>
      <c r="B3926">
        <v>3675909</v>
      </c>
      <c r="C3926" t="s">
        <v>7118</v>
      </c>
      <c r="D3926" s="11">
        <v>46041</v>
      </c>
      <c r="E3926" t="s">
        <v>7189</v>
      </c>
      <c r="F3926" t="s">
        <v>5909</v>
      </c>
      <c r="G3926" t="s">
        <v>2787</v>
      </c>
      <c r="H3926" t="str">
        <f>IF(_xlfn.XLOOKUP(E3926,LD_01[DOCUMENTO],LD_01[REVISÃO])=F3926,"VIGENTE","OBSOLETO")</f>
        <v>VIGENTE</v>
      </c>
      <c r="I3926" t="s">
        <v>7477</v>
      </c>
      <c r="J3926" t="s">
        <v>5915</v>
      </c>
      <c r="K3926" t="str">
        <f t="shared" si="237"/>
        <v>MSV-163MS-373-385</v>
      </c>
      <c r="L3926" t="str">
        <f>_xlfn.XLOOKUP(E3926,LD_PROJETOS!A:A,LD_PROJETOS!H:H)</f>
        <v>DV</v>
      </c>
      <c r="M3926" t="str">
        <f t="shared" si="238"/>
        <v/>
      </c>
      <c r="N3926" t="str">
        <f t="shared" si="239"/>
        <v>C:\Users\luis.nunes\OneDrive - ATERPA\00.SERVIDOR\SALA TÉCNICA\00.PROJETOS\02.DOCUMENTOS\ANO 02\MSV-163MS-373-385\DV</v>
      </c>
    </row>
    <row r="3927" spans="1:14" x14ac:dyDescent="0.3">
      <c r="A3927" t="s">
        <v>6542</v>
      </c>
      <c r="B3927">
        <v>423443</v>
      </c>
      <c r="C3927" t="s">
        <v>7118</v>
      </c>
      <c r="D3927" s="11">
        <v>46041</v>
      </c>
      <c r="E3927" t="s">
        <v>7189</v>
      </c>
      <c r="F3927" t="s">
        <v>5909</v>
      </c>
      <c r="G3927" t="s">
        <v>2788</v>
      </c>
      <c r="H3927" t="str">
        <f>IF(_xlfn.XLOOKUP(E3927,LD_01[DOCUMENTO],LD_01[REVISÃO])=F3927,"VIGENTE","OBSOLETO")</f>
        <v>VIGENTE</v>
      </c>
      <c r="I3927" t="s">
        <v>7477</v>
      </c>
      <c r="J3927" t="s">
        <v>5915</v>
      </c>
      <c r="K3927" t="str">
        <f t="shared" si="237"/>
        <v>MSV-163MS-373-385</v>
      </c>
      <c r="L3927" t="str">
        <f>_xlfn.XLOOKUP(E3927,LD_PROJETOS!A:A,LD_PROJETOS!H:H)</f>
        <v>DV</v>
      </c>
      <c r="M3927" t="str">
        <f t="shared" si="238"/>
        <v/>
      </c>
      <c r="N3927" t="str">
        <f t="shared" si="239"/>
        <v>C:\Users\luis.nunes\OneDrive - ATERPA\00.SERVIDOR\SALA TÉCNICA\00.PROJETOS\02.DOCUMENTOS\ANO 02\MSV-163MS-373-385\DV</v>
      </c>
    </row>
    <row r="3928" spans="1:14" x14ac:dyDescent="0.3">
      <c r="A3928" t="s">
        <v>6543</v>
      </c>
      <c r="B3928">
        <v>3683177</v>
      </c>
      <c r="C3928" t="s">
        <v>7118</v>
      </c>
      <c r="D3928" s="11">
        <v>46041</v>
      </c>
      <c r="E3928" t="s">
        <v>7190</v>
      </c>
      <c r="F3928" t="s">
        <v>5909</v>
      </c>
      <c r="G3928" t="s">
        <v>2787</v>
      </c>
      <c r="H3928" t="str">
        <f>IF(_xlfn.XLOOKUP(E3928,LD_01[DOCUMENTO],LD_01[REVISÃO])=F3928,"VIGENTE","OBSOLETO")</f>
        <v>VIGENTE</v>
      </c>
      <c r="I3928" t="s">
        <v>7477</v>
      </c>
      <c r="J3928" t="s">
        <v>5915</v>
      </c>
      <c r="K3928" t="str">
        <f t="shared" si="237"/>
        <v>MSV-163MS-373-385</v>
      </c>
      <c r="L3928" t="str">
        <f>_xlfn.XLOOKUP(E3928,LD_PROJETOS!A:A,LD_PROJETOS!H:H)</f>
        <v>DV</v>
      </c>
      <c r="M3928" t="str">
        <f t="shared" si="238"/>
        <v/>
      </c>
      <c r="N3928" t="str">
        <f t="shared" si="239"/>
        <v>C:\Users\luis.nunes\OneDrive - ATERPA\00.SERVIDOR\SALA TÉCNICA\00.PROJETOS\02.DOCUMENTOS\ANO 02\MSV-163MS-373-385\DV</v>
      </c>
    </row>
    <row r="3929" spans="1:14" x14ac:dyDescent="0.3">
      <c r="A3929" t="s">
        <v>6544</v>
      </c>
      <c r="B3929">
        <v>439964</v>
      </c>
      <c r="C3929" t="s">
        <v>7118</v>
      </c>
      <c r="D3929" s="11">
        <v>46041</v>
      </c>
      <c r="E3929" t="s">
        <v>7190</v>
      </c>
      <c r="F3929" t="s">
        <v>5909</v>
      </c>
      <c r="G3929" t="s">
        <v>2788</v>
      </c>
      <c r="H3929" t="str">
        <f>IF(_xlfn.XLOOKUP(E3929,LD_01[DOCUMENTO],LD_01[REVISÃO])=F3929,"VIGENTE","OBSOLETO")</f>
        <v>VIGENTE</v>
      </c>
      <c r="I3929" t="s">
        <v>7477</v>
      </c>
      <c r="J3929" t="s">
        <v>5915</v>
      </c>
      <c r="K3929" t="str">
        <f t="shared" si="237"/>
        <v>MSV-163MS-373-385</v>
      </c>
      <c r="L3929" t="str">
        <f>_xlfn.XLOOKUP(E3929,LD_PROJETOS!A:A,LD_PROJETOS!H:H)</f>
        <v>DV</v>
      </c>
      <c r="M3929" t="str">
        <f t="shared" si="238"/>
        <v/>
      </c>
      <c r="N3929" t="str">
        <f t="shared" si="239"/>
        <v>C:\Users\luis.nunes\OneDrive - ATERPA\00.SERVIDOR\SALA TÉCNICA\00.PROJETOS\02.DOCUMENTOS\ANO 02\MSV-163MS-373-385\DV</v>
      </c>
    </row>
    <row r="3930" spans="1:14" x14ac:dyDescent="0.3">
      <c r="A3930" t="s">
        <v>6545</v>
      </c>
      <c r="B3930">
        <v>3684777</v>
      </c>
      <c r="C3930" t="s">
        <v>7118</v>
      </c>
      <c r="D3930" s="11">
        <v>46041</v>
      </c>
      <c r="E3930" t="s">
        <v>7191</v>
      </c>
      <c r="F3930" t="s">
        <v>5909</v>
      </c>
      <c r="G3930" t="s">
        <v>2787</v>
      </c>
      <c r="H3930" t="str">
        <f>IF(_xlfn.XLOOKUP(E3930,LD_01[DOCUMENTO],LD_01[REVISÃO])=F3930,"VIGENTE","OBSOLETO")</f>
        <v>VIGENTE</v>
      </c>
      <c r="I3930" t="s">
        <v>7477</v>
      </c>
      <c r="J3930" t="s">
        <v>5915</v>
      </c>
      <c r="K3930" t="str">
        <f t="shared" si="237"/>
        <v>MSV-163MS-373-385</v>
      </c>
      <c r="L3930" t="str">
        <f>_xlfn.XLOOKUP(E3930,LD_PROJETOS!A:A,LD_PROJETOS!H:H)</f>
        <v>DV</v>
      </c>
      <c r="M3930" t="str">
        <f t="shared" si="238"/>
        <v/>
      </c>
      <c r="N3930" t="str">
        <f t="shared" si="239"/>
        <v>C:\Users\luis.nunes\OneDrive - ATERPA\00.SERVIDOR\SALA TÉCNICA\00.PROJETOS\02.DOCUMENTOS\ANO 02\MSV-163MS-373-385\DV</v>
      </c>
    </row>
    <row r="3931" spans="1:14" x14ac:dyDescent="0.3">
      <c r="A3931" t="s">
        <v>6546</v>
      </c>
      <c r="B3931">
        <v>603713</v>
      </c>
      <c r="C3931" t="s">
        <v>7118</v>
      </c>
      <c r="D3931" s="11">
        <v>46041</v>
      </c>
      <c r="E3931" t="s">
        <v>7191</v>
      </c>
      <c r="F3931" t="s">
        <v>5909</v>
      </c>
      <c r="G3931" t="s">
        <v>2788</v>
      </c>
      <c r="H3931" t="str">
        <f>IF(_xlfn.XLOOKUP(E3931,LD_01[DOCUMENTO],LD_01[REVISÃO])=F3931,"VIGENTE","OBSOLETO")</f>
        <v>VIGENTE</v>
      </c>
      <c r="I3931" t="s">
        <v>7477</v>
      </c>
      <c r="J3931" t="s">
        <v>5915</v>
      </c>
      <c r="K3931" t="str">
        <f t="shared" si="237"/>
        <v>MSV-163MS-373-385</v>
      </c>
      <c r="L3931" t="str">
        <f>_xlfn.XLOOKUP(E3931,LD_PROJETOS!A:A,LD_PROJETOS!H:H)</f>
        <v>DV</v>
      </c>
      <c r="M3931" t="str">
        <f t="shared" si="238"/>
        <v/>
      </c>
      <c r="N3931" t="str">
        <f t="shared" si="239"/>
        <v>C:\Users\luis.nunes\OneDrive - ATERPA\00.SERVIDOR\SALA TÉCNICA\00.PROJETOS\02.DOCUMENTOS\ANO 02\MSV-163MS-373-385\DV</v>
      </c>
    </row>
    <row r="3932" spans="1:14" x14ac:dyDescent="0.3">
      <c r="A3932" t="s">
        <v>6547</v>
      </c>
      <c r="B3932">
        <v>3682762</v>
      </c>
      <c r="C3932" t="s">
        <v>7118</v>
      </c>
      <c r="D3932" s="11">
        <v>46041</v>
      </c>
      <c r="E3932" t="s">
        <v>7192</v>
      </c>
      <c r="F3932" t="s">
        <v>5909</v>
      </c>
      <c r="G3932" t="s">
        <v>2787</v>
      </c>
      <c r="H3932" t="str">
        <f>IF(_xlfn.XLOOKUP(E3932,LD_01[DOCUMENTO],LD_01[REVISÃO])=F3932,"VIGENTE","OBSOLETO")</f>
        <v>VIGENTE</v>
      </c>
      <c r="I3932" t="s">
        <v>7477</v>
      </c>
      <c r="J3932" t="s">
        <v>5915</v>
      </c>
      <c r="K3932" t="str">
        <f t="shared" si="237"/>
        <v>MSV-163MS-373-385</v>
      </c>
      <c r="L3932" t="str">
        <f>_xlfn.XLOOKUP(E3932,LD_PROJETOS!A:A,LD_PROJETOS!H:H)</f>
        <v>DV</v>
      </c>
      <c r="M3932" t="str">
        <f t="shared" si="238"/>
        <v/>
      </c>
      <c r="N3932" t="str">
        <f t="shared" si="239"/>
        <v>C:\Users\luis.nunes\OneDrive - ATERPA\00.SERVIDOR\SALA TÉCNICA\00.PROJETOS\02.DOCUMENTOS\ANO 02\MSV-163MS-373-385\DV</v>
      </c>
    </row>
    <row r="3933" spans="1:14" x14ac:dyDescent="0.3">
      <c r="A3933" t="s">
        <v>6548</v>
      </c>
      <c r="B3933">
        <v>740353</v>
      </c>
      <c r="C3933" t="s">
        <v>7118</v>
      </c>
      <c r="D3933" s="11">
        <v>46041</v>
      </c>
      <c r="E3933" t="s">
        <v>7192</v>
      </c>
      <c r="F3933" t="s">
        <v>5909</v>
      </c>
      <c r="G3933" t="s">
        <v>2788</v>
      </c>
      <c r="H3933" t="str">
        <f>IF(_xlfn.XLOOKUP(E3933,LD_01[DOCUMENTO],LD_01[REVISÃO])=F3933,"VIGENTE","OBSOLETO")</f>
        <v>VIGENTE</v>
      </c>
      <c r="I3933" t="s">
        <v>7477</v>
      </c>
      <c r="J3933" t="s">
        <v>5915</v>
      </c>
      <c r="K3933" t="str">
        <f t="shared" si="237"/>
        <v>MSV-163MS-373-385</v>
      </c>
      <c r="L3933" t="str">
        <f>_xlfn.XLOOKUP(E3933,LD_PROJETOS!A:A,LD_PROJETOS!H:H)</f>
        <v>DV</v>
      </c>
      <c r="M3933" t="str">
        <f t="shared" si="238"/>
        <v/>
      </c>
      <c r="N3933" t="str">
        <f t="shared" si="239"/>
        <v>C:\Users\luis.nunes\OneDrive - ATERPA\00.SERVIDOR\SALA TÉCNICA\00.PROJETOS\02.DOCUMENTOS\ANO 02\MSV-163MS-373-385\DV</v>
      </c>
    </row>
    <row r="3934" spans="1:14" x14ac:dyDescent="0.3">
      <c r="A3934" t="s">
        <v>6549</v>
      </c>
      <c r="B3934">
        <v>3707094</v>
      </c>
      <c r="C3934" t="s">
        <v>7118</v>
      </c>
      <c r="D3934" s="11">
        <v>46041</v>
      </c>
      <c r="E3934" t="s">
        <v>7193</v>
      </c>
      <c r="F3934" t="s">
        <v>5909</v>
      </c>
      <c r="G3934" t="s">
        <v>2787</v>
      </c>
      <c r="H3934" t="str">
        <f>IF(_xlfn.XLOOKUP(E3934,LD_01[DOCUMENTO],LD_01[REVISÃO])=F3934,"VIGENTE","OBSOLETO")</f>
        <v>VIGENTE</v>
      </c>
      <c r="I3934" t="s">
        <v>7477</v>
      </c>
      <c r="J3934" t="s">
        <v>5915</v>
      </c>
      <c r="K3934" t="str">
        <f t="shared" si="237"/>
        <v>MSV-163MS-373-385</v>
      </c>
      <c r="L3934" t="str">
        <f>_xlfn.XLOOKUP(E3934,LD_PROJETOS!A:A,LD_PROJETOS!H:H)</f>
        <v>DV</v>
      </c>
      <c r="M3934" t="str">
        <f t="shared" si="238"/>
        <v/>
      </c>
      <c r="N3934" t="str">
        <f t="shared" si="239"/>
        <v>C:\Users\luis.nunes\OneDrive - ATERPA\00.SERVIDOR\SALA TÉCNICA\00.PROJETOS\02.DOCUMENTOS\ANO 02\MSV-163MS-373-385\DV</v>
      </c>
    </row>
    <row r="3935" spans="1:14" x14ac:dyDescent="0.3">
      <c r="A3935" t="s">
        <v>6550</v>
      </c>
      <c r="B3935">
        <v>914451</v>
      </c>
      <c r="C3935" t="s">
        <v>7118</v>
      </c>
      <c r="D3935" s="11">
        <v>46041</v>
      </c>
      <c r="E3935" t="s">
        <v>7193</v>
      </c>
      <c r="F3935" t="s">
        <v>5909</v>
      </c>
      <c r="G3935" t="s">
        <v>2788</v>
      </c>
      <c r="H3935" t="str">
        <f>IF(_xlfn.XLOOKUP(E3935,LD_01[DOCUMENTO],LD_01[REVISÃO])=F3935,"VIGENTE","OBSOLETO")</f>
        <v>VIGENTE</v>
      </c>
      <c r="I3935" t="s">
        <v>7477</v>
      </c>
      <c r="J3935" t="s">
        <v>5915</v>
      </c>
      <c r="K3935" t="str">
        <f t="shared" si="237"/>
        <v>MSV-163MS-373-385</v>
      </c>
      <c r="L3935" t="str">
        <f>_xlfn.XLOOKUP(E3935,LD_PROJETOS!A:A,LD_PROJETOS!H:H)</f>
        <v>DV</v>
      </c>
      <c r="M3935" t="str">
        <f t="shared" si="238"/>
        <v/>
      </c>
      <c r="N3935" t="str">
        <f t="shared" si="239"/>
        <v>C:\Users\luis.nunes\OneDrive - ATERPA\00.SERVIDOR\SALA TÉCNICA\00.PROJETOS\02.DOCUMENTOS\ANO 02\MSV-163MS-373-385\DV</v>
      </c>
    </row>
    <row r="3936" spans="1:14" x14ac:dyDescent="0.3">
      <c r="A3936" t="s">
        <v>6551</v>
      </c>
      <c r="B3936">
        <v>3676198</v>
      </c>
      <c r="C3936" t="s">
        <v>7118</v>
      </c>
      <c r="D3936" s="11">
        <v>46041</v>
      </c>
      <c r="E3936" t="s">
        <v>7194</v>
      </c>
      <c r="F3936" t="s">
        <v>5909</v>
      </c>
      <c r="G3936" t="s">
        <v>2787</v>
      </c>
      <c r="H3936" t="str">
        <f>IF(_xlfn.XLOOKUP(E3936,LD_01[DOCUMENTO],LD_01[REVISÃO])=F3936,"VIGENTE","OBSOLETO")</f>
        <v>VIGENTE</v>
      </c>
      <c r="I3936" t="s">
        <v>7477</v>
      </c>
      <c r="J3936" t="s">
        <v>5915</v>
      </c>
      <c r="K3936" t="str">
        <f t="shared" si="237"/>
        <v>MSV-163MS-373-385</v>
      </c>
      <c r="L3936" t="str">
        <f>_xlfn.XLOOKUP(E3936,LD_PROJETOS!A:A,LD_PROJETOS!H:H)</f>
        <v>DV</v>
      </c>
      <c r="M3936" t="str">
        <f t="shared" si="238"/>
        <v/>
      </c>
      <c r="N3936" t="str">
        <f t="shared" si="239"/>
        <v>C:\Users\luis.nunes\OneDrive - ATERPA\00.SERVIDOR\SALA TÉCNICA\00.PROJETOS\02.DOCUMENTOS\ANO 02\MSV-163MS-373-385\DV</v>
      </c>
    </row>
    <row r="3937" spans="1:14" x14ac:dyDescent="0.3">
      <c r="A3937" t="s">
        <v>6552</v>
      </c>
      <c r="B3937">
        <v>555154</v>
      </c>
      <c r="C3937" t="s">
        <v>7118</v>
      </c>
      <c r="D3937" s="11">
        <v>46041</v>
      </c>
      <c r="E3937" t="s">
        <v>7194</v>
      </c>
      <c r="F3937" t="s">
        <v>5909</v>
      </c>
      <c r="G3937" t="s">
        <v>2788</v>
      </c>
      <c r="H3937" t="str">
        <f>IF(_xlfn.XLOOKUP(E3937,LD_01[DOCUMENTO],LD_01[REVISÃO])=F3937,"VIGENTE","OBSOLETO")</f>
        <v>VIGENTE</v>
      </c>
      <c r="I3937" t="s">
        <v>7477</v>
      </c>
      <c r="J3937" t="s">
        <v>5915</v>
      </c>
      <c r="K3937" t="str">
        <f t="shared" si="237"/>
        <v>MSV-163MS-373-385</v>
      </c>
      <c r="L3937" t="str">
        <f>_xlfn.XLOOKUP(E3937,LD_PROJETOS!A:A,LD_PROJETOS!H:H)</f>
        <v>DV</v>
      </c>
      <c r="M3937" t="str">
        <f t="shared" si="238"/>
        <v/>
      </c>
      <c r="N3937" t="str">
        <f t="shared" si="239"/>
        <v>C:\Users\luis.nunes\OneDrive - ATERPA\00.SERVIDOR\SALA TÉCNICA\00.PROJETOS\02.DOCUMENTOS\ANO 02\MSV-163MS-373-385\DV</v>
      </c>
    </row>
    <row r="3938" spans="1:14" x14ac:dyDescent="0.3">
      <c r="A3938" t="s">
        <v>6553</v>
      </c>
      <c r="B3938">
        <v>3681545</v>
      </c>
      <c r="C3938" t="s">
        <v>7118</v>
      </c>
      <c r="D3938" s="11">
        <v>46041</v>
      </c>
      <c r="E3938" t="s">
        <v>7195</v>
      </c>
      <c r="F3938" t="s">
        <v>5909</v>
      </c>
      <c r="G3938" t="s">
        <v>2787</v>
      </c>
      <c r="H3938" t="str">
        <f>IF(_xlfn.XLOOKUP(E3938,LD_01[DOCUMENTO],LD_01[REVISÃO])=F3938,"VIGENTE","OBSOLETO")</f>
        <v>VIGENTE</v>
      </c>
      <c r="I3938" t="s">
        <v>7477</v>
      </c>
      <c r="J3938" t="s">
        <v>5915</v>
      </c>
      <c r="K3938" t="str">
        <f t="shared" si="237"/>
        <v>MSV-163MS-373-385</v>
      </c>
      <c r="L3938" t="str">
        <f>_xlfn.XLOOKUP(E3938,LD_PROJETOS!A:A,LD_PROJETOS!H:H)</f>
        <v>DV</v>
      </c>
      <c r="M3938" t="str">
        <f t="shared" si="238"/>
        <v/>
      </c>
      <c r="N3938" t="str">
        <f t="shared" si="239"/>
        <v>C:\Users\luis.nunes\OneDrive - ATERPA\00.SERVIDOR\SALA TÉCNICA\00.PROJETOS\02.DOCUMENTOS\ANO 02\MSV-163MS-373-385\DV</v>
      </c>
    </row>
    <row r="3939" spans="1:14" x14ac:dyDescent="0.3">
      <c r="A3939" t="s">
        <v>6554</v>
      </c>
      <c r="B3939">
        <v>441232</v>
      </c>
      <c r="C3939" t="s">
        <v>7118</v>
      </c>
      <c r="D3939" s="11">
        <v>46041</v>
      </c>
      <c r="E3939" t="s">
        <v>7195</v>
      </c>
      <c r="F3939" t="s">
        <v>5909</v>
      </c>
      <c r="G3939" t="s">
        <v>2788</v>
      </c>
      <c r="H3939" t="str">
        <f>IF(_xlfn.XLOOKUP(E3939,LD_01[DOCUMENTO],LD_01[REVISÃO])=F3939,"VIGENTE","OBSOLETO")</f>
        <v>VIGENTE</v>
      </c>
      <c r="I3939" t="s">
        <v>7477</v>
      </c>
      <c r="J3939" t="s">
        <v>5915</v>
      </c>
      <c r="K3939" t="str">
        <f t="shared" si="237"/>
        <v>MSV-163MS-373-385</v>
      </c>
      <c r="L3939" t="str">
        <f>_xlfn.XLOOKUP(E3939,LD_PROJETOS!A:A,LD_PROJETOS!H:H)</f>
        <v>DV</v>
      </c>
      <c r="M3939" t="str">
        <f t="shared" si="238"/>
        <v/>
      </c>
      <c r="N3939" t="str">
        <f t="shared" si="239"/>
        <v>C:\Users\luis.nunes\OneDrive - ATERPA\00.SERVIDOR\SALA TÉCNICA\00.PROJETOS\02.DOCUMENTOS\ANO 02\MSV-163MS-373-385\DV</v>
      </c>
    </row>
    <row r="3940" spans="1:14" x14ac:dyDescent="0.3">
      <c r="A3940" t="s">
        <v>6555</v>
      </c>
      <c r="B3940">
        <v>3682377</v>
      </c>
      <c r="C3940" t="s">
        <v>7118</v>
      </c>
      <c r="D3940" s="11">
        <v>46041</v>
      </c>
      <c r="E3940" t="s">
        <v>7196</v>
      </c>
      <c r="F3940" t="s">
        <v>5909</v>
      </c>
      <c r="G3940" t="s">
        <v>2787</v>
      </c>
      <c r="H3940" t="str">
        <f>IF(_xlfn.XLOOKUP(E3940,LD_01[DOCUMENTO],LD_01[REVISÃO])=F3940,"VIGENTE","OBSOLETO")</f>
        <v>VIGENTE</v>
      </c>
      <c r="I3940" t="s">
        <v>7477</v>
      </c>
      <c r="J3940" t="s">
        <v>5915</v>
      </c>
      <c r="K3940" t="str">
        <f t="shared" si="237"/>
        <v>MSV-163MS-373-385</v>
      </c>
      <c r="L3940" t="str">
        <f>_xlfn.XLOOKUP(E3940,LD_PROJETOS!A:A,LD_PROJETOS!H:H)</f>
        <v>DV</v>
      </c>
      <c r="M3940" t="str">
        <f t="shared" si="238"/>
        <v/>
      </c>
      <c r="N3940" t="str">
        <f t="shared" si="239"/>
        <v>C:\Users\luis.nunes\OneDrive - ATERPA\00.SERVIDOR\SALA TÉCNICA\00.PROJETOS\02.DOCUMENTOS\ANO 02\MSV-163MS-373-385\DV</v>
      </c>
    </row>
    <row r="3941" spans="1:14" x14ac:dyDescent="0.3">
      <c r="A3941" t="s">
        <v>6556</v>
      </c>
      <c r="B3941">
        <v>449237</v>
      </c>
      <c r="C3941" t="s">
        <v>7118</v>
      </c>
      <c r="D3941" s="11">
        <v>46041</v>
      </c>
      <c r="E3941" t="s">
        <v>7196</v>
      </c>
      <c r="F3941" t="s">
        <v>5909</v>
      </c>
      <c r="G3941" t="s">
        <v>2788</v>
      </c>
      <c r="H3941" t="str">
        <f>IF(_xlfn.XLOOKUP(E3941,LD_01[DOCUMENTO],LD_01[REVISÃO])=F3941,"VIGENTE","OBSOLETO")</f>
        <v>VIGENTE</v>
      </c>
      <c r="I3941" t="s">
        <v>7477</v>
      </c>
      <c r="J3941" t="s">
        <v>5915</v>
      </c>
      <c r="K3941" t="str">
        <f t="shared" si="237"/>
        <v>MSV-163MS-373-385</v>
      </c>
      <c r="L3941" t="str">
        <f>_xlfn.XLOOKUP(E3941,LD_PROJETOS!A:A,LD_PROJETOS!H:H)</f>
        <v>DV</v>
      </c>
      <c r="M3941" t="str">
        <f t="shared" si="238"/>
        <v/>
      </c>
      <c r="N3941" t="str">
        <f t="shared" si="239"/>
        <v>C:\Users\luis.nunes\OneDrive - ATERPA\00.SERVIDOR\SALA TÉCNICA\00.PROJETOS\02.DOCUMENTOS\ANO 02\MSV-163MS-373-385\DV</v>
      </c>
    </row>
    <row r="3942" spans="1:14" x14ac:dyDescent="0.3">
      <c r="A3942" t="s">
        <v>6557</v>
      </c>
      <c r="B3942">
        <v>3681737</v>
      </c>
      <c r="C3942" t="s">
        <v>7118</v>
      </c>
      <c r="D3942" s="11">
        <v>46041</v>
      </c>
      <c r="E3942" t="s">
        <v>7197</v>
      </c>
      <c r="F3942" t="s">
        <v>5909</v>
      </c>
      <c r="G3942" t="s">
        <v>2787</v>
      </c>
      <c r="H3942" t="str">
        <f>IF(_xlfn.XLOOKUP(E3942,LD_01[DOCUMENTO],LD_01[REVISÃO])=F3942,"VIGENTE","OBSOLETO")</f>
        <v>VIGENTE</v>
      </c>
      <c r="I3942" t="s">
        <v>7477</v>
      </c>
      <c r="J3942" t="s">
        <v>5915</v>
      </c>
      <c r="K3942" t="str">
        <f t="shared" si="237"/>
        <v>MSV-163MS-373-385</v>
      </c>
      <c r="L3942" t="str">
        <f>_xlfn.XLOOKUP(E3942,LD_PROJETOS!A:A,LD_PROJETOS!H:H)</f>
        <v>DV</v>
      </c>
      <c r="M3942" t="str">
        <f t="shared" si="238"/>
        <v/>
      </c>
      <c r="N3942" t="str">
        <f t="shared" si="239"/>
        <v>C:\Users\luis.nunes\OneDrive - ATERPA\00.SERVIDOR\SALA TÉCNICA\00.PROJETOS\02.DOCUMENTOS\ANO 02\MSV-163MS-373-385\DV</v>
      </c>
    </row>
    <row r="3943" spans="1:14" x14ac:dyDescent="0.3">
      <c r="A3943" t="s">
        <v>6558</v>
      </c>
      <c r="B3943">
        <v>439976</v>
      </c>
      <c r="C3943" t="s">
        <v>7118</v>
      </c>
      <c r="D3943" s="11">
        <v>46041</v>
      </c>
      <c r="E3943" t="s">
        <v>7197</v>
      </c>
      <c r="F3943" t="s">
        <v>5909</v>
      </c>
      <c r="G3943" t="s">
        <v>2788</v>
      </c>
      <c r="H3943" t="str">
        <f>IF(_xlfn.XLOOKUP(E3943,LD_01[DOCUMENTO],LD_01[REVISÃO])=F3943,"VIGENTE","OBSOLETO")</f>
        <v>VIGENTE</v>
      </c>
      <c r="I3943" t="s">
        <v>7477</v>
      </c>
      <c r="J3943" t="s">
        <v>5915</v>
      </c>
      <c r="K3943" t="str">
        <f t="shared" si="237"/>
        <v>MSV-163MS-373-385</v>
      </c>
      <c r="L3943" t="str">
        <f>_xlfn.XLOOKUP(E3943,LD_PROJETOS!A:A,LD_PROJETOS!H:H)</f>
        <v>DV</v>
      </c>
      <c r="M3943" t="str">
        <f t="shared" si="238"/>
        <v/>
      </c>
      <c r="N3943" t="str">
        <f t="shared" si="239"/>
        <v>C:\Users\luis.nunes\OneDrive - ATERPA\00.SERVIDOR\SALA TÉCNICA\00.PROJETOS\02.DOCUMENTOS\ANO 02\MSV-163MS-373-385\DV</v>
      </c>
    </row>
    <row r="3944" spans="1:14" x14ac:dyDescent="0.3">
      <c r="A3944" t="s">
        <v>6559</v>
      </c>
      <c r="B3944">
        <v>3717701</v>
      </c>
      <c r="C3944" t="s">
        <v>7118</v>
      </c>
      <c r="D3944" s="11">
        <v>46041</v>
      </c>
      <c r="E3944" t="s">
        <v>7198</v>
      </c>
      <c r="F3944" t="s">
        <v>5909</v>
      </c>
      <c r="G3944" t="s">
        <v>2787</v>
      </c>
      <c r="H3944" t="str">
        <f>IF(_xlfn.XLOOKUP(E3944,LD_01[DOCUMENTO],LD_01[REVISÃO])=F3944,"VIGENTE","OBSOLETO")</f>
        <v>VIGENTE</v>
      </c>
      <c r="I3944" t="s">
        <v>7477</v>
      </c>
      <c r="J3944" t="s">
        <v>5915</v>
      </c>
      <c r="K3944" t="str">
        <f t="shared" si="237"/>
        <v>MSV-163MS-373-385</v>
      </c>
      <c r="L3944" t="str">
        <f>_xlfn.XLOOKUP(E3944,LD_PROJETOS!A:A,LD_PROJETOS!H:H)</f>
        <v>DV</v>
      </c>
      <c r="M3944" t="str">
        <f t="shared" si="238"/>
        <v/>
      </c>
      <c r="N3944" t="str">
        <f t="shared" si="239"/>
        <v>C:\Users\luis.nunes\OneDrive - ATERPA\00.SERVIDOR\SALA TÉCNICA\00.PROJETOS\02.DOCUMENTOS\ANO 02\MSV-163MS-373-385\DV</v>
      </c>
    </row>
    <row r="3945" spans="1:14" x14ac:dyDescent="0.3">
      <c r="A3945" t="s">
        <v>6560</v>
      </c>
      <c r="B3945">
        <v>439960</v>
      </c>
      <c r="C3945" t="s">
        <v>7118</v>
      </c>
      <c r="D3945" s="11">
        <v>46041</v>
      </c>
      <c r="E3945" t="s">
        <v>7198</v>
      </c>
      <c r="F3945" t="s">
        <v>5909</v>
      </c>
      <c r="G3945" t="s">
        <v>2788</v>
      </c>
      <c r="H3945" t="str">
        <f>IF(_xlfn.XLOOKUP(E3945,LD_01[DOCUMENTO],LD_01[REVISÃO])=F3945,"VIGENTE","OBSOLETO")</f>
        <v>VIGENTE</v>
      </c>
      <c r="I3945" t="s">
        <v>7477</v>
      </c>
      <c r="J3945" t="s">
        <v>5915</v>
      </c>
      <c r="K3945" t="str">
        <f t="shared" si="237"/>
        <v>MSV-163MS-373-385</v>
      </c>
      <c r="L3945" t="str">
        <f>_xlfn.XLOOKUP(E3945,LD_PROJETOS!A:A,LD_PROJETOS!H:H)</f>
        <v>DV</v>
      </c>
      <c r="M3945" t="str">
        <f t="shared" si="238"/>
        <v/>
      </c>
      <c r="N3945" t="str">
        <f t="shared" si="239"/>
        <v>C:\Users\luis.nunes\OneDrive - ATERPA\00.SERVIDOR\SALA TÉCNICA\00.PROJETOS\02.DOCUMENTOS\ANO 02\MSV-163MS-373-385\DV</v>
      </c>
    </row>
    <row r="3946" spans="1:14" x14ac:dyDescent="0.3">
      <c r="A3946" t="s">
        <v>6561</v>
      </c>
      <c r="B3946">
        <v>3682377</v>
      </c>
      <c r="C3946" t="s">
        <v>7118</v>
      </c>
      <c r="D3946" s="11">
        <v>46041</v>
      </c>
      <c r="E3946" t="s">
        <v>7199</v>
      </c>
      <c r="F3946" t="s">
        <v>5909</v>
      </c>
      <c r="G3946" t="s">
        <v>2787</v>
      </c>
      <c r="H3946" t="str">
        <f>IF(_xlfn.XLOOKUP(E3946,LD_01[DOCUMENTO],LD_01[REVISÃO])=F3946,"VIGENTE","OBSOLETO")</f>
        <v>VIGENTE</v>
      </c>
      <c r="I3946" t="s">
        <v>7477</v>
      </c>
      <c r="J3946" t="s">
        <v>5915</v>
      </c>
      <c r="K3946" t="str">
        <f t="shared" si="237"/>
        <v>MSV-163MS-373-385</v>
      </c>
      <c r="L3946" t="str">
        <f>_xlfn.XLOOKUP(E3946,LD_PROJETOS!A:A,LD_PROJETOS!H:H)</f>
        <v>DV</v>
      </c>
      <c r="M3946" t="str">
        <f t="shared" si="238"/>
        <v/>
      </c>
      <c r="N3946" t="str">
        <f t="shared" si="239"/>
        <v>C:\Users\luis.nunes\OneDrive - ATERPA\00.SERVIDOR\SALA TÉCNICA\00.PROJETOS\02.DOCUMENTOS\ANO 02\MSV-163MS-373-385\DV</v>
      </c>
    </row>
    <row r="3947" spans="1:14" x14ac:dyDescent="0.3">
      <c r="A3947" t="s">
        <v>6562</v>
      </c>
      <c r="B3947">
        <v>477494</v>
      </c>
      <c r="C3947" t="s">
        <v>7118</v>
      </c>
      <c r="D3947" s="11">
        <v>46041</v>
      </c>
      <c r="E3947" t="s">
        <v>7199</v>
      </c>
      <c r="F3947" t="s">
        <v>5909</v>
      </c>
      <c r="G3947" t="s">
        <v>2788</v>
      </c>
      <c r="H3947" t="str">
        <f>IF(_xlfn.XLOOKUP(E3947,LD_01[DOCUMENTO],LD_01[REVISÃO])=F3947,"VIGENTE","OBSOLETO")</f>
        <v>VIGENTE</v>
      </c>
      <c r="I3947" t="s">
        <v>7477</v>
      </c>
      <c r="J3947" t="s">
        <v>5915</v>
      </c>
      <c r="K3947" t="str">
        <f t="shared" si="237"/>
        <v>MSV-163MS-373-385</v>
      </c>
      <c r="L3947" t="str">
        <f>_xlfn.XLOOKUP(E3947,LD_PROJETOS!A:A,LD_PROJETOS!H:H)</f>
        <v>DV</v>
      </c>
      <c r="M3947" t="str">
        <f t="shared" si="238"/>
        <v/>
      </c>
      <c r="N3947" t="str">
        <f t="shared" si="239"/>
        <v>C:\Users\luis.nunes\OneDrive - ATERPA\00.SERVIDOR\SALA TÉCNICA\00.PROJETOS\02.DOCUMENTOS\ANO 02\MSV-163MS-373-385\DV</v>
      </c>
    </row>
    <row r="3948" spans="1:14" x14ac:dyDescent="0.3">
      <c r="A3948" t="s">
        <v>6563</v>
      </c>
      <c r="B3948">
        <v>3679689</v>
      </c>
      <c r="C3948" t="s">
        <v>7118</v>
      </c>
      <c r="D3948" s="11">
        <v>46041</v>
      </c>
      <c r="E3948" t="s">
        <v>7200</v>
      </c>
      <c r="F3948" t="s">
        <v>5909</v>
      </c>
      <c r="G3948" t="s">
        <v>2787</v>
      </c>
      <c r="H3948" t="str">
        <f>IF(_xlfn.XLOOKUP(E3948,LD_01[DOCUMENTO],LD_01[REVISÃO])=F3948,"VIGENTE","OBSOLETO")</f>
        <v>VIGENTE</v>
      </c>
      <c r="I3948" t="s">
        <v>7477</v>
      </c>
      <c r="J3948" t="s">
        <v>5915</v>
      </c>
      <c r="K3948" t="str">
        <f t="shared" si="237"/>
        <v>MSV-163MS-373-385</v>
      </c>
      <c r="L3948" t="str">
        <f>_xlfn.XLOOKUP(E3948,LD_PROJETOS!A:A,LD_PROJETOS!H:H)</f>
        <v>DV</v>
      </c>
      <c r="M3948" t="str">
        <f t="shared" si="238"/>
        <v/>
      </c>
      <c r="N3948" t="str">
        <f t="shared" si="239"/>
        <v>C:\Users\luis.nunes\OneDrive - ATERPA\00.SERVIDOR\SALA TÉCNICA\00.PROJETOS\02.DOCUMENTOS\ANO 02\MSV-163MS-373-385\DV</v>
      </c>
    </row>
    <row r="3949" spans="1:14" x14ac:dyDescent="0.3">
      <c r="A3949" t="s">
        <v>6564</v>
      </c>
      <c r="B3949">
        <v>460864</v>
      </c>
      <c r="C3949" t="s">
        <v>7118</v>
      </c>
      <c r="D3949" s="11">
        <v>46041</v>
      </c>
      <c r="E3949" t="s">
        <v>7200</v>
      </c>
      <c r="F3949" t="s">
        <v>5909</v>
      </c>
      <c r="G3949" t="s">
        <v>2788</v>
      </c>
      <c r="H3949" t="str">
        <f>IF(_xlfn.XLOOKUP(E3949,LD_01[DOCUMENTO],LD_01[REVISÃO])=F3949,"VIGENTE","OBSOLETO")</f>
        <v>VIGENTE</v>
      </c>
      <c r="I3949" t="s">
        <v>7477</v>
      </c>
      <c r="J3949" t="s">
        <v>5915</v>
      </c>
      <c r="K3949" t="str">
        <f t="shared" si="237"/>
        <v>MSV-163MS-373-385</v>
      </c>
      <c r="L3949" t="str">
        <f>_xlfn.XLOOKUP(E3949,LD_PROJETOS!A:A,LD_PROJETOS!H:H)</f>
        <v>DV</v>
      </c>
      <c r="M3949" t="str">
        <f t="shared" si="238"/>
        <v/>
      </c>
      <c r="N3949" t="str">
        <f t="shared" si="239"/>
        <v>C:\Users\luis.nunes\OneDrive - ATERPA\00.SERVIDOR\SALA TÉCNICA\00.PROJETOS\02.DOCUMENTOS\ANO 02\MSV-163MS-373-385\DV</v>
      </c>
    </row>
    <row r="3950" spans="1:14" x14ac:dyDescent="0.3">
      <c r="A3950" t="s">
        <v>6565</v>
      </c>
      <c r="B3950">
        <v>3684234</v>
      </c>
      <c r="C3950" t="s">
        <v>7118</v>
      </c>
      <c r="D3950" s="11">
        <v>46041</v>
      </c>
      <c r="E3950" t="s">
        <v>7201</v>
      </c>
      <c r="F3950" t="s">
        <v>5909</v>
      </c>
      <c r="G3950" t="s">
        <v>2787</v>
      </c>
      <c r="H3950" t="str">
        <f>IF(_xlfn.XLOOKUP(E3950,LD_01[DOCUMENTO],LD_01[REVISÃO])=F3950,"VIGENTE","OBSOLETO")</f>
        <v>VIGENTE</v>
      </c>
      <c r="I3950" t="s">
        <v>7477</v>
      </c>
      <c r="J3950" t="s">
        <v>5915</v>
      </c>
      <c r="K3950" t="str">
        <f t="shared" si="237"/>
        <v>MSV-163MS-373-385</v>
      </c>
      <c r="L3950" t="str">
        <f>_xlfn.XLOOKUP(E3950,LD_PROJETOS!A:A,LD_PROJETOS!H:H)</f>
        <v>DV</v>
      </c>
      <c r="M3950" t="str">
        <f t="shared" si="238"/>
        <v/>
      </c>
      <c r="N3950" t="str">
        <f t="shared" si="239"/>
        <v>C:\Users\luis.nunes\OneDrive - ATERPA\00.SERVIDOR\SALA TÉCNICA\00.PROJETOS\02.DOCUMENTOS\ANO 02\MSV-163MS-373-385\DV</v>
      </c>
    </row>
    <row r="3951" spans="1:14" x14ac:dyDescent="0.3">
      <c r="A3951" t="s">
        <v>6566</v>
      </c>
      <c r="B3951">
        <v>623046</v>
      </c>
      <c r="C3951" t="s">
        <v>7118</v>
      </c>
      <c r="D3951" s="11">
        <v>46041</v>
      </c>
      <c r="E3951" t="s">
        <v>7201</v>
      </c>
      <c r="F3951" t="s">
        <v>5909</v>
      </c>
      <c r="G3951" t="s">
        <v>2788</v>
      </c>
      <c r="H3951" t="str">
        <f>IF(_xlfn.XLOOKUP(E3951,LD_01[DOCUMENTO],LD_01[REVISÃO])=F3951,"VIGENTE","OBSOLETO")</f>
        <v>VIGENTE</v>
      </c>
      <c r="I3951" t="s">
        <v>7477</v>
      </c>
      <c r="J3951" t="s">
        <v>5915</v>
      </c>
      <c r="K3951" t="str">
        <f t="shared" si="237"/>
        <v>MSV-163MS-373-385</v>
      </c>
      <c r="L3951" t="str">
        <f>_xlfn.XLOOKUP(E3951,LD_PROJETOS!A:A,LD_PROJETOS!H:H)</f>
        <v>DV</v>
      </c>
      <c r="M3951" t="str">
        <f t="shared" si="238"/>
        <v/>
      </c>
      <c r="N3951" t="str">
        <f t="shared" si="239"/>
        <v>C:\Users\luis.nunes\OneDrive - ATERPA\00.SERVIDOR\SALA TÉCNICA\00.PROJETOS\02.DOCUMENTOS\ANO 02\MSV-163MS-373-385\DV</v>
      </c>
    </row>
    <row r="3952" spans="1:14" x14ac:dyDescent="0.3">
      <c r="A3952" t="s">
        <v>6567</v>
      </c>
      <c r="B3952">
        <v>3695841</v>
      </c>
      <c r="C3952" t="s">
        <v>7118</v>
      </c>
      <c r="D3952" s="11">
        <v>46041</v>
      </c>
      <c r="E3952" t="s">
        <v>7202</v>
      </c>
      <c r="F3952" t="s">
        <v>5909</v>
      </c>
      <c r="G3952" t="s">
        <v>2787</v>
      </c>
      <c r="H3952" t="str">
        <f>IF(_xlfn.XLOOKUP(E3952,LD_01[DOCUMENTO],LD_01[REVISÃO])=F3952,"VIGENTE","OBSOLETO")</f>
        <v>VIGENTE</v>
      </c>
      <c r="I3952" t="s">
        <v>7477</v>
      </c>
      <c r="J3952" t="s">
        <v>5915</v>
      </c>
      <c r="K3952" t="str">
        <f t="shared" si="237"/>
        <v>MSV-163MS-373-385</v>
      </c>
      <c r="L3952" t="str">
        <f>_xlfn.XLOOKUP(E3952,LD_PROJETOS!A:A,LD_PROJETOS!H:H)</f>
        <v>DV</v>
      </c>
      <c r="M3952" t="str">
        <f t="shared" si="238"/>
        <v/>
      </c>
      <c r="N3952" t="str">
        <f t="shared" si="239"/>
        <v>C:\Users\luis.nunes\OneDrive - ATERPA\00.SERVIDOR\SALA TÉCNICA\00.PROJETOS\02.DOCUMENTOS\ANO 02\MSV-163MS-373-385\DV</v>
      </c>
    </row>
    <row r="3953" spans="1:14" x14ac:dyDescent="0.3">
      <c r="A3953" t="s">
        <v>6568</v>
      </c>
      <c r="B3953">
        <v>637585</v>
      </c>
      <c r="C3953" t="s">
        <v>7118</v>
      </c>
      <c r="D3953" s="11">
        <v>46041</v>
      </c>
      <c r="E3953" t="s">
        <v>7202</v>
      </c>
      <c r="F3953" t="s">
        <v>5909</v>
      </c>
      <c r="G3953" t="s">
        <v>2788</v>
      </c>
      <c r="H3953" t="str">
        <f>IF(_xlfn.XLOOKUP(E3953,LD_01[DOCUMENTO],LD_01[REVISÃO])=F3953,"VIGENTE","OBSOLETO")</f>
        <v>VIGENTE</v>
      </c>
      <c r="I3953" t="s">
        <v>7477</v>
      </c>
      <c r="J3953" t="s">
        <v>5915</v>
      </c>
      <c r="K3953" t="str">
        <f t="shared" si="237"/>
        <v>MSV-163MS-373-385</v>
      </c>
      <c r="L3953" t="str">
        <f>_xlfn.XLOOKUP(E3953,LD_PROJETOS!A:A,LD_PROJETOS!H:H)</f>
        <v>DV</v>
      </c>
      <c r="M3953" t="str">
        <f t="shared" si="238"/>
        <v/>
      </c>
      <c r="N3953" t="str">
        <f t="shared" si="239"/>
        <v>C:\Users\luis.nunes\OneDrive - ATERPA\00.SERVIDOR\SALA TÉCNICA\00.PROJETOS\02.DOCUMENTOS\ANO 02\MSV-163MS-373-385\DV</v>
      </c>
    </row>
    <row r="3954" spans="1:14" x14ac:dyDescent="0.3">
      <c r="A3954" t="s">
        <v>6569</v>
      </c>
      <c r="B3954">
        <v>3683434</v>
      </c>
      <c r="C3954" t="s">
        <v>7118</v>
      </c>
      <c r="D3954" s="11">
        <v>46041</v>
      </c>
      <c r="E3954" t="s">
        <v>7203</v>
      </c>
      <c r="F3954" t="s">
        <v>5909</v>
      </c>
      <c r="G3954" t="s">
        <v>2787</v>
      </c>
      <c r="H3954" t="str">
        <f>IF(_xlfn.XLOOKUP(E3954,LD_01[DOCUMENTO],LD_01[REVISÃO])=F3954,"VIGENTE","OBSOLETO")</f>
        <v>VIGENTE</v>
      </c>
      <c r="I3954" t="s">
        <v>7477</v>
      </c>
      <c r="J3954" t="s">
        <v>5915</v>
      </c>
      <c r="K3954" t="str">
        <f t="shared" si="237"/>
        <v>MSV-163MS-373-385</v>
      </c>
      <c r="L3954" t="str">
        <f>_xlfn.XLOOKUP(E3954,LD_PROJETOS!A:A,LD_PROJETOS!H:H)</f>
        <v>DV</v>
      </c>
      <c r="M3954" t="str">
        <f t="shared" si="238"/>
        <v/>
      </c>
      <c r="N3954" t="str">
        <f t="shared" si="239"/>
        <v>C:\Users\luis.nunes\OneDrive - ATERPA\00.SERVIDOR\SALA TÉCNICA\00.PROJETOS\02.DOCUMENTOS\ANO 02\MSV-163MS-373-385\DV</v>
      </c>
    </row>
    <row r="3955" spans="1:14" x14ac:dyDescent="0.3">
      <c r="A3955" t="s">
        <v>6570</v>
      </c>
      <c r="B3955">
        <v>592912</v>
      </c>
      <c r="C3955" t="s">
        <v>7118</v>
      </c>
      <c r="D3955" s="11">
        <v>46041</v>
      </c>
      <c r="E3955" t="s">
        <v>7203</v>
      </c>
      <c r="F3955" t="s">
        <v>5909</v>
      </c>
      <c r="G3955" t="s">
        <v>2788</v>
      </c>
      <c r="H3955" t="str">
        <f>IF(_xlfn.XLOOKUP(E3955,LD_01[DOCUMENTO],LD_01[REVISÃO])=F3955,"VIGENTE","OBSOLETO")</f>
        <v>VIGENTE</v>
      </c>
      <c r="I3955" t="s">
        <v>7477</v>
      </c>
      <c r="J3955" t="s">
        <v>5915</v>
      </c>
      <c r="K3955" t="str">
        <f t="shared" si="237"/>
        <v>MSV-163MS-373-385</v>
      </c>
      <c r="L3955" t="str">
        <f>_xlfn.XLOOKUP(E3955,LD_PROJETOS!A:A,LD_PROJETOS!H:H)</f>
        <v>DV</v>
      </c>
      <c r="M3955" t="str">
        <f t="shared" si="238"/>
        <v/>
      </c>
      <c r="N3955" t="str">
        <f t="shared" si="239"/>
        <v>C:\Users\luis.nunes\OneDrive - ATERPA\00.SERVIDOR\SALA TÉCNICA\00.PROJETOS\02.DOCUMENTOS\ANO 02\MSV-163MS-373-385\DV</v>
      </c>
    </row>
    <row r="3956" spans="1:14" x14ac:dyDescent="0.3">
      <c r="A3956" t="s">
        <v>6571</v>
      </c>
      <c r="B3956">
        <v>3684781</v>
      </c>
      <c r="C3956" t="s">
        <v>7118</v>
      </c>
      <c r="D3956" s="11">
        <v>46041</v>
      </c>
      <c r="E3956" t="s">
        <v>7204</v>
      </c>
      <c r="F3956" t="s">
        <v>5909</v>
      </c>
      <c r="G3956" t="s">
        <v>2787</v>
      </c>
      <c r="H3956" t="str">
        <f>IF(_xlfn.XLOOKUP(E3956,LD_01[DOCUMENTO],LD_01[REVISÃO])=F3956,"VIGENTE","OBSOLETO")</f>
        <v>VIGENTE</v>
      </c>
      <c r="I3956" t="s">
        <v>7477</v>
      </c>
      <c r="J3956" t="s">
        <v>5915</v>
      </c>
      <c r="K3956" t="str">
        <f t="shared" si="237"/>
        <v>MSV-163MS-373-385</v>
      </c>
      <c r="L3956" t="str">
        <f>_xlfn.XLOOKUP(E3956,LD_PROJETOS!A:A,LD_PROJETOS!H:H)</f>
        <v>DV</v>
      </c>
      <c r="M3956" t="str">
        <f t="shared" si="238"/>
        <v/>
      </c>
      <c r="N3956" t="str">
        <f t="shared" si="239"/>
        <v>C:\Users\luis.nunes\OneDrive - ATERPA\00.SERVIDOR\SALA TÉCNICA\00.PROJETOS\02.DOCUMENTOS\ANO 02\MSV-163MS-373-385\DV</v>
      </c>
    </row>
    <row r="3957" spans="1:14" x14ac:dyDescent="0.3">
      <c r="A3957" t="s">
        <v>6572</v>
      </c>
      <c r="B3957">
        <v>602610</v>
      </c>
      <c r="C3957" t="s">
        <v>7118</v>
      </c>
      <c r="D3957" s="11">
        <v>46041</v>
      </c>
      <c r="E3957" t="s">
        <v>7204</v>
      </c>
      <c r="F3957" t="s">
        <v>5909</v>
      </c>
      <c r="G3957" t="s">
        <v>2788</v>
      </c>
      <c r="H3957" t="str">
        <f>IF(_xlfn.XLOOKUP(E3957,LD_01[DOCUMENTO],LD_01[REVISÃO])=F3957,"VIGENTE","OBSOLETO")</f>
        <v>VIGENTE</v>
      </c>
      <c r="I3957" t="s">
        <v>7477</v>
      </c>
      <c r="J3957" t="s">
        <v>5915</v>
      </c>
      <c r="K3957" t="str">
        <f t="shared" si="237"/>
        <v>MSV-163MS-373-385</v>
      </c>
      <c r="L3957" t="str">
        <f>_xlfn.XLOOKUP(E3957,LD_PROJETOS!A:A,LD_PROJETOS!H:H)</f>
        <v>DV</v>
      </c>
      <c r="M3957" t="str">
        <f t="shared" si="238"/>
        <v/>
      </c>
      <c r="N3957" t="str">
        <f t="shared" si="239"/>
        <v>C:\Users\luis.nunes\OneDrive - ATERPA\00.SERVIDOR\SALA TÉCNICA\00.PROJETOS\02.DOCUMENTOS\ANO 02\MSV-163MS-373-385\DV</v>
      </c>
    </row>
    <row r="3958" spans="1:14" x14ac:dyDescent="0.3">
      <c r="A3958" t="s">
        <v>6573</v>
      </c>
      <c r="B3958">
        <v>3683081</v>
      </c>
      <c r="C3958" t="s">
        <v>7118</v>
      </c>
      <c r="D3958" s="11">
        <v>46041</v>
      </c>
      <c r="E3958" t="s">
        <v>7205</v>
      </c>
      <c r="F3958" t="s">
        <v>5909</v>
      </c>
      <c r="G3958" t="s">
        <v>2787</v>
      </c>
      <c r="H3958" t="str">
        <f>IF(_xlfn.XLOOKUP(E3958,LD_01[DOCUMENTO],LD_01[REVISÃO])=F3958,"VIGENTE","OBSOLETO")</f>
        <v>VIGENTE</v>
      </c>
      <c r="I3958" t="s">
        <v>7477</v>
      </c>
      <c r="J3958" t="s">
        <v>5915</v>
      </c>
      <c r="K3958" t="str">
        <f t="shared" si="237"/>
        <v>MSV-163MS-373-385</v>
      </c>
      <c r="L3958" t="str">
        <f>_xlfn.XLOOKUP(E3958,LD_PROJETOS!A:A,LD_PROJETOS!H:H)</f>
        <v>DV</v>
      </c>
      <c r="M3958" t="str">
        <f t="shared" si="238"/>
        <v/>
      </c>
      <c r="N3958" t="str">
        <f t="shared" si="239"/>
        <v>C:\Users\luis.nunes\OneDrive - ATERPA\00.SERVIDOR\SALA TÉCNICA\00.PROJETOS\02.DOCUMENTOS\ANO 02\MSV-163MS-373-385\DV</v>
      </c>
    </row>
    <row r="3959" spans="1:14" x14ac:dyDescent="0.3">
      <c r="A3959" t="s">
        <v>6574</v>
      </c>
      <c r="B3959">
        <v>449231</v>
      </c>
      <c r="C3959" t="s">
        <v>7118</v>
      </c>
      <c r="D3959" s="11">
        <v>46041</v>
      </c>
      <c r="E3959" t="s">
        <v>7205</v>
      </c>
      <c r="F3959" t="s">
        <v>5909</v>
      </c>
      <c r="G3959" t="s">
        <v>2788</v>
      </c>
      <c r="H3959" t="str">
        <f>IF(_xlfn.XLOOKUP(E3959,LD_01[DOCUMENTO],LD_01[REVISÃO])=F3959,"VIGENTE","OBSOLETO")</f>
        <v>VIGENTE</v>
      </c>
      <c r="I3959" t="s">
        <v>7477</v>
      </c>
      <c r="J3959" t="s">
        <v>5915</v>
      </c>
      <c r="K3959" t="str">
        <f t="shared" si="237"/>
        <v>MSV-163MS-373-385</v>
      </c>
      <c r="L3959" t="str">
        <f>_xlfn.XLOOKUP(E3959,LD_PROJETOS!A:A,LD_PROJETOS!H:H)</f>
        <v>DV</v>
      </c>
      <c r="M3959" t="str">
        <f t="shared" si="238"/>
        <v/>
      </c>
      <c r="N3959" t="str">
        <f t="shared" si="239"/>
        <v>C:\Users\luis.nunes\OneDrive - ATERPA\00.SERVIDOR\SALA TÉCNICA\00.PROJETOS\02.DOCUMENTOS\ANO 02\MSV-163MS-373-385\DV</v>
      </c>
    </row>
    <row r="3960" spans="1:14" x14ac:dyDescent="0.3">
      <c r="A3960" t="s">
        <v>6575</v>
      </c>
      <c r="B3960">
        <v>3683177</v>
      </c>
      <c r="C3960" t="s">
        <v>7118</v>
      </c>
      <c r="D3960" s="11">
        <v>46041</v>
      </c>
      <c r="E3960" t="s">
        <v>7206</v>
      </c>
      <c r="F3960" t="s">
        <v>5909</v>
      </c>
      <c r="G3960" t="s">
        <v>2787</v>
      </c>
      <c r="H3960" t="str">
        <f>IF(_xlfn.XLOOKUP(E3960,LD_01[DOCUMENTO],LD_01[REVISÃO])=F3960,"VIGENTE","OBSOLETO")</f>
        <v>VIGENTE</v>
      </c>
      <c r="I3960" t="s">
        <v>7477</v>
      </c>
      <c r="J3960" t="s">
        <v>5915</v>
      </c>
      <c r="K3960" t="str">
        <f t="shared" si="237"/>
        <v>MSV-163MS-373-385</v>
      </c>
      <c r="L3960" t="str">
        <f>_xlfn.XLOOKUP(E3960,LD_PROJETOS!A:A,LD_PROJETOS!H:H)</f>
        <v>DV</v>
      </c>
      <c r="M3960" t="str">
        <f t="shared" si="238"/>
        <v/>
      </c>
      <c r="N3960" t="str">
        <f t="shared" si="239"/>
        <v>C:\Users\luis.nunes\OneDrive - ATERPA\00.SERVIDOR\SALA TÉCNICA\00.PROJETOS\02.DOCUMENTOS\ANO 02\MSV-163MS-373-385\DV</v>
      </c>
    </row>
    <row r="3961" spans="1:14" x14ac:dyDescent="0.3">
      <c r="A3961" t="s">
        <v>6576</v>
      </c>
      <c r="B3961">
        <v>460257</v>
      </c>
      <c r="C3961" t="s">
        <v>7118</v>
      </c>
      <c r="D3961" s="11">
        <v>46041</v>
      </c>
      <c r="E3961" t="s">
        <v>7206</v>
      </c>
      <c r="F3961" t="s">
        <v>5909</v>
      </c>
      <c r="G3961" t="s">
        <v>2788</v>
      </c>
      <c r="H3961" t="str">
        <f>IF(_xlfn.XLOOKUP(E3961,LD_01[DOCUMENTO],LD_01[REVISÃO])=F3961,"VIGENTE","OBSOLETO")</f>
        <v>VIGENTE</v>
      </c>
      <c r="I3961" t="s">
        <v>7477</v>
      </c>
      <c r="J3961" t="s">
        <v>5915</v>
      </c>
      <c r="K3961" t="str">
        <f t="shared" si="237"/>
        <v>MSV-163MS-373-385</v>
      </c>
      <c r="L3961" t="str">
        <f>_xlfn.XLOOKUP(E3961,LD_PROJETOS!A:A,LD_PROJETOS!H:H)</f>
        <v>DV</v>
      </c>
      <c r="M3961" t="str">
        <f t="shared" si="238"/>
        <v/>
      </c>
      <c r="N3961" t="str">
        <f t="shared" si="239"/>
        <v>C:\Users\luis.nunes\OneDrive - ATERPA\00.SERVIDOR\SALA TÉCNICA\00.PROJETOS\02.DOCUMENTOS\ANO 02\MSV-163MS-373-385\DV</v>
      </c>
    </row>
    <row r="3962" spans="1:14" x14ac:dyDescent="0.3">
      <c r="A3962" t="s">
        <v>6577</v>
      </c>
      <c r="B3962">
        <v>3683625</v>
      </c>
      <c r="C3962" t="s">
        <v>7118</v>
      </c>
      <c r="D3962" s="11">
        <v>46041</v>
      </c>
      <c r="E3962" t="s">
        <v>7207</v>
      </c>
      <c r="F3962" t="s">
        <v>5909</v>
      </c>
      <c r="G3962" t="s">
        <v>2787</v>
      </c>
      <c r="H3962" t="str">
        <f>IF(_xlfn.XLOOKUP(E3962,LD_01[DOCUMENTO],LD_01[REVISÃO])=F3962,"VIGENTE","OBSOLETO")</f>
        <v>VIGENTE</v>
      </c>
      <c r="I3962" t="s">
        <v>7477</v>
      </c>
      <c r="J3962" t="s">
        <v>5915</v>
      </c>
      <c r="K3962" t="str">
        <f t="shared" si="237"/>
        <v>MSV-163MS-373-385</v>
      </c>
      <c r="L3962" t="str">
        <f>_xlfn.XLOOKUP(E3962,LD_PROJETOS!A:A,LD_PROJETOS!H:H)</f>
        <v>DV</v>
      </c>
      <c r="M3962" t="str">
        <f t="shared" si="238"/>
        <v/>
      </c>
      <c r="N3962" t="str">
        <f t="shared" si="239"/>
        <v>C:\Users\luis.nunes\OneDrive - ATERPA\00.SERVIDOR\SALA TÉCNICA\00.PROJETOS\02.DOCUMENTOS\ANO 02\MSV-163MS-373-385\DV</v>
      </c>
    </row>
    <row r="3963" spans="1:14" x14ac:dyDescent="0.3">
      <c r="A3963" t="s">
        <v>6578</v>
      </c>
      <c r="B3963">
        <v>482715</v>
      </c>
      <c r="C3963" t="s">
        <v>7118</v>
      </c>
      <c r="D3963" s="11">
        <v>46041</v>
      </c>
      <c r="E3963" t="s">
        <v>7207</v>
      </c>
      <c r="F3963" t="s">
        <v>5909</v>
      </c>
      <c r="G3963" t="s">
        <v>2788</v>
      </c>
      <c r="H3963" t="str">
        <f>IF(_xlfn.XLOOKUP(E3963,LD_01[DOCUMENTO],LD_01[REVISÃO])=F3963,"VIGENTE","OBSOLETO")</f>
        <v>VIGENTE</v>
      </c>
      <c r="I3963" t="s">
        <v>7477</v>
      </c>
      <c r="J3963" t="s">
        <v>5915</v>
      </c>
      <c r="K3963" t="str">
        <f t="shared" si="237"/>
        <v>MSV-163MS-373-385</v>
      </c>
      <c r="L3963" t="str">
        <f>_xlfn.XLOOKUP(E3963,LD_PROJETOS!A:A,LD_PROJETOS!H:H)</f>
        <v>DV</v>
      </c>
      <c r="M3963" t="str">
        <f t="shared" si="238"/>
        <v/>
      </c>
      <c r="N3963" t="str">
        <f t="shared" si="239"/>
        <v>C:\Users\luis.nunes\OneDrive - ATERPA\00.SERVIDOR\SALA TÉCNICA\00.PROJETOS\02.DOCUMENTOS\ANO 02\MSV-163MS-373-385\DV</v>
      </c>
    </row>
    <row r="3964" spans="1:14" x14ac:dyDescent="0.3">
      <c r="A3964" t="s">
        <v>6579</v>
      </c>
      <c r="B3964">
        <v>3682637</v>
      </c>
      <c r="C3964" t="s">
        <v>7118</v>
      </c>
      <c r="D3964" s="11">
        <v>46041</v>
      </c>
      <c r="E3964" t="s">
        <v>7208</v>
      </c>
      <c r="F3964" t="s">
        <v>5909</v>
      </c>
      <c r="G3964" t="s">
        <v>2787</v>
      </c>
      <c r="H3964" t="str">
        <f>IF(_xlfn.XLOOKUP(E3964,LD_01[DOCUMENTO],LD_01[REVISÃO])=F3964,"VIGENTE","OBSOLETO")</f>
        <v>VIGENTE</v>
      </c>
      <c r="I3964" t="s">
        <v>7477</v>
      </c>
      <c r="J3964" t="s">
        <v>5915</v>
      </c>
      <c r="K3964" t="str">
        <f t="shared" si="237"/>
        <v>MSV-163MS-373-385</v>
      </c>
      <c r="L3964" t="str">
        <f>_xlfn.XLOOKUP(E3964,LD_PROJETOS!A:A,LD_PROJETOS!H:H)</f>
        <v>DV</v>
      </c>
      <c r="M3964" t="str">
        <f t="shared" si="238"/>
        <v/>
      </c>
      <c r="N3964" t="str">
        <f t="shared" si="239"/>
        <v>C:\Users\luis.nunes\OneDrive - ATERPA\00.SERVIDOR\SALA TÉCNICA\00.PROJETOS\02.DOCUMENTOS\ANO 02\MSV-163MS-373-385\DV</v>
      </c>
    </row>
    <row r="3965" spans="1:14" x14ac:dyDescent="0.3">
      <c r="A3965" t="s">
        <v>6580</v>
      </c>
      <c r="B3965">
        <v>446628</v>
      </c>
      <c r="C3965" t="s">
        <v>7118</v>
      </c>
      <c r="D3965" s="11">
        <v>46041</v>
      </c>
      <c r="E3965" t="s">
        <v>7208</v>
      </c>
      <c r="F3965" t="s">
        <v>5909</v>
      </c>
      <c r="G3965" t="s">
        <v>2788</v>
      </c>
      <c r="H3965" t="str">
        <f>IF(_xlfn.XLOOKUP(E3965,LD_01[DOCUMENTO],LD_01[REVISÃO])=F3965,"VIGENTE","OBSOLETO")</f>
        <v>VIGENTE</v>
      </c>
      <c r="I3965" t="s">
        <v>7477</v>
      </c>
      <c r="J3965" t="s">
        <v>5915</v>
      </c>
      <c r="K3965" t="str">
        <f t="shared" si="237"/>
        <v>MSV-163MS-373-385</v>
      </c>
      <c r="L3965" t="str">
        <f>_xlfn.XLOOKUP(E3965,LD_PROJETOS!A:A,LD_PROJETOS!H:H)</f>
        <v>DV</v>
      </c>
      <c r="M3965" t="str">
        <f t="shared" si="238"/>
        <v/>
      </c>
      <c r="N3965" t="str">
        <f t="shared" si="239"/>
        <v>C:\Users\luis.nunes\OneDrive - ATERPA\00.SERVIDOR\SALA TÉCNICA\00.PROJETOS\02.DOCUMENTOS\ANO 02\MSV-163MS-373-385\DV</v>
      </c>
    </row>
    <row r="3966" spans="1:14" x14ac:dyDescent="0.3">
      <c r="A3966" t="s">
        <v>6581</v>
      </c>
      <c r="B3966">
        <v>5105370</v>
      </c>
      <c r="C3966" t="s">
        <v>7118</v>
      </c>
      <c r="D3966" s="11">
        <v>46041</v>
      </c>
      <c r="E3966" t="s">
        <v>7209</v>
      </c>
      <c r="F3966" t="s">
        <v>5908</v>
      </c>
      <c r="G3966" t="s">
        <v>2787</v>
      </c>
      <c r="H3966" t="str">
        <f>IF(_xlfn.XLOOKUP(E3966,LD_01[DOCUMENTO],LD_01[REVISÃO])=F3966,"VIGENTE","OBSOLETO")</f>
        <v>VIGENTE</v>
      </c>
      <c r="I3966" t="s">
        <v>7477</v>
      </c>
      <c r="J3966" t="s">
        <v>5915</v>
      </c>
      <c r="K3966" t="str">
        <f t="shared" si="237"/>
        <v>MSV-163MS-373-385</v>
      </c>
      <c r="L3966" t="str">
        <f>_xlfn.XLOOKUP(E3966,LD_PROJETOS!A:A,LD_PROJETOS!H:H)</f>
        <v>DV</v>
      </c>
      <c r="M3966" t="str">
        <f t="shared" si="238"/>
        <v/>
      </c>
      <c r="N3966" t="str">
        <f t="shared" si="239"/>
        <v>C:\Users\luis.nunes\OneDrive - ATERPA\00.SERVIDOR\SALA TÉCNICA\00.PROJETOS\02.DOCUMENTOS\ANO 02\MSV-163MS-373-385\DV</v>
      </c>
    </row>
    <row r="3967" spans="1:14" x14ac:dyDescent="0.3">
      <c r="A3967" t="s">
        <v>6582</v>
      </c>
      <c r="B3967">
        <v>755199</v>
      </c>
      <c r="C3967" t="s">
        <v>7118</v>
      </c>
      <c r="D3967" s="11">
        <v>46041</v>
      </c>
      <c r="E3967" t="s">
        <v>7209</v>
      </c>
      <c r="F3967" t="s">
        <v>5908</v>
      </c>
      <c r="G3967" t="s">
        <v>2788</v>
      </c>
      <c r="H3967" t="str">
        <f>IF(_xlfn.XLOOKUP(E3967,LD_01[DOCUMENTO],LD_01[REVISÃO])=F3967,"VIGENTE","OBSOLETO")</f>
        <v>VIGENTE</v>
      </c>
      <c r="I3967" t="s">
        <v>7477</v>
      </c>
      <c r="J3967" t="s">
        <v>5915</v>
      </c>
      <c r="K3967" t="str">
        <f t="shared" si="237"/>
        <v>MSV-163MS-373-385</v>
      </c>
      <c r="L3967" t="str">
        <f>_xlfn.XLOOKUP(E3967,LD_PROJETOS!A:A,LD_PROJETOS!H:H)</f>
        <v>DV</v>
      </c>
      <c r="M3967" t="str">
        <f t="shared" si="238"/>
        <v/>
      </c>
      <c r="N3967" t="str">
        <f t="shared" si="239"/>
        <v>C:\Users\luis.nunes\OneDrive - ATERPA\00.SERVIDOR\SALA TÉCNICA\00.PROJETOS\02.DOCUMENTOS\ANO 02\MSV-163MS-373-385\DV</v>
      </c>
    </row>
    <row r="3968" spans="1:14" x14ac:dyDescent="0.3">
      <c r="A3968" t="s">
        <v>6583</v>
      </c>
      <c r="B3968">
        <v>5096741</v>
      </c>
      <c r="C3968" t="s">
        <v>7118</v>
      </c>
      <c r="D3968" s="11">
        <v>46041</v>
      </c>
      <c r="E3968" t="s">
        <v>7210</v>
      </c>
      <c r="F3968" t="s">
        <v>5908</v>
      </c>
      <c r="G3968" t="s">
        <v>2787</v>
      </c>
      <c r="H3968" t="str">
        <f>IF(_xlfn.XLOOKUP(E3968,LD_01[DOCUMENTO],LD_01[REVISÃO])=F3968,"VIGENTE","OBSOLETO")</f>
        <v>VIGENTE</v>
      </c>
      <c r="I3968" t="s">
        <v>7477</v>
      </c>
      <c r="J3968" t="s">
        <v>5915</v>
      </c>
      <c r="K3968" t="str">
        <f t="shared" si="237"/>
        <v>MSV-163MS-373-385</v>
      </c>
      <c r="L3968" t="str">
        <f>_xlfn.XLOOKUP(E3968,LD_PROJETOS!A:A,LD_PROJETOS!H:H)</f>
        <v>DV</v>
      </c>
      <c r="M3968" t="str">
        <f t="shared" si="238"/>
        <v/>
      </c>
      <c r="N3968" t="str">
        <f t="shared" si="239"/>
        <v>C:\Users\luis.nunes\OneDrive - ATERPA\00.SERVIDOR\SALA TÉCNICA\00.PROJETOS\02.DOCUMENTOS\ANO 02\MSV-163MS-373-385\DV</v>
      </c>
    </row>
    <row r="3969" spans="1:14" x14ac:dyDescent="0.3">
      <c r="A3969" t="s">
        <v>6584</v>
      </c>
      <c r="B3969">
        <v>650384</v>
      </c>
      <c r="C3969" t="s">
        <v>7118</v>
      </c>
      <c r="D3969" s="11">
        <v>46041</v>
      </c>
      <c r="E3969" t="s">
        <v>7210</v>
      </c>
      <c r="F3969" t="s">
        <v>5908</v>
      </c>
      <c r="G3969" t="s">
        <v>2788</v>
      </c>
      <c r="H3969" t="str">
        <f>IF(_xlfn.XLOOKUP(E3969,LD_01[DOCUMENTO],LD_01[REVISÃO])=F3969,"VIGENTE","OBSOLETO")</f>
        <v>VIGENTE</v>
      </c>
      <c r="I3969" t="s">
        <v>7477</v>
      </c>
      <c r="J3969" t="s">
        <v>5915</v>
      </c>
      <c r="K3969" t="str">
        <f t="shared" si="237"/>
        <v>MSV-163MS-373-385</v>
      </c>
      <c r="L3969" t="str">
        <f>_xlfn.XLOOKUP(E3969,LD_PROJETOS!A:A,LD_PROJETOS!H:H)</f>
        <v>DV</v>
      </c>
      <c r="M3969" t="str">
        <f t="shared" si="238"/>
        <v/>
      </c>
      <c r="N3969" t="str">
        <f t="shared" si="239"/>
        <v>C:\Users\luis.nunes\OneDrive - ATERPA\00.SERVIDOR\SALA TÉCNICA\00.PROJETOS\02.DOCUMENTOS\ANO 02\MSV-163MS-373-385\DV</v>
      </c>
    </row>
    <row r="3970" spans="1:14" x14ac:dyDescent="0.3">
      <c r="A3970" t="s">
        <v>6585</v>
      </c>
      <c r="B3970">
        <v>5098002</v>
      </c>
      <c r="C3970" t="s">
        <v>7118</v>
      </c>
      <c r="D3970" s="11">
        <v>46041</v>
      </c>
      <c r="E3970" t="s">
        <v>7211</v>
      </c>
      <c r="F3970" t="s">
        <v>5908</v>
      </c>
      <c r="G3970" t="s">
        <v>2787</v>
      </c>
      <c r="H3970" t="str">
        <f>IF(_xlfn.XLOOKUP(E3970,LD_01[DOCUMENTO],LD_01[REVISÃO])=F3970,"VIGENTE","OBSOLETO")</f>
        <v>VIGENTE</v>
      </c>
      <c r="I3970" t="s">
        <v>7477</v>
      </c>
      <c r="J3970" t="s">
        <v>5915</v>
      </c>
      <c r="K3970" t="str">
        <f t="shared" si="237"/>
        <v>MSV-163MS-373-385</v>
      </c>
      <c r="L3970" t="str">
        <f>_xlfn.XLOOKUP(E3970,LD_PROJETOS!A:A,LD_PROJETOS!H:H)</f>
        <v>DV</v>
      </c>
      <c r="M3970" t="str">
        <f t="shared" si="238"/>
        <v/>
      </c>
      <c r="N3970" t="str">
        <f t="shared" si="239"/>
        <v>C:\Users\luis.nunes\OneDrive - ATERPA\00.SERVIDOR\SALA TÉCNICA\00.PROJETOS\02.DOCUMENTOS\ANO 02\MSV-163MS-373-385\DV</v>
      </c>
    </row>
    <row r="3971" spans="1:14" x14ac:dyDescent="0.3">
      <c r="A3971" t="s">
        <v>6586</v>
      </c>
      <c r="B3971">
        <v>1988946</v>
      </c>
      <c r="C3971" t="s">
        <v>7118</v>
      </c>
      <c r="D3971" s="11">
        <v>46041</v>
      </c>
      <c r="E3971" t="s">
        <v>7211</v>
      </c>
      <c r="F3971" t="s">
        <v>5908</v>
      </c>
      <c r="G3971" t="s">
        <v>2788</v>
      </c>
      <c r="H3971" t="str">
        <f>IF(_xlfn.XLOOKUP(E3971,LD_01[DOCUMENTO],LD_01[REVISÃO])=F3971,"VIGENTE","OBSOLETO")</f>
        <v>VIGENTE</v>
      </c>
      <c r="I3971" t="s">
        <v>7477</v>
      </c>
      <c r="J3971" t="s">
        <v>5915</v>
      </c>
      <c r="K3971" t="str">
        <f t="shared" si="237"/>
        <v>MSV-163MS-373-385</v>
      </c>
      <c r="L3971" t="str">
        <f>_xlfn.XLOOKUP(E3971,LD_PROJETOS!A:A,LD_PROJETOS!H:H)</f>
        <v>DV</v>
      </c>
      <c r="M3971" t="str">
        <f t="shared" si="238"/>
        <v/>
      </c>
      <c r="N3971" t="str">
        <f t="shared" si="239"/>
        <v>C:\Users\luis.nunes\OneDrive - ATERPA\00.SERVIDOR\SALA TÉCNICA\00.PROJETOS\02.DOCUMENTOS\ANO 02\MSV-163MS-373-385\DV</v>
      </c>
    </row>
    <row r="3972" spans="1:14" x14ac:dyDescent="0.3">
      <c r="A3972" t="s">
        <v>6587</v>
      </c>
      <c r="B3972">
        <v>5094043</v>
      </c>
      <c r="C3972" t="s">
        <v>7118</v>
      </c>
      <c r="D3972" s="11">
        <v>46041</v>
      </c>
      <c r="E3972" t="s">
        <v>7212</v>
      </c>
      <c r="F3972" t="s">
        <v>5908</v>
      </c>
      <c r="G3972" t="s">
        <v>2787</v>
      </c>
      <c r="H3972" t="str">
        <f>IF(_xlfn.XLOOKUP(E3972,LD_01[DOCUMENTO],LD_01[REVISÃO])=F3972,"VIGENTE","OBSOLETO")</f>
        <v>VIGENTE</v>
      </c>
      <c r="I3972" t="s">
        <v>7477</v>
      </c>
      <c r="J3972" t="s">
        <v>5915</v>
      </c>
      <c r="K3972" t="str">
        <f t="shared" si="237"/>
        <v>MSV-163MS-373-385</v>
      </c>
      <c r="L3972" t="str">
        <f>_xlfn.XLOOKUP(E3972,LD_PROJETOS!A:A,LD_PROJETOS!H:H)</f>
        <v>DV</v>
      </c>
      <c r="M3972" t="str">
        <f t="shared" si="238"/>
        <v/>
      </c>
      <c r="N3972" t="str">
        <f t="shared" si="239"/>
        <v>C:\Users\luis.nunes\OneDrive - ATERPA\00.SERVIDOR\SALA TÉCNICA\00.PROJETOS\02.DOCUMENTOS\ANO 02\MSV-163MS-373-385\DV</v>
      </c>
    </row>
    <row r="3973" spans="1:14" x14ac:dyDescent="0.3">
      <c r="A3973" t="s">
        <v>6588</v>
      </c>
      <c r="B3973">
        <v>1556341</v>
      </c>
      <c r="C3973" t="s">
        <v>7118</v>
      </c>
      <c r="D3973" s="11">
        <v>46041</v>
      </c>
      <c r="E3973" t="s">
        <v>7212</v>
      </c>
      <c r="F3973" t="s">
        <v>5908</v>
      </c>
      <c r="G3973" t="s">
        <v>2788</v>
      </c>
      <c r="H3973" t="str">
        <f>IF(_xlfn.XLOOKUP(E3973,LD_01[DOCUMENTO],LD_01[REVISÃO])=F3973,"VIGENTE","OBSOLETO")</f>
        <v>VIGENTE</v>
      </c>
      <c r="I3973" t="s">
        <v>7477</v>
      </c>
      <c r="J3973" t="s">
        <v>5915</v>
      </c>
      <c r="K3973" t="str">
        <f t="shared" si="237"/>
        <v>MSV-163MS-373-385</v>
      </c>
      <c r="L3973" t="str">
        <f>_xlfn.XLOOKUP(E3973,LD_PROJETOS!A:A,LD_PROJETOS!H:H)</f>
        <v>DV</v>
      </c>
      <c r="M3973" t="str">
        <f t="shared" si="238"/>
        <v/>
      </c>
      <c r="N3973" t="str">
        <f t="shared" si="239"/>
        <v>C:\Users\luis.nunes\OneDrive - ATERPA\00.SERVIDOR\SALA TÉCNICA\00.PROJETOS\02.DOCUMENTOS\ANO 02\MSV-163MS-373-385\DV</v>
      </c>
    </row>
    <row r="3974" spans="1:14" x14ac:dyDescent="0.3">
      <c r="A3974" t="s">
        <v>6589</v>
      </c>
      <c r="B3974">
        <v>5301155</v>
      </c>
      <c r="C3974" t="s">
        <v>7118</v>
      </c>
      <c r="D3974" s="11">
        <v>46041</v>
      </c>
      <c r="E3974" t="s">
        <v>7213</v>
      </c>
      <c r="F3974" t="s">
        <v>5911</v>
      </c>
      <c r="G3974" t="s">
        <v>2787</v>
      </c>
      <c r="H3974" t="str">
        <f>IF(_xlfn.XLOOKUP(E3974,LD_01[DOCUMENTO],LD_01[REVISÃO])=F3974,"VIGENTE","OBSOLETO")</f>
        <v>VIGENTE</v>
      </c>
      <c r="I3974" t="s">
        <v>7477</v>
      </c>
      <c r="J3974" t="s">
        <v>5915</v>
      </c>
      <c r="K3974" t="str">
        <f t="shared" si="237"/>
        <v>MSV-163MS-373-385</v>
      </c>
      <c r="L3974" t="str">
        <f>_xlfn.XLOOKUP(E3974,LD_PROJETOS!A:A,LD_PROJETOS!H:H)</f>
        <v>DV</v>
      </c>
      <c r="M3974" t="str">
        <f t="shared" si="238"/>
        <v/>
      </c>
      <c r="N3974" t="str">
        <f t="shared" si="239"/>
        <v>C:\Users\luis.nunes\OneDrive - ATERPA\00.SERVIDOR\SALA TÉCNICA\00.PROJETOS\02.DOCUMENTOS\ANO 02\MSV-163MS-373-385\DV</v>
      </c>
    </row>
    <row r="3975" spans="1:14" x14ac:dyDescent="0.3">
      <c r="A3975" t="s">
        <v>6590</v>
      </c>
      <c r="B3975">
        <v>2040791</v>
      </c>
      <c r="C3975" t="s">
        <v>7118</v>
      </c>
      <c r="D3975" s="11">
        <v>46041</v>
      </c>
      <c r="E3975" t="s">
        <v>7213</v>
      </c>
      <c r="F3975" t="s">
        <v>5911</v>
      </c>
      <c r="G3975" t="s">
        <v>2788</v>
      </c>
      <c r="H3975" t="str">
        <f>IF(_xlfn.XLOOKUP(E3975,LD_01[DOCUMENTO],LD_01[REVISÃO])=F3975,"VIGENTE","OBSOLETO")</f>
        <v>VIGENTE</v>
      </c>
      <c r="I3975" t="s">
        <v>7477</v>
      </c>
      <c r="J3975" t="s">
        <v>5915</v>
      </c>
      <c r="K3975" t="str">
        <f t="shared" si="237"/>
        <v>MSV-163MS-373-385</v>
      </c>
      <c r="L3975" t="str">
        <f>_xlfn.XLOOKUP(E3975,LD_PROJETOS!A:A,LD_PROJETOS!H:H)</f>
        <v>DV</v>
      </c>
      <c r="M3975" t="str">
        <f t="shared" si="238"/>
        <v/>
      </c>
      <c r="N3975" t="str">
        <f t="shared" si="239"/>
        <v>C:\Users\luis.nunes\OneDrive - ATERPA\00.SERVIDOR\SALA TÉCNICA\00.PROJETOS\02.DOCUMENTOS\ANO 02\MSV-163MS-373-385\DV</v>
      </c>
    </row>
    <row r="3976" spans="1:14" x14ac:dyDescent="0.3">
      <c r="A3976" t="s">
        <v>6591</v>
      </c>
      <c r="B3976">
        <v>5276693</v>
      </c>
      <c r="C3976" t="s">
        <v>7118</v>
      </c>
      <c r="D3976" s="11">
        <v>46041</v>
      </c>
      <c r="E3976" t="s">
        <v>7214</v>
      </c>
      <c r="F3976" t="s">
        <v>5911</v>
      </c>
      <c r="G3976" t="s">
        <v>2787</v>
      </c>
      <c r="H3976" t="str">
        <f>IF(_xlfn.XLOOKUP(E3976,LD_01[DOCUMENTO],LD_01[REVISÃO])=F3976,"VIGENTE","OBSOLETO")</f>
        <v>VIGENTE</v>
      </c>
      <c r="I3976" t="s">
        <v>7477</v>
      </c>
      <c r="J3976" t="s">
        <v>5915</v>
      </c>
      <c r="K3976" t="str">
        <f t="shared" si="237"/>
        <v>MSV-163MS-373-385</v>
      </c>
      <c r="L3976" t="str">
        <f>_xlfn.XLOOKUP(E3976,LD_PROJETOS!A:A,LD_PROJETOS!H:H)</f>
        <v>DV</v>
      </c>
      <c r="M3976" t="str">
        <f t="shared" si="238"/>
        <v/>
      </c>
      <c r="N3976" t="str">
        <f t="shared" si="239"/>
        <v>C:\Users\luis.nunes\OneDrive - ATERPA\00.SERVIDOR\SALA TÉCNICA\00.PROJETOS\02.DOCUMENTOS\ANO 02\MSV-163MS-373-385\DV</v>
      </c>
    </row>
    <row r="3977" spans="1:14" x14ac:dyDescent="0.3">
      <c r="A3977" t="s">
        <v>6592</v>
      </c>
      <c r="B3977">
        <v>848581</v>
      </c>
      <c r="C3977" t="s">
        <v>7118</v>
      </c>
      <c r="D3977" s="11">
        <v>46041</v>
      </c>
      <c r="E3977" t="s">
        <v>7214</v>
      </c>
      <c r="F3977" t="s">
        <v>5911</v>
      </c>
      <c r="G3977" t="s">
        <v>2788</v>
      </c>
      <c r="H3977" t="str">
        <f>IF(_xlfn.XLOOKUP(E3977,LD_01[DOCUMENTO],LD_01[REVISÃO])=F3977,"VIGENTE","OBSOLETO")</f>
        <v>VIGENTE</v>
      </c>
      <c r="I3977" t="s">
        <v>7477</v>
      </c>
      <c r="J3977" t="s">
        <v>5915</v>
      </c>
      <c r="K3977" t="str">
        <f t="shared" si="237"/>
        <v>MSV-163MS-373-385</v>
      </c>
      <c r="L3977" t="str">
        <f>_xlfn.XLOOKUP(E3977,LD_PROJETOS!A:A,LD_PROJETOS!H:H)</f>
        <v>DV</v>
      </c>
      <c r="M3977" t="str">
        <f t="shared" si="238"/>
        <v/>
      </c>
      <c r="N3977" t="str">
        <f t="shared" si="239"/>
        <v>C:\Users\luis.nunes\OneDrive - ATERPA\00.SERVIDOR\SALA TÉCNICA\00.PROJETOS\02.DOCUMENTOS\ANO 02\MSV-163MS-373-385\DV</v>
      </c>
    </row>
    <row r="3978" spans="1:14" x14ac:dyDescent="0.3">
      <c r="A3978" t="s">
        <v>6593</v>
      </c>
      <c r="B3978">
        <v>1576192</v>
      </c>
      <c r="C3978" t="s">
        <v>7118</v>
      </c>
      <c r="D3978" s="11">
        <v>46041</v>
      </c>
      <c r="E3978" t="s">
        <v>7215</v>
      </c>
      <c r="F3978" t="s">
        <v>5911</v>
      </c>
      <c r="G3978" t="s">
        <v>2787</v>
      </c>
      <c r="H3978" t="str">
        <f>IF(_xlfn.XLOOKUP(E3978,LD_01[DOCUMENTO],LD_01[REVISÃO])=F3978,"VIGENTE","OBSOLETO")</f>
        <v>VIGENTE</v>
      </c>
      <c r="I3978" t="s">
        <v>7477</v>
      </c>
      <c r="J3978" t="s">
        <v>5915</v>
      </c>
      <c r="K3978" t="str">
        <f t="shared" si="237"/>
        <v>MSV-163MS-373-385</v>
      </c>
      <c r="L3978" t="str">
        <f>_xlfn.XLOOKUP(E3978,LD_PROJETOS!A:A,LD_PROJETOS!H:H)</f>
        <v>DV</v>
      </c>
      <c r="M3978" t="str">
        <f t="shared" si="238"/>
        <v/>
      </c>
      <c r="N3978" t="str">
        <f t="shared" si="239"/>
        <v>C:\Users\luis.nunes\OneDrive - ATERPA\00.SERVIDOR\SALA TÉCNICA\00.PROJETOS\02.DOCUMENTOS\ANO 02\MSV-163MS-373-385\DV</v>
      </c>
    </row>
    <row r="3979" spans="1:14" x14ac:dyDescent="0.3">
      <c r="A3979" t="s">
        <v>6594</v>
      </c>
      <c r="B3979">
        <v>474050</v>
      </c>
      <c r="C3979" t="s">
        <v>7118</v>
      </c>
      <c r="D3979" s="11">
        <v>46041</v>
      </c>
      <c r="E3979" t="s">
        <v>7215</v>
      </c>
      <c r="F3979" t="s">
        <v>5911</v>
      </c>
      <c r="G3979" t="s">
        <v>2788</v>
      </c>
      <c r="H3979" t="str">
        <f>IF(_xlfn.XLOOKUP(E3979,LD_01[DOCUMENTO],LD_01[REVISÃO])=F3979,"VIGENTE","OBSOLETO")</f>
        <v>VIGENTE</v>
      </c>
      <c r="I3979" t="s">
        <v>7477</v>
      </c>
      <c r="J3979" t="s">
        <v>5915</v>
      </c>
      <c r="K3979" t="str">
        <f t="shared" si="237"/>
        <v>MSV-163MS-373-385</v>
      </c>
      <c r="L3979" t="str">
        <f>_xlfn.XLOOKUP(E3979,LD_PROJETOS!A:A,LD_PROJETOS!H:H)</f>
        <v>DV</v>
      </c>
      <c r="M3979" t="str">
        <f t="shared" si="238"/>
        <v/>
      </c>
      <c r="N3979" t="str">
        <f t="shared" si="239"/>
        <v>C:\Users\luis.nunes\OneDrive - ATERPA\00.SERVIDOR\SALA TÉCNICA\00.PROJETOS\02.DOCUMENTOS\ANO 02\MSV-163MS-373-385\DV</v>
      </c>
    </row>
    <row r="3980" spans="1:14" x14ac:dyDescent="0.3">
      <c r="A3980" t="s">
        <v>6595</v>
      </c>
      <c r="B3980">
        <v>1506005</v>
      </c>
      <c r="C3980" t="s">
        <v>7118</v>
      </c>
      <c r="D3980" s="11">
        <v>46041</v>
      </c>
      <c r="E3980" t="s">
        <v>7216</v>
      </c>
      <c r="F3980" t="s">
        <v>5911</v>
      </c>
      <c r="G3980" t="s">
        <v>2787</v>
      </c>
      <c r="H3980" t="str">
        <f>IF(_xlfn.XLOOKUP(E3980,LD_01[DOCUMENTO],LD_01[REVISÃO])=F3980,"VIGENTE","OBSOLETO")</f>
        <v>VIGENTE</v>
      </c>
      <c r="I3980" t="s">
        <v>7477</v>
      </c>
      <c r="J3980" t="s">
        <v>5915</v>
      </c>
      <c r="K3980" t="str">
        <f t="shared" ref="K3980:K4043" si="240">"MSV-163MS-"&amp;I3980</f>
        <v>MSV-163MS-373-385</v>
      </c>
      <c r="L3980" t="str">
        <f>_xlfn.XLOOKUP(E3980,LD_PROJETOS!A:A,LD_PROJETOS!H:H)</f>
        <v>DV</v>
      </c>
      <c r="M3980" t="str">
        <f t="shared" ref="M3980:M4043" si="241">IF(H3980&lt;&gt;"OBSOLETO","",H3980)</f>
        <v/>
      </c>
      <c r="N3980" t="str">
        <f t="shared" ref="N3980:N4043" si="242">_xlfn.TEXTJOIN("\",TRUE,J3980:M3980)</f>
        <v>C:\Users\luis.nunes\OneDrive - ATERPA\00.SERVIDOR\SALA TÉCNICA\00.PROJETOS\02.DOCUMENTOS\ANO 02\MSV-163MS-373-385\DV</v>
      </c>
    </row>
    <row r="3981" spans="1:14" x14ac:dyDescent="0.3">
      <c r="A3981" t="s">
        <v>6596</v>
      </c>
      <c r="B3981">
        <v>466751</v>
      </c>
      <c r="C3981" t="s">
        <v>7118</v>
      </c>
      <c r="D3981" s="11">
        <v>46041</v>
      </c>
      <c r="E3981" t="s">
        <v>7216</v>
      </c>
      <c r="F3981" t="s">
        <v>5911</v>
      </c>
      <c r="G3981" t="s">
        <v>2788</v>
      </c>
      <c r="H3981" t="str">
        <f>IF(_xlfn.XLOOKUP(E3981,LD_01[DOCUMENTO],LD_01[REVISÃO])=F3981,"VIGENTE","OBSOLETO")</f>
        <v>VIGENTE</v>
      </c>
      <c r="I3981" t="s">
        <v>7477</v>
      </c>
      <c r="J3981" t="s">
        <v>5915</v>
      </c>
      <c r="K3981" t="str">
        <f t="shared" si="240"/>
        <v>MSV-163MS-373-385</v>
      </c>
      <c r="L3981" t="str">
        <f>_xlfn.XLOOKUP(E3981,LD_PROJETOS!A:A,LD_PROJETOS!H:H)</f>
        <v>DV</v>
      </c>
      <c r="M3981" t="str">
        <f t="shared" si="241"/>
        <v/>
      </c>
      <c r="N3981" t="str">
        <f t="shared" si="242"/>
        <v>C:\Users\luis.nunes\OneDrive - ATERPA\00.SERVIDOR\SALA TÉCNICA\00.PROJETOS\02.DOCUMENTOS\ANO 02\MSV-163MS-373-385\DV</v>
      </c>
    </row>
    <row r="3982" spans="1:14" x14ac:dyDescent="0.3">
      <c r="A3982" t="s">
        <v>6597</v>
      </c>
      <c r="B3982">
        <v>1736889</v>
      </c>
      <c r="C3982" t="s">
        <v>7118</v>
      </c>
      <c r="D3982" s="11">
        <v>46041</v>
      </c>
      <c r="E3982" t="s">
        <v>7217</v>
      </c>
      <c r="F3982" t="s">
        <v>5911</v>
      </c>
      <c r="G3982" t="s">
        <v>2787</v>
      </c>
      <c r="H3982" t="str">
        <f>IF(_xlfn.XLOOKUP(E3982,LD_01[DOCUMENTO],LD_01[REVISÃO])=F3982,"VIGENTE","OBSOLETO")</f>
        <v>VIGENTE</v>
      </c>
      <c r="I3982" t="s">
        <v>7477</v>
      </c>
      <c r="J3982" t="s">
        <v>5915</v>
      </c>
      <c r="K3982" t="str">
        <f t="shared" si="240"/>
        <v>MSV-163MS-373-385</v>
      </c>
      <c r="L3982" t="str">
        <f>_xlfn.XLOOKUP(E3982,LD_PROJETOS!A:A,LD_PROJETOS!H:H)</f>
        <v>DV</v>
      </c>
      <c r="M3982" t="str">
        <f t="shared" si="241"/>
        <v/>
      </c>
      <c r="N3982" t="str">
        <f t="shared" si="242"/>
        <v>C:\Users\luis.nunes\OneDrive - ATERPA\00.SERVIDOR\SALA TÉCNICA\00.PROJETOS\02.DOCUMENTOS\ANO 02\MSV-163MS-373-385\DV</v>
      </c>
    </row>
    <row r="3983" spans="1:14" x14ac:dyDescent="0.3">
      <c r="A3983" t="s">
        <v>6598</v>
      </c>
      <c r="B3983">
        <v>727741</v>
      </c>
      <c r="C3983" t="s">
        <v>7118</v>
      </c>
      <c r="D3983" s="11">
        <v>46041</v>
      </c>
      <c r="E3983" t="s">
        <v>7217</v>
      </c>
      <c r="F3983" t="s">
        <v>5911</v>
      </c>
      <c r="G3983" t="s">
        <v>2788</v>
      </c>
      <c r="H3983" t="str">
        <f>IF(_xlfn.XLOOKUP(E3983,LD_01[DOCUMENTO],LD_01[REVISÃO])=F3983,"VIGENTE","OBSOLETO")</f>
        <v>VIGENTE</v>
      </c>
      <c r="I3983" t="s">
        <v>7477</v>
      </c>
      <c r="J3983" t="s">
        <v>5915</v>
      </c>
      <c r="K3983" t="str">
        <f t="shared" si="240"/>
        <v>MSV-163MS-373-385</v>
      </c>
      <c r="L3983" t="str">
        <f>_xlfn.XLOOKUP(E3983,LD_PROJETOS!A:A,LD_PROJETOS!H:H)</f>
        <v>DV</v>
      </c>
      <c r="M3983" t="str">
        <f t="shared" si="241"/>
        <v/>
      </c>
      <c r="N3983" t="str">
        <f t="shared" si="242"/>
        <v>C:\Users\luis.nunes\OneDrive - ATERPA\00.SERVIDOR\SALA TÉCNICA\00.PROJETOS\02.DOCUMENTOS\ANO 02\MSV-163MS-373-385\DV</v>
      </c>
    </row>
    <row r="3984" spans="1:14" x14ac:dyDescent="0.3">
      <c r="A3984" t="s">
        <v>6599</v>
      </c>
      <c r="B3984">
        <v>1190138</v>
      </c>
      <c r="C3984" t="s">
        <v>7118</v>
      </c>
      <c r="D3984" s="11">
        <v>46041</v>
      </c>
      <c r="E3984" t="s">
        <v>7218</v>
      </c>
      <c r="F3984" t="s">
        <v>5908</v>
      </c>
      <c r="G3984" t="s">
        <v>3477</v>
      </c>
      <c r="H3984" t="str">
        <f>IF(_xlfn.XLOOKUP(E3984,LD_01[DOCUMENTO],LD_01[REVISÃO])=F3984,"VIGENTE","OBSOLETO")</f>
        <v>VIGENTE</v>
      </c>
      <c r="I3984" t="s">
        <v>7477</v>
      </c>
      <c r="J3984" t="s">
        <v>5915</v>
      </c>
      <c r="K3984" t="str">
        <f t="shared" si="240"/>
        <v>MSV-163MS-373-385</v>
      </c>
      <c r="L3984" t="str">
        <f>_xlfn.XLOOKUP(E3984,LD_PROJETOS!A:A,LD_PROJETOS!H:H)</f>
        <v>DV</v>
      </c>
      <c r="M3984" t="str">
        <f t="shared" si="241"/>
        <v/>
      </c>
      <c r="N3984" t="str">
        <f t="shared" si="242"/>
        <v>C:\Users\luis.nunes\OneDrive - ATERPA\00.SERVIDOR\SALA TÉCNICA\00.PROJETOS\02.DOCUMENTOS\ANO 02\MSV-163MS-373-385\DV</v>
      </c>
    </row>
    <row r="3985" spans="1:14" x14ac:dyDescent="0.3">
      <c r="A3985" t="s">
        <v>6600</v>
      </c>
      <c r="B3985">
        <v>639246</v>
      </c>
      <c r="C3985" t="s">
        <v>7118</v>
      </c>
      <c r="D3985" s="11">
        <v>46041</v>
      </c>
      <c r="E3985" t="s">
        <v>7218</v>
      </c>
      <c r="F3985" t="s">
        <v>5908</v>
      </c>
      <c r="G3985" t="s">
        <v>2788</v>
      </c>
      <c r="H3985" t="str">
        <f>IF(_xlfn.XLOOKUP(E3985,LD_01[DOCUMENTO],LD_01[REVISÃO])=F3985,"VIGENTE","OBSOLETO")</f>
        <v>VIGENTE</v>
      </c>
      <c r="I3985" t="s">
        <v>7477</v>
      </c>
      <c r="J3985" t="s">
        <v>5915</v>
      </c>
      <c r="K3985" t="str">
        <f t="shared" si="240"/>
        <v>MSV-163MS-373-385</v>
      </c>
      <c r="L3985" t="str">
        <f>_xlfn.XLOOKUP(E3985,LD_PROJETOS!A:A,LD_PROJETOS!H:H)</f>
        <v>DV</v>
      </c>
      <c r="M3985" t="str">
        <f t="shared" si="241"/>
        <v/>
      </c>
      <c r="N3985" t="str">
        <f t="shared" si="242"/>
        <v>C:\Users\luis.nunes\OneDrive - ATERPA\00.SERVIDOR\SALA TÉCNICA\00.PROJETOS\02.DOCUMENTOS\ANO 02\MSV-163MS-373-385\DV</v>
      </c>
    </row>
    <row r="3986" spans="1:14" x14ac:dyDescent="0.3">
      <c r="A3986" t="s">
        <v>6601</v>
      </c>
      <c r="B3986">
        <v>626656</v>
      </c>
      <c r="C3986" t="s">
        <v>7118</v>
      </c>
      <c r="D3986" s="11">
        <v>46041</v>
      </c>
      <c r="E3986" t="s">
        <v>7219</v>
      </c>
      <c r="F3986" t="s">
        <v>5907</v>
      </c>
      <c r="G3986" t="s">
        <v>2787</v>
      </c>
      <c r="H3986" t="str">
        <f>IF(_xlfn.XLOOKUP(E3986,LD_01[DOCUMENTO],LD_01[REVISÃO])=F3986,"VIGENTE","OBSOLETO")</f>
        <v>VIGENTE</v>
      </c>
      <c r="I3986" t="s">
        <v>7477</v>
      </c>
      <c r="J3986" t="s">
        <v>5915</v>
      </c>
      <c r="K3986" t="str">
        <f t="shared" si="240"/>
        <v>MSV-163MS-373-385</v>
      </c>
      <c r="L3986" t="str">
        <f>_xlfn.XLOOKUP(E3986,LD_PROJETOS!A:A,LD_PROJETOS!H:H)</f>
        <v>ES</v>
      </c>
      <c r="M3986" t="str">
        <f t="shared" si="241"/>
        <v/>
      </c>
      <c r="N3986" t="str">
        <f t="shared" si="242"/>
        <v>C:\Users\luis.nunes\OneDrive - ATERPA\00.SERVIDOR\SALA TÉCNICA\00.PROJETOS\02.DOCUMENTOS\ANO 02\MSV-163MS-373-385\ES</v>
      </c>
    </row>
    <row r="3987" spans="1:14" x14ac:dyDescent="0.3">
      <c r="A3987" t="s">
        <v>6602</v>
      </c>
      <c r="B3987">
        <v>1009152</v>
      </c>
      <c r="C3987" t="s">
        <v>7118</v>
      </c>
      <c r="D3987" s="11">
        <v>46041</v>
      </c>
      <c r="E3987" t="s">
        <v>7219</v>
      </c>
      <c r="F3987" t="s">
        <v>5907</v>
      </c>
      <c r="G3987" t="s">
        <v>2788</v>
      </c>
      <c r="H3987" t="str">
        <f>IF(_xlfn.XLOOKUP(E3987,LD_01[DOCUMENTO],LD_01[REVISÃO])=F3987,"VIGENTE","OBSOLETO")</f>
        <v>VIGENTE</v>
      </c>
      <c r="I3987" t="s">
        <v>7477</v>
      </c>
      <c r="J3987" t="s">
        <v>5915</v>
      </c>
      <c r="K3987" t="str">
        <f t="shared" si="240"/>
        <v>MSV-163MS-373-385</v>
      </c>
      <c r="L3987" t="str">
        <f>_xlfn.XLOOKUP(E3987,LD_PROJETOS!A:A,LD_PROJETOS!H:H)</f>
        <v>ES</v>
      </c>
      <c r="M3987" t="str">
        <f t="shared" si="241"/>
        <v/>
      </c>
      <c r="N3987" t="str">
        <f t="shared" si="242"/>
        <v>C:\Users\luis.nunes\OneDrive - ATERPA\00.SERVIDOR\SALA TÉCNICA\00.PROJETOS\02.DOCUMENTOS\ANO 02\MSV-163MS-373-385\ES</v>
      </c>
    </row>
    <row r="3988" spans="1:14" x14ac:dyDescent="0.3">
      <c r="A3988" t="s">
        <v>6603</v>
      </c>
      <c r="B3988">
        <v>681088</v>
      </c>
      <c r="C3988" t="s">
        <v>7118</v>
      </c>
      <c r="D3988" s="11">
        <v>46041</v>
      </c>
      <c r="E3988" t="s">
        <v>7220</v>
      </c>
      <c r="F3988" t="s">
        <v>5907</v>
      </c>
      <c r="G3988" t="s">
        <v>2787</v>
      </c>
      <c r="H3988" t="str">
        <f>IF(_xlfn.XLOOKUP(E3988,LD_01[DOCUMENTO],LD_01[REVISÃO])=F3988,"VIGENTE","OBSOLETO")</f>
        <v>VIGENTE</v>
      </c>
      <c r="I3988" t="s">
        <v>7477</v>
      </c>
      <c r="J3988" t="s">
        <v>5915</v>
      </c>
      <c r="K3988" t="str">
        <f t="shared" si="240"/>
        <v>MSV-163MS-373-385</v>
      </c>
      <c r="L3988" t="str">
        <f>_xlfn.XLOOKUP(E3988,LD_PROJETOS!A:A,LD_PROJETOS!H:H)</f>
        <v>ES</v>
      </c>
      <c r="M3988" t="str">
        <f t="shared" si="241"/>
        <v/>
      </c>
      <c r="N3988" t="str">
        <f t="shared" si="242"/>
        <v>C:\Users\luis.nunes\OneDrive - ATERPA\00.SERVIDOR\SALA TÉCNICA\00.PROJETOS\02.DOCUMENTOS\ANO 02\MSV-163MS-373-385\ES</v>
      </c>
    </row>
    <row r="3989" spans="1:14" x14ac:dyDescent="0.3">
      <c r="A3989" t="s">
        <v>6604</v>
      </c>
      <c r="B3989">
        <v>414426</v>
      </c>
      <c r="C3989" t="s">
        <v>7118</v>
      </c>
      <c r="D3989" s="11">
        <v>46041</v>
      </c>
      <c r="E3989" t="s">
        <v>7220</v>
      </c>
      <c r="F3989" t="s">
        <v>5907</v>
      </c>
      <c r="G3989" t="s">
        <v>2788</v>
      </c>
      <c r="H3989" t="str">
        <f>IF(_xlfn.XLOOKUP(E3989,LD_01[DOCUMENTO],LD_01[REVISÃO])=F3989,"VIGENTE","OBSOLETO")</f>
        <v>VIGENTE</v>
      </c>
      <c r="I3989" t="s">
        <v>7477</v>
      </c>
      <c r="J3989" t="s">
        <v>5915</v>
      </c>
      <c r="K3989" t="str">
        <f t="shared" si="240"/>
        <v>MSV-163MS-373-385</v>
      </c>
      <c r="L3989" t="str">
        <f>_xlfn.XLOOKUP(E3989,LD_PROJETOS!A:A,LD_PROJETOS!H:H)</f>
        <v>ES</v>
      </c>
      <c r="M3989" t="str">
        <f t="shared" si="241"/>
        <v/>
      </c>
      <c r="N3989" t="str">
        <f t="shared" si="242"/>
        <v>C:\Users\luis.nunes\OneDrive - ATERPA\00.SERVIDOR\SALA TÉCNICA\00.PROJETOS\02.DOCUMENTOS\ANO 02\MSV-163MS-373-385\ES</v>
      </c>
    </row>
    <row r="3990" spans="1:14" x14ac:dyDescent="0.3">
      <c r="A3990" t="s">
        <v>6605</v>
      </c>
      <c r="B3990">
        <v>764736</v>
      </c>
      <c r="C3990" t="s">
        <v>7118</v>
      </c>
      <c r="D3990" s="11">
        <v>46041</v>
      </c>
      <c r="E3990" t="s">
        <v>7221</v>
      </c>
      <c r="F3990" t="s">
        <v>5907</v>
      </c>
      <c r="G3990" t="s">
        <v>2787</v>
      </c>
      <c r="H3990" t="str">
        <f>IF(_xlfn.XLOOKUP(E3990,LD_01[DOCUMENTO],LD_01[REVISÃO])=F3990,"VIGENTE","OBSOLETO")</f>
        <v>VIGENTE</v>
      </c>
      <c r="I3990" t="s">
        <v>7477</v>
      </c>
      <c r="J3990" t="s">
        <v>5915</v>
      </c>
      <c r="K3990" t="str">
        <f t="shared" si="240"/>
        <v>MSV-163MS-373-385</v>
      </c>
      <c r="L3990" t="str">
        <f>_xlfn.XLOOKUP(E3990,LD_PROJETOS!A:A,LD_PROJETOS!H:H)</f>
        <v>ES</v>
      </c>
      <c r="M3990" t="str">
        <f t="shared" si="241"/>
        <v/>
      </c>
      <c r="N3990" t="str">
        <f t="shared" si="242"/>
        <v>C:\Users\luis.nunes\OneDrive - ATERPA\00.SERVIDOR\SALA TÉCNICA\00.PROJETOS\02.DOCUMENTOS\ANO 02\MSV-163MS-373-385\ES</v>
      </c>
    </row>
    <row r="3991" spans="1:14" x14ac:dyDescent="0.3">
      <c r="A3991" t="s">
        <v>6606</v>
      </c>
      <c r="B3991">
        <v>455248</v>
      </c>
      <c r="C3991" t="s">
        <v>7118</v>
      </c>
      <c r="D3991" s="11">
        <v>46041</v>
      </c>
      <c r="E3991" t="s">
        <v>7221</v>
      </c>
      <c r="F3991" t="s">
        <v>5907</v>
      </c>
      <c r="G3991" t="s">
        <v>2788</v>
      </c>
      <c r="H3991" t="str">
        <f>IF(_xlfn.XLOOKUP(E3991,LD_01[DOCUMENTO],LD_01[REVISÃO])=F3991,"VIGENTE","OBSOLETO")</f>
        <v>VIGENTE</v>
      </c>
      <c r="I3991" t="s">
        <v>7477</v>
      </c>
      <c r="J3991" t="s">
        <v>5915</v>
      </c>
      <c r="K3991" t="str">
        <f t="shared" si="240"/>
        <v>MSV-163MS-373-385</v>
      </c>
      <c r="L3991" t="str">
        <f>_xlfn.XLOOKUP(E3991,LD_PROJETOS!A:A,LD_PROJETOS!H:H)</f>
        <v>ES</v>
      </c>
      <c r="M3991" t="str">
        <f t="shared" si="241"/>
        <v/>
      </c>
      <c r="N3991" t="str">
        <f t="shared" si="242"/>
        <v>C:\Users\luis.nunes\OneDrive - ATERPA\00.SERVIDOR\SALA TÉCNICA\00.PROJETOS\02.DOCUMENTOS\ANO 02\MSV-163MS-373-385\ES</v>
      </c>
    </row>
    <row r="3992" spans="1:14" x14ac:dyDescent="0.3">
      <c r="A3992" t="s">
        <v>6607</v>
      </c>
      <c r="B3992">
        <v>622560</v>
      </c>
      <c r="C3992" t="s">
        <v>7118</v>
      </c>
      <c r="D3992" s="11">
        <v>46041</v>
      </c>
      <c r="E3992" t="s">
        <v>7222</v>
      </c>
      <c r="F3992" t="s">
        <v>5907</v>
      </c>
      <c r="G3992" t="s">
        <v>2787</v>
      </c>
      <c r="H3992" t="str">
        <f>IF(_xlfn.XLOOKUP(E3992,LD_01[DOCUMENTO],LD_01[REVISÃO])=F3992,"VIGENTE","OBSOLETO")</f>
        <v>VIGENTE</v>
      </c>
      <c r="I3992" t="s">
        <v>7477</v>
      </c>
      <c r="J3992" t="s">
        <v>5915</v>
      </c>
      <c r="K3992" t="str">
        <f t="shared" si="240"/>
        <v>MSV-163MS-373-385</v>
      </c>
      <c r="L3992" t="str">
        <f>_xlfn.XLOOKUP(E3992,LD_PROJETOS!A:A,LD_PROJETOS!H:H)</f>
        <v>ES</v>
      </c>
      <c r="M3992" t="str">
        <f t="shared" si="241"/>
        <v/>
      </c>
      <c r="N3992" t="str">
        <f t="shared" si="242"/>
        <v>C:\Users\luis.nunes\OneDrive - ATERPA\00.SERVIDOR\SALA TÉCNICA\00.PROJETOS\02.DOCUMENTOS\ANO 02\MSV-163MS-373-385\ES</v>
      </c>
    </row>
    <row r="3993" spans="1:14" x14ac:dyDescent="0.3">
      <c r="A3993" t="s">
        <v>6608</v>
      </c>
      <c r="B3993">
        <v>336406</v>
      </c>
      <c r="C3993" t="s">
        <v>7118</v>
      </c>
      <c r="D3993" s="11">
        <v>46041</v>
      </c>
      <c r="E3993" t="s">
        <v>7222</v>
      </c>
      <c r="F3993" t="s">
        <v>5907</v>
      </c>
      <c r="G3993" t="s">
        <v>2788</v>
      </c>
      <c r="H3993" t="str">
        <f>IF(_xlfn.XLOOKUP(E3993,LD_01[DOCUMENTO],LD_01[REVISÃO])=F3993,"VIGENTE","OBSOLETO")</f>
        <v>VIGENTE</v>
      </c>
      <c r="I3993" t="s">
        <v>7477</v>
      </c>
      <c r="J3993" t="s">
        <v>5915</v>
      </c>
      <c r="K3993" t="str">
        <f t="shared" si="240"/>
        <v>MSV-163MS-373-385</v>
      </c>
      <c r="L3993" t="str">
        <f>_xlfn.XLOOKUP(E3993,LD_PROJETOS!A:A,LD_PROJETOS!H:H)</f>
        <v>ES</v>
      </c>
      <c r="M3993" t="str">
        <f t="shared" si="241"/>
        <v/>
      </c>
      <c r="N3993" t="str">
        <f t="shared" si="242"/>
        <v>C:\Users\luis.nunes\OneDrive - ATERPA\00.SERVIDOR\SALA TÉCNICA\00.PROJETOS\02.DOCUMENTOS\ANO 02\MSV-163MS-373-385\ES</v>
      </c>
    </row>
    <row r="3994" spans="1:14" x14ac:dyDescent="0.3">
      <c r="A3994" t="s">
        <v>6609</v>
      </c>
      <c r="B3994">
        <v>633312</v>
      </c>
      <c r="C3994" t="s">
        <v>7118</v>
      </c>
      <c r="D3994" s="11">
        <v>46041</v>
      </c>
      <c r="E3994" t="s">
        <v>7223</v>
      </c>
      <c r="F3994" t="s">
        <v>5907</v>
      </c>
      <c r="G3994" t="s">
        <v>2787</v>
      </c>
      <c r="H3994" t="str">
        <f>IF(_xlfn.XLOOKUP(E3994,LD_01[DOCUMENTO],LD_01[REVISÃO])=F3994,"VIGENTE","OBSOLETO")</f>
        <v>VIGENTE</v>
      </c>
      <c r="I3994" t="s">
        <v>7477</v>
      </c>
      <c r="J3994" t="s">
        <v>5915</v>
      </c>
      <c r="K3994" t="str">
        <f t="shared" si="240"/>
        <v>MSV-163MS-373-385</v>
      </c>
      <c r="L3994" t="str">
        <f>_xlfn.XLOOKUP(E3994,LD_PROJETOS!A:A,LD_PROJETOS!H:H)</f>
        <v>ES</v>
      </c>
      <c r="M3994" t="str">
        <f t="shared" si="241"/>
        <v/>
      </c>
      <c r="N3994" t="str">
        <f t="shared" si="242"/>
        <v>C:\Users\luis.nunes\OneDrive - ATERPA\00.SERVIDOR\SALA TÉCNICA\00.PROJETOS\02.DOCUMENTOS\ANO 02\MSV-163MS-373-385\ES</v>
      </c>
    </row>
    <row r="3995" spans="1:14" x14ac:dyDescent="0.3">
      <c r="A3995" t="s">
        <v>6610</v>
      </c>
      <c r="B3995">
        <v>315269</v>
      </c>
      <c r="C3995" t="s">
        <v>7118</v>
      </c>
      <c r="D3995" s="11">
        <v>46041</v>
      </c>
      <c r="E3995" t="s">
        <v>7223</v>
      </c>
      <c r="F3995" t="s">
        <v>5907</v>
      </c>
      <c r="G3995" t="s">
        <v>2788</v>
      </c>
      <c r="H3995" t="str">
        <f>IF(_xlfn.XLOOKUP(E3995,LD_01[DOCUMENTO],LD_01[REVISÃO])=F3995,"VIGENTE","OBSOLETO")</f>
        <v>VIGENTE</v>
      </c>
      <c r="I3995" t="s">
        <v>7477</v>
      </c>
      <c r="J3995" t="s">
        <v>5915</v>
      </c>
      <c r="K3995" t="str">
        <f t="shared" si="240"/>
        <v>MSV-163MS-373-385</v>
      </c>
      <c r="L3995" t="str">
        <f>_xlfn.XLOOKUP(E3995,LD_PROJETOS!A:A,LD_PROJETOS!H:H)</f>
        <v>ES</v>
      </c>
      <c r="M3995" t="str">
        <f t="shared" si="241"/>
        <v/>
      </c>
      <c r="N3995" t="str">
        <f t="shared" si="242"/>
        <v>C:\Users\luis.nunes\OneDrive - ATERPA\00.SERVIDOR\SALA TÉCNICA\00.PROJETOS\02.DOCUMENTOS\ANO 02\MSV-163MS-373-385\ES</v>
      </c>
    </row>
    <row r="3996" spans="1:14" x14ac:dyDescent="0.3">
      <c r="A3996" t="s">
        <v>6611</v>
      </c>
      <c r="B3996">
        <v>632032</v>
      </c>
      <c r="C3996" t="s">
        <v>7118</v>
      </c>
      <c r="D3996" s="11">
        <v>46041</v>
      </c>
      <c r="E3996" t="s">
        <v>7224</v>
      </c>
      <c r="F3996" t="s">
        <v>5907</v>
      </c>
      <c r="G3996" t="s">
        <v>2787</v>
      </c>
      <c r="H3996" t="str">
        <f>IF(_xlfn.XLOOKUP(E3996,LD_01[DOCUMENTO],LD_01[REVISÃO])=F3996,"VIGENTE","OBSOLETO")</f>
        <v>VIGENTE</v>
      </c>
      <c r="I3996" t="s">
        <v>7477</v>
      </c>
      <c r="J3996" t="s">
        <v>5915</v>
      </c>
      <c r="K3996" t="str">
        <f t="shared" si="240"/>
        <v>MSV-163MS-373-385</v>
      </c>
      <c r="L3996" t="str">
        <f>_xlfn.XLOOKUP(E3996,LD_PROJETOS!A:A,LD_PROJETOS!H:H)</f>
        <v>ES</v>
      </c>
      <c r="M3996" t="str">
        <f t="shared" si="241"/>
        <v/>
      </c>
      <c r="N3996" t="str">
        <f t="shared" si="242"/>
        <v>C:\Users\luis.nunes\OneDrive - ATERPA\00.SERVIDOR\SALA TÉCNICA\00.PROJETOS\02.DOCUMENTOS\ANO 02\MSV-163MS-373-385\ES</v>
      </c>
    </row>
    <row r="3997" spans="1:14" x14ac:dyDescent="0.3">
      <c r="A3997" t="s">
        <v>6612</v>
      </c>
      <c r="B3997">
        <v>315008</v>
      </c>
      <c r="C3997" t="s">
        <v>7118</v>
      </c>
      <c r="D3997" s="11">
        <v>46041</v>
      </c>
      <c r="E3997" t="s">
        <v>7224</v>
      </c>
      <c r="F3997" t="s">
        <v>5907</v>
      </c>
      <c r="G3997" t="s">
        <v>2788</v>
      </c>
      <c r="H3997" t="str">
        <f>IF(_xlfn.XLOOKUP(E3997,LD_01[DOCUMENTO],LD_01[REVISÃO])=F3997,"VIGENTE","OBSOLETO")</f>
        <v>VIGENTE</v>
      </c>
      <c r="I3997" t="s">
        <v>7477</v>
      </c>
      <c r="J3997" t="s">
        <v>5915</v>
      </c>
      <c r="K3997" t="str">
        <f t="shared" si="240"/>
        <v>MSV-163MS-373-385</v>
      </c>
      <c r="L3997" t="str">
        <f>_xlfn.XLOOKUP(E3997,LD_PROJETOS!A:A,LD_PROJETOS!H:H)</f>
        <v>ES</v>
      </c>
      <c r="M3997" t="str">
        <f t="shared" si="241"/>
        <v/>
      </c>
      <c r="N3997" t="str">
        <f t="shared" si="242"/>
        <v>C:\Users\luis.nunes\OneDrive - ATERPA\00.SERVIDOR\SALA TÉCNICA\00.PROJETOS\02.DOCUMENTOS\ANO 02\MSV-163MS-373-385\ES</v>
      </c>
    </row>
    <row r="3998" spans="1:14" x14ac:dyDescent="0.3">
      <c r="A3998" t="s">
        <v>6613</v>
      </c>
      <c r="B3998">
        <v>590368</v>
      </c>
      <c r="C3998" t="s">
        <v>7118</v>
      </c>
      <c r="D3998" s="11">
        <v>46041</v>
      </c>
      <c r="E3998" t="s">
        <v>7225</v>
      </c>
      <c r="F3998" t="s">
        <v>5911</v>
      </c>
      <c r="G3998" t="s">
        <v>2787</v>
      </c>
      <c r="H3998" t="str">
        <f>IF(_xlfn.XLOOKUP(E3998,LD_01[DOCUMENTO],LD_01[REVISÃO])=F3998,"VIGENTE","OBSOLETO")</f>
        <v>VIGENTE</v>
      </c>
      <c r="I3998" t="s">
        <v>7477</v>
      </c>
      <c r="J3998" t="s">
        <v>5915</v>
      </c>
      <c r="K3998" t="str">
        <f t="shared" si="240"/>
        <v>MSV-163MS-373-385</v>
      </c>
      <c r="L3998" t="str">
        <f>_xlfn.XLOOKUP(E3998,LD_PROJETOS!A:A,LD_PROJETOS!H:H)</f>
        <v>ES</v>
      </c>
      <c r="M3998" t="str">
        <f t="shared" si="241"/>
        <v/>
      </c>
      <c r="N3998" t="str">
        <f t="shared" si="242"/>
        <v>C:\Users\luis.nunes\OneDrive - ATERPA\00.SERVIDOR\SALA TÉCNICA\00.PROJETOS\02.DOCUMENTOS\ANO 02\MSV-163MS-373-385\ES</v>
      </c>
    </row>
    <row r="3999" spans="1:14" x14ac:dyDescent="0.3">
      <c r="A3999" t="s">
        <v>6614</v>
      </c>
      <c r="B3999">
        <v>304800</v>
      </c>
      <c r="C3999" t="s">
        <v>7118</v>
      </c>
      <c r="D3999" s="11">
        <v>46041</v>
      </c>
      <c r="E3999" t="s">
        <v>7225</v>
      </c>
      <c r="F3999" t="s">
        <v>5911</v>
      </c>
      <c r="G3999" t="s">
        <v>2788</v>
      </c>
      <c r="H3999" t="str">
        <f>IF(_xlfn.XLOOKUP(E3999,LD_01[DOCUMENTO],LD_01[REVISÃO])=F3999,"VIGENTE","OBSOLETO")</f>
        <v>VIGENTE</v>
      </c>
      <c r="I3999" t="s">
        <v>7477</v>
      </c>
      <c r="J3999" t="s">
        <v>5915</v>
      </c>
      <c r="K3999" t="str">
        <f t="shared" si="240"/>
        <v>MSV-163MS-373-385</v>
      </c>
      <c r="L3999" t="str">
        <f>_xlfn.XLOOKUP(E3999,LD_PROJETOS!A:A,LD_PROJETOS!H:H)</f>
        <v>ES</v>
      </c>
      <c r="M3999" t="str">
        <f t="shared" si="241"/>
        <v/>
      </c>
      <c r="N3999" t="str">
        <f t="shared" si="242"/>
        <v>C:\Users\luis.nunes\OneDrive - ATERPA\00.SERVIDOR\SALA TÉCNICA\00.PROJETOS\02.DOCUMENTOS\ANO 02\MSV-163MS-373-385\ES</v>
      </c>
    </row>
    <row r="4000" spans="1:14" x14ac:dyDescent="0.3">
      <c r="A4000" t="s">
        <v>6615</v>
      </c>
      <c r="B4000">
        <v>1018405</v>
      </c>
      <c r="C4000" t="s">
        <v>7118</v>
      </c>
      <c r="D4000" s="11">
        <v>46041</v>
      </c>
      <c r="E4000" t="s">
        <v>7226</v>
      </c>
      <c r="F4000" t="s">
        <v>5911</v>
      </c>
      <c r="G4000" t="s">
        <v>2787</v>
      </c>
      <c r="H4000" t="str">
        <f>IF(_xlfn.XLOOKUP(E4000,LD_01[DOCUMENTO],LD_01[REVISÃO])=F4000,"VIGENTE","OBSOLETO")</f>
        <v>VIGENTE</v>
      </c>
      <c r="I4000" t="s">
        <v>7477</v>
      </c>
      <c r="J4000" t="s">
        <v>5915</v>
      </c>
      <c r="K4000" t="str">
        <f t="shared" si="240"/>
        <v>MSV-163MS-373-385</v>
      </c>
      <c r="L4000" t="str">
        <f>_xlfn.XLOOKUP(E4000,LD_PROJETOS!A:A,LD_PROJETOS!H:H)</f>
        <v>ES</v>
      </c>
      <c r="M4000" t="str">
        <f t="shared" si="241"/>
        <v/>
      </c>
      <c r="N4000" t="str">
        <f t="shared" si="242"/>
        <v>C:\Users\luis.nunes\OneDrive - ATERPA\00.SERVIDOR\SALA TÉCNICA\00.PROJETOS\02.DOCUMENTOS\ANO 02\MSV-163MS-373-385\ES</v>
      </c>
    </row>
    <row r="4001" spans="1:14" x14ac:dyDescent="0.3">
      <c r="A4001" t="s">
        <v>6616</v>
      </c>
      <c r="B4001">
        <v>478060</v>
      </c>
      <c r="C4001" t="s">
        <v>7118</v>
      </c>
      <c r="D4001" s="11">
        <v>46041</v>
      </c>
      <c r="E4001" t="s">
        <v>7226</v>
      </c>
      <c r="F4001" t="s">
        <v>5911</v>
      </c>
      <c r="G4001" t="s">
        <v>2788</v>
      </c>
      <c r="H4001" t="str">
        <f>IF(_xlfn.XLOOKUP(E4001,LD_01[DOCUMENTO],LD_01[REVISÃO])=F4001,"VIGENTE","OBSOLETO")</f>
        <v>VIGENTE</v>
      </c>
      <c r="I4001" t="s">
        <v>7477</v>
      </c>
      <c r="J4001" t="s">
        <v>5915</v>
      </c>
      <c r="K4001" t="str">
        <f t="shared" si="240"/>
        <v>MSV-163MS-373-385</v>
      </c>
      <c r="L4001" t="str">
        <f>_xlfn.XLOOKUP(E4001,LD_PROJETOS!A:A,LD_PROJETOS!H:H)</f>
        <v>ES</v>
      </c>
      <c r="M4001" t="str">
        <f t="shared" si="241"/>
        <v/>
      </c>
      <c r="N4001" t="str">
        <f t="shared" si="242"/>
        <v>C:\Users\luis.nunes\OneDrive - ATERPA\00.SERVIDOR\SALA TÉCNICA\00.PROJETOS\02.DOCUMENTOS\ANO 02\MSV-163MS-373-385\ES</v>
      </c>
    </row>
    <row r="4002" spans="1:14" x14ac:dyDescent="0.3">
      <c r="A4002" t="s">
        <v>6617</v>
      </c>
      <c r="B4002">
        <v>638631</v>
      </c>
      <c r="C4002" t="s">
        <v>7118</v>
      </c>
      <c r="D4002" s="11">
        <v>46041</v>
      </c>
      <c r="E4002" t="s">
        <v>7227</v>
      </c>
      <c r="F4002" t="s">
        <v>5911</v>
      </c>
      <c r="G4002" t="s">
        <v>2787</v>
      </c>
      <c r="H4002" t="str">
        <f>IF(_xlfn.XLOOKUP(E4002,LD_01[DOCUMENTO],LD_01[REVISÃO])=F4002,"VIGENTE","OBSOLETO")</f>
        <v>VIGENTE</v>
      </c>
      <c r="I4002" t="s">
        <v>7477</v>
      </c>
      <c r="J4002" t="s">
        <v>5915</v>
      </c>
      <c r="K4002" t="str">
        <f t="shared" si="240"/>
        <v>MSV-163MS-373-385</v>
      </c>
      <c r="L4002" t="str">
        <f>_xlfn.XLOOKUP(E4002,LD_PROJETOS!A:A,LD_PROJETOS!H:H)</f>
        <v>ES</v>
      </c>
      <c r="M4002" t="str">
        <f t="shared" si="241"/>
        <v/>
      </c>
      <c r="N4002" t="str">
        <f t="shared" si="242"/>
        <v>C:\Users\luis.nunes\OneDrive - ATERPA\00.SERVIDOR\SALA TÉCNICA\00.PROJETOS\02.DOCUMENTOS\ANO 02\MSV-163MS-373-385\ES</v>
      </c>
    </row>
    <row r="4003" spans="1:14" x14ac:dyDescent="0.3">
      <c r="A4003" t="s">
        <v>6618</v>
      </c>
      <c r="B4003">
        <v>357204</v>
      </c>
      <c r="C4003" t="s">
        <v>7118</v>
      </c>
      <c r="D4003" s="11">
        <v>46041</v>
      </c>
      <c r="E4003" t="s">
        <v>7227</v>
      </c>
      <c r="F4003" t="s">
        <v>5911</v>
      </c>
      <c r="G4003" t="s">
        <v>2788</v>
      </c>
      <c r="H4003" t="str">
        <f>IF(_xlfn.XLOOKUP(E4003,LD_01[DOCUMENTO],LD_01[REVISÃO])=F4003,"VIGENTE","OBSOLETO")</f>
        <v>VIGENTE</v>
      </c>
      <c r="I4003" t="s">
        <v>7477</v>
      </c>
      <c r="J4003" t="s">
        <v>5915</v>
      </c>
      <c r="K4003" t="str">
        <f t="shared" si="240"/>
        <v>MSV-163MS-373-385</v>
      </c>
      <c r="L4003" t="str">
        <f>_xlfn.XLOOKUP(E4003,LD_PROJETOS!A:A,LD_PROJETOS!H:H)</f>
        <v>ES</v>
      </c>
      <c r="M4003" t="str">
        <f t="shared" si="241"/>
        <v/>
      </c>
      <c r="N4003" t="str">
        <f t="shared" si="242"/>
        <v>C:\Users\luis.nunes\OneDrive - ATERPA\00.SERVIDOR\SALA TÉCNICA\00.PROJETOS\02.DOCUMENTOS\ANO 02\MSV-163MS-373-385\ES</v>
      </c>
    </row>
    <row r="4004" spans="1:14" x14ac:dyDescent="0.3">
      <c r="A4004" t="s">
        <v>6619</v>
      </c>
      <c r="B4004">
        <v>320286</v>
      </c>
      <c r="C4004" t="s">
        <v>7118</v>
      </c>
      <c r="D4004" s="11">
        <v>46041</v>
      </c>
      <c r="E4004" t="s">
        <v>7228</v>
      </c>
      <c r="F4004" t="s">
        <v>5911</v>
      </c>
      <c r="G4004" t="s">
        <v>2787</v>
      </c>
      <c r="H4004" t="str">
        <f>IF(_xlfn.XLOOKUP(E4004,LD_01[DOCUMENTO],LD_01[REVISÃO])=F4004,"VIGENTE","OBSOLETO")</f>
        <v>VIGENTE</v>
      </c>
      <c r="I4004" t="s">
        <v>7477</v>
      </c>
      <c r="J4004" t="s">
        <v>5915</v>
      </c>
      <c r="K4004" t="str">
        <f t="shared" si="240"/>
        <v>MSV-163MS-373-385</v>
      </c>
      <c r="L4004" t="str">
        <f>_xlfn.XLOOKUP(E4004,LD_PROJETOS!A:A,LD_PROJETOS!H:H)</f>
        <v>ES</v>
      </c>
      <c r="M4004" t="str">
        <f t="shared" si="241"/>
        <v/>
      </c>
      <c r="N4004" t="str">
        <f t="shared" si="242"/>
        <v>C:\Users\luis.nunes\OneDrive - ATERPA\00.SERVIDOR\SALA TÉCNICA\00.PROJETOS\02.DOCUMENTOS\ANO 02\MSV-163MS-373-385\ES</v>
      </c>
    </row>
    <row r="4005" spans="1:14" x14ac:dyDescent="0.3">
      <c r="A4005" t="s">
        <v>6620</v>
      </c>
      <c r="B4005">
        <v>291601</v>
      </c>
      <c r="C4005" t="s">
        <v>7118</v>
      </c>
      <c r="D4005" s="11">
        <v>46041</v>
      </c>
      <c r="E4005" t="s">
        <v>7228</v>
      </c>
      <c r="F4005" t="s">
        <v>5911</v>
      </c>
      <c r="G4005" t="s">
        <v>2788</v>
      </c>
      <c r="H4005" t="str">
        <f>IF(_xlfn.XLOOKUP(E4005,LD_01[DOCUMENTO],LD_01[REVISÃO])=F4005,"VIGENTE","OBSOLETO")</f>
        <v>VIGENTE</v>
      </c>
      <c r="I4005" t="s">
        <v>7477</v>
      </c>
      <c r="J4005" t="s">
        <v>5915</v>
      </c>
      <c r="K4005" t="str">
        <f t="shared" si="240"/>
        <v>MSV-163MS-373-385</v>
      </c>
      <c r="L4005" t="str">
        <f>_xlfn.XLOOKUP(E4005,LD_PROJETOS!A:A,LD_PROJETOS!H:H)</f>
        <v>ES</v>
      </c>
      <c r="M4005" t="str">
        <f t="shared" si="241"/>
        <v/>
      </c>
      <c r="N4005" t="str">
        <f t="shared" si="242"/>
        <v>C:\Users\luis.nunes\OneDrive - ATERPA\00.SERVIDOR\SALA TÉCNICA\00.PROJETOS\02.DOCUMENTOS\ANO 02\MSV-163MS-373-385\ES</v>
      </c>
    </row>
    <row r="4006" spans="1:14" x14ac:dyDescent="0.3">
      <c r="A4006" t="s">
        <v>6621</v>
      </c>
      <c r="B4006">
        <v>503178</v>
      </c>
      <c r="C4006" t="s">
        <v>7118</v>
      </c>
      <c r="D4006" s="11">
        <v>46041</v>
      </c>
      <c r="E4006" t="s">
        <v>7229</v>
      </c>
      <c r="F4006" t="s">
        <v>5911</v>
      </c>
      <c r="G4006" t="s">
        <v>2787</v>
      </c>
      <c r="H4006" t="str">
        <f>IF(_xlfn.XLOOKUP(E4006,LD_01[DOCUMENTO],LD_01[REVISÃO])=F4006,"VIGENTE","OBSOLETO")</f>
        <v>VIGENTE</v>
      </c>
      <c r="I4006" t="s">
        <v>7477</v>
      </c>
      <c r="J4006" t="s">
        <v>5915</v>
      </c>
      <c r="K4006" t="str">
        <f t="shared" si="240"/>
        <v>MSV-163MS-373-385</v>
      </c>
      <c r="L4006" t="str">
        <f>_xlfn.XLOOKUP(E4006,LD_PROJETOS!A:A,LD_PROJETOS!H:H)</f>
        <v>ES</v>
      </c>
      <c r="M4006" t="str">
        <f t="shared" si="241"/>
        <v/>
      </c>
      <c r="N4006" t="str">
        <f t="shared" si="242"/>
        <v>C:\Users\luis.nunes\OneDrive - ATERPA\00.SERVIDOR\SALA TÉCNICA\00.PROJETOS\02.DOCUMENTOS\ANO 02\MSV-163MS-373-385\ES</v>
      </c>
    </row>
    <row r="4007" spans="1:14" x14ac:dyDescent="0.3">
      <c r="A4007" t="s">
        <v>6622</v>
      </c>
      <c r="B4007">
        <v>320254</v>
      </c>
      <c r="C4007" t="s">
        <v>7118</v>
      </c>
      <c r="D4007" s="11">
        <v>46041</v>
      </c>
      <c r="E4007" t="s">
        <v>7229</v>
      </c>
      <c r="F4007" t="s">
        <v>5911</v>
      </c>
      <c r="G4007" t="s">
        <v>2788</v>
      </c>
      <c r="H4007" t="str">
        <f>IF(_xlfn.XLOOKUP(E4007,LD_01[DOCUMENTO],LD_01[REVISÃO])=F4007,"VIGENTE","OBSOLETO")</f>
        <v>VIGENTE</v>
      </c>
      <c r="I4007" t="s">
        <v>7477</v>
      </c>
      <c r="J4007" t="s">
        <v>5915</v>
      </c>
      <c r="K4007" t="str">
        <f t="shared" si="240"/>
        <v>MSV-163MS-373-385</v>
      </c>
      <c r="L4007" t="str">
        <f>_xlfn.XLOOKUP(E4007,LD_PROJETOS!A:A,LD_PROJETOS!H:H)</f>
        <v>ES</v>
      </c>
      <c r="M4007" t="str">
        <f t="shared" si="241"/>
        <v/>
      </c>
      <c r="N4007" t="str">
        <f t="shared" si="242"/>
        <v>C:\Users\luis.nunes\OneDrive - ATERPA\00.SERVIDOR\SALA TÉCNICA\00.PROJETOS\02.DOCUMENTOS\ANO 02\MSV-163MS-373-385\ES</v>
      </c>
    </row>
    <row r="4008" spans="1:14" x14ac:dyDescent="0.3">
      <c r="A4008" t="s">
        <v>6623</v>
      </c>
      <c r="B4008">
        <v>622555</v>
      </c>
      <c r="C4008" t="s">
        <v>7118</v>
      </c>
      <c r="D4008" s="11">
        <v>46041</v>
      </c>
      <c r="E4008" t="s">
        <v>7230</v>
      </c>
      <c r="F4008" t="s">
        <v>5911</v>
      </c>
      <c r="G4008" t="s">
        <v>2787</v>
      </c>
      <c r="H4008" t="str">
        <f>IF(_xlfn.XLOOKUP(E4008,LD_01[DOCUMENTO],LD_01[REVISÃO])=F4008,"VIGENTE","OBSOLETO")</f>
        <v>VIGENTE</v>
      </c>
      <c r="I4008" t="s">
        <v>7477</v>
      </c>
      <c r="J4008" t="s">
        <v>5915</v>
      </c>
      <c r="K4008" t="str">
        <f t="shared" si="240"/>
        <v>MSV-163MS-373-385</v>
      </c>
      <c r="L4008" t="str">
        <f>_xlfn.XLOOKUP(E4008,LD_PROJETOS!A:A,LD_PROJETOS!H:H)</f>
        <v>ES</v>
      </c>
      <c r="M4008" t="str">
        <f t="shared" si="241"/>
        <v/>
      </c>
      <c r="N4008" t="str">
        <f t="shared" si="242"/>
        <v>C:\Users\luis.nunes\OneDrive - ATERPA\00.SERVIDOR\SALA TÉCNICA\00.PROJETOS\02.DOCUMENTOS\ANO 02\MSV-163MS-373-385\ES</v>
      </c>
    </row>
    <row r="4009" spans="1:14" x14ac:dyDescent="0.3">
      <c r="A4009" t="s">
        <v>6624</v>
      </c>
      <c r="B4009">
        <v>337649</v>
      </c>
      <c r="C4009" t="s">
        <v>7118</v>
      </c>
      <c r="D4009" s="11">
        <v>46041</v>
      </c>
      <c r="E4009" t="s">
        <v>7230</v>
      </c>
      <c r="F4009" t="s">
        <v>5911</v>
      </c>
      <c r="G4009" t="s">
        <v>2788</v>
      </c>
      <c r="H4009" t="str">
        <f>IF(_xlfn.XLOOKUP(E4009,LD_01[DOCUMENTO],LD_01[REVISÃO])=F4009,"VIGENTE","OBSOLETO")</f>
        <v>VIGENTE</v>
      </c>
      <c r="I4009" t="s">
        <v>7477</v>
      </c>
      <c r="J4009" t="s">
        <v>5915</v>
      </c>
      <c r="K4009" t="str">
        <f t="shared" si="240"/>
        <v>MSV-163MS-373-385</v>
      </c>
      <c r="L4009" t="str">
        <f>_xlfn.XLOOKUP(E4009,LD_PROJETOS!A:A,LD_PROJETOS!H:H)</f>
        <v>ES</v>
      </c>
      <c r="M4009" t="str">
        <f t="shared" si="241"/>
        <v/>
      </c>
      <c r="N4009" t="str">
        <f t="shared" si="242"/>
        <v>C:\Users\luis.nunes\OneDrive - ATERPA\00.SERVIDOR\SALA TÉCNICA\00.PROJETOS\02.DOCUMENTOS\ANO 02\MSV-163MS-373-385\ES</v>
      </c>
    </row>
    <row r="4010" spans="1:14" x14ac:dyDescent="0.3">
      <c r="A4010" t="s">
        <v>6625</v>
      </c>
      <c r="B4010">
        <v>656716</v>
      </c>
      <c r="C4010" t="s">
        <v>7118</v>
      </c>
      <c r="D4010" s="11">
        <v>46041</v>
      </c>
      <c r="E4010" t="s">
        <v>7231</v>
      </c>
      <c r="F4010" t="s">
        <v>5911</v>
      </c>
      <c r="G4010" t="s">
        <v>2787</v>
      </c>
      <c r="H4010" t="str">
        <f>IF(_xlfn.XLOOKUP(E4010,LD_01[DOCUMENTO],LD_01[REVISÃO])=F4010,"VIGENTE","OBSOLETO")</f>
        <v>VIGENTE</v>
      </c>
      <c r="I4010" t="s">
        <v>7477</v>
      </c>
      <c r="J4010" t="s">
        <v>5915</v>
      </c>
      <c r="K4010" t="str">
        <f t="shared" si="240"/>
        <v>MSV-163MS-373-385</v>
      </c>
      <c r="L4010" t="str">
        <f>_xlfn.XLOOKUP(E4010,LD_PROJETOS!A:A,LD_PROJETOS!H:H)</f>
        <v>ES</v>
      </c>
      <c r="M4010" t="str">
        <f t="shared" si="241"/>
        <v/>
      </c>
      <c r="N4010" t="str">
        <f t="shared" si="242"/>
        <v>C:\Users\luis.nunes\OneDrive - ATERPA\00.SERVIDOR\SALA TÉCNICA\00.PROJETOS\02.DOCUMENTOS\ANO 02\MSV-163MS-373-385\ES</v>
      </c>
    </row>
    <row r="4011" spans="1:14" x14ac:dyDescent="0.3">
      <c r="A4011" t="s">
        <v>6626</v>
      </c>
      <c r="B4011">
        <v>442651</v>
      </c>
      <c r="C4011" t="s">
        <v>7118</v>
      </c>
      <c r="D4011" s="11">
        <v>46041</v>
      </c>
      <c r="E4011" t="s">
        <v>7231</v>
      </c>
      <c r="F4011" t="s">
        <v>5911</v>
      </c>
      <c r="G4011" t="s">
        <v>2788</v>
      </c>
      <c r="H4011" t="str">
        <f>IF(_xlfn.XLOOKUP(E4011,LD_01[DOCUMENTO],LD_01[REVISÃO])=F4011,"VIGENTE","OBSOLETO")</f>
        <v>VIGENTE</v>
      </c>
      <c r="I4011" t="s">
        <v>7477</v>
      </c>
      <c r="J4011" t="s">
        <v>5915</v>
      </c>
      <c r="K4011" t="str">
        <f t="shared" si="240"/>
        <v>MSV-163MS-373-385</v>
      </c>
      <c r="L4011" t="str">
        <f>_xlfn.XLOOKUP(E4011,LD_PROJETOS!A:A,LD_PROJETOS!H:H)</f>
        <v>ES</v>
      </c>
      <c r="M4011" t="str">
        <f t="shared" si="241"/>
        <v/>
      </c>
      <c r="N4011" t="str">
        <f t="shared" si="242"/>
        <v>C:\Users\luis.nunes\OneDrive - ATERPA\00.SERVIDOR\SALA TÉCNICA\00.PROJETOS\02.DOCUMENTOS\ANO 02\MSV-163MS-373-385\ES</v>
      </c>
    </row>
    <row r="4012" spans="1:14" x14ac:dyDescent="0.3">
      <c r="A4012" t="s">
        <v>6627</v>
      </c>
      <c r="B4012">
        <v>567666</v>
      </c>
      <c r="C4012" t="s">
        <v>7118</v>
      </c>
      <c r="D4012" s="11">
        <v>46041</v>
      </c>
      <c r="E4012" t="s">
        <v>7232</v>
      </c>
      <c r="F4012" t="s">
        <v>5911</v>
      </c>
      <c r="G4012" t="s">
        <v>2787</v>
      </c>
      <c r="H4012" t="str">
        <f>IF(_xlfn.XLOOKUP(E4012,LD_01[DOCUMENTO],LD_01[REVISÃO])=F4012,"VIGENTE","OBSOLETO")</f>
        <v>VIGENTE</v>
      </c>
      <c r="I4012" t="s">
        <v>7477</v>
      </c>
      <c r="J4012" t="s">
        <v>5915</v>
      </c>
      <c r="K4012" t="str">
        <f t="shared" si="240"/>
        <v>MSV-163MS-373-385</v>
      </c>
      <c r="L4012" t="str">
        <f>_xlfn.XLOOKUP(E4012,LD_PROJETOS!A:A,LD_PROJETOS!H:H)</f>
        <v>ES</v>
      </c>
      <c r="M4012" t="str">
        <f t="shared" si="241"/>
        <v/>
      </c>
      <c r="N4012" t="str">
        <f t="shared" si="242"/>
        <v>C:\Users\luis.nunes\OneDrive - ATERPA\00.SERVIDOR\SALA TÉCNICA\00.PROJETOS\02.DOCUMENTOS\ANO 02\MSV-163MS-373-385\ES</v>
      </c>
    </row>
    <row r="4013" spans="1:14" x14ac:dyDescent="0.3">
      <c r="A4013" t="s">
        <v>6628</v>
      </c>
      <c r="B4013">
        <v>261147</v>
      </c>
      <c r="C4013" t="s">
        <v>7118</v>
      </c>
      <c r="D4013" s="11">
        <v>46041</v>
      </c>
      <c r="E4013" t="s">
        <v>7232</v>
      </c>
      <c r="F4013" t="s">
        <v>5911</v>
      </c>
      <c r="G4013" t="s">
        <v>2788</v>
      </c>
      <c r="H4013" t="str">
        <f>IF(_xlfn.XLOOKUP(E4013,LD_01[DOCUMENTO],LD_01[REVISÃO])=F4013,"VIGENTE","OBSOLETO")</f>
        <v>VIGENTE</v>
      </c>
      <c r="I4013" t="s">
        <v>7477</v>
      </c>
      <c r="J4013" t="s">
        <v>5915</v>
      </c>
      <c r="K4013" t="str">
        <f t="shared" si="240"/>
        <v>MSV-163MS-373-385</v>
      </c>
      <c r="L4013" t="str">
        <f>_xlfn.XLOOKUP(E4013,LD_PROJETOS!A:A,LD_PROJETOS!H:H)</f>
        <v>ES</v>
      </c>
      <c r="M4013" t="str">
        <f t="shared" si="241"/>
        <v/>
      </c>
      <c r="N4013" t="str">
        <f t="shared" si="242"/>
        <v>C:\Users\luis.nunes\OneDrive - ATERPA\00.SERVIDOR\SALA TÉCNICA\00.PROJETOS\02.DOCUMENTOS\ANO 02\MSV-163MS-373-385\ES</v>
      </c>
    </row>
    <row r="4014" spans="1:14" x14ac:dyDescent="0.3">
      <c r="A4014" t="s">
        <v>6629</v>
      </c>
      <c r="B4014">
        <v>588180</v>
      </c>
      <c r="C4014" t="s">
        <v>7118</v>
      </c>
      <c r="D4014" s="11">
        <v>46041</v>
      </c>
      <c r="E4014" t="s">
        <v>7233</v>
      </c>
      <c r="F4014" t="s">
        <v>5911</v>
      </c>
      <c r="G4014" t="s">
        <v>2787</v>
      </c>
      <c r="H4014" t="str">
        <f>IF(_xlfn.XLOOKUP(E4014,LD_01[DOCUMENTO],LD_01[REVISÃO])=F4014,"VIGENTE","OBSOLETO")</f>
        <v>VIGENTE</v>
      </c>
      <c r="I4014" t="s">
        <v>7477</v>
      </c>
      <c r="J4014" t="s">
        <v>5915</v>
      </c>
      <c r="K4014" t="str">
        <f t="shared" si="240"/>
        <v>MSV-163MS-373-385</v>
      </c>
      <c r="L4014" t="str">
        <f>_xlfn.XLOOKUP(E4014,LD_PROJETOS!A:A,LD_PROJETOS!H:H)</f>
        <v>ES</v>
      </c>
      <c r="M4014" t="str">
        <f t="shared" si="241"/>
        <v/>
      </c>
      <c r="N4014" t="str">
        <f t="shared" si="242"/>
        <v>C:\Users\luis.nunes\OneDrive - ATERPA\00.SERVIDOR\SALA TÉCNICA\00.PROJETOS\02.DOCUMENTOS\ANO 02\MSV-163MS-373-385\ES</v>
      </c>
    </row>
    <row r="4015" spans="1:14" x14ac:dyDescent="0.3">
      <c r="A4015" t="s">
        <v>6630</v>
      </c>
      <c r="B4015">
        <v>217299</v>
      </c>
      <c r="C4015" t="s">
        <v>7118</v>
      </c>
      <c r="D4015" s="11">
        <v>46041</v>
      </c>
      <c r="E4015" t="s">
        <v>7233</v>
      </c>
      <c r="F4015" t="s">
        <v>5911</v>
      </c>
      <c r="G4015" t="s">
        <v>2788</v>
      </c>
      <c r="H4015" t="str">
        <f>IF(_xlfn.XLOOKUP(E4015,LD_01[DOCUMENTO],LD_01[REVISÃO])=F4015,"VIGENTE","OBSOLETO")</f>
        <v>VIGENTE</v>
      </c>
      <c r="I4015" t="s">
        <v>7477</v>
      </c>
      <c r="J4015" t="s">
        <v>5915</v>
      </c>
      <c r="K4015" t="str">
        <f t="shared" si="240"/>
        <v>MSV-163MS-373-385</v>
      </c>
      <c r="L4015" t="str">
        <f>_xlfn.XLOOKUP(E4015,LD_PROJETOS!A:A,LD_PROJETOS!H:H)</f>
        <v>ES</v>
      </c>
      <c r="M4015" t="str">
        <f t="shared" si="241"/>
        <v/>
      </c>
      <c r="N4015" t="str">
        <f t="shared" si="242"/>
        <v>C:\Users\luis.nunes\OneDrive - ATERPA\00.SERVIDOR\SALA TÉCNICA\00.PROJETOS\02.DOCUMENTOS\ANO 02\MSV-163MS-373-385\ES</v>
      </c>
    </row>
    <row r="4016" spans="1:14" x14ac:dyDescent="0.3">
      <c r="A4016" t="s">
        <v>6631</v>
      </c>
      <c r="B4016">
        <v>718705</v>
      </c>
      <c r="C4016" t="s">
        <v>7118</v>
      </c>
      <c r="D4016" s="11">
        <v>46041</v>
      </c>
      <c r="E4016" t="s">
        <v>7234</v>
      </c>
      <c r="F4016" t="s">
        <v>5911</v>
      </c>
      <c r="G4016" t="s">
        <v>2787</v>
      </c>
      <c r="H4016" t="str">
        <f>IF(_xlfn.XLOOKUP(E4016,LD_01[DOCUMENTO],LD_01[REVISÃO])=F4016,"VIGENTE","OBSOLETO")</f>
        <v>VIGENTE</v>
      </c>
      <c r="I4016" t="s">
        <v>7477</v>
      </c>
      <c r="J4016" t="s">
        <v>5915</v>
      </c>
      <c r="K4016" t="str">
        <f t="shared" si="240"/>
        <v>MSV-163MS-373-385</v>
      </c>
      <c r="L4016" t="str">
        <f>_xlfn.XLOOKUP(E4016,LD_PROJETOS!A:A,LD_PROJETOS!H:H)</f>
        <v>ES</v>
      </c>
      <c r="M4016" t="str">
        <f t="shared" si="241"/>
        <v/>
      </c>
      <c r="N4016" t="str">
        <f t="shared" si="242"/>
        <v>C:\Users\luis.nunes\OneDrive - ATERPA\00.SERVIDOR\SALA TÉCNICA\00.PROJETOS\02.DOCUMENTOS\ANO 02\MSV-163MS-373-385\ES</v>
      </c>
    </row>
    <row r="4017" spans="1:14" x14ac:dyDescent="0.3">
      <c r="A4017" t="s">
        <v>6632</v>
      </c>
      <c r="B4017">
        <v>372006</v>
      </c>
      <c r="C4017" t="s">
        <v>7118</v>
      </c>
      <c r="D4017" s="11">
        <v>46041</v>
      </c>
      <c r="E4017" t="s">
        <v>7234</v>
      </c>
      <c r="F4017" t="s">
        <v>5911</v>
      </c>
      <c r="G4017" t="s">
        <v>2788</v>
      </c>
      <c r="H4017" t="str">
        <f>IF(_xlfn.XLOOKUP(E4017,LD_01[DOCUMENTO],LD_01[REVISÃO])=F4017,"VIGENTE","OBSOLETO")</f>
        <v>VIGENTE</v>
      </c>
      <c r="I4017" t="s">
        <v>7477</v>
      </c>
      <c r="J4017" t="s">
        <v>5915</v>
      </c>
      <c r="K4017" t="str">
        <f t="shared" si="240"/>
        <v>MSV-163MS-373-385</v>
      </c>
      <c r="L4017" t="str">
        <f>_xlfn.XLOOKUP(E4017,LD_PROJETOS!A:A,LD_PROJETOS!H:H)</f>
        <v>ES</v>
      </c>
      <c r="M4017" t="str">
        <f t="shared" si="241"/>
        <v/>
      </c>
      <c r="N4017" t="str">
        <f t="shared" si="242"/>
        <v>C:\Users\luis.nunes\OneDrive - ATERPA\00.SERVIDOR\SALA TÉCNICA\00.PROJETOS\02.DOCUMENTOS\ANO 02\MSV-163MS-373-385\ES</v>
      </c>
    </row>
    <row r="4018" spans="1:14" x14ac:dyDescent="0.3">
      <c r="A4018" t="s">
        <v>6633</v>
      </c>
      <c r="B4018">
        <v>620332</v>
      </c>
      <c r="C4018" t="s">
        <v>7118</v>
      </c>
      <c r="D4018" s="11">
        <v>46041</v>
      </c>
      <c r="E4018" t="s">
        <v>7235</v>
      </c>
      <c r="F4018" t="s">
        <v>5911</v>
      </c>
      <c r="G4018" t="s">
        <v>2787</v>
      </c>
      <c r="H4018" t="str">
        <f>IF(_xlfn.XLOOKUP(E4018,LD_01[DOCUMENTO],LD_01[REVISÃO])=F4018,"VIGENTE","OBSOLETO")</f>
        <v>VIGENTE</v>
      </c>
      <c r="I4018" t="s">
        <v>7477</v>
      </c>
      <c r="J4018" t="s">
        <v>5915</v>
      </c>
      <c r="K4018" t="str">
        <f t="shared" si="240"/>
        <v>MSV-163MS-373-385</v>
      </c>
      <c r="L4018" t="str">
        <f>_xlfn.XLOOKUP(E4018,LD_PROJETOS!A:A,LD_PROJETOS!H:H)</f>
        <v>ES</v>
      </c>
      <c r="M4018" t="str">
        <f t="shared" si="241"/>
        <v/>
      </c>
      <c r="N4018" t="str">
        <f t="shared" si="242"/>
        <v>C:\Users\luis.nunes\OneDrive - ATERPA\00.SERVIDOR\SALA TÉCNICA\00.PROJETOS\02.DOCUMENTOS\ANO 02\MSV-163MS-373-385\ES</v>
      </c>
    </row>
    <row r="4019" spans="1:14" x14ac:dyDescent="0.3">
      <c r="A4019" t="s">
        <v>6634</v>
      </c>
      <c r="B4019">
        <v>302721</v>
      </c>
      <c r="C4019" t="s">
        <v>7118</v>
      </c>
      <c r="D4019" s="11">
        <v>46041</v>
      </c>
      <c r="E4019" t="s">
        <v>7235</v>
      </c>
      <c r="F4019" t="s">
        <v>5911</v>
      </c>
      <c r="G4019" t="s">
        <v>2788</v>
      </c>
      <c r="H4019" t="str">
        <f>IF(_xlfn.XLOOKUP(E4019,LD_01[DOCUMENTO],LD_01[REVISÃO])=F4019,"VIGENTE","OBSOLETO")</f>
        <v>VIGENTE</v>
      </c>
      <c r="I4019" t="s">
        <v>7477</v>
      </c>
      <c r="J4019" t="s">
        <v>5915</v>
      </c>
      <c r="K4019" t="str">
        <f t="shared" si="240"/>
        <v>MSV-163MS-373-385</v>
      </c>
      <c r="L4019" t="str">
        <f>_xlfn.XLOOKUP(E4019,LD_PROJETOS!A:A,LD_PROJETOS!H:H)</f>
        <v>ES</v>
      </c>
      <c r="M4019" t="str">
        <f t="shared" si="241"/>
        <v/>
      </c>
      <c r="N4019" t="str">
        <f t="shared" si="242"/>
        <v>C:\Users\luis.nunes\OneDrive - ATERPA\00.SERVIDOR\SALA TÉCNICA\00.PROJETOS\02.DOCUMENTOS\ANO 02\MSV-163MS-373-385\ES</v>
      </c>
    </row>
    <row r="4020" spans="1:14" x14ac:dyDescent="0.3">
      <c r="A4020" t="s">
        <v>6635</v>
      </c>
      <c r="B4020">
        <v>14508022</v>
      </c>
      <c r="C4020" t="s">
        <v>7118</v>
      </c>
      <c r="D4020" s="11">
        <v>46041</v>
      </c>
      <c r="E4020" t="s">
        <v>7236</v>
      </c>
      <c r="F4020" t="s">
        <v>5907</v>
      </c>
      <c r="G4020" t="s">
        <v>3477</v>
      </c>
      <c r="H4020" t="str">
        <f>IF(_xlfn.XLOOKUP(E4020,LD_01[DOCUMENTO],LD_01[REVISÃO])=F4020,"VIGENTE","OBSOLETO")</f>
        <v>VIGENTE</v>
      </c>
      <c r="I4020" t="s">
        <v>7477</v>
      </c>
      <c r="J4020" t="s">
        <v>5915</v>
      </c>
      <c r="K4020" t="str">
        <f t="shared" si="240"/>
        <v>MSV-163MS-373-385</v>
      </c>
      <c r="L4020" t="str">
        <f>_xlfn.XLOOKUP(E4020,LD_PROJETOS!A:A,LD_PROJETOS!H:H)</f>
        <v>ES</v>
      </c>
      <c r="M4020" t="str">
        <f t="shared" si="241"/>
        <v/>
      </c>
      <c r="N4020" t="str">
        <f t="shared" si="242"/>
        <v>C:\Users\luis.nunes\OneDrive - ATERPA\00.SERVIDOR\SALA TÉCNICA\00.PROJETOS\02.DOCUMENTOS\ANO 02\MSV-163MS-373-385\ES</v>
      </c>
    </row>
    <row r="4021" spans="1:14" x14ac:dyDescent="0.3">
      <c r="A4021" t="s">
        <v>6636</v>
      </c>
      <c r="B4021">
        <v>8480345</v>
      </c>
      <c r="C4021" t="s">
        <v>7118</v>
      </c>
      <c r="D4021" s="11">
        <v>46041</v>
      </c>
      <c r="E4021" t="s">
        <v>7236</v>
      </c>
      <c r="F4021" t="s">
        <v>5907</v>
      </c>
      <c r="G4021" t="s">
        <v>2788</v>
      </c>
      <c r="H4021" t="str">
        <f>IF(_xlfn.XLOOKUP(E4021,LD_01[DOCUMENTO],LD_01[REVISÃO])=F4021,"VIGENTE","OBSOLETO")</f>
        <v>VIGENTE</v>
      </c>
      <c r="I4021" t="s">
        <v>7477</v>
      </c>
      <c r="J4021" t="s">
        <v>5915</v>
      </c>
      <c r="K4021" t="str">
        <f t="shared" si="240"/>
        <v>MSV-163MS-373-385</v>
      </c>
      <c r="L4021" t="str">
        <f>_xlfn.XLOOKUP(E4021,LD_PROJETOS!A:A,LD_PROJETOS!H:H)</f>
        <v>ES</v>
      </c>
      <c r="M4021" t="str">
        <f t="shared" si="241"/>
        <v/>
      </c>
      <c r="N4021" t="str">
        <f t="shared" si="242"/>
        <v>C:\Users\luis.nunes\OneDrive - ATERPA\00.SERVIDOR\SALA TÉCNICA\00.PROJETOS\02.DOCUMENTOS\ANO 02\MSV-163MS-373-385\ES</v>
      </c>
    </row>
    <row r="4022" spans="1:14" x14ac:dyDescent="0.3">
      <c r="A4022" t="s">
        <v>6637</v>
      </c>
      <c r="B4022">
        <v>5170628</v>
      </c>
      <c r="C4022" t="s">
        <v>7118</v>
      </c>
      <c r="D4022" s="11">
        <v>46041</v>
      </c>
      <c r="E4022" t="s">
        <v>7237</v>
      </c>
      <c r="F4022" t="s">
        <v>5909</v>
      </c>
      <c r="G4022" t="s">
        <v>2787</v>
      </c>
      <c r="H4022" t="str">
        <f>IF(_xlfn.XLOOKUP(E4022,LD_01[DOCUMENTO],LD_01[REVISÃO])=F4022,"VIGENTE","OBSOLETO")</f>
        <v>VIGENTE</v>
      </c>
      <c r="I4022" t="s">
        <v>7477</v>
      </c>
      <c r="J4022" t="s">
        <v>5915</v>
      </c>
      <c r="K4022" t="str">
        <f t="shared" si="240"/>
        <v>MSV-163MS-373-385</v>
      </c>
      <c r="L4022" t="str">
        <f>_xlfn.XLOOKUP(E4022,LD_PROJETOS!A:A,LD_PROJETOS!H:H)</f>
        <v>GE</v>
      </c>
      <c r="M4022" t="str">
        <f t="shared" si="241"/>
        <v/>
      </c>
      <c r="N4022" t="str">
        <f t="shared" si="242"/>
        <v>C:\Users\luis.nunes\OneDrive - ATERPA\00.SERVIDOR\SALA TÉCNICA\00.PROJETOS\02.DOCUMENTOS\ANO 02\MSV-163MS-373-385\GE</v>
      </c>
    </row>
    <row r="4023" spans="1:14" x14ac:dyDescent="0.3">
      <c r="A4023" t="s">
        <v>6638</v>
      </c>
      <c r="B4023">
        <v>760229</v>
      </c>
      <c r="C4023" t="s">
        <v>7118</v>
      </c>
      <c r="D4023" s="11">
        <v>46041</v>
      </c>
      <c r="E4023" t="s">
        <v>7237</v>
      </c>
      <c r="F4023" t="s">
        <v>5909</v>
      </c>
      <c r="G4023" t="s">
        <v>2788</v>
      </c>
      <c r="H4023" t="str">
        <f>IF(_xlfn.XLOOKUP(E4023,LD_01[DOCUMENTO],LD_01[REVISÃO])=F4023,"VIGENTE","OBSOLETO")</f>
        <v>VIGENTE</v>
      </c>
      <c r="I4023" t="s">
        <v>7477</v>
      </c>
      <c r="J4023" t="s">
        <v>5915</v>
      </c>
      <c r="K4023" t="str">
        <f t="shared" si="240"/>
        <v>MSV-163MS-373-385</v>
      </c>
      <c r="L4023" t="str">
        <f>_xlfn.XLOOKUP(E4023,LD_PROJETOS!A:A,LD_PROJETOS!H:H)</f>
        <v>GE</v>
      </c>
      <c r="M4023" t="str">
        <f t="shared" si="241"/>
        <v/>
      </c>
      <c r="N4023" t="str">
        <f t="shared" si="242"/>
        <v>C:\Users\luis.nunes\OneDrive - ATERPA\00.SERVIDOR\SALA TÉCNICA\00.PROJETOS\02.DOCUMENTOS\ANO 02\MSV-163MS-373-385\GE</v>
      </c>
    </row>
    <row r="4024" spans="1:14" x14ac:dyDescent="0.3">
      <c r="A4024" t="s">
        <v>6639</v>
      </c>
      <c r="B4024">
        <v>5162112</v>
      </c>
      <c r="C4024" t="s">
        <v>7118</v>
      </c>
      <c r="D4024" s="11">
        <v>46041</v>
      </c>
      <c r="E4024" t="s">
        <v>7238</v>
      </c>
      <c r="F4024" t="s">
        <v>5909</v>
      </c>
      <c r="G4024" t="s">
        <v>2787</v>
      </c>
      <c r="H4024" t="str">
        <f>IF(_xlfn.XLOOKUP(E4024,LD_01[DOCUMENTO],LD_01[REVISÃO])=F4024,"VIGENTE","OBSOLETO")</f>
        <v>VIGENTE</v>
      </c>
      <c r="I4024" t="s">
        <v>7477</v>
      </c>
      <c r="J4024" t="s">
        <v>5915</v>
      </c>
      <c r="K4024" t="str">
        <f t="shared" si="240"/>
        <v>MSV-163MS-373-385</v>
      </c>
      <c r="L4024" t="str">
        <f>_xlfn.XLOOKUP(E4024,LD_PROJETOS!A:A,LD_PROJETOS!H:H)</f>
        <v>GE</v>
      </c>
      <c r="M4024" t="str">
        <f t="shared" si="241"/>
        <v/>
      </c>
      <c r="N4024" t="str">
        <f t="shared" si="242"/>
        <v>C:\Users\luis.nunes\OneDrive - ATERPA\00.SERVIDOR\SALA TÉCNICA\00.PROJETOS\02.DOCUMENTOS\ANO 02\MSV-163MS-373-385\GE</v>
      </c>
    </row>
    <row r="4025" spans="1:14" x14ac:dyDescent="0.3">
      <c r="A4025" t="s">
        <v>6640</v>
      </c>
      <c r="B4025">
        <v>709893</v>
      </c>
      <c r="C4025" t="s">
        <v>7118</v>
      </c>
      <c r="D4025" s="11">
        <v>46041</v>
      </c>
      <c r="E4025" t="s">
        <v>7238</v>
      </c>
      <c r="F4025" t="s">
        <v>5909</v>
      </c>
      <c r="G4025" t="s">
        <v>2788</v>
      </c>
      <c r="H4025" t="str">
        <f>IF(_xlfn.XLOOKUP(E4025,LD_01[DOCUMENTO],LD_01[REVISÃO])=F4025,"VIGENTE","OBSOLETO")</f>
        <v>VIGENTE</v>
      </c>
      <c r="I4025" t="s">
        <v>7477</v>
      </c>
      <c r="J4025" t="s">
        <v>5915</v>
      </c>
      <c r="K4025" t="str">
        <f t="shared" si="240"/>
        <v>MSV-163MS-373-385</v>
      </c>
      <c r="L4025" t="str">
        <f>_xlfn.XLOOKUP(E4025,LD_PROJETOS!A:A,LD_PROJETOS!H:H)</f>
        <v>GE</v>
      </c>
      <c r="M4025" t="str">
        <f t="shared" si="241"/>
        <v/>
      </c>
      <c r="N4025" t="str">
        <f t="shared" si="242"/>
        <v>C:\Users\luis.nunes\OneDrive - ATERPA\00.SERVIDOR\SALA TÉCNICA\00.PROJETOS\02.DOCUMENTOS\ANO 02\MSV-163MS-373-385\GE</v>
      </c>
    </row>
    <row r="4026" spans="1:14" x14ac:dyDescent="0.3">
      <c r="A4026" t="s">
        <v>6641</v>
      </c>
      <c r="B4026">
        <v>5180611</v>
      </c>
      <c r="C4026" t="s">
        <v>7118</v>
      </c>
      <c r="D4026" s="11">
        <v>46041</v>
      </c>
      <c r="E4026" t="s">
        <v>7239</v>
      </c>
      <c r="F4026" t="s">
        <v>5909</v>
      </c>
      <c r="G4026" t="s">
        <v>2787</v>
      </c>
      <c r="H4026" t="str">
        <f>IF(_xlfn.XLOOKUP(E4026,LD_01[DOCUMENTO],LD_01[REVISÃO])=F4026,"VIGENTE","OBSOLETO")</f>
        <v>VIGENTE</v>
      </c>
      <c r="I4026" t="s">
        <v>7477</v>
      </c>
      <c r="J4026" t="s">
        <v>5915</v>
      </c>
      <c r="K4026" t="str">
        <f t="shared" si="240"/>
        <v>MSV-163MS-373-385</v>
      </c>
      <c r="L4026" t="str">
        <f>_xlfn.XLOOKUP(E4026,LD_PROJETOS!A:A,LD_PROJETOS!H:H)</f>
        <v>GE</v>
      </c>
      <c r="M4026" t="str">
        <f t="shared" si="241"/>
        <v/>
      </c>
      <c r="N4026" t="str">
        <f t="shared" si="242"/>
        <v>C:\Users\luis.nunes\OneDrive - ATERPA\00.SERVIDOR\SALA TÉCNICA\00.PROJETOS\02.DOCUMENTOS\ANO 02\MSV-163MS-373-385\GE</v>
      </c>
    </row>
    <row r="4027" spans="1:14" x14ac:dyDescent="0.3">
      <c r="A4027" t="s">
        <v>6642</v>
      </c>
      <c r="B4027">
        <v>687940</v>
      </c>
      <c r="C4027" t="s">
        <v>7118</v>
      </c>
      <c r="D4027" s="11">
        <v>46041</v>
      </c>
      <c r="E4027" t="s">
        <v>7239</v>
      </c>
      <c r="F4027" t="s">
        <v>5909</v>
      </c>
      <c r="G4027" t="s">
        <v>2788</v>
      </c>
      <c r="H4027" t="str">
        <f>IF(_xlfn.XLOOKUP(E4027,LD_01[DOCUMENTO],LD_01[REVISÃO])=F4027,"VIGENTE","OBSOLETO")</f>
        <v>VIGENTE</v>
      </c>
      <c r="I4027" t="s">
        <v>7477</v>
      </c>
      <c r="J4027" t="s">
        <v>5915</v>
      </c>
      <c r="K4027" t="str">
        <f t="shared" si="240"/>
        <v>MSV-163MS-373-385</v>
      </c>
      <c r="L4027" t="str">
        <f>_xlfn.XLOOKUP(E4027,LD_PROJETOS!A:A,LD_PROJETOS!H:H)</f>
        <v>GE</v>
      </c>
      <c r="M4027" t="str">
        <f t="shared" si="241"/>
        <v/>
      </c>
      <c r="N4027" t="str">
        <f t="shared" si="242"/>
        <v>C:\Users\luis.nunes\OneDrive - ATERPA\00.SERVIDOR\SALA TÉCNICA\00.PROJETOS\02.DOCUMENTOS\ANO 02\MSV-163MS-373-385\GE</v>
      </c>
    </row>
    <row r="4028" spans="1:14" x14ac:dyDescent="0.3">
      <c r="A4028" t="s">
        <v>6643</v>
      </c>
      <c r="B4028">
        <v>5162340</v>
      </c>
      <c r="C4028" t="s">
        <v>7118</v>
      </c>
      <c r="D4028" s="11">
        <v>46041</v>
      </c>
      <c r="E4028" t="s">
        <v>7240</v>
      </c>
      <c r="F4028" t="s">
        <v>5909</v>
      </c>
      <c r="G4028" t="s">
        <v>2787</v>
      </c>
      <c r="H4028" t="str">
        <f>IF(_xlfn.XLOOKUP(E4028,LD_01[DOCUMENTO],LD_01[REVISÃO])=F4028,"VIGENTE","OBSOLETO")</f>
        <v>VIGENTE</v>
      </c>
      <c r="I4028" t="s">
        <v>7477</v>
      </c>
      <c r="J4028" t="s">
        <v>5915</v>
      </c>
      <c r="K4028" t="str">
        <f t="shared" si="240"/>
        <v>MSV-163MS-373-385</v>
      </c>
      <c r="L4028" t="str">
        <f>_xlfn.XLOOKUP(E4028,LD_PROJETOS!A:A,LD_PROJETOS!H:H)</f>
        <v>GE</v>
      </c>
      <c r="M4028" t="str">
        <f t="shared" si="241"/>
        <v/>
      </c>
      <c r="N4028" t="str">
        <f t="shared" si="242"/>
        <v>C:\Users\luis.nunes\OneDrive - ATERPA\00.SERVIDOR\SALA TÉCNICA\00.PROJETOS\02.DOCUMENTOS\ANO 02\MSV-163MS-373-385\GE</v>
      </c>
    </row>
    <row r="4029" spans="1:14" x14ac:dyDescent="0.3">
      <c r="A4029" t="s">
        <v>6644</v>
      </c>
      <c r="B4029">
        <v>758913</v>
      </c>
      <c r="C4029" t="s">
        <v>7118</v>
      </c>
      <c r="D4029" s="11">
        <v>46041</v>
      </c>
      <c r="E4029" t="s">
        <v>7240</v>
      </c>
      <c r="F4029" t="s">
        <v>5909</v>
      </c>
      <c r="G4029" t="s">
        <v>2788</v>
      </c>
      <c r="H4029" t="str">
        <f>IF(_xlfn.XLOOKUP(E4029,LD_01[DOCUMENTO],LD_01[REVISÃO])=F4029,"VIGENTE","OBSOLETO")</f>
        <v>VIGENTE</v>
      </c>
      <c r="I4029" t="s">
        <v>7477</v>
      </c>
      <c r="J4029" t="s">
        <v>5915</v>
      </c>
      <c r="K4029" t="str">
        <f t="shared" si="240"/>
        <v>MSV-163MS-373-385</v>
      </c>
      <c r="L4029" t="str">
        <f>_xlfn.XLOOKUP(E4029,LD_PROJETOS!A:A,LD_PROJETOS!H:H)</f>
        <v>GE</v>
      </c>
      <c r="M4029" t="str">
        <f t="shared" si="241"/>
        <v/>
      </c>
      <c r="N4029" t="str">
        <f t="shared" si="242"/>
        <v>C:\Users\luis.nunes\OneDrive - ATERPA\00.SERVIDOR\SALA TÉCNICA\00.PROJETOS\02.DOCUMENTOS\ANO 02\MSV-163MS-373-385\GE</v>
      </c>
    </row>
    <row r="4030" spans="1:14" x14ac:dyDescent="0.3">
      <c r="A4030" t="s">
        <v>6645</v>
      </c>
      <c r="B4030">
        <v>5167296</v>
      </c>
      <c r="C4030" t="s">
        <v>7118</v>
      </c>
      <c r="D4030" s="11">
        <v>46041</v>
      </c>
      <c r="E4030" t="s">
        <v>7241</v>
      </c>
      <c r="F4030" t="s">
        <v>5909</v>
      </c>
      <c r="G4030" t="s">
        <v>2787</v>
      </c>
      <c r="H4030" t="str">
        <f>IF(_xlfn.XLOOKUP(E4030,LD_01[DOCUMENTO],LD_01[REVISÃO])=F4030,"VIGENTE","OBSOLETO")</f>
        <v>VIGENTE</v>
      </c>
      <c r="I4030" t="s">
        <v>7477</v>
      </c>
      <c r="J4030" t="s">
        <v>5915</v>
      </c>
      <c r="K4030" t="str">
        <f t="shared" si="240"/>
        <v>MSV-163MS-373-385</v>
      </c>
      <c r="L4030" t="str">
        <f>_xlfn.XLOOKUP(E4030,LD_PROJETOS!A:A,LD_PROJETOS!H:H)</f>
        <v>GE</v>
      </c>
      <c r="M4030" t="str">
        <f t="shared" si="241"/>
        <v/>
      </c>
      <c r="N4030" t="str">
        <f t="shared" si="242"/>
        <v>C:\Users\luis.nunes\OneDrive - ATERPA\00.SERVIDOR\SALA TÉCNICA\00.PROJETOS\02.DOCUMENTOS\ANO 02\MSV-163MS-373-385\GE</v>
      </c>
    </row>
    <row r="4031" spans="1:14" x14ac:dyDescent="0.3">
      <c r="A4031" t="s">
        <v>6646</v>
      </c>
      <c r="B4031">
        <v>762844</v>
      </c>
      <c r="C4031" t="s">
        <v>7118</v>
      </c>
      <c r="D4031" s="11">
        <v>46041</v>
      </c>
      <c r="E4031" t="s">
        <v>7241</v>
      </c>
      <c r="F4031" t="s">
        <v>5909</v>
      </c>
      <c r="G4031" t="s">
        <v>2788</v>
      </c>
      <c r="H4031" t="str">
        <f>IF(_xlfn.XLOOKUP(E4031,LD_01[DOCUMENTO],LD_01[REVISÃO])=F4031,"VIGENTE","OBSOLETO")</f>
        <v>VIGENTE</v>
      </c>
      <c r="I4031" t="s">
        <v>7477</v>
      </c>
      <c r="J4031" t="s">
        <v>5915</v>
      </c>
      <c r="K4031" t="str">
        <f t="shared" si="240"/>
        <v>MSV-163MS-373-385</v>
      </c>
      <c r="L4031" t="str">
        <f>_xlfn.XLOOKUP(E4031,LD_PROJETOS!A:A,LD_PROJETOS!H:H)</f>
        <v>GE</v>
      </c>
      <c r="M4031" t="str">
        <f t="shared" si="241"/>
        <v/>
      </c>
      <c r="N4031" t="str">
        <f t="shared" si="242"/>
        <v>C:\Users\luis.nunes\OneDrive - ATERPA\00.SERVIDOR\SALA TÉCNICA\00.PROJETOS\02.DOCUMENTOS\ANO 02\MSV-163MS-373-385\GE</v>
      </c>
    </row>
    <row r="4032" spans="1:14" x14ac:dyDescent="0.3">
      <c r="A4032" t="s">
        <v>6647</v>
      </c>
      <c r="B4032">
        <v>5581093</v>
      </c>
      <c r="C4032" t="s">
        <v>7118</v>
      </c>
      <c r="D4032" s="11">
        <v>46041</v>
      </c>
      <c r="E4032" t="s">
        <v>7242</v>
      </c>
      <c r="F4032" t="s">
        <v>5909</v>
      </c>
      <c r="G4032" t="s">
        <v>2787</v>
      </c>
      <c r="H4032" t="str">
        <f>IF(_xlfn.XLOOKUP(E4032,LD_01[DOCUMENTO],LD_01[REVISÃO])=F4032,"VIGENTE","OBSOLETO")</f>
        <v>VIGENTE</v>
      </c>
      <c r="I4032" t="s">
        <v>7477</v>
      </c>
      <c r="J4032" t="s">
        <v>5915</v>
      </c>
      <c r="K4032" t="str">
        <f t="shared" si="240"/>
        <v>MSV-163MS-373-385</v>
      </c>
      <c r="L4032" t="str">
        <f>_xlfn.XLOOKUP(E4032,LD_PROJETOS!A:A,LD_PROJETOS!H:H)</f>
        <v>GE</v>
      </c>
      <c r="M4032" t="str">
        <f t="shared" si="241"/>
        <v/>
      </c>
      <c r="N4032" t="str">
        <f t="shared" si="242"/>
        <v>C:\Users\luis.nunes\OneDrive - ATERPA\00.SERVIDOR\SALA TÉCNICA\00.PROJETOS\02.DOCUMENTOS\ANO 02\MSV-163MS-373-385\GE</v>
      </c>
    </row>
    <row r="4033" spans="1:14" x14ac:dyDescent="0.3">
      <c r="A4033" t="s">
        <v>6648</v>
      </c>
      <c r="B4033">
        <v>894635</v>
      </c>
      <c r="C4033" t="s">
        <v>7118</v>
      </c>
      <c r="D4033" s="11">
        <v>46041</v>
      </c>
      <c r="E4033" t="s">
        <v>7242</v>
      </c>
      <c r="F4033" t="s">
        <v>5909</v>
      </c>
      <c r="G4033" t="s">
        <v>2788</v>
      </c>
      <c r="H4033" t="str">
        <f>IF(_xlfn.XLOOKUP(E4033,LD_01[DOCUMENTO],LD_01[REVISÃO])=F4033,"VIGENTE","OBSOLETO")</f>
        <v>VIGENTE</v>
      </c>
      <c r="I4033" t="s">
        <v>7477</v>
      </c>
      <c r="J4033" t="s">
        <v>5915</v>
      </c>
      <c r="K4033" t="str">
        <f t="shared" si="240"/>
        <v>MSV-163MS-373-385</v>
      </c>
      <c r="L4033" t="str">
        <f>_xlfn.XLOOKUP(E4033,LD_PROJETOS!A:A,LD_PROJETOS!H:H)</f>
        <v>GE</v>
      </c>
      <c r="M4033" t="str">
        <f t="shared" si="241"/>
        <v/>
      </c>
      <c r="N4033" t="str">
        <f t="shared" si="242"/>
        <v>C:\Users\luis.nunes\OneDrive - ATERPA\00.SERVIDOR\SALA TÉCNICA\00.PROJETOS\02.DOCUMENTOS\ANO 02\MSV-163MS-373-385\GE</v>
      </c>
    </row>
    <row r="4034" spans="1:14" x14ac:dyDescent="0.3">
      <c r="A4034" t="s">
        <v>6649</v>
      </c>
      <c r="B4034">
        <v>5558386</v>
      </c>
      <c r="C4034" t="s">
        <v>7118</v>
      </c>
      <c r="D4034" s="11">
        <v>46041</v>
      </c>
      <c r="E4034" t="s">
        <v>7243</v>
      </c>
      <c r="F4034" t="s">
        <v>5909</v>
      </c>
      <c r="G4034" t="s">
        <v>2787</v>
      </c>
      <c r="H4034" t="str">
        <f>IF(_xlfn.XLOOKUP(E4034,LD_01[DOCUMENTO],LD_01[REVISÃO])=F4034,"VIGENTE","OBSOLETO")</f>
        <v>VIGENTE</v>
      </c>
      <c r="I4034" t="s">
        <v>7477</v>
      </c>
      <c r="J4034" t="s">
        <v>5915</v>
      </c>
      <c r="K4034" t="str">
        <f t="shared" si="240"/>
        <v>MSV-163MS-373-385</v>
      </c>
      <c r="L4034" t="str">
        <f>_xlfn.XLOOKUP(E4034,LD_PROJETOS!A:A,LD_PROJETOS!H:H)</f>
        <v>GE</v>
      </c>
      <c r="M4034" t="str">
        <f t="shared" si="241"/>
        <v/>
      </c>
      <c r="N4034" t="str">
        <f t="shared" si="242"/>
        <v>C:\Users\luis.nunes\OneDrive - ATERPA\00.SERVIDOR\SALA TÉCNICA\00.PROJETOS\02.DOCUMENTOS\ANO 02\MSV-163MS-373-385\GE</v>
      </c>
    </row>
    <row r="4035" spans="1:14" x14ac:dyDescent="0.3">
      <c r="A4035" t="s">
        <v>6650</v>
      </c>
      <c r="B4035">
        <v>782641</v>
      </c>
      <c r="C4035" t="s">
        <v>7118</v>
      </c>
      <c r="D4035" s="11">
        <v>46041</v>
      </c>
      <c r="E4035" t="s">
        <v>7243</v>
      </c>
      <c r="F4035" t="s">
        <v>5909</v>
      </c>
      <c r="G4035" t="s">
        <v>2788</v>
      </c>
      <c r="H4035" t="str">
        <f>IF(_xlfn.XLOOKUP(E4035,LD_01[DOCUMENTO],LD_01[REVISÃO])=F4035,"VIGENTE","OBSOLETO")</f>
        <v>VIGENTE</v>
      </c>
      <c r="I4035" t="s">
        <v>7477</v>
      </c>
      <c r="J4035" t="s">
        <v>5915</v>
      </c>
      <c r="K4035" t="str">
        <f t="shared" si="240"/>
        <v>MSV-163MS-373-385</v>
      </c>
      <c r="L4035" t="str">
        <f>_xlfn.XLOOKUP(E4035,LD_PROJETOS!A:A,LD_PROJETOS!H:H)</f>
        <v>GE</v>
      </c>
      <c r="M4035" t="str">
        <f t="shared" si="241"/>
        <v/>
      </c>
      <c r="N4035" t="str">
        <f t="shared" si="242"/>
        <v>C:\Users\luis.nunes\OneDrive - ATERPA\00.SERVIDOR\SALA TÉCNICA\00.PROJETOS\02.DOCUMENTOS\ANO 02\MSV-163MS-373-385\GE</v>
      </c>
    </row>
    <row r="4036" spans="1:14" x14ac:dyDescent="0.3">
      <c r="A4036" t="s">
        <v>6651</v>
      </c>
      <c r="B4036">
        <v>5176408</v>
      </c>
      <c r="C4036" t="s">
        <v>7118</v>
      </c>
      <c r="D4036" s="11">
        <v>46041</v>
      </c>
      <c r="E4036" t="s">
        <v>7244</v>
      </c>
      <c r="F4036" t="s">
        <v>5909</v>
      </c>
      <c r="G4036" t="s">
        <v>2787</v>
      </c>
      <c r="H4036" t="str">
        <f>IF(_xlfn.XLOOKUP(E4036,LD_01[DOCUMENTO],LD_01[REVISÃO])=F4036,"VIGENTE","OBSOLETO")</f>
        <v>VIGENTE</v>
      </c>
      <c r="I4036" t="s">
        <v>7477</v>
      </c>
      <c r="J4036" t="s">
        <v>5915</v>
      </c>
      <c r="K4036" t="str">
        <f t="shared" si="240"/>
        <v>MSV-163MS-373-385</v>
      </c>
      <c r="L4036" t="str">
        <f>_xlfn.XLOOKUP(E4036,LD_PROJETOS!A:A,LD_PROJETOS!H:H)</f>
        <v>GE</v>
      </c>
      <c r="M4036" t="str">
        <f t="shared" si="241"/>
        <v/>
      </c>
      <c r="N4036" t="str">
        <f t="shared" si="242"/>
        <v>C:\Users\luis.nunes\OneDrive - ATERPA\00.SERVIDOR\SALA TÉCNICA\00.PROJETOS\02.DOCUMENTOS\ANO 02\MSV-163MS-373-385\GE</v>
      </c>
    </row>
    <row r="4037" spans="1:14" x14ac:dyDescent="0.3">
      <c r="A4037" t="s">
        <v>6652</v>
      </c>
      <c r="B4037">
        <v>693176</v>
      </c>
      <c r="C4037" t="s">
        <v>7118</v>
      </c>
      <c r="D4037" s="11">
        <v>46041</v>
      </c>
      <c r="E4037" t="s">
        <v>7244</v>
      </c>
      <c r="F4037" t="s">
        <v>5909</v>
      </c>
      <c r="G4037" t="s">
        <v>2788</v>
      </c>
      <c r="H4037" t="str">
        <f>IF(_xlfn.XLOOKUP(E4037,LD_01[DOCUMENTO],LD_01[REVISÃO])=F4037,"VIGENTE","OBSOLETO")</f>
        <v>VIGENTE</v>
      </c>
      <c r="I4037" t="s">
        <v>7477</v>
      </c>
      <c r="J4037" t="s">
        <v>5915</v>
      </c>
      <c r="K4037" t="str">
        <f t="shared" si="240"/>
        <v>MSV-163MS-373-385</v>
      </c>
      <c r="L4037" t="str">
        <f>_xlfn.XLOOKUP(E4037,LD_PROJETOS!A:A,LD_PROJETOS!H:H)</f>
        <v>GE</v>
      </c>
      <c r="M4037" t="str">
        <f t="shared" si="241"/>
        <v/>
      </c>
      <c r="N4037" t="str">
        <f t="shared" si="242"/>
        <v>C:\Users\luis.nunes\OneDrive - ATERPA\00.SERVIDOR\SALA TÉCNICA\00.PROJETOS\02.DOCUMENTOS\ANO 02\MSV-163MS-373-385\GE</v>
      </c>
    </row>
    <row r="4038" spans="1:14" x14ac:dyDescent="0.3">
      <c r="A4038" t="s">
        <v>6653</v>
      </c>
      <c r="B4038">
        <v>5161252</v>
      </c>
      <c r="C4038" t="s">
        <v>7118</v>
      </c>
      <c r="D4038" s="11">
        <v>46041</v>
      </c>
      <c r="E4038" t="s">
        <v>7245</v>
      </c>
      <c r="F4038" t="s">
        <v>5909</v>
      </c>
      <c r="G4038" t="s">
        <v>2787</v>
      </c>
      <c r="H4038" t="str">
        <f>IF(_xlfn.XLOOKUP(E4038,LD_01[DOCUMENTO],LD_01[REVISÃO])=F4038,"VIGENTE","OBSOLETO")</f>
        <v>VIGENTE</v>
      </c>
      <c r="I4038" t="s">
        <v>7477</v>
      </c>
      <c r="J4038" t="s">
        <v>5915</v>
      </c>
      <c r="K4038" t="str">
        <f t="shared" si="240"/>
        <v>MSV-163MS-373-385</v>
      </c>
      <c r="L4038" t="str">
        <f>_xlfn.XLOOKUP(E4038,LD_PROJETOS!A:A,LD_PROJETOS!H:H)</f>
        <v>GE</v>
      </c>
      <c r="M4038" t="str">
        <f t="shared" si="241"/>
        <v/>
      </c>
      <c r="N4038" t="str">
        <f t="shared" si="242"/>
        <v>C:\Users\luis.nunes\OneDrive - ATERPA\00.SERVIDOR\SALA TÉCNICA\00.PROJETOS\02.DOCUMENTOS\ANO 02\MSV-163MS-373-385\GE</v>
      </c>
    </row>
    <row r="4039" spans="1:14" x14ac:dyDescent="0.3">
      <c r="A4039" t="s">
        <v>6654</v>
      </c>
      <c r="B4039">
        <v>664122</v>
      </c>
      <c r="C4039" t="s">
        <v>7118</v>
      </c>
      <c r="D4039" s="11">
        <v>46041</v>
      </c>
      <c r="E4039" t="s">
        <v>7245</v>
      </c>
      <c r="F4039" t="s">
        <v>5909</v>
      </c>
      <c r="G4039" t="s">
        <v>2788</v>
      </c>
      <c r="H4039" t="str">
        <f>IF(_xlfn.XLOOKUP(E4039,LD_01[DOCUMENTO],LD_01[REVISÃO])=F4039,"VIGENTE","OBSOLETO")</f>
        <v>VIGENTE</v>
      </c>
      <c r="I4039" t="s">
        <v>7477</v>
      </c>
      <c r="J4039" t="s">
        <v>5915</v>
      </c>
      <c r="K4039" t="str">
        <f t="shared" si="240"/>
        <v>MSV-163MS-373-385</v>
      </c>
      <c r="L4039" t="str">
        <f>_xlfn.XLOOKUP(E4039,LD_PROJETOS!A:A,LD_PROJETOS!H:H)</f>
        <v>GE</v>
      </c>
      <c r="M4039" t="str">
        <f t="shared" si="241"/>
        <v/>
      </c>
      <c r="N4039" t="str">
        <f t="shared" si="242"/>
        <v>C:\Users\luis.nunes\OneDrive - ATERPA\00.SERVIDOR\SALA TÉCNICA\00.PROJETOS\02.DOCUMENTOS\ANO 02\MSV-163MS-373-385\GE</v>
      </c>
    </row>
    <row r="4040" spans="1:14" x14ac:dyDescent="0.3">
      <c r="A4040" t="s">
        <v>6655</v>
      </c>
      <c r="B4040">
        <v>5173960</v>
      </c>
      <c r="C4040" t="s">
        <v>7118</v>
      </c>
      <c r="D4040" s="11">
        <v>46041</v>
      </c>
      <c r="E4040" t="s">
        <v>7246</v>
      </c>
      <c r="F4040" t="s">
        <v>5909</v>
      </c>
      <c r="G4040" t="s">
        <v>2787</v>
      </c>
      <c r="H4040" t="str">
        <f>IF(_xlfn.XLOOKUP(E4040,LD_01[DOCUMENTO],LD_01[REVISÃO])=F4040,"VIGENTE","OBSOLETO")</f>
        <v>VIGENTE</v>
      </c>
      <c r="I4040" t="s">
        <v>7477</v>
      </c>
      <c r="J4040" t="s">
        <v>5915</v>
      </c>
      <c r="K4040" t="str">
        <f t="shared" si="240"/>
        <v>MSV-163MS-373-385</v>
      </c>
      <c r="L4040" t="str">
        <f>_xlfn.XLOOKUP(E4040,LD_PROJETOS!A:A,LD_PROJETOS!H:H)</f>
        <v>GE</v>
      </c>
      <c r="M4040" t="str">
        <f t="shared" si="241"/>
        <v/>
      </c>
      <c r="N4040" t="str">
        <f t="shared" si="242"/>
        <v>C:\Users\luis.nunes\OneDrive - ATERPA\00.SERVIDOR\SALA TÉCNICA\00.PROJETOS\02.DOCUMENTOS\ANO 02\MSV-163MS-373-385\GE</v>
      </c>
    </row>
    <row r="4041" spans="1:14" x14ac:dyDescent="0.3">
      <c r="A4041" t="s">
        <v>6656</v>
      </c>
      <c r="B4041">
        <v>691291</v>
      </c>
      <c r="C4041" t="s">
        <v>7118</v>
      </c>
      <c r="D4041" s="11">
        <v>46041</v>
      </c>
      <c r="E4041" t="s">
        <v>7246</v>
      </c>
      <c r="F4041" t="s">
        <v>5909</v>
      </c>
      <c r="G4041" t="s">
        <v>2788</v>
      </c>
      <c r="H4041" t="str">
        <f>IF(_xlfn.XLOOKUP(E4041,LD_01[DOCUMENTO],LD_01[REVISÃO])=F4041,"VIGENTE","OBSOLETO")</f>
        <v>VIGENTE</v>
      </c>
      <c r="I4041" t="s">
        <v>7477</v>
      </c>
      <c r="J4041" t="s">
        <v>5915</v>
      </c>
      <c r="K4041" t="str">
        <f t="shared" si="240"/>
        <v>MSV-163MS-373-385</v>
      </c>
      <c r="L4041" t="str">
        <f>_xlfn.XLOOKUP(E4041,LD_PROJETOS!A:A,LD_PROJETOS!H:H)</f>
        <v>GE</v>
      </c>
      <c r="M4041" t="str">
        <f t="shared" si="241"/>
        <v/>
      </c>
      <c r="N4041" t="str">
        <f t="shared" si="242"/>
        <v>C:\Users\luis.nunes\OneDrive - ATERPA\00.SERVIDOR\SALA TÉCNICA\00.PROJETOS\02.DOCUMENTOS\ANO 02\MSV-163MS-373-385\GE</v>
      </c>
    </row>
    <row r="4042" spans="1:14" x14ac:dyDescent="0.3">
      <c r="A4042" t="s">
        <v>6657</v>
      </c>
      <c r="B4042">
        <v>5162080</v>
      </c>
      <c r="C4042" t="s">
        <v>7118</v>
      </c>
      <c r="D4042" s="11">
        <v>46041</v>
      </c>
      <c r="E4042" t="s">
        <v>7247</v>
      </c>
      <c r="F4042" t="s">
        <v>5909</v>
      </c>
      <c r="G4042" t="s">
        <v>2787</v>
      </c>
      <c r="H4042" t="str">
        <f>IF(_xlfn.XLOOKUP(E4042,LD_01[DOCUMENTO],LD_01[REVISÃO])=F4042,"VIGENTE","OBSOLETO")</f>
        <v>VIGENTE</v>
      </c>
      <c r="I4042" t="s">
        <v>7477</v>
      </c>
      <c r="J4042" t="s">
        <v>5915</v>
      </c>
      <c r="K4042" t="str">
        <f t="shared" si="240"/>
        <v>MSV-163MS-373-385</v>
      </c>
      <c r="L4042" t="str">
        <f>_xlfn.XLOOKUP(E4042,LD_PROJETOS!A:A,LD_PROJETOS!H:H)</f>
        <v>GE</v>
      </c>
      <c r="M4042" t="str">
        <f t="shared" si="241"/>
        <v/>
      </c>
      <c r="N4042" t="str">
        <f t="shared" si="242"/>
        <v>C:\Users\luis.nunes\OneDrive - ATERPA\00.SERVIDOR\SALA TÉCNICA\00.PROJETOS\02.DOCUMENTOS\ANO 02\MSV-163MS-373-385\GE</v>
      </c>
    </row>
    <row r="4043" spans="1:14" x14ac:dyDescent="0.3">
      <c r="A4043" t="s">
        <v>6658</v>
      </c>
      <c r="B4043">
        <v>663236</v>
      </c>
      <c r="C4043" t="s">
        <v>7118</v>
      </c>
      <c r="D4043" s="11">
        <v>46041</v>
      </c>
      <c r="E4043" t="s">
        <v>7247</v>
      </c>
      <c r="F4043" t="s">
        <v>5909</v>
      </c>
      <c r="G4043" t="s">
        <v>2788</v>
      </c>
      <c r="H4043" t="str">
        <f>IF(_xlfn.XLOOKUP(E4043,LD_01[DOCUMENTO],LD_01[REVISÃO])=F4043,"VIGENTE","OBSOLETO")</f>
        <v>VIGENTE</v>
      </c>
      <c r="I4043" t="s">
        <v>7477</v>
      </c>
      <c r="J4043" t="s">
        <v>5915</v>
      </c>
      <c r="K4043" t="str">
        <f t="shared" si="240"/>
        <v>MSV-163MS-373-385</v>
      </c>
      <c r="L4043" t="str">
        <f>_xlfn.XLOOKUP(E4043,LD_PROJETOS!A:A,LD_PROJETOS!H:H)</f>
        <v>GE</v>
      </c>
      <c r="M4043" t="str">
        <f t="shared" si="241"/>
        <v/>
      </c>
      <c r="N4043" t="str">
        <f t="shared" si="242"/>
        <v>C:\Users\luis.nunes\OneDrive - ATERPA\00.SERVIDOR\SALA TÉCNICA\00.PROJETOS\02.DOCUMENTOS\ANO 02\MSV-163MS-373-385\GE</v>
      </c>
    </row>
    <row r="4044" spans="1:14" x14ac:dyDescent="0.3">
      <c r="A4044" t="s">
        <v>6659</v>
      </c>
      <c r="B4044">
        <v>5159488</v>
      </c>
      <c r="C4044" t="s">
        <v>7118</v>
      </c>
      <c r="D4044" s="11">
        <v>46041</v>
      </c>
      <c r="E4044" t="s">
        <v>7248</v>
      </c>
      <c r="F4044" t="s">
        <v>5909</v>
      </c>
      <c r="G4044" t="s">
        <v>2787</v>
      </c>
      <c r="H4044" t="str">
        <f>IF(_xlfn.XLOOKUP(E4044,LD_01[DOCUMENTO],LD_01[REVISÃO])=F4044,"VIGENTE","OBSOLETO")</f>
        <v>VIGENTE</v>
      </c>
      <c r="I4044" t="s">
        <v>7477</v>
      </c>
      <c r="J4044" t="s">
        <v>5915</v>
      </c>
      <c r="K4044" t="str">
        <f t="shared" ref="K4044:K4107" si="243">"MSV-163MS-"&amp;I4044</f>
        <v>MSV-163MS-373-385</v>
      </c>
      <c r="L4044" t="str">
        <f>_xlfn.XLOOKUP(E4044,LD_PROJETOS!A:A,LD_PROJETOS!H:H)</f>
        <v>GE</v>
      </c>
      <c r="M4044" t="str">
        <f t="shared" ref="M4044:M4107" si="244">IF(H4044&lt;&gt;"OBSOLETO","",H4044)</f>
        <v/>
      </c>
      <c r="N4044" t="str">
        <f t="shared" ref="N4044:N4107" si="245">_xlfn.TEXTJOIN("\",TRUE,J4044:M4044)</f>
        <v>C:\Users\luis.nunes\OneDrive - ATERPA\00.SERVIDOR\SALA TÉCNICA\00.PROJETOS\02.DOCUMENTOS\ANO 02\MSV-163MS-373-385\GE</v>
      </c>
    </row>
    <row r="4045" spans="1:14" x14ac:dyDescent="0.3">
      <c r="A4045" t="s">
        <v>6660</v>
      </c>
      <c r="B4045">
        <v>674111</v>
      </c>
      <c r="C4045" t="s">
        <v>7118</v>
      </c>
      <c r="D4045" s="11">
        <v>46041</v>
      </c>
      <c r="E4045" t="s">
        <v>7248</v>
      </c>
      <c r="F4045" t="s">
        <v>5909</v>
      </c>
      <c r="G4045" t="s">
        <v>2788</v>
      </c>
      <c r="H4045" t="str">
        <f>IF(_xlfn.XLOOKUP(E4045,LD_01[DOCUMENTO],LD_01[REVISÃO])=F4045,"VIGENTE","OBSOLETO")</f>
        <v>VIGENTE</v>
      </c>
      <c r="I4045" t="s">
        <v>7477</v>
      </c>
      <c r="J4045" t="s">
        <v>5915</v>
      </c>
      <c r="K4045" t="str">
        <f t="shared" si="243"/>
        <v>MSV-163MS-373-385</v>
      </c>
      <c r="L4045" t="str">
        <f>_xlfn.XLOOKUP(E4045,LD_PROJETOS!A:A,LD_PROJETOS!H:H)</f>
        <v>GE</v>
      </c>
      <c r="M4045" t="str">
        <f t="shared" si="244"/>
        <v/>
      </c>
      <c r="N4045" t="str">
        <f t="shared" si="245"/>
        <v>C:\Users\luis.nunes\OneDrive - ATERPA\00.SERVIDOR\SALA TÉCNICA\00.PROJETOS\02.DOCUMENTOS\ANO 02\MSV-163MS-373-385\GE</v>
      </c>
    </row>
    <row r="4046" spans="1:14" x14ac:dyDescent="0.3">
      <c r="A4046" t="s">
        <v>6661</v>
      </c>
      <c r="B4046">
        <v>5159552</v>
      </c>
      <c r="C4046" t="s">
        <v>7118</v>
      </c>
      <c r="D4046" s="11">
        <v>46041</v>
      </c>
      <c r="E4046" t="s">
        <v>7249</v>
      </c>
      <c r="F4046" t="s">
        <v>5909</v>
      </c>
      <c r="G4046" t="s">
        <v>2787</v>
      </c>
      <c r="H4046" t="str">
        <f>IF(_xlfn.XLOOKUP(E4046,LD_01[DOCUMENTO],LD_01[REVISÃO])=F4046,"VIGENTE","OBSOLETO")</f>
        <v>VIGENTE</v>
      </c>
      <c r="I4046" t="s">
        <v>7477</v>
      </c>
      <c r="J4046" t="s">
        <v>5915</v>
      </c>
      <c r="K4046" t="str">
        <f t="shared" si="243"/>
        <v>MSV-163MS-373-385</v>
      </c>
      <c r="L4046" t="str">
        <f>_xlfn.XLOOKUP(E4046,LD_PROJETOS!A:A,LD_PROJETOS!H:H)</f>
        <v>GE</v>
      </c>
      <c r="M4046" t="str">
        <f t="shared" si="244"/>
        <v/>
      </c>
      <c r="N4046" t="str">
        <f t="shared" si="245"/>
        <v>C:\Users\luis.nunes\OneDrive - ATERPA\00.SERVIDOR\SALA TÉCNICA\00.PROJETOS\02.DOCUMENTOS\ANO 02\MSV-163MS-373-385\GE</v>
      </c>
    </row>
    <row r="4047" spans="1:14" x14ac:dyDescent="0.3">
      <c r="A4047" t="s">
        <v>6662</v>
      </c>
      <c r="B4047">
        <v>682678</v>
      </c>
      <c r="C4047" t="s">
        <v>7118</v>
      </c>
      <c r="D4047" s="11">
        <v>46041</v>
      </c>
      <c r="E4047" t="s">
        <v>7249</v>
      </c>
      <c r="F4047" t="s">
        <v>5909</v>
      </c>
      <c r="G4047" t="s">
        <v>2788</v>
      </c>
      <c r="H4047" t="str">
        <f>IF(_xlfn.XLOOKUP(E4047,LD_01[DOCUMENTO],LD_01[REVISÃO])=F4047,"VIGENTE","OBSOLETO")</f>
        <v>VIGENTE</v>
      </c>
      <c r="I4047" t="s">
        <v>7477</v>
      </c>
      <c r="J4047" t="s">
        <v>5915</v>
      </c>
      <c r="K4047" t="str">
        <f t="shared" si="243"/>
        <v>MSV-163MS-373-385</v>
      </c>
      <c r="L4047" t="str">
        <f>_xlfn.XLOOKUP(E4047,LD_PROJETOS!A:A,LD_PROJETOS!H:H)</f>
        <v>GE</v>
      </c>
      <c r="M4047" t="str">
        <f t="shared" si="244"/>
        <v/>
      </c>
      <c r="N4047" t="str">
        <f t="shared" si="245"/>
        <v>C:\Users\luis.nunes\OneDrive - ATERPA\00.SERVIDOR\SALA TÉCNICA\00.PROJETOS\02.DOCUMENTOS\ANO 02\MSV-163MS-373-385\GE</v>
      </c>
    </row>
    <row r="4048" spans="1:14" x14ac:dyDescent="0.3">
      <c r="A4048" t="s">
        <v>6663</v>
      </c>
      <c r="B4048">
        <v>5159872</v>
      </c>
      <c r="C4048" t="s">
        <v>7118</v>
      </c>
      <c r="D4048" s="11">
        <v>46041</v>
      </c>
      <c r="E4048" t="s">
        <v>7250</v>
      </c>
      <c r="F4048" t="s">
        <v>5909</v>
      </c>
      <c r="G4048" t="s">
        <v>2787</v>
      </c>
      <c r="H4048" t="str">
        <f>IF(_xlfn.XLOOKUP(E4048,LD_01[DOCUMENTO],LD_01[REVISÃO])=F4048,"VIGENTE","OBSOLETO")</f>
        <v>VIGENTE</v>
      </c>
      <c r="I4048" t="s">
        <v>7477</v>
      </c>
      <c r="J4048" t="s">
        <v>5915</v>
      </c>
      <c r="K4048" t="str">
        <f t="shared" si="243"/>
        <v>MSV-163MS-373-385</v>
      </c>
      <c r="L4048" t="str">
        <f>_xlfn.XLOOKUP(E4048,LD_PROJETOS!A:A,LD_PROJETOS!H:H)</f>
        <v>GE</v>
      </c>
      <c r="M4048" t="str">
        <f t="shared" si="244"/>
        <v/>
      </c>
      <c r="N4048" t="str">
        <f t="shared" si="245"/>
        <v>C:\Users\luis.nunes\OneDrive - ATERPA\00.SERVIDOR\SALA TÉCNICA\00.PROJETOS\02.DOCUMENTOS\ANO 02\MSV-163MS-373-385\GE</v>
      </c>
    </row>
    <row r="4049" spans="1:14" x14ac:dyDescent="0.3">
      <c r="A4049" t="s">
        <v>6664</v>
      </c>
      <c r="B4049">
        <v>702629</v>
      </c>
      <c r="C4049" t="s">
        <v>7118</v>
      </c>
      <c r="D4049" s="11">
        <v>46041</v>
      </c>
      <c r="E4049" t="s">
        <v>7250</v>
      </c>
      <c r="F4049" t="s">
        <v>5909</v>
      </c>
      <c r="G4049" t="s">
        <v>2788</v>
      </c>
      <c r="H4049" t="str">
        <f>IF(_xlfn.XLOOKUP(E4049,LD_01[DOCUMENTO],LD_01[REVISÃO])=F4049,"VIGENTE","OBSOLETO")</f>
        <v>VIGENTE</v>
      </c>
      <c r="I4049" t="s">
        <v>7477</v>
      </c>
      <c r="J4049" t="s">
        <v>5915</v>
      </c>
      <c r="K4049" t="str">
        <f t="shared" si="243"/>
        <v>MSV-163MS-373-385</v>
      </c>
      <c r="L4049" t="str">
        <f>_xlfn.XLOOKUP(E4049,LD_PROJETOS!A:A,LD_PROJETOS!H:H)</f>
        <v>GE</v>
      </c>
      <c r="M4049" t="str">
        <f t="shared" si="244"/>
        <v/>
      </c>
      <c r="N4049" t="str">
        <f t="shared" si="245"/>
        <v>C:\Users\luis.nunes\OneDrive - ATERPA\00.SERVIDOR\SALA TÉCNICA\00.PROJETOS\02.DOCUMENTOS\ANO 02\MSV-163MS-373-385\GE</v>
      </c>
    </row>
    <row r="4050" spans="1:14" x14ac:dyDescent="0.3">
      <c r="A4050" t="s">
        <v>6665</v>
      </c>
      <c r="B4050">
        <v>5173344</v>
      </c>
      <c r="C4050" t="s">
        <v>7118</v>
      </c>
      <c r="D4050" s="11">
        <v>46041</v>
      </c>
      <c r="E4050" t="s">
        <v>7251</v>
      </c>
      <c r="F4050" t="s">
        <v>5909</v>
      </c>
      <c r="G4050" t="s">
        <v>2787</v>
      </c>
      <c r="H4050" t="str">
        <f>IF(_xlfn.XLOOKUP(E4050,LD_01[DOCUMENTO],LD_01[REVISÃO])=F4050,"VIGENTE","OBSOLETO")</f>
        <v>VIGENTE</v>
      </c>
      <c r="I4050" t="s">
        <v>7477</v>
      </c>
      <c r="J4050" t="s">
        <v>5915</v>
      </c>
      <c r="K4050" t="str">
        <f t="shared" si="243"/>
        <v>MSV-163MS-373-385</v>
      </c>
      <c r="L4050" t="str">
        <f>_xlfn.XLOOKUP(E4050,LD_PROJETOS!A:A,LD_PROJETOS!H:H)</f>
        <v>GE</v>
      </c>
      <c r="M4050" t="str">
        <f t="shared" si="244"/>
        <v/>
      </c>
      <c r="N4050" t="str">
        <f t="shared" si="245"/>
        <v>C:\Users\luis.nunes\OneDrive - ATERPA\00.SERVIDOR\SALA TÉCNICA\00.PROJETOS\02.DOCUMENTOS\ANO 02\MSV-163MS-373-385\GE</v>
      </c>
    </row>
    <row r="4051" spans="1:14" x14ac:dyDescent="0.3">
      <c r="A4051" t="s">
        <v>6666</v>
      </c>
      <c r="B4051">
        <v>821553</v>
      </c>
      <c r="C4051" t="s">
        <v>7118</v>
      </c>
      <c r="D4051" s="11">
        <v>46041</v>
      </c>
      <c r="E4051" t="s">
        <v>7251</v>
      </c>
      <c r="F4051" t="s">
        <v>5909</v>
      </c>
      <c r="G4051" t="s">
        <v>2788</v>
      </c>
      <c r="H4051" t="str">
        <f>IF(_xlfn.XLOOKUP(E4051,LD_01[DOCUMENTO],LD_01[REVISÃO])=F4051,"VIGENTE","OBSOLETO")</f>
        <v>VIGENTE</v>
      </c>
      <c r="I4051" t="s">
        <v>7477</v>
      </c>
      <c r="J4051" t="s">
        <v>5915</v>
      </c>
      <c r="K4051" t="str">
        <f t="shared" si="243"/>
        <v>MSV-163MS-373-385</v>
      </c>
      <c r="L4051" t="str">
        <f>_xlfn.XLOOKUP(E4051,LD_PROJETOS!A:A,LD_PROJETOS!H:H)</f>
        <v>GE</v>
      </c>
      <c r="M4051" t="str">
        <f t="shared" si="244"/>
        <v/>
      </c>
      <c r="N4051" t="str">
        <f t="shared" si="245"/>
        <v>C:\Users\luis.nunes\OneDrive - ATERPA\00.SERVIDOR\SALA TÉCNICA\00.PROJETOS\02.DOCUMENTOS\ANO 02\MSV-163MS-373-385\GE</v>
      </c>
    </row>
    <row r="4052" spans="1:14" x14ac:dyDescent="0.3">
      <c r="A4052" t="s">
        <v>6667</v>
      </c>
      <c r="B4052">
        <v>5167983</v>
      </c>
      <c r="C4052" t="s">
        <v>7118</v>
      </c>
      <c r="D4052" s="11">
        <v>46041</v>
      </c>
      <c r="E4052" t="s">
        <v>7252</v>
      </c>
      <c r="F4052" t="s">
        <v>5909</v>
      </c>
      <c r="G4052" t="s">
        <v>2787</v>
      </c>
      <c r="H4052" t="str">
        <f>IF(_xlfn.XLOOKUP(E4052,LD_01[DOCUMENTO],LD_01[REVISÃO])=F4052,"VIGENTE","OBSOLETO")</f>
        <v>VIGENTE</v>
      </c>
      <c r="I4052" t="s">
        <v>7477</v>
      </c>
      <c r="J4052" t="s">
        <v>5915</v>
      </c>
      <c r="K4052" t="str">
        <f t="shared" si="243"/>
        <v>MSV-163MS-373-385</v>
      </c>
      <c r="L4052" t="str">
        <f>_xlfn.XLOOKUP(E4052,LD_PROJETOS!A:A,LD_PROJETOS!H:H)</f>
        <v>GE</v>
      </c>
      <c r="M4052" t="str">
        <f t="shared" si="244"/>
        <v/>
      </c>
      <c r="N4052" t="str">
        <f t="shared" si="245"/>
        <v>C:\Users\luis.nunes\OneDrive - ATERPA\00.SERVIDOR\SALA TÉCNICA\00.PROJETOS\02.DOCUMENTOS\ANO 02\MSV-163MS-373-385\GE</v>
      </c>
    </row>
    <row r="4053" spans="1:14" x14ac:dyDescent="0.3">
      <c r="A4053" t="s">
        <v>6668</v>
      </c>
      <c r="B4053">
        <v>808848</v>
      </c>
      <c r="C4053" t="s">
        <v>7118</v>
      </c>
      <c r="D4053" s="11">
        <v>46041</v>
      </c>
      <c r="E4053" t="s">
        <v>7252</v>
      </c>
      <c r="F4053" t="s">
        <v>5909</v>
      </c>
      <c r="G4053" t="s">
        <v>2788</v>
      </c>
      <c r="H4053" t="str">
        <f>IF(_xlfn.XLOOKUP(E4053,LD_01[DOCUMENTO],LD_01[REVISÃO])=F4053,"VIGENTE","OBSOLETO")</f>
        <v>VIGENTE</v>
      </c>
      <c r="I4053" t="s">
        <v>7477</v>
      </c>
      <c r="J4053" t="s">
        <v>5915</v>
      </c>
      <c r="K4053" t="str">
        <f t="shared" si="243"/>
        <v>MSV-163MS-373-385</v>
      </c>
      <c r="L4053" t="str">
        <f>_xlfn.XLOOKUP(E4053,LD_PROJETOS!A:A,LD_PROJETOS!H:H)</f>
        <v>GE</v>
      </c>
      <c r="M4053" t="str">
        <f t="shared" si="244"/>
        <v/>
      </c>
      <c r="N4053" t="str">
        <f t="shared" si="245"/>
        <v>C:\Users\luis.nunes\OneDrive - ATERPA\00.SERVIDOR\SALA TÉCNICA\00.PROJETOS\02.DOCUMENTOS\ANO 02\MSV-163MS-373-385\GE</v>
      </c>
    </row>
    <row r="4054" spans="1:14" x14ac:dyDescent="0.3">
      <c r="A4054" t="s">
        <v>6669</v>
      </c>
      <c r="B4054">
        <v>5168495</v>
      </c>
      <c r="C4054" t="s">
        <v>7118</v>
      </c>
      <c r="D4054" s="11">
        <v>46041</v>
      </c>
      <c r="E4054" t="s">
        <v>7253</v>
      </c>
      <c r="F4054" t="s">
        <v>5909</v>
      </c>
      <c r="G4054" t="s">
        <v>2787</v>
      </c>
      <c r="H4054" t="str">
        <f>IF(_xlfn.XLOOKUP(E4054,LD_01[DOCUMENTO],LD_01[REVISÃO])=F4054,"VIGENTE","OBSOLETO")</f>
        <v>VIGENTE</v>
      </c>
      <c r="I4054" t="s">
        <v>7477</v>
      </c>
      <c r="J4054" t="s">
        <v>5915</v>
      </c>
      <c r="K4054" t="str">
        <f t="shared" si="243"/>
        <v>MSV-163MS-373-385</v>
      </c>
      <c r="L4054" t="str">
        <f>_xlfn.XLOOKUP(E4054,LD_PROJETOS!A:A,LD_PROJETOS!H:H)</f>
        <v>GE</v>
      </c>
      <c r="M4054" t="str">
        <f t="shared" si="244"/>
        <v/>
      </c>
      <c r="N4054" t="str">
        <f t="shared" si="245"/>
        <v>C:\Users\luis.nunes\OneDrive - ATERPA\00.SERVIDOR\SALA TÉCNICA\00.PROJETOS\02.DOCUMENTOS\ANO 02\MSV-163MS-373-385\GE</v>
      </c>
    </row>
    <row r="4055" spans="1:14" x14ac:dyDescent="0.3">
      <c r="A4055" t="s">
        <v>6670</v>
      </c>
      <c r="B4055">
        <v>823175</v>
      </c>
      <c r="C4055" t="s">
        <v>7118</v>
      </c>
      <c r="D4055" s="11">
        <v>46041</v>
      </c>
      <c r="E4055" t="s">
        <v>7253</v>
      </c>
      <c r="F4055" t="s">
        <v>5909</v>
      </c>
      <c r="G4055" t="s">
        <v>2788</v>
      </c>
      <c r="H4055" t="str">
        <f>IF(_xlfn.XLOOKUP(E4055,LD_01[DOCUMENTO],LD_01[REVISÃO])=F4055,"VIGENTE","OBSOLETO")</f>
        <v>VIGENTE</v>
      </c>
      <c r="I4055" t="s">
        <v>7477</v>
      </c>
      <c r="J4055" t="s">
        <v>5915</v>
      </c>
      <c r="K4055" t="str">
        <f t="shared" si="243"/>
        <v>MSV-163MS-373-385</v>
      </c>
      <c r="L4055" t="str">
        <f>_xlfn.XLOOKUP(E4055,LD_PROJETOS!A:A,LD_PROJETOS!H:H)</f>
        <v>GE</v>
      </c>
      <c r="M4055" t="str">
        <f t="shared" si="244"/>
        <v/>
      </c>
      <c r="N4055" t="str">
        <f t="shared" si="245"/>
        <v>C:\Users\luis.nunes\OneDrive - ATERPA\00.SERVIDOR\SALA TÉCNICA\00.PROJETOS\02.DOCUMENTOS\ANO 02\MSV-163MS-373-385\GE</v>
      </c>
    </row>
    <row r="4056" spans="1:14" x14ac:dyDescent="0.3">
      <c r="A4056" t="s">
        <v>6671</v>
      </c>
      <c r="B4056">
        <v>5163055</v>
      </c>
      <c r="C4056" t="s">
        <v>7118</v>
      </c>
      <c r="D4056" s="11">
        <v>46041</v>
      </c>
      <c r="E4056" t="s">
        <v>7254</v>
      </c>
      <c r="F4056" t="s">
        <v>5909</v>
      </c>
      <c r="G4056" t="s">
        <v>2787</v>
      </c>
      <c r="H4056" t="str">
        <f>IF(_xlfn.XLOOKUP(E4056,LD_01[DOCUMENTO],LD_01[REVISÃO])=F4056,"VIGENTE","OBSOLETO")</f>
        <v>VIGENTE</v>
      </c>
      <c r="I4056" t="s">
        <v>7477</v>
      </c>
      <c r="J4056" t="s">
        <v>5915</v>
      </c>
      <c r="K4056" t="str">
        <f t="shared" si="243"/>
        <v>MSV-163MS-373-385</v>
      </c>
      <c r="L4056" t="str">
        <f>_xlfn.XLOOKUP(E4056,LD_PROJETOS!A:A,LD_PROJETOS!H:H)</f>
        <v>GE</v>
      </c>
      <c r="M4056" t="str">
        <f t="shared" si="244"/>
        <v/>
      </c>
      <c r="N4056" t="str">
        <f t="shared" si="245"/>
        <v>C:\Users\luis.nunes\OneDrive - ATERPA\00.SERVIDOR\SALA TÉCNICA\00.PROJETOS\02.DOCUMENTOS\ANO 02\MSV-163MS-373-385\GE</v>
      </c>
    </row>
    <row r="4057" spans="1:14" x14ac:dyDescent="0.3">
      <c r="A4057" t="s">
        <v>6672</v>
      </c>
      <c r="B4057">
        <v>748093</v>
      </c>
      <c r="C4057" t="s">
        <v>7118</v>
      </c>
      <c r="D4057" s="11">
        <v>46041</v>
      </c>
      <c r="E4057" t="s">
        <v>7254</v>
      </c>
      <c r="F4057" t="s">
        <v>5909</v>
      </c>
      <c r="G4057" t="s">
        <v>2788</v>
      </c>
      <c r="H4057" t="str">
        <f>IF(_xlfn.XLOOKUP(E4057,LD_01[DOCUMENTO],LD_01[REVISÃO])=F4057,"VIGENTE","OBSOLETO")</f>
        <v>VIGENTE</v>
      </c>
      <c r="I4057" t="s">
        <v>7477</v>
      </c>
      <c r="J4057" t="s">
        <v>5915</v>
      </c>
      <c r="K4057" t="str">
        <f t="shared" si="243"/>
        <v>MSV-163MS-373-385</v>
      </c>
      <c r="L4057" t="str">
        <f>_xlfn.XLOOKUP(E4057,LD_PROJETOS!A:A,LD_PROJETOS!H:H)</f>
        <v>GE</v>
      </c>
      <c r="M4057" t="str">
        <f t="shared" si="244"/>
        <v/>
      </c>
      <c r="N4057" t="str">
        <f t="shared" si="245"/>
        <v>C:\Users\luis.nunes\OneDrive - ATERPA\00.SERVIDOR\SALA TÉCNICA\00.PROJETOS\02.DOCUMENTOS\ANO 02\MSV-163MS-373-385\GE</v>
      </c>
    </row>
    <row r="4058" spans="1:14" x14ac:dyDescent="0.3">
      <c r="A4058" t="s">
        <v>6673</v>
      </c>
      <c r="B4058">
        <v>5162144</v>
      </c>
      <c r="C4058" t="s">
        <v>7118</v>
      </c>
      <c r="D4058" s="11">
        <v>46041</v>
      </c>
      <c r="E4058" t="s">
        <v>7255</v>
      </c>
      <c r="F4058" t="s">
        <v>5909</v>
      </c>
      <c r="G4058" t="s">
        <v>2787</v>
      </c>
      <c r="H4058" t="str">
        <f>IF(_xlfn.XLOOKUP(E4058,LD_01[DOCUMENTO],LD_01[REVISÃO])=F4058,"VIGENTE","OBSOLETO")</f>
        <v>VIGENTE</v>
      </c>
      <c r="I4058" t="s">
        <v>7477</v>
      </c>
      <c r="J4058" t="s">
        <v>5915</v>
      </c>
      <c r="K4058" t="str">
        <f t="shared" si="243"/>
        <v>MSV-163MS-373-385</v>
      </c>
      <c r="L4058" t="str">
        <f>_xlfn.XLOOKUP(E4058,LD_PROJETOS!A:A,LD_PROJETOS!H:H)</f>
        <v>GE</v>
      </c>
      <c r="M4058" t="str">
        <f t="shared" si="244"/>
        <v/>
      </c>
      <c r="N4058" t="str">
        <f t="shared" si="245"/>
        <v>C:\Users\luis.nunes\OneDrive - ATERPA\00.SERVIDOR\SALA TÉCNICA\00.PROJETOS\02.DOCUMENTOS\ANO 02\MSV-163MS-373-385\GE</v>
      </c>
    </row>
    <row r="4059" spans="1:14" x14ac:dyDescent="0.3">
      <c r="A4059" t="s">
        <v>6674</v>
      </c>
      <c r="B4059">
        <v>662464</v>
      </c>
      <c r="C4059" t="s">
        <v>7118</v>
      </c>
      <c r="D4059" s="11">
        <v>46041</v>
      </c>
      <c r="E4059" t="s">
        <v>7255</v>
      </c>
      <c r="F4059" t="s">
        <v>5909</v>
      </c>
      <c r="G4059" t="s">
        <v>2788</v>
      </c>
      <c r="H4059" t="str">
        <f>IF(_xlfn.XLOOKUP(E4059,LD_01[DOCUMENTO],LD_01[REVISÃO])=F4059,"VIGENTE","OBSOLETO")</f>
        <v>VIGENTE</v>
      </c>
      <c r="I4059" t="s">
        <v>7477</v>
      </c>
      <c r="J4059" t="s">
        <v>5915</v>
      </c>
      <c r="K4059" t="str">
        <f t="shared" si="243"/>
        <v>MSV-163MS-373-385</v>
      </c>
      <c r="L4059" t="str">
        <f>_xlfn.XLOOKUP(E4059,LD_PROJETOS!A:A,LD_PROJETOS!H:H)</f>
        <v>GE</v>
      </c>
      <c r="M4059" t="str">
        <f t="shared" si="244"/>
        <v/>
      </c>
      <c r="N4059" t="str">
        <f t="shared" si="245"/>
        <v>C:\Users\luis.nunes\OneDrive - ATERPA\00.SERVIDOR\SALA TÉCNICA\00.PROJETOS\02.DOCUMENTOS\ANO 02\MSV-163MS-373-385\GE</v>
      </c>
    </row>
    <row r="4060" spans="1:14" x14ac:dyDescent="0.3">
      <c r="A4060" t="s">
        <v>6675</v>
      </c>
      <c r="B4060">
        <v>5156064</v>
      </c>
      <c r="C4060" t="s">
        <v>7118</v>
      </c>
      <c r="D4060" s="11">
        <v>46041</v>
      </c>
      <c r="E4060" t="s">
        <v>7256</v>
      </c>
      <c r="F4060" t="s">
        <v>5909</v>
      </c>
      <c r="G4060" t="s">
        <v>2787</v>
      </c>
      <c r="H4060" t="str">
        <f>IF(_xlfn.XLOOKUP(E4060,LD_01[DOCUMENTO],LD_01[REVISÃO])=F4060,"VIGENTE","OBSOLETO")</f>
        <v>VIGENTE</v>
      </c>
      <c r="I4060" t="s">
        <v>7477</v>
      </c>
      <c r="J4060" t="s">
        <v>5915</v>
      </c>
      <c r="K4060" t="str">
        <f t="shared" si="243"/>
        <v>MSV-163MS-373-385</v>
      </c>
      <c r="L4060" t="str">
        <f>_xlfn.XLOOKUP(E4060,LD_PROJETOS!A:A,LD_PROJETOS!H:H)</f>
        <v>GE</v>
      </c>
      <c r="M4060" t="str">
        <f t="shared" si="244"/>
        <v/>
      </c>
      <c r="N4060" t="str">
        <f t="shared" si="245"/>
        <v>C:\Users\luis.nunes\OneDrive - ATERPA\00.SERVIDOR\SALA TÉCNICA\00.PROJETOS\02.DOCUMENTOS\ANO 02\MSV-163MS-373-385\GE</v>
      </c>
    </row>
    <row r="4061" spans="1:14" x14ac:dyDescent="0.3">
      <c r="A4061" t="s">
        <v>6676</v>
      </c>
      <c r="B4061">
        <v>682391</v>
      </c>
      <c r="C4061" t="s">
        <v>7118</v>
      </c>
      <c r="D4061" s="11">
        <v>46041</v>
      </c>
      <c r="E4061" t="s">
        <v>7256</v>
      </c>
      <c r="F4061" t="s">
        <v>5909</v>
      </c>
      <c r="G4061" t="s">
        <v>2788</v>
      </c>
      <c r="H4061" t="str">
        <f>IF(_xlfn.XLOOKUP(E4061,LD_01[DOCUMENTO],LD_01[REVISÃO])=F4061,"VIGENTE","OBSOLETO")</f>
        <v>VIGENTE</v>
      </c>
      <c r="I4061" t="s">
        <v>7477</v>
      </c>
      <c r="J4061" t="s">
        <v>5915</v>
      </c>
      <c r="K4061" t="str">
        <f t="shared" si="243"/>
        <v>MSV-163MS-373-385</v>
      </c>
      <c r="L4061" t="str">
        <f>_xlfn.XLOOKUP(E4061,LD_PROJETOS!A:A,LD_PROJETOS!H:H)</f>
        <v>GE</v>
      </c>
      <c r="M4061" t="str">
        <f t="shared" si="244"/>
        <v/>
      </c>
      <c r="N4061" t="str">
        <f t="shared" si="245"/>
        <v>C:\Users\luis.nunes\OneDrive - ATERPA\00.SERVIDOR\SALA TÉCNICA\00.PROJETOS\02.DOCUMENTOS\ANO 02\MSV-163MS-373-385\GE</v>
      </c>
    </row>
    <row r="4062" spans="1:14" x14ac:dyDescent="0.3">
      <c r="A4062" t="s">
        <v>6677</v>
      </c>
      <c r="B4062">
        <v>5161668</v>
      </c>
      <c r="C4062" t="s">
        <v>7118</v>
      </c>
      <c r="D4062" s="11">
        <v>46041</v>
      </c>
      <c r="E4062" t="s">
        <v>7257</v>
      </c>
      <c r="F4062" t="s">
        <v>5909</v>
      </c>
      <c r="G4062" t="s">
        <v>2787</v>
      </c>
      <c r="H4062" t="str">
        <f>IF(_xlfn.XLOOKUP(E4062,LD_01[DOCUMENTO],LD_01[REVISÃO])=F4062,"VIGENTE","OBSOLETO")</f>
        <v>VIGENTE</v>
      </c>
      <c r="I4062" t="s">
        <v>7477</v>
      </c>
      <c r="J4062" t="s">
        <v>5915</v>
      </c>
      <c r="K4062" t="str">
        <f t="shared" si="243"/>
        <v>MSV-163MS-373-385</v>
      </c>
      <c r="L4062" t="str">
        <f>_xlfn.XLOOKUP(E4062,LD_PROJETOS!A:A,LD_PROJETOS!H:H)</f>
        <v>GE</v>
      </c>
      <c r="M4062" t="str">
        <f t="shared" si="244"/>
        <v/>
      </c>
      <c r="N4062" t="str">
        <f t="shared" si="245"/>
        <v>C:\Users\luis.nunes\OneDrive - ATERPA\00.SERVIDOR\SALA TÉCNICA\00.PROJETOS\02.DOCUMENTOS\ANO 02\MSV-163MS-373-385\GE</v>
      </c>
    </row>
    <row r="4063" spans="1:14" x14ac:dyDescent="0.3">
      <c r="A4063" t="s">
        <v>6678</v>
      </c>
      <c r="B4063">
        <v>671799</v>
      </c>
      <c r="C4063" t="s">
        <v>7118</v>
      </c>
      <c r="D4063" s="11">
        <v>46041</v>
      </c>
      <c r="E4063" t="s">
        <v>7257</v>
      </c>
      <c r="F4063" t="s">
        <v>5909</v>
      </c>
      <c r="G4063" t="s">
        <v>2788</v>
      </c>
      <c r="H4063" t="str">
        <f>IF(_xlfn.XLOOKUP(E4063,LD_01[DOCUMENTO],LD_01[REVISÃO])=F4063,"VIGENTE","OBSOLETO")</f>
        <v>VIGENTE</v>
      </c>
      <c r="I4063" t="s">
        <v>7477</v>
      </c>
      <c r="J4063" t="s">
        <v>5915</v>
      </c>
      <c r="K4063" t="str">
        <f t="shared" si="243"/>
        <v>MSV-163MS-373-385</v>
      </c>
      <c r="L4063" t="str">
        <f>_xlfn.XLOOKUP(E4063,LD_PROJETOS!A:A,LD_PROJETOS!H:H)</f>
        <v>GE</v>
      </c>
      <c r="M4063" t="str">
        <f t="shared" si="244"/>
        <v/>
      </c>
      <c r="N4063" t="str">
        <f t="shared" si="245"/>
        <v>C:\Users\luis.nunes\OneDrive - ATERPA\00.SERVIDOR\SALA TÉCNICA\00.PROJETOS\02.DOCUMENTOS\ANO 02\MSV-163MS-373-385\GE</v>
      </c>
    </row>
    <row r="4064" spans="1:14" x14ac:dyDescent="0.3">
      <c r="A4064" t="s">
        <v>6679</v>
      </c>
      <c r="B4064">
        <v>5639652</v>
      </c>
      <c r="C4064" t="s">
        <v>7118</v>
      </c>
      <c r="D4064" s="11">
        <v>46041</v>
      </c>
      <c r="E4064" t="s">
        <v>7258</v>
      </c>
      <c r="F4064" t="s">
        <v>5909</v>
      </c>
      <c r="G4064" t="s">
        <v>2787</v>
      </c>
      <c r="H4064" t="str">
        <f>IF(_xlfn.XLOOKUP(E4064,LD_01[DOCUMENTO],LD_01[REVISÃO])=F4064,"VIGENTE","OBSOLETO")</f>
        <v>VIGENTE</v>
      </c>
      <c r="I4064" t="s">
        <v>7477</v>
      </c>
      <c r="J4064" t="s">
        <v>5915</v>
      </c>
      <c r="K4064" t="str">
        <f t="shared" si="243"/>
        <v>MSV-163MS-373-385</v>
      </c>
      <c r="L4064" t="str">
        <f>_xlfn.XLOOKUP(E4064,LD_PROJETOS!A:A,LD_PROJETOS!H:H)</f>
        <v>GE</v>
      </c>
      <c r="M4064" t="str">
        <f t="shared" si="244"/>
        <v/>
      </c>
      <c r="N4064" t="str">
        <f t="shared" si="245"/>
        <v>C:\Users\luis.nunes\OneDrive - ATERPA\00.SERVIDOR\SALA TÉCNICA\00.PROJETOS\02.DOCUMENTOS\ANO 02\MSV-163MS-373-385\GE</v>
      </c>
    </row>
    <row r="4065" spans="1:14" x14ac:dyDescent="0.3">
      <c r="A4065" t="s">
        <v>6680</v>
      </c>
      <c r="B4065">
        <v>334044</v>
      </c>
      <c r="C4065" t="s">
        <v>7118</v>
      </c>
      <c r="D4065" s="11">
        <v>46041</v>
      </c>
      <c r="E4065" t="s">
        <v>7258</v>
      </c>
      <c r="F4065" t="s">
        <v>5909</v>
      </c>
      <c r="G4065" t="s">
        <v>2788</v>
      </c>
      <c r="H4065" t="str">
        <f>IF(_xlfn.XLOOKUP(E4065,LD_01[DOCUMENTO],LD_01[REVISÃO])=F4065,"VIGENTE","OBSOLETO")</f>
        <v>VIGENTE</v>
      </c>
      <c r="I4065" t="s">
        <v>7477</v>
      </c>
      <c r="J4065" t="s">
        <v>5915</v>
      </c>
      <c r="K4065" t="str">
        <f t="shared" si="243"/>
        <v>MSV-163MS-373-385</v>
      </c>
      <c r="L4065" t="str">
        <f>_xlfn.XLOOKUP(E4065,LD_PROJETOS!A:A,LD_PROJETOS!H:H)</f>
        <v>GE</v>
      </c>
      <c r="M4065" t="str">
        <f t="shared" si="244"/>
        <v/>
      </c>
      <c r="N4065" t="str">
        <f t="shared" si="245"/>
        <v>C:\Users\luis.nunes\OneDrive - ATERPA\00.SERVIDOR\SALA TÉCNICA\00.PROJETOS\02.DOCUMENTOS\ANO 02\MSV-163MS-373-385\GE</v>
      </c>
    </row>
    <row r="4066" spans="1:14" x14ac:dyDescent="0.3">
      <c r="A4066" t="s">
        <v>6681</v>
      </c>
      <c r="B4066">
        <v>5629525</v>
      </c>
      <c r="C4066" t="s">
        <v>7118</v>
      </c>
      <c r="D4066" s="11">
        <v>46041</v>
      </c>
      <c r="E4066" t="s">
        <v>7259</v>
      </c>
      <c r="F4066" t="s">
        <v>5909</v>
      </c>
      <c r="G4066" t="s">
        <v>2787</v>
      </c>
      <c r="H4066" t="str">
        <f>IF(_xlfn.XLOOKUP(E4066,LD_01[DOCUMENTO],LD_01[REVISÃO])=F4066,"VIGENTE","OBSOLETO")</f>
        <v>VIGENTE</v>
      </c>
      <c r="I4066" t="s">
        <v>7477</v>
      </c>
      <c r="J4066" t="s">
        <v>5915</v>
      </c>
      <c r="K4066" t="str">
        <f t="shared" si="243"/>
        <v>MSV-163MS-373-385</v>
      </c>
      <c r="L4066" t="str">
        <f>_xlfn.XLOOKUP(E4066,LD_PROJETOS!A:A,LD_PROJETOS!H:H)</f>
        <v>GE</v>
      </c>
      <c r="M4066" t="str">
        <f t="shared" si="244"/>
        <v/>
      </c>
      <c r="N4066" t="str">
        <f t="shared" si="245"/>
        <v>C:\Users\luis.nunes\OneDrive - ATERPA\00.SERVIDOR\SALA TÉCNICA\00.PROJETOS\02.DOCUMENTOS\ANO 02\MSV-163MS-373-385\GE</v>
      </c>
    </row>
    <row r="4067" spans="1:14" x14ac:dyDescent="0.3">
      <c r="A4067" t="s">
        <v>6682</v>
      </c>
      <c r="B4067">
        <v>297948</v>
      </c>
      <c r="C4067" t="s">
        <v>7118</v>
      </c>
      <c r="D4067" s="11">
        <v>46041</v>
      </c>
      <c r="E4067" t="s">
        <v>7259</v>
      </c>
      <c r="F4067" t="s">
        <v>5909</v>
      </c>
      <c r="G4067" t="s">
        <v>2788</v>
      </c>
      <c r="H4067" t="str">
        <f>IF(_xlfn.XLOOKUP(E4067,LD_01[DOCUMENTO],LD_01[REVISÃO])=F4067,"VIGENTE","OBSOLETO")</f>
        <v>VIGENTE</v>
      </c>
      <c r="I4067" t="s">
        <v>7477</v>
      </c>
      <c r="J4067" t="s">
        <v>5915</v>
      </c>
      <c r="K4067" t="str">
        <f t="shared" si="243"/>
        <v>MSV-163MS-373-385</v>
      </c>
      <c r="L4067" t="str">
        <f>_xlfn.XLOOKUP(E4067,LD_PROJETOS!A:A,LD_PROJETOS!H:H)</f>
        <v>GE</v>
      </c>
      <c r="M4067" t="str">
        <f t="shared" si="244"/>
        <v/>
      </c>
      <c r="N4067" t="str">
        <f t="shared" si="245"/>
        <v>C:\Users\luis.nunes\OneDrive - ATERPA\00.SERVIDOR\SALA TÉCNICA\00.PROJETOS\02.DOCUMENTOS\ANO 02\MSV-163MS-373-385\GE</v>
      </c>
    </row>
    <row r="4068" spans="1:14" x14ac:dyDescent="0.3">
      <c r="A4068" t="s">
        <v>6683</v>
      </c>
      <c r="B4068">
        <v>3020835</v>
      </c>
      <c r="C4068" t="s">
        <v>7118</v>
      </c>
      <c r="D4068" s="11">
        <v>46041</v>
      </c>
      <c r="E4068" t="s">
        <v>7260</v>
      </c>
      <c r="F4068" t="s">
        <v>5907</v>
      </c>
      <c r="G4068" t="s">
        <v>2787</v>
      </c>
      <c r="H4068" t="str">
        <f>IF(_xlfn.XLOOKUP(E4068,LD_01[DOCUMENTO],LD_01[REVISÃO])=F4068,"VIGENTE","OBSOLETO")</f>
        <v>VIGENTE</v>
      </c>
      <c r="I4068" t="s">
        <v>7477</v>
      </c>
      <c r="J4068" t="s">
        <v>5915</v>
      </c>
      <c r="K4068" t="str">
        <f t="shared" si="243"/>
        <v>MSV-163MS-373-385</v>
      </c>
      <c r="L4068" t="str">
        <f>_xlfn.XLOOKUP(E4068,LD_PROJETOS!A:A,LD_PROJETOS!H:H)</f>
        <v>GE</v>
      </c>
      <c r="M4068" t="str">
        <f t="shared" si="244"/>
        <v/>
      </c>
      <c r="N4068" t="str">
        <f t="shared" si="245"/>
        <v>C:\Users\luis.nunes\OneDrive - ATERPA\00.SERVIDOR\SALA TÉCNICA\00.PROJETOS\02.DOCUMENTOS\ANO 02\MSV-163MS-373-385\GE</v>
      </c>
    </row>
    <row r="4069" spans="1:14" x14ac:dyDescent="0.3">
      <c r="A4069" t="s">
        <v>6684</v>
      </c>
      <c r="B4069">
        <v>240685</v>
      </c>
      <c r="C4069" t="s">
        <v>7118</v>
      </c>
      <c r="D4069" s="11">
        <v>46041</v>
      </c>
      <c r="E4069" t="s">
        <v>7260</v>
      </c>
      <c r="F4069" t="s">
        <v>5907</v>
      </c>
      <c r="G4069" t="s">
        <v>2788</v>
      </c>
      <c r="H4069" t="str">
        <f>IF(_xlfn.XLOOKUP(E4069,LD_01[DOCUMENTO],LD_01[REVISÃO])=F4069,"VIGENTE","OBSOLETO")</f>
        <v>VIGENTE</v>
      </c>
      <c r="I4069" t="s">
        <v>7477</v>
      </c>
      <c r="J4069" t="s">
        <v>5915</v>
      </c>
      <c r="K4069" t="str">
        <f t="shared" si="243"/>
        <v>MSV-163MS-373-385</v>
      </c>
      <c r="L4069" t="str">
        <f>_xlfn.XLOOKUP(E4069,LD_PROJETOS!A:A,LD_PROJETOS!H:H)</f>
        <v>GE</v>
      </c>
      <c r="M4069" t="str">
        <f t="shared" si="244"/>
        <v/>
      </c>
      <c r="N4069" t="str">
        <f t="shared" si="245"/>
        <v>C:\Users\luis.nunes\OneDrive - ATERPA\00.SERVIDOR\SALA TÉCNICA\00.PROJETOS\02.DOCUMENTOS\ANO 02\MSV-163MS-373-385\GE</v>
      </c>
    </row>
    <row r="4070" spans="1:14" x14ac:dyDescent="0.3">
      <c r="A4070" t="s">
        <v>6685</v>
      </c>
      <c r="B4070">
        <v>8741716</v>
      </c>
      <c r="C4070" t="s">
        <v>7118</v>
      </c>
      <c r="D4070" s="11">
        <v>46041</v>
      </c>
      <c r="E4070" t="s">
        <v>7261</v>
      </c>
      <c r="F4070" t="s">
        <v>5911</v>
      </c>
      <c r="G4070" t="s">
        <v>2787</v>
      </c>
      <c r="H4070" t="str">
        <f>IF(_xlfn.XLOOKUP(E4070,LD_01[DOCUMENTO],LD_01[REVISÃO])=F4070,"VIGENTE","OBSOLETO")</f>
        <v>VIGENTE</v>
      </c>
      <c r="I4070" t="s">
        <v>7477</v>
      </c>
      <c r="J4070" t="s">
        <v>5915</v>
      </c>
      <c r="K4070" t="str">
        <f t="shared" si="243"/>
        <v>MSV-163MS-373-385</v>
      </c>
      <c r="L4070" t="str">
        <f>_xlfn.XLOOKUP(E4070,LD_PROJETOS!A:A,LD_PROJETOS!H:H)</f>
        <v>GE</v>
      </c>
      <c r="M4070" t="str">
        <f t="shared" si="244"/>
        <v/>
      </c>
      <c r="N4070" t="str">
        <f t="shared" si="245"/>
        <v>C:\Users\luis.nunes\OneDrive - ATERPA\00.SERVIDOR\SALA TÉCNICA\00.PROJETOS\02.DOCUMENTOS\ANO 02\MSV-163MS-373-385\GE</v>
      </c>
    </row>
    <row r="4071" spans="1:14" x14ac:dyDescent="0.3">
      <c r="A4071" t="s">
        <v>6686</v>
      </c>
      <c r="B4071">
        <v>814216</v>
      </c>
      <c r="C4071" t="s">
        <v>7118</v>
      </c>
      <c r="D4071" s="11">
        <v>46041</v>
      </c>
      <c r="E4071" t="s">
        <v>7261</v>
      </c>
      <c r="F4071" t="s">
        <v>5911</v>
      </c>
      <c r="G4071" t="s">
        <v>2788</v>
      </c>
      <c r="H4071" t="str">
        <f>IF(_xlfn.XLOOKUP(E4071,LD_01[DOCUMENTO],LD_01[REVISÃO])=F4071,"VIGENTE","OBSOLETO")</f>
        <v>VIGENTE</v>
      </c>
      <c r="I4071" t="s">
        <v>7477</v>
      </c>
      <c r="J4071" t="s">
        <v>5915</v>
      </c>
      <c r="K4071" t="str">
        <f t="shared" si="243"/>
        <v>MSV-163MS-373-385</v>
      </c>
      <c r="L4071" t="str">
        <f>_xlfn.XLOOKUP(E4071,LD_PROJETOS!A:A,LD_PROJETOS!H:H)</f>
        <v>GE</v>
      </c>
      <c r="M4071" t="str">
        <f t="shared" si="244"/>
        <v/>
      </c>
      <c r="N4071" t="str">
        <f t="shared" si="245"/>
        <v>C:\Users\luis.nunes\OneDrive - ATERPA\00.SERVIDOR\SALA TÉCNICA\00.PROJETOS\02.DOCUMENTOS\ANO 02\MSV-163MS-373-385\GE</v>
      </c>
    </row>
    <row r="4072" spans="1:14" x14ac:dyDescent="0.3">
      <c r="A4072" t="s">
        <v>6687</v>
      </c>
      <c r="B4072">
        <v>157363582</v>
      </c>
      <c r="C4072" t="s">
        <v>7118</v>
      </c>
      <c r="D4072" s="11">
        <v>46041</v>
      </c>
      <c r="E4072" t="s">
        <v>7172</v>
      </c>
      <c r="F4072" t="s">
        <v>5911</v>
      </c>
      <c r="G4072" t="s">
        <v>2787</v>
      </c>
      <c r="H4072" s="13" t="s">
        <v>7539</v>
      </c>
      <c r="I4072" t="s">
        <v>7477</v>
      </c>
      <c r="J4072" t="s">
        <v>5915</v>
      </c>
      <c r="K4072" t="str">
        <f t="shared" si="243"/>
        <v>MSV-163MS-373-385</v>
      </c>
      <c r="L4072" t="e">
        <f>_xlfn.XLOOKUP(E4072,LD_PROJETOS!A:A,LD_PROJETOS!H:H)</f>
        <v>#N/A</v>
      </c>
      <c r="M4072" t="str">
        <f t="shared" si="244"/>
        <v/>
      </c>
      <c r="N4072" t="e">
        <f t="shared" si="245"/>
        <v>#N/A</v>
      </c>
    </row>
    <row r="4073" spans="1:14" x14ac:dyDescent="0.3">
      <c r="A4073" t="s">
        <v>6688</v>
      </c>
      <c r="B4073">
        <v>273626115</v>
      </c>
      <c r="C4073" t="s">
        <v>7118</v>
      </c>
      <c r="D4073" s="11">
        <v>46041</v>
      </c>
      <c r="E4073" t="s">
        <v>7172</v>
      </c>
      <c r="F4073" t="s">
        <v>5911</v>
      </c>
      <c r="G4073" t="s">
        <v>4072</v>
      </c>
      <c r="H4073" s="13" t="s">
        <v>7539</v>
      </c>
      <c r="I4073" t="s">
        <v>7477</v>
      </c>
      <c r="J4073" t="s">
        <v>5915</v>
      </c>
      <c r="K4073" t="str">
        <f t="shared" si="243"/>
        <v>MSV-163MS-373-385</v>
      </c>
      <c r="L4073" t="e">
        <f>_xlfn.XLOOKUP(E4073,LD_PROJETOS!A:A,LD_PROJETOS!H:H)</f>
        <v>#N/A</v>
      </c>
      <c r="M4073" t="str">
        <f t="shared" si="244"/>
        <v/>
      </c>
      <c r="N4073" t="e">
        <f t="shared" si="245"/>
        <v>#N/A</v>
      </c>
    </row>
    <row r="4074" spans="1:14" x14ac:dyDescent="0.3">
      <c r="A4074" t="s">
        <v>6689</v>
      </c>
      <c r="B4074">
        <v>2966846</v>
      </c>
      <c r="C4074" t="s">
        <v>7118</v>
      </c>
      <c r="D4074" s="11">
        <v>46041</v>
      </c>
      <c r="E4074" t="s">
        <v>7262</v>
      </c>
      <c r="F4074" t="s">
        <v>5909</v>
      </c>
      <c r="G4074" t="s">
        <v>3477</v>
      </c>
      <c r="H4074" t="str">
        <f>IF(_xlfn.XLOOKUP(E4074,LD_01[DOCUMENTO],LD_01[REVISÃO])=F4074,"VIGENTE","OBSOLETO")</f>
        <v>VIGENTE</v>
      </c>
      <c r="I4074" t="s">
        <v>7477</v>
      </c>
      <c r="J4074" t="s">
        <v>5915</v>
      </c>
      <c r="K4074" t="str">
        <f t="shared" si="243"/>
        <v>MSV-163MS-373-385</v>
      </c>
      <c r="L4074" t="str">
        <f>_xlfn.XLOOKUP(E4074,LD_PROJETOS!A:A,LD_PROJETOS!H:H)</f>
        <v>GE</v>
      </c>
      <c r="M4074" t="str">
        <f t="shared" si="244"/>
        <v/>
      </c>
      <c r="N4074" t="str">
        <f t="shared" si="245"/>
        <v>C:\Users\luis.nunes\OneDrive - ATERPA\00.SERVIDOR\SALA TÉCNICA\00.PROJETOS\02.DOCUMENTOS\ANO 02\MSV-163MS-373-385\GE</v>
      </c>
    </row>
    <row r="4075" spans="1:14" x14ac:dyDescent="0.3">
      <c r="A4075" t="s">
        <v>6690</v>
      </c>
      <c r="B4075">
        <v>1304505</v>
      </c>
      <c r="C4075" t="s">
        <v>7118</v>
      </c>
      <c r="D4075" s="11">
        <v>46041</v>
      </c>
      <c r="E4075" t="s">
        <v>7262</v>
      </c>
      <c r="F4075" t="s">
        <v>5909</v>
      </c>
      <c r="G4075" t="s">
        <v>2788</v>
      </c>
      <c r="H4075" t="str">
        <f>IF(_xlfn.XLOOKUP(E4075,LD_01[DOCUMENTO],LD_01[REVISÃO])=F4075,"VIGENTE","OBSOLETO")</f>
        <v>VIGENTE</v>
      </c>
      <c r="I4075" t="s">
        <v>7477</v>
      </c>
      <c r="J4075" t="s">
        <v>5915</v>
      </c>
      <c r="K4075" t="str">
        <f t="shared" si="243"/>
        <v>MSV-163MS-373-385</v>
      </c>
      <c r="L4075" t="str">
        <f>_xlfn.XLOOKUP(E4075,LD_PROJETOS!A:A,LD_PROJETOS!H:H)</f>
        <v>GE</v>
      </c>
      <c r="M4075" t="str">
        <f t="shared" si="244"/>
        <v/>
      </c>
      <c r="N4075" t="str">
        <f t="shared" si="245"/>
        <v>C:\Users\luis.nunes\OneDrive - ATERPA\00.SERVIDOR\SALA TÉCNICA\00.PROJETOS\02.DOCUMENTOS\ANO 02\MSV-163MS-373-385\GE</v>
      </c>
    </row>
    <row r="4076" spans="1:14" x14ac:dyDescent="0.3">
      <c r="A4076" t="s">
        <v>6691</v>
      </c>
      <c r="B4076">
        <v>13285632</v>
      </c>
      <c r="C4076" t="s">
        <v>7118</v>
      </c>
      <c r="D4076" s="11">
        <v>46041</v>
      </c>
      <c r="E4076" t="s">
        <v>7263</v>
      </c>
      <c r="F4076" t="s">
        <v>5909</v>
      </c>
      <c r="G4076" t="s">
        <v>2787</v>
      </c>
      <c r="H4076" t="str">
        <f>IF(_xlfn.XLOOKUP(E4076,LD_01[DOCUMENTO],LD_01[REVISÃO])=F4076,"VIGENTE","OBSOLETO")</f>
        <v>VIGENTE</v>
      </c>
      <c r="I4076" t="s">
        <v>7477</v>
      </c>
      <c r="J4076" t="s">
        <v>5915</v>
      </c>
      <c r="K4076" t="str">
        <f t="shared" si="243"/>
        <v>MSV-163MS-373-385</v>
      </c>
      <c r="L4076" t="str">
        <f>_xlfn.XLOOKUP(E4076,LD_PROJETOS!A:A,LD_PROJETOS!H:H)</f>
        <v>GG</v>
      </c>
      <c r="M4076" t="str">
        <f t="shared" si="244"/>
        <v/>
      </c>
      <c r="N4076" t="str">
        <f t="shared" si="245"/>
        <v>C:\Users\luis.nunes\OneDrive - ATERPA\00.SERVIDOR\SALA TÉCNICA\00.PROJETOS\02.DOCUMENTOS\ANO 02\MSV-163MS-373-385\GG</v>
      </c>
    </row>
    <row r="4077" spans="1:14" x14ac:dyDescent="0.3">
      <c r="A4077" t="s">
        <v>6692</v>
      </c>
      <c r="B4077">
        <v>987133</v>
      </c>
      <c r="C4077" t="s">
        <v>7118</v>
      </c>
      <c r="D4077" s="11">
        <v>46041</v>
      </c>
      <c r="E4077" t="s">
        <v>7263</v>
      </c>
      <c r="F4077" t="s">
        <v>5909</v>
      </c>
      <c r="G4077" t="s">
        <v>2788</v>
      </c>
      <c r="H4077" t="str">
        <f>IF(_xlfn.XLOOKUP(E4077,LD_01[DOCUMENTO],LD_01[REVISÃO])=F4077,"VIGENTE","OBSOLETO")</f>
        <v>VIGENTE</v>
      </c>
      <c r="I4077" t="s">
        <v>7477</v>
      </c>
      <c r="J4077" t="s">
        <v>5915</v>
      </c>
      <c r="K4077" t="str">
        <f t="shared" si="243"/>
        <v>MSV-163MS-373-385</v>
      </c>
      <c r="L4077" t="str">
        <f>_xlfn.XLOOKUP(E4077,LD_PROJETOS!A:A,LD_PROJETOS!H:H)</f>
        <v>GG</v>
      </c>
      <c r="M4077" t="str">
        <f t="shared" si="244"/>
        <v/>
      </c>
      <c r="N4077" t="str">
        <f t="shared" si="245"/>
        <v>C:\Users\luis.nunes\OneDrive - ATERPA\00.SERVIDOR\SALA TÉCNICA\00.PROJETOS\02.DOCUMENTOS\ANO 02\MSV-163MS-373-385\GG</v>
      </c>
    </row>
    <row r="4078" spans="1:14" x14ac:dyDescent="0.3">
      <c r="A4078" t="s">
        <v>6693</v>
      </c>
      <c r="B4078">
        <v>13293966</v>
      </c>
      <c r="C4078" t="s">
        <v>7118</v>
      </c>
      <c r="D4078" s="11">
        <v>46041</v>
      </c>
      <c r="E4078" t="s">
        <v>7264</v>
      </c>
      <c r="F4078" t="s">
        <v>5909</v>
      </c>
      <c r="G4078" t="s">
        <v>2787</v>
      </c>
      <c r="H4078" t="str">
        <f>IF(_xlfn.XLOOKUP(E4078,LD_01[DOCUMENTO],LD_01[REVISÃO])=F4078,"VIGENTE","OBSOLETO")</f>
        <v>VIGENTE</v>
      </c>
      <c r="I4078" t="s">
        <v>7477</v>
      </c>
      <c r="J4078" t="s">
        <v>5915</v>
      </c>
      <c r="K4078" t="str">
        <f t="shared" si="243"/>
        <v>MSV-163MS-373-385</v>
      </c>
      <c r="L4078" t="str">
        <f>_xlfn.XLOOKUP(E4078,LD_PROJETOS!A:A,LD_PROJETOS!H:H)</f>
        <v>GG</v>
      </c>
      <c r="M4078" t="str">
        <f t="shared" si="244"/>
        <v/>
      </c>
      <c r="N4078" t="str">
        <f t="shared" si="245"/>
        <v>C:\Users\luis.nunes\OneDrive - ATERPA\00.SERVIDOR\SALA TÉCNICA\00.PROJETOS\02.DOCUMENTOS\ANO 02\MSV-163MS-373-385\GG</v>
      </c>
    </row>
    <row r="4079" spans="1:14" x14ac:dyDescent="0.3">
      <c r="A4079" t="s">
        <v>6694</v>
      </c>
      <c r="B4079">
        <v>999125</v>
      </c>
      <c r="C4079" t="s">
        <v>7118</v>
      </c>
      <c r="D4079" s="11">
        <v>46041</v>
      </c>
      <c r="E4079" t="s">
        <v>7264</v>
      </c>
      <c r="F4079" t="s">
        <v>5909</v>
      </c>
      <c r="G4079" t="s">
        <v>2788</v>
      </c>
      <c r="H4079" t="str">
        <f>IF(_xlfn.XLOOKUP(E4079,LD_01[DOCUMENTO],LD_01[REVISÃO])=F4079,"VIGENTE","OBSOLETO")</f>
        <v>VIGENTE</v>
      </c>
      <c r="I4079" t="s">
        <v>7477</v>
      </c>
      <c r="J4079" t="s">
        <v>5915</v>
      </c>
      <c r="K4079" t="str">
        <f t="shared" si="243"/>
        <v>MSV-163MS-373-385</v>
      </c>
      <c r="L4079" t="str">
        <f>_xlfn.XLOOKUP(E4079,LD_PROJETOS!A:A,LD_PROJETOS!H:H)</f>
        <v>GG</v>
      </c>
      <c r="M4079" t="str">
        <f t="shared" si="244"/>
        <v/>
      </c>
      <c r="N4079" t="str">
        <f t="shared" si="245"/>
        <v>C:\Users\luis.nunes\OneDrive - ATERPA\00.SERVIDOR\SALA TÉCNICA\00.PROJETOS\02.DOCUMENTOS\ANO 02\MSV-163MS-373-385\GG</v>
      </c>
    </row>
    <row r="4080" spans="1:14" x14ac:dyDescent="0.3">
      <c r="A4080" t="s">
        <v>6695</v>
      </c>
      <c r="B4080">
        <v>13285176</v>
      </c>
      <c r="C4080" t="s">
        <v>7118</v>
      </c>
      <c r="D4080" s="11">
        <v>46041</v>
      </c>
      <c r="E4080" t="s">
        <v>7265</v>
      </c>
      <c r="F4080" t="s">
        <v>5909</v>
      </c>
      <c r="G4080" t="s">
        <v>2787</v>
      </c>
      <c r="H4080" t="str">
        <f>IF(_xlfn.XLOOKUP(E4080,LD_01[DOCUMENTO],LD_01[REVISÃO])=F4080,"VIGENTE","OBSOLETO")</f>
        <v>VIGENTE</v>
      </c>
      <c r="I4080" t="s">
        <v>7477</v>
      </c>
      <c r="J4080" t="s">
        <v>5915</v>
      </c>
      <c r="K4080" t="str">
        <f t="shared" si="243"/>
        <v>MSV-163MS-373-385</v>
      </c>
      <c r="L4080" t="str">
        <f>_xlfn.XLOOKUP(E4080,LD_PROJETOS!A:A,LD_PROJETOS!H:H)</f>
        <v>GG</v>
      </c>
      <c r="M4080" t="str">
        <f t="shared" si="244"/>
        <v/>
      </c>
      <c r="N4080" t="str">
        <f t="shared" si="245"/>
        <v>C:\Users\luis.nunes\OneDrive - ATERPA\00.SERVIDOR\SALA TÉCNICA\00.PROJETOS\02.DOCUMENTOS\ANO 02\MSV-163MS-373-385\GG</v>
      </c>
    </row>
    <row r="4081" spans="1:14" x14ac:dyDescent="0.3">
      <c r="A4081" t="s">
        <v>6696</v>
      </c>
      <c r="B4081">
        <v>843632</v>
      </c>
      <c r="C4081" t="s">
        <v>7118</v>
      </c>
      <c r="D4081" s="11">
        <v>46041</v>
      </c>
      <c r="E4081" t="s">
        <v>7265</v>
      </c>
      <c r="F4081" t="s">
        <v>5909</v>
      </c>
      <c r="G4081" t="s">
        <v>2788</v>
      </c>
      <c r="H4081" t="str">
        <f>IF(_xlfn.XLOOKUP(E4081,LD_01[DOCUMENTO],LD_01[REVISÃO])=F4081,"VIGENTE","OBSOLETO")</f>
        <v>VIGENTE</v>
      </c>
      <c r="I4081" t="s">
        <v>7477</v>
      </c>
      <c r="J4081" t="s">
        <v>5915</v>
      </c>
      <c r="K4081" t="str">
        <f t="shared" si="243"/>
        <v>MSV-163MS-373-385</v>
      </c>
      <c r="L4081" t="str">
        <f>_xlfn.XLOOKUP(E4081,LD_PROJETOS!A:A,LD_PROJETOS!H:H)</f>
        <v>GG</v>
      </c>
      <c r="M4081" t="str">
        <f t="shared" si="244"/>
        <v/>
      </c>
      <c r="N4081" t="str">
        <f t="shared" si="245"/>
        <v>C:\Users\luis.nunes\OneDrive - ATERPA\00.SERVIDOR\SALA TÉCNICA\00.PROJETOS\02.DOCUMENTOS\ANO 02\MSV-163MS-373-385\GG</v>
      </c>
    </row>
    <row r="4082" spans="1:14" x14ac:dyDescent="0.3">
      <c r="A4082" t="s">
        <v>6697</v>
      </c>
      <c r="B4082">
        <v>13291224</v>
      </c>
      <c r="C4082" t="s">
        <v>7118</v>
      </c>
      <c r="D4082" s="11">
        <v>46041</v>
      </c>
      <c r="E4082" t="s">
        <v>7266</v>
      </c>
      <c r="F4082" t="s">
        <v>5909</v>
      </c>
      <c r="G4082" t="s">
        <v>2787</v>
      </c>
      <c r="H4082" t="str">
        <f>IF(_xlfn.XLOOKUP(E4082,LD_01[DOCUMENTO],LD_01[REVISÃO])=F4082,"VIGENTE","OBSOLETO")</f>
        <v>VIGENTE</v>
      </c>
      <c r="I4082" t="s">
        <v>7477</v>
      </c>
      <c r="J4082" t="s">
        <v>5915</v>
      </c>
      <c r="K4082" t="str">
        <f t="shared" si="243"/>
        <v>MSV-163MS-373-385</v>
      </c>
      <c r="L4082" t="str">
        <f>_xlfn.XLOOKUP(E4082,LD_PROJETOS!A:A,LD_PROJETOS!H:H)</f>
        <v>GG</v>
      </c>
      <c r="M4082" t="str">
        <f t="shared" si="244"/>
        <v/>
      </c>
      <c r="N4082" t="str">
        <f t="shared" si="245"/>
        <v>C:\Users\luis.nunes\OneDrive - ATERPA\00.SERVIDOR\SALA TÉCNICA\00.PROJETOS\02.DOCUMENTOS\ANO 02\MSV-163MS-373-385\GG</v>
      </c>
    </row>
    <row r="4083" spans="1:14" x14ac:dyDescent="0.3">
      <c r="A4083" t="s">
        <v>6698</v>
      </c>
      <c r="B4083">
        <v>900512</v>
      </c>
      <c r="C4083" t="s">
        <v>7118</v>
      </c>
      <c r="D4083" s="11">
        <v>46041</v>
      </c>
      <c r="E4083" t="s">
        <v>7266</v>
      </c>
      <c r="F4083" t="s">
        <v>5909</v>
      </c>
      <c r="G4083" t="s">
        <v>2788</v>
      </c>
      <c r="H4083" t="str">
        <f>IF(_xlfn.XLOOKUP(E4083,LD_01[DOCUMENTO],LD_01[REVISÃO])=F4083,"VIGENTE","OBSOLETO")</f>
        <v>VIGENTE</v>
      </c>
      <c r="I4083" t="s">
        <v>7477</v>
      </c>
      <c r="J4083" t="s">
        <v>5915</v>
      </c>
      <c r="K4083" t="str">
        <f t="shared" si="243"/>
        <v>MSV-163MS-373-385</v>
      </c>
      <c r="L4083" t="str">
        <f>_xlfn.XLOOKUP(E4083,LD_PROJETOS!A:A,LD_PROJETOS!H:H)</f>
        <v>GG</v>
      </c>
      <c r="M4083" t="str">
        <f t="shared" si="244"/>
        <v/>
      </c>
      <c r="N4083" t="str">
        <f t="shared" si="245"/>
        <v>C:\Users\luis.nunes\OneDrive - ATERPA\00.SERVIDOR\SALA TÉCNICA\00.PROJETOS\02.DOCUMENTOS\ANO 02\MSV-163MS-373-385\GG</v>
      </c>
    </row>
    <row r="4084" spans="1:14" x14ac:dyDescent="0.3">
      <c r="A4084" t="s">
        <v>6699</v>
      </c>
      <c r="B4084">
        <v>13284448</v>
      </c>
      <c r="C4084" t="s">
        <v>7118</v>
      </c>
      <c r="D4084" s="11">
        <v>46041</v>
      </c>
      <c r="E4084" t="s">
        <v>7267</v>
      </c>
      <c r="F4084" t="s">
        <v>5909</v>
      </c>
      <c r="G4084" t="s">
        <v>2787</v>
      </c>
      <c r="H4084" t="str">
        <f>IF(_xlfn.XLOOKUP(E4084,LD_01[DOCUMENTO],LD_01[REVISÃO])=F4084,"VIGENTE","OBSOLETO")</f>
        <v>VIGENTE</v>
      </c>
      <c r="I4084" t="s">
        <v>7477</v>
      </c>
      <c r="J4084" t="s">
        <v>5915</v>
      </c>
      <c r="K4084" t="str">
        <f t="shared" si="243"/>
        <v>MSV-163MS-373-385</v>
      </c>
      <c r="L4084" t="str">
        <f>_xlfn.XLOOKUP(E4084,LD_PROJETOS!A:A,LD_PROJETOS!H:H)</f>
        <v>GG</v>
      </c>
      <c r="M4084" t="str">
        <f t="shared" si="244"/>
        <v/>
      </c>
      <c r="N4084" t="str">
        <f t="shared" si="245"/>
        <v>C:\Users\luis.nunes\OneDrive - ATERPA\00.SERVIDOR\SALA TÉCNICA\00.PROJETOS\02.DOCUMENTOS\ANO 02\MSV-163MS-373-385\GG</v>
      </c>
    </row>
    <row r="4085" spans="1:14" x14ac:dyDescent="0.3">
      <c r="A4085" t="s">
        <v>6700</v>
      </c>
      <c r="B4085">
        <v>978401</v>
      </c>
      <c r="C4085" t="s">
        <v>7118</v>
      </c>
      <c r="D4085" s="11">
        <v>46041</v>
      </c>
      <c r="E4085" t="s">
        <v>7267</v>
      </c>
      <c r="F4085" t="s">
        <v>5909</v>
      </c>
      <c r="G4085" t="s">
        <v>2788</v>
      </c>
      <c r="H4085" t="str">
        <f>IF(_xlfn.XLOOKUP(E4085,LD_01[DOCUMENTO],LD_01[REVISÃO])=F4085,"VIGENTE","OBSOLETO")</f>
        <v>VIGENTE</v>
      </c>
      <c r="I4085" t="s">
        <v>7477</v>
      </c>
      <c r="J4085" t="s">
        <v>5915</v>
      </c>
      <c r="K4085" t="str">
        <f t="shared" si="243"/>
        <v>MSV-163MS-373-385</v>
      </c>
      <c r="L4085" t="str">
        <f>_xlfn.XLOOKUP(E4085,LD_PROJETOS!A:A,LD_PROJETOS!H:H)</f>
        <v>GG</v>
      </c>
      <c r="M4085" t="str">
        <f t="shared" si="244"/>
        <v/>
      </c>
      <c r="N4085" t="str">
        <f t="shared" si="245"/>
        <v>C:\Users\luis.nunes\OneDrive - ATERPA\00.SERVIDOR\SALA TÉCNICA\00.PROJETOS\02.DOCUMENTOS\ANO 02\MSV-163MS-373-385\GG</v>
      </c>
    </row>
    <row r="4086" spans="1:14" x14ac:dyDescent="0.3">
      <c r="A4086" t="s">
        <v>6701</v>
      </c>
      <c r="B4086">
        <v>13282106</v>
      </c>
      <c r="C4086" t="s">
        <v>7118</v>
      </c>
      <c r="D4086" s="11">
        <v>46041</v>
      </c>
      <c r="E4086" t="s">
        <v>7268</v>
      </c>
      <c r="F4086" t="s">
        <v>5909</v>
      </c>
      <c r="G4086" t="s">
        <v>2787</v>
      </c>
      <c r="H4086" t="str">
        <f>IF(_xlfn.XLOOKUP(E4086,LD_01[DOCUMENTO],LD_01[REVISÃO])=F4086,"VIGENTE","OBSOLETO")</f>
        <v>VIGENTE</v>
      </c>
      <c r="I4086" t="s">
        <v>7477</v>
      </c>
      <c r="J4086" t="s">
        <v>5915</v>
      </c>
      <c r="K4086" t="str">
        <f t="shared" si="243"/>
        <v>MSV-163MS-373-385</v>
      </c>
      <c r="L4086" t="str">
        <f>_xlfn.XLOOKUP(E4086,LD_PROJETOS!A:A,LD_PROJETOS!H:H)</f>
        <v>GG</v>
      </c>
      <c r="M4086" t="str">
        <f t="shared" si="244"/>
        <v/>
      </c>
      <c r="N4086" t="str">
        <f t="shared" si="245"/>
        <v>C:\Users\luis.nunes\OneDrive - ATERPA\00.SERVIDOR\SALA TÉCNICA\00.PROJETOS\02.DOCUMENTOS\ANO 02\MSV-163MS-373-385\GG</v>
      </c>
    </row>
    <row r="4087" spans="1:14" x14ac:dyDescent="0.3">
      <c r="A4087" t="s">
        <v>6702</v>
      </c>
      <c r="B4087">
        <v>1140262</v>
      </c>
      <c r="C4087" t="s">
        <v>7118</v>
      </c>
      <c r="D4087" s="11">
        <v>46041</v>
      </c>
      <c r="E4087" t="s">
        <v>7268</v>
      </c>
      <c r="F4087" t="s">
        <v>5909</v>
      </c>
      <c r="G4087" t="s">
        <v>2788</v>
      </c>
      <c r="H4087" t="str">
        <f>IF(_xlfn.XLOOKUP(E4087,LD_01[DOCUMENTO],LD_01[REVISÃO])=F4087,"VIGENTE","OBSOLETO")</f>
        <v>VIGENTE</v>
      </c>
      <c r="I4087" t="s">
        <v>7477</v>
      </c>
      <c r="J4087" t="s">
        <v>5915</v>
      </c>
      <c r="K4087" t="str">
        <f t="shared" si="243"/>
        <v>MSV-163MS-373-385</v>
      </c>
      <c r="L4087" t="str">
        <f>_xlfn.XLOOKUP(E4087,LD_PROJETOS!A:A,LD_PROJETOS!H:H)</f>
        <v>GG</v>
      </c>
      <c r="M4087" t="str">
        <f t="shared" si="244"/>
        <v/>
      </c>
      <c r="N4087" t="str">
        <f t="shared" si="245"/>
        <v>C:\Users\luis.nunes\OneDrive - ATERPA\00.SERVIDOR\SALA TÉCNICA\00.PROJETOS\02.DOCUMENTOS\ANO 02\MSV-163MS-373-385\GG</v>
      </c>
    </row>
    <row r="4088" spans="1:14" x14ac:dyDescent="0.3">
      <c r="A4088" t="s">
        <v>6703</v>
      </c>
      <c r="B4088">
        <v>13293098</v>
      </c>
      <c r="C4088" t="s">
        <v>7118</v>
      </c>
      <c r="D4088" s="11">
        <v>46041</v>
      </c>
      <c r="E4088" t="s">
        <v>7269</v>
      </c>
      <c r="F4088" t="s">
        <v>5909</v>
      </c>
      <c r="G4088" t="s">
        <v>2787</v>
      </c>
      <c r="H4088" t="str">
        <f>IF(_xlfn.XLOOKUP(E4088,LD_01[DOCUMENTO],LD_01[REVISÃO])=F4088,"VIGENTE","OBSOLETO")</f>
        <v>VIGENTE</v>
      </c>
      <c r="I4088" t="s">
        <v>7477</v>
      </c>
      <c r="J4088" t="s">
        <v>5915</v>
      </c>
      <c r="K4088" t="str">
        <f t="shared" si="243"/>
        <v>MSV-163MS-373-385</v>
      </c>
      <c r="L4088" t="str">
        <f>_xlfn.XLOOKUP(E4088,LD_PROJETOS!A:A,LD_PROJETOS!H:H)</f>
        <v>GG</v>
      </c>
      <c r="M4088" t="str">
        <f t="shared" si="244"/>
        <v/>
      </c>
      <c r="N4088" t="str">
        <f t="shared" si="245"/>
        <v>C:\Users\luis.nunes\OneDrive - ATERPA\00.SERVIDOR\SALA TÉCNICA\00.PROJETOS\02.DOCUMENTOS\ANO 02\MSV-163MS-373-385\GG</v>
      </c>
    </row>
    <row r="4089" spans="1:14" x14ac:dyDescent="0.3">
      <c r="A4089" t="s">
        <v>6704</v>
      </c>
      <c r="B4089">
        <v>1188865</v>
      </c>
      <c r="C4089" t="s">
        <v>7118</v>
      </c>
      <c r="D4089" s="11">
        <v>46041</v>
      </c>
      <c r="E4089" t="s">
        <v>7269</v>
      </c>
      <c r="F4089" t="s">
        <v>5909</v>
      </c>
      <c r="G4089" t="s">
        <v>2788</v>
      </c>
      <c r="H4089" t="str">
        <f>IF(_xlfn.XLOOKUP(E4089,LD_01[DOCUMENTO],LD_01[REVISÃO])=F4089,"VIGENTE","OBSOLETO")</f>
        <v>VIGENTE</v>
      </c>
      <c r="I4089" t="s">
        <v>7477</v>
      </c>
      <c r="J4089" t="s">
        <v>5915</v>
      </c>
      <c r="K4089" t="str">
        <f t="shared" si="243"/>
        <v>MSV-163MS-373-385</v>
      </c>
      <c r="L4089" t="str">
        <f>_xlfn.XLOOKUP(E4089,LD_PROJETOS!A:A,LD_PROJETOS!H:H)</f>
        <v>GG</v>
      </c>
      <c r="M4089" t="str">
        <f t="shared" si="244"/>
        <v/>
      </c>
      <c r="N4089" t="str">
        <f t="shared" si="245"/>
        <v>C:\Users\luis.nunes\OneDrive - ATERPA\00.SERVIDOR\SALA TÉCNICA\00.PROJETOS\02.DOCUMENTOS\ANO 02\MSV-163MS-373-385\GG</v>
      </c>
    </row>
    <row r="4090" spans="1:14" x14ac:dyDescent="0.3">
      <c r="A4090" t="s">
        <v>6705</v>
      </c>
      <c r="B4090">
        <v>13290872</v>
      </c>
      <c r="C4090" t="s">
        <v>7118</v>
      </c>
      <c r="D4090" s="11">
        <v>46041</v>
      </c>
      <c r="E4090" t="s">
        <v>7270</v>
      </c>
      <c r="F4090" t="s">
        <v>5909</v>
      </c>
      <c r="G4090" t="s">
        <v>2787</v>
      </c>
      <c r="H4090" t="str">
        <f>IF(_xlfn.XLOOKUP(E4090,LD_01[DOCUMENTO],LD_01[REVISÃO])=F4090,"VIGENTE","OBSOLETO")</f>
        <v>VIGENTE</v>
      </c>
      <c r="I4090" t="s">
        <v>7477</v>
      </c>
      <c r="J4090" t="s">
        <v>5915</v>
      </c>
      <c r="K4090" t="str">
        <f t="shared" si="243"/>
        <v>MSV-163MS-373-385</v>
      </c>
      <c r="L4090" t="str">
        <f>_xlfn.XLOOKUP(E4090,LD_PROJETOS!A:A,LD_PROJETOS!H:H)</f>
        <v>GG</v>
      </c>
      <c r="M4090" t="str">
        <f t="shared" si="244"/>
        <v/>
      </c>
      <c r="N4090" t="str">
        <f t="shared" si="245"/>
        <v>C:\Users\luis.nunes\OneDrive - ATERPA\00.SERVIDOR\SALA TÉCNICA\00.PROJETOS\02.DOCUMENTOS\ANO 02\MSV-163MS-373-385\GG</v>
      </c>
    </row>
    <row r="4091" spans="1:14" x14ac:dyDescent="0.3">
      <c r="A4091" t="s">
        <v>6706</v>
      </c>
      <c r="B4091">
        <v>1248352</v>
      </c>
      <c r="C4091" t="s">
        <v>7118</v>
      </c>
      <c r="D4091" s="11">
        <v>46041</v>
      </c>
      <c r="E4091" t="s">
        <v>7270</v>
      </c>
      <c r="F4091" t="s">
        <v>5909</v>
      </c>
      <c r="G4091" t="s">
        <v>2788</v>
      </c>
      <c r="H4091" t="str">
        <f>IF(_xlfn.XLOOKUP(E4091,LD_01[DOCUMENTO],LD_01[REVISÃO])=F4091,"VIGENTE","OBSOLETO")</f>
        <v>VIGENTE</v>
      </c>
      <c r="I4091" t="s">
        <v>7477</v>
      </c>
      <c r="J4091" t="s">
        <v>5915</v>
      </c>
      <c r="K4091" t="str">
        <f t="shared" si="243"/>
        <v>MSV-163MS-373-385</v>
      </c>
      <c r="L4091" t="str">
        <f>_xlfn.XLOOKUP(E4091,LD_PROJETOS!A:A,LD_PROJETOS!H:H)</f>
        <v>GG</v>
      </c>
      <c r="M4091" t="str">
        <f t="shared" si="244"/>
        <v/>
      </c>
      <c r="N4091" t="str">
        <f t="shared" si="245"/>
        <v>C:\Users\luis.nunes\OneDrive - ATERPA\00.SERVIDOR\SALA TÉCNICA\00.PROJETOS\02.DOCUMENTOS\ANO 02\MSV-163MS-373-385\GG</v>
      </c>
    </row>
    <row r="4092" spans="1:14" x14ac:dyDescent="0.3">
      <c r="A4092" t="s">
        <v>6707</v>
      </c>
      <c r="B4092">
        <v>13292274</v>
      </c>
      <c r="C4092" t="s">
        <v>7118</v>
      </c>
      <c r="D4092" s="11">
        <v>46041</v>
      </c>
      <c r="E4092" t="s">
        <v>7271</v>
      </c>
      <c r="F4092" t="s">
        <v>5909</v>
      </c>
      <c r="G4092" t="s">
        <v>2787</v>
      </c>
      <c r="H4092" t="str">
        <f>IF(_xlfn.XLOOKUP(E4092,LD_01[DOCUMENTO],LD_01[REVISÃO])=F4092,"VIGENTE","OBSOLETO")</f>
        <v>VIGENTE</v>
      </c>
      <c r="I4092" t="s">
        <v>7477</v>
      </c>
      <c r="J4092" t="s">
        <v>5915</v>
      </c>
      <c r="K4092" t="str">
        <f t="shared" si="243"/>
        <v>MSV-163MS-373-385</v>
      </c>
      <c r="L4092" t="str">
        <f>_xlfn.XLOOKUP(E4092,LD_PROJETOS!A:A,LD_PROJETOS!H:H)</f>
        <v>GG</v>
      </c>
      <c r="M4092" t="str">
        <f t="shared" si="244"/>
        <v/>
      </c>
      <c r="N4092" t="str">
        <f t="shared" si="245"/>
        <v>C:\Users\luis.nunes\OneDrive - ATERPA\00.SERVIDOR\SALA TÉCNICA\00.PROJETOS\02.DOCUMENTOS\ANO 02\MSV-163MS-373-385\GG</v>
      </c>
    </row>
    <row r="4093" spans="1:14" x14ac:dyDescent="0.3">
      <c r="A4093" t="s">
        <v>6708</v>
      </c>
      <c r="B4093">
        <v>1005525</v>
      </c>
      <c r="C4093" t="s">
        <v>7118</v>
      </c>
      <c r="D4093" s="11">
        <v>46041</v>
      </c>
      <c r="E4093" t="s">
        <v>7271</v>
      </c>
      <c r="F4093" t="s">
        <v>5909</v>
      </c>
      <c r="G4093" t="s">
        <v>2788</v>
      </c>
      <c r="H4093" t="str">
        <f>IF(_xlfn.XLOOKUP(E4093,LD_01[DOCUMENTO],LD_01[REVISÃO])=F4093,"VIGENTE","OBSOLETO")</f>
        <v>VIGENTE</v>
      </c>
      <c r="I4093" t="s">
        <v>7477</v>
      </c>
      <c r="J4093" t="s">
        <v>5915</v>
      </c>
      <c r="K4093" t="str">
        <f t="shared" si="243"/>
        <v>MSV-163MS-373-385</v>
      </c>
      <c r="L4093" t="str">
        <f>_xlfn.XLOOKUP(E4093,LD_PROJETOS!A:A,LD_PROJETOS!H:H)</f>
        <v>GG</v>
      </c>
      <c r="M4093" t="str">
        <f t="shared" si="244"/>
        <v/>
      </c>
      <c r="N4093" t="str">
        <f t="shared" si="245"/>
        <v>C:\Users\luis.nunes\OneDrive - ATERPA\00.SERVIDOR\SALA TÉCNICA\00.PROJETOS\02.DOCUMENTOS\ANO 02\MSV-163MS-373-385\GG</v>
      </c>
    </row>
    <row r="4094" spans="1:14" x14ac:dyDescent="0.3">
      <c r="A4094" t="s">
        <v>6709</v>
      </c>
      <c r="B4094">
        <v>13285076</v>
      </c>
      <c r="C4094" t="s">
        <v>7118</v>
      </c>
      <c r="D4094" s="11">
        <v>46041</v>
      </c>
      <c r="E4094" t="s">
        <v>7272</v>
      </c>
      <c r="F4094" t="s">
        <v>5909</v>
      </c>
      <c r="G4094" t="s">
        <v>2787</v>
      </c>
      <c r="H4094" t="str">
        <f>IF(_xlfn.XLOOKUP(E4094,LD_01[DOCUMENTO],LD_01[REVISÃO])=F4094,"VIGENTE","OBSOLETO")</f>
        <v>VIGENTE</v>
      </c>
      <c r="I4094" t="s">
        <v>7477</v>
      </c>
      <c r="J4094" t="s">
        <v>5915</v>
      </c>
      <c r="K4094" t="str">
        <f t="shared" si="243"/>
        <v>MSV-163MS-373-385</v>
      </c>
      <c r="L4094" t="str">
        <f>_xlfn.XLOOKUP(E4094,LD_PROJETOS!A:A,LD_PROJETOS!H:H)</f>
        <v>GG</v>
      </c>
      <c r="M4094" t="str">
        <f t="shared" si="244"/>
        <v/>
      </c>
      <c r="N4094" t="str">
        <f t="shared" si="245"/>
        <v>C:\Users\luis.nunes\OneDrive - ATERPA\00.SERVIDOR\SALA TÉCNICA\00.PROJETOS\02.DOCUMENTOS\ANO 02\MSV-163MS-373-385\GG</v>
      </c>
    </row>
    <row r="4095" spans="1:14" x14ac:dyDescent="0.3">
      <c r="A4095" t="s">
        <v>6710</v>
      </c>
      <c r="B4095">
        <v>1049076</v>
      </c>
      <c r="C4095" t="s">
        <v>7118</v>
      </c>
      <c r="D4095" s="11">
        <v>46041</v>
      </c>
      <c r="E4095" t="s">
        <v>7272</v>
      </c>
      <c r="F4095" t="s">
        <v>5909</v>
      </c>
      <c r="G4095" t="s">
        <v>2788</v>
      </c>
      <c r="H4095" t="str">
        <f>IF(_xlfn.XLOOKUP(E4095,LD_01[DOCUMENTO],LD_01[REVISÃO])=F4095,"VIGENTE","OBSOLETO")</f>
        <v>VIGENTE</v>
      </c>
      <c r="I4095" t="s">
        <v>7477</v>
      </c>
      <c r="J4095" t="s">
        <v>5915</v>
      </c>
      <c r="K4095" t="str">
        <f t="shared" si="243"/>
        <v>MSV-163MS-373-385</v>
      </c>
      <c r="L4095" t="str">
        <f>_xlfn.XLOOKUP(E4095,LD_PROJETOS!A:A,LD_PROJETOS!H:H)</f>
        <v>GG</v>
      </c>
      <c r="M4095" t="str">
        <f t="shared" si="244"/>
        <v/>
      </c>
      <c r="N4095" t="str">
        <f t="shared" si="245"/>
        <v>C:\Users\luis.nunes\OneDrive - ATERPA\00.SERVIDOR\SALA TÉCNICA\00.PROJETOS\02.DOCUMENTOS\ANO 02\MSV-163MS-373-385\GG</v>
      </c>
    </row>
    <row r="4096" spans="1:14" x14ac:dyDescent="0.3">
      <c r="A4096" t="s">
        <v>6711</v>
      </c>
      <c r="B4096">
        <v>13285716</v>
      </c>
      <c r="C4096" t="s">
        <v>7118</v>
      </c>
      <c r="D4096" s="11">
        <v>46041</v>
      </c>
      <c r="E4096" t="s">
        <v>7273</v>
      </c>
      <c r="F4096" t="s">
        <v>5909</v>
      </c>
      <c r="G4096" t="s">
        <v>2787</v>
      </c>
      <c r="H4096" t="str">
        <f>IF(_xlfn.XLOOKUP(E4096,LD_01[DOCUMENTO],LD_01[REVISÃO])=F4096,"VIGENTE","OBSOLETO")</f>
        <v>VIGENTE</v>
      </c>
      <c r="I4096" t="s">
        <v>7477</v>
      </c>
      <c r="J4096" t="s">
        <v>5915</v>
      </c>
      <c r="K4096" t="str">
        <f t="shared" si="243"/>
        <v>MSV-163MS-373-385</v>
      </c>
      <c r="L4096" t="str">
        <f>_xlfn.XLOOKUP(E4096,LD_PROJETOS!A:A,LD_PROJETOS!H:H)</f>
        <v>GG</v>
      </c>
      <c r="M4096" t="str">
        <f t="shared" si="244"/>
        <v/>
      </c>
      <c r="N4096" t="str">
        <f t="shared" si="245"/>
        <v>C:\Users\luis.nunes\OneDrive - ATERPA\00.SERVIDOR\SALA TÉCNICA\00.PROJETOS\02.DOCUMENTOS\ANO 02\MSV-163MS-373-385\GG</v>
      </c>
    </row>
    <row r="4097" spans="1:14" x14ac:dyDescent="0.3">
      <c r="A4097" t="s">
        <v>6712</v>
      </c>
      <c r="B4097">
        <v>920079</v>
      </c>
      <c r="C4097" t="s">
        <v>7118</v>
      </c>
      <c r="D4097" s="11">
        <v>46041</v>
      </c>
      <c r="E4097" t="s">
        <v>7273</v>
      </c>
      <c r="F4097" t="s">
        <v>5909</v>
      </c>
      <c r="G4097" t="s">
        <v>2788</v>
      </c>
      <c r="H4097" t="str">
        <f>IF(_xlfn.XLOOKUP(E4097,LD_01[DOCUMENTO],LD_01[REVISÃO])=F4097,"VIGENTE","OBSOLETO")</f>
        <v>VIGENTE</v>
      </c>
      <c r="I4097" t="s">
        <v>7477</v>
      </c>
      <c r="J4097" t="s">
        <v>5915</v>
      </c>
      <c r="K4097" t="str">
        <f t="shared" si="243"/>
        <v>MSV-163MS-373-385</v>
      </c>
      <c r="L4097" t="str">
        <f>_xlfn.XLOOKUP(E4097,LD_PROJETOS!A:A,LD_PROJETOS!H:H)</f>
        <v>GG</v>
      </c>
      <c r="M4097" t="str">
        <f t="shared" si="244"/>
        <v/>
      </c>
      <c r="N4097" t="str">
        <f t="shared" si="245"/>
        <v>C:\Users\luis.nunes\OneDrive - ATERPA\00.SERVIDOR\SALA TÉCNICA\00.PROJETOS\02.DOCUMENTOS\ANO 02\MSV-163MS-373-385\GG</v>
      </c>
    </row>
    <row r="4098" spans="1:14" x14ac:dyDescent="0.3">
      <c r="A4098" t="s">
        <v>6713</v>
      </c>
      <c r="B4098">
        <v>13288534</v>
      </c>
      <c r="C4098" t="s">
        <v>7118</v>
      </c>
      <c r="D4098" s="11">
        <v>46041</v>
      </c>
      <c r="E4098" t="s">
        <v>7274</v>
      </c>
      <c r="F4098" t="s">
        <v>5909</v>
      </c>
      <c r="G4098" t="s">
        <v>2787</v>
      </c>
      <c r="H4098" t="str">
        <f>IF(_xlfn.XLOOKUP(E4098,LD_01[DOCUMENTO],LD_01[REVISÃO])=F4098,"VIGENTE","OBSOLETO")</f>
        <v>VIGENTE</v>
      </c>
      <c r="I4098" t="s">
        <v>7477</v>
      </c>
      <c r="J4098" t="s">
        <v>5915</v>
      </c>
      <c r="K4098" t="str">
        <f t="shared" si="243"/>
        <v>MSV-163MS-373-385</v>
      </c>
      <c r="L4098" t="str">
        <f>_xlfn.XLOOKUP(E4098,LD_PROJETOS!A:A,LD_PROJETOS!H:H)</f>
        <v>GG</v>
      </c>
      <c r="M4098" t="str">
        <f t="shared" si="244"/>
        <v/>
      </c>
      <c r="N4098" t="str">
        <f t="shared" si="245"/>
        <v>C:\Users\luis.nunes\OneDrive - ATERPA\00.SERVIDOR\SALA TÉCNICA\00.PROJETOS\02.DOCUMENTOS\ANO 02\MSV-163MS-373-385\GG</v>
      </c>
    </row>
    <row r="4099" spans="1:14" x14ac:dyDescent="0.3">
      <c r="A4099" t="s">
        <v>6714</v>
      </c>
      <c r="B4099">
        <v>1053027</v>
      </c>
      <c r="C4099" t="s">
        <v>7118</v>
      </c>
      <c r="D4099" s="11">
        <v>46041</v>
      </c>
      <c r="E4099" t="s">
        <v>7274</v>
      </c>
      <c r="F4099" t="s">
        <v>5909</v>
      </c>
      <c r="G4099" t="s">
        <v>2788</v>
      </c>
      <c r="H4099" t="str">
        <f>IF(_xlfn.XLOOKUP(E4099,LD_01[DOCUMENTO],LD_01[REVISÃO])=F4099,"VIGENTE","OBSOLETO")</f>
        <v>VIGENTE</v>
      </c>
      <c r="I4099" t="s">
        <v>7477</v>
      </c>
      <c r="J4099" t="s">
        <v>5915</v>
      </c>
      <c r="K4099" t="str">
        <f t="shared" si="243"/>
        <v>MSV-163MS-373-385</v>
      </c>
      <c r="L4099" t="str">
        <f>_xlfn.XLOOKUP(E4099,LD_PROJETOS!A:A,LD_PROJETOS!H:H)</f>
        <v>GG</v>
      </c>
      <c r="M4099" t="str">
        <f t="shared" si="244"/>
        <v/>
      </c>
      <c r="N4099" t="str">
        <f t="shared" si="245"/>
        <v>C:\Users\luis.nunes\OneDrive - ATERPA\00.SERVIDOR\SALA TÉCNICA\00.PROJETOS\02.DOCUMENTOS\ANO 02\MSV-163MS-373-385\GG</v>
      </c>
    </row>
    <row r="4100" spans="1:14" x14ac:dyDescent="0.3">
      <c r="A4100" t="s">
        <v>6715</v>
      </c>
      <c r="B4100">
        <v>13286908</v>
      </c>
      <c r="C4100" t="s">
        <v>7118</v>
      </c>
      <c r="D4100" s="11">
        <v>46041</v>
      </c>
      <c r="E4100" t="s">
        <v>7275</v>
      </c>
      <c r="F4100" t="s">
        <v>5909</v>
      </c>
      <c r="G4100" t="s">
        <v>2787</v>
      </c>
      <c r="H4100" t="str">
        <f>IF(_xlfn.XLOOKUP(E4100,LD_01[DOCUMENTO],LD_01[REVISÃO])=F4100,"VIGENTE","OBSOLETO")</f>
        <v>VIGENTE</v>
      </c>
      <c r="I4100" t="s">
        <v>7477</v>
      </c>
      <c r="J4100" t="s">
        <v>5915</v>
      </c>
      <c r="K4100" t="str">
        <f t="shared" si="243"/>
        <v>MSV-163MS-373-385</v>
      </c>
      <c r="L4100" t="str">
        <f>_xlfn.XLOOKUP(E4100,LD_PROJETOS!A:A,LD_PROJETOS!H:H)</f>
        <v>GG</v>
      </c>
      <c r="M4100" t="str">
        <f t="shared" si="244"/>
        <v/>
      </c>
      <c r="N4100" t="str">
        <f t="shared" si="245"/>
        <v>C:\Users\luis.nunes\OneDrive - ATERPA\00.SERVIDOR\SALA TÉCNICA\00.PROJETOS\02.DOCUMENTOS\ANO 02\MSV-163MS-373-385\GG</v>
      </c>
    </row>
    <row r="4101" spans="1:14" x14ac:dyDescent="0.3">
      <c r="A4101" t="s">
        <v>6716</v>
      </c>
      <c r="B4101">
        <v>1050150</v>
      </c>
      <c r="C4101" t="s">
        <v>7118</v>
      </c>
      <c r="D4101" s="11">
        <v>46041</v>
      </c>
      <c r="E4101" t="s">
        <v>7275</v>
      </c>
      <c r="F4101" t="s">
        <v>5909</v>
      </c>
      <c r="G4101" t="s">
        <v>2788</v>
      </c>
      <c r="H4101" t="str">
        <f>IF(_xlfn.XLOOKUP(E4101,LD_01[DOCUMENTO],LD_01[REVISÃO])=F4101,"VIGENTE","OBSOLETO")</f>
        <v>VIGENTE</v>
      </c>
      <c r="I4101" t="s">
        <v>7477</v>
      </c>
      <c r="J4101" t="s">
        <v>5915</v>
      </c>
      <c r="K4101" t="str">
        <f t="shared" si="243"/>
        <v>MSV-163MS-373-385</v>
      </c>
      <c r="L4101" t="str">
        <f>_xlfn.XLOOKUP(E4101,LD_PROJETOS!A:A,LD_PROJETOS!H:H)</f>
        <v>GG</v>
      </c>
      <c r="M4101" t="str">
        <f t="shared" si="244"/>
        <v/>
      </c>
      <c r="N4101" t="str">
        <f t="shared" si="245"/>
        <v>C:\Users\luis.nunes\OneDrive - ATERPA\00.SERVIDOR\SALA TÉCNICA\00.PROJETOS\02.DOCUMENTOS\ANO 02\MSV-163MS-373-385\GG</v>
      </c>
    </row>
    <row r="4102" spans="1:14" x14ac:dyDescent="0.3">
      <c r="A4102" t="s">
        <v>6717</v>
      </c>
      <c r="B4102">
        <v>13291474</v>
      </c>
      <c r="C4102" t="s">
        <v>7118</v>
      </c>
      <c r="D4102" s="11">
        <v>46041</v>
      </c>
      <c r="E4102" t="s">
        <v>7276</v>
      </c>
      <c r="F4102" t="s">
        <v>5909</v>
      </c>
      <c r="G4102" t="s">
        <v>2787</v>
      </c>
      <c r="H4102" t="str">
        <f>IF(_xlfn.XLOOKUP(E4102,LD_01[DOCUMENTO],LD_01[REVISÃO])=F4102,"VIGENTE","OBSOLETO")</f>
        <v>VIGENTE</v>
      </c>
      <c r="I4102" t="s">
        <v>7477</v>
      </c>
      <c r="J4102" t="s">
        <v>5915</v>
      </c>
      <c r="K4102" t="str">
        <f t="shared" si="243"/>
        <v>MSV-163MS-373-385</v>
      </c>
      <c r="L4102" t="str">
        <f>_xlfn.XLOOKUP(E4102,LD_PROJETOS!A:A,LD_PROJETOS!H:H)</f>
        <v>GG</v>
      </c>
      <c r="M4102" t="str">
        <f t="shared" si="244"/>
        <v/>
      </c>
      <c r="N4102" t="str">
        <f t="shared" si="245"/>
        <v>C:\Users\luis.nunes\OneDrive - ATERPA\00.SERVIDOR\SALA TÉCNICA\00.PROJETOS\02.DOCUMENTOS\ANO 02\MSV-163MS-373-385\GG</v>
      </c>
    </row>
    <row r="4103" spans="1:14" x14ac:dyDescent="0.3">
      <c r="A4103" t="s">
        <v>6718</v>
      </c>
      <c r="B4103">
        <v>995384</v>
      </c>
      <c r="C4103" t="s">
        <v>7118</v>
      </c>
      <c r="D4103" s="11">
        <v>46041</v>
      </c>
      <c r="E4103" t="s">
        <v>7276</v>
      </c>
      <c r="F4103" t="s">
        <v>5909</v>
      </c>
      <c r="G4103" t="s">
        <v>2788</v>
      </c>
      <c r="H4103" t="str">
        <f>IF(_xlfn.XLOOKUP(E4103,LD_01[DOCUMENTO],LD_01[REVISÃO])=F4103,"VIGENTE","OBSOLETO")</f>
        <v>VIGENTE</v>
      </c>
      <c r="I4103" t="s">
        <v>7477</v>
      </c>
      <c r="J4103" t="s">
        <v>5915</v>
      </c>
      <c r="K4103" t="str">
        <f t="shared" si="243"/>
        <v>MSV-163MS-373-385</v>
      </c>
      <c r="L4103" t="str">
        <f>_xlfn.XLOOKUP(E4103,LD_PROJETOS!A:A,LD_PROJETOS!H:H)</f>
        <v>GG</v>
      </c>
      <c r="M4103" t="str">
        <f t="shared" si="244"/>
        <v/>
      </c>
      <c r="N4103" t="str">
        <f t="shared" si="245"/>
        <v>C:\Users\luis.nunes\OneDrive - ATERPA\00.SERVIDOR\SALA TÉCNICA\00.PROJETOS\02.DOCUMENTOS\ANO 02\MSV-163MS-373-385\GG</v>
      </c>
    </row>
    <row r="4104" spans="1:14" x14ac:dyDescent="0.3">
      <c r="A4104" t="s">
        <v>6719</v>
      </c>
      <c r="B4104">
        <v>13292978</v>
      </c>
      <c r="C4104" t="s">
        <v>7118</v>
      </c>
      <c r="D4104" s="11">
        <v>46041</v>
      </c>
      <c r="E4104" t="s">
        <v>7277</v>
      </c>
      <c r="F4104" t="s">
        <v>5909</v>
      </c>
      <c r="G4104" t="s">
        <v>2787</v>
      </c>
      <c r="H4104" t="str">
        <f>IF(_xlfn.XLOOKUP(E4104,LD_01[DOCUMENTO],LD_01[REVISÃO])=F4104,"VIGENTE","OBSOLETO")</f>
        <v>VIGENTE</v>
      </c>
      <c r="I4104" t="s">
        <v>7477</v>
      </c>
      <c r="J4104" t="s">
        <v>5915</v>
      </c>
      <c r="K4104" t="str">
        <f t="shared" si="243"/>
        <v>MSV-163MS-373-385</v>
      </c>
      <c r="L4104" t="str">
        <f>_xlfn.XLOOKUP(E4104,LD_PROJETOS!A:A,LD_PROJETOS!H:H)</f>
        <v>GG</v>
      </c>
      <c r="M4104" t="str">
        <f t="shared" si="244"/>
        <v/>
      </c>
      <c r="N4104" t="str">
        <f t="shared" si="245"/>
        <v>C:\Users\luis.nunes\OneDrive - ATERPA\00.SERVIDOR\SALA TÉCNICA\00.PROJETOS\02.DOCUMENTOS\ANO 02\MSV-163MS-373-385\GG</v>
      </c>
    </row>
    <row r="4105" spans="1:14" x14ac:dyDescent="0.3">
      <c r="A4105" t="s">
        <v>6720</v>
      </c>
      <c r="B4105">
        <v>1245830</v>
      </c>
      <c r="C4105" t="s">
        <v>7118</v>
      </c>
      <c r="D4105" s="11">
        <v>46041</v>
      </c>
      <c r="E4105" t="s">
        <v>7277</v>
      </c>
      <c r="F4105" t="s">
        <v>5909</v>
      </c>
      <c r="G4105" t="s">
        <v>2788</v>
      </c>
      <c r="H4105" t="str">
        <f>IF(_xlfn.XLOOKUP(E4105,LD_01[DOCUMENTO],LD_01[REVISÃO])=F4105,"VIGENTE","OBSOLETO")</f>
        <v>VIGENTE</v>
      </c>
      <c r="I4105" t="s">
        <v>7477</v>
      </c>
      <c r="J4105" t="s">
        <v>5915</v>
      </c>
      <c r="K4105" t="str">
        <f t="shared" si="243"/>
        <v>MSV-163MS-373-385</v>
      </c>
      <c r="L4105" t="str">
        <f>_xlfn.XLOOKUP(E4105,LD_PROJETOS!A:A,LD_PROJETOS!H:H)</f>
        <v>GG</v>
      </c>
      <c r="M4105" t="str">
        <f t="shared" si="244"/>
        <v/>
      </c>
      <c r="N4105" t="str">
        <f t="shared" si="245"/>
        <v>C:\Users\luis.nunes\OneDrive - ATERPA\00.SERVIDOR\SALA TÉCNICA\00.PROJETOS\02.DOCUMENTOS\ANO 02\MSV-163MS-373-385\GG</v>
      </c>
    </row>
    <row r="4106" spans="1:14" x14ac:dyDescent="0.3">
      <c r="A4106" t="s">
        <v>6721</v>
      </c>
      <c r="B4106">
        <v>13290526</v>
      </c>
      <c r="C4106" t="s">
        <v>7118</v>
      </c>
      <c r="D4106" s="11">
        <v>46041</v>
      </c>
      <c r="E4106" t="s">
        <v>7278</v>
      </c>
      <c r="F4106" t="s">
        <v>5909</v>
      </c>
      <c r="G4106" t="s">
        <v>2787</v>
      </c>
      <c r="H4106" t="str">
        <f>IF(_xlfn.XLOOKUP(E4106,LD_01[DOCUMENTO],LD_01[REVISÃO])=F4106,"VIGENTE","OBSOLETO")</f>
        <v>VIGENTE</v>
      </c>
      <c r="I4106" t="s">
        <v>7477</v>
      </c>
      <c r="J4106" t="s">
        <v>5915</v>
      </c>
      <c r="K4106" t="str">
        <f t="shared" si="243"/>
        <v>MSV-163MS-373-385</v>
      </c>
      <c r="L4106" t="str">
        <f>_xlfn.XLOOKUP(E4106,LD_PROJETOS!A:A,LD_PROJETOS!H:H)</f>
        <v>GG</v>
      </c>
      <c r="M4106" t="str">
        <f t="shared" si="244"/>
        <v/>
      </c>
      <c r="N4106" t="str">
        <f t="shared" si="245"/>
        <v>C:\Users\luis.nunes\OneDrive - ATERPA\00.SERVIDOR\SALA TÉCNICA\00.PROJETOS\02.DOCUMENTOS\ANO 02\MSV-163MS-373-385\GG</v>
      </c>
    </row>
    <row r="4107" spans="1:14" x14ac:dyDescent="0.3">
      <c r="A4107" t="s">
        <v>6722</v>
      </c>
      <c r="B4107">
        <v>1195041</v>
      </c>
      <c r="C4107" t="s">
        <v>7118</v>
      </c>
      <c r="D4107" s="11">
        <v>46041</v>
      </c>
      <c r="E4107" t="s">
        <v>7278</v>
      </c>
      <c r="F4107" t="s">
        <v>5909</v>
      </c>
      <c r="G4107" t="s">
        <v>2788</v>
      </c>
      <c r="H4107" t="str">
        <f>IF(_xlfn.XLOOKUP(E4107,LD_01[DOCUMENTO],LD_01[REVISÃO])=F4107,"VIGENTE","OBSOLETO")</f>
        <v>VIGENTE</v>
      </c>
      <c r="I4107" t="s">
        <v>7477</v>
      </c>
      <c r="J4107" t="s">
        <v>5915</v>
      </c>
      <c r="K4107" t="str">
        <f t="shared" si="243"/>
        <v>MSV-163MS-373-385</v>
      </c>
      <c r="L4107" t="str">
        <f>_xlfn.XLOOKUP(E4107,LD_PROJETOS!A:A,LD_PROJETOS!H:H)</f>
        <v>GG</v>
      </c>
      <c r="M4107" t="str">
        <f t="shared" si="244"/>
        <v/>
      </c>
      <c r="N4107" t="str">
        <f t="shared" si="245"/>
        <v>C:\Users\luis.nunes\OneDrive - ATERPA\00.SERVIDOR\SALA TÉCNICA\00.PROJETOS\02.DOCUMENTOS\ANO 02\MSV-163MS-373-385\GG</v>
      </c>
    </row>
    <row r="4108" spans="1:14" x14ac:dyDescent="0.3">
      <c r="A4108" t="s">
        <v>6723</v>
      </c>
      <c r="B4108">
        <v>13288246</v>
      </c>
      <c r="C4108" t="s">
        <v>7118</v>
      </c>
      <c r="D4108" s="11">
        <v>46041</v>
      </c>
      <c r="E4108" t="s">
        <v>7279</v>
      </c>
      <c r="F4108" t="s">
        <v>5909</v>
      </c>
      <c r="G4108" t="s">
        <v>2787</v>
      </c>
      <c r="H4108" t="str">
        <f>IF(_xlfn.XLOOKUP(E4108,LD_01[DOCUMENTO],LD_01[REVISÃO])=F4108,"VIGENTE","OBSOLETO")</f>
        <v>VIGENTE</v>
      </c>
      <c r="I4108" t="s">
        <v>7477</v>
      </c>
      <c r="J4108" t="s">
        <v>5915</v>
      </c>
      <c r="K4108" t="str">
        <f t="shared" ref="K4108:K4171" si="246">"MSV-163MS-"&amp;I4108</f>
        <v>MSV-163MS-373-385</v>
      </c>
      <c r="L4108" t="str">
        <f>_xlfn.XLOOKUP(E4108,LD_PROJETOS!A:A,LD_PROJETOS!H:H)</f>
        <v>GG</v>
      </c>
      <c r="M4108" t="str">
        <f t="shared" ref="M4108:M4171" si="247">IF(H4108&lt;&gt;"OBSOLETO","",H4108)</f>
        <v/>
      </c>
      <c r="N4108" t="str">
        <f t="shared" ref="N4108:N4171" si="248">_xlfn.TEXTJOIN("\",TRUE,J4108:M4108)</f>
        <v>C:\Users\luis.nunes\OneDrive - ATERPA\00.SERVIDOR\SALA TÉCNICA\00.PROJETOS\02.DOCUMENTOS\ANO 02\MSV-163MS-373-385\GG</v>
      </c>
    </row>
    <row r="4109" spans="1:14" x14ac:dyDescent="0.3">
      <c r="A4109" t="s">
        <v>6724</v>
      </c>
      <c r="B4109">
        <v>1159688</v>
      </c>
      <c r="C4109" t="s">
        <v>7118</v>
      </c>
      <c r="D4109" s="11">
        <v>46041</v>
      </c>
      <c r="E4109" t="s">
        <v>7279</v>
      </c>
      <c r="F4109" t="s">
        <v>5909</v>
      </c>
      <c r="G4109" t="s">
        <v>2788</v>
      </c>
      <c r="H4109" t="str">
        <f>IF(_xlfn.XLOOKUP(E4109,LD_01[DOCUMENTO],LD_01[REVISÃO])=F4109,"VIGENTE","OBSOLETO")</f>
        <v>VIGENTE</v>
      </c>
      <c r="I4109" t="s">
        <v>7477</v>
      </c>
      <c r="J4109" t="s">
        <v>5915</v>
      </c>
      <c r="K4109" t="str">
        <f t="shared" si="246"/>
        <v>MSV-163MS-373-385</v>
      </c>
      <c r="L4109" t="str">
        <f>_xlfn.XLOOKUP(E4109,LD_PROJETOS!A:A,LD_PROJETOS!H:H)</f>
        <v>GG</v>
      </c>
      <c r="M4109" t="str">
        <f t="shared" si="247"/>
        <v/>
      </c>
      <c r="N4109" t="str">
        <f t="shared" si="248"/>
        <v>C:\Users\luis.nunes\OneDrive - ATERPA\00.SERVIDOR\SALA TÉCNICA\00.PROJETOS\02.DOCUMENTOS\ANO 02\MSV-163MS-373-385\GG</v>
      </c>
    </row>
    <row r="4110" spans="1:14" x14ac:dyDescent="0.3">
      <c r="A4110" t="s">
        <v>6725</v>
      </c>
      <c r="B4110">
        <v>13291794</v>
      </c>
      <c r="C4110" t="s">
        <v>7118</v>
      </c>
      <c r="D4110" s="11">
        <v>46041</v>
      </c>
      <c r="E4110" t="s">
        <v>7280</v>
      </c>
      <c r="F4110" t="s">
        <v>5909</v>
      </c>
      <c r="G4110" t="s">
        <v>2787</v>
      </c>
      <c r="H4110" t="str">
        <f>IF(_xlfn.XLOOKUP(E4110,LD_01[DOCUMENTO],LD_01[REVISÃO])=F4110,"VIGENTE","OBSOLETO")</f>
        <v>VIGENTE</v>
      </c>
      <c r="I4110" t="s">
        <v>7477</v>
      </c>
      <c r="J4110" t="s">
        <v>5915</v>
      </c>
      <c r="K4110" t="str">
        <f t="shared" si="246"/>
        <v>MSV-163MS-373-385</v>
      </c>
      <c r="L4110" t="str">
        <f>_xlfn.XLOOKUP(E4110,LD_PROJETOS!A:A,LD_PROJETOS!H:H)</f>
        <v>GG</v>
      </c>
      <c r="M4110" t="str">
        <f t="shared" si="247"/>
        <v/>
      </c>
      <c r="N4110" t="str">
        <f t="shared" si="248"/>
        <v>C:\Users\luis.nunes\OneDrive - ATERPA\00.SERVIDOR\SALA TÉCNICA\00.PROJETOS\02.DOCUMENTOS\ANO 02\MSV-163MS-373-385\GG</v>
      </c>
    </row>
    <row r="4111" spans="1:14" x14ac:dyDescent="0.3">
      <c r="A4111" t="s">
        <v>6726</v>
      </c>
      <c r="B4111">
        <v>932214</v>
      </c>
      <c r="C4111" t="s">
        <v>7118</v>
      </c>
      <c r="D4111" s="11">
        <v>46041</v>
      </c>
      <c r="E4111" t="s">
        <v>7280</v>
      </c>
      <c r="F4111" t="s">
        <v>5909</v>
      </c>
      <c r="G4111" t="s">
        <v>2788</v>
      </c>
      <c r="H4111" t="str">
        <f>IF(_xlfn.XLOOKUP(E4111,LD_01[DOCUMENTO],LD_01[REVISÃO])=F4111,"VIGENTE","OBSOLETO")</f>
        <v>VIGENTE</v>
      </c>
      <c r="I4111" t="s">
        <v>7477</v>
      </c>
      <c r="J4111" t="s">
        <v>5915</v>
      </c>
      <c r="K4111" t="str">
        <f t="shared" si="246"/>
        <v>MSV-163MS-373-385</v>
      </c>
      <c r="L4111" t="str">
        <f>_xlfn.XLOOKUP(E4111,LD_PROJETOS!A:A,LD_PROJETOS!H:H)</f>
        <v>GG</v>
      </c>
      <c r="M4111" t="str">
        <f t="shared" si="247"/>
        <v/>
      </c>
      <c r="N4111" t="str">
        <f t="shared" si="248"/>
        <v>C:\Users\luis.nunes\OneDrive - ATERPA\00.SERVIDOR\SALA TÉCNICA\00.PROJETOS\02.DOCUMENTOS\ANO 02\MSV-163MS-373-385\GG</v>
      </c>
    </row>
    <row r="4112" spans="1:14" x14ac:dyDescent="0.3">
      <c r="A4112" t="s">
        <v>6727</v>
      </c>
      <c r="B4112">
        <v>13286268</v>
      </c>
      <c r="C4112" t="s">
        <v>7118</v>
      </c>
      <c r="D4112" s="11">
        <v>46041</v>
      </c>
      <c r="E4112" t="s">
        <v>7281</v>
      </c>
      <c r="F4112" t="s">
        <v>5909</v>
      </c>
      <c r="G4112" t="s">
        <v>2787</v>
      </c>
      <c r="H4112" t="str">
        <f>IF(_xlfn.XLOOKUP(E4112,LD_01[DOCUMENTO],LD_01[REVISÃO])=F4112,"VIGENTE","OBSOLETO")</f>
        <v>VIGENTE</v>
      </c>
      <c r="I4112" t="s">
        <v>7477</v>
      </c>
      <c r="J4112" t="s">
        <v>5915</v>
      </c>
      <c r="K4112" t="str">
        <f t="shared" si="246"/>
        <v>MSV-163MS-373-385</v>
      </c>
      <c r="L4112" t="str">
        <f>_xlfn.XLOOKUP(E4112,LD_PROJETOS!A:A,LD_PROJETOS!H:H)</f>
        <v>GG</v>
      </c>
      <c r="M4112" t="str">
        <f t="shared" si="247"/>
        <v/>
      </c>
      <c r="N4112" t="str">
        <f t="shared" si="248"/>
        <v>C:\Users\luis.nunes\OneDrive - ATERPA\00.SERVIDOR\SALA TÉCNICA\00.PROJETOS\02.DOCUMENTOS\ANO 02\MSV-163MS-373-385\GG</v>
      </c>
    </row>
    <row r="4113" spans="1:14" x14ac:dyDescent="0.3">
      <c r="A4113" t="s">
        <v>6728</v>
      </c>
      <c r="B4113">
        <v>863587</v>
      </c>
      <c r="C4113" t="s">
        <v>7118</v>
      </c>
      <c r="D4113" s="11">
        <v>46041</v>
      </c>
      <c r="E4113" t="s">
        <v>7281</v>
      </c>
      <c r="F4113" t="s">
        <v>5909</v>
      </c>
      <c r="G4113" t="s">
        <v>2788</v>
      </c>
      <c r="H4113" t="str">
        <f>IF(_xlfn.XLOOKUP(E4113,LD_01[DOCUMENTO],LD_01[REVISÃO])=F4113,"VIGENTE","OBSOLETO")</f>
        <v>VIGENTE</v>
      </c>
      <c r="I4113" t="s">
        <v>7477</v>
      </c>
      <c r="J4113" t="s">
        <v>5915</v>
      </c>
      <c r="K4113" t="str">
        <f t="shared" si="246"/>
        <v>MSV-163MS-373-385</v>
      </c>
      <c r="L4113" t="str">
        <f>_xlfn.XLOOKUP(E4113,LD_PROJETOS!A:A,LD_PROJETOS!H:H)</f>
        <v>GG</v>
      </c>
      <c r="M4113" t="str">
        <f t="shared" si="247"/>
        <v/>
      </c>
      <c r="N4113" t="str">
        <f t="shared" si="248"/>
        <v>C:\Users\luis.nunes\OneDrive - ATERPA\00.SERVIDOR\SALA TÉCNICA\00.PROJETOS\02.DOCUMENTOS\ANO 02\MSV-163MS-373-385\GG</v>
      </c>
    </row>
    <row r="4114" spans="1:14" x14ac:dyDescent="0.3">
      <c r="A4114" t="s">
        <v>6729</v>
      </c>
      <c r="B4114">
        <v>13291414</v>
      </c>
      <c r="C4114" t="s">
        <v>7118</v>
      </c>
      <c r="D4114" s="11">
        <v>46041</v>
      </c>
      <c r="E4114" t="s">
        <v>7282</v>
      </c>
      <c r="F4114" t="s">
        <v>5909</v>
      </c>
      <c r="G4114" t="s">
        <v>2787</v>
      </c>
      <c r="H4114" t="str">
        <f>IF(_xlfn.XLOOKUP(E4114,LD_01[DOCUMENTO],LD_01[REVISÃO])=F4114,"VIGENTE","OBSOLETO")</f>
        <v>VIGENTE</v>
      </c>
      <c r="I4114" t="s">
        <v>7477</v>
      </c>
      <c r="J4114" t="s">
        <v>5915</v>
      </c>
      <c r="K4114" t="str">
        <f t="shared" si="246"/>
        <v>MSV-163MS-373-385</v>
      </c>
      <c r="L4114" t="str">
        <f>_xlfn.XLOOKUP(E4114,LD_PROJETOS!A:A,LD_PROJETOS!H:H)</f>
        <v>GG</v>
      </c>
      <c r="M4114" t="str">
        <f t="shared" si="247"/>
        <v/>
      </c>
      <c r="N4114" t="str">
        <f t="shared" si="248"/>
        <v>C:\Users\luis.nunes\OneDrive - ATERPA\00.SERVIDOR\SALA TÉCNICA\00.PROJETOS\02.DOCUMENTOS\ANO 02\MSV-163MS-373-385\GG</v>
      </c>
    </row>
    <row r="4115" spans="1:14" x14ac:dyDescent="0.3">
      <c r="A4115" t="s">
        <v>6730</v>
      </c>
      <c r="B4115">
        <v>954956</v>
      </c>
      <c r="C4115" t="s">
        <v>7118</v>
      </c>
      <c r="D4115" s="11">
        <v>46041</v>
      </c>
      <c r="E4115" t="s">
        <v>7282</v>
      </c>
      <c r="F4115" t="s">
        <v>5909</v>
      </c>
      <c r="G4115" t="s">
        <v>2788</v>
      </c>
      <c r="H4115" t="str">
        <f>IF(_xlfn.XLOOKUP(E4115,LD_01[DOCUMENTO],LD_01[REVISÃO])=F4115,"VIGENTE","OBSOLETO")</f>
        <v>VIGENTE</v>
      </c>
      <c r="I4115" t="s">
        <v>7477</v>
      </c>
      <c r="J4115" t="s">
        <v>5915</v>
      </c>
      <c r="K4115" t="str">
        <f t="shared" si="246"/>
        <v>MSV-163MS-373-385</v>
      </c>
      <c r="L4115" t="str">
        <f>_xlfn.XLOOKUP(E4115,LD_PROJETOS!A:A,LD_PROJETOS!H:H)</f>
        <v>GG</v>
      </c>
      <c r="M4115" t="str">
        <f t="shared" si="247"/>
        <v/>
      </c>
      <c r="N4115" t="str">
        <f t="shared" si="248"/>
        <v>C:\Users\luis.nunes\OneDrive - ATERPA\00.SERVIDOR\SALA TÉCNICA\00.PROJETOS\02.DOCUMENTOS\ANO 02\MSV-163MS-373-385\GG</v>
      </c>
    </row>
    <row r="4116" spans="1:14" x14ac:dyDescent="0.3">
      <c r="A4116" t="s">
        <v>6731</v>
      </c>
      <c r="B4116">
        <v>13286840</v>
      </c>
      <c r="C4116" t="s">
        <v>7118</v>
      </c>
      <c r="D4116" s="11">
        <v>46041</v>
      </c>
      <c r="E4116" t="s">
        <v>7283</v>
      </c>
      <c r="F4116" t="s">
        <v>5909</v>
      </c>
      <c r="G4116" t="s">
        <v>2787</v>
      </c>
      <c r="H4116" t="str">
        <f>IF(_xlfn.XLOOKUP(E4116,LD_01[DOCUMENTO],LD_01[REVISÃO])=F4116,"VIGENTE","OBSOLETO")</f>
        <v>VIGENTE</v>
      </c>
      <c r="I4116" t="s">
        <v>7477</v>
      </c>
      <c r="J4116" t="s">
        <v>5915</v>
      </c>
      <c r="K4116" t="str">
        <f t="shared" si="246"/>
        <v>MSV-163MS-373-385</v>
      </c>
      <c r="L4116" t="str">
        <f>_xlfn.XLOOKUP(E4116,LD_PROJETOS!A:A,LD_PROJETOS!H:H)</f>
        <v>GG</v>
      </c>
      <c r="M4116" t="str">
        <f t="shared" si="247"/>
        <v/>
      </c>
      <c r="N4116" t="str">
        <f t="shared" si="248"/>
        <v>C:\Users\luis.nunes\OneDrive - ATERPA\00.SERVIDOR\SALA TÉCNICA\00.PROJETOS\02.DOCUMENTOS\ANO 02\MSV-163MS-373-385\GG</v>
      </c>
    </row>
    <row r="4117" spans="1:14" x14ac:dyDescent="0.3">
      <c r="A4117" t="s">
        <v>6732</v>
      </c>
      <c r="B4117">
        <v>900582</v>
      </c>
      <c r="C4117" t="s">
        <v>7118</v>
      </c>
      <c r="D4117" s="11">
        <v>46041</v>
      </c>
      <c r="E4117" t="s">
        <v>7283</v>
      </c>
      <c r="F4117" t="s">
        <v>5909</v>
      </c>
      <c r="G4117" t="s">
        <v>2788</v>
      </c>
      <c r="H4117" t="str">
        <f>IF(_xlfn.XLOOKUP(E4117,LD_01[DOCUMENTO],LD_01[REVISÃO])=F4117,"VIGENTE","OBSOLETO")</f>
        <v>VIGENTE</v>
      </c>
      <c r="I4117" t="s">
        <v>7477</v>
      </c>
      <c r="J4117" t="s">
        <v>5915</v>
      </c>
      <c r="K4117" t="str">
        <f t="shared" si="246"/>
        <v>MSV-163MS-373-385</v>
      </c>
      <c r="L4117" t="str">
        <f>_xlfn.XLOOKUP(E4117,LD_PROJETOS!A:A,LD_PROJETOS!H:H)</f>
        <v>GG</v>
      </c>
      <c r="M4117" t="str">
        <f t="shared" si="247"/>
        <v/>
      </c>
      <c r="N4117" t="str">
        <f t="shared" si="248"/>
        <v>C:\Users\luis.nunes\OneDrive - ATERPA\00.SERVIDOR\SALA TÉCNICA\00.PROJETOS\02.DOCUMENTOS\ANO 02\MSV-163MS-373-385\GG</v>
      </c>
    </row>
    <row r="4118" spans="1:14" x14ac:dyDescent="0.3">
      <c r="A4118" t="s">
        <v>6733</v>
      </c>
      <c r="B4118">
        <v>25801471</v>
      </c>
      <c r="C4118" t="s">
        <v>7118</v>
      </c>
      <c r="D4118" s="11">
        <v>46041</v>
      </c>
      <c r="E4118" t="s">
        <v>7284</v>
      </c>
      <c r="F4118" t="s">
        <v>5912</v>
      </c>
      <c r="G4118" t="s">
        <v>2787</v>
      </c>
      <c r="H4118" t="str">
        <f>IF(_xlfn.XLOOKUP(E4118,LD_01[DOCUMENTO],LD_01[REVISÃO])=F4118,"VIGENTE","OBSOLETO")</f>
        <v>VIGENTE</v>
      </c>
      <c r="I4118" t="s">
        <v>7477</v>
      </c>
      <c r="J4118" t="s">
        <v>5915</v>
      </c>
      <c r="K4118" t="str">
        <f t="shared" si="246"/>
        <v>MSV-163MS-373-385</v>
      </c>
      <c r="L4118" t="str">
        <f>_xlfn.XLOOKUP(E4118,LD_PROJETOS!A:A,LD_PROJETOS!H:H)</f>
        <v>GG</v>
      </c>
      <c r="M4118" t="str">
        <f t="shared" si="247"/>
        <v/>
      </c>
      <c r="N4118" t="str">
        <f t="shared" si="248"/>
        <v>C:\Users\luis.nunes\OneDrive - ATERPA\00.SERVIDOR\SALA TÉCNICA\00.PROJETOS\02.DOCUMENTOS\ANO 02\MSV-163MS-373-385\GG</v>
      </c>
    </row>
    <row r="4119" spans="1:14" x14ac:dyDescent="0.3">
      <c r="A4119" t="s">
        <v>6734</v>
      </c>
      <c r="B4119">
        <v>2248995</v>
      </c>
      <c r="C4119" t="s">
        <v>7118</v>
      </c>
      <c r="D4119" s="11">
        <v>46041</v>
      </c>
      <c r="E4119" t="s">
        <v>7284</v>
      </c>
      <c r="F4119" t="s">
        <v>5912</v>
      </c>
      <c r="G4119" t="s">
        <v>2788</v>
      </c>
      <c r="H4119" t="str">
        <f>IF(_xlfn.XLOOKUP(E4119,LD_01[DOCUMENTO],LD_01[REVISÃO])=F4119,"VIGENTE","OBSOLETO")</f>
        <v>VIGENTE</v>
      </c>
      <c r="I4119" t="s">
        <v>7477</v>
      </c>
      <c r="J4119" t="s">
        <v>5915</v>
      </c>
      <c r="K4119" t="str">
        <f t="shared" si="246"/>
        <v>MSV-163MS-373-385</v>
      </c>
      <c r="L4119" t="str">
        <f>_xlfn.XLOOKUP(E4119,LD_PROJETOS!A:A,LD_PROJETOS!H:H)</f>
        <v>GG</v>
      </c>
      <c r="M4119" t="str">
        <f t="shared" si="247"/>
        <v/>
      </c>
      <c r="N4119" t="str">
        <f t="shared" si="248"/>
        <v>C:\Users\luis.nunes\OneDrive - ATERPA\00.SERVIDOR\SALA TÉCNICA\00.PROJETOS\02.DOCUMENTOS\ANO 02\MSV-163MS-373-385\GG</v>
      </c>
    </row>
    <row r="4120" spans="1:14" x14ac:dyDescent="0.3">
      <c r="A4120" t="s">
        <v>6735</v>
      </c>
      <c r="B4120">
        <v>25801559</v>
      </c>
      <c r="C4120" t="s">
        <v>7118</v>
      </c>
      <c r="D4120" s="11">
        <v>46041</v>
      </c>
      <c r="E4120" t="s">
        <v>7285</v>
      </c>
      <c r="F4120" t="s">
        <v>5912</v>
      </c>
      <c r="G4120" t="s">
        <v>2787</v>
      </c>
      <c r="H4120" t="str">
        <f>IF(_xlfn.XLOOKUP(E4120,LD_01[DOCUMENTO],LD_01[REVISÃO])=F4120,"VIGENTE","OBSOLETO")</f>
        <v>VIGENTE</v>
      </c>
      <c r="I4120" t="s">
        <v>7477</v>
      </c>
      <c r="J4120" t="s">
        <v>5915</v>
      </c>
      <c r="K4120" t="str">
        <f t="shared" si="246"/>
        <v>MSV-163MS-373-385</v>
      </c>
      <c r="L4120" t="str">
        <f>_xlfn.XLOOKUP(E4120,LD_PROJETOS!A:A,LD_PROJETOS!H:H)</f>
        <v>GG</v>
      </c>
      <c r="M4120" t="str">
        <f t="shared" si="247"/>
        <v/>
      </c>
      <c r="N4120" t="str">
        <f t="shared" si="248"/>
        <v>C:\Users\luis.nunes\OneDrive - ATERPA\00.SERVIDOR\SALA TÉCNICA\00.PROJETOS\02.DOCUMENTOS\ANO 02\MSV-163MS-373-385\GG</v>
      </c>
    </row>
    <row r="4121" spans="1:14" x14ac:dyDescent="0.3">
      <c r="A4121" t="s">
        <v>6736</v>
      </c>
      <c r="B4121">
        <v>1994483</v>
      </c>
      <c r="C4121" t="s">
        <v>7118</v>
      </c>
      <c r="D4121" s="11">
        <v>46041</v>
      </c>
      <c r="E4121" t="s">
        <v>7285</v>
      </c>
      <c r="F4121" t="s">
        <v>5912</v>
      </c>
      <c r="G4121" t="s">
        <v>2788</v>
      </c>
      <c r="H4121" t="str">
        <f>IF(_xlfn.XLOOKUP(E4121,LD_01[DOCUMENTO],LD_01[REVISÃO])=F4121,"VIGENTE","OBSOLETO")</f>
        <v>VIGENTE</v>
      </c>
      <c r="I4121" t="s">
        <v>7477</v>
      </c>
      <c r="J4121" t="s">
        <v>5915</v>
      </c>
      <c r="K4121" t="str">
        <f t="shared" si="246"/>
        <v>MSV-163MS-373-385</v>
      </c>
      <c r="L4121" t="str">
        <f>_xlfn.XLOOKUP(E4121,LD_PROJETOS!A:A,LD_PROJETOS!H:H)</f>
        <v>GG</v>
      </c>
      <c r="M4121" t="str">
        <f t="shared" si="247"/>
        <v/>
      </c>
      <c r="N4121" t="str">
        <f t="shared" si="248"/>
        <v>C:\Users\luis.nunes\OneDrive - ATERPA\00.SERVIDOR\SALA TÉCNICA\00.PROJETOS\02.DOCUMENTOS\ANO 02\MSV-163MS-373-385\GG</v>
      </c>
    </row>
    <row r="4122" spans="1:14" x14ac:dyDescent="0.3">
      <c r="A4122" t="s">
        <v>6737</v>
      </c>
      <c r="B4122">
        <v>25798667</v>
      </c>
      <c r="C4122" t="s">
        <v>7118</v>
      </c>
      <c r="D4122" s="11">
        <v>46041</v>
      </c>
      <c r="E4122" t="s">
        <v>7286</v>
      </c>
      <c r="F4122" t="s">
        <v>5912</v>
      </c>
      <c r="G4122" t="s">
        <v>2787</v>
      </c>
      <c r="H4122" t="str">
        <f>IF(_xlfn.XLOOKUP(E4122,LD_01[DOCUMENTO],LD_01[REVISÃO])=F4122,"VIGENTE","OBSOLETO")</f>
        <v>VIGENTE</v>
      </c>
      <c r="I4122" t="s">
        <v>7477</v>
      </c>
      <c r="J4122" t="s">
        <v>5915</v>
      </c>
      <c r="K4122" t="str">
        <f t="shared" si="246"/>
        <v>MSV-163MS-373-385</v>
      </c>
      <c r="L4122" t="str">
        <f>_xlfn.XLOOKUP(E4122,LD_PROJETOS!A:A,LD_PROJETOS!H:H)</f>
        <v>GG</v>
      </c>
      <c r="M4122" t="str">
        <f t="shared" si="247"/>
        <v/>
      </c>
      <c r="N4122" t="str">
        <f t="shared" si="248"/>
        <v>C:\Users\luis.nunes\OneDrive - ATERPA\00.SERVIDOR\SALA TÉCNICA\00.PROJETOS\02.DOCUMENTOS\ANO 02\MSV-163MS-373-385\GG</v>
      </c>
    </row>
    <row r="4123" spans="1:14" x14ac:dyDescent="0.3">
      <c r="A4123" t="s">
        <v>6738</v>
      </c>
      <c r="B4123">
        <v>1676666</v>
      </c>
      <c r="C4123" t="s">
        <v>7118</v>
      </c>
      <c r="D4123" s="11">
        <v>46041</v>
      </c>
      <c r="E4123" t="s">
        <v>7286</v>
      </c>
      <c r="F4123" t="s">
        <v>5912</v>
      </c>
      <c r="G4123" t="s">
        <v>2788</v>
      </c>
      <c r="H4123" t="str">
        <f>IF(_xlfn.XLOOKUP(E4123,LD_01[DOCUMENTO],LD_01[REVISÃO])=F4123,"VIGENTE","OBSOLETO")</f>
        <v>VIGENTE</v>
      </c>
      <c r="I4123" t="s">
        <v>7477</v>
      </c>
      <c r="J4123" t="s">
        <v>5915</v>
      </c>
      <c r="K4123" t="str">
        <f t="shared" si="246"/>
        <v>MSV-163MS-373-385</v>
      </c>
      <c r="L4123" t="str">
        <f>_xlfn.XLOOKUP(E4123,LD_PROJETOS!A:A,LD_PROJETOS!H:H)</f>
        <v>GG</v>
      </c>
      <c r="M4123" t="str">
        <f t="shared" si="247"/>
        <v/>
      </c>
      <c r="N4123" t="str">
        <f t="shared" si="248"/>
        <v>C:\Users\luis.nunes\OneDrive - ATERPA\00.SERVIDOR\SALA TÉCNICA\00.PROJETOS\02.DOCUMENTOS\ANO 02\MSV-163MS-373-385\GG</v>
      </c>
    </row>
    <row r="4124" spans="1:14" x14ac:dyDescent="0.3">
      <c r="A4124" t="s">
        <v>6739</v>
      </c>
      <c r="B4124">
        <v>25793453</v>
      </c>
      <c r="C4124" t="s">
        <v>7118</v>
      </c>
      <c r="D4124" s="11">
        <v>46041</v>
      </c>
      <c r="E4124" t="s">
        <v>7287</v>
      </c>
      <c r="F4124" t="s">
        <v>5912</v>
      </c>
      <c r="G4124" t="s">
        <v>2787</v>
      </c>
      <c r="H4124" t="str">
        <f>IF(_xlfn.XLOOKUP(E4124,LD_01[DOCUMENTO],LD_01[REVISÃO])=F4124,"VIGENTE","OBSOLETO")</f>
        <v>VIGENTE</v>
      </c>
      <c r="I4124" t="s">
        <v>7477</v>
      </c>
      <c r="J4124" t="s">
        <v>5915</v>
      </c>
      <c r="K4124" t="str">
        <f t="shared" si="246"/>
        <v>MSV-163MS-373-385</v>
      </c>
      <c r="L4124" t="str">
        <f>_xlfn.XLOOKUP(E4124,LD_PROJETOS!A:A,LD_PROJETOS!H:H)</f>
        <v>GG</v>
      </c>
      <c r="M4124" t="str">
        <f t="shared" si="247"/>
        <v/>
      </c>
      <c r="N4124" t="str">
        <f t="shared" si="248"/>
        <v>C:\Users\luis.nunes\OneDrive - ATERPA\00.SERVIDOR\SALA TÉCNICA\00.PROJETOS\02.DOCUMENTOS\ANO 02\MSV-163MS-373-385\GG</v>
      </c>
    </row>
    <row r="4125" spans="1:14" x14ac:dyDescent="0.3">
      <c r="A4125" t="s">
        <v>6740</v>
      </c>
      <c r="B4125">
        <v>1858519</v>
      </c>
      <c r="C4125" t="s">
        <v>7118</v>
      </c>
      <c r="D4125" s="11">
        <v>46041</v>
      </c>
      <c r="E4125" t="s">
        <v>7287</v>
      </c>
      <c r="F4125" t="s">
        <v>5912</v>
      </c>
      <c r="G4125" t="s">
        <v>2788</v>
      </c>
      <c r="H4125" t="str">
        <f>IF(_xlfn.XLOOKUP(E4125,LD_01[DOCUMENTO],LD_01[REVISÃO])=F4125,"VIGENTE","OBSOLETO")</f>
        <v>VIGENTE</v>
      </c>
      <c r="I4125" t="s">
        <v>7477</v>
      </c>
      <c r="J4125" t="s">
        <v>5915</v>
      </c>
      <c r="K4125" t="str">
        <f t="shared" si="246"/>
        <v>MSV-163MS-373-385</v>
      </c>
      <c r="L4125" t="str">
        <f>_xlfn.XLOOKUP(E4125,LD_PROJETOS!A:A,LD_PROJETOS!H:H)</f>
        <v>GG</v>
      </c>
      <c r="M4125" t="str">
        <f t="shared" si="247"/>
        <v/>
      </c>
      <c r="N4125" t="str">
        <f t="shared" si="248"/>
        <v>C:\Users\luis.nunes\OneDrive - ATERPA\00.SERVIDOR\SALA TÉCNICA\00.PROJETOS\02.DOCUMENTOS\ANO 02\MSV-163MS-373-385\GG</v>
      </c>
    </row>
    <row r="4126" spans="1:14" x14ac:dyDescent="0.3">
      <c r="A4126" t="s">
        <v>6741</v>
      </c>
      <c r="B4126">
        <v>25787340</v>
      </c>
      <c r="C4126" t="s">
        <v>7118</v>
      </c>
      <c r="D4126" s="11">
        <v>46041</v>
      </c>
      <c r="E4126" t="s">
        <v>7288</v>
      </c>
      <c r="F4126" t="s">
        <v>5912</v>
      </c>
      <c r="G4126" t="s">
        <v>2787</v>
      </c>
      <c r="H4126" t="str">
        <f>IF(_xlfn.XLOOKUP(E4126,LD_01[DOCUMENTO],LD_01[REVISÃO])=F4126,"VIGENTE","OBSOLETO")</f>
        <v>VIGENTE</v>
      </c>
      <c r="I4126" t="s">
        <v>7477</v>
      </c>
      <c r="J4126" t="s">
        <v>5915</v>
      </c>
      <c r="K4126" t="str">
        <f t="shared" si="246"/>
        <v>MSV-163MS-373-385</v>
      </c>
      <c r="L4126" t="str">
        <f>_xlfn.XLOOKUP(E4126,LD_PROJETOS!A:A,LD_PROJETOS!H:H)</f>
        <v>GG</v>
      </c>
      <c r="M4126" t="str">
        <f t="shared" si="247"/>
        <v/>
      </c>
      <c r="N4126" t="str">
        <f t="shared" si="248"/>
        <v>C:\Users\luis.nunes\OneDrive - ATERPA\00.SERVIDOR\SALA TÉCNICA\00.PROJETOS\02.DOCUMENTOS\ANO 02\MSV-163MS-373-385\GG</v>
      </c>
    </row>
    <row r="4127" spans="1:14" x14ac:dyDescent="0.3">
      <c r="A4127" t="s">
        <v>6742</v>
      </c>
      <c r="B4127">
        <v>1845316</v>
      </c>
      <c r="C4127" t="s">
        <v>7118</v>
      </c>
      <c r="D4127" s="11">
        <v>46041</v>
      </c>
      <c r="E4127" t="s">
        <v>7288</v>
      </c>
      <c r="F4127" t="s">
        <v>5912</v>
      </c>
      <c r="G4127" t="s">
        <v>2788</v>
      </c>
      <c r="H4127" t="str">
        <f>IF(_xlfn.XLOOKUP(E4127,LD_01[DOCUMENTO],LD_01[REVISÃO])=F4127,"VIGENTE","OBSOLETO")</f>
        <v>VIGENTE</v>
      </c>
      <c r="I4127" t="s">
        <v>7477</v>
      </c>
      <c r="J4127" t="s">
        <v>5915</v>
      </c>
      <c r="K4127" t="str">
        <f t="shared" si="246"/>
        <v>MSV-163MS-373-385</v>
      </c>
      <c r="L4127" t="str">
        <f>_xlfn.XLOOKUP(E4127,LD_PROJETOS!A:A,LD_PROJETOS!H:H)</f>
        <v>GG</v>
      </c>
      <c r="M4127" t="str">
        <f t="shared" si="247"/>
        <v/>
      </c>
      <c r="N4127" t="str">
        <f t="shared" si="248"/>
        <v>C:\Users\luis.nunes\OneDrive - ATERPA\00.SERVIDOR\SALA TÉCNICA\00.PROJETOS\02.DOCUMENTOS\ANO 02\MSV-163MS-373-385\GG</v>
      </c>
    </row>
    <row r="4128" spans="1:14" x14ac:dyDescent="0.3">
      <c r="A4128" t="s">
        <v>6743</v>
      </c>
      <c r="B4128">
        <v>25791896</v>
      </c>
      <c r="C4128" t="s">
        <v>7118</v>
      </c>
      <c r="D4128" s="11">
        <v>46041</v>
      </c>
      <c r="E4128" t="s">
        <v>7289</v>
      </c>
      <c r="F4128" t="s">
        <v>5912</v>
      </c>
      <c r="G4128" t="s">
        <v>2787</v>
      </c>
      <c r="H4128" t="str">
        <f>IF(_xlfn.XLOOKUP(E4128,LD_01[DOCUMENTO],LD_01[REVISÃO])=F4128,"VIGENTE","OBSOLETO")</f>
        <v>VIGENTE</v>
      </c>
      <c r="I4128" t="s">
        <v>7477</v>
      </c>
      <c r="J4128" t="s">
        <v>5915</v>
      </c>
      <c r="K4128" t="str">
        <f t="shared" si="246"/>
        <v>MSV-163MS-373-385</v>
      </c>
      <c r="L4128" t="str">
        <f>_xlfn.XLOOKUP(E4128,LD_PROJETOS!A:A,LD_PROJETOS!H:H)</f>
        <v>GG</v>
      </c>
      <c r="M4128" t="str">
        <f t="shared" si="247"/>
        <v/>
      </c>
      <c r="N4128" t="str">
        <f t="shared" si="248"/>
        <v>C:\Users\luis.nunes\OneDrive - ATERPA\00.SERVIDOR\SALA TÉCNICA\00.PROJETOS\02.DOCUMENTOS\ANO 02\MSV-163MS-373-385\GG</v>
      </c>
    </row>
    <row r="4129" spans="1:14" x14ac:dyDescent="0.3">
      <c r="A4129" t="s">
        <v>6744</v>
      </c>
      <c r="B4129">
        <v>2057558</v>
      </c>
      <c r="C4129" t="s">
        <v>7118</v>
      </c>
      <c r="D4129" s="11">
        <v>46041</v>
      </c>
      <c r="E4129" t="s">
        <v>7289</v>
      </c>
      <c r="F4129" t="s">
        <v>5912</v>
      </c>
      <c r="G4129" t="s">
        <v>2788</v>
      </c>
      <c r="H4129" t="str">
        <f>IF(_xlfn.XLOOKUP(E4129,LD_01[DOCUMENTO],LD_01[REVISÃO])=F4129,"VIGENTE","OBSOLETO")</f>
        <v>VIGENTE</v>
      </c>
      <c r="I4129" t="s">
        <v>7477</v>
      </c>
      <c r="J4129" t="s">
        <v>5915</v>
      </c>
      <c r="K4129" t="str">
        <f t="shared" si="246"/>
        <v>MSV-163MS-373-385</v>
      </c>
      <c r="L4129" t="str">
        <f>_xlfn.XLOOKUP(E4129,LD_PROJETOS!A:A,LD_PROJETOS!H:H)</f>
        <v>GG</v>
      </c>
      <c r="M4129" t="str">
        <f t="shared" si="247"/>
        <v/>
      </c>
      <c r="N4129" t="str">
        <f t="shared" si="248"/>
        <v>C:\Users\luis.nunes\OneDrive - ATERPA\00.SERVIDOR\SALA TÉCNICA\00.PROJETOS\02.DOCUMENTOS\ANO 02\MSV-163MS-373-385\GG</v>
      </c>
    </row>
    <row r="4130" spans="1:14" x14ac:dyDescent="0.3">
      <c r="A4130" t="s">
        <v>6745</v>
      </c>
      <c r="B4130">
        <v>25789922</v>
      </c>
      <c r="C4130" t="s">
        <v>7118</v>
      </c>
      <c r="D4130" s="11">
        <v>46041</v>
      </c>
      <c r="E4130" t="s">
        <v>7290</v>
      </c>
      <c r="F4130" t="s">
        <v>5912</v>
      </c>
      <c r="G4130" t="s">
        <v>2787</v>
      </c>
      <c r="H4130" t="str">
        <f>IF(_xlfn.XLOOKUP(E4130,LD_01[DOCUMENTO],LD_01[REVISÃO])=F4130,"VIGENTE","OBSOLETO")</f>
        <v>VIGENTE</v>
      </c>
      <c r="I4130" t="s">
        <v>7477</v>
      </c>
      <c r="J4130" t="s">
        <v>5915</v>
      </c>
      <c r="K4130" t="str">
        <f t="shared" si="246"/>
        <v>MSV-163MS-373-385</v>
      </c>
      <c r="L4130" t="str">
        <f>_xlfn.XLOOKUP(E4130,LD_PROJETOS!A:A,LD_PROJETOS!H:H)</f>
        <v>GG</v>
      </c>
      <c r="M4130" t="str">
        <f t="shared" si="247"/>
        <v/>
      </c>
      <c r="N4130" t="str">
        <f t="shared" si="248"/>
        <v>C:\Users\luis.nunes\OneDrive - ATERPA\00.SERVIDOR\SALA TÉCNICA\00.PROJETOS\02.DOCUMENTOS\ANO 02\MSV-163MS-373-385\GG</v>
      </c>
    </row>
    <row r="4131" spans="1:14" x14ac:dyDescent="0.3">
      <c r="A4131" t="s">
        <v>6746</v>
      </c>
      <c r="B4131">
        <v>2493083</v>
      </c>
      <c r="C4131" t="s">
        <v>7118</v>
      </c>
      <c r="D4131" s="11">
        <v>46041</v>
      </c>
      <c r="E4131" t="s">
        <v>7290</v>
      </c>
      <c r="F4131" t="s">
        <v>5912</v>
      </c>
      <c r="G4131" t="s">
        <v>2788</v>
      </c>
      <c r="H4131" t="str">
        <f>IF(_xlfn.XLOOKUP(E4131,LD_01[DOCUMENTO],LD_01[REVISÃO])=F4131,"VIGENTE","OBSOLETO")</f>
        <v>VIGENTE</v>
      </c>
      <c r="I4131" t="s">
        <v>7477</v>
      </c>
      <c r="J4131" t="s">
        <v>5915</v>
      </c>
      <c r="K4131" t="str">
        <f t="shared" si="246"/>
        <v>MSV-163MS-373-385</v>
      </c>
      <c r="L4131" t="str">
        <f>_xlfn.XLOOKUP(E4131,LD_PROJETOS!A:A,LD_PROJETOS!H:H)</f>
        <v>GG</v>
      </c>
      <c r="M4131" t="str">
        <f t="shared" si="247"/>
        <v/>
      </c>
      <c r="N4131" t="str">
        <f t="shared" si="248"/>
        <v>C:\Users\luis.nunes\OneDrive - ATERPA\00.SERVIDOR\SALA TÉCNICA\00.PROJETOS\02.DOCUMENTOS\ANO 02\MSV-163MS-373-385\GG</v>
      </c>
    </row>
    <row r="4132" spans="1:14" x14ac:dyDescent="0.3">
      <c r="A4132" t="s">
        <v>6747</v>
      </c>
      <c r="B4132">
        <v>25789404</v>
      </c>
      <c r="C4132" t="s">
        <v>7118</v>
      </c>
      <c r="D4132" s="11">
        <v>46041</v>
      </c>
      <c r="E4132" t="s">
        <v>7291</v>
      </c>
      <c r="F4132" t="s">
        <v>5912</v>
      </c>
      <c r="G4132" t="s">
        <v>2787</v>
      </c>
      <c r="H4132" t="str">
        <f>IF(_xlfn.XLOOKUP(E4132,LD_01[DOCUMENTO],LD_01[REVISÃO])=F4132,"VIGENTE","OBSOLETO")</f>
        <v>VIGENTE</v>
      </c>
      <c r="I4132" t="s">
        <v>7477</v>
      </c>
      <c r="J4132" t="s">
        <v>5915</v>
      </c>
      <c r="K4132" t="str">
        <f t="shared" si="246"/>
        <v>MSV-163MS-373-385</v>
      </c>
      <c r="L4132" t="str">
        <f>_xlfn.XLOOKUP(E4132,LD_PROJETOS!A:A,LD_PROJETOS!H:H)</f>
        <v>GG</v>
      </c>
      <c r="M4132" t="str">
        <f t="shared" si="247"/>
        <v/>
      </c>
      <c r="N4132" t="str">
        <f t="shared" si="248"/>
        <v>C:\Users\luis.nunes\OneDrive - ATERPA\00.SERVIDOR\SALA TÉCNICA\00.PROJETOS\02.DOCUMENTOS\ANO 02\MSV-163MS-373-385\GG</v>
      </c>
    </row>
    <row r="4133" spans="1:14" x14ac:dyDescent="0.3">
      <c r="A4133" t="s">
        <v>6748</v>
      </c>
      <c r="B4133">
        <v>2312310</v>
      </c>
      <c r="C4133" t="s">
        <v>7118</v>
      </c>
      <c r="D4133" s="11">
        <v>46041</v>
      </c>
      <c r="E4133" t="s">
        <v>7291</v>
      </c>
      <c r="F4133" t="s">
        <v>5912</v>
      </c>
      <c r="G4133" t="s">
        <v>2788</v>
      </c>
      <c r="H4133" t="str">
        <f>IF(_xlfn.XLOOKUP(E4133,LD_01[DOCUMENTO],LD_01[REVISÃO])=F4133,"VIGENTE","OBSOLETO")</f>
        <v>VIGENTE</v>
      </c>
      <c r="I4133" t="s">
        <v>7477</v>
      </c>
      <c r="J4133" t="s">
        <v>5915</v>
      </c>
      <c r="K4133" t="str">
        <f t="shared" si="246"/>
        <v>MSV-163MS-373-385</v>
      </c>
      <c r="L4133" t="str">
        <f>_xlfn.XLOOKUP(E4133,LD_PROJETOS!A:A,LD_PROJETOS!H:H)</f>
        <v>GG</v>
      </c>
      <c r="M4133" t="str">
        <f t="shared" si="247"/>
        <v/>
      </c>
      <c r="N4133" t="str">
        <f t="shared" si="248"/>
        <v>C:\Users\luis.nunes\OneDrive - ATERPA\00.SERVIDOR\SALA TÉCNICA\00.PROJETOS\02.DOCUMENTOS\ANO 02\MSV-163MS-373-385\GG</v>
      </c>
    </row>
    <row r="4134" spans="1:14" x14ac:dyDescent="0.3">
      <c r="A4134" t="s">
        <v>6749</v>
      </c>
      <c r="B4134">
        <v>25782710</v>
      </c>
      <c r="C4134" t="s">
        <v>7118</v>
      </c>
      <c r="D4134" s="11">
        <v>46041</v>
      </c>
      <c r="E4134" t="s">
        <v>7292</v>
      </c>
      <c r="F4134" t="s">
        <v>5912</v>
      </c>
      <c r="G4134" t="s">
        <v>2787</v>
      </c>
      <c r="H4134" t="str">
        <f>IF(_xlfn.XLOOKUP(E4134,LD_01[DOCUMENTO],LD_01[REVISÃO])=F4134,"VIGENTE","OBSOLETO")</f>
        <v>VIGENTE</v>
      </c>
      <c r="I4134" t="s">
        <v>7477</v>
      </c>
      <c r="J4134" t="s">
        <v>5915</v>
      </c>
      <c r="K4134" t="str">
        <f t="shared" si="246"/>
        <v>MSV-163MS-373-385</v>
      </c>
      <c r="L4134" t="str">
        <f>_xlfn.XLOOKUP(E4134,LD_PROJETOS!A:A,LD_PROJETOS!H:H)</f>
        <v>GG</v>
      </c>
      <c r="M4134" t="str">
        <f t="shared" si="247"/>
        <v/>
      </c>
      <c r="N4134" t="str">
        <f t="shared" si="248"/>
        <v>C:\Users\luis.nunes\OneDrive - ATERPA\00.SERVIDOR\SALA TÉCNICA\00.PROJETOS\02.DOCUMENTOS\ANO 02\MSV-163MS-373-385\GG</v>
      </c>
    </row>
    <row r="4135" spans="1:14" x14ac:dyDescent="0.3">
      <c r="A4135" t="s">
        <v>6750</v>
      </c>
      <c r="B4135">
        <v>1849257</v>
      </c>
      <c r="C4135" t="s">
        <v>7118</v>
      </c>
      <c r="D4135" s="11">
        <v>46041</v>
      </c>
      <c r="E4135" t="s">
        <v>7292</v>
      </c>
      <c r="F4135" t="s">
        <v>5912</v>
      </c>
      <c r="G4135" t="s">
        <v>2788</v>
      </c>
      <c r="H4135" t="str">
        <f>IF(_xlfn.XLOOKUP(E4135,LD_01[DOCUMENTO],LD_01[REVISÃO])=F4135,"VIGENTE","OBSOLETO")</f>
        <v>VIGENTE</v>
      </c>
      <c r="I4135" t="s">
        <v>7477</v>
      </c>
      <c r="J4135" t="s">
        <v>5915</v>
      </c>
      <c r="K4135" t="str">
        <f t="shared" si="246"/>
        <v>MSV-163MS-373-385</v>
      </c>
      <c r="L4135" t="str">
        <f>_xlfn.XLOOKUP(E4135,LD_PROJETOS!A:A,LD_PROJETOS!H:H)</f>
        <v>GG</v>
      </c>
      <c r="M4135" t="str">
        <f t="shared" si="247"/>
        <v/>
      </c>
      <c r="N4135" t="str">
        <f t="shared" si="248"/>
        <v>C:\Users\luis.nunes\OneDrive - ATERPA\00.SERVIDOR\SALA TÉCNICA\00.PROJETOS\02.DOCUMENTOS\ANO 02\MSV-163MS-373-385\GG</v>
      </c>
    </row>
    <row r="4136" spans="1:14" x14ac:dyDescent="0.3">
      <c r="A4136" t="s">
        <v>6751</v>
      </c>
      <c r="B4136">
        <v>25789668</v>
      </c>
      <c r="C4136" t="s">
        <v>7118</v>
      </c>
      <c r="D4136" s="11">
        <v>46041</v>
      </c>
      <c r="E4136" t="s">
        <v>7293</v>
      </c>
      <c r="F4136" t="s">
        <v>5912</v>
      </c>
      <c r="G4136" t="s">
        <v>2787</v>
      </c>
      <c r="H4136" t="str">
        <f>IF(_xlfn.XLOOKUP(E4136,LD_01[DOCUMENTO],LD_01[REVISÃO])=F4136,"VIGENTE","OBSOLETO")</f>
        <v>VIGENTE</v>
      </c>
      <c r="I4136" t="s">
        <v>7477</v>
      </c>
      <c r="J4136" t="s">
        <v>5915</v>
      </c>
      <c r="K4136" t="str">
        <f t="shared" si="246"/>
        <v>MSV-163MS-373-385</v>
      </c>
      <c r="L4136" t="str">
        <f>_xlfn.XLOOKUP(E4136,LD_PROJETOS!A:A,LD_PROJETOS!H:H)</f>
        <v>GG</v>
      </c>
      <c r="M4136" t="str">
        <f t="shared" si="247"/>
        <v/>
      </c>
      <c r="N4136" t="str">
        <f t="shared" si="248"/>
        <v>C:\Users\luis.nunes\OneDrive - ATERPA\00.SERVIDOR\SALA TÉCNICA\00.PROJETOS\02.DOCUMENTOS\ANO 02\MSV-163MS-373-385\GG</v>
      </c>
    </row>
    <row r="4137" spans="1:14" x14ac:dyDescent="0.3">
      <c r="A4137" t="s">
        <v>6752</v>
      </c>
      <c r="B4137">
        <v>1797034</v>
      </c>
      <c r="C4137" t="s">
        <v>7118</v>
      </c>
      <c r="D4137" s="11">
        <v>46041</v>
      </c>
      <c r="E4137" t="s">
        <v>7293</v>
      </c>
      <c r="F4137" t="s">
        <v>5912</v>
      </c>
      <c r="G4137" t="s">
        <v>2788</v>
      </c>
      <c r="H4137" t="str">
        <f>IF(_xlfn.XLOOKUP(E4137,LD_01[DOCUMENTO],LD_01[REVISÃO])=F4137,"VIGENTE","OBSOLETO")</f>
        <v>VIGENTE</v>
      </c>
      <c r="I4137" t="s">
        <v>7477</v>
      </c>
      <c r="J4137" t="s">
        <v>5915</v>
      </c>
      <c r="K4137" t="str">
        <f t="shared" si="246"/>
        <v>MSV-163MS-373-385</v>
      </c>
      <c r="L4137" t="str">
        <f>_xlfn.XLOOKUP(E4137,LD_PROJETOS!A:A,LD_PROJETOS!H:H)</f>
        <v>GG</v>
      </c>
      <c r="M4137" t="str">
        <f t="shared" si="247"/>
        <v/>
      </c>
      <c r="N4137" t="str">
        <f t="shared" si="248"/>
        <v>C:\Users\luis.nunes\OneDrive - ATERPA\00.SERVIDOR\SALA TÉCNICA\00.PROJETOS\02.DOCUMENTOS\ANO 02\MSV-163MS-373-385\GG</v>
      </c>
    </row>
    <row r="4138" spans="1:14" x14ac:dyDescent="0.3">
      <c r="A4138" t="s">
        <v>6753</v>
      </c>
      <c r="B4138">
        <v>25788099</v>
      </c>
      <c r="C4138" t="s">
        <v>7118</v>
      </c>
      <c r="D4138" s="11">
        <v>46041</v>
      </c>
      <c r="E4138" t="s">
        <v>7294</v>
      </c>
      <c r="F4138" t="s">
        <v>5912</v>
      </c>
      <c r="G4138" t="s">
        <v>2787</v>
      </c>
      <c r="H4138" t="str">
        <f>IF(_xlfn.XLOOKUP(E4138,LD_01[DOCUMENTO],LD_01[REVISÃO])=F4138,"VIGENTE","OBSOLETO")</f>
        <v>VIGENTE</v>
      </c>
      <c r="I4138" t="s">
        <v>7477</v>
      </c>
      <c r="J4138" t="s">
        <v>5915</v>
      </c>
      <c r="K4138" t="str">
        <f t="shared" si="246"/>
        <v>MSV-163MS-373-385</v>
      </c>
      <c r="L4138" t="str">
        <f>_xlfn.XLOOKUP(E4138,LD_PROJETOS!A:A,LD_PROJETOS!H:H)</f>
        <v>GG</v>
      </c>
      <c r="M4138" t="str">
        <f t="shared" si="247"/>
        <v/>
      </c>
      <c r="N4138" t="str">
        <f t="shared" si="248"/>
        <v>C:\Users\luis.nunes\OneDrive - ATERPA\00.SERVIDOR\SALA TÉCNICA\00.PROJETOS\02.DOCUMENTOS\ANO 02\MSV-163MS-373-385\GG</v>
      </c>
    </row>
    <row r="4139" spans="1:14" x14ac:dyDescent="0.3">
      <c r="A4139" t="s">
        <v>6754</v>
      </c>
      <c r="B4139">
        <v>1896547</v>
      </c>
      <c r="C4139" t="s">
        <v>7118</v>
      </c>
      <c r="D4139" s="11">
        <v>46041</v>
      </c>
      <c r="E4139" t="s">
        <v>7294</v>
      </c>
      <c r="F4139" t="s">
        <v>5912</v>
      </c>
      <c r="G4139" t="s">
        <v>2788</v>
      </c>
      <c r="H4139" t="str">
        <f>IF(_xlfn.XLOOKUP(E4139,LD_01[DOCUMENTO],LD_01[REVISÃO])=F4139,"VIGENTE","OBSOLETO")</f>
        <v>VIGENTE</v>
      </c>
      <c r="I4139" t="s">
        <v>7477</v>
      </c>
      <c r="J4139" t="s">
        <v>5915</v>
      </c>
      <c r="K4139" t="str">
        <f t="shared" si="246"/>
        <v>MSV-163MS-373-385</v>
      </c>
      <c r="L4139" t="str">
        <f>_xlfn.XLOOKUP(E4139,LD_PROJETOS!A:A,LD_PROJETOS!H:H)</f>
        <v>GG</v>
      </c>
      <c r="M4139" t="str">
        <f t="shared" si="247"/>
        <v/>
      </c>
      <c r="N4139" t="str">
        <f t="shared" si="248"/>
        <v>C:\Users\luis.nunes\OneDrive - ATERPA\00.SERVIDOR\SALA TÉCNICA\00.PROJETOS\02.DOCUMENTOS\ANO 02\MSV-163MS-373-385\GG</v>
      </c>
    </row>
    <row r="4140" spans="1:14" x14ac:dyDescent="0.3">
      <c r="A4140" t="s">
        <v>6755</v>
      </c>
      <c r="B4140">
        <v>25777359</v>
      </c>
      <c r="C4140" t="s">
        <v>7118</v>
      </c>
      <c r="D4140" s="11">
        <v>46041</v>
      </c>
      <c r="E4140" t="s">
        <v>7295</v>
      </c>
      <c r="F4140" t="s">
        <v>5912</v>
      </c>
      <c r="G4140" t="s">
        <v>2787</v>
      </c>
      <c r="H4140" t="str">
        <f>IF(_xlfn.XLOOKUP(E4140,LD_01[DOCUMENTO],LD_01[REVISÃO])=F4140,"VIGENTE","OBSOLETO")</f>
        <v>VIGENTE</v>
      </c>
      <c r="I4140" t="s">
        <v>7477</v>
      </c>
      <c r="J4140" t="s">
        <v>5915</v>
      </c>
      <c r="K4140" t="str">
        <f t="shared" si="246"/>
        <v>MSV-163MS-373-385</v>
      </c>
      <c r="L4140" t="str">
        <f>_xlfn.XLOOKUP(E4140,LD_PROJETOS!A:A,LD_PROJETOS!H:H)</f>
        <v>GG</v>
      </c>
      <c r="M4140" t="str">
        <f t="shared" si="247"/>
        <v/>
      </c>
      <c r="N4140" t="str">
        <f t="shared" si="248"/>
        <v>C:\Users\luis.nunes\OneDrive - ATERPA\00.SERVIDOR\SALA TÉCNICA\00.PROJETOS\02.DOCUMENTOS\ANO 02\MSV-163MS-373-385\GG</v>
      </c>
    </row>
    <row r="4141" spans="1:14" x14ac:dyDescent="0.3">
      <c r="A4141" t="s">
        <v>6756</v>
      </c>
      <c r="B4141">
        <v>1926764</v>
      </c>
      <c r="C4141" t="s">
        <v>7118</v>
      </c>
      <c r="D4141" s="11">
        <v>46041</v>
      </c>
      <c r="E4141" t="s">
        <v>7295</v>
      </c>
      <c r="F4141" t="s">
        <v>5912</v>
      </c>
      <c r="G4141" t="s">
        <v>2788</v>
      </c>
      <c r="H4141" t="str">
        <f>IF(_xlfn.XLOOKUP(E4141,LD_01[DOCUMENTO],LD_01[REVISÃO])=F4141,"VIGENTE","OBSOLETO")</f>
        <v>VIGENTE</v>
      </c>
      <c r="I4141" t="s">
        <v>7477</v>
      </c>
      <c r="J4141" t="s">
        <v>5915</v>
      </c>
      <c r="K4141" t="str">
        <f t="shared" si="246"/>
        <v>MSV-163MS-373-385</v>
      </c>
      <c r="L4141" t="str">
        <f>_xlfn.XLOOKUP(E4141,LD_PROJETOS!A:A,LD_PROJETOS!H:H)</f>
        <v>GG</v>
      </c>
      <c r="M4141" t="str">
        <f t="shared" si="247"/>
        <v/>
      </c>
      <c r="N4141" t="str">
        <f t="shared" si="248"/>
        <v>C:\Users\luis.nunes\OneDrive - ATERPA\00.SERVIDOR\SALA TÉCNICA\00.PROJETOS\02.DOCUMENTOS\ANO 02\MSV-163MS-373-385\GG</v>
      </c>
    </row>
    <row r="4142" spans="1:14" x14ac:dyDescent="0.3">
      <c r="A4142" t="s">
        <v>6757</v>
      </c>
      <c r="B4142">
        <v>25786838</v>
      </c>
      <c r="C4142" t="s">
        <v>7118</v>
      </c>
      <c r="D4142" s="11">
        <v>46041</v>
      </c>
      <c r="E4142" t="s">
        <v>7296</v>
      </c>
      <c r="F4142" t="s">
        <v>5912</v>
      </c>
      <c r="G4142" t="s">
        <v>2787</v>
      </c>
      <c r="H4142" t="str">
        <f>IF(_xlfn.XLOOKUP(E4142,LD_01[DOCUMENTO],LD_01[REVISÃO])=F4142,"VIGENTE","OBSOLETO")</f>
        <v>VIGENTE</v>
      </c>
      <c r="I4142" t="s">
        <v>7477</v>
      </c>
      <c r="J4142" t="s">
        <v>5915</v>
      </c>
      <c r="K4142" t="str">
        <f t="shared" si="246"/>
        <v>MSV-163MS-373-385</v>
      </c>
      <c r="L4142" t="str">
        <f>_xlfn.XLOOKUP(E4142,LD_PROJETOS!A:A,LD_PROJETOS!H:H)</f>
        <v>GG</v>
      </c>
      <c r="M4142" t="str">
        <f t="shared" si="247"/>
        <v/>
      </c>
      <c r="N4142" t="str">
        <f t="shared" si="248"/>
        <v>C:\Users\luis.nunes\OneDrive - ATERPA\00.SERVIDOR\SALA TÉCNICA\00.PROJETOS\02.DOCUMENTOS\ANO 02\MSV-163MS-373-385\GG</v>
      </c>
    </row>
    <row r="4143" spans="1:14" x14ac:dyDescent="0.3">
      <c r="A4143" t="s">
        <v>6758</v>
      </c>
      <c r="B4143">
        <v>1980287</v>
      </c>
      <c r="C4143" t="s">
        <v>7118</v>
      </c>
      <c r="D4143" s="11">
        <v>46041</v>
      </c>
      <c r="E4143" t="s">
        <v>7296</v>
      </c>
      <c r="F4143" t="s">
        <v>5912</v>
      </c>
      <c r="G4143" t="s">
        <v>2788</v>
      </c>
      <c r="H4143" t="str">
        <f>IF(_xlfn.XLOOKUP(E4143,LD_01[DOCUMENTO],LD_01[REVISÃO])=F4143,"VIGENTE","OBSOLETO")</f>
        <v>VIGENTE</v>
      </c>
      <c r="I4143" t="s">
        <v>7477</v>
      </c>
      <c r="J4143" t="s">
        <v>5915</v>
      </c>
      <c r="K4143" t="str">
        <f t="shared" si="246"/>
        <v>MSV-163MS-373-385</v>
      </c>
      <c r="L4143" t="str">
        <f>_xlfn.XLOOKUP(E4143,LD_PROJETOS!A:A,LD_PROJETOS!H:H)</f>
        <v>GG</v>
      </c>
      <c r="M4143" t="str">
        <f t="shared" si="247"/>
        <v/>
      </c>
      <c r="N4143" t="str">
        <f t="shared" si="248"/>
        <v>C:\Users\luis.nunes\OneDrive - ATERPA\00.SERVIDOR\SALA TÉCNICA\00.PROJETOS\02.DOCUMENTOS\ANO 02\MSV-163MS-373-385\GG</v>
      </c>
    </row>
    <row r="4144" spans="1:14" x14ac:dyDescent="0.3">
      <c r="A4144" t="s">
        <v>6759</v>
      </c>
      <c r="B4144">
        <v>25784808</v>
      </c>
      <c r="C4144" t="s">
        <v>7118</v>
      </c>
      <c r="D4144" s="11">
        <v>46041</v>
      </c>
      <c r="E4144" t="s">
        <v>7297</v>
      </c>
      <c r="F4144" t="s">
        <v>5912</v>
      </c>
      <c r="G4144" t="s">
        <v>2787</v>
      </c>
      <c r="H4144" t="str">
        <f>IF(_xlfn.XLOOKUP(E4144,LD_01[DOCUMENTO],LD_01[REVISÃO])=F4144,"VIGENTE","OBSOLETO")</f>
        <v>VIGENTE</v>
      </c>
      <c r="I4144" t="s">
        <v>7477</v>
      </c>
      <c r="J4144" t="s">
        <v>5915</v>
      </c>
      <c r="K4144" t="str">
        <f t="shared" si="246"/>
        <v>MSV-163MS-373-385</v>
      </c>
      <c r="L4144" t="str">
        <f>_xlfn.XLOOKUP(E4144,LD_PROJETOS!A:A,LD_PROJETOS!H:H)</f>
        <v>GG</v>
      </c>
      <c r="M4144" t="str">
        <f t="shared" si="247"/>
        <v/>
      </c>
      <c r="N4144" t="str">
        <f t="shared" si="248"/>
        <v>C:\Users\luis.nunes\OneDrive - ATERPA\00.SERVIDOR\SALA TÉCNICA\00.PROJETOS\02.DOCUMENTOS\ANO 02\MSV-163MS-373-385\GG</v>
      </c>
    </row>
    <row r="4145" spans="1:14" x14ac:dyDescent="0.3">
      <c r="A4145" t="s">
        <v>6760</v>
      </c>
      <c r="B4145">
        <v>1862059</v>
      </c>
      <c r="C4145" t="s">
        <v>7118</v>
      </c>
      <c r="D4145" s="11">
        <v>46041</v>
      </c>
      <c r="E4145" t="s">
        <v>7297</v>
      </c>
      <c r="F4145" t="s">
        <v>5912</v>
      </c>
      <c r="G4145" t="s">
        <v>2788</v>
      </c>
      <c r="H4145" t="str">
        <f>IF(_xlfn.XLOOKUP(E4145,LD_01[DOCUMENTO],LD_01[REVISÃO])=F4145,"VIGENTE","OBSOLETO")</f>
        <v>VIGENTE</v>
      </c>
      <c r="I4145" t="s">
        <v>7477</v>
      </c>
      <c r="J4145" t="s">
        <v>5915</v>
      </c>
      <c r="K4145" t="str">
        <f t="shared" si="246"/>
        <v>MSV-163MS-373-385</v>
      </c>
      <c r="L4145" t="str">
        <f>_xlfn.XLOOKUP(E4145,LD_PROJETOS!A:A,LD_PROJETOS!H:H)</f>
        <v>GG</v>
      </c>
      <c r="M4145" t="str">
        <f t="shared" si="247"/>
        <v/>
      </c>
      <c r="N4145" t="str">
        <f t="shared" si="248"/>
        <v>C:\Users\luis.nunes\OneDrive - ATERPA\00.SERVIDOR\SALA TÉCNICA\00.PROJETOS\02.DOCUMENTOS\ANO 02\MSV-163MS-373-385\GG</v>
      </c>
    </row>
    <row r="4146" spans="1:14" x14ac:dyDescent="0.3">
      <c r="A4146" t="s">
        <v>6761</v>
      </c>
      <c r="B4146">
        <v>25790790</v>
      </c>
      <c r="C4146" t="s">
        <v>7118</v>
      </c>
      <c r="D4146" s="11">
        <v>46041</v>
      </c>
      <c r="E4146" t="s">
        <v>7298</v>
      </c>
      <c r="F4146" t="s">
        <v>5912</v>
      </c>
      <c r="G4146" t="s">
        <v>2787</v>
      </c>
      <c r="H4146" t="str">
        <f>IF(_xlfn.XLOOKUP(E4146,LD_01[DOCUMENTO],LD_01[REVISÃO])=F4146,"VIGENTE","OBSOLETO")</f>
        <v>VIGENTE</v>
      </c>
      <c r="I4146" t="s">
        <v>7477</v>
      </c>
      <c r="J4146" t="s">
        <v>5915</v>
      </c>
      <c r="K4146" t="str">
        <f t="shared" si="246"/>
        <v>MSV-163MS-373-385</v>
      </c>
      <c r="L4146" t="str">
        <f>_xlfn.XLOOKUP(E4146,LD_PROJETOS!A:A,LD_PROJETOS!H:H)</f>
        <v>GG</v>
      </c>
      <c r="M4146" t="str">
        <f t="shared" si="247"/>
        <v/>
      </c>
      <c r="N4146" t="str">
        <f t="shared" si="248"/>
        <v>C:\Users\luis.nunes\OneDrive - ATERPA\00.SERVIDOR\SALA TÉCNICA\00.PROJETOS\02.DOCUMENTOS\ANO 02\MSV-163MS-373-385\GG</v>
      </c>
    </row>
    <row r="4147" spans="1:14" x14ac:dyDescent="0.3">
      <c r="A4147" t="s">
        <v>6762</v>
      </c>
      <c r="B4147">
        <v>2610252</v>
      </c>
      <c r="C4147" t="s">
        <v>7118</v>
      </c>
      <c r="D4147" s="11">
        <v>46041</v>
      </c>
      <c r="E4147" t="s">
        <v>7298</v>
      </c>
      <c r="F4147" t="s">
        <v>5912</v>
      </c>
      <c r="G4147" t="s">
        <v>2788</v>
      </c>
      <c r="H4147" t="str">
        <f>IF(_xlfn.XLOOKUP(E4147,LD_01[DOCUMENTO],LD_01[REVISÃO])=F4147,"VIGENTE","OBSOLETO")</f>
        <v>VIGENTE</v>
      </c>
      <c r="I4147" t="s">
        <v>7477</v>
      </c>
      <c r="J4147" t="s">
        <v>5915</v>
      </c>
      <c r="K4147" t="str">
        <f t="shared" si="246"/>
        <v>MSV-163MS-373-385</v>
      </c>
      <c r="L4147" t="str">
        <f>_xlfn.XLOOKUP(E4147,LD_PROJETOS!A:A,LD_PROJETOS!H:H)</f>
        <v>GG</v>
      </c>
      <c r="M4147" t="str">
        <f t="shared" si="247"/>
        <v/>
      </c>
      <c r="N4147" t="str">
        <f t="shared" si="248"/>
        <v>C:\Users\luis.nunes\OneDrive - ATERPA\00.SERVIDOR\SALA TÉCNICA\00.PROJETOS\02.DOCUMENTOS\ANO 02\MSV-163MS-373-385\GG</v>
      </c>
    </row>
    <row r="4148" spans="1:14" x14ac:dyDescent="0.3">
      <c r="A4148" t="s">
        <v>6763</v>
      </c>
      <c r="B4148">
        <v>25795881</v>
      </c>
      <c r="C4148" t="s">
        <v>7118</v>
      </c>
      <c r="D4148" s="11">
        <v>46041</v>
      </c>
      <c r="E4148" t="s">
        <v>7299</v>
      </c>
      <c r="F4148" t="s">
        <v>5912</v>
      </c>
      <c r="G4148" t="s">
        <v>2787</v>
      </c>
      <c r="H4148" t="str">
        <f>IF(_xlfn.XLOOKUP(E4148,LD_01[DOCUMENTO],LD_01[REVISÃO])=F4148,"VIGENTE","OBSOLETO")</f>
        <v>VIGENTE</v>
      </c>
      <c r="I4148" t="s">
        <v>7477</v>
      </c>
      <c r="J4148" t="s">
        <v>5915</v>
      </c>
      <c r="K4148" t="str">
        <f t="shared" si="246"/>
        <v>MSV-163MS-373-385</v>
      </c>
      <c r="L4148" t="str">
        <f>_xlfn.XLOOKUP(E4148,LD_PROJETOS!A:A,LD_PROJETOS!H:H)</f>
        <v>GG</v>
      </c>
      <c r="M4148" t="str">
        <f t="shared" si="247"/>
        <v/>
      </c>
      <c r="N4148" t="str">
        <f t="shared" si="248"/>
        <v>C:\Users\luis.nunes\OneDrive - ATERPA\00.SERVIDOR\SALA TÉCNICA\00.PROJETOS\02.DOCUMENTOS\ANO 02\MSV-163MS-373-385\GG</v>
      </c>
    </row>
    <row r="4149" spans="1:14" x14ac:dyDescent="0.3">
      <c r="A4149" t="s">
        <v>6764</v>
      </c>
      <c r="B4149">
        <v>2716730</v>
      </c>
      <c r="C4149" t="s">
        <v>7118</v>
      </c>
      <c r="D4149" s="11">
        <v>46041</v>
      </c>
      <c r="E4149" t="s">
        <v>7299</v>
      </c>
      <c r="F4149" t="s">
        <v>5912</v>
      </c>
      <c r="G4149" t="s">
        <v>2788</v>
      </c>
      <c r="H4149" t="str">
        <f>IF(_xlfn.XLOOKUP(E4149,LD_01[DOCUMENTO],LD_01[REVISÃO])=F4149,"VIGENTE","OBSOLETO")</f>
        <v>VIGENTE</v>
      </c>
      <c r="I4149" t="s">
        <v>7477</v>
      </c>
      <c r="J4149" t="s">
        <v>5915</v>
      </c>
      <c r="K4149" t="str">
        <f t="shared" si="246"/>
        <v>MSV-163MS-373-385</v>
      </c>
      <c r="L4149" t="str">
        <f>_xlfn.XLOOKUP(E4149,LD_PROJETOS!A:A,LD_PROJETOS!H:H)</f>
        <v>GG</v>
      </c>
      <c r="M4149" t="str">
        <f t="shared" si="247"/>
        <v/>
      </c>
      <c r="N4149" t="str">
        <f t="shared" si="248"/>
        <v>C:\Users\luis.nunes\OneDrive - ATERPA\00.SERVIDOR\SALA TÉCNICA\00.PROJETOS\02.DOCUMENTOS\ANO 02\MSV-163MS-373-385\GG</v>
      </c>
    </row>
    <row r="4150" spans="1:14" x14ac:dyDescent="0.3">
      <c r="A4150" t="s">
        <v>6765</v>
      </c>
      <c r="B4150">
        <v>25788287</v>
      </c>
      <c r="C4150" t="s">
        <v>7118</v>
      </c>
      <c r="D4150" s="11">
        <v>46041</v>
      </c>
      <c r="E4150" t="s">
        <v>7300</v>
      </c>
      <c r="F4150" t="s">
        <v>5912</v>
      </c>
      <c r="G4150" t="s">
        <v>2787</v>
      </c>
      <c r="H4150" t="str">
        <f>IF(_xlfn.XLOOKUP(E4150,LD_01[DOCUMENTO],LD_01[REVISÃO])=F4150,"VIGENTE","OBSOLETO")</f>
        <v>VIGENTE</v>
      </c>
      <c r="I4150" t="s">
        <v>7477</v>
      </c>
      <c r="J4150" t="s">
        <v>5915</v>
      </c>
      <c r="K4150" t="str">
        <f t="shared" si="246"/>
        <v>MSV-163MS-373-385</v>
      </c>
      <c r="L4150" t="str">
        <f>_xlfn.XLOOKUP(E4150,LD_PROJETOS!A:A,LD_PROJETOS!H:H)</f>
        <v>GG</v>
      </c>
      <c r="M4150" t="str">
        <f t="shared" si="247"/>
        <v/>
      </c>
      <c r="N4150" t="str">
        <f t="shared" si="248"/>
        <v>C:\Users\luis.nunes\OneDrive - ATERPA\00.SERVIDOR\SALA TÉCNICA\00.PROJETOS\02.DOCUMENTOS\ANO 02\MSV-163MS-373-385\GG</v>
      </c>
    </row>
    <row r="4151" spans="1:14" x14ac:dyDescent="0.3">
      <c r="A4151" t="s">
        <v>6766</v>
      </c>
      <c r="B4151">
        <v>2468899</v>
      </c>
      <c r="C4151" t="s">
        <v>7118</v>
      </c>
      <c r="D4151" s="11">
        <v>46041</v>
      </c>
      <c r="E4151" t="s">
        <v>7300</v>
      </c>
      <c r="F4151" t="s">
        <v>5912</v>
      </c>
      <c r="G4151" t="s">
        <v>2788</v>
      </c>
      <c r="H4151" t="str">
        <f>IF(_xlfn.XLOOKUP(E4151,LD_01[DOCUMENTO],LD_01[REVISÃO])=F4151,"VIGENTE","OBSOLETO")</f>
        <v>VIGENTE</v>
      </c>
      <c r="I4151" t="s">
        <v>7477</v>
      </c>
      <c r="J4151" t="s">
        <v>5915</v>
      </c>
      <c r="K4151" t="str">
        <f t="shared" si="246"/>
        <v>MSV-163MS-373-385</v>
      </c>
      <c r="L4151" t="str">
        <f>_xlfn.XLOOKUP(E4151,LD_PROJETOS!A:A,LD_PROJETOS!H:H)</f>
        <v>GG</v>
      </c>
      <c r="M4151" t="str">
        <f t="shared" si="247"/>
        <v/>
      </c>
      <c r="N4151" t="str">
        <f t="shared" si="248"/>
        <v>C:\Users\luis.nunes\OneDrive - ATERPA\00.SERVIDOR\SALA TÉCNICA\00.PROJETOS\02.DOCUMENTOS\ANO 02\MSV-163MS-373-385\GG</v>
      </c>
    </row>
    <row r="4152" spans="1:14" x14ac:dyDescent="0.3">
      <c r="A4152" t="s">
        <v>6767</v>
      </c>
      <c r="B4152">
        <v>25786147</v>
      </c>
      <c r="C4152" t="s">
        <v>7118</v>
      </c>
      <c r="D4152" s="11">
        <v>46041</v>
      </c>
      <c r="E4152" t="s">
        <v>7301</v>
      </c>
      <c r="F4152" t="s">
        <v>5912</v>
      </c>
      <c r="G4152" t="s">
        <v>2787</v>
      </c>
      <c r="H4152" t="str">
        <f>IF(_xlfn.XLOOKUP(E4152,LD_01[DOCUMENTO],LD_01[REVISÃO])=F4152,"VIGENTE","OBSOLETO")</f>
        <v>VIGENTE</v>
      </c>
      <c r="I4152" t="s">
        <v>7477</v>
      </c>
      <c r="J4152" t="s">
        <v>5915</v>
      </c>
      <c r="K4152" t="str">
        <f t="shared" si="246"/>
        <v>MSV-163MS-373-385</v>
      </c>
      <c r="L4152" t="str">
        <f>_xlfn.XLOOKUP(E4152,LD_PROJETOS!A:A,LD_PROJETOS!H:H)</f>
        <v>GG</v>
      </c>
      <c r="M4152" t="str">
        <f t="shared" si="247"/>
        <v/>
      </c>
      <c r="N4152" t="str">
        <f t="shared" si="248"/>
        <v>C:\Users\luis.nunes\OneDrive - ATERPA\00.SERVIDOR\SALA TÉCNICA\00.PROJETOS\02.DOCUMENTOS\ANO 02\MSV-163MS-373-385\GG</v>
      </c>
    </row>
    <row r="4153" spans="1:14" x14ac:dyDescent="0.3">
      <c r="A4153" t="s">
        <v>6768</v>
      </c>
      <c r="B4153">
        <v>1818165</v>
      </c>
      <c r="C4153" t="s">
        <v>7118</v>
      </c>
      <c r="D4153" s="11">
        <v>46041</v>
      </c>
      <c r="E4153" t="s">
        <v>7301</v>
      </c>
      <c r="F4153" t="s">
        <v>5912</v>
      </c>
      <c r="G4153" t="s">
        <v>2788</v>
      </c>
      <c r="H4153" t="str">
        <f>IF(_xlfn.XLOOKUP(E4153,LD_01[DOCUMENTO],LD_01[REVISÃO])=F4153,"VIGENTE","OBSOLETO")</f>
        <v>VIGENTE</v>
      </c>
      <c r="I4153" t="s">
        <v>7477</v>
      </c>
      <c r="J4153" t="s">
        <v>5915</v>
      </c>
      <c r="K4153" t="str">
        <f t="shared" si="246"/>
        <v>MSV-163MS-373-385</v>
      </c>
      <c r="L4153" t="str">
        <f>_xlfn.XLOOKUP(E4153,LD_PROJETOS!A:A,LD_PROJETOS!H:H)</f>
        <v>GG</v>
      </c>
      <c r="M4153" t="str">
        <f t="shared" si="247"/>
        <v/>
      </c>
      <c r="N4153" t="str">
        <f t="shared" si="248"/>
        <v>C:\Users\luis.nunes\OneDrive - ATERPA\00.SERVIDOR\SALA TÉCNICA\00.PROJETOS\02.DOCUMENTOS\ANO 02\MSV-163MS-373-385\GG</v>
      </c>
    </row>
    <row r="4154" spans="1:14" x14ac:dyDescent="0.3">
      <c r="A4154" t="s">
        <v>6769</v>
      </c>
      <c r="B4154">
        <v>25790706</v>
      </c>
      <c r="C4154" t="s">
        <v>7118</v>
      </c>
      <c r="D4154" s="11">
        <v>46041</v>
      </c>
      <c r="E4154" t="s">
        <v>7302</v>
      </c>
      <c r="F4154" t="s">
        <v>5912</v>
      </c>
      <c r="G4154" t="s">
        <v>2787</v>
      </c>
      <c r="H4154" t="str">
        <f>IF(_xlfn.XLOOKUP(E4154,LD_01[DOCUMENTO],LD_01[REVISÃO])=F4154,"VIGENTE","OBSOLETO")</f>
        <v>VIGENTE</v>
      </c>
      <c r="I4154" t="s">
        <v>7477</v>
      </c>
      <c r="J4154" t="s">
        <v>5915</v>
      </c>
      <c r="K4154" t="str">
        <f t="shared" si="246"/>
        <v>MSV-163MS-373-385</v>
      </c>
      <c r="L4154" t="str">
        <f>_xlfn.XLOOKUP(E4154,LD_PROJETOS!A:A,LD_PROJETOS!H:H)</f>
        <v>GG</v>
      </c>
      <c r="M4154" t="str">
        <f t="shared" si="247"/>
        <v/>
      </c>
      <c r="N4154" t="str">
        <f t="shared" si="248"/>
        <v>C:\Users\luis.nunes\OneDrive - ATERPA\00.SERVIDOR\SALA TÉCNICA\00.PROJETOS\02.DOCUMENTOS\ANO 02\MSV-163MS-373-385\GG</v>
      </c>
    </row>
    <row r="4155" spans="1:14" x14ac:dyDescent="0.3">
      <c r="A4155" t="s">
        <v>6770</v>
      </c>
      <c r="B4155">
        <v>1753278</v>
      </c>
      <c r="C4155" t="s">
        <v>7118</v>
      </c>
      <c r="D4155" s="11">
        <v>46041</v>
      </c>
      <c r="E4155" t="s">
        <v>7302</v>
      </c>
      <c r="F4155" t="s">
        <v>5912</v>
      </c>
      <c r="G4155" t="s">
        <v>2788</v>
      </c>
      <c r="H4155" t="str">
        <f>IF(_xlfn.XLOOKUP(E4155,LD_01[DOCUMENTO],LD_01[REVISÃO])=F4155,"VIGENTE","OBSOLETO")</f>
        <v>VIGENTE</v>
      </c>
      <c r="I4155" t="s">
        <v>7477</v>
      </c>
      <c r="J4155" t="s">
        <v>5915</v>
      </c>
      <c r="K4155" t="str">
        <f t="shared" si="246"/>
        <v>MSV-163MS-373-385</v>
      </c>
      <c r="L4155" t="str">
        <f>_xlfn.XLOOKUP(E4155,LD_PROJETOS!A:A,LD_PROJETOS!H:H)</f>
        <v>GG</v>
      </c>
      <c r="M4155" t="str">
        <f t="shared" si="247"/>
        <v/>
      </c>
      <c r="N4155" t="str">
        <f t="shared" si="248"/>
        <v>C:\Users\luis.nunes\OneDrive - ATERPA\00.SERVIDOR\SALA TÉCNICA\00.PROJETOS\02.DOCUMENTOS\ANO 02\MSV-163MS-373-385\GG</v>
      </c>
    </row>
    <row r="4156" spans="1:14" x14ac:dyDescent="0.3">
      <c r="A4156" t="s">
        <v>6771</v>
      </c>
      <c r="B4156">
        <v>25790740</v>
      </c>
      <c r="C4156" t="s">
        <v>7118</v>
      </c>
      <c r="D4156" s="11">
        <v>46041</v>
      </c>
      <c r="E4156" t="s">
        <v>7303</v>
      </c>
      <c r="F4156" t="s">
        <v>5912</v>
      </c>
      <c r="G4156" t="s">
        <v>2787</v>
      </c>
      <c r="H4156" t="str">
        <f>IF(_xlfn.XLOOKUP(E4156,LD_01[DOCUMENTO],LD_01[REVISÃO])=F4156,"VIGENTE","OBSOLETO")</f>
        <v>VIGENTE</v>
      </c>
      <c r="I4156" t="s">
        <v>7477</v>
      </c>
      <c r="J4156" t="s">
        <v>5915</v>
      </c>
      <c r="K4156" t="str">
        <f t="shared" si="246"/>
        <v>MSV-163MS-373-385</v>
      </c>
      <c r="L4156" t="str">
        <f>_xlfn.XLOOKUP(E4156,LD_PROJETOS!A:A,LD_PROJETOS!H:H)</f>
        <v>GG</v>
      </c>
      <c r="M4156" t="str">
        <f t="shared" si="247"/>
        <v/>
      </c>
      <c r="N4156" t="str">
        <f t="shared" si="248"/>
        <v>C:\Users\luis.nunes\OneDrive - ATERPA\00.SERVIDOR\SALA TÉCNICA\00.PROJETOS\02.DOCUMENTOS\ANO 02\MSV-163MS-373-385\GG</v>
      </c>
    </row>
    <row r="4157" spans="1:14" x14ac:dyDescent="0.3">
      <c r="A4157" t="s">
        <v>6772</v>
      </c>
      <c r="B4157">
        <v>1925941</v>
      </c>
      <c r="C4157" t="s">
        <v>7118</v>
      </c>
      <c r="D4157" s="11">
        <v>46041</v>
      </c>
      <c r="E4157" t="s">
        <v>7303</v>
      </c>
      <c r="F4157" t="s">
        <v>5912</v>
      </c>
      <c r="G4157" t="s">
        <v>2788</v>
      </c>
      <c r="H4157" t="str">
        <f>IF(_xlfn.XLOOKUP(E4157,LD_01[DOCUMENTO],LD_01[REVISÃO])=F4157,"VIGENTE","OBSOLETO")</f>
        <v>VIGENTE</v>
      </c>
      <c r="I4157" t="s">
        <v>7477</v>
      </c>
      <c r="J4157" t="s">
        <v>5915</v>
      </c>
      <c r="K4157" t="str">
        <f t="shared" si="246"/>
        <v>MSV-163MS-373-385</v>
      </c>
      <c r="L4157" t="str">
        <f>_xlfn.XLOOKUP(E4157,LD_PROJETOS!A:A,LD_PROJETOS!H:H)</f>
        <v>GG</v>
      </c>
      <c r="M4157" t="str">
        <f t="shared" si="247"/>
        <v/>
      </c>
      <c r="N4157" t="str">
        <f t="shared" si="248"/>
        <v>C:\Users\luis.nunes\OneDrive - ATERPA\00.SERVIDOR\SALA TÉCNICA\00.PROJETOS\02.DOCUMENTOS\ANO 02\MSV-163MS-373-385\GG</v>
      </c>
    </row>
    <row r="4158" spans="1:14" x14ac:dyDescent="0.3">
      <c r="A4158" t="s">
        <v>6773</v>
      </c>
      <c r="B4158">
        <v>25785251</v>
      </c>
      <c r="C4158" t="s">
        <v>7118</v>
      </c>
      <c r="D4158" s="11">
        <v>46041</v>
      </c>
      <c r="E4158" t="s">
        <v>7304</v>
      </c>
      <c r="F4158" t="s">
        <v>5912</v>
      </c>
      <c r="G4158" t="s">
        <v>2787</v>
      </c>
      <c r="H4158" t="str">
        <f>IF(_xlfn.XLOOKUP(E4158,LD_01[DOCUMENTO],LD_01[REVISÃO])=F4158,"VIGENTE","OBSOLETO")</f>
        <v>VIGENTE</v>
      </c>
      <c r="I4158" t="s">
        <v>7477</v>
      </c>
      <c r="J4158" t="s">
        <v>5915</v>
      </c>
      <c r="K4158" t="str">
        <f t="shared" si="246"/>
        <v>MSV-163MS-373-385</v>
      </c>
      <c r="L4158" t="str">
        <f>_xlfn.XLOOKUP(E4158,LD_PROJETOS!A:A,LD_PROJETOS!H:H)</f>
        <v>GG</v>
      </c>
      <c r="M4158" t="str">
        <f t="shared" si="247"/>
        <v/>
      </c>
      <c r="N4158" t="str">
        <f t="shared" si="248"/>
        <v>C:\Users\luis.nunes\OneDrive - ATERPA\00.SERVIDOR\SALA TÉCNICA\00.PROJETOS\02.DOCUMENTOS\ANO 02\MSV-163MS-373-385\GG</v>
      </c>
    </row>
    <row r="4159" spans="1:14" x14ac:dyDescent="0.3">
      <c r="A4159" t="s">
        <v>6774</v>
      </c>
      <c r="B4159">
        <v>1659259</v>
      </c>
      <c r="C4159" t="s">
        <v>7118</v>
      </c>
      <c r="D4159" s="11">
        <v>46041</v>
      </c>
      <c r="E4159" t="s">
        <v>7304</v>
      </c>
      <c r="F4159" t="s">
        <v>5912</v>
      </c>
      <c r="G4159" t="s">
        <v>2788</v>
      </c>
      <c r="H4159" t="str">
        <f>IF(_xlfn.XLOOKUP(E4159,LD_01[DOCUMENTO],LD_01[REVISÃO])=F4159,"VIGENTE","OBSOLETO")</f>
        <v>VIGENTE</v>
      </c>
      <c r="I4159" t="s">
        <v>7477</v>
      </c>
      <c r="J4159" t="s">
        <v>5915</v>
      </c>
      <c r="K4159" t="str">
        <f t="shared" si="246"/>
        <v>MSV-163MS-373-385</v>
      </c>
      <c r="L4159" t="str">
        <f>_xlfn.XLOOKUP(E4159,LD_PROJETOS!A:A,LD_PROJETOS!H:H)</f>
        <v>GG</v>
      </c>
      <c r="M4159" t="str">
        <f t="shared" si="247"/>
        <v/>
      </c>
      <c r="N4159" t="str">
        <f t="shared" si="248"/>
        <v>C:\Users\luis.nunes\OneDrive - ATERPA\00.SERVIDOR\SALA TÉCNICA\00.PROJETOS\02.DOCUMENTOS\ANO 02\MSV-163MS-373-385\GG</v>
      </c>
    </row>
    <row r="4160" spans="1:14" x14ac:dyDescent="0.3">
      <c r="A4160" t="s">
        <v>6775</v>
      </c>
      <c r="B4160">
        <v>25898646</v>
      </c>
      <c r="C4160" t="s">
        <v>7118</v>
      </c>
      <c r="D4160" s="11">
        <v>46041</v>
      </c>
      <c r="E4160" t="s">
        <v>7305</v>
      </c>
      <c r="F4160" t="s">
        <v>5912</v>
      </c>
      <c r="G4160" t="s">
        <v>2787</v>
      </c>
      <c r="H4160" t="str">
        <f>IF(_xlfn.XLOOKUP(E4160,LD_01[DOCUMENTO],LD_01[REVISÃO])=F4160,"VIGENTE","OBSOLETO")</f>
        <v>VIGENTE</v>
      </c>
      <c r="I4160" t="s">
        <v>7477</v>
      </c>
      <c r="J4160" t="s">
        <v>5915</v>
      </c>
      <c r="K4160" t="str">
        <f t="shared" si="246"/>
        <v>MSV-163MS-373-385</v>
      </c>
      <c r="L4160" t="str">
        <f>_xlfn.XLOOKUP(E4160,LD_PROJETOS!A:A,LD_PROJETOS!H:H)</f>
        <v>GG</v>
      </c>
      <c r="M4160" t="str">
        <f t="shared" si="247"/>
        <v/>
      </c>
      <c r="N4160" t="str">
        <f t="shared" si="248"/>
        <v>C:\Users\luis.nunes\OneDrive - ATERPA\00.SERVIDOR\SALA TÉCNICA\00.PROJETOS\02.DOCUMENTOS\ANO 02\MSV-163MS-373-385\GG</v>
      </c>
    </row>
    <row r="4161" spans="1:14" x14ac:dyDescent="0.3">
      <c r="A4161" t="s">
        <v>6776</v>
      </c>
      <c r="B4161">
        <v>1673531</v>
      </c>
      <c r="C4161" t="s">
        <v>7118</v>
      </c>
      <c r="D4161" s="11">
        <v>46041</v>
      </c>
      <c r="E4161" t="s">
        <v>7305</v>
      </c>
      <c r="F4161" t="s">
        <v>5912</v>
      </c>
      <c r="G4161" t="s">
        <v>2788</v>
      </c>
      <c r="H4161" t="str">
        <f>IF(_xlfn.XLOOKUP(E4161,LD_01[DOCUMENTO],LD_01[REVISÃO])=F4161,"VIGENTE","OBSOLETO")</f>
        <v>VIGENTE</v>
      </c>
      <c r="I4161" t="s">
        <v>7477</v>
      </c>
      <c r="J4161" t="s">
        <v>5915</v>
      </c>
      <c r="K4161" t="str">
        <f t="shared" si="246"/>
        <v>MSV-163MS-373-385</v>
      </c>
      <c r="L4161" t="str">
        <f>_xlfn.XLOOKUP(E4161,LD_PROJETOS!A:A,LD_PROJETOS!H:H)</f>
        <v>GG</v>
      </c>
      <c r="M4161" t="str">
        <f t="shared" si="247"/>
        <v/>
      </c>
      <c r="N4161" t="str">
        <f t="shared" si="248"/>
        <v>C:\Users\luis.nunes\OneDrive - ATERPA\00.SERVIDOR\SALA TÉCNICA\00.PROJETOS\02.DOCUMENTOS\ANO 02\MSV-163MS-373-385\GG</v>
      </c>
    </row>
    <row r="4162" spans="1:14" x14ac:dyDescent="0.3">
      <c r="A4162" t="s">
        <v>6777</v>
      </c>
      <c r="B4162">
        <v>25901661</v>
      </c>
      <c r="C4162" t="s">
        <v>7118</v>
      </c>
      <c r="D4162" s="11">
        <v>46041</v>
      </c>
      <c r="E4162" t="s">
        <v>7306</v>
      </c>
      <c r="F4162" t="s">
        <v>5912</v>
      </c>
      <c r="G4162" t="s">
        <v>2787</v>
      </c>
      <c r="H4162" t="str">
        <f>IF(_xlfn.XLOOKUP(E4162,LD_01[DOCUMENTO],LD_01[REVISÃO])=F4162,"VIGENTE","OBSOLETO")</f>
        <v>VIGENTE</v>
      </c>
      <c r="I4162" t="s">
        <v>7477</v>
      </c>
      <c r="J4162" t="s">
        <v>5915</v>
      </c>
      <c r="K4162" t="str">
        <f t="shared" si="246"/>
        <v>MSV-163MS-373-385</v>
      </c>
      <c r="L4162" t="str">
        <f>_xlfn.XLOOKUP(E4162,LD_PROJETOS!A:A,LD_PROJETOS!H:H)</f>
        <v>GG</v>
      </c>
      <c r="M4162" t="str">
        <f t="shared" si="247"/>
        <v/>
      </c>
      <c r="N4162" t="str">
        <f t="shared" si="248"/>
        <v>C:\Users\luis.nunes\OneDrive - ATERPA\00.SERVIDOR\SALA TÉCNICA\00.PROJETOS\02.DOCUMENTOS\ANO 02\MSV-163MS-373-385\GG</v>
      </c>
    </row>
    <row r="4163" spans="1:14" x14ac:dyDescent="0.3">
      <c r="A4163" t="s">
        <v>6778</v>
      </c>
      <c r="B4163">
        <v>1904552</v>
      </c>
      <c r="C4163" t="s">
        <v>7118</v>
      </c>
      <c r="D4163" s="11">
        <v>46041</v>
      </c>
      <c r="E4163" t="s">
        <v>7306</v>
      </c>
      <c r="F4163" t="s">
        <v>5912</v>
      </c>
      <c r="G4163" t="s">
        <v>2788</v>
      </c>
      <c r="H4163" t="str">
        <f>IF(_xlfn.XLOOKUP(E4163,LD_01[DOCUMENTO],LD_01[REVISÃO])=F4163,"VIGENTE","OBSOLETO")</f>
        <v>VIGENTE</v>
      </c>
      <c r="I4163" t="s">
        <v>7477</v>
      </c>
      <c r="J4163" t="s">
        <v>5915</v>
      </c>
      <c r="K4163" t="str">
        <f t="shared" si="246"/>
        <v>MSV-163MS-373-385</v>
      </c>
      <c r="L4163" t="str">
        <f>_xlfn.XLOOKUP(E4163,LD_PROJETOS!A:A,LD_PROJETOS!H:H)</f>
        <v>GG</v>
      </c>
      <c r="M4163" t="str">
        <f t="shared" si="247"/>
        <v/>
      </c>
      <c r="N4163" t="str">
        <f t="shared" si="248"/>
        <v>C:\Users\luis.nunes\OneDrive - ATERPA\00.SERVIDOR\SALA TÉCNICA\00.PROJETOS\02.DOCUMENTOS\ANO 02\MSV-163MS-373-385\GG</v>
      </c>
    </row>
    <row r="4164" spans="1:14" x14ac:dyDescent="0.3">
      <c r="A4164" t="s">
        <v>6779</v>
      </c>
      <c r="B4164">
        <v>25903575</v>
      </c>
      <c r="C4164" t="s">
        <v>7118</v>
      </c>
      <c r="D4164" s="11">
        <v>46041</v>
      </c>
      <c r="E4164" t="s">
        <v>7307</v>
      </c>
      <c r="F4164" t="s">
        <v>5912</v>
      </c>
      <c r="G4164" t="s">
        <v>2787</v>
      </c>
      <c r="H4164" t="str">
        <f>IF(_xlfn.XLOOKUP(E4164,LD_01[DOCUMENTO],LD_01[REVISÃO])=F4164,"VIGENTE","OBSOLETO")</f>
        <v>VIGENTE</v>
      </c>
      <c r="I4164" t="s">
        <v>7477</v>
      </c>
      <c r="J4164" t="s">
        <v>5915</v>
      </c>
      <c r="K4164" t="str">
        <f t="shared" si="246"/>
        <v>MSV-163MS-373-385</v>
      </c>
      <c r="L4164" t="str">
        <f>_xlfn.XLOOKUP(E4164,LD_PROJETOS!A:A,LD_PROJETOS!H:H)</f>
        <v>GG</v>
      </c>
      <c r="M4164" t="str">
        <f t="shared" si="247"/>
        <v/>
      </c>
      <c r="N4164" t="str">
        <f t="shared" si="248"/>
        <v>C:\Users\luis.nunes\OneDrive - ATERPA\00.SERVIDOR\SALA TÉCNICA\00.PROJETOS\02.DOCUMENTOS\ANO 02\MSV-163MS-373-385\GG</v>
      </c>
    </row>
    <row r="4165" spans="1:14" x14ac:dyDescent="0.3">
      <c r="A4165" t="s">
        <v>6780</v>
      </c>
      <c r="B4165">
        <v>1883463</v>
      </c>
      <c r="C4165" t="s">
        <v>7118</v>
      </c>
      <c r="D4165" s="11">
        <v>46041</v>
      </c>
      <c r="E4165" t="s">
        <v>7307</v>
      </c>
      <c r="F4165" t="s">
        <v>5912</v>
      </c>
      <c r="G4165" t="s">
        <v>2788</v>
      </c>
      <c r="H4165" t="str">
        <f>IF(_xlfn.XLOOKUP(E4165,LD_01[DOCUMENTO],LD_01[REVISÃO])=F4165,"VIGENTE","OBSOLETO")</f>
        <v>VIGENTE</v>
      </c>
      <c r="I4165" t="s">
        <v>7477</v>
      </c>
      <c r="J4165" t="s">
        <v>5915</v>
      </c>
      <c r="K4165" t="str">
        <f t="shared" si="246"/>
        <v>MSV-163MS-373-385</v>
      </c>
      <c r="L4165" t="str">
        <f>_xlfn.XLOOKUP(E4165,LD_PROJETOS!A:A,LD_PROJETOS!H:H)</f>
        <v>GG</v>
      </c>
      <c r="M4165" t="str">
        <f t="shared" si="247"/>
        <v/>
      </c>
      <c r="N4165" t="str">
        <f t="shared" si="248"/>
        <v>C:\Users\luis.nunes\OneDrive - ATERPA\00.SERVIDOR\SALA TÉCNICA\00.PROJETOS\02.DOCUMENTOS\ANO 02\MSV-163MS-373-385\GG</v>
      </c>
    </row>
    <row r="4166" spans="1:14" x14ac:dyDescent="0.3">
      <c r="A4166" t="s">
        <v>6781</v>
      </c>
      <c r="B4166">
        <v>25892685</v>
      </c>
      <c r="C4166" t="s">
        <v>7118</v>
      </c>
      <c r="D4166" s="11">
        <v>46041</v>
      </c>
      <c r="E4166" t="s">
        <v>7308</v>
      </c>
      <c r="F4166" t="s">
        <v>5912</v>
      </c>
      <c r="G4166" t="s">
        <v>2787</v>
      </c>
      <c r="H4166" t="str">
        <f>IF(_xlfn.XLOOKUP(E4166,LD_01[DOCUMENTO],LD_01[REVISÃO])=F4166,"VIGENTE","OBSOLETO")</f>
        <v>VIGENTE</v>
      </c>
      <c r="I4166" t="s">
        <v>7477</v>
      </c>
      <c r="J4166" t="s">
        <v>5915</v>
      </c>
      <c r="K4166" t="str">
        <f t="shared" si="246"/>
        <v>MSV-163MS-373-385</v>
      </c>
      <c r="L4166" t="str">
        <f>_xlfn.XLOOKUP(E4166,LD_PROJETOS!A:A,LD_PROJETOS!H:H)</f>
        <v>GG</v>
      </c>
      <c r="M4166" t="str">
        <f t="shared" si="247"/>
        <v/>
      </c>
      <c r="N4166" t="str">
        <f t="shared" si="248"/>
        <v>C:\Users\luis.nunes\OneDrive - ATERPA\00.SERVIDOR\SALA TÉCNICA\00.PROJETOS\02.DOCUMENTOS\ANO 02\MSV-163MS-373-385\GG</v>
      </c>
    </row>
    <row r="4167" spans="1:14" x14ac:dyDescent="0.3">
      <c r="A4167" t="s">
        <v>6782</v>
      </c>
      <c r="B4167">
        <v>2483406</v>
      </c>
      <c r="C4167" t="s">
        <v>7118</v>
      </c>
      <c r="D4167" s="11">
        <v>46041</v>
      </c>
      <c r="E4167" t="s">
        <v>7308</v>
      </c>
      <c r="F4167" t="s">
        <v>5912</v>
      </c>
      <c r="G4167" t="s">
        <v>2788</v>
      </c>
      <c r="H4167" t="str">
        <f>IF(_xlfn.XLOOKUP(E4167,LD_01[DOCUMENTO],LD_01[REVISÃO])=F4167,"VIGENTE","OBSOLETO")</f>
        <v>VIGENTE</v>
      </c>
      <c r="I4167" t="s">
        <v>7477</v>
      </c>
      <c r="J4167" t="s">
        <v>5915</v>
      </c>
      <c r="K4167" t="str">
        <f t="shared" si="246"/>
        <v>MSV-163MS-373-385</v>
      </c>
      <c r="L4167" t="str">
        <f>_xlfn.XLOOKUP(E4167,LD_PROJETOS!A:A,LD_PROJETOS!H:H)</f>
        <v>GG</v>
      </c>
      <c r="M4167" t="str">
        <f t="shared" si="247"/>
        <v/>
      </c>
      <c r="N4167" t="str">
        <f t="shared" si="248"/>
        <v>C:\Users\luis.nunes\OneDrive - ATERPA\00.SERVIDOR\SALA TÉCNICA\00.PROJETOS\02.DOCUMENTOS\ANO 02\MSV-163MS-373-385\GG</v>
      </c>
    </row>
    <row r="4168" spans="1:14" x14ac:dyDescent="0.3">
      <c r="A4168" t="s">
        <v>6783</v>
      </c>
      <c r="B4168">
        <v>25917660</v>
      </c>
      <c r="C4168" t="s">
        <v>7118</v>
      </c>
      <c r="D4168" s="11">
        <v>46041</v>
      </c>
      <c r="E4168" t="s">
        <v>7309</v>
      </c>
      <c r="F4168" t="s">
        <v>5912</v>
      </c>
      <c r="G4168" t="s">
        <v>2787</v>
      </c>
      <c r="H4168" t="str">
        <f>IF(_xlfn.XLOOKUP(E4168,LD_01[DOCUMENTO],LD_01[REVISÃO])=F4168,"VIGENTE","OBSOLETO")</f>
        <v>VIGENTE</v>
      </c>
      <c r="I4168" t="s">
        <v>7477</v>
      </c>
      <c r="J4168" t="s">
        <v>5915</v>
      </c>
      <c r="K4168" t="str">
        <f t="shared" si="246"/>
        <v>MSV-163MS-373-385</v>
      </c>
      <c r="L4168" t="str">
        <f>_xlfn.XLOOKUP(E4168,LD_PROJETOS!A:A,LD_PROJETOS!H:H)</f>
        <v>GG</v>
      </c>
      <c r="M4168" t="str">
        <f t="shared" si="247"/>
        <v/>
      </c>
      <c r="N4168" t="str">
        <f t="shared" si="248"/>
        <v>C:\Users\luis.nunes\OneDrive - ATERPA\00.SERVIDOR\SALA TÉCNICA\00.PROJETOS\02.DOCUMENTOS\ANO 02\MSV-163MS-373-385\GG</v>
      </c>
    </row>
    <row r="4169" spans="1:14" x14ac:dyDescent="0.3">
      <c r="A4169" t="s">
        <v>6784</v>
      </c>
      <c r="B4169">
        <v>1323013</v>
      </c>
      <c r="C4169" t="s">
        <v>7118</v>
      </c>
      <c r="D4169" s="11">
        <v>46041</v>
      </c>
      <c r="E4169" t="s">
        <v>7309</v>
      </c>
      <c r="F4169" t="s">
        <v>5912</v>
      </c>
      <c r="G4169" t="s">
        <v>2788</v>
      </c>
      <c r="H4169" t="str">
        <f>IF(_xlfn.XLOOKUP(E4169,LD_01[DOCUMENTO],LD_01[REVISÃO])=F4169,"VIGENTE","OBSOLETO")</f>
        <v>VIGENTE</v>
      </c>
      <c r="I4169" t="s">
        <v>7477</v>
      </c>
      <c r="J4169" t="s">
        <v>5915</v>
      </c>
      <c r="K4169" t="str">
        <f t="shared" si="246"/>
        <v>MSV-163MS-373-385</v>
      </c>
      <c r="L4169" t="str">
        <f>_xlfn.XLOOKUP(E4169,LD_PROJETOS!A:A,LD_PROJETOS!H:H)</f>
        <v>GG</v>
      </c>
      <c r="M4169" t="str">
        <f t="shared" si="247"/>
        <v/>
      </c>
      <c r="N4169" t="str">
        <f t="shared" si="248"/>
        <v>C:\Users\luis.nunes\OneDrive - ATERPA\00.SERVIDOR\SALA TÉCNICA\00.PROJETOS\02.DOCUMENTOS\ANO 02\MSV-163MS-373-385\GG</v>
      </c>
    </row>
    <row r="4170" spans="1:14" x14ac:dyDescent="0.3">
      <c r="A4170" t="s">
        <v>6785</v>
      </c>
      <c r="B4170">
        <v>25902334</v>
      </c>
      <c r="C4170" t="s">
        <v>7118</v>
      </c>
      <c r="D4170" s="11">
        <v>46041</v>
      </c>
      <c r="E4170" t="s">
        <v>7310</v>
      </c>
      <c r="F4170" t="s">
        <v>5912</v>
      </c>
      <c r="G4170" t="s">
        <v>2787</v>
      </c>
      <c r="H4170" t="str">
        <f>IF(_xlfn.XLOOKUP(E4170,LD_01[DOCUMENTO],LD_01[REVISÃO])=F4170,"VIGENTE","OBSOLETO")</f>
        <v>VIGENTE</v>
      </c>
      <c r="I4170" t="s">
        <v>7477</v>
      </c>
      <c r="J4170" t="s">
        <v>5915</v>
      </c>
      <c r="K4170" t="str">
        <f t="shared" si="246"/>
        <v>MSV-163MS-373-385</v>
      </c>
      <c r="L4170" t="str">
        <f>_xlfn.XLOOKUP(E4170,LD_PROJETOS!A:A,LD_PROJETOS!H:H)</f>
        <v>GG</v>
      </c>
      <c r="M4170" t="str">
        <f t="shared" si="247"/>
        <v/>
      </c>
      <c r="N4170" t="str">
        <f t="shared" si="248"/>
        <v>C:\Users\luis.nunes\OneDrive - ATERPA\00.SERVIDOR\SALA TÉCNICA\00.PROJETOS\02.DOCUMENTOS\ANO 02\MSV-163MS-373-385\GG</v>
      </c>
    </row>
    <row r="4171" spans="1:14" x14ac:dyDescent="0.3">
      <c r="A4171" t="s">
        <v>6786</v>
      </c>
      <c r="B4171">
        <v>1533433</v>
      </c>
      <c r="C4171" t="s">
        <v>7118</v>
      </c>
      <c r="D4171" s="11">
        <v>46041</v>
      </c>
      <c r="E4171" t="s">
        <v>7310</v>
      </c>
      <c r="F4171" t="s">
        <v>5912</v>
      </c>
      <c r="G4171" t="s">
        <v>2788</v>
      </c>
      <c r="H4171" t="str">
        <f>IF(_xlfn.XLOOKUP(E4171,LD_01[DOCUMENTO],LD_01[REVISÃO])=F4171,"VIGENTE","OBSOLETO")</f>
        <v>VIGENTE</v>
      </c>
      <c r="I4171" t="s">
        <v>7477</v>
      </c>
      <c r="J4171" t="s">
        <v>5915</v>
      </c>
      <c r="K4171" t="str">
        <f t="shared" si="246"/>
        <v>MSV-163MS-373-385</v>
      </c>
      <c r="L4171" t="str">
        <f>_xlfn.XLOOKUP(E4171,LD_PROJETOS!A:A,LD_PROJETOS!H:H)</f>
        <v>GG</v>
      </c>
      <c r="M4171" t="str">
        <f t="shared" si="247"/>
        <v/>
      </c>
      <c r="N4171" t="str">
        <f t="shared" si="248"/>
        <v>C:\Users\luis.nunes\OneDrive - ATERPA\00.SERVIDOR\SALA TÉCNICA\00.PROJETOS\02.DOCUMENTOS\ANO 02\MSV-163MS-373-385\GG</v>
      </c>
    </row>
    <row r="4172" spans="1:14" x14ac:dyDescent="0.3">
      <c r="A4172" t="s">
        <v>6787</v>
      </c>
      <c r="B4172">
        <v>25887081</v>
      </c>
      <c r="C4172" t="s">
        <v>7118</v>
      </c>
      <c r="D4172" s="11">
        <v>46041</v>
      </c>
      <c r="E4172" t="s">
        <v>7311</v>
      </c>
      <c r="F4172" t="s">
        <v>5912</v>
      </c>
      <c r="G4172" t="s">
        <v>2787</v>
      </c>
      <c r="H4172" t="str">
        <f>IF(_xlfn.XLOOKUP(E4172,LD_01[DOCUMENTO],LD_01[REVISÃO])=F4172,"VIGENTE","OBSOLETO")</f>
        <v>VIGENTE</v>
      </c>
      <c r="I4172" t="s">
        <v>7477</v>
      </c>
      <c r="J4172" t="s">
        <v>5915</v>
      </c>
      <c r="K4172" t="str">
        <f t="shared" ref="K4172:K4235" si="249">"MSV-163MS-"&amp;I4172</f>
        <v>MSV-163MS-373-385</v>
      </c>
      <c r="L4172" t="str">
        <f>_xlfn.XLOOKUP(E4172,LD_PROJETOS!A:A,LD_PROJETOS!H:H)</f>
        <v>GG</v>
      </c>
      <c r="M4172" t="str">
        <f t="shared" ref="M4172:M4235" si="250">IF(H4172&lt;&gt;"OBSOLETO","",H4172)</f>
        <v/>
      </c>
      <c r="N4172" t="str">
        <f t="shared" ref="N4172:N4235" si="251">_xlfn.TEXTJOIN("\",TRUE,J4172:M4172)</f>
        <v>C:\Users\luis.nunes\OneDrive - ATERPA\00.SERVIDOR\SALA TÉCNICA\00.PROJETOS\02.DOCUMENTOS\ANO 02\MSV-163MS-373-385\GG</v>
      </c>
    </row>
    <row r="4173" spans="1:14" x14ac:dyDescent="0.3">
      <c r="A4173" t="s">
        <v>6788</v>
      </c>
      <c r="B4173">
        <v>1726069</v>
      </c>
      <c r="C4173" t="s">
        <v>7118</v>
      </c>
      <c r="D4173" s="11">
        <v>46041</v>
      </c>
      <c r="E4173" t="s">
        <v>7311</v>
      </c>
      <c r="F4173" t="s">
        <v>5912</v>
      </c>
      <c r="G4173" t="s">
        <v>2788</v>
      </c>
      <c r="H4173" t="str">
        <f>IF(_xlfn.XLOOKUP(E4173,LD_01[DOCUMENTO],LD_01[REVISÃO])=F4173,"VIGENTE","OBSOLETO")</f>
        <v>VIGENTE</v>
      </c>
      <c r="I4173" t="s">
        <v>7477</v>
      </c>
      <c r="J4173" t="s">
        <v>5915</v>
      </c>
      <c r="K4173" t="str">
        <f t="shared" si="249"/>
        <v>MSV-163MS-373-385</v>
      </c>
      <c r="L4173" t="str">
        <f>_xlfn.XLOOKUP(E4173,LD_PROJETOS!A:A,LD_PROJETOS!H:H)</f>
        <v>GG</v>
      </c>
      <c r="M4173" t="str">
        <f t="shared" si="250"/>
        <v/>
      </c>
      <c r="N4173" t="str">
        <f t="shared" si="251"/>
        <v>C:\Users\luis.nunes\OneDrive - ATERPA\00.SERVIDOR\SALA TÉCNICA\00.PROJETOS\02.DOCUMENTOS\ANO 02\MSV-163MS-373-385\GG</v>
      </c>
    </row>
    <row r="4174" spans="1:14" x14ac:dyDescent="0.3">
      <c r="A4174" t="s">
        <v>6789</v>
      </c>
      <c r="B4174">
        <v>25936094</v>
      </c>
      <c r="C4174" t="s">
        <v>7118</v>
      </c>
      <c r="D4174" s="11">
        <v>46041</v>
      </c>
      <c r="E4174" t="s">
        <v>7312</v>
      </c>
      <c r="F4174" t="s">
        <v>5912</v>
      </c>
      <c r="G4174" t="s">
        <v>2787</v>
      </c>
      <c r="H4174" t="str">
        <f>IF(_xlfn.XLOOKUP(E4174,LD_01[DOCUMENTO],LD_01[REVISÃO])=F4174,"VIGENTE","OBSOLETO")</f>
        <v>VIGENTE</v>
      </c>
      <c r="I4174" t="s">
        <v>7477</v>
      </c>
      <c r="J4174" t="s">
        <v>5915</v>
      </c>
      <c r="K4174" t="str">
        <f t="shared" si="249"/>
        <v>MSV-163MS-373-385</v>
      </c>
      <c r="L4174" t="str">
        <f>_xlfn.XLOOKUP(E4174,LD_PROJETOS!A:A,LD_PROJETOS!H:H)</f>
        <v>GG</v>
      </c>
      <c r="M4174" t="str">
        <f t="shared" si="250"/>
        <v/>
      </c>
      <c r="N4174" t="str">
        <f t="shared" si="251"/>
        <v>C:\Users\luis.nunes\OneDrive - ATERPA\00.SERVIDOR\SALA TÉCNICA\00.PROJETOS\02.DOCUMENTOS\ANO 02\MSV-163MS-373-385\GG</v>
      </c>
    </row>
    <row r="4175" spans="1:14" x14ac:dyDescent="0.3">
      <c r="A4175" t="s">
        <v>6790</v>
      </c>
      <c r="B4175">
        <v>1268844</v>
      </c>
      <c r="C4175" t="s">
        <v>7118</v>
      </c>
      <c r="D4175" s="11">
        <v>46041</v>
      </c>
      <c r="E4175" t="s">
        <v>7312</v>
      </c>
      <c r="F4175" t="s">
        <v>5912</v>
      </c>
      <c r="G4175" t="s">
        <v>2788</v>
      </c>
      <c r="H4175" t="str">
        <f>IF(_xlfn.XLOOKUP(E4175,LD_01[DOCUMENTO],LD_01[REVISÃO])=F4175,"VIGENTE","OBSOLETO")</f>
        <v>VIGENTE</v>
      </c>
      <c r="I4175" t="s">
        <v>7477</v>
      </c>
      <c r="J4175" t="s">
        <v>5915</v>
      </c>
      <c r="K4175" t="str">
        <f t="shared" si="249"/>
        <v>MSV-163MS-373-385</v>
      </c>
      <c r="L4175" t="str">
        <f>_xlfn.XLOOKUP(E4175,LD_PROJETOS!A:A,LD_PROJETOS!H:H)</f>
        <v>GG</v>
      </c>
      <c r="M4175" t="str">
        <f t="shared" si="250"/>
        <v/>
      </c>
      <c r="N4175" t="str">
        <f t="shared" si="251"/>
        <v>C:\Users\luis.nunes\OneDrive - ATERPA\00.SERVIDOR\SALA TÉCNICA\00.PROJETOS\02.DOCUMENTOS\ANO 02\MSV-163MS-373-385\GG</v>
      </c>
    </row>
    <row r="4176" spans="1:14" x14ac:dyDescent="0.3">
      <c r="A4176" t="s">
        <v>6791</v>
      </c>
      <c r="B4176">
        <v>25887204</v>
      </c>
      <c r="C4176" t="s">
        <v>7118</v>
      </c>
      <c r="D4176" s="11">
        <v>46041</v>
      </c>
      <c r="E4176" t="s">
        <v>7313</v>
      </c>
      <c r="F4176" t="s">
        <v>5912</v>
      </c>
      <c r="G4176" t="s">
        <v>2787</v>
      </c>
      <c r="H4176" t="str">
        <f>IF(_xlfn.XLOOKUP(E4176,LD_01[DOCUMENTO],LD_01[REVISÃO])=F4176,"VIGENTE","OBSOLETO")</f>
        <v>VIGENTE</v>
      </c>
      <c r="I4176" t="s">
        <v>7477</v>
      </c>
      <c r="J4176" t="s">
        <v>5915</v>
      </c>
      <c r="K4176" t="str">
        <f t="shared" si="249"/>
        <v>MSV-163MS-373-385</v>
      </c>
      <c r="L4176" t="str">
        <f>_xlfn.XLOOKUP(E4176,LD_PROJETOS!A:A,LD_PROJETOS!H:H)</f>
        <v>GG</v>
      </c>
      <c r="M4176" t="str">
        <f t="shared" si="250"/>
        <v/>
      </c>
      <c r="N4176" t="str">
        <f t="shared" si="251"/>
        <v>C:\Users\luis.nunes\OneDrive - ATERPA\00.SERVIDOR\SALA TÉCNICA\00.PROJETOS\02.DOCUMENTOS\ANO 02\MSV-163MS-373-385\GG</v>
      </c>
    </row>
    <row r="4177" spans="1:14" x14ac:dyDescent="0.3">
      <c r="A4177" t="s">
        <v>6792</v>
      </c>
      <c r="B4177">
        <v>1619024</v>
      </c>
      <c r="C4177" t="s">
        <v>7118</v>
      </c>
      <c r="D4177" s="11">
        <v>46041</v>
      </c>
      <c r="E4177" t="s">
        <v>7313</v>
      </c>
      <c r="F4177" t="s">
        <v>5912</v>
      </c>
      <c r="G4177" t="s">
        <v>2788</v>
      </c>
      <c r="H4177" t="str">
        <f>IF(_xlfn.XLOOKUP(E4177,LD_01[DOCUMENTO],LD_01[REVISÃO])=F4177,"VIGENTE","OBSOLETO")</f>
        <v>VIGENTE</v>
      </c>
      <c r="I4177" t="s">
        <v>7477</v>
      </c>
      <c r="J4177" t="s">
        <v>5915</v>
      </c>
      <c r="K4177" t="str">
        <f t="shared" si="249"/>
        <v>MSV-163MS-373-385</v>
      </c>
      <c r="L4177" t="str">
        <f>_xlfn.XLOOKUP(E4177,LD_PROJETOS!A:A,LD_PROJETOS!H:H)</f>
        <v>GG</v>
      </c>
      <c r="M4177" t="str">
        <f t="shared" si="250"/>
        <v/>
      </c>
      <c r="N4177" t="str">
        <f t="shared" si="251"/>
        <v>C:\Users\luis.nunes\OneDrive - ATERPA\00.SERVIDOR\SALA TÉCNICA\00.PROJETOS\02.DOCUMENTOS\ANO 02\MSV-163MS-373-385\GG</v>
      </c>
    </row>
    <row r="4178" spans="1:14" x14ac:dyDescent="0.3">
      <c r="A4178" t="s">
        <v>6793</v>
      </c>
      <c r="B4178">
        <v>25851798</v>
      </c>
      <c r="C4178" t="s">
        <v>7118</v>
      </c>
      <c r="D4178" s="11">
        <v>46041</v>
      </c>
      <c r="E4178" t="s">
        <v>7314</v>
      </c>
      <c r="F4178" t="s">
        <v>5910</v>
      </c>
      <c r="G4178" t="s">
        <v>2787</v>
      </c>
      <c r="H4178" t="str">
        <f>IF(_xlfn.XLOOKUP(E4178,LD_01[DOCUMENTO],LD_01[REVISÃO])=F4178,"VIGENTE","OBSOLETO")</f>
        <v>VIGENTE</v>
      </c>
      <c r="I4178" t="s">
        <v>7477</v>
      </c>
      <c r="J4178" t="s">
        <v>5915</v>
      </c>
      <c r="K4178" t="str">
        <f t="shared" si="249"/>
        <v>MSV-163MS-373-385</v>
      </c>
      <c r="L4178" t="str">
        <f>_xlfn.XLOOKUP(E4178,LD_PROJETOS!A:A,LD_PROJETOS!H:H)</f>
        <v>GG</v>
      </c>
      <c r="M4178" t="str">
        <f t="shared" si="250"/>
        <v/>
      </c>
      <c r="N4178" t="str">
        <f t="shared" si="251"/>
        <v>C:\Users\luis.nunes\OneDrive - ATERPA\00.SERVIDOR\SALA TÉCNICA\00.PROJETOS\02.DOCUMENTOS\ANO 02\MSV-163MS-373-385\GG</v>
      </c>
    </row>
    <row r="4179" spans="1:14" x14ac:dyDescent="0.3">
      <c r="A4179" t="s">
        <v>6794</v>
      </c>
      <c r="B4179">
        <v>1953312</v>
      </c>
      <c r="C4179" t="s">
        <v>7118</v>
      </c>
      <c r="D4179" s="11">
        <v>46041</v>
      </c>
      <c r="E4179" t="s">
        <v>7314</v>
      </c>
      <c r="F4179" t="s">
        <v>5910</v>
      </c>
      <c r="G4179" t="s">
        <v>2788</v>
      </c>
      <c r="H4179" t="str">
        <f>IF(_xlfn.XLOOKUP(E4179,LD_01[DOCUMENTO],LD_01[REVISÃO])=F4179,"VIGENTE","OBSOLETO")</f>
        <v>VIGENTE</v>
      </c>
      <c r="I4179" t="s">
        <v>7477</v>
      </c>
      <c r="J4179" t="s">
        <v>5915</v>
      </c>
      <c r="K4179" t="str">
        <f t="shared" si="249"/>
        <v>MSV-163MS-373-385</v>
      </c>
      <c r="L4179" t="str">
        <f>_xlfn.XLOOKUP(E4179,LD_PROJETOS!A:A,LD_PROJETOS!H:H)</f>
        <v>GG</v>
      </c>
      <c r="M4179" t="str">
        <f t="shared" si="250"/>
        <v/>
      </c>
      <c r="N4179" t="str">
        <f t="shared" si="251"/>
        <v>C:\Users\luis.nunes\OneDrive - ATERPA\00.SERVIDOR\SALA TÉCNICA\00.PROJETOS\02.DOCUMENTOS\ANO 02\MSV-163MS-373-385\GG</v>
      </c>
    </row>
    <row r="4180" spans="1:14" x14ac:dyDescent="0.3">
      <c r="A4180" t="s">
        <v>6795</v>
      </c>
      <c r="B4180">
        <v>25782449</v>
      </c>
      <c r="C4180" t="s">
        <v>7118</v>
      </c>
      <c r="D4180" s="11">
        <v>46041</v>
      </c>
      <c r="E4180" t="s">
        <v>7315</v>
      </c>
      <c r="F4180" t="s">
        <v>5911</v>
      </c>
      <c r="G4180" t="s">
        <v>2787</v>
      </c>
      <c r="H4180" t="str">
        <f>IF(_xlfn.XLOOKUP(E4180,LD_01[DOCUMENTO],LD_01[REVISÃO])=F4180,"VIGENTE","OBSOLETO")</f>
        <v>VIGENTE</v>
      </c>
      <c r="I4180" t="s">
        <v>7477</v>
      </c>
      <c r="J4180" t="s">
        <v>5915</v>
      </c>
      <c r="K4180" t="str">
        <f t="shared" si="249"/>
        <v>MSV-163MS-373-385</v>
      </c>
      <c r="L4180" t="str">
        <f>_xlfn.XLOOKUP(E4180,LD_PROJETOS!A:A,LD_PROJETOS!H:H)</f>
        <v>GG</v>
      </c>
      <c r="M4180" t="str">
        <f t="shared" si="250"/>
        <v/>
      </c>
      <c r="N4180" t="str">
        <f t="shared" si="251"/>
        <v>C:\Users\luis.nunes\OneDrive - ATERPA\00.SERVIDOR\SALA TÉCNICA\00.PROJETOS\02.DOCUMENTOS\ANO 02\MSV-163MS-373-385\GG</v>
      </c>
    </row>
    <row r="4181" spans="1:14" x14ac:dyDescent="0.3">
      <c r="A4181" t="s">
        <v>6796</v>
      </c>
      <c r="B4181">
        <v>962851</v>
      </c>
      <c r="C4181" t="s">
        <v>7118</v>
      </c>
      <c r="D4181" s="11">
        <v>46041</v>
      </c>
      <c r="E4181" t="s">
        <v>7315</v>
      </c>
      <c r="F4181" t="s">
        <v>5911</v>
      </c>
      <c r="G4181" t="s">
        <v>2788</v>
      </c>
      <c r="H4181" t="str">
        <f>IF(_xlfn.XLOOKUP(E4181,LD_01[DOCUMENTO],LD_01[REVISÃO])=F4181,"VIGENTE","OBSOLETO")</f>
        <v>VIGENTE</v>
      </c>
      <c r="I4181" t="s">
        <v>7477</v>
      </c>
      <c r="J4181" t="s">
        <v>5915</v>
      </c>
      <c r="K4181" t="str">
        <f t="shared" si="249"/>
        <v>MSV-163MS-373-385</v>
      </c>
      <c r="L4181" t="str">
        <f>_xlfn.XLOOKUP(E4181,LD_PROJETOS!A:A,LD_PROJETOS!H:H)</f>
        <v>GG</v>
      </c>
      <c r="M4181" t="str">
        <f t="shared" si="250"/>
        <v/>
      </c>
      <c r="N4181" t="str">
        <f t="shared" si="251"/>
        <v>C:\Users\luis.nunes\OneDrive - ATERPA\00.SERVIDOR\SALA TÉCNICA\00.PROJETOS\02.DOCUMENTOS\ANO 02\MSV-163MS-373-385\GG</v>
      </c>
    </row>
    <row r="4182" spans="1:14" x14ac:dyDescent="0.3">
      <c r="A4182" t="s">
        <v>6797</v>
      </c>
      <c r="B4182">
        <v>25813981</v>
      </c>
      <c r="C4182" t="s">
        <v>7118</v>
      </c>
      <c r="D4182" s="11">
        <v>46041</v>
      </c>
      <c r="E4182" t="s">
        <v>7316</v>
      </c>
      <c r="F4182" t="s">
        <v>5911</v>
      </c>
      <c r="G4182" t="s">
        <v>2787</v>
      </c>
      <c r="H4182" t="str">
        <f>IF(_xlfn.XLOOKUP(E4182,LD_01[DOCUMENTO],LD_01[REVISÃO])=F4182,"VIGENTE","OBSOLETO")</f>
        <v>VIGENTE</v>
      </c>
      <c r="I4182" t="s">
        <v>7477</v>
      </c>
      <c r="J4182" t="s">
        <v>5915</v>
      </c>
      <c r="K4182" t="str">
        <f t="shared" si="249"/>
        <v>MSV-163MS-373-385</v>
      </c>
      <c r="L4182" t="str">
        <f>_xlfn.XLOOKUP(E4182,LD_PROJETOS!A:A,LD_PROJETOS!H:H)</f>
        <v>GG</v>
      </c>
      <c r="M4182" t="str">
        <f t="shared" si="250"/>
        <v/>
      </c>
      <c r="N4182" t="str">
        <f t="shared" si="251"/>
        <v>C:\Users\luis.nunes\OneDrive - ATERPA\00.SERVIDOR\SALA TÉCNICA\00.PROJETOS\02.DOCUMENTOS\ANO 02\MSV-163MS-373-385\GG</v>
      </c>
    </row>
    <row r="4183" spans="1:14" x14ac:dyDescent="0.3">
      <c r="A4183" t="s">
        <v>6798</v>
      </c>
      <c r="B4183">
        <v>1099130</v>
      </c>
      <c r="C4183" t="s">
        <v>7118</v>
      </c>
      <c r="D4183" s="11">
        <v>46041</v>
      </c>
      <c r="E4183" t="s">
        <v>7316</v>
      </c>
      <c r="F4183" t="s">
        <v>5911</v>
      </c>
      <c r="G4183" t="s">
        <v>2788</v>
      </c>
      <c r="H4183" t="str">
        <f>IF(_xlfn.XLOOKUP(E4183,LD_01[DOCUMENTO],LD_01[REVISÃO])=F4183,"VIGENTE","OBSOLETO")</f>
        <v>VIGENTE</v>
      </c>
      <c r="I4183" t="s">
        <v>7477</v>
      </c>
      <c r="J4183" t="s">
        <v>5915</v>
      </c>
      <c r="K4183" t="str">
        <f t="shared" si="249"/>
        <v>MSV-163MS-373-385</v>
      </c>
      <c r="L4183" t="str">
        <f>_xlfn.XLOOKUP(E4183,LD_PROJETOS!A:A,LD_PROJETOS!H:H)</f>
        <v>GG</v>
      </c>
      <c r="M4183" t="str">
        <f t="shared" si="250"/>
        <v/>
      </c>
      <c r="N4183" t="str">
        <f t="shared" si="251"/>
        <v>C:\Users\luis.nunes\OneDrive - ATERPA\00.SERVIDOR\SALA TÉCNICA\00.PROJETOS\02.DOCUMENTOS\ANO 02\MSV-163MS-373-385\GG</v>
      </c>
    </row>
    <row r="4184" spans="1:14" x14ac:dyDescent="0.3">
      <c r="A4184" t="s">
        <v>6799</v>
      </c>
      <c r="B4184">
        <v>25786662</v>
      </c>
      <c r="C4184" t="s">
        <v>7118</v>
      </c>
      <c r="D4184" s="11">
        <v>46041</v>
      </c>
      <c r="E4184" t="s">
        <v>7317</v>
      </c>
      <c r="F4184" t="s">
        <v>5911</v>
      </c>
      <c r="G4184" t="s">
        <v>2787</v>
      </c>
      <c r="H4184" t="str">
        <f>IF(_xlfn.XLOOKUP(E4184,LD_01[DOCUMENTO],LD_01[REVISÃO])=F4184,"VIGENTE","OBSOLETO")</f>
        <v>VIGENTE</v>
      </c>
      <c r="I4184" t="s">
        <v>7477</v>
      </c>
      <c r="J4184" t="s">
        <v>5915</v>
      </c>
      <c r="K4184" t="str">
        <f t="shared" si="249"/>
        <v>MSV-163MS-373-385</v>
      </c>
      <c r="L4184" t="str">
        <f>_xlfn.XLOOKUP(E4184,LD_PROJETOS!A:A,LD_PROJETOS!H:H)</f>
        <v>GG</v>
      </c>
      <c r="M4184" t="str">
        <f t="shared" si="250"/>
        <v/>
      </c>
      <c r="N4184" t="str">
        <f t="shared" si="251"/>
        <v>C:\Users\luis.nunes\OneDrive - ATERPA\00.SERVIDOR\SALA TÉCNICA\00.PROJETOS\02.DOCUMENTOS\ANO 02\MSV-163MS-373-385\GG</v>
      </c>
    </row>
    <row r="4185" spans="1:14" x14ac:dyDescent="0.3">
      <c r="A4185" t="s">
        <v>6800</v>
      </c>
      <c r="B4185">
        <v>939608</v>
      </c>
      <c r="C4185" t="s">
        <v>7118</v>
      </c>
      <c r="D4185" s="11">
        <v>46041</v>
      </c>
      <c r="E4185" t="s">
        <v>7317</v>
      </c>
      <c r="F4185" t="s">
        <v>5911</v>
      </c>
      <c r="G4185" t="s">
        <v>2788</v>
      </c>
      <c r="H4185" t="str">
        <f>IF(_xlfn.XLOOKUP(E4185,LD_01[DOCUMENTO],LD_01[REVISÃO])=F4185,"VIGENTE","OBSOLETO")</f>
        <v>VIGENTE</v>
      </c>
      <c r="I4185" t="s">
        <v>7477</v>
      </c>
      <c r="J4185" t="s">
        <v>5915</v>
      </c>
      <c r="K4185" t="str">
        <f t="shared" si="249"/>
        <v>MSV-163MS-373-385</v>
      </c>
      <c r="L4185" t="str">
        <f>_xlfn.XLOOKUP(E4185,LD_PROJETOS!A:A,LD_PROJETOS!H:H)</f>
        <v>GG</v>
      </c>
      <c r="M4185" t="str">
        <f t="shared" si="250"/>
        <v/>
      </c>
      <c r="N4185" t="str">
        <f t="shared" si="251"/>
        <v>C:\Users\luis.nunes\OneDrive - ATERPA\00.SERVIDOR\SALA TÉCNICA\00.PROJETOS\02.DOCUMENTOS\ANO 02\MSV-163MS-373-385\GG</v>
      </c>
    </row>
    <row r="4186" spans="1:14" x14ac:dyDescent="0.3">
      <c r="A4186" t="s">
        <v>6801</v>
      </c>
      <c r="B4186">
        <v>25891067</v>
      </c>
      <c r="C4186" t="s">
        <v>7118</v>
      </c>
      <c r="D4186" s="11">
        <v>46041</v>
      </c>
      <c r="E4186" t="s">
        <v>7318</v>
      </c>
      <c r="F4186" t="s">
        <v>5911</v>
      </c>
      <c r="G4186" t="s">
        <v>2787</v>
      </c>
      <c r="H4186" t="str">
        <f>IF(_xlfn.XLOOKUP(E4186,LD_01[DOCUMENTO],LD_01[REVISÃO])=F4186,"VIGENTE","OBSOLETO")</f>
        <v>VIGENTE</v>
      </c>
      <c r="I4186" t="s">
        <v>7477</v>
      </c>
      <c r="J4186" t="s">
        <v>5915</v>
      </c>
      <c r="K4186" t="str">
        <f t="shared" si="249"/>
        <v>MSV-163MS-373-385</v>
      </c>
      <c r="L4186" t="str">
        <f>_xlfn.XLOOKUP(E4186,LD_PROJETOS!A:A,LD_PROJETOS!H:H)</f>
        <v>GG</v>
      </c>
      <c r="M4186" t="str">
        <f t="shared" si="250"/>
        <v/>
      </c>
      <c r="N4186" t="str">
        <f t="shared" si="251"/>
        <v>C:\Users\luis.nunes\OneDrive - ATERPA\00.SERVIDOR\SALA TÉCNICA\00.PROJETOS\02.DOCUMENTOS\ANO 02\MSV-163MS-373-385\GG</v>
      </c>
    </row>
    <row r="4187" spans="1:14" x14ac:dyDescent="0.3">
      <c r="A4187" t="s">
        <v>6802</v>
      </c>
      <c r="B4187">
        <v>3876449</v>
      </c>
      <c r="C4187" t="s">
        <v>7118</v>
      </c>
      <c r="D4187" s="11">
        <v>46041</v>
      </c>
      <c r="E4187" t="s">
        <v>7318</v>
      </c>
      <c r="F4187" t="s">
        <v>5911</v>
      </c>
      <c r="G4187" t="s">
        <v>2788</v>
      </c>
      <c r="H4187" t="str">
        <f>IF(_xlfn.XLOOKUP(E4187,LD_01[DOCUMENTO],LD_01[REVISÃO])=F4187,"VIGENTE","OBSOLETO")</f>
        <v>VIGENTE</v>
      </c>
      <c r="I4187" t="s">
        <v>7477</v>
      </c>
      <c r="J4187" t="s">
        <v>5915</v>
      </c>
      <c r="K4187" t="str">
        <f t="shared" si="249"/>
        <v>MSV-163MS-373-385</v>
      </c>
      <c r="L4187" t="str">
        <f>_xlfn.XLOOKUP(E4187,LD_PROJETOS!A:A,LD_PROJETOS!H:H)</f>
        <v>GG</v>
      </c>
      <c r="M4187" t="str">
        <f t="shared" si="250"/>
        <v/>
      </c>
      <c r="N4187" t="str">
        <f t="shared" si="251"/>
        <v>C:\Users\luis.nunes\OneDrive - ATERPA\00.SERVIDOR\SALA TÉCNICA\00.PROJETOS\02.DOCUMENTOS\ANO 02\MSV-163MS-373-385\GG</v>
      </c>
    </row>
    <row r="4188" spans="1:14" x14ac:dyDescent="0.3">
      <c r="A4188" t="s">
        <v>6803</v>
      </c>
      <c r="B4188">
        <v>25811645</v>
      </c>
      <c r="C4188" t="s">
        <v>7118</v>
      </c>
      <c r="D4188" s="11">
        <v>46041</v>
      </c>
      <c r="E4188" t="s">
        <v>7319</v>
      </c>
      <c r="F4188" t="s">
        <v>5911</v>
      </c>
      <c r="G4188" t="s">
        <v>2787</v>
      </c>
      <c r="H4188" t="str">
        <f>IF(_xlfn.XLOOKUP(E4188,LD_01[DOCUMENTO],LD_01[REVISÃO])=F4188,"VIGENTE","OBSOLETO")</f>
        <v>VIGENTE</v>
      </c>
      <c r="I4188" t="s">
        <v>7477</v>
      </c>
      <c r="J4188" t="s">
        <v>5915</v>
      </c>
      <c r="K4188" t="str">
        <f t="shared" si="249"/>
        <v>MSV-163MS-373-385</v>
      </c>
      <c r="L4188" t="str">
        <f>_xlfn.XLOOKUP(E4188,LD_PROJETOS!A:A,LD_PROJETOS!H:H)</f>
        <v>GG</v>
      </c>
      <c r="M4188" t="str">
        <f t="shared" si="250"/>
        <v/>
      </c>
      <c r="N4188" t="str">
        <f t="shared" si="251"/>
        <v>C:\Users\luis.nunes\OneDrive - ATERPA\00.SERVIDOR\SALA TÉCNICA\00.PROJETOS\02.DOCUMENTOS\ANO 02\MSV-163MS-373-385\GG</v>
      </c>
    </row>
    <row r="4189" spans="1:14" x14ac:dyDescent="0.3">
      <c r="A4189" t="s">
        <v>6804</v>
      </c>
      <c r="B4189">
        <v>1147308</v>
      </c>
      <c r="C4189" t="s">
        <v>7118</v>
      </c>
      <c r="D4189" s="11">
        <v>46041</v>
      </c>
      <c r="E4189" t="s">
        <v>7319</v>
      </c>
      <c r="F4189" t="s">
        <v>5911</v>
      </c>
      <c r="G4189" t="s">
        <v>2788</v>
      </c>
      <c r="H4189" t="str">
        <f>IF(_xlfn.XLOOKUP(E4189,LD_01[DOCUMENTO],LD_01[REVISÃO])=F4189,"VIGENTE","OBSOLETO")</f>
        <v>VIGENTE</v>
      </c>
      <c r="I4189" t="s">
        <v>7477</v>
      </c>
      <c r="J4189" t="s">
        <v>5915</v>
      </c>
      <c r="K4189" t="str">
        <f t="shared" si="249"/>
        <v>MSV-163MS-373-385</v>
      </c>
      <c r="L4189" t="str">
        <f>_xlfn.XLOOKUP(E4189,LD_PROJETOS!A:A,LD_PROJETOS!H:H)</f>
        <v>GG</v>
      </c>
      <c r="M4189" t="str">
        <f t="shared" si="250"/>
        <v/>
      </c>
      <c r="N4189" t="str">
        <f t="shared" si="251"/>
        <v>C:\Users\luis.nunes\OneDrive - ATERPA\00.SERVIDOR\SALA TÉCNICA\00.PROJETOS\02.DOCUMENTOS\ANO 02\MSV-163MS-373-385\GG</v>
      </c>
    </row>
    <row r="4190" spans="1:14" x14ac:dyDescent="0.3">
      <c r="A4190" t="s">
        <v>6805</v>
      </c>
      <c r="B4190">
        <v>15198367</v>
      </c>
      <c r="C4190" t="s">
        <v>7118</v>
      </c>
      <c r="D4190" s="11">
        <v>46041</v>
      </c>
      <c r="E4190" t="s">
        <v>7320</v>
      </c>
      <c r="F4190" t="s">
        <v>5908</v>
      </c>
      <c r="G4190" t="s">
        <v>3477</v>
      </c>
      <c r="H4190" t="str">
        <f>IF(_xlfn.XLOOKUP(E4190,LD_01[DOCUMENTO],LD_01[REVISÃO])=F4190,"VIGENTE","OBSOLETO")</f>
        <v>VIGENTE</v>
      </c>
      <c r="I4190" t="s">
        <v>7477</v>
      </c>
      <c r="J4190" t="s">
        <v>5915</v>
      </c>
      <c r="K4190" t="str">
        <f t="shared" si="249"/>
        <v>MSV-163MS-373-385</v>
      </c>
      <c r="L4190" t="str">
        <f>_xlfn.XLOOKUP(E4190,LD_PROJETOS!A:A,LD_PROJETOS!H:H)</f>
        <v>GG</v>
      </c>
      <c r="M4190" t="str">
        <f t="shared" si="250"/>
        <v/>
      </c>
      <c r="N4190" t="str">
        <f t="shared" si="251"/>
        <v>C:\Users\luis.nunes\OneDrive - ATERPA\00.SERVIDOR\SALA TÉCNICA\00.PROJETOS\02.DOCUMENTOS\ANO 02\MSV-163MS-373-385\GG</v>
      </c>
    </row>
    <row r="4191" spans="1:14" x14ac:dyDescent="0.3">
      <c r="A4191" t="s">
        <v>6806</v>
      </c>
      <c r="B4191">
        <v>8796649</v>
      </c>
      <c r="C4191" t="s">
        <v>7118</v>
      </c>
      <c r="D4191" s="11">
        <v>46041</v>
      </c>
      <c r="E4191" t="s">
        <v>7320</v>
      </c>
      <c r="F4191" t="s">
        <v>5908</v>
      </c>
      <c r="G4191" t="s">
        <v>2788</v>
      </c>
      <c r="H4191" t="str">
        <f>IF(_xlfn.XLOOKUP(E4191,LD_01[DOCUMENTO],LD_01[REVISÃO])=F4191,"VIGENTE","OBSOLETO")</f>
        <v>VIGENTE</v>
      </c>
      <c r="I4191" t="s">
        <v>7477</v>
      </c>
      <c r="J4191" t="s">
        <v>5915</v>
      </c>
      <c r="K4191" t="str">
        <f t="shared" si="249"/>
        <v>MSV-163MS-373-385</v>
      </c>
      <c r="L4191" t="str">
        <f>_xlfn.XLOOKUP(E4191,LD_PROJETOS!A:A,LD_PROJETOS!H:H)</f>
        <v>GG</v>
      </c>
      <c r="M4191" t="str">
        <f t="shared" si="250"/>
        <v/>
      </c>
      <c r="N4191" t="str">
        <f t="shared" si="251"/>
        <v>C:\Users\luis.nunes\OneDrive - ATERPA\00.SERVIDOR\SALA TÉCNICA\00.PROJETOS\02.DOCUMENTOS\ANO 02\MSV-163MS-373-385\GG</v>
      </c>
    </row>
    <row r="4192" spans="1:14" x14ac:dyDescent="0.3">
      <c r="A4192" t="s">
        <v>6807</v>
      </c>
      <c r="B4192">
        <v>774215</v>
      </c>
      <c r="C4192" t="s">
        <v>7118</v>
      </c>
      <c r="D4192" s="11">
        <v>46041</v>
      </c>
      <c r="E4192" t="s">
        <v>7321</v>
      </c>
      <c r="F4192" t="s">
        <v>5907</v>
      </c>
      <c r="G4192" t="s">
        <v>3477</v>
      </c>
      <c r="H4192" t="str">
        <f>IF(_xlfn.XLOOKUP(E4192,LD_01[DOCUMENTO],LD_01[REVISÃO])=F4192,"VIGENTE","OBSOLETO")</f>
        <v>VIGENTE</v>
      </c>
      <c r="I4192" t="s">
        <v>7477</v>
      </c>
      <c r="J4192" t="s">
        <v>5915</v>
      </c>
      <c r="K4192" t="str">
        <f t="shared" si="249"/>
        <v>MSV-163MS-373-385</v>
      </c>
      <c r="L4192" t="str">
        <f>_xlfn.XLOOKUP(E4192,LD_PROJETOS!A:A,LD_PROJETOS!H:H)</f>
        <v>GG</v>
      </c>
      <c r="M4192" t="str">
        <f t="shared" si="250"/>
        <v/>
      </c>
      <c r="N4192" t="str">
        <f t="shared" si="251"/>
        <v>C:\Users\luis.nunes\OneDrive - ATERPA\00.SERVIDOR\SALA TÉCNICA\00.PROJETOS\02.DOCUMENTOS\ANO 02\MSV-163MS-373-385\GG</v>
      </c>
    </row>
    <row r="4193" spans="1:14" x14ac:dyDescent="0.3">
      <c r="A4193" t="s">
        <v>6808</v>
      </c>
      <c r="B4193">
        <v>13534908</v>
      </c>
      <c r="C4193" t="s">
        <v>7118</v>
      </c>
      <c r="D4193" s="11">
        <v>46041</v>
      </c>
      <c r="E4193" t="s">
        <v>7321</v>
      </c>
      <c r="F4193" t="s">
        <v>5907</v>
      </c>
      <c r="G4193" t="s">
        <v>2788</v>
      </c>
      <c r="H4193" t="str">
        <f>IF(_xlfn.XLOOKUP(E4193,LD_01[DOCUMENTO],LD_01[REVISÃO])=F4193,"VIGENTE","OBSOLETO")</f>
        <v>VIGENTE</v>
      </c>
      <c r="I4193" t="s">
        <v>7477</v>
      </c>
      <c r="J4193" t="s">
        <v>5915</v>
      </c>
      <c r="K4193" t="str">
        <f t="shared" si="249"/>
        <v>MSV-163MS-373-385</v>
      </c>
      <c r="L4193" t="str">
        <f>_xlfn.XLOOKUP(E4193,LD_PROJETOS!A:A,LD_PROJETOS!H:H)</f>
        <v>GG</v>
      </c>
      <c r="M4193" t="str">
        <f t="shared" si="250"/>
        <v/>
      </c>
      <c r="N4193" t="str">
        <f t="shared" si="251"/>
        <v>C:\Users\luis.nunes\OneDrive - ATERPA\00.SERVIDOR\SALA TÉCNICA\00.PROJETOS\02.DOCUMENTOS\ANO 02\MSV-163MS-373-385\GG</v>
      </c>
    </row>
    <row r="4194" spans="1:14" x14ac:dyDescent="0.3">
      <c r="A4194" t="s">
        <v>6809</v>
      </c>
      <c r="B4194">
        <v>774216</v>
      </c>
      <c r="C4194" t="s">
        <v>7118</v>
      </c>
      <c r="D4194" s="11">
        <v>46041</v>
      </c>
      <c r="E4194" t="s">
        <v>7322</v>
      </c>
      <c r="F4194" t="s">
        <v>5907</v>
      </c>
      <c r="G4194" t="s">
        <v>3477</v>
      </c>
      <c r="H4194" t="str">
        <f>IF(_xlfn.XLOOKUP(E4194,LD_01[DOCUMENTO],LD_01[REVISÃO])=F4194,"VIGENTE","OBSOLETO")</f>
        <v>VIGENTE</v>
      </c>
      <c r="I4194" t="s">
        <v>7477</v>
      </c>
      <c r="J4194" t="s">
        <v>5915</v>
      </c>
      <c r="K4194" t="str">
        <f t="shared" si="249"/>
        <v>MSV-163MS-373-385</v>
      </c>
      <c r="L4194" t="str">
        <f>_xlfn.XLOOKUP(E4194,LD_PROJETOS!A:A,LD_PROJETOS!H:H)</f>
        <v>GG</v>
      </c>
      <c r="M4194" t="str">
        <f t="shared" si="250"/>
        <v/>
      </c>
      <c r="N4194" t="str">
        <f t="shared" si="251"/>
        <v>C:\Users\luis.nunes\OneDrive - ATERPA\00.SERVIDOR\SALA TÉCNICA\00.PROJETOS\02.DOCUMENTOS\ANO 02\MSV-163MS-373-385\GG</v>
      </c>
    </row>
    <row r="4195" spans="1:14" x14ac:dyDescent="0.3">
      <c r="A4195" t="s">
        <v>6810</v>
      </c>
      <c r="B4195">
        <v>29297613</v>
      </c>
      <c r="C4195" t="s">
        <v>7118</v>
      </c>
      <c r="D4195" s="11">
        <v>46041</v>
      </c>
      <c r="E4195" t="s">
        <v>7322</v>
      </c>
      <c r="F4195" t="s">
        <v>5907</v>
      </c>
      <c r="G4195" t="s">
        <v>2788</v>
      </c>
      <c r="H4195" t="str">
        <f>IF(_xlfn.XLOOKUP(E4195,LD_01[DOCUMENTO],LD_01[REVISÃO])=F4195,"VIGENTE","OBSOLETO")</f>
        <v>VIGENTE</v>
      </c>
      <c r="I4195" t="s">
        <v>7477</v>
      </c>
      <c r="J4195" t="s">
        <v>5915</v>
      </c>
      <c r="K4195" t="str">
        <f t="shared" si="249"/>
        <v>MSV-163MS-373-385</v>
      </c>
      <c r="L4195" t="str">
        <f>_xlfn.XLOOKUP(E4195,LD_PROJETOS!A:A,LD_PROJETOS!H:H)</f>
        <v>GG</v>
      </c>
      <c r="M4195" t="str">
        <f t="shared" si="250"/>
        <v/>
      </c>
      <c r="N4195" t="str">
        <f t="shared" si="251"/>
        <v>C:\Users\luis.nunes\OneDrive - ATERPA\00.SERVIDOR\SALA TÉCNICA\00.PROJETOS\02.DOCUMENTOS\ANO 02\MSV-163MS-373-385\GG</v>
      </c>
    </row>
    <row r="4196" spans="1:14" x14ac:dyDescent="0.3">
      <c r="A4196" t="s">
        <v>6811</v>
      </c>
      <c r="B4196">
        <v>7240090</v>
      </c>
      <c r="C4196" t="s">
        <v>7118</v>
      </c>
      <c r="D4196" s="11">
        <v>46041</v>
      </c>
      <c r="E4196" t="s">
        <v>7323</v>
      </c>
      <c r="F4196" t="s">
        <v>5909</v>
      </c>
      <c r="G4196" t="s">
        <v>2787</v>
      </c>
      <c r="H4196" t="str">
        <f>IF(_xlfn.XLOOKUP(E4196,LD_01[DOCUMENTO],LD_01[REVISÃO])=F4196,"VIGENTE","OBSOLETO")</f>
        <v>VIGENTE</v>
      </c>
      <c r="I4196" t="s">
        <v>7477</v>
      </c>
      <c r="J4196" t="s">
        <v>5915</v>
      </c>
      <c r="K4196" t="str">
        <f t="shared" si="249"/>
        <v>MSV-163MS-373-385</v>
      </c>
      <c r="L4196" t="str">
        <f>_xlfn.XLOOKUP(E4196,LD_PROJETOS!A:A,LD_PROJETOS!H:H)</f>
        <v>IN</v>
      </c>
      <c r="M4196" t="str">
        <f t="shared" si="250"/>
        <v/>
      </c>
      <c r="N4196" t="str">
        <f t="shared" si="251"/>
        <v>C:\Users\luis.nunes\OneDrive - ATERPA\00.SERVIDOR\SALA TÉCNICA\00.PROJETOS\02.DOCUMENTOS\ANO 02\MSV-163MS-373-385\IN</v>
      </c>
    </row>
    <row r="4197" spans="1:14" x14ac:dyDescent="0.3">
      <c r="A4197" t="s">
        <v>6812</v>
      </c>
      <c r="B4197">
        <v>1121502</v>
      </c>
      <c r="C4197" t="s">
        <v>7118</v>
      </c>
      <c r="D4197" s="11">
        <v>46041</v>
      </c>
      <c r="E4197" t="s">
        <v>7323</v>
      </c>
      <c r="F4197" t="s">
        <v>5909</v>
      </c>
      <c r="G4197" t="s">
        <v>2788</v>
      </c>
      <c r="H4197" t="str">
        <f>IF(_xlfn.XLOOKUP(E4197,LD_01[DOCUMENTO],LD_01[REVISÃO])=F4197,"VIGENTE","OBSOLETO")</f>
        <v>VIGENTE</v>
      </c>
      <c r="I4197" t="s">
        <v>7477</v>
      </c>
      <c r="J4197" t="s">
        <v>5915</v>
      </c>
      <c r="K4197" t="str">
        <f t="shared" si="249"/>
        <v>MSV-163MS-373-385</v>
      </c>
      <c r="L4197" t="str">
        <f>_xlfn.XLOOKUP(E4197,LD_PROJETOS!A:A,LD_PROJETOS!H:H)</f>
        <v>IN</v>
      </c>
      <c r="M4197" t="str">
        <f t="shared" si="250"/>
        <v/>
      </c>
      <c r="N4197" t="str">
        <f t="shared" si="251"/>
        <v>C:\Users\luis.nunes\OneDrive - ATERPA\00.SERVIDOR\SALA TÉCNICA\00.PROJETOS\02.DOCUMENTOS\ANO 02\MSV-163MS-373-385\IN</v>
      </c>
    </row>
    <row r="4198" spans="1:14" x14ac:dyDescent="0.3">
      <c r="A4198" t="s">
        <v>6813</v>
      </c>
      <c r="B4198">
        <v>6733601</v>
      </c>
      <c r="C4198" t="s">
        <v>7118</v>
      </c>
      <c r="D4198" s="11">
        <v>46041</v>
      </c>
      <c r="E4198" t="s">
        <v>7324</v>
      </c>
      <c r="F4198" t="s">
        <v>5909</v>
      </c>
      <c r="G4198" t="s">
        <v>2787</v>
      </c>
      <c r="H4198" t="str">
        <f>IF(_xlfn.XLOOKUP(E4198,LD_01[DOCUMENTO],LD_01[REVISÃO])=F4198,"VIGENTE","OBSOLETO")</f>
        <v>VIGENTE</v>
      </c>
      <c r="I4198" t="s">
        <v>7477</v>
      </c>
      <c r="J4198" t="s">
        <v>5915</v>
      </c>
      <c r="K4198" t="str">
        <f t="shared" si="249"/>
        <v>MSV-163MS-373-385</v>
      </c>
      <c r="L4198" t="str">
        <f>_xlfn.XLOOKUP(E4198,LD_PROJETOS!A:A,LD_PROJETOS!H:H)</f>
        <v>IN</v>
      </c>
      <c r="M4198" t="str">
        <f t="shared" si="250"/>
        <v/>
      </c>
      <c r="N4198" t="str">
        <f t="shared" si="251"/>
        <v>C:\Users\luis.nunes\OneDrive - ATERPA\00.SERVIDOR\SALA TÉCNICA\00.PROJETOS\02.DOCUMENTOS\ANO 02\MSV-163MS-373-385\IN</v>
      </c>
    </row>
    <row r="4199" spans="1:14" x14ac:dyDescent="0.3">
      <c r="A4199" t="s">
        <v>6814</v>
      </c>
      <c r="B4199">
        <v>1048602</v>
      </c>
      <c r="C4199" t="s">
        <v>7118</v>
      </c>
      <c r="D4199" s="11">
        <v>46041</v>
      </c>
      <c r="E4199" t="s">
        <v>7324</v>
      </c>
      <c r="F4199" t="s">
        <v>5909</v>
      </c>
      <c r="G4199" t="s">
        <v>2788</v>
      </c>
      <c r="H4199" t="str">
        <f>IF(_xlfn.XLOOKUP(E4199,LD_01[DOCUMENTO],LD_01[REVISÃO])=F4199,"VIGENTE","OBSOLETO")</f>
        <v>VIGENTE</v>
      </c>
      <c r="I4199" t="s">
        <v>7477</v>
      </c>
      <c r="J4199" t="s">
        <v>5915</v>
      </c>
      <c r="K4199" t="str">
        <f t="shared" si="249"/>
        <v>MSV-163MS-373-385</v>
      </c>
      <c r="L4199" t="str">
        <f>_xlfn.XLOOKUP(E4199,LD_PROJETOS!A:A,LD_PROJETOS!H:H)</f>
        <v>IN</v>
      </c>
      <c r="M4199" t="str">
        <f t="shared" si="250"/>
        <v/>
      </c>
      <c r="N4199" t="str">
        <f t="shared" si="251"/>
        <v>C:\Users\luis.nunes\OneDrive - ATERPA\00.SERVIDOR\SALA TÉCNICA\00.PROJETOS\02.DOCUMENTOS\ANO 02\MSV-163MS-373-385\IN</v>
      </c>
    </row>
    <row r="4200" spans="1:14" x14ac:dyDescent="0.3">
      <c r="A4200" t="s">
        <v>6815</v>
      </c>
      <c r="B4200">
        <v>6728971</v>
      </c>
      <c r="C4200" t="s">
        <v>7118</v>
      </c>
      <c r="D4200" s="11">
        <v>46041</v>
      </c>
      <c r="E4200" t="s">
        <v>7325</v>
      </c>
      <c r="F4200" t="s">
        <v>5909</v>
      </c>
      <c r="G4200" t="s">
        <v>2787</v>
      </c>
      <c r="H4200" t="str">
        <f>IF(_xlfn.XLOOKUP(E4200,LD_01[DOCUMENTO],LD_01[REVISÃO])=F4200,"VIGENTE","OBSOLETO")</f>
        <v>VIGENTE</v>
      </c>
      <c r="I4200" t="s">
        <v>7477</v>
      </c>
      <c r="J4200" t="s">
        <v>5915</v>
      </c>
      <c r="K4200" t="str">
        <f t="shared" si="249"/>
        <v>MSV-163MS-373-385</v>
      </c>
      <c r="L4200" t="str">
        <f>_xlfn.XLOOKUP(E4200,LD_PROJETOS!A:A,LD_PROJETOS!H:H)</f>
        <v>IN</v>
      </c>
      <c r="M4200" t="str">
        <f t="shared" si="250"/>
        <v/>
      </c>
      <c r="N4200" t="str">
        <f t="shared" si="251"/>
        <v>C:\Users\luis.nunes\OneDrive - ATERPA\00.SERVIDOR\SALA TÉCNICA\00.PROJETOS\02.DOCUMENTOS\ANO 02\MSV-163MS-373-385\IN</v>
      </c>
    </row>
    <row r="4201" spans="1:14" x14ac:dyDescent="0.3">
      <c r="A4201" t="s">
        <v>6816</v>
      </c>
      <c r="B4201">
        <v>1319895</v>
      </c>
      <c r="C4201" t="s">
        <v>7118</v>
      </c>
      <c r="D4201" s="11">
        <v>46041</v>
      </c>
      <c r="E4201" t="s">
        <v>7325</v>
      </c>
      <c r="F4201" t="s">
        <v>5909</v>
      </c>
      <c r="G4201" t="s">
        <v>2788</v>
      </c>
      <c r="H4201" t="str">
        <f>IF(_xlfn.XLOOKUP(E4201,LD_01[DOCUMENTO],LD_01[REVISÃO])=F4201,"VIGENTE","OBSOLETO")</f>
        <v>VIGENTE</v>
      </c>
      <c r="I4201" t="s">
        <v>7477</v>
      </c>
      <c r="J4201" t="s">
        <v>5915</v>
      </c>
      <c r="K4201" t="str">
        <f t="shared" si="249"/>
        <v>MSV-163MS-373-385</v>
      </c>
      <c r="L4201" t="str">
        <f>_xlfn.XLOOKUP(E4201,LD_PROJETOS!A:A,LD_PROJETOS!H:H)</f>
        <v>IN</v>
      </c>
      <c r="M4201" t="str">
        <f t="shared" si="250"/>
        <v/>
      </c>
      <c r="N4201" t="str">
        <f t="shared" si="251"/>
        <v>C:\Users\luis.nunes\OneDrive - ATERPA\00.SERVIDOR\SALA TÉCNICA\00.PROJETOS\02.DOCUMENTOS\ANO 02\MSV-163MS-373-385\IN</v>
      </c>
    </row>
    <row r="4202" spans="1:14" x14ac:dyDescent="0.3">
      <c r="A4202" t="s">
        <v>6817</v>
      </c>
      <c r="B4202">
        <v>6728801</v>
      </c>
      <c r="C4202" t="s">
        <v>7118</v>
      </c>
      <c r="D4202" s="11">
        <v>46041</v>
      </c>
      <c r="E4202" t="s">
        <v>7326</v>
      </c>
      <c r="F4202" t="s">
        <v>5909</v>
      </c>
      <c r="G4202" t="s">
        <v>2787</v>
      </c>
      <c r="H4202" t="str">
        <f>IF(_xlfn.XLOOKUP(E4202,LD_01[DOCUMENTO],LD_01[REVISÃO])=F4202,"VIGENTE","OBSOLETO")</f>
        <v>VIGENTE</v>
      </c>
      <c r="I4202" t="s">
        <v>7477</v>
      </c>
      <c r="J4202" t="s">
        <v>5915</v>
      </c>
      <c r="K4202" t="str">
        <f t="shared" si="249"/>
        <v>MSV-163MS-373-385</v>
      </c>
      <c r="L4202" t="str">
        <f>_xlfn.XLOOKUP(E4202,LD_PROJETOS!A:A,LD_PROJETOS!H:H)</f>
        <v>IN</v>
      </c>
      <c r="M4202" t="str">
        <f t="shared" si="250"/>
        <v/>
      </c>
      <c r="N4202" t="str">
        <f t="shared" si="251"/>
        <v>C:\Users\luis.nunes\OneDrive - ATERPA\00.SERVIDOR\SALA TÉCNICA\00.PROJETOS\02.DOCUMENTOS\ANO 02\MSV-163MS-373-385\IN</v>
      </c>
    </row>
    <row r="4203" spans="1:14" x14ac:dyDescent="0.3">
      <c r="A4203" t="s">
        <v>6818</v>
      </c>
      <c r="B4203">
        <v>1093422</v>
      </c>
      <c r="C4203" t="s">
        <v>7118</v>
      </c>
      <c r="D4203" s="11">
        <v>46041</v>
      </c>
      <c r="E4203" t="s">
        <v>7326</v>
      </c>
      <c r="F4203" t="s">
        <v>5909</v>
      </c>
      <c r="G4203" t="s">
        <v>2788</v>
      </c>
      <c r="H4203" t="str">
        <f>IF(_xlfn.XLOOKUP(E4203,LD_01[DOCUMENTO],LD_01[REVISÃO])=F4203,"VIGENTE","OBSOLETO")</f>
        <v>VIGENTE</v>
      </c>
      <c r="I4203" t="s">
        <v>7477</v>
      </c>
      <c r="J4203" t="s">
        <v>5915</v>
      </c>
      <c r="K4203" t="str">
        <f t="shared" si="249"/>
        <v>MSV-163MS-373-385</v>
      </c>
      <c r="L4203" t="str">
        <f>_xlfn.XLOOKUP(E4203,LD_PROJETOS!A:A,LD_PROJETOS!H:H)</f>
        <v>IN</v>
      </c>
      <c r="M4203" t="str">
        <f t="shared" si="250"/>
        <v/>
      </c>
      <c r="N4203" t="str">
        <f t="shared" si="251"/>
        <v>C:\Users\luis.nunes\OneDrive - ATERPA\00.SERVIDOR\SALA TÉCNICA\00.PROJETOS\02.DOCUMENTOS\ANO 02\MSV-163MS-373-385\IN</v>
      </c>
    </row>
    <row r="4204" spans="1:14" x14ac:dyDescent="0.3">
      <c r="A4204" t="s">
        <v>6819</v>
      </c>
      <c r="B4204">
        <v>6724391</v>
      </c>
      <c r="C4204" t="s">
        <v>7118</v>
      </c>
      <c r="D4204" s="11">
        <v>46041</v>
      </c>
      <c r="E4204" t="s">
        <v>7327</v>
      </c>
      <c r="F4204" t="s">
        <v>5909</v>
      </c>
      <c r="G4204" t="s">
        <v>2787</v>
      </c>
      <c r="H4204" t="str">
        <f>IF(_xlfn.XLOOKUP(E4204,LD_01[DOCUMENTO],LD_01[REVISÃO])=F4204,"VIGENTE","OBSOLETO")</f>
        <v>VIGENTE</v>
      </c>
      <c r="I4204" t="s">
        <v>7477</v>
      </c>
      <c r="J4204" t="s">
        <v>5915</v>
      </c>
      <c r="K4204" t="str">
        <f t="shared" si="249"/>
        <v>MSV-163MS-373-385</v>
      </c>
      <c r="L4204" t="str">
        <f>_xlfn.XLOOKUP(E4204,LD_PROJETOS!A:A,LD_PROJETOS!H:H)</f>
        <v>IN</v>
      </c>
      <c r="M4204" t="str">
        <f t="shared" si="250"/>
        <v/>
      </c>
      <c r="N4204" t="str">
        <f t="shared" si="251"/>
        <v>C:\Users\luis.nunes\OneDrive - ATERPA\00.SERVIDOR\SALA TÉCNICA\00.PROJETOS\02.DOCUMENTOS\ANO 02\MSV-163MS-373-385\IN</v>
      </c>
    </row>
    <row r="4205" spans="1:14" x14ac:dyDescent="0.3">
      <c r="A4205" t="s">
        <v>6820</v>
      </c>
      <c r="B4205">
        <v>1050429</v>
      </c>
      <c r="C4205" t="s">
        <v>7118</v>
      </c>
      <c r="D4205" s="11">
        <v>46041</v>
      </c>
      <c r="E4205" t="s">
        <v>7327</v>
      </c>
      <c r="F4205" t="s">
        <v>5909</v>
      </c>
      <c r="G4205" t="s">
        <v>2788</v>
      </c>
      <c r="H4205" t="str">
        <f>IF(_xlfn.XLOOKUP(E4205,LD_01[DOCUMENTO],LD_01[REVISÃO])=F4205,"VIGENTE","OBSOLETO")</f>
        <v>VIGENTE</v>
      </c>
      <c r="I4205" t="s">
        <v>7477</v>
      </c>
      <c r="J4205" t="s">
        <v>5915</v>
      </c>
      <c r="K4205" t="str">
        <f t="shared" si="249"/>
        <v>MSV-163MS-373-385</v>
      </c>
      <c r="L4205" t="str">
        <f>_xlfn.XLOOKUP(E4205,LD_PROJETOS!A:A,LD_PROJETOS!H:H)</f>
        <v>IN</v>
      </c>
      <c r="M4205" t="str">
        <f t="shared" si="250"/>
        <v/>
      </c>
      <c r="N4205" t="str">
        <f t="shared" si="251"/>
        <v>C:\Users\luis.nunes\OneDrive - ATERPA\00.SERVIDOR\SALA TÉCNICA\00.PROJETOS\02.DOCUMENTOS\ANO 02\MSV-163MS-373-385\IN</v>
      </c>
    </row>
    <row r="4206" spans="1:14" x14ac:dyDescent="0.3">
      <c r="A4206" t="s">
        <v>6821</v>
      </c>
      <c r="B4206">
        <v>6724384</v>
      </c>
      <c r="C4206" t="s">
        <v>7118</v>
      </c>
      <c r="D4206" s="11">
        <v>46041</v>
      </c>
      <c r="E4206" t="s">
        <v>7328</v>
      </c>
      <c r="F4206" t="s">
        <v>5909</v>
      </c>
      <c r="G4206" t="s">
        <v>2787</v>
      </c>
      <c r="H4206" t="str">
        <f>IF(_xlfn.XLOOKUP(E4206,LD_01[DOCUMENTO],LD_01[REVISÃO])=F4206,"VIGENTE","OBSOLETO")</f>
        <v>VIGENTE</v>
      </c>
      <c r="I4206" t="s">
        <v>7477</v>
      </c>
      <c r="J4206" t="s">
        <v>5915</v>
      </c>
      <c r="K4206" t="str">
        <f t="shared" si="249"/>
        <v>MSV-163MS-373-385</v>
      </c>
      <c r="L4206" t="str">
        <f>_xlfn.XLOOKUP(E4206,LD_PROJETOS!A:A,LD_PROJETOS!H:H)</f>
        <v>IN</v>
      </c>
      <c r="M4206" t="str">
        <f t="shared" si="250"/>
        <v/>
      </c>
      <c r="N4206" t="str">
        <f t="shared" si="251"/>
        <v>C:\Users\luis.nunes\OneDrive - ATERPA\00.SERVIDOR\SALA TÉCNICA\00.PROJETOS\02.DOCUMENTOS\ANO 02\MSV-163MS-373-385\IN</v>
      </c>
    </row>
    <row r="4207" spans="1:14" x14ac:dyDescent="0.3">
      <c r="A4207" t="s">
        <v>6822</v>
      </c>
      <c r="B4207">
        <v>1078813</v>
      </c>
      <c r="C4207" t="s">
        <v>7118</v>
      </c>
      <c r="D4207" s="11">
        <v>46041</v>
      </c>
      <c r="E4207" t="s">
        <v>7328</v>
      </c>
      <c r="F4207" t="s">
        <v>5909</v>
      </c>
      <c r="G4207" t="s">
        <v>2788</v>
      </c>
      <c r="H4207" t="str">
        <f>IF(_xlfn.XLOOKUP(E4207,LD_01[DOCUMENTO],LD_01[REVISÃO])=F4207,"VIGENTE","OBSOLETO")</f>
        <v>VIGENTE</v>
      </c>
      <c r="I4207" t="s">
        <v>7477</v>
      </c>
      <c r="J4207" t="s">
        <v>5915</v>
      </c>
      <c r="K4207" t="str">
        <f t="shared" si="249"/>
        <v>MSV-163MS-373-385</v>
      </c>
      <c r="L4207" t="str">
        <f>_xlfn.XLOOKUP(E4207,LD_PROJETOS!A:A,LD_PROJETOS!H:H)</f>
        <v>IN</v>
      </c>
      <c r="M4207" t="str">
        <f t="shared" si="250"/>
        <v/>
      </c>
      <c r="N4207" t="str">
        <f t="shared" si="251"/>
        <v>C:\Users\luis.nunes\OneDrive - ATERPA\00.SERVIDOR\SALA TÉCNICA\00.PROJETOS\02.DOCUMENTOS\ANO 02\MSV-163MS-373-385\IN</v>
      </c>
    </row>
    <row r="4208" spans="1:14" x14ac:dyDescent="0.3">
      <c r="A4208" t="s">
        <v>6823</v>
      </c>
      <c r="B4208">
        <v>6730315</v>
      </c>
      <c r="C4208" t="s">
        <v>7118</v>
      </c>
      <c r="D4208" s="11">
        <v>46041</v>
      </c>
      <c r="E4208" t="s">
        <v>7329</v>
      </c>
      <c r="F4208" t="s">
        <v>5909</v>
      </c>
      <c r="G4208" t="s">
        <v>2787</v>
      </c>
      <c r="H4208" t="str">
        <f>IF(_xlfn.XLOOKUP(E4208,LD_01[DOCUMENTO],LD_01[REVISÃO])=F4208,"VIGENTE","OBSOLETO")</f>
        <v>VIGENTE</v>
      </c>
      <c r="I4208" t="s">
        <v>7477</v>
      </c>
      <c r="J4208" t="s">
        <v>5915</v>
      </c>
      <c r="K4208" t="str">
        <f t="shared" si="249"/>
        <v>MSV-163MS-373-385</v>
      </c>
      <c r="L4208" t="str">
        <f>_xlfn.XLOOKUP(E4208,LD_PROJETOS!A:A,LD_PROJETOS!H:H)</f>
        <v>IN</v>
      </c>
      <c r="M4208" t="str">
        <f t="shared" si="250"/>
        <v/>
      </c>
      <c r="N4208" t="str">
        <f t="shared" si="251"/>
        <v>C:\Users\luis.nunes\OneDrive - ATERPA\00.SERVIDOR\SALA TÉCNICA\00.PROJETOS\02.DOCUMENTOS\ANO 02\MSV-163MS-373-385\IN</v>
      </c>
    </row>
    <row r="4209" spans="1:14" x14ac:dyDescent="0.3">
      <c r="A4209" t="s">
        <v>6824</v>
      </c>
      <c r="B4209">
        <v>1136135</v>
      </c>
      <c r="C4209" t="s">
        <v>7118</v>
      </c>
      <c r="D4209" s="11">
        <v>46041</v>
      </c>
      <c r="E4209" t="s">
        <v>7329</v>
      </c>
      <c r="F4209" t="s">
        <v>5909</v>
      </c>
      <c r="G4209" t="s">
        <v>2788</v>
      </c>
      <c r="H4209" t="str">
        <f>IF(_xlfn.XLOOKUP(E4209,LD_01[DOCUMENTO],LD_01[REVISÃO])=F4209,"VIGENTE","OBSOLETO")</f>
        <v>VIGENTE</v>
      </c>
      <c r="I4209" t="s">
        <v>7477</v>
      </c>
      <c r="J4209" t="s">
        <v>5915</v>
      </c>
      <c r="K4209" t="str">
        <f t="shared" si="249"/>
        <v>MSV-163MS-373-385</v>
      </c>
      <c r="L4209" t="str">
        <f>_xlfn.XLOOKUP(E4209,LD_PROJETOS!A:A,LD_PROJETOS!H:H)</f>
        <v>IN</v>
      </c>
      <c r="M4209" t="str">
        <f t="shared" si="250"/>
        <v/>
      </c>
      <c r="N4209" t="str">
        <f t="shared" si="251"/>
        <v>C:\Users\luis.nunes\OneDrive - ATERPA\00.SERVIDOR\SALA TÉCNICA\00.PROJETOS\02.DOCUMENTOS\ANO 02\MSV-163MS-373-385\IN</v>
      </c>
    </row>
    <row r="4210" spans="1:14" x14ac:dyDescent="0.3">
      <c r="A4210" t="s">
        <v>6825</v>
      </c>
      <c r="B4210">
        <v>6725064</v>
      </c>
      <c r="C4210" t="s">
        <v>7118</v>
      </c>
      <c r="D4210" s="11">
        <v>46041</v>
      </c>
      <c r="E4210" t="s">
        <v>7330</v>
      </c>
      <c r="F4210" t="s">
        <v>5909</v>
      </c>
      <c r="G4210" t="s">
        <v>2787</v>
      </c>
      <c r="H4210" t="str">
        <f>IF(_xlfn.XLOOKUP(E4210,LD_01[DOCUMENTO],LD_01[REVISÃO])=F4210,"VIGENTE","OBSOLETO")</f>
        <v>VIGENTE</v>
      </c>
      <c r="I4210" t="s">
        <v>7477</v>
      </c>
      <c r="J4210" t="s">
        <v>5915</v>
      </c>
      <c r="K4210" t="str">
        <f t="shared" si="249"/>
        <v>MSV-163MS-373-385</v>
      </c>
      <c r="L4210" t="str">
        <f>_xlfn.XLOOKUP(E4210,LD_PROJETOS!A:A,LD_PROJETOS!H:H)</f>
        <v>IN</v>
      </c>
      <c r="M4210" t="str">
        <f t="shared" si="250"/>
        <v/>
      </c>
      <c r="N4210" t="str">
        <f t="shared" si="251"/>
        <v>C:\Users\luis.nunes\OneDrive - ATERPA\00.SERVIDOR\SALA TÉCNICA\00.PROJETOS\02.DOCUMENTOS\ANO 02\MSV-163MS-373-385\IN</v>
      </c>
    </row>
    <row r="4211" spans="1:14" x14ac:dyDescent="0.3">
      <c r="A4211" t="s">
        <v>6826</v>
      </c>
      <c r="B4211">
        <v>1281955</v>
      </c>
      <c r="C4211" t="s">
        <v>7118</v>
      </c>
      <c r="D4211" s="11">
        <v>46041</v>
      </c>
      <c r="E4211" t="s">
        <v>7330</v>
      </c>
      <c r="F4211" t="s">
        <v>5909</v>
      </c>
      <c r="G4211" t="s">
        <v>2788</v>
      </c>
      <c r="H4211" t="str">
        <f>IF(_xlfn.XLOOKUP(E4211,LD_01[DOCUMENTO],LD_01[REVISÃO])=F4211,"VIGENTE","OBSOLETO")</f>
        <v>VIGENTE</v>
      </c>
      <c r="I4211" t="s">
        <v>7477</v>
      </c>
      <c r="J4211" t="s">
        <v>5915</v>
      </c>
      <c r="K4211" t="str">
        <f t="shared" si="249"/>
        <v>MSV-163MS-373-385</v>
      </c>
      <c r="L4211" t="str">
        <f>_xlfn.XLOOKUP(E4211,LD_PROJETOS!A:A,LD_PROJETOS!H:H)</f>
        <v>IN</v>
      </c>
      <c r="M4211" t="str">
        <f t="shared" si="250"/>
        <v/>
      </c>
      <c r="N4211" t="str">
        <f t="shared" si="251"/>
        <v>C:\Users\luis.nunes\OneDrive - ATERPA\00.SERVIDOR\SALA TÉCNICA\00.PROJETOS\02.DOCUMENTOS\ANO 02\MSV-163MS-373-385\IN</v>
      </c>
    </row>
    <row r="4212" spans="1:14" x14ac:dyDescent="0.3">
      <c r="A4212" t="s">
        <v>6827</v>
      </c>
      <c r="B4212">
        <v>6718123</v>
      </c>
      <c r="C4212" t="s">
        <v>7118</v>
      </c>
      <c r="D4212" s="11">
        <v>46041</v>
      </c>
      <c r="E4212" t="s">
        <v>7331</v>
      </c>
      <c r="F4212" t="s">
        <v>5909</v>
      </c>
      <c r="G4212" t="s">
        <v>2787</v>
      </c>
      <c r="H4212" t="str">
        <f>IF(_xlfn.XLOOKUP(E4212,LD_01[DOCUMENTO],LD_01[REVISÃO])=F4212,"VIGENTE","OBSOLETO")</f>
        <v>VIGENTE</v>
      </c>
      <c r="I4212" t="s">
        <v>7477</v>
      </c>
      <c r="J4212" t="s">
        <v>5915</v>
      </c>
      <c r="K4212" t="str">
        <f t="shared" si="249"/>
        <v>MSV-163MS-373-385</v>
      </c>
      <c r="L4212" t="str">
        <f>_xlfn.XLOOKUP(E4212,LD_PROJETOS!A:A,LD_PROJETOS!H:H)</f>
        <v>IN</v>
      </c>
      <c r="M4212" t="str">
        <f t="shared" si="250"/>
        <v/>
      </c>
      <c r="N4212" t="str">
        <f t="shared" si="251"/>
        <v>C:\Users\luis.nunes\OneDrive - ATERPA\00.SERVIDOR\SALA TÉCNICA\00.PROJETOS\02.DOCUMENTOS\ANO 02\MSV-163MS-373-385\IN</v>
      </c>
    </row>
    <row r="4213" spans="1:14" x14ac:dyDescent="0.3">
      <c r="A4213" t="s">
        <v>6828</v>
      </c>
      <c r="B4213">
        <v>1195870</v>
      </c>
      <c r="C4213" t="s">
        <v>7118</v>
      </c>
      <c r="D4213" s="11">
        <v>46041</v>
      </c>
      <c r="E4213" t="s">
        <v>7331</v>
      </c>
      <c r="F4213" t="s">
        <v>5909</v>
      </c>
      <c r="G4213" t="s">
        <v>2788</v>
      </c>
      <c r="H4213" t="str">
        <f>IF(_xlfn.XLOOKUP(E4213,LD_01[DOCUMENTO],LD_01[REVISÃO])=F4213,"VIGENTE","OBSOLETO")</f>
        <v>VIGENTE</v>
      </c>
      <c r="I4213" t="s">
        <v>7477</v>
      </c>
      <c r="J4213" t="s">
        <v>5915</v>
      </c>
      <c r="K4213" t="str">
        <f t="shared" si="249"/>
        <v>MSV-163MS-373-385</v>
      </c>
      <c r="L4213" t="str">
        <f>_xlfn.XLOOKUP(E4213,LD_PROJETOS!A:A,LD_PROJETOS!H:H)</f>
        <v>IN</v>
      </c>
      <c r="M4213" t="str">
        <f t="shared" si="250"/>
        <v/>
      </c>
      <c r="N4213" t="str">
        <f t="shared" si="251"/>
        <v>C:\Users\luis.nunes\OneDrive - ATERPA\00.SERVIDOR\SALA TÉCNICA\00.PROJETOS\02.DOCUMENTOS\ANO 02\MSV-163MS-373-385\IN</v>
      </c>
    </row>
    <row r="4214" spans="1:14" x14ac:dyDescent="0.3">
      <c r="A4214" t="s">
        <v>6829</v>
      </c>
      <c r="B4214">
        <v>6714407</v>
      </c>
      <c r="C4214" t="s">
        <v>7118</v>
      </c>
      <c r="D4214" s="11">
        <v>46041</v>
      </c>
      <c r="E4214" t="s">
        <v>7332</v>
      </c>
      <c r="F4214" t="s">
        <v>5909</v>
      </c>
      <c r="G4214" t="s">
        <v>2787</v>
      </c>
      <c r="H4214" t="str">
        <f>IF(_xlfn.XLOOKUP(E4214,LD_01[DOCUMENTO],LD_01[REVISÃO])=F4214,"VIGENTE","OBSOLETO")</f>
        <v>VIGENTE</v>
      </c>
      <c r="I4214" t="s">
        <v>7477</v>
      </c>
      <c r="J4214" t="s">
        <v>5915</v>
      </c>
      <c r="K4214" t="str">
        <f t="shared" si="249"/>
        <v>MSV-163MS-373-385</v>
      </c>
      <c r="L4214" t="str">
        <f>_xlfn.XLOOKUP(E4214,LD_PROJETOS!A:A,LD_PROJETOS!H:H)</f>
        <v>IN</v>
      </c>
      <c r="M4214" t="str">
        <f t="shared" si="250"/>
        <v/>
      </c>
      <c r="N4214" t="str">
        <f t="shared" si="251"/>
        <v>C:\Users\luis.nunes\OneDrive - ATERPA\00.SERVIDOR\SALA TÉCNICA\00.PROJETOS\02.DOCUMENTOS\ANO 02\MSV-163MS-373-385\IN</v>
      </c>
    </row>
    <row r="4215" spans="1:14" x14ac:dyDescent="0.3">
      <c r="A4215" t="s">
        <v>6830</v>
      </c>
      <c r="B4215">
        <v>1084983</v>
      </c>
      <c r="C4215" t="s">
        <v>7118</v>
      </c>
      <c r="D4215" s="11">
        <v>46041</v>
      </c>
      <c r="E4215" t="s">
        <v>7332</v>
      </c>
      <c r="F4215" t="s">
        <v>5909</v>
      </c>
      <c r="G4215" t="s">
        <v>2788</v>
      </c>
      <c r="H4215" t="str">
        <f>IF(_xlfn.XLOOKUP(E4215,LD_01[DOCUMENTO],LD_01[REVISÃO])=F4215,"VIGENTE","OBSOLETO")</f>
        <v>VIGENTE</v>
      </c>
      <c r="I4215" t="s">
        <v>7477</v>
      </c>
      <c r="J4215" t="s">
        <v>5915</v>
      </c>
      <c r="K4215" t="str">
        <f t="shared" si="249"/>
        <v>MSV-163MS-373-385</v>
      </c>
      <c r="L4215" t="str">
        <f>_xlfn.XLOOKUP(E4215,LD_PROJETOS!A:A,LD_PROJETOS!H:H)</f>
        <v>IN</v>
      </c>
      <c r="M4215" t="str">
        <f t="shared" si="250"/>
        <v/>
      </c>
      <c r="N4215" t="str">
        <f t="shared" si="251"/>
        <v>C:\Users\luis.nunes\OneDrive - ATERPA\00.SERVIDOR\SALA TÉCNICA\00.PROJETOS\02.DOCUMENTOS\ANO 02\MSV-163MS-373-385\IN</v>
      </c>
    </row>
    <row r="4216" spans="1:14" x14ac:dyDescent="0.3">
      <c r="A4216" t="s">
        <v>6831</v>
      </c>
      <c r="B4216">
        <v>6906004</v>
      </c>
      <c r="C4216" t="s">
        <v>7118</v>
      </c>
      <c r="D4216" s="11">
        <v>46041</v>
      </c>
      <c r="E4216" t="s">
        <v>7333</v>
      </c>
      <c r="F4216" t="s">
        <v>5909</v>
      </c>
      <c r="G4216" t="s">
        <v>2787</v>
      </c>
      <c r="H4216" t="str">
        <f>IF(_xlfn.XLOOKUP(E4216,LD_01[DOCUMENTO],LD_01[REVISÃO])=F4216,"VIGENTE","OBSOLETO")</f>
        <v>VIGENTE</v>
      </c>
      <c r="I4216" t="s">
        <v>7477</v>
      </c>
      <c r="J4216" t="s">
        <v>5915</v>
      </c>
      <c r="K4216" t="str">
        <f t="shared" si="249"/>
        <v>MSV-163MS-373-385</v>
      </c>
      <c r="L4216" t="str">
        <f>_xlfn.XLOOKUP(E4216,LD_PROJETOS!A:A,LD_PROJETOS!H:H)</f>
        <v>IN</v>
      </c>
      <c r="M4216" t="str">
        <f t="shared" si="250"/>
        <v/>
      </c>
      <c r="N4216" t="str">
        <f t="shared" si="251"/>
        <v>C:\Users\luis.nunes\OneDrive - ATERPA\00.SERVIDOR\SALA TÉCNICA\00.PROJETOS\02.DOCUMENTOS\ANO 02\MSV-163MS-373-385\IN</v>
      </c>
    </row>
    <row r="4217" spans="1:14" x14ac:dyDescent="0.3">
      <c r="A4217" t="s">
        <v>6832</v>
      </c>
      <c r="B4217">
        <v>1297308</v>
      </c>
      <c r="C4217" t="s">
        <v>7118</v>
      </c>
      <c r="D4217" s="11">
        <v>46041</v>
      </c>
      <c r="E4217" t="s">
        <v>7333</v>
      </c>
      <c r="F4217" t="s">
        <v>5909</v>
      </c>
      <c r="G4217" t="s">
        <v>2788</v>
      </c>
      <c r="H4217" t="str">
        <f>IF(_xlfn.XLOOKUP(E4217,LD_01[DOCUMENTO],LD_01[REVISÃO])=F4217,"VIGENTE","OBSOLETO")</f>
        <v>VIGENTE</v>
      </c>
      <c r="I4217" t="s">
        <v>7477</v>
      </c>
      <c r="J4217" t="s">
        <v>5915</v>
      </c>
      <c r="K4217" t="str">
        <f t="shared" si="249"/>
        <v>MSV-163MS-373-385</v>
      </c>
      <c r="L4217" t="str">
        <f>_xlfn.XLOOKUP(E4217,LD_PROJETOS!A:A,LD_PROJETOS!H:H)</f>
        <v>IN</v>
      </c>
      <c r="M4217" t="str">
        <f t="shared" si="250"/>
        <v/>
      </c>
      <c r="N4217" t="str">
        <f t="shared" si="251"/>
        <v>C:\Users\luis.nunes\OneDrive - ATERPA\00.SERVIDOR\SALA TÉCNICA\00.PROJETOS\02.DOCUMENTOS\ANO 02\MSV-163MS-373-385\IN</v>
      </c>
    </row>
    <row r="4218" spans="1:14" x14ac:dyDescent="0.3">
      <c r="A4218" t="s">
        <v>6833</v>
      </c>
      <c r="B4218">
        <v>881465</v>
      </c>
      <c r="C4218" t="s">
        <v>7118</v>
      </c>
      <c r="D4218" s="11">
        <v>46041</v>
      </c>
      <c r="E4218" t="s">
        <v>7334</v>
      </c>
      <c r="F4218" t="s">
        <v>5909</v>
      </c>
      <c r="G4218" t="s">
        <v>3477</v>
      </c>
      <c r="H4218" t="str">
        <f>IF(_xlfn.XLOOKUP(E4218,LD_01[DOCUMENTO],LD_01[REVISÃO])=F4218,"VIGENTE","OBSOLETO")</f>
        <v>VIGENTE</v>
      </c>
      <c r="I4218" t="s">
        <v>7477</v>
      </c>
      <c r="J4218" t="s">
        <v>5915</v>
      </c>
      <c r="K4218" t="str">
        <f t="shared" si="249"/>
        <v>MSV-163MS-373-385</v>
      </c>
      <c r="L4218" t="str">
        <f>_xlfn.XLOOKUP(E4218,LD_PROJETOS!A:A,LD_PROJETOS!H:H)</f>
        <v>IN</v>
      </c>
      <c r="M4218" t="str">
        <f t="shared" si="250"/>
        <v/>
      </c>
      <c r="N4218" t="str">
        <f t="shared" si="251"/>
        <v>C:\Users\luis.nunes\OneDrive - ATERPA\00.SERVIDOR\SALA TÉCNICA\00.PROJETOS\02.DOCUMENTOS\ANO 02\MSV-163MS-373-385\IN</v>
      </c>
    </row>
    <row r="4219" spans="1:14" x14ac:dyDescent="0.3">
      <c r="A4219" t="s">
        <v>6834</v>
      </c>
      <c r="B4219">
        <v>2026419</v>
      </c>
      <c r="C4219" t="s">
        <v>7118</v>
      </c>
      <c r="D4219" s="11">
        <v>46041</v>
      </c>
      <c r="E4219" t="s">
        <v>7334</v>
      </c>
      <c r="F4219" t="s">
        <v>5909</v>
      </c>
      <c r="G4219" t="s">
        <v>2788</v>
      </c>
      <c r="H4219" t="str">
        <f>IF(_xlfn.XLOOKUP(E4219,LD_01[DOCUMENTO],LD_01[REVISÃO])=F4219,"VIGENTE","OBSOLETO")</f>
        <v>VIGENTE</v>
      </c>
      <c r="I4219" t="s">
        <v>7477</v>
      </c>
      <c r="J4219" t="s">
        <v>5915</v>
      </c>
      <c r="K4219" t="str">
        <f t="shared" si="249"/>
        <v>MSV-163MS-373-385</v>
      </c>
      <c r="L4219" t="str">
        <f>_xlfn.XLOOKUP(E4219,LD_PROJETOS!A:A,LD_PROJETOS!H:H)</f>
        <v>IN</v>
      </c>
      <c r="M4219" t="str">
        <f t="shared" si="250"/>
        <v/>
      </c>
      <c r="N4219" t="str">
        <f t="shared" si="251"/>
        <v>C:\Users\luis.nunes\OneDrive - ATERPA\00.SERVIDOR\SALA TÉCNICA\00.PROJETOS\02.DOCUMENTOS\ANO 02\MSV-163MS-373-385\IN</v>
      </c>
    </row>
    <row r="4220" spans="1:14" x14ac:dyDescent="0.3">
      <c r="A4220" t="s">
        <v>6835</v>
      </c>
      <c r="B4220">
        <v>5339730</v>
      </c>
      <c r="C4220" t="s">
        <v>7118</v>
      </c>
      <c r="D4220" s="11">
        <v>46041</v>
      </c>
      <c r="E4220" t="s">
        <v>7335</v>
      </c>
      <c r="F4220" t="s">
        <v>5909</v>
      </c>
      <c r="G4220" t="s">
        <v>2787</v>
      </c>
      <c r="H4220" t="str">
        <f>IF(_xlfn.XLOOKUP(E4220,LD_01[DOCUMENTO],LD_01[REVISÃO])=F4220,"VIGENTE","OBSOLETO")</f>
        <v>VIGENTE</v>
      </c>
      <c r="I4220" t="s">
        <v>7477</v>
      </c>
      <c r="J4220" t="s">
        <v>5915</v>
      </c>
      <c r="K4220" t="str">
        <f t="shared" si="249"/>
        <v>MSV-163MS-373-385</v>
      </c>
      <c r="L4220" t="str">
        <f>_xlfn.XLOOKUP(E4220,LD_PROJETOS!A:A,LD_PROJETOS!H:H)</f>
        <v>PA</v>
      </c>
      <c r="M4220" t="str">
        <f t="shared" si="250"/>
        <v/>
      </c>
      <c r="N4220" t="str">
        <f t="shared" si="251"/>
        <v>C:\Users\luis.nunes\OneDrive - ATERPA\00.SERVIDOR\SALA TÉCNICA\00.PROJETOS\02.DOCUMENTOS\ANO 02\MSV-163MS-373-385\PA</v>
      </c>
    </row>
    <row r="4221" spans="1:14" x14ac:dyDescent="0.3">
      <c r="A4221" t="s">
        <v>6836</v>
      </c>
      <c r="B4221">
        <v>913186</v>
      </c>
      <c r="C4221" t="s">
        <v>7118</v>
      </c>
      <c r="D4221" s="11">
        <v>46041</v>
      </c>
      <c r="E4221" t="s">
        <v>7335</v>
      </c>
      <c r="F4221" t="s">
        <v>5909</v>
      </c>
      <c r="G4221" t="s">
        <v>2788</v>
      </c>
      <c r="H4221" t="str">
        <f>IF(_xlfn.XLOOKUP(E4221,LD_01[DOCUMENTO],LD_01[REVISÃO])=F4221,"VIGENTE","OBSOLETO")</f>
        <v>VIGENTE</v>
      </c>
      <c r="I4221" t="s">
        <v>7477</v>
      </c>
      <c r="J4221" t="s">
        <v>5915</v>
      </c>
      <c r="K4221" t="str">
        <f t="shared" si="249"/>
        <v>MSV-163MS-373-385</v>
      </c>
      <c r="L4221" t="str">
        <f>_xlfn.XLOOKUP(E4221,LD_PROJETOS!A:A,LD_PROJETOS!H:H)</f>
        <v>PA</v>
      </c>
      <c r="M4221" t="str">
        <f t="shared" si="250"/>
        <v/>
      </c>
      <c r="N4221" t="str">
        <f t="shared" si="251"/>
        <v>C:\Users\luis.nunes\OneDrive - ATERPA\00.SERVIDOR\SALA TÉCNICA\00.PROJETOS\02.DOCUMENTOS\ANO 02\MSV-163MS-373-385\PA</v>
      </c>
    </row>
    <row r="4222" spans="1:14" x14ac:dyDescent="0.3">
      <c r="A4222" t="s">
        <v>6837</v>
      </c>
      <c r="B4222">
        <v>5341970</v>
      </c>
      <c r="C4222" t="s">
        <v>7118</v>
      </c>
      <c r="D4222" s="11">
        <v>46041</v>
      </c>
      <c r="E4222" t="s">
        <v>7336</v>
      </c>
      <c r="F4222" t="s">
        <v>5909</v>
      </c>
      <c r="G4222" t="s">
        <v>2787</v>
      </c>
      <c r="H4222" t="str">
        <f>IF(_xlfn.XLOOKUP(E4222,LD_01[DOCUMENTO],LD_01[REVISÃO])=F4222,"VIGENTE","OBSOLETO")</f>
        <v>VIGENTE</v>
      </c>
      <c r="I4222" t="s">
        <v>7477</v>
      </c>
      <c r="J4222" t="s">
        <v>5915</v>
      </c>
      <c r="K4222" t="str">
        <f t="shared" si="249"/>
        <v>MSV-163MS-373-385</v>
      </c>
      <c r="L4222" t="str">
        <f>_xlfn.XLOOKUP(E4222,LD_PROJETOS!A:A,LD_PROJETOS!H:H)</f>
        <v>PA</v>
      </c>
      <c r="M4222" t="str">
        <f t="shared" si="250"/>
        <v/>
      </c>
      <c r="N4222" t="str">
        <f t="shared" si="251"/>
        <v>C:\Users\luis.nunes\OneDrive - ATERPA\00.SERVIDOR\SALA TÉCNICA\00.PROJETOS\02.DOCUMENTOS\ANO 02\MSV-163MS-373-385\PA</v>
      </c>
    </row>
    <row r="4223" spans="1:14" x14ac:dyDescent="0.3">
      <c r="A4223" t="s">
        <v>6838</v>
      </c>
      <c r="B4223">
        <v>674543</v>
      </c>
      <c r="C4223" t="s">
        <v>7118</v>
      </c>
      <c r="D4223" s="11">
        <v>46041</v>
      </c>
      <c r="E4223" t="s">
        <v>7336</v>
      </c>
      <c r="F4223" t="s">
        <v>5909</v>
      </c>
      <c r="G4223" t="s">
        <v>2788</v>
      </c>
      <c r="H4223" t="str">
        <f>IF(_xlfn.XLOOKUP(E4223,LD_01[DOCUMENTO],LD_01[REVISÃO])=F4223,"VIGENTE","OBSOLETO")</f>
        <v>VIGENTE</v>
      </c>
      <c r="I4223" t="s">
        <v>7477</v>
      </c>
      <c r="J4223" t="s">
        <v>5915</v>
      </c>
      <c r="K4223" t="str">
        <f t="shared" si="249"/>
        <v>MSV-163MS-373-385</v>
      </c>
      <c r="L4223" t="str">
        <f>_xlfn.XLOOKUP(E4223,LD_PROJETOS!A:A,LD_PROJETOS!H:H)</f>
        <v>PA</v>
      </c>
      <c r="M4223" t="str">
        <f t="shared" si="250"/>
        <v/>
      </c>
      <c r="N4223" t="str">
        <f t="shared" si="251"/>
        <v>C:\Users\luis.nunes\OneDrive - ATERPA\00.SERVIDOR\SALA TÉCNICA\00.PROJETOS\02.DOCUMENTOS\ANO 02\MSV-163MS-373-385\PA</v>
      </c>
    </row>
    <row r="4224" spans="1:14" x14ac:dyDescent="0.3">
      <c r="A4224" t="s">
        <v>6839</v>
      </c>
      <c r="B4224">
        <v>5339186</v>
      </c>
      <c r="C4224" t="s">
        <v>7118</v>
      </c>
      <c r="D4224" s="11">
        <v>46041</v>
      </c>
      <c r="E4224" t="s">
        <v>7337</v>
      </c>
      <c r="F4224" t="s">
        <v>5909</v>
      </c>
      <c r="G4224" t="s">
        <v>2787</v>
      </c>
      <c r="H4224" t="str">
        <f>IF(_xlfn.XLOOKUP(E4224,LD_01[DOCUMENTO],LD_01[REVISÃO])=F4224,"VIGENTE","OBSOLETO")</f>
        <v>VIGENTE</v>
      </c>
      <c r="I4224" t="s">
        <v>7477</v>
      </c>
      <c r="J4224" t="s">
        <v>5915</v>
      </c>
      <c r="K4224" t="str">
        <f t="shared" si="249"/>
        <v>MSV-163MS-373-385</v>
      </c>
      <c r="L4224" t="str">
        <f>_xlfn.XLOOKUP(E4224,LD_PROJETOS!A:A,LD_PROJETOS!H:H)</f>
        <v>PA</v>
      </c>
      <c r="M4224" t="str">
        <f t="shared" si="250"/>
        <v/>
      </c>
      <c r="N4224" t="str">
        <f t="shared" si="251"/>
        <v>C:\Users\luis.nunes\OneDrive - ATERPA\00.SERVIDOR\SALA TÉCNICA\00.PROJETOS\02.DOCUMENTOS\ANO 02\MSV-163MS-373-385\PA</v>
      </c>
    </row>
    <row r="4225" spans="1:14" x14ac:dyDescent="0.3">
      <c r="A4225" t="s">
        <v>6840</v>
      </c>
      <c r="B4225">
        <v>800884</v>
      </c>
      <c r="C4225" t="s">
        <v>7118</v>
      </c>
      <c r="D4225" s="11">
        <v>46041</v>
      </c>
      <c r="E4225" t="s">
        <v>7337</v>
      </c>
      <c r="F4225" t="s">
        <v>5909</v>
      </c>
      <c r="G4225" t="s">
        <v>2788</v>
      </c>
      <c r="H4225" t="str">
        <f>IF(_xlfn.XLOOKUP(E4225,LD_01[DOCUMENTO],LD_01[REVISÃO])=F4225,"VIGENTE","OBSOLETO")</f>
        <v>VIGENTE</v>
      </c>
      <c r="I4225" t="s">
        <v>7477</v>
      </c>
      <c r="J4225" t="s">
        <v>5915</v>
      </c>
      <c r="K4225" t="str">
        <f t="shared" si="249"/>
        <v>MSV-163MS-373-385</v>
      </c>
      <c r="L4225" t="str">
        <f>_xlfn.XLOOKUP(E4225,LD_PROJETOS!A:A,LD_PROJETOS!H:H)</f>
        <v>PA</v>
      </c>
      <c r="M4225" t="str">
        <f t="shared" si="250"/>
        <v/>
      </c>
      <c r="N4225" t="str">
        <f t="shared" si="251"/>
        <v>C:\Users\luis.nunes\OneDrive - ATERPA\00.SERVIDOR\SALA TÉCNICA\00.PROJETOS\02.DOCUMENTOS\ANO 02\MSV-163MS-373-385\PA</v>
      </c>
    </row>
    <row r="4226" spans="1:14" x14ac:dyDescent="0.3">
      <c r="A4226" t="s">
        <v>6841</v>
      </c>
      <c r="B4226">
        <v>5337618</v>
      </c>
      <c r="C4226" t="s">
        <v>7118</v>
      </c>
      <c r="D4226" s="11">
        <v>46041</v>
      </c>
      <c r="E4226" t="s">
        <v>7338</v>
      </c>
      <c r="F4226" t="s">
        <v>5909</v>
      </c>
      <c r="G4226" t="s">
        <v>2787</v>
      </c>
      <c r="H4226" t="str">
        <f>IF(_xlfn.XLOOKUP(E4226,LD_01[DOCUMENTO],LD_01[REVISÃO])=F4226,"VIGENTE","OBSOLETO")</f>
        <v>VIGENTE</v>
      </c>
      <c r="I4226" t="s">
        <v>7477</v>
      </c>
      <c r="J4226" t="s">
        <v>5915</v>
      </c>
      <c r="K4226" t="str">
        <f t="shared" si="249"/>
        <v>MSV-163MS-373-385</v>
      </c>
      <c r="L4226" t="str">
        <f>_xlfn.XLOOKUP(E4226,LD_PROJETOS!A:A,LD_PROJETOS!H:H)</f>
        <v>PA</v>
      </c>
      <c r="M4226" t="str">
        <f t="shared" si="250"/>
        <v/>
      </c>
      <c r="N4226" t="str">
        <f t="shared" si="251"/>
        <v>C:\Users\luis.nunes\OneDrive - ATERPA\00.SERVIDOR\SALA TÉCNICA\00.PROJETOS\02.DOCUMENTOS\ANO 02\MSV-163MS-373-385\PA</v>
      </c>
    </row>
    <row r="4227" spans="1:14" x14ac:dyDescent="0.3">
      <c r="A4227" t="s">
        <v>6842</v>
      </c>
      <c r="B4227">
        <v>670234</v>
      </c>
      <c r="C4227" t="s">
        <v>7118</v>
      </c>
      <c r="D4227" s="11">
        <v>46041</v>
      </c>
      <c r="E4227" t="s">
        <v>7338</v>
      </c>
      <c r="F4227" t="s">
        <v>5909</v>
      </c>
      <c r="G4227" t="s">
        <v>2788</v>
      </c>
      <c r="H4227" t="str">
        <f>IF(_xlfn.XLOOKUP(E4227,LD_01[DOCUMENTO],LD_01[REVISÃO])=F4227,"VIGENTE","OBSOLETO")</f>
        <v>VIGENTE</v>
      </c>
      <c r="I4227" t="s">
        <v>7477</v>
      </c>
      <c r="J4227" t="s">
        <v>5915</v>
      </c>
      <c r="K4227" t="str">
        <f t="shared" si="249"/>
        <v>MSV-163MS-373-385</v>
      </c>
      <c r="L4227" t="str">
        <f>_xlfn.XLOOKUP(E4227,LD_PROJETOS!A:A,LD_PROJETOS!H:H)</f>
        <v>PA</v>
      </c>
      <c r="M4227" t="str">
        <f t="shared" si="250"/>
        <v/>
      </c>
      <c r="N4227" t="str">
        <f t="shared" si="251"/>
        <v>C:\Users\luis.nunes\OneDrive - ATERPA\00.SERVIDOR\SALA TÉCNICA\00.PROJETOS\02.DOCUMENTOS\ANO 02\MSV-163MS-373-385\PA</v>
      </c>
    </row>
    <row r="4228" spans="1:14" x14ac:dyDescent="0.3">
      <c r="A4228" t="s">
        <v>6843</v>
      </c>
      <c r="B4228">
        <v>5337522</v>
      </c>
      <c r="C4228" t="s">
        <v>7118</v>
      </c>
      <c r="D4228" s="11">
        <v>46041</v>
      </c>
      <c r="E4228" t="s">
        <v>7339</v>
      </c>
      <c r="F4228" t="s">
        <v>5909</v>
      </c>
      <c r="G4228" t="s">
        <v>2787</v>
      </c>
      <c r="H4228" t="str">
        <f>IF(_xlfn.XLOOKUP(E4228,LD_01[DOCUMENTO],LD_01[REVISÃO])=F4228,"VIGENTE","OBSOLETO")</f>
        <v>VIGENTE</v>
      </c>
      <c r="I4228" t="s">
        <v>7477</v>
      </c>
      <c r="J4228" t="s">
        <v>5915</v>
      </c>
      <c r="K4228" t="str">
        <f t="shared" si="249"/>
        <v>MSV-163MS-373-385</v>
      </c>
      <c r="L4228" t="str">
        <f>_xlfn.XLOOKUP(E4228,LD_PROJETOS!A:A,LD_PROJETOS!H:H)</f>
        <v>PA</v>
      </c>
      <c r="M4228" t="str">
        <f t="shared" si="250"/>
        <v/>
      </c>
      <c r="N4228" t="str">
        <f t="shared" si="251"/>
        <v>C:\Users\luis.nunes\OneDrive - ATERPA\00.SERVIDOR\SALA TÉCNICA\00.PROJETOS\02.DOCUMENTOS\ANO 02\MSV-163MS-373-385\PA</v>
      </c>
    </row>
    <row r="4229" spans="1:14" x14ac:dyDescent="0.3">
      <c r="A4229" t="s">
        <v>6844</v>
      </c>
      <c r="B4229">
        <v>588823</v>
      </c>
      <c r="C4229" t="s">
        <v>7118</v>
      </c>
      <c r="D4229" s="11">
        <v>46041</v>
      </c>
      <c r="E4229" t="s">
        <v>7339</v>
      </c>
      <c r="F4229" t="s">
        <v>5909</v>
      </c>
      <c r="G4229" t="s">
        <v>2788</v>
      </c>
      <c r="H4229" t="str">
        <f>IF(_xlfn.XLOOKUP(E4229,LD_01[DOCUMENTO],LD_01[REVISÃO])=F4229,"VIGENTE","OBSOLETO")</f>
        <v>VIGENTE</v>
      </c>
      <c r="I4229" t="s">
        <v>7477</v>
      </c>
      <c r="J4229" t="s">
        <v>5915</v>
      </c>
      <c r="K4229" t="str">
        <f t="shared" si="249"/>
        <v>MSV-163MS-373-385</v>
      </c>
      <c r="L4229" t="str">
        <f>_xlfn.XLOOKUP(E4229,LD_PROJETOS!A:A,LD_PROJETOS!H:H)</f>
        <v>PA</v>
      </c>
      <c r="M4229" t="str">
        <f t="shared" si="250"/>
        <v/>
      </c>
      <c r="N4229" t="str">
        <f t="shared" si="251"/>
        <v>C:\Users\luis.nunes\OneDrive - ATERPA\00.SERVIDOR\SALA TÉCNICA\00.PROJETOS\02.DOCUMENTOS\ANO 02\MSV-163MS-373-385\PA</v>
      </c>
    </row>
    <row r="4230" spans="1:14" x14ac:dyDescent="0.3">
      <c r="A4230" t="s">
        <v>6845</v>
      </c>
      <c r="B4230">
        <v>5337458</v>
      </c>
      <c r="C4230" t="s">
        <v>7118</v>
      </c>
      <c r="D4230" s="11">
        <v>46041</v>
      </c>
      <c r="E4230" t="s">
        <v>7340</v>
      </c>
      <c r="F4230" t="s">
        <v>5909</v>
      </c>
      <c r="G4230" t="s">
        <v>2787</v>
      </c>
      <c r="H4230" t="str">
        <f>IF(_xlfn.XLOOKUP(E4230,LD_01[DOCUMENTO],LD_01[REVISÃO])=F4230,"VIGENTE","OBSOLETO")</f>
        <v>VIGENTE</v>
      </c>
      <c r="I4230" t="s">
        <v>7477</v>
      </c>
      <c r="J4230" t="s">
        <v>5915</v>
      </c>
      <c r="K4230" t="str">
        <f t="shared" si="249"/>
        <v>MSV-163MS-373-385</v>
      </c>
      <c r="L4230" t="str">
        <f>_xlfn.XLOOKUP(E4230,LD_PROJETOS!A:A,LD_PROJETOS!H:H)</f>
        <v>PA</v>
      </c>
      <c r="M4230" t="str">
        <f t="shared" si="250"/>
        <v/>
      </c>
      <c r="N4230" t="str">
        <f t="shared" si="251"/>
        <v>C:\Users\luis.nunes\OneDrive - ATERPA\00.SERVIDOR\SALA TÉCNICA\00.PROJETOS\02.DOCUMENTOS\ANO 02\MSV-163MS-373-385\PA</v>
      </c>
    </row>
    <row r="4231" spans="1:14" x14ac:dyDescent="0.3">
      <c r="A4231" t="s">
        <v>6846</v>
      </c>
      <c r="B4231">
        <v>587722</v>
      </c>
      <c r="C4231" t="s">
        <v>7118</v>
      </c>
      <c r="D4231" s="11">
        <v>46041</v>
      </c>
      <c r="E4231" t="s">
        <v>7340</v>
      </c>
      <c r="F4231" t="s">
        <v>5909</v>
      </c>
      <c r="G4231" t="s">
        <v>2788</v>
      </c>
      <c r="H4231" t="str">
        <f>IF(_xlfn.XLOOKUP(E4231,LD_01[DOCUMENTO],LD_01[REVISÃO])=F4231,"VIGENTE","OBSOLETO")</f>
        <v>VIGENTE</v>
      </c>
      <c r="I4231" t="s">
        <v>7477</v>
      </c>
      <c r="J4231" t="s">
        <v>5915</v>
      </c>
      <c r="K4231" t="str">
        <f t="shared" si="249"/>
        <v>MSV-163MS-373-385</v>
      </c>
      <c r="L4231" t="str">
        <f>_xlfn.XLOOKUP(E4231,LD_PROJETOS!A:A,LD_PROJETOS!H:H)</f>
        <v>PA</v>
      </c>
      <c r="M4231" t="str">
        <f t="shared" si="250"/>
        <v/>
      </c>
      <c r="N4231" t="str">
        <f t="shared" si="251"/>
        <v>C:\Users\luis.nunes\OneDrive - ATERPA\00.SERVIDOR\SALA TÉCNICA\00.PROJETOS\02.DOCUMENTOS\ANO 02\MSV-163MS-373-385\PA</v>
      </c>
    </row>
    <row r="4232" spans="1:14" x14ac:dyDescent="0.3">
      <c r="A4232" t="s">
        <v>6847</v>
      </c>
      <c r="B4232">
        <v>5340562</v>
      </c>
      <c r="C4232" t="s">
        <v>7118</v>
      </c>
      <c r="D4232" s="11">
        <v>46041</v>
      </c>
      <c r="E4232" t="s">
        <v>7341</v>
      </c>
      <c r="F4232" t="s">
        <v>5909</v>
      </c>
      <c r="G4232" t="s">
        <v>2787</v>
      </c>
      <c r="H4232" t="str">
        <f>IF(_xlfn.XLOOKUP(E4232,LD_01[DOCUMENTO],LD_01[REVISÃO])=F4232,"VIGENTE","OBSOLETO")</f>
        <v>VIGENTE</v>
      </c>
      <c r="I4232" t="s">
        <v>7477</v>
      </c>
      <c r="J4232" t="s">
        <v>5915</v>
      </c>
      <c r="K4232" t="str">
        <f t="shared" si="249"/>
        <v>MSV-163MS-373-385</v>
      </c>
      <c r="L4232" t="str">
        <f>_xlfn.XLOOKUP(E4232,LD_PROJETOS!A:A,LD_PROJETOS!H:H)</f>
        <v>PA</v>
      </c>
      <c r="M4232" t="str">
        <f t="shared" si="250"/>
        <v/>
      </c>
      <c r="N4232" t="str">
        <f t="shared" si="251"/>
        <v>C:\Users\luis.nunes\OneDrive - ATERPA\00.SERVIDOR\SALA TÉCNICA\00.PROJETOS\02.DOCUMENTOS\ANO 02\MSV-163MS-373-385\PA</v>
      </c>
    </row>
    <row r="4233" spans="1:14" x14ac:dyDescent="0.3">
      <c r="A4233" t="s">
        <v>6848</v>
      </c>
      <c r="B4233">
        <v>627354</v>
      </c>
      <c r="C4233" t="s">
        <v>7118</v>
      </c>
      <c r="D4233" s="11">
        <v>46041</v>
      </c>
      <c r="E4233" t="s">
        <v>7341</v>
      </c>
      <c r="F4233" t="s">
        <v>5909</v>
      </c>
      <c r="G4233" t="s">
        <v>2788</v>
      </c>
      <c r="H4233" t="str">
        <f>IF(_xlfn.XLOOKUP(E4233,LD_01[DOCUMENTO],LD_01[REVISÃO])=F4233,"VIGENTE","OBSOLETO")</f>
        <v>VIGENTE</v>
      </c>
      <c r="I4233" t="s">
        <v>7477</v>
      </c>
      <c r="J4233" t="s">
        <v>5915</v>
      </c>
      <c r="K4233" t="str">
        <f t="shared" si="249"/>
        <v>MSV-163MS-373-385</v>
      </c>
      <c r="L4233" t="str">
        <f>_xlfn.XLOOKUP(E4233,LD_PROJETOS!A:A,LD_PROJETOS!H:H)</f>
        <v>PA</v>
      </c>
      <c r="M4233" t="str">
        <f t="shared" si="250"/>
        <v/>
      </c>
      <c r="N4233" t="str">
        <f t="shared" si="251"/>
        <v>C:\Users\luis.nunes\OneDrive - ATERPA\00.SERVIDOR\SALA TÉCNICA\00.PROJETOS\02.DOCUMENTOS\ANO 02\MSV-163MS-373-385\PA</v>
      </c>
    </row>
    <row r="4234" spans="1:14" x14ac:dyDescent="0.3">
      <c r="A4234" t="s">
        <v>6849</v>
      </c>
      <c r="B4234">
        <v>5333974</v>
      </c>
      <c r="C4234" t="s">
        <v>7118</v>
      </c>
      <c r="D4234" s="11">
        <v>46041</v>
      </c>
      <c r="E4234" t="s">
        <v>7342</v>
      </c>
      <c r="F4234" t="s">
        <v>5909</v>
      </c>
      <c r="G4234" t="s">
        <v>2787</v>
      </c>
      <c r="H4234" t="str">
        <f>IF(_xlfn.XLOOKUP(E4234,LD_01[DOCUMENTO],LD_01[REVISÃO])=F4234,"VIGENTE","OBSOLETO")</f>
        <v>VIGENTE</v>
      </c>
      <c r="I4234" t="s">
        <v>7477</v>
      </c>
      <c r="J4234" t="s">
        <v>5915</v>
      </c>
      <c r="K4234" t="str">
        <f t="shared" si="249"/>
        <v>MSV-163MS-373-385</v>
      </c>
      <c r="L4234" t="str">
        <f>_xlfn.XLOOKUP(E4234,LD_PROJETOS!A:A,LD_PROJETOS!H:H)</f>
        <v>PA</v>
      </c>
      <c r="M4234" t="str">
        <f t="shared" si="250"/>
        <v/>
      </c>
      <c r="N4234" t="str">
        <f t="shared" si="251"/>
        <v>C:\Users\luis.nunes\OneDrive - ATERPA\00.SERVIDOR\SALA TÉCNICA\00.PROJETOS\02.DOCUMENTOS\ANO 02\MSV-163MS-373-385\PA</v>
      </c>
    </row>
    <row r="4235" spans="1:14" x14ac:dyDescent="0.3">
      <c r="A4235" t="s">
        <v>6850</v>
      </c>
      <c r="B4235">
        <v>832523</v>
      </c>
      <c r="C4235" t="s">
        <v>7118</v>
      </c>
      <c r="D4235" s="11">
        <v>46041</v>
      </c>
      <c r="E4235" t="s">
        <v>7342</v>
      </c>
      <c r="F4235" t="s">
        <v>5909</v>
      </c>
      <c r="G4235" t="s">
        <v>2788</v>
      </c>
      <c r="H4235" t="str">
        <f>IF(_xlfn.XLOOKUP(E4235,LD_01[DOCUMENTO],LD_01[REVISÃO])=F4235,"VIGENTE","OBSOLETO")</f>
        <v>VIGENTE</v>
      </c>
      <c r="I4235" t="s">
        <v>7477</v>
      </c>
      <c r="J4235" t="s">
        <v>5915</v>
      </c>
      <c r="K4235" t="str">
        <f t="shared" si="249"/>
        <v>MSV-163MS-373-385</v>
      </c>
      <c r="L4235" t="str">
        <f>_xlfn.XLOOKUP(E4235,LD_PROJETOS!A:A,LD_PROJETOS!H:H)</f>
        <v>PA</v>
      </c>
      <c r="M4235" t="str">
        <f t="shared" si="250"/>
        <v/>
      </c>
      <c r="N4235" t="str">
        <f t="shared" si="251"/>
        <v>C:\Users\luis.nunes\OneDrive - ATERPA\00.SERVIDOR\SALA TÉCNICA\00.PROJETOS\02.DOCUMENTOS\ANO 02\MSV-163MS-373-385\PA</v>
      </c>
    </row>
    <row r="4236" spans="1:14" x14ac:dyDescent="0.3">
      <c r="A4236" t="s">
        <v>6851</v>
      </c>
      <c r="B4236">
        <v>5339154</v>
      </c>
      <c r="C4236" t="s">
        <v>7118</v>
      </c>
      <c r="D4236" s="11">
        <v>46041</v>
      </c>
      <c r="E4236" t="s">
        <v>7343</v>
      </c>
      <c r="F4236" t="s">
        <v>5909</v>
      </c>
      <c r="G4236" t="s">
        <v>2787</v>
      </c>
      <c r="H4236" t="str">
        <f>IF(_xlfn.XLOOKUP(E4236,LD_01[DOCUMENTO],LD_01[REVISÃO])=F4236,"VIGENTE","OBSOLETO")</f>
        <v>VIGENTE</v>
      </c>
      <c r="I4236" t="s">
        <v>7477</v>
      </c>
      <c r="J4236" t="s">
        <v>5915</v>
      </c>
      <c r="K4236" t="str">
        <f t="shared" ref="K4236:K4299" si="252">"MSV-163MS-"&amp;I4236</f>
        <v>MSV-163MS-373-385</v>
      </c>
      <c r="L4236" t="str">
        <f>_xlfn.XLOOKUP(E4236,LD_PROJETOS!A:A,LD_PROJETOS!H:H)</f>
        <v>PA</v>
      </c>
      <c r="M4236" t="str">
        <f t="shared" ref="M4236:M4299" si="253">IF(H4236&lt;&gt;"OBSOLETO","",H4236)</f>
        <v/>
      </c>
      <c r="N4236" t="str">
        <f t="shared" ref="N4236:N4299" si="254">_xlfn.TEXTJOIN("\",TRUE,J4236:M4236)</f>
        <v>C:\Users\luis.nunes\OneDrive - ATERPA\00.SERVIDOR\SALA TÉCNICA\00.PROJETOS\02.DOCUMENTOS\ANO 02\MSV-163MS-373-385\PA</v>
      </c>
    </row>
    <row r="4237" spans="1:14" x14ac:dyDescent="0.3">
      <c r="A4237" t="s">
        <v>6852</v>
      </c>
      <c r="B4237">
        <v>769749</v>
      </c>
      <c r="C4237" t="s">
        <v>7118</v>
      </c>
      <c r="D4237" s="11">
        <v>46041</v>
      </c>
      <c r="E4237" t="s">
        <v>7343</v>
      </c>
      <c r="F4237" t="s">
        <v>5909</v>
      </c>
      <c r="G4237" t="s">
        <v>2788</v>
      </c>
      <c r="H4237" t="str">
        <f>IF(_xlfn.XLOOKUP(E4237,LD_01[DOCUMENTO],LD_01[REVISÃO])=F4237,"VIGENTE","OBSOLETO")</f>
        <v>VIGENTE</v>
      </c>
      <c r="I4237" t="s">
        <v>7477</v>
      </c>
      <c r="J4237" t="s">
        <v>5915</v>
      </c>
      <c r="K4237" t="str">
        <f t="shared" si="252"/>
        <v>MSV-163MS-373-385</v>
      </c>
      <c r="L4237" t="str">
        <f>_xlfn.XLOOKUP(E4237,LD_PROJETOS!A:A,LD_PROJETOS!H:H)</f>
        <v>PA</v>
      </c>
      <c r="M4237" t="str">
        <f t="shared" si="253"/>
        <v/>
      </c>
      <c r="N4237" t="str">
        <f t="shared" si="254"/>
        <v>C:\Users\luis.nunes\OneDrive - ATERPA\00.SERVIDOR\SALA TÉCNICA\00.PROJETOS\02.DOCUMENTOS\ANO 02\MSV-163MS-373-385\PA</v>
      </c>
    </row>
    <row r="4238" spans="1:14" x14ac:dyDescent="0.3">
      <c r="A4238" t="s">
        <v>6853</v>
      </c>
      <c r="B4238">
        <v>5337458</v>
      </c>
      <c r="C4238" t="s">
        <v>7118</v>
      </c>
      <c r="D4238" s="11">
        <v>46041</v>
      </c>
      <c r="E4238" t="s">
        <v>7344</v>
      </c>
      <c r="F4238" t="s">
        <v>5909</v>
      </c>
      <c r="G4238" t="s">
        <v>2787</v>
      </c>
      <c r="H4238" t="str">
        <f>IF(_xlfn.XLOOKUP(E4238,LD_01[DOCUMENTO],LD_01[REVISÃO])=F4238,"VIGENTE","OBSOLETO")</f>
        <v>VIGENTE</v>
      </c>
      <c r="I4238" t="s">
        <v>7477</v>
      </c>
      <c r="J4238" t="s">
        <v>5915</v>
      </c>
      <c r="K4238" t="str">
        <f t="shared" si="252"/>
        <v>MSV-163MS-373-385</v>
      </c>
      <c r="L4238" t="str">
        <f>_xlfn.XLOOKUP(E4238,LD_PROJETOS!A:A,LD_PROJETOS!H:H)</f>
        <v>PA</v>
      </c>
      <c r="M4238" t="str">
        <f t="shared" si="253"/>
        <v/>
      </c>
      <c r="N4238" t="str">
        <f t="shared" si="254"/>
        <v>C:\Users\luis.nunes\OneDrive - ATERPA\00.SERVIDOR\SALA TÉCNICA\00.PROJETOS\02.DOCUMENTOS\ANO 02\MSV-163MS-373-385\PA</v>
      </c>
    </row>
    <row r="4239" spans="1:14" x14ac:dyDescent="0.3">
      <c r="A4239" t="s">
        <v>6854</v>
      </c>
      <c r="B4239">
        <v>598094</v>
      </c>
      <c r="C4239" t="s">
        <v>7118</v>
      </c>
      <c r="D4239" s="11">
        <v>46041</v>
      </c>
      <c r="E4239" t="s">
        <v>7344</v>
      </c>
      <c r="F4239" t="s">
        <v>5909</v>
      </c>
      <c r="G4239" t="s">
        <v>2788</v>
      </c>
      <c r="H4239" t="str">
        <f>IF(_xlfn.XLOOKUP(E4239,LD_01[DOCUMENTO],LD_01[REVISÃO])=F4239,"VIGENTE","OBSOLETO")</f>
        <v>VIGENTE</v>
      </c>
      <c r="I4239" t="s">
        <v>7477</v>
      </c>
      <c r="J4239" t="s">
        <v>5915</v>
      </c>
      <c r="K4239" t="str">
        <f t="shared" si="252"/>
        <v>MSV-163MS-373-385</v>
      </c>
      <c r="L4239" t="str">
        <f>_xlfn.XLOOKUP(E4239,LD_PROJETOS!A:A,LD_PROJETOS!H:H)</f>
        <v>PA</v>
      </c>
      <c r="M4239" t="str">
        <f t="shared" si="253"/>
        <v/>
      </c>
      <c r="N4239" t="str">
        <f t="shared" si="254"/>
        <v>C:\Users\luis.nunes\OneDrive - ATERPA\00.SERVIDOR\SALA TÉCNICA\00.PROJETOS\02.DOCUMENTOS\ANO 02\MSV-163MS-373-385\PA</v>
      </c>
    </row>
    <row r="4240" spans="1:14" x14ac:dyDescent="0.3">
      <c r="A4240" t="s">
        <v>6855</v>
      </c>
      <c r="B4240">
        <v>5334006</v>
      </c>
      <c r="C4240" t="s">
        <v>7118</v>
      </c>
      <c r="D4240" s="11">
        <v>46041</v>
      </c>
      <c r="E4240" t="s">
        <v>7345</v>
      </c>
      <c r="F4240" t="s">
        <v>5909</v>
      </c>
      <c r="G4240" t="s">
        <v>2787</v>
      </c>
      <c r="H4240" t="str">
        <f>IF(_xlfn.XLOOKUP(E4240,LD_01[DOCUMENTO],LD_01[REVISÃO])=F4240,"VIGENTE","OBSOLETO")</f>
        <v>VIGENTE</v>
      </c>
      <c r="I4240" t="s">
        <v>7477</v>
      </c>
      <c r="J4240" t="s">
        <v>5915</v>
      </c>
      <c r="K4240" t="str">
        <f t="shared" si="252"/>
        <v>MSV-163MS-373-385</v>
      </c>
      <c r="L4240" t="str">
        <f>_xlfn.XLOOKUP(E4240,LD_PROJETOS!A:A,LD_PROJETOS!H:H)</f>
        <v>PA</v>
      </c>
      <c r="M4240" t="str">
        <f t="shared" si="253"/>
        <v/>
      </c>
      <c r="N4240" t="str">
        <f t="shared" si="254"/>
        <v>C:\Users\luis.nunes\OneDrive - ATERPA\00.SERVIDOR\SALA TÉCNICA\00.PROJETOS\02.DOCUMENTOS\ANO 02\MSV-163MS-373-385\PA</v>
      </c>
    </row>
    <row r="4241" spans="1:14" x14ac:dyDescent="0.3">
      <c r="A4241" t="s">
        <v>6856</v>
      </c>
      <c r="B4241">
        <v>522983</v>
      </c>
      <c r="C4241" t="s">
        <v>7118</v>
      </c>
      <c r="D4241" s="11">
        <v>46041</v>
      </c>
      <c r="E4241" t="s">
        <v>7345</v>
      </c>
      <c r="F4241" t="s">
        <v>5909</v>
      </c>
      <c r="G4241" t="s">
        <v>2788</v>
      </c>
      <c r="H4241" t="str">
        <f>IF(_xlfn.XLOOKUP(E4241,LD_01[DOCUMENTO],LD_01[REVISÃO])=F4241,"VIGENTE","OBSOLETO")</f>
        <v>VIGENTE</v>
      </c>
      <c r="I4241" t="s">
        <v>7477</v>
      </c>
      <c r="J4241" t="s">
        <v>5915</v>
      </c>
      <c r="K4241" t="str">
        <f t="shared" si="252"/>
        <v>MSV-163MS-373-385</v>
      </c>
      <c r="L4241" t="str">
        <f>_xlfn.XLOOKUP(E4241,LD_PROJETOS!A:A,LD_PROJETOS!H:H)</f>
        <v>PA</v>
      </c>
      <c r="M4241" t="str">
        <f t="shared" si="253"/>
        <v/>
      </c>
      <c r="N4241" t="str">
        <f t="shared" si="254"/>
        <v>C:\Users\luis.nunes\OneDrive - ATERPA\00.SERVIDOR\SALA TÉCNICA\00.PROJETOS\02.DOCUMENTOS\ANO 02\MSV-163MS-373-385\PA</v>
      </c>
    </row>
    <row r="4242" spans="1:14" x14ac:dyDescent="0.3">
      <c r="A4242" t="s">
        <v>6857</v>
      </c>
      <c r="B4242">
        <v>5876783</v>
      </c>
      <c r="C4242" t="s">
        <v>7118</v>
      </c>
      <c r="D4242" s="11">
        <v>46041</v>
      </c>
      <c r="E4242" t="s">
        <v>7346</v>
      </c>
      <c r="F4242" t="s">
        <v>5911</v>
      </c>
      <c r="G4242" t="s">
        <v>2787</v>
      </c>
      <c r="H4242" t="str">
        <f>IF(_xlfn.XLOOKUP(E4242,LD_01[DOCUMENTO],LD_01[REVISÃO])=F4242,"VIGENTE","OBSOLETO")</f>
        <v>VIGENTE</v>
      </c>
      <c r="I4242" t="s">
        <v>7477</v>
      </c>
      <c r="J4242" t="s">
        <v>5915</v>
      </c>
      <c r="K4242" t="str">
        <f t="shared" si="252"/>
        <v>MSV-163MS-373-385</v>
      </c>
      <c r="L4242" t="str">
        <f>_xlfn.XLOOKUP(E4242,LD_PROJETOS!A:A,LD_PROJETOS!H:H)</f>
        <v>PA</v>
      </c>
      <c r="M4242" t="str">
        <f t="shared" si="253"/>
        <v/>
      </c>
      <c r="N4242" t="str">
        <f t="shared" si="254"/>
        <v>C:\Users\luis.nunes\OneDrive - ATERPA\00.SERVIDOR\SALA TÉCNICA\00.PROJETOS\02.DOCUMENTOS\ANO 02\MSV-163MS-373-385\PA</v>
      </c>
    </row>
    <row r="4243" spans="1:14" x14ac:dyDescent="0.3">
      <c r="A4243" t="s">
        <v>6858</v>
      </c>
      <c r="B4243">
        <v>269106</v>
      </c>
      <c r="C4243" t="s">
        <v>7118</v>
      </c>
      <c r="D4243" s="11">
        <v>46041</v>
      </c>
      <c r="E4243" t="s">
        <v>7346</v>
      </c>
      <c r="F4243" t="s">
        <v>5911</v>
      </c>
      <c r="G4243" t="s">
        <v>2788</v>
      </c>
      <c r="H4243" t="str">
        <f>IF(_xlfn.XLOOKUP(E4243,LD_01[DOCUMENTO],LD_01[REVISÃO])=F4243,"VIGENTE","OBSOLETO")</f>
        <v>VIGENTE</v>
      </c>
      <c r="I4243" t="s">
        <v>7477</v>
      </c>
      <c r="J4243" t="s">
        <v>5915</v>
      </c>
      <c r="K4243" t="str">
        <f t="shared" si="252"/>
        <v>MSV-163MS-373-385</v>
      </c>
      <c r="L4243" t="str">
        <f>_xlfn.XLOOKUP(E4243,LD_PROJETOS!A:A,LD_PROJETOS!H:H)</f>
        <v>PA</v>
      </c>
      <c r="M4243" t="str">
        <f t="shared" si="253"/>
        <v/>
      </c>
      <c r="N4243" t="str">
        <f t="shared" si="254"/>
        <v>C:\Users\luis.nunes\OneDrive - ATERPA\00.SERVIDOR\SALA TÉCNICA\00.PROJETOS\02.DOCUMENTOS\ANO 02\MSV-163MS-373-385\PA</v>
      </c>
    </row>
    <row r="4244" spans="1:14" x14ac:dyDescent="0.3">
      <c r="A4244" t="s">
        <v>6859</v>
      </c>
      <c r="B4244">
        <v>5841773</v>
      </c>
      <c r="C4244" t="s">
        <v>7118</v>
      </c>
      <c r="D4244" s="11">
        <v>46041</v>
      </c>
      <c r="E4244" t="s">
        <v>7347</v>
      </c>
      <c r="F4244" t="s">
        <v>5911</v>
      </c>
      <c r="G4244" t="s">
        <v>2787</v>
      </c>
      <c r="H4244" t="str">
        <f>IF(_xlfn.XLOOKUP(E4244,LD_01[DOCUMENTO],LD_01[REVISÃO])=F4244,"VIGENTE","OBSOLETO")</f>
        <v>VIGENTE</v>
      </c>
      <c r="I4244" t="s">
        <v>7477</v>
      </c>
      <c r="J4244" t="s">
        <v>5915</v>
      </c>
      <c r="K4244" t="str">
        <f t="shared" si="252"/>
        <v>MSV-163MS-373-385</v>
      </c>
      <c r="L4244" t="str">
        <f>_xlfn.XLOOKUP(E4244,LD_PROJETOS!A:A,LD_PROJETOS!H:H)</f>
        <v>PA</v>
      </c>
      <c r="M4244" t="str">
        <f t="shared" si="253"/>
        <v/>
      </c>
      <c r="N4244" t="str">
        <f t="shared" si="254"/>
        <v>C:\Users\luis.nunes\OneDrive - ATERPA\00.SERVIDOR\SALA TÉCNICA\00.PROJETOS\02.DOCUMENTOS\ANO 02\MSV-163MS-373-385\PA</v>
      </c>
    </row>
    <row r="4245" spans="1:14" x14ac:dyDescent="0.3">
      <c r="A4245" t="s">
        <v>6860</v>
      </c>
      <c r="B4245">
        <v>277372</v>
      </c>
      <c r="C4245" t="s">
        <v>7118</v>
      </c>
      <c r="D4245" s="11">
        <v>46041</v>
      </c>
      <c r="E4245" t="s">
        <v>7347</v>
      </c>
      <c r="F4245" t="s">
        <v>5911</v>
      </c>
      <c r="G4245" t="s">
        <v>2788</v>
      </c>
      <c r="H4245" t="str">
        <f>IF(_xlfn.XLOOKUP(E4245,LD_01[DOCUMENTO],LD_01[REVISÃO])=F4245,"VIGENTE","OBSOLETO")</f>
        <v>VIGENTE</v>
      </c>
      <c r="I4245" t="s">
        <v>7477</v>
      </c>
      <c r="J4245" t="s">
        <v>5915</v>
      </c>
      <c r="K4245" t="str">
        <f t="shared" si="252"/>
        <v>MSV-163MS-373-385</v>
      </c>
      <c r="L4245" t="str">
        <f>_xlfn.XLOOKUP(E4245,LD_PROJETOS!A:A,LD_PROJETOS!H:H)</f>
        <v>PA</v>
      </c>
      <c r="M4245" t="str">
        <f t="shared" si="253"/>
        <v/>
      </c>
      <c r="N4245" t="str">
        <f t="shared" si="254"/>
        <v>C:\Users\luis.nunes\OneDrive - ATERPA\00.SERVIDOR\SALA TÉCNICA\00.PROJETOS\02.DOCUMENTOS\ANO 02\MSV-163MS-373-385\PA</v>
      </c>
    </row>
    <row r="4246" spans="1:14" x14ac:dyDescent="0.3">
      <c r="A4246" t="s">
        <v>6861</v>
      </c>
      <c r="B4246">
        <v>1616833</v>
      </c>
      <c r="C4246" t="s">
        <v>7118</v>
      </c>
      <c r="D4246" s="11">
        <v>46041</v>
      </c>
      <c r="E4246" t="s">
        <v>7348</v>
      </c>
      <c r="F4246" t="s">
        <v>5911</v>
      </c>
      <c r="G4246" t="s">
        <v>2787</v>
      </c>
      <c r="H4246" t="str">
        <f>IF(_xlfn.XLOOKUP(E4246,LD_01[DOCUMENTO],LD_01[REVISÃO])=F4246,"VIGENTE","OBSOLETO")</f>
        <v>VIGENTE</v>
      </c>
      <c r="I4246" t="s">
        <v>7477</v>
      </c>
      <c r="J4246" t="s">
        <v>5915</v>
      </c>
      <c r="K4246" t="str">
        <f t="shared" si="252"/>
        <v>MSV-163MS-373-385</v>
      </c>
      <c r="L4246" t="str">
        <f>_xlfn.XLOOKUP(E4246,LD_PROJETOS!A:A,LD_PROJETOS!H:H)</f>
        <v>PA</v>
      </c>
      <c r="M4246" t="str">
        <f t="shared" si="253"/>
        <v/>
      </c>
      <c r="N4246" t="str">
        <f t="shared" si="254"/>
        <v>C:\Users\luis.nunes\OneDrive - ATERPA\00.SERVIDOR\SALA TÉCNICA\00.PROJETOS\02.DOCUMENTOS\ANO 02\MSV-163MS-373-385\PA</v>
      </c>
    </row>
    <row r="4247" spans="1:14" x14ac:dyDescent="0.3">
      <c r="A4247" t="s">
        <v>6862</v>
      </c>
      <c r="B4247">
        <v>1054621</v>
      </c>
      <c r="C4247" t="s">
        <v>7118</v>
      </c>
      <c r="D4247" s="11">
        <v>46041</v>
      </c>
      <c r="E4247" t="s">
        <v>7348</v>
      </c>
      <c r="F4247" t="s">
        <v>5911</v>
      </c>
      <c r="G4247" t="s">
        <v>2788</v>
      </c>
      <c r="H4247" t="str">
        <f>IF(_xlfn.XLOOKUP(E4247,LD_01[DOCUMENTO],LD_01[REVISÃO])=F4247,"VIGENTE","OBSOLETO")</f>
        <v>VIGENTE</v>
      </c>
      <c r="I4247" t="s">
        <v>7477</v>
      </c>
      <c r="J4247" t="s">
        <v>5915</v>
      </c>
      <c r="K4247" t="str">
        <f t="shared" si="252"/>
        <v>MSV-163MS-373-385</v>
      </c>
      <c r="L4247" t="str">
        <f>_xlfn.XLOOKUP(E4247,LD_PROJETOS!A:A,LD_PROJETOS!H:H)</f>
        <v>PA</v>
      </c>
      <c r="M4247" t="str">
        <f t="shared" si="253"/>
        <v/>
      </c>
      <c r="N4247" t="str">
        <f t="shared" si="254"/>
        <v>C:\Users\luis.nunes\OneDrive - ATERPA\00.SERVIDOR\SALA TÉCNICA\00.PROJETOS\02.DOCUMENTOS\ANO 02\MSV-163MS-373-385\PA</v>
      </c>
    </row>
    <row r="4248" spans="1:14" x14ac:dyDescent="0.3">
      <c r="A4248" t="s">
        <v>6863</v>
      </c>
      <c r="B4248">
        <v>5944633</v>
      </c>
      <c r="C4248" t="s">
        <v>7118</v>
      </c>
      <c r="D4248" s="11">
        <v>46041</v>
      </c>
      <c r="E4248" t="s">
        <v>7349</v>
      </c>
      <c r="F4248" t="s">
        <v>5911</v>
      </c>
      <c r="G4248" t="s">
        <v>2787</v>
      </c>
      <c r="H4248" t="str">
        <f>IF(_xlfn.XLOOKUP(E4248,LD_01[DOCUMENTO],LD_01[REVISÃO])=F4248,"VIGENTE","OBSOLETO")</f>
        <v>VIGENTE</v>
      </c>
      <c r="I4248" t="s">
        <v>7477</v>
      </c>
      <c r="J4248" t="s">
        <v>5915</v>
      </c>
      <c r="K4248" t="str">
        <f t="shared" si="252"/>
        <v>MSV-163MS-373-385</v>
      </c>
      <c r="L4248" t="str">
        <f>_xlfn.XLOOKUP(E4248,LD_PROJETOS!A:A,LD_PROJETOS!H:H)</f>
        <v>PA</v>
      </c>
      <c r="M4248" t="str">
        <f t="shared" si="253"/>
        <v/>
      </c>
      <c r="N4248" t="str">
        <f t="shared" si="254"/>
        <v>C:\Users\luis.nunes\OneDrive - ATERPA\00.SERVIDOR\SALA TÉCNICA\00.PROJETOS\02.DOCUMENTOS\ANO 02\MSV-163MS-373-385\PA</v>
      </c>
    </row>
    <row r="4249" spans="1:14" x14ac:dyDescent="0.3">
      <c r="A4249" t="s">
        <v>6864</v>
      </c>
      <c r="B4249">
        <v>243274</v>
      </c>
      <c r="C4249" t="s">
        <v>7118</v>
      </c>
      <c r="D4249" s="11">
        <v>46041</v>
      </c>
      <c r="E4249" t="s">
        <v>7349</v>
      </c>
      <c r="F4249" t="s">
        <v>5911</v>
      </c>
      <c r="G4249" t="s">
        <v>2788</v>
      </c>
      <c r="H4249" t="str">
        <f>IF(_xlfn.XLOOKUP(E4249,LD_01[DOCUMENTO],LD_01[REVISÃO])=F4249,"VIGENTE","OBSOLETO")</f>
        <v>VIGENTE</v>
      </c>
      <c r="I4249" t="s">
        <v>7477</v>
      </c>
      <c r="J4249" t="s">
        <v>5915</v>
      </c>
      <c r="K4249" t="str">
        <f t="shared" si="252"/>
        <v>MSV-163MS-373-385</v>
      </c>
      <c r="L4249" t="str">
        <f>_xlfn.XLOOKUP(E4249,LD_PROJETOS!A:A,LD_PROJETOS!H:H)</f>
        <v>PA</v>
      </c>
      <c r="M4249" t="str">
        <f t="shared" si="253"/>
        <v/>
      </c>
      <c r="N4249" t="str">
        <f t="shared" si="254"/>
        <v>C:\Users\luis.nunes\OneDrive - ATERPA\00.SERVIDOR\SALA TÉCNICA\00.PROJETOS\02.DOCUMENTOS\ANO 02\MSV-163MS-373-385\PA</v>
      </c>
    </row>
    <row r="4250" spans="1:14" x14ac:dyDescent="0.3">
      <c r="A4250" t="s">
        <v>6865</v>
      </c>
      <c r="B4250">
        <v>2902816</v>
      </c>
      <c r="C4250" t="s">
        <v>7118</v>
      </c>
      <c r="D4250" s="11">
        <v>46041</v>
      </c>
      <c r="E4250" t="s">
        <v>7350</v>
      </c>
      <c r="F4250" t="s">
        <v>5909</v>
      </c>
      <c r="G4250" t="s">
        <v>3477</v>
      </c>
      <c r="H4250" s="13" t="s">
        <v>7539</v>
      </c>
      <c r="I4250" t="s">
        <v>7477</v>
      </c>
      <c r="J4250" t="s">
        <v>5915</v>
      </c>
      <c r="K4250" t="str">
        <f t="shared" si="252"/>
        <v>MSV-163MS-373-385</v>
      </c>
      <c r="L4250" t="e">
        <f>_xlfn.XLOOKUP(E4250,LD_PROJETOS!A:A,LD_PROJETOS!H:H)</f>
        <v>#N/A</v>
      </c>
      <c r="M4250" t="str">
        <f t="shared" si="253"/>
        <v/>
      </c>
      <c r="N4250" t="e">
        <f t="shared" si="254"/>
        <v>#N/A</v>
      </c>
    </row>
    <row r="4251" spans="1:14" x14ac:dyDescent="0.3">
      <c r="A4251" t="s">
        <v>6866</v>
      </c>
      <c r="B4251">
        <v>1123338</v>
      </c>
      <c r="C4251" t="s">
        <v>7118</v>
      </c>
      <c r="D4251" s="11">
        <v>46041</v>
      </c>
      <c r="E4251" t="s">
        <v>7351</v>
      </c>
      <c r="F4251" t="s">
        <v>5909</v>
      </c>
      <c r="G4251" t="s">
        <v>2788</v>
      </c>
      <c r="H4251" t="str">
        <f>IF(_xlfn.XLOOKUP(E4251,LD_01[DOCUMENTO],LD_01[REVISÃO])=F4251,"VIGENTE","OBSOLETO")</f>
        <v>VIGENTE</v>
      </c>
      <c r="I4251" t="s">
        <v>7477</v>
      </c>
      <c r="J4251" t="s">
        <v>5915</v>
      </c>
      <c r="K4251" t="str">
        <f t="shared" si="252"/>
        <v>MSV-163MS-373-385</v>
      </c>
      <c r="L4251" t="str">
        <f>_xlfn.XLOOKUP(E4251,LD_PROJETOS!A:A,LD_PROJETOS!H:H)</f>
        <v>PA</v>
      </c>
      <c r="M4251" t="str">
        <f t="shared" si="253"/>
        <v/>
      </c>
      <c r="N4251" t="str">
        <f t="shared" si="254"/>
        <v>C:\Users\luis.nunes\OneDrive - ATERPA\00.SERVIDOR\SALA TÉCNICA\00.PROJETOS\02.DOCUMENTOS\ANO 02\MSV-163MS-373-385\PA</v>
      </c>
    </row>
    <row r="4252" spans="1:14" x14ac:dyDescent="0.3">
      <c r="A4252" t="s">
        <v>6867</v>
      </c>
      <c r="B4252">
        <v>4669102</v>
      </c>
      <c r="C4252" t="s">
        <v>7118</v>
      </c>
      <c r="D4252" s="11">
        <v>46041</v>
      </c>
      <c r="E4252" t="s">
        <v>7352</v>
      </c>
      <c r="F4252" t="s">
        <v>5909</v>
      </c>
      <c r="G4252" t="s">
        <v>2787</v>
      </c>
      <c r="H4252" t="str">
        <f>IF(_xlfn.XLOOKUP(E4252,LD_01[DOCUMENTO],LD_01[REVISÃO])=F4252,"VIGENTE","OBSOLETO")</f>
        <v>VIGENTE</v>
      </c>
      <c r="I4252" t="s">
        <v>7477</v>
      </c>
      <c r="J4252" t="s">
        <v>5915</v>
      </c>
      <c r="K4252" t="str">
        <f t="shared" si="252"/>
        <v>MSV-163MS-373-385</v>
      </c>
      <c r="L4252" t="str">
        <f>_xlfn.XLOOKUP(E4252,LD_PROJETOS!A:A,LD_PROJETOS!H:H)</f>
        <v>PV</v>
      </c>
      <c r="M4252" t="str">
        <f t="shared" si="253"/>
        <v/>
      </c>
      <c r="N4252" t="str">
        <f t="shared" si="254"/>
        <v>C:\Users\luis.nunes\OneDrive - ATERPA\00.SERVIDOR\SALA TÉCNICA\00.PROJETOS\02.DOCUMENTOS\ANO 02\MSV-163MS-373-385\PV</v>
      </c>
    </row>
    <row r="4253" spans="1:14" x14ac:dyDescent="0.3">
      <c r="A4253" t="s">
        <v>6868</v>
      </c>
      <c r="B4253">
        <v>543403</v>
      </c>
      <c r="C4253" t="s">
        <v>7118</v>
      </c>
      <c r="D4253" s="11">
        <v>46041</v>
      </c>
      <c r="E4253" t="s">
        <v>7352</v>
      </c>
      <c r="F4253" t="s">
        <v>5909</v>
      </c>
      <c r="G4253" t="s">
        <v>2788</v>
      </c>
      <c r="H4253" t="str">
        <f>IF(_xlfn.XLOOKUP(E4253,LD_01[DOCUMENTO],LD_01[REVISÃO])=F4253,"VIGENTE","OBSOLETO")</f>
        <v>VIGENTE</v>
      </c>
      <c r="I4253" t="s">
        <v>7477</v>
      </c>
      <c r="J4253" t="s">
        <v>5915</v>
      </c>
      <c r="K4253" t="str">
        <f t="shared" si="252"/>
        <v>MSV-163MS-373-385</v>
      </c>
      <c r="L4253" t="str">
        <f>_xlfn.XLOOKUP(E4253,LD_PROJETOS!A:A,LD_PROJETOS!H:H)</f>
        <v>PV</v>
      </c>
      <c r="M4253" t="str">
        <f t="shared" si="253"/>
        <v/>
      </c>
      <c r="N4253" t="str">
        <f t="shared" si="254"/>
        <v>C:\Users\luis.nunes\OneDrive - ATERPA\00.SERVIDOR\SALA TÉCNICA\00.PROJETOS\02.DOCUMENTOS\ANO 02\MSV-163MS-373-385\PV</v>
      </c>
    </row>
    <row r="4254" spans="1:14" x14ac:dyDescent="0.3">
      <c r="A4254" t="s">
        <v>6869</v>
      </c>
      <c r="B4254">
        <v>4739397</v>
      </c>
      <c r="C4254" t="s">
        <v>7118</v>
      </c>
      <c r="D4254" s="11">
        <v>46041</v>
      </c>
      <c r="E4254" t="s">
        <v>7353</v>
      </c>
      <c r="F4254" t="s">
        <v>5909</v>
      </c>
      <c r="G4254" t="s">
        <v>2787</v>
      </c>
      <c r="H4254" t="str">
        <f>IF(_xlfn.XLOOKUP(E4254,LD_01[DOCUMENTO],LD_01[REVISÃO])=F4254,"VIGENTE","OBSOLETO")</f>
        <v>VIGENTE</v>
      </c>
      <c r="I4254" t="s">
        <v>7477</v>
      </c>
      <c r="J4254" t="s">
        <v>5915</v>
      </c>
      <c r="K4254" t="str">
        <f t="shared" si="252"/>
        <v>MSV-163MS-373-385</v>
      </c>
      <c r="L4254" t="str">
        <f>_xlfn.XLOOKUP(E4254,LD_PROJETOS!A:A,LD_PROJETOS!H:H)</f>
        <v>PV</v>
      </c>
      <c r="M4254" t="str">
        <f t="shared" si="253"/>
        <v/>
      </c>
      <c r="N4254" t="str">
        <f t="shared" si="254"/>
        <v>C:\Users\luis.nunes\OneDrive - ATERPA\00.SERVIDOR\SALA TÉCNICA\00.PROJETOS\02.DOCUMENTOS\ANO 02\MSV-163MS-373-385\PV</v>
      </c>
    </row>
    <row r="4255" spans="1:14" x14ac:dyDescent="0.3">
      <c r="A4255" t="s">
        <v>6870</v>
      </c>
      <c r="B4255">
        <v>563194</v>
      </c>
      <c r="C4255" t="s">
        <v>7118</v>
      </c>
      <c r="D4255" s="11">
        <v>46041</v>
      </c>
      <c r="E4255" t="s">
        <v>7353</v>
      </c>
      <c r="F4255" t="s">
        <v>5909</v>
      </c>
      <c r="G4255" t="s">
        <v>2788</v>
      </c>
      <c r="H4255" t="str">
        <f>IF(_xlfn.XLOOKUP(E4255,LD_01[DOCUMENTO],LD_01[REVISÃO])=F4255,"VIGENTE","OBSOLETO")</f>
        <v>VIGENTE</v>
      </c>
      <c r="I4255" t="s">
        <v>7477</v>
      </c>
      <c r="J4255" t="s">
        <v>5915</v>
      </c>
      <c r="K4255" t="str">
        <f t="shared" si="252"/>
        <v>MSV-163MS-373-385</v>
      </c>
      <c r="L4255" t="str">
        <f>_xlfn.XLOOKUP(E4255,LD_PROJETOS!A:A,LD_PROJETOS!H:H)</f>
        <v>PV</v>
      </c>
      <c r="M4255" t="str">
        <f t="shared" si="253"/>
        <v/>
      </c>
      <c r="N4255" t="str">
        <f t="shared" si="254"/>
        <v>C:\Users\luis.nunes\OneDrive - ATERPA\00.SERVIDOR\SALA TÉCNICA\00.PROJETOS\02.DOCUMENTOS\ANO 02\MSV-163MS-373-385\PV</v>
      </c>
    </row>
    <row r="4256" spans="1:14" x14ac:dyDescent="0.3">
      <c r="A4256" t="s">
        <v>6871</v>
      </c>
      <c r="B4256">
        <v>4739937</v>
      </c>
      <c r="C4256" t="s">
        <v>7118</v>
      </c>
      <c r="D4256" s="11">
        <v>46041</v>
      </c>
      <c r="E4256" t="s">
        <v>7354</v>
      </c>
      <c r="F4256" t="s">
        <v>5909</v>
      </c>
      <c r="G4256" t="s">
        <v>2787</v>
      </c>
      <c r="H4256" t="str">
        <f>IF(_xlfn.XLOOKUP(E4256,LD_01[DOCUMENTO],LD_01[REVISÃO])=F4256,"VIGENTE","OBSOLETO")</f>
        <v>VIGENTE</v>
      </c>
      <c r="I4256" t="s">
        <v>7477</v>
      </c>
      <c r="J4256" t="s">
        <v>5915</v>
      </c>
      <c r="K4256" t="str">
        <f t="shared" si="252"/>
        <v>MSV-163MS-373-385</v>
      </c>
      <c r="L4256" t="str">
        <f>_xlfn.XLOOKUP(E4256,LD_PROJETOS!A:A,LD_PROJETOS!H:H)</f>
        <v>PV</v>
      </c>
      <c r="M4256" t="str">
        <f t="shared" si="253"/>
        <v/>
      </c>
      <c r="N4256" t="str">
        <f t="shared" si="254"/>
        <v>C:\Users\luis.nunes\OneDrive - ATERPA\00.SERVIDOR\SALA TÉCNICA\00.PROJETOS\02.DOCUMENTOS\ANO 02\MSV-163MS-373-385\PV</v>
      </c>
    </row>
    <row r="4257" spans="1:14" x14ac:dyDescent="0.3">
      <c r="A4257" t="s">
        <v>6872</v>
      </c>
      <c r="B4257">
        <v>496486</v>
      </c>
      <c r="C4257" t="s">
        <v>7118</v>
      </c>
      <c r="D4257" s="11">
        <v>46041</v>
      </c>
      <c r="E4257" t="s">
        <v>7354</v>
      </c>
      <c r="F4257" t="s">
        <v>5909</v>
      </c>
      <c r="G4257" t="s">
        <v>2788</v>
      </c>
      <c r="H4257" t="str">
        <f>IF(_xlfn.XLOOKUP(E4257,LD_01[DOCUMENTO],LD_01[REVISÃO])=F4257,"VIGENTE","OBSOLETO")</f>
        <v>VIGENTE</v>
      </c>
      <c r="I4257" t="s">
        <v>7477</v>
      </c>
      <c r="J4257" t="s">
        <v>5915</v>
      </c>
      <c r="K4257" t="str">
        <f t="shared" si="252"/>
        <v>MSV-163MS-373-385</v>
      </c>
      <c r="L4257" t="str">
        <f>_xlfn.XLOOKUP(E4257,LD_PROJETOS!A:A,LD_PROJETOS!H:H)</f>
        <v>PV</v>
      </c>
      <c r="M4257" t="str">
        <f t="shared" si="253"/>
        <v/>
      </c>
      <c r="N4257" t="str">
        <f t="shared" si="254"/>
        <v>C:\Users\luis.nunes\OneDrive - ATERPA\00.SERVIDOR\SALA TÉCNICA\00.PROJETOS\02.DOCUMENTOS\ANO 02\MSV-163MS-373-385\PV</v>
      </c>
    </row>
    <row r="4258" spans="1:14" x14ac:dyDescent="0.3">
      <c r="A4258" t="s">
        <v>6873</v>
      </c>
      <c r="B4258">
        <v>4739809</v>
      </c>
      <c r="C4258" t="s">
        <v>7118</v>
      </c>
      <c r="D4258" s="11">
        <v>46041</v>
      </c>
      <c r="E4258" t="s">
        <v>7355</v>
      </c>
      <c r="F4258" t="s">
        <v>5909</v>
      </c>
      <c r="G4258" t="s">
        <v>2787</v>
      </c>
      <c r="H4258" t="str">
        <f>IF(_xlfn.XLOOKUP(E4258,LD_01[DOCUMENTO],LD_01[REVISÃO])=F4258,"VIGENTE","OBSOLETO")</f>
        <v>VIGENTE</v>
      </c>
      <c r="I4258" t="s">
        <v>7477</v>
      </c>
      <c r="J4258" t="s">
        <v>5915</v>
      </c>
      <c r="K4258" t="str">
        <f t="shared" si="252"/>
        <v>MSV-163MS-373-385</v>
      </c>
      <c r="L4258" t="str">
        <f>_xlfn.XLOOKUP(E4258,LD_PROJETOS!A:A,LD_PROJETOS!H:H)</f>
        <v>PV</v>
      </c>
      <c r="M4258" t="str">
        <f t="shared" si="253"/>
        <v/>
      </c>
      <c r="N4258" t="str">
        <f t="shared" si="254"/>
        <v>C:\Users\luis.nunes\OneDrive - ATERPA\00.SERVIDOR\SALA TÉCNICA\00.PROJETOS\02.DOCUMENTOS\ANO 02\MSV-163MS-373-385\PV</v>
      </c>
    </row>
    <row r="4259" spans="1:14" x14ac:dyDescent="0.3">
      <c r="A4259" t="s">
        <v>6874</v>
      </c>
      <c r="B4259">
        <v>488602</v>
      </c>
      <c r="C4259" t="s">
        <v>7118</v>
      </c>
      <c r="D4259" s="11">
        <v>46041</v>
      </c>
      <c r="E4259" t="s">
        <v>7355</v>
      </c>
      <c r="F4259" t="s">
        <v>5909</v>
      </c>
      <c r="G4259" t="s">
        <v>2788</v>
      </c>
      <c r="H4259" t="str">
        <f>IF(_xlfn.XLOOKUP(E4259,LD_01[DOCUMENTO],LD_01[REVISÃO])=F4259,"VIGENTE","OBSOLETO")</f>
        <v>VIGENTE</v>
      </c>
      <c r="I4259" t="s">
        <v>7477</v>
      </c>
      <c r="J4259" t="s">
        <v>5915</v>
      </c>
      <c r="K4259" t="str">
        <f t="shared" si="252"/>
        <v>MSV-163MS-373-385</v>
      </c>
      <c r="L4259" t="str">
        <f>_xlfn.XLOOKUP(E4259,LD_PROJETOS!A:A,LD_PROJETOS!H:H)</f>
        <v>PV</v>
      </c>
      <c r="M4259" t="str">
        <f t="shared" si="253"/>
        <v/>
      </c>
      <c r="N4259" t="str">
        <f t="shared" si="254"/>
        <v>C:\Users\luis.nunes\OneDrive - ATERPA\00.SERVIDOR\SALA TÉCNICA\00.PROJETOS\02.DOCUMENTOS\ANO 02\MSV-163MS-373-385\PV</v>
      </c>
    </row>
    <row r="4260" spans="1:14" x14ac:dyDescent="0.3">
      <c r="A4260" t="s">
        <v>6875</v>
      </c>
      <c r="B4260">
        <v>4739425</v>
      </c>
      <c r="C4260" t="s">
        <v>7118</v>
      </c>
      <c r="D4260" s="11">
        <v>46041</v>
      </c>
      <c r="E4260" t="s">
        <v>7356</v>
      </c>
      <c r="F4260" t="s">
        <v>5909</v>
      </c>
      <c r="G4260" t="s">
        <v>2787</v>
      </c>
      <c r="H4260" t="str">
        <f>IF(_xlfn.XLOOKUP(E4260,LD_01[DOCUMENTO],LD_01[REVISÃO])=F4260,"VIGENTE","OBSOLETO")</f>
        <v>VIGENTE</v>
      </c>
      <c r="I4260" t="s">
        <v>7477</v>
      </c>
      <c r="J4260" t="s">
        <v>5915</v>
      </c>
      <c r="K4260" t="str">
        <f t="shared" si="252"/>
        <v>MSV-163MS-373-385</v>
      </c>
      <c r="L4260" t="str">
        <f>_xlfn.XLOOKUP(E4260,LD_PROJETOS!A:A,LD_PROJETOS!H:H)</f>
        <v>PV</v>
      </c>
      <c r="M4260" t="str">
        <f t="shared" si="253"/>
        <v/>
      </c>
      <c r="N4260" t="str">
        <f t="shared" si="254"/>
        <v>C:\Users\luis.nunes\OneDrive - ATERPA\00.SERVIDOR\SALA TÉCNICA\00.PROJETOS\02.DOCUMENTOS\ANO 02\MSV-163MS-373-385\PV</v>
      </c>
    </row>
    <row r="4261" spans="1:14" x14ac:dyDescent="0.3">
      <c r="A4261" t="s">
        <v>6876</v>
      </c>
      <c r="B4261">
        <v>507330</v>
      </c>
      <c r="C4261" t="s">
        <v>7118</v>
      </c>
      <c r="D4261" s="11">
        <v>46041</v>
      </c>
      <c r="E4261" t="s">
        <v>7356</v>
      </c>
      <c r="F4261" t="s">
        <v>5909</v>
      </c>
      <c r="G4261" t="s">
        <v>2788</v>
      </c>
      <c r="H4261" t="str">
        <f>IF(_xlfn.XLOOKUP(E4261,LD_01[DOCUMENTO],LD_01[REVISÃO])=F4261,"VIGENTE","OBSOLETO")</f>
        <v>VIGENTE</v>
      </c>
      <c r="I4261" t="s">
        <v>7477</v>
      </c>
      <c r="J4261" t="s">
        <v>5915</v>
      </c>
      <c r="K4261" t="str">
        <f t="shared" si="252"/>
        <v>MSV-163MS-373-385</v>
      </c>
      <c r="L4261" t="str">
        <f>_xlfn.XLOOKUP(E4261,LD_PROJETOS!A:A,LD_PROJETOS!H:H)</f>
        <v>PV</v>
      </c>
      <c r="M4261" t="str">
        <f t="shared" si="253"/>
        <v/>
      </c>
      <c r="N4261" t="str">
        <f t="shared" si="254"/>
        <v>C:\Users\luis.nunes\OneDrive - ATERPA\00.SERVIDOR\SALA TÉCNICA\00.PROJETOS\02.DOCUMENTOS\ANO 02\MSV-163MS-373-385\PV</v>
      </c>
    </row>
    <row r="4262" spans="1:14" x14ac:dyDescent="0.3">
      <c r="A4262" t="s">
        <v>6877</v>
      </c>
      <c r="B4262">
        <v>4739777</v>
      </c>
      <c r="C4262" t="s">
        <v>7118</v>
      </c>
      <c r="D4262" s="11">
        <v>46041</v>
      </c>
      <c r="E4262" t="s">
        <v>7357</v>
      </c>
      <c r="F4262" t="s">
        <v>5909</v>
      </c>
      <c r="G4262" t="s">
        <v>2787</v>
      </c>
      <c r="H4262" t="str">
        <f>IF(_xlfn.XLOOKUP(E4262,LD_01[DOCUMENTO],LD_01[REVISÃO])=F4262,"VIGENTE","OBSOLETO")</f>
        <v>VIGENTE</v>
      </c>
      <c r="I4262" t="s">
        <v>7477</v>
      </c>
      <c r="J4262" t="s">
        <v>5915</v>
      </c>
      <c r="K4262" t="str">
        <f t="shared" si="252"/>
        <v>MSV-163MS-373-385</v>
      </c>
      <c r="L4262" t="str">
        <f>_xlfn.XLOOKUP(E4262,LD_PROJETOS!A:A,LD_PROJETOS!H:H)</f>
        <v>PV</v>
      </c>
      <c r="M4262" t="str">
        <f t="shared" si="253"/>
        <v/>
      </c>
      <c r="N4262" t="str">
        <f t="shared" si="254"/>
        <v>C:\Users\luis.nunes\OneDrive - ATERPA\00.SERVIDOR\SALA TÉCNICA\00.PROJETOS\02.DOCUMENTOS\ANO 02\MSV-163MS-373-385\PV</v>
      </c>
    </row>
    <row r="4263" spans="1:14" x14ac:dyDescent="0.3">
      <c r="A4263" t="s">
        <v>6878</v>
      </c>
      <c r="B4263">
        <v>516825</v>
      </c>
      <c r="C4263" t="s">
        <v>7118</v>
      </c>
      <c r="D4263" s="11">
        <v>46041</v>
      </c>
      <c r="E4263" t="s">
        <v>7357</v>
      </c>
      <c r="F4263" t="s">
        <v>5909</v>
      </c>
      <c r="G4263" t="s">
        <v>2788</v>
      </c>
      <c r="H4263" t="str">
        <f>IF(_xlfn.XLOOKUP(E4263,LD_01[DOCUMENTO],LD_01[REVISÃO])=F4263,"VIGENTE","OBSOLETO")</f>
        <v>VIGENTE</v>
      </c>
      <c r="I4263" t="s">
        <v>7477</v>
      </c>
      <c r="J4263" t="s">
        <v>5915</v>
      </c>
      <c r="K4263" t="str">
        <f t="shared" si="252"/>
        <v>MSV-163MS-373-385</v>
      </c>
      <c r="L4263" t="str">
        <f>_xlfn.XLOOKUP(E4263,LD_PROJETOS!A:A,LD_PROJETOS!H:H)</f>
        <v>PV</v>
      </c>
      <c r="M4263" t="str">
        <f t="shared" si="253"/>
        <v/>
      </c>
      <c r="N4263" t="str">
        <f t="shared" si="254"/>
        <v>C:\Users\luis.nunes\OneDrive - ATERPA\00.SERVIDOR\SALA TÉCNICA\00.PROJETOS\02.DOCUMENTOS\ANO 02\MSV-163MS-373-385\PV</v>
      </c>
    </row>
    <row r="4264" spans="1:14" x14ac:dyDescent="0.3">
      <c r="A4264" t="s">
        <v>6879</v>
      </c>
      <c r="B4264">
        <v>4739809</v>
      </c>
      <c r="C4264" t="s">
        <v>7118</v>
      </c>
      <c r="D4264" s="11">
        <v>46041</v>
      </c>
      <c r="E4264" t="s">
        <v>7358</v>
      </c>
      <c r="F4264" t="s">
        <v>5909</v>
      </c>
      <c r="G4264" t="s">
        <v>2787</v>
      </c>
      <c r="H4264" t="str">
        <f>IF(_xlfn.XLOOKUP(E4264,LD_01[DOCUMENTO],LD_01[REVISÃO])=F4264,"VIGENTE","OBSOLETO")</f>
        <v>VIGENTE</v>
      </c>
      <c r="I4264" t="s">
        <v>7477</v>
      </c>
      <c r="J4264" t="s">
        <v>5915</v>
      </c>
      <c r="K4264" t="str">
        <f t="shared" si="252"/>
        <v>MSV-163MS-373-385</v>
      </c>
      <c r="L4264" t="str">
        <f>_xlfn.XLOOKUP(E4264,LD_PROJETOS!A:A,LD_PROJETOS!H:H)</f>
        <v>PV</v>
      </c>
      <c r="M4264" t="str">
        <f t="shared" si="253"/>
        <v/>
      </c>
      <c r="N4264" t="str">
        <f t="shared" si="254"/>
        <v>C:\Users\luis.nunes\OneDrive - ATERPA\00.SERVIDOR\SALA TÉCNICA\00.PROJETOS\02.DOCUMENTOS\ANO 02\MSV-163MS-373-385\PV</v>
      </c>
    </row>
    <row r="4265" spans="1:14" x14ac:dyDescent="0.3">
      <c r="A4265" t="s">
        <v>6880</v>
      </c>
      <c r="B4265">
        <v>540489</v>
      </c>
      <c r="C4265" t="s">
        <v>7118</v>
      </c>
      <c r="D4265" s="11">
        <v>46041</v>
      </c>
      <c r="E4265" t="s">
        <v>7358</v>
      </c>
      <c r="F4265" t="s">
        <v>5909</v>
      </c>
      <c r="G4265" t="s">
        <v>2788</v>
      </c>
      <c r="H4265" t="str">
        <f>IF(_xlfn.XLOOKUP(E4265,LD_01[DOCUMENTO],LD_01[REVISÃO])=F4265,"VIGENTE","OBSOLETO")</f>
        <v>VIGENTE</v>
      </c>
      <c r="I4265" t="s">
        <v>7477</v>
      </c>
      <c r="J4265" t="s">
        <v>5915</v>
      </c>
      <c r="K4265" t="str">
        <f t="shared" si="252"/>
        <v>MSV-163MS-373-385</v>
      </c>
      <c r="L4265" t="str">
        <f>_xlfn.XLOOKUP(E4265,LD_PROJETOS!A:A,LD_PROJETOS!H:H)</f>
        <v>PV</v>
      </c>
      <c r="M4265" t="str">
        <f t="shared" si="253"/>
        <v/>
      </c>
      <c r="N4265" t="str">
        <f t="shared" si="254"/>
        <v>C:\Users\luis.nunes\OneDrive - ATERPA\00.SERVIDOR\SALA TÉCNICA\00.PROJETOS\02.DOCUMENTOS\ANO 02\MSV-163MS-373-385\PV</v>
      </c>
    </row>
    <row r="4266" spans="1:14" x14ac:dyDescent="0.3">
      <c r="A4266" t="s">
        <v>6881</v>
      </c>
      <c r="B4266">
        <v>4739425</v>
      </c>
      <c r="C4266" t="s">
        <v>7118</v>
      </c>
      <c r="D4266" s="11">
        <v>46041</v>
      </c>
      <c r="E4266" t="s">
        <v>7359</v>
      </c>
      <c r="F4266" t="s">
        <v>5909</v>
      </c>
      <c r="G4266" t="s">
        <v>2787</v>
      </c>
      <c r="H4266" t="str">
        <f>IF(_xlfn.XLOOKUP(E4266,LD_01[DOCUMENTO],LD_01[REVISÃO])=F4266,"VIGENTE","OBSOLETO")</f>
        <v>VIGENTE</v>
      </c>
      <c r="I4266" t="s">
        <v>7477</v>
      </c>
      <c r="J4266" t="s">
        <v>5915</v>
      </c>
      <c r="K4266" t="str">
        <f t="shared" si="252"/>
        <v>MSV-163MS-373-385</v>
      </c>
      <c r="L4266" t="str">
        <f>_xlfn.XLOOKUP(E4266,LD_PROJETOS!A:A,LD_PROJETOS!H:H)</f>
        <v>PV</v>
      </c>
      <c r="M4266" t="str">
        <f t="shared" si="253"/>
        <v/>
      </c>
      <c r="N4266" t="str">
        <f t="shared" si="254"/>
        <v>C:\Users\luis.nunes\OneDrive - ATERPA\00.SERVIDOR\SALA TÉCNICA\00.PROJETOS\02.DOCUMENTOS\ANO 02\MSV-163MS-373-385\PV</v>
      </c>
    </row>
    <row r="4267" spans="1:14" x14ac:dyDescent="0.3">
      <c r="A4267" t="s">
        <v>6882</v>
      </c>
      <c r="B4267">
        <v>539670</v>
      </c>
      <c r="C4267" t="s">
        <v>7118</v>
      </c>
      <c r="D4267" s="11">
        <v>46041</v>
      </c>
      <c r="E4267" t="s">
        <v>7359</v>
      </c>
      <c r="F4267" t="s">
        <v>5909</v>
      </c>
      <c r="G4267" t="s">
        <v>2788</v>
      </c>
      <c r="H4267" t="str">
        <f>IF(_xlfn.XLOOKUP(E4267,LD_01[DOCUMENTO],LD_01[REVISÃO])=F4267,"VIGENTE","OBSOLETO")</f>
        <v>VIGENTE</v>
      </c>
      <c r="I4267" t="s">
        <v>7477</v>
      </c>
      <c r="J4267" t="s">
        <v>5915</v>
      </c>
      <c r="K4267" t="str">
        <f t="shared" si="252"/>
        <v>MSV-163MS-373-385</v>
      </c>
      <c r="L4267" t="str">
        <f>_xlfn.XLOOKUP(E4267,LD_PROJETOS!A:A,LD_PROJETOS!H:H)</f>
        <v>PV</v>
      </c>
      <c r="M4267" t="str">
        <f t="shared" si="253"/>
        <v/>
      </c>
      <c r="N4267" t="str">
        <f t="shared" si="254"/>
        <v>C:\Users\luis.nunes\OneDrive - ATERPA\00.SERVIDOR\SALA TÉCNICA\00.PROJETOS\02.DOCUMENTOS\ANO 02\MSV-163MS-373-385\PV</v>
      </c>
    </row>
    <row r="4268" spans="1:14" x14ac:dyDescent="0.3">
      <c r="A4268" t="s">
        <v>6883</v>
      </c>
      <c r="B4268">
        <v>4738881</v>
      </c>
      <c r="C4268" t="s">
        <v>7118</v>
      </c>
      <c r="D4268" s="11">
        <v>46041</v>
      </c>
      <c r="E4268" t="s">
        <v>7360</v>
      </c>
      <c r="F4268" t="s">
        <v>5909</v>
      </c>
      <c r="G4268" t="s">
        <v>2787</v>
      </c>
      <c r="H4268" t="str">
        <f>IF(_xlfn.XLOOKUP(E4268,LD_01[DOCUMENTO],LD_01[REVISÃO])=F4268,"VIGENTE","OBSOLETO")</f>
        <v>VIGENTE</v>
      </c>
      <c r="I4268" t="s">
        <v>7477</v>
      </c>
      <c r="J4268" t="s">
        <v>5915</v>
      </c>
      <c r="K4268" t="str">
        <f t="shared" si="252"/>
        <v>MSV-163MS-373-385</v>
      </c>
      <c r="L4268" t="str">
        <f>_xlfn.XLOOKUP(E4268,LD_PROJETOS!A:A,LD_PROJETOS!H:H)</f>
        <v>PV</v>
      </c>
      <c r="M4268" t="str">
        <f t="shared" si="253"/>
        <v/>
      </c>
      <c r="N4268" t="str">
        <f t="shared" si="254"/>
        <v>C:\Users\luis.nunes\OneDrive - ATERPA\00.SERVIDOR\SALA TÉCNICA\00.PROJETOS\02.DOCUMENTOS\ANO 02\MSV-163MS-373-385\PV</v>
      </c>
    </row>
    <row r="4269" spans="1:14" x14ac:dyDescent="0.3">
      <c r="A4269" t="s">
        <v>6884</v>
      </c>
      <c r="B4269">
        <v>566357</v>
      </c>
      <c r="C4269" t="s">
        <v>7118</v>
      </c>
      <c r="D4269" s="11">
        <v>46041</v>
      </c>
      <c r="E4269" t="s">
        <v>7360</v>
      </c>
      <c r="F4269" t="s">
        <v>5909</v>
      </c>
      <c r="G4269" t="s">
        <v>2788</v>
      </c>
      <c r="H4269" t="str">
        <f>IF(_xlfn.XLOOKUP(E4269,LD_01[DOCUMENTO],LD_01[REVISÃO])=F4269,"VIGENTE","OBSOLETO")</f>
        <v>VIGENTE</v>
      </c>
      <c r="I4269" t="s">
        <v>7477</v>
      </c>
      <c r="J4269" t="s">
        <v>5915</v>
      </c>
      <c r="K4269" t="str">
        <f t="shared" si="252"/>
        <v>MSV-163MS-373-385</v>
      </c>
      <c r="L4269" t="str">
        <f>_xlfn.XLOOKUP(E4269,LD_PROJETOS!A:A,LD_PROJETOS!H:H)</f>
        <v>PV</v>
      </c>
      <c r="M4269" t="str">
        <f t="shared" si="253"/>
        <v/>
      </c>
      <c r="N4269" t="str">
        <f t="shared" si="254"/>
        <v>C:\Users\luis.nunes\OneDrive - ATERPA\00.SERVIDOR\SALA TÉCNICA\00.PROJETOS\02.DOCUMENTOS\ANO 02\MSV-163MS-373-385\PV</v>
      </c>
    </row>
    <row r="4270" spans="1:14" x14ac:dyDescent="0.3">
      <c r="A4270" t="s">
        <v>6885</v>
      </c>
      <c r="B4270">
        <v>4739581</v>
      </c>
      <c r="C4270" t="s">
        <v>7118</v>
      </c>
      <c r="D4270" s="11">
        <v>46041</v>
      </c>
      <c r="E4270" t="s">
        <v>7361</v>
      </c>
      <c r="F4270" t="s">
        <v>5909</v>
      </c>
      <c r="G4270" t="s">
        <v>2787</v>
      </c>
      <c r="H4270" t="str">
        <f>IF(_xlfn.XLOOKUP(E4270,LD_01[DOCUMENTO],LD_01[REVISÃO])=F4270,"VIGENTE","OBSOLETO")</f>
        <v>VIGENTE</v>
      </c>
      <c r="I4270" t="s">
        <v>7477</v>
      </c>
      <c r="J4270" t="s">
        <v>5915</v>
      </c>
      <c r="K4270" t="str">
        <f t="shared" si="252"/>
        <v>MSV-163MS-373-385</v>
      </c>
      <c r="L4270" t="str">
        <f>_xlfn.XLOOKUP(E4270,LD_PROJETOS!A:A,LD_PROJETOS!H:H)</f>
        <v>PV</v>
      </c>
      <c r="M4270" t="str">
        <f t="shared" si="253"/>
        <v/>
      </c>
      <c r="N4270" t="str">
        <f t="shared" si="254"/>
        <v>C:\Users\luis.nunes\OneDrive - ATERPA\00.SERVIDOR\SALA TÉCNICA\00.PROJETOS\02.DOCUMENTOS\ANO 02\MSV-163MS-373-385\PV</v>
      </c>
    </row>
    <row r="4271" spans="1:14" x14ac:dyDescent="0.3">
      <c r="A4271" t="s">
        <v>6886</v>
      </c>
      <c r="B4271">
        <v>574623</v>
      </c>
      <c r="C4271" t="s">
        <v>7118</v>
      </c>
      <c r="D4271" s="11">
        <v>46041</v>
      </c>
      <c r="E4271" t="s">
        <v>7361</v>
      </c>
      <c r="F4271" t="s">
        <v>5909</v>
      </c>
      <c r="G4271" t="s">
        <v>2788</v>
      </c>
      <c r="H4271" t="str">
        <f>IF(_xlfn.XLOOKUP(E4271,LD_01[DOCUMENTO],LD_01[REVISÃO])=F4271,"VIGENTE","OBSOLETO")</f>
        <v>VIGENTE</v>
      </c>
      <c r="I4271" t="s">
        <v>7477</v>
      </c>
      <c r="J4271" t="s">
        <v>5915</v>
      </c>
      <c r="K4271" t="str">
        <f t="shared" si="252"/>
        <v>MSV-163MS-373-385</v>
      </c>
      <c r="L4271" t="str">
        <f>_xlfn.XLOOKUP(E4271,LD_PROJETOS!A:A,LD_PROJETOS!H:H)</f>
        <v>PV</v>
      </c>
      <c r="M4271" t="str">
        <f t="shared" si="253"/>
        <v/>
      </c>
      <c r="N4271" t="str">
        <f t="shared" si="254"/>
        <v>C:\Users\luis.nunes\OneDrive - ATERPA\00.SERVIDOR\SALA TÉCNICA\00.PROJETOS\02.DOCUMENTOS\ANO 02\MSV-163MS-373-385\PV</v>
      </c>
    </row>
    <row r="4272" spans="1:14" x14ac:dyDescent="0.3">
      <c r="A4272" t="s">
        <v>6887</v>
      </c>
      <c r="B4272">
        <v>4740641</v>
      </c>
      <c r="C4272" t="s">
        <v>7118</v>
      </c>
      <c r="D4272" s="11">
        <v>46041</v>
      </c>
      <c r="E4272" t="s">
        <v>7362</v>
      </c>
      <c r="F4272" t="s">
        <v>5909</v>
      </c>
      <c r="G4272" t="s">
        <v>2787</v>
      </c>
      <c r="H4272" t="str">
        <f>IF(_xlfn.XLOOKUP(E4272,LD_01[DOCUMENTO],LD_01[REVISÃO])=F4272,"VIGENTE","OBSOLETO")</f>
        <v>VIGENTE</v>
      </c>
      <c r="I4272" t="s">
        <v>7477</v>
      </c>
      <c r="J4272" t="s">
        <v>5915</v>
      </c>
      <c r="K4272" t="str">
        <f t="shared" si="252"/>
        <v>MSV-163MS-373-385</v>
      </c>
      <c r="L4272" t="str">
        <f>_xlfn.XLOOKUP(E4272,LD_PROJETOS!A:A,LD_PROJETOS!H:H)</f>
        <v>PV</v>
      </c>
      <c r="M4272" t="str">
        <f t="shared" si="253"/>
        <v/>
      </c>
      <c r="N4272" t="str">
        <f t="shared" si="254"/>
        <v>C:\Users\luis.nunes\OneDrive - ATERPA\00.SERVIDOR\SALA TÉCNICA\00.PROJETOS\02.DOCUMENTOS\ANO 02\MSV-163MS-373-385\PV</v>
      </c>
    </row>
    <row r="4273" spans="1:14" x14ac:dyDescent="0.3">
      <c r="A4273" t="s">
        <v>6888</v>
      </c>
      <c r="B4273">
        <v>588006</v>
      </c>
      <c r="C4273" t="s">
        <v>7118</v>
      </c>
      <c r="D4273" s="11">
        <v>46041</v>
      </c>
      <c r="E4273" t="s">
        <v>7362</v>
      </c>
      <c r="F4273" t="s">
        <v>5909</v>
      </c>
      <c r="G4273" t="s">
        <v>2788</v>
      </c>
      <c r="H4273" t="str">
        <f>IF(_xlfn.XLOOKUP(E4273,LD_01[DOCUMENTO],LD_01[REVISÃO])=F4273,"VIGENTE","OBSOLETO")</f>
        <v>VIGENTE</v>
      </c>
      <c r="I4273" t="s">
        <v>7477</v>
      </c>
      <c r="J4273" t="s">
        <v>5915</v>
      </c>
      <c r="K4273" t="str">
        <f t="shared" si="252"/>
        <v>MSV-163MS-373-385</v>
      </c>
      <c r="L4273" t="str">
        <f>_xlfn.XLOOKUP(E4273,LD_PROJETOS!A:A,LD_PROJETOS!H:H)</f>
        <v>PV</v>
      </c>
      <c r="M4273" t="str">
        <f t="shared" si="253"/>
        <v/>
      </c>
      <c r="N4273" t="str">
        <f t="shared" si="254"/>
        <v>C:\Users\luis.nunes\OneDrive - ATERPA\00.SERVIDOR\SALA TÉCNICA\00.PROJETOS\02.DOCUMENTOS\ANO 02\MSV-163MS-373-385\PV</v>
      </c>
    </row>
    <row r="4274" spans="1:14" x14ac:dyDescent="0.3">
      <c r="A4274" t="s">
        <v>6889</v>
      </c>
      <c r="B4274">
        <v>4740513</v>
      </c>
      <c r="C4274" t="s">
        <v>7118</v>
      </c>
      <c r="D4274" s="11">
        <v>46041</v>
      </c>
      <c r="E4274" t="s">
        <v>7363</v>
      </c>
      <c r="F4274" t="s">
        <v>5909</v>
      </c>
      <c r="G4274" t="s">
        <v>2787</v>
      </c>
      <c r="H4274" t="str">
        <f>IF(_xlfn.XLOOKUP(E4274,LD_01[DOCUMENTO],LD_01[REVISÃO])=F4274,"VIGENTE","OBSOLETO")</f>
        <v>VIGENTE</v>
      </c>
      <c r="I4274" t="s">
        <v>7477</v>
      </c>
      <c r="J4274" t="s">
        <v>5915</v>
      </c>
      <c r="K4274" t="str">
        <f t="shared" si="252"/>
        <v>MSV-163MS-373-385</v>
      </c>
      <c r="L4274" t="str">
        <f>_xlfn.XLOOKUP(E4274,LD_PROJETOS!A:A,LD_PROJETOS!H:H)</f>
        <v>PV</v>
      </c>
      <c r="M4274" t="str">
        <f t="shared" si="253"/>
        <v/>
      </c>
      <c r="N4274" t="str">
        <f t="shared" si="254"/>
        <v>C:\Users\luis.nunes\OneDrive - ATERPA\00.SERVIDOR\SALA TÉCNICA\00.PROJETOS\02.DOCUMENTOS\ANO 02\MSV-163MS-373-385\PV</v>
      </c>
    </row>
    <row r="4275" spans="1:14" x14ac:dyDescent="0.3">
      <c r="A4275" t="s">
        <v>6890</v>
      </c>
      <c r="B4275">
        <v>573348</v>
      </c>
      <c r="C4275" t="s">
        <v>7118</v>
      </c>
      <c r="D4275" s="11">
        <v>46041</v>
      </c>
      <c r="E4275" t="s">
        <v>7363</v>
      </c>
      <c r="F4275" t="s">
        <v>5909</v>
      </c>
      <c r="G4275" t="s">
        <v>2788</v>
      </c>
      <c r="H4275" t="str">
        <f>IF(_xlfn.XLOOKUP(E4275,LD_01[DOCUMENTO],LD_01[REVISÃO])=F4275,"VIGENTE","OBSOLETO")</f>
        <v>VIGENTE</v>
      </c>
      <c r="I4275" t="s">
        <v>7477</v>
      </c>
      <c r="J4275" t="s">
        <v>5915</v>
      </c>
      <c r="K4275" t="str">
        <f t="shared" si="252"/>
        <v>MSV-163MS-373-385</v>
      </c>
      <c r="L4275" t="str">
        <f>_xlfn.XLOOKUP(E4275,LD_PROJETOS!A:A,LD_PROJETOS!H:H)</f>
        <v>PV</v>
      </c>
      <c r="M4275" t="str">
        <f t="shared" si="253"/>
        <v/>
      </c>
      <c r="N4275" t="str">
        <f t="shared" si="254"/>
        <v>C:\Users\luis.nunes\OneDrive - ATERPA\00.SERVIDOR\SALA TÉCNICA\00.PROJETOS\02.DOCUMENTOS\ANO 02\MSV-163MS-373-385\PV</v>
      </c>
    </row>
    <row r="4276" spans="1:14" x14ac:dyDescent="0.3">
      <c r="A4276" t="s">
        <v>6891</v>
      </c>
      <c r="B4276">
        <v>4738689</v>
      </c>
      <c r="C4276" t="s">
        <v>7118</v>
      </c>
      <c r="D4276" s="11">
        <v>46041</v>
      </c>
      <c r="E4276" t="s">
        <v>7364</v>
      </c>
      <c r="F4276" t="s">
        <v>5909</v>
      </c>
      <c r="G4276" t="s">
        <v>2787</v>
      </c>
      <c r="H4276" t="str">
        <f>IF(_xlfn.XLOOKUP(E4276,LD_01[DOCUMENTO],LD_01[REVISÃO])=F4276,"VIGENTE","OBSOLETO")</f>
        <v>VIGENTE</v>
      </c>
      <c r="I4276" t="s">
        <v>7477</v>
      </c>
      <c r="J4276" t="s">
        <v>5915</v>
      </c>
      <c r="K4276" t="str">
        <f t="shared" si="252"/>
        <v>MSV-163MS-373-385</v>
      </c>
      <c r="L4276" t="str">
        <f>_xlfn.XLOOKUP(E4276,LD_PROJETOS!A:A,LD_PROJETOS!H:H)</f>
        <v>PV</v>
      </c>
      <c r="M4276" t="str">
        <f t="shared" si="253"/>
        <v/>
      </c>
      <c r="N4276" t="str">
        <f t="shared" si="254"/>
        <v>C:\Users\luis.nunes\OneDrive - ATERPA\00.SERVIDOR\SALA TÉCNICA\00.PROJETOS\02.DOCUMENTOS\ANO 02\MSV-163MS-373-385\PV</v>
      </c>
    </row>
    <row r="4277" spans="1:14" x14ac:dyDescent="0.3">
      <c r="A4277" t="s">
        <v>6892</v>
      </c>
      <c r="B4277">
        <v>601227</v>
      </c>
      <c r="C4277" t="s">
        <v>7118</v>
      </c>
      <c r="D4277" s="11">
        <v>46041</v>
      </c>
      <c r="E4277" t="s">
        <v>7364</v>
      </c>
      <c r="F4277" t="s">
        <v>5909</v>
      </c>
      <c r="G4277" t="s">
        <v>2788</v>
      </c>
      <c r="H4277" t="str">
        <f>IF(_xlfn.XLOOKUP(E4277,LD_01[DOCUMENTO],LD_01[REVISÃO])=F4277,"VIGENTE","OBSOLETO")</f>
        <v>VIGENTE</v>
      </c>
      <c r="I4277" t="s">
        <v>7477</v>
      </c>
      <c r="J4277" t="s">
        <v>5915</v>
      </c>
      <c r="K4277" t="str">
        <f t="shared" si="252"/>
        <v>MSV-163MS-373-385</v>
      </c>
      <c r="L4277" t="str">
        <f>_xlfn.XLOOKUP(E4277,LD_PROJETOS!A:A,LD_PROJETOS!H:H)</f>
        <v>PV</v>
      </c>
      <c r="M4277" t="str">
        <f t="shared" si="253"/>
        <v/>
      </c>
      <c r="N4277" t="str">
        <f t="shared" si="254"/>
        <v>C:\Users\luis.nunes\OneDrive - ATERPA\00.SERVIDOR\SALA TÉCNICA\00.PROJETOS\02.DOCUMENTOS\ANO 02\MSV-163MS-373-385\PV</v>
      </c>
    </row>
    <row r="4278" spans="1:14" x14ac:dyDescent="0.3">
      <c r="A4278" t="s">
        <v>6893</v>
      </c>
      <c r="B4278">
        <v>4738241</v>
      </c>
      <c r="C4278" t="s">
        <v>7118</v>
      </c>
      <c r="D4278" s="11">
        <v>46041</v>
      </c>
      <c r="E4278" t="s">
        <v>7365</v>
      </c>
      <c r="F4278" t="s">
        <v>5909</v>
      </c>
      <c r="G4278" t="s">
        <v>2787</v>
      </c>
      <c r="H4278" t="str">
        <f>IF(_xlfn.XLOOKUP(E4278,LD_01[DOCUMENTO],LD_01[REVISÃO])=F4278,"VIGENTE","OBSOLETO")</f>
        <v>VIGENTE</v>
      </c>
      <c r="I4278" t="s">
        <v>7477</v>
      </c>
      <c r="J4278" t="s">
        <v>5915</v>
      </c>
      <c r="K4278" t="str">
        <f t="shared" si="252"/>
        <v>MSV-163MS-373-385</v>
      </c>
      <c r="L4278" t="str">
        <f>_xlfn.XLOOKUP(E4278,LD_PROJETOS!A:A,LD_PROJETOS!H:H)</f>
        <v>PV</v>
      </c>
      <c r="M4278" t="str">
        <f t="shared" si="253"/>
        <v/>
      </c>
      <c r="N4278" t="str">
        <f t="shared" si="254"/>
        <v>C:\Users\luis.nunes\OneDrive - ATERPA\00.SERVIDOR\SALA TÉCNICA\00.PROJETOS\02.DOCUMENTOS\ANO 02\MSV-163MS-373-385\PV</v>
      </c>
    </row>
    <row r="4279" spans="1:14" x14ac:dyDescent="0.3">
      <c r="A4279" t="s">
        <v>6894</v>
      </c>
      <c r="B4279">
        <v>542465</v>
      </c>
      <c r="C4279" t="s">
        <v>7118</v>
      </c>
      <c r="D4279" s="11">
        <v>46041</v>
      </c>
      <c r="E4279" t="s">
        <v>7365</v>
      </c>
      <c r="F4279" t="s">
        <v>5909</v>
      </c>
      <c r="G4279" t="s">
        <v>2788</v>
      </c>
      <c r="H4279" t="str">
        <f>IF(_xlfn.XLOOKUP(E4279,LD_01[DOCUMENTO],LD_01[REVISÃO])=F4279,"VIGENTE","OBSOLETO")</f>
        <v>VIGENTE</v>
      </c>
      <c r="I4279" t="s">
        <v>7477</v>
      </c>
      <c r="J4279" t="s">
        <v>5915</v>
      </c>
      <c r="K4279" t="str">
        <f t="shared" si="252"/>
        <v>MSV-163MS-373-385</v>
      </c>
      <c r="L4279" t="str">
        <f>_xlfn.XLOOKUP(E4279,LD_PROJETOS!A:A,LD_PROJETOS!H:H)</f>
        <v>PV</v>
      </c>
      <c r="M4279" t="str">
        <f t="shared" si="253"/>
        <v/>
      </c>
      <c r="N4279" t="str">
        <f t="shared" si="254"/>
        <v>C:\Users\luis.nunes\OneDrive - ATERPA\00.SERVIDOR\SALA TÉCNICA\00.PROJETOS\02.DOCUMENTOS\ANO 02\MSV-163MS-373-385\PV</v>
      </c>
    </row>
    <row r="4280" spans="1:14" x14ac:dyDescent="0.3">
      <c r="A4280" t="s">
        <v>6895</v>
      </c>
      <c r="B4280">
        <v>4738269</v>
      </c>
      <c r="C4280" t="s">
        <v>7118</v>
      </c>
      <c r="D4280" s="11">
        <v>46041</v>
      </c>
      <c r="E4280" t="s">
        <v>7366</v>
      </c>
      <c r="F4280" t="s">
        <v>5909</v>
      </c>
      <c r="G4280" t="s">
        <v>2787</v>
      </c>
      <c r="H4280" t="str">
        <f>IF(_xlfn.XLOOKUP(E4280,LD_01[DOCUMENTO],LD_01[REVISÃO])=F4280,"VIGENTE","OBSOLETO")</f>
        <v>VIGENTE</v>
      </c>
      <c r="I4280" t="s">
        <v>7477</v>
      </c>
      <c r="J4280" t="s">
        <v>5915</v>
      </c>
      <c r="K4280" t="str">
        <f t="shared" si="252"/>
        <v>MSV-163MS-373-385</v>
      </c>
      <c r="L4280" t="str">
        <f>_xlfn.XLOOKUP(E4280,LD_PROJETOS!A:A,LD_PROJETOS!H:H)</f>
        <v>PV</v>
      </c>
      <c r="M4280" t="str">
        <f t="shared" si="253"/>
        <v/>
      </c>
      <c r="N4280" t="str">
        <f t="shared" si="254"/>
        <v>C:\Users\luis.nunes\OneDrive - ATERPA\00.SERVIDOR\SALA TÉCNICA\00.PROJETOS\02.DOCUMENTOS\ANO 02\MSV-163MS-373-385\PV</v>
      </c>
    </row>
    <row r="4281" spans="1:14" x14ac:dyDescent="0.3">
      <c r="A4281" t="s">
        <v>6896</v>
      </c>
      <c r="B4281">
        <v>548750</v>
      </c>
      <c r="C4281" t="s">
        <v>7118</v>
      </c>
      <c r="D4281" s="11">
        <v>46041</v>
      </c>
      <c r="E4281" t="s">
        <v>7366</v>
      </c>
      <c r="F4281" t="s">
        <v>5909</v>
      </c>
      <c r="G4281" t="s">
        <v>2788</v>
      </c>
      <c r="H4281" t="str">
        <f>IF(_xlfn.XLOOKUP(E4281,LD_01[DOCUMENTO],LD_01[REVISÃO])=F4281,"VIGENTE","OBSOLETO")</f>
        <v>VIGENTE</v>
      </c>
      <c r="I4281" t="s">
        <v>7477</v>
      </c>
      <c r="J4281" t="s">
        <v>5915</v>
      </c>
      <c r="K4281" t="str">
        <f t="shared" si="252"/>
        <v>MSV-163MS-373-385</v>
      </c>
      <c r="L4281" t="str">
        <f>_xlfn.XLOOKUP(E4281,LD_PROJETOS!A:A,LD_PROJETOS!H:H)</f>
        <v>PV</v>
      </c>
      <c r="M4281" t="str">
        <f t="shared" si="253"/>
        <v/>
      </c>
      <c r="N4281" t="str">
        <f t="shared" si="254"/>
        <v>C:\Users\luis.nunes\OneDrive - ATERPA\00.SERVIDOR\SALA TÉCNICA\00.PROJETOS\02.DOCUMENTOS\ANO 02\MSV-163MS-373-385\PV</v>
      </c>
    </row>
    <row r="4282" spans="1:14" x14ac:dyDescent="0.3">
      <c r="A4282" t="s">
        <v>6897</v>
      </c>
      <c r="B4282">
        <v>4738309</v>
      </c>
      <c r="C4282" t="s">
        <v>7118</v>
      </c>
      <c r="D4282" s="11">
        <v>46041</v>
      </c>
      <c r="E4282" t="s">
        <v>7367</v>
      </c>
      <c r="F4282" t="s">
        <v>5909</v>
      </c>
      <c r="G4282" t="s">
        <v>2787</v>
      </c>
      <c r="H4282" t="str">
        <f>IF(_xlfn.XLOOKUP(E4282,LD_01[DOCUMENTO],LD_01[REVISÃO])=F4282,"VIGENTE","OBSOLETO")</f>
        <v>VIGENTE</v>
      </c>
      <c r="I4282" t="s">
        <v>7477</v>
      </c>
      <c r="J4282" t="s">
        <v>5915</v>
      </c>
      <c r="K4282" t="str">
        <f t="shared" si="252"/>
        <v>MSV-163MS-373-385</v>
      </c>
      <c r="L4282" t="str">
        <f>_xlfn.XLOOKUP(E4282,LD_PROJETOS!A:A,LD_PROJETOS!H:H)</f>
        <v>PV</v>
      </c>
      <c r="M4282" t="str">
        <f t="shared" si="253"/>
        <v/>
      </c>
      <c r="N4282" t="str">
        <f t="shared" si="254"/>
        <v>C:\Users\luis.nunes\OneDrive - ATERPA\00.SERVIDOR\SALA TÉCNICA\00.PROJETOS\02.DOCUMENTOS\ANO 02\MSV-163MS-373-385\PV</v>
      </c>
    </row>
    <row r="4283" spans="1:14" x14ac:dyDescent="0.3">
      <c r="A4283" t="s">
        <v>6898</v>
      </c>
      <c r="B4283">
        <v>564901</v>
      </c>
      <c r="C4283" t="s">
        <v>7118</v>
      </c>
      <c r="D4283" s="11">
        <v>46041</v>
      </c>
      <c r="E4283" t="s">
        <v>7367</v>
      </c>
      <c r="F4283" t="s">
        <v>5909</v>
      </c>
      <c r="G4283" t="s">
        <v>2788</v>
      </c>
      <c r="H4283" t="str">
        <f>IF(_xlfn.XLOOKUP(E4283,LD_01[DOCUMENTO],LD_01[REVISÃO])=F4283,"VIGENTE","OBSOLETO")</f>
        <v>VIGENTE</v>
      </c>
      <c r="I4283" t="s">
        <v>7477</v>
      </c>
      <c r="J4283" t="s">
        <v>5915</v>
      </c>
      <c r="K4283" t="str">
        <f t="shared" si="252"/>
        <v>MSV-163MS-373-385</v>
      </c>
      <c r="L4283" t="str">
        <f>_xlfn.XLOOKUP(E4283,LD_PROJETOS!A:A,LD_PROJETOS!H:H)</f>
        <v>PV</v>
      </c>
      <c r="M4283" t="str">
        <f t="shared" si="253"/>
        <v/>
      </c>
      <c r="N4283" t="str">
        <f t="shared" si="254"/>
        <v>C:\Users\luis.nunes\OneDrive - ATERPA\00.SERVIDOR\SALA TÉCNICA\00.PROJETOS\02.DOCUMENTOS\ANO 02\MSV-163MS-373-385\PV</v>
      </c>
    </row>
    <row r="4284" spans="1:14" x14ac:dyDescent="0.3">
      <c r="A4284" t="s">
        <v>6899</v>
      </c>
      <c r="B4284">
        <v>4738241</v>
      </c>
      <c r="C4284" t="s">
        <v>7118</v>
      </c>
      <c r="D4284" s="11">
        <v>46041</v>
      </c>
      <c r="E4284" t="s">
        <v>7368</v>
      </c>
      <c r="F4284" t="s">
        <v>5909</v>
      </c>
      <c r="G4284" t="s">
        <v>2787</v>
      </c>
      <c r="H4284" t="str">
        <f>IF(_xlfn.XLOOKUP(E4284,LD_01[DOCUMENTO],LD_01[REVISÃO])=F4284,"VIGENTE","OBSOLETO")</f>
        <v>VIGENTE</v>
      </c>
      <c r="I4284" t="s">
        <v>7477</v>
      </c>
      <c r="J4284" t="s">
        <v>5915</v>
      </c>
      <c r="K4284" t="str">
        <f t="shared" si="252"/>
        <v>MSV-163MS-373-385</v>
      </c>
      <c r="L4284" t="str">
        <f>_xlfn.XLOOKUP(E4284,LD_PROJETOS!A:A,LD_PROJETOS!H:H)</f>
        <v>PV</v>
      </c>
      <c r="M4284" t="str">
        <f t="shared" si="253"/>
        <v/>
      </c>
      <c r="N4284" t="str">
        <f t="shared" si="254"/>
        <v>C:\Users\luis.nunes\OneDrive - ATERPA\00.SERVIDOR\SALA TÉCNICA\00.PROJETOS\02.DOCUMENTOS\ANO 02\MSV-163MS-373-385\PV</v>
      </c>
    </row>
    <row r="4285" spans="1:14" x14ac:dyDescent="0.3">
      <c r="A4285" t="s">
        <v>6900</v>
      </c>
      <c r="B4285">
        <v>546694</v>
      </c>
      <c r="C4285" t="s">
        <v>7118</v>
      </c>
      <c r="D4285" s="11">
        <v>46041</v>
      </c>
      <c r="E4285" t="s">
        <v>7368</v>
      </c>
      <c r="F4285" t="s">
        <v>5909</v>
      </c>
      <c r="G4285" t="s">
        <v>2788</v>
      </c>
      <c r="H4285" t="str">
        <f>IF(_xlfn.XLOOKUP(E4285,LD_01[DOCUMENTO],LD_01[REVISÃO])=F4285,"VIGENTE","OBSOLETO")</f>
        <v>VIGENTE</v>
      </c>
      <c r="I4285" t="s">
        <v>7477</v>
      </c>
      <c r="J4285" t="s">
        <v>5915</v>
      </c>
      <c r="K4285" t="str">
        <f t="shared" si="252"/>
        <v>MSV-163MS-373-385</v>
      </c>
      <c r="L4285" t="str">
        <f>_xlfn.XLOOKUP(E4285,LD_PROJETOS!A:A,LD_PROJETOS!H:H)</f>
        <v>PV</v>
      </c>
      <c r="M4285" t="str">
        <f t="shared" si="253"/>
        <v/>
      </c>
      <c r="N4285" t="str">
        <f t="shared" si="254"/>
        <v>C:\Users\luis.nunes\OneDrive - ATERPA\00.SERVIDOR\SALA TÉCNICA\00.PROJETOS\02.DOCUMENTOS\ANO 02\MSV-163MS-373-385\PV</v>
      </c>
    </row>
    <row r="4286" spans="1:14" x14ac:dyDescent="0.3">
      <c r="A4286" t="s">
        <v>6901</v>
      </c>
      <c r="B4286">
        <v>4738309</v>
      </c>
      <c r="C4286" t="s">
        <v>7118</v>
      </c>
      <c r="D4286" s="11">
        <v>46041</v>
      </c>
      <c r="E4286" t="s">
        <v>7369</v>
      </c>
      <c r="F4286" t="s">
        <v>5909</v>
      </c>
      <c r="G4286" t="s">
        <v>2787</v>
      </c>
      <c r="H4286" t="str">
        <f>IF(_xlfn.XLOOKUP(E4286,LD_01[DOCUMENTO],LD_01[REVISÃO])=F4286,"VIGENTE","OBSOLETO")</f>
        <v>VIGENTE</v>
      </c>
      <c r="I4286" t="s">
        <v>7477</v>
      </c>
      <c r="J4286" t="s">
        <v>5915</v>
      </c>
      <c r="K4286" t="str">
        <f t="shared" si="252"/>
        <v>MSV-163MS-373-385</v>
      </c>
      <c r="L4286" t="str">
        <f>_xlfn.XLOOKUP(E4286,LD_PROJETOS!A:A,LD_PROJETOS!H:H)</f>
        <v>PV</v>
      </c>
      <c r="M4286" t="str">
        <f t="shared" si="253"/>
        <v/>
      </c>
      <c r="N4286" t="str">
        <f t="shared" si="254"/>
        <v>C:\Users\luis.nunes\OneDrive - ATERPA\00.SERVIDOR\SALA TÉCNICA\00.PROJETOS\02.DOCUMENTOS\ANO 02\MSV-163MS-373-385\PV</v>
      </c>
    </row>
    <row r="4287" spans="1:14" x14ac:dyDescent="0.3">
      <c r="A4287" t="s">
        <v>6902</v>
      </c>
      <c r="B4287">
        <v>561351</v>
      </c>
      <c r="C4287" t="s">
        <v>7118</v>
      </c>
      <c r="D4287" s="11">
        <v>46041</v>
      </c>
      <c r="E4287" t="s">
        <v>7369</v>
      </c>
      <c r="F4287" t="s">
        <v>5909</v>
      </c>
      <c r="G4287" t="s">
        <v>2788</v>
      </c>
      <c r="H4287" t="str">
        <f>IF(_xlfn.XLOOKUP(E4287,LD_01[DOCUMENTO],LD_01[REVISÃO])=F4287,"VIGENTE","OBSOLETO")</f>
        <v>VIGENTE</v>
      </c>
      <c r="I4287" t="s">
        <v>7477</v>
      </c>
      <c r="J4287" t="s">
        <v>5915</v>
      </c>
      <c r="K4287" t="str">
        <f t="shared" si="252"/>
        <v>MSV-163MS-373-385</v>
      </c>
      <c r="L4287" t="str">
        <f>_xlfn.XLOOKUP(E4287,LD_PROJETOS!A:A,LD_PROJETOS!H:H)</f>
        <v>PV</v>
      </c>
      <c r="M4287" t="str">
        <f t="shared" si="253"/>
        <v/>
      </c>
      <c r="N4287" t="str">
        <f t="shared" si="254"/>
        <v>C:\Users\luis.nunes\OneDrive - ATERPA\00.SERVIDOR\SALA TÉCNICA\00.PROJETOS\02.DOCUMENTOS\ANO 02\MSV-163MS-373-385\PV</v>
      </c>
    </row>
    <row r="4288" spans="1:14" x14ac:dyDescent="0.3">
      <c r="A4288" t="s">
        <v>6903</v>
      </c>
      <c r="B4288">
        <v>4738337</v>
      </c>
      <c r="C4288" t="s">
        <v>7118</v>
      </c>
      <c r="D4288" s="11">
        <v>46041</v>
      </c>
      <c r="E4288" t="s">
        <v>7370</v>
      </c>
      <c r="F4288" t="s">
        <v>5909</v>
      </c>
      <c r="G4288" t="s">
        <v>2787</v>
      </c>
      <c r="H4288" t="str">
        <f>IF(_xlfn.XLOOKUP(E4288,LD_01[DOCUMENTO],LD_01[REVISÃO])=F4288,"VIGENTE","OBSOLETO")</f>
        <v>VIGENTE</v>
      </c>
      <c r="I4288" t="s">
        <v>7477</v>
      </c>
      <c r="J4288" t="s">
        <v>5915</v>
      </c>
      <c r="K4288" t="str">
        <f t="shared" si="252"/>
        <v>MSV-163MS-373-385</v>
      </c>
      <c r="L4288" t="str">
        <f>_xlfn.XLOOKUP(E4288,LD_PROJETOS!A:A,LD_PROJETOS!H:H)</f>
        <v>PV</v>
      </c>
      <c r="M4288" t="str">
        <f t="shared" si="253"/>
        <v/>
      </c>
      <c r="N4288" t="str">
        <f t="shared" si="254"/>
        <v>C:\Users\luis.nunes\OneDrive - ATERPA\00.SERVIDOR\SALA TÉCNICA\00.PROJETOS\02.DOCUMENTOS\ANO 02\MSV-163MS-373-385\PV</v>
      </c>
    </row>
    <row r="4289" spans="1:14" x14ac:dyDescent="0.3">
      <c r="A4289" t="s">
        <v>6904</v>
      </c>
      <c r="B4289">
        <v>580772</v>
      </c>
      <c r="C4289" t="s">
        <v>7118</v>
      </c>
      <c r="D4289" s="11">
        <v>46041</v>
      </c>
      <c r="E4289" t="s">
        <v>7370</v>
      </c>
      <c r="F4289" t="s">
        <v>5909</v>
      </c>
      <c r="G4289" t="s">
        <v>2788</v>
      </c>
      <c r="H4289" t="str">
        <f>IF(_xlfn.XLOOKUP(E4289,LD_01[DOCUMENTO],LD_01[REVISÃO])=F4289,"VIGENTE","OBSOLETO")</f>
        <v>VIGENTE</v>
      </c>
      <c r="I4289" t="s">
        <v>7477</v>
      </c>
      <c r="J4289" t="s">
        <v>5915</v>
      </c>
      <c r="K4289" t="str">
        <f t="shared" si="252"/>
        <v>MSV-163MS-373-385</v>
      </c>
      <c r="L4289" t="str">
        <f>_xlfn.XLOOKUP(E4289,LD_PROJETOS!A:A,LD_PROJETOS!H:H)</f>
        <v>PV</v>
      </c>
      <c r="M4289" t="str">
        <f t="shared" si="253"/>
        <v/>
      </c>
      <c r="N4289" t="str">
        <f t="shared" si="254"/>
        <v>C:\Users\luis.nunes\OneDrive - ATERPA\00.SERVIDOR\SALA TÉCNICA\00.PROJETOS\02.DOCUMENTOS\ANO 02\MSV-163MS-373-385\PV</v>
      </c>
    </row>
    <row r="4290" spans="1:14" x14ac:dyDescent="0.3">
      <c r="A4290" t="s">
        <v>6905</v>
      </c>
      <c r="B4290">
        <v>4738565</v>
      </c>
      <c r="C4290" t="s">
        <v>7118</v>
      </c>
      <c r="D4290" s="11">
        <v>46041</v>
      </c>
      <c r="E4290" t="s">
        <v>7371</v>
      </c>
      <c r="F4290" t="s">
        <v>5909</v>
      </c>
      <c r="G4290" t="s">
        <v>2787</v>
      </c>
      <c r="H4290" t="str">
        <f>IF(_xlfn.XLOOKUP(E4290,LD_01[DOCUMENTO],LD_01[REVISÃO])=F4290,"VIGENTE","OBSOLETO")</f>
        <v>VIGENTE</v>
      </c>
      <c r="I4290" t="s">
        <v>7477</v>
      </c>
      <c r="J4290" t="s">
        <v>5915</v>
      </c>
      <c r="K4290" t="str">
        <f t="shared" si="252"/>
        <v>MSV-163MS-373-385</v>
      </c>
      <c r="L4290" t="str">
        <f>_xlfn.XLOOKUP(E4290,LD_PROJETOS!A:A,LD_PROJETOS!H:H)</f>
        <v>PV</v>
      </c>
      <c r="M4290" t="str">
        <f t="shared" si="253"/>
        <v/>
      </c>
      <c r="N4290" t="str">
        <f t="shared" si="254"/>
        <v>C:\Users\luis.nunes\OneDrive - ATERPA\00.SERVIDOR\SALA TÉCNICA\00.PROJETOS\02.DOCUMENTOS\ANO 02\MSV-163MS-373-385\PV</v>
      </c>
    </row>
    <row r="4291" spans="1:14" x14ac:dyDescent="0.3">
      <c r="A4291" t="s">
        <v>6906</v>
      </c>
      <c r="B4291">
        <v>567937</v>
      </c>
      <c r="C4291" t="s">
        <v>7118</v>
      </c>
      <c r="D4291" s="11">
        <v>46041</v>
      </c>
      <c r="E4291" t="s">
        <v>7371</v>
      </c>
      <c r="F4291" t="s">
        <v>5909</v>
      </c>
      <c r="G4291" t="s">
        <v>2788</v>
      </c>
      <c r="H4291" t="str">
        <f>IF(_xlfn.XLOOKUP(E4291,LD_01[DOCUMENTO],LD_01[REVISÃO])=F4291,"VIGENTE","OBSOLETO")</f>
        <v>VIGENTE</v>
      </c>
      <c r="I4291" t="s">
        <v>7477</v>
      </c>
      <c r="J4291" t="s">
        <v>5915</v>
      </c>
      <c r="K4291" t="str">
        <f t="shared" si="252"/>
        <v>MSV-163MS-373-385</v>
      </c>
      <c r="L4291" t="str">
        <f>_xlfn.XLOOKUP(E4291,LD_PROJETOS!A:A,LD_PROJETOS!H:H)</f>
        <v>PV</v>
      </c>
      <c r="M4291" t="str">
        <f t="shared" si="253"/>
        <v/>
      </c>
      <c r="N4291" t="str">
        <f t="shared" si="254"/>
        <v>C:\Users\luis.nunes\OneDrive - ATERPA\00.SERVIDOR\SALA TÉCNICA\00.PROJETOS\02.DOCUMENTOS\ANO 02\MSV-163MS-373-385\PV</v>
      </c>
    </row>
    <row r="4292" spans="1:14" x14ac:dyDescent="0.3">
      <c r="A4292" t="s">
        <v>6907</v>
      </c>
      <c r="B4292">
        <v>4738657</v>
      </c>
      <c r="C4292" t="s">
        <v>7118</v>
      </c>
      <c r="D4292" s="11">
        <v>46041</v>
      </c>
      <c r="E4292" t="s">
        <v>7372</v>
      </c>
      <c r="F4292" t="s">
        <v>5909</v>
      </c>
      <c r="G4292" t="s">
        <v>2787</v>
      </c>
      <c r="H4292" t="str">
        <f>IF(_xlfn.XLOOKUP(E4292,LD_01[DOCUMENTO],LD_01[REVISÃO])=F4292,"VIGENTE","OBSOLETO")</f>
        <v>VIGENTE</v>
      </c>
      <c r="I4292" t="s">
        <v>7477</v>
      </c>
      <c r="J4292" t="s">
        <v>5915</v>
      </c>
      <c r="K4292" t="str">
        <f t="shared" si="252"/>
        <v>MSV-163MS-373-385</v>
      </c>
      <c r="L4292" t="str">
        <f>_xlfn.XLOOKUP(E4292,LD_PROJETOS!A:A,LD_PROJETOS!H:H)</f>
        <v>PV</v>
      </c>
      <c r="M4292" t="str">
        <f t="shared" si="253"/>
        <v/>
      </c>
      <c r="N4292" t="str">
        <f t="shared" si="254"/>
        <v>C:\Users\luis.nunes\OneDrive - ATERPA\00.SERVIDOR\SALA TÉCNICA\00.PROJETOS\02.DOCUMENTOS\ANO 02\MSV-163MS-373-385\PV</v>
      </c>
    </row>
    <row r="4293" spans="1:14" x14ac:dyDescent="0.3">
      <c r="A4293" t="s">
        <v>6908</v>
      </c>
      <c r="B4293">
        <v>544769</v>
      </c>
      <c r="C4293" t="s">
        <v>7118</v>
      </c>
      <c r="D4293" s="11">
        <v>46041</v>
      </c>
      <c r="E4293" t="s">
        <v>7372</v>
      </c>
      <c r="F4293" t="s">
        <v>5909</v>
      </c>
      <c r="G4293" t="s">
        <v>2788</v>
      </c>
      <c r="H4293" t="str">
        <f>IF(_xlfn.XLOOKUP(E4293,LD_01[DOCUMENTO],LD_01[REVISÃO])=F4293,"VIGENTE","OBSOLETO")</f>
        <v>VIGENTE</v>
      </c>
      <c r="I4293" t="s">
        <v>7477</v>
      </c>
      <c r="J4293" t="s">
        <v>5915</v>
      </c>
      <c r="K4293" t="str">
        <f t="shared" si="252"/>
        <v>MSV-163MS-373-385</v>
      </c>
      <c r="L4293" t="str">
        <f>_xlfn.XLOOKUP(E4293,LD_PROJETOS!A:A,LD_PROJETOS!H:H)</f>
        <v>PV</v>
      </c>
      <c r="M4293" t="str">
        <f t="shared" si="253"/>
        <v/>
      </c>
      <c r="N4293" t="str">
        <f t="shared" si="254"/>
        <v>C:\Users\luis.nunes\OneDrive - ATERPA\00.SERVIDOR\SALA TÉCNICA\00.PROJETOS\02.DOCUMENTOS\ANO 02\MSV-163MS-373-385\PV</v>
      </c>
    </row>
    <row r="4294" spans="1:14" x14ac:dyDescent="0.3">
      <c r="A4294" t="s">
        <v>6909</v>
      </c>
      <c r="B4294">
        <v>4738461</v>
      </c>
      <c r="C4294" t="s">
        <v>7118</v>
      </c>
      <c r="D4294" s="11">
        <v>46041</v>
      </c>
      <c r="E4294" t="s">
        <v>7373</v>
      </c>
      <c r="F4294" t="s">
        <v>5909</v>
      </c>
      <c r="G4294" t="s">
        <v>2787</v>
      </c>
      <c r="H4294" t="str">
        <f>IF(_xlfn.XLOOKUP(E4294,LD_01[DOCUMENTO],LD_01[REVISÃO])=F4294,"VIGENTE","OBSOLETO")</f>
        <v>VIGENTE</v>
      </c>
      <c r="I4294" t="s">
        <v>7477</v>
      </c>
      <c r="J4294" t="s">
        <v>5915</v>
      </c>
      <c r="K4294" t="str">
        <f t="shared" si="252"/>
        <v>MSV-163MS-373-385</v>
      </c>
      <c r="L4294" t="str">
        <f>_xlfn.XLOOKUP(E4294,LD_PROJETOS!A:A,LD_PROJETOS!H:H)</f>
        <v>PV</v>
      </c>
      <c r="M4294" t="str">
        <f t="shared" si="253"/>
        <v/>
      </c>
      <c r="N4294" t="str">
        <f t="shared" si="254"/>
        <v>C:\Users\luis.nunes\OneDrive - ATERPA\00.SERVIDOR\SALA TÉCNICA\00.PROJETOS\02.DOCUMENTOS\ANO 02\MSV-163MS-373-385\PV</v>
      </c>
    </row>
    <row r="4295" spans="1:14" x14ac:dyDescent="0.3">
      <c r="A4295" t="s">
        <v>6910</v>
      </c>
      <c r="B4295">
        <v>550256</v>
      </c>
      <c r="C4295" t="s">
        <v>7118</v>
      </c>
      <c r="D4295" s="11">
        <v>46041</v>
      </c>
      <c r="E4295" t="s">
        <v>7373</v>
      </c>
      <c r="F4295" t="s">
        <v>5909</v>
      </c>
      <c r="G4295" t="s">
        <v>2788</v>
      </c>
      <c r="H4295" t="str">
        <f>IF(_xlfn.XLOOKUP(E4295,LD_01[DOCUMENTO],LD_01[REVISÃO])=F4295,"VIGENTE","OBSOLETO")</f>
        <v>VIGENTE</v>
      </c>
      <c r="I4295" t="s">
        <v>7477</v>
      </c>
      <c r="J4295" t="s">
        <v>5915</v>
      </c>
      <c r="K4295" t="str">
        <f t="shared" si="252"/>
        <v>MSV-163MS-373-385</v>
      </c>
      <c r="L4295" t="str">
        <f>_xlfn.XLOOKUP(E4295,LD_PROJETOS!A:A,LD_PROJETOS!H:H)</f>
        <v>PV</v>
      </c>
      <c r="M4295" t="str">
        <f t="shared" si="253"/>
        <v/>
      </c>
      <c r="N4295" t="str">
        <f t="shared" si="254"/>
        <v>C:\Users\luis.nunes\OneDrive - ATERPA\00.SERVIDOR\SALA TÉCNICA\00.PROJETOS\02.DOCUMENTOS\ANO 02\MSV-163MS-373-385\PV</v>
      </c>
    </row>
    <row r="4296" spans="1:14" x14ac:dyDescent="0.3">
      <c r="A4296" t="s">
        <v>6911</v>
      </c>
      <c r="B4296">
        <v>4738657</v>
      </c>
      <c r="C4296" t="s">
        <v>7118</v>
      </c>
      <c r="D4296" s="11">
        <v>46041</v>
      </c>
      <c r="E4296" t="s">
        <v>7374</v>
      </c>
      <c r="F4296" t="s">
        <v>5909</v>
      </c>
      <c r="G4296" t="s">
        <v>2787</v>
      </c>
      <c r="H4296" t="str">
        <f>IF(_xlfn.XLOOKUP(E4296,LD_01[DOCUMENTO],LD_01[REVISÃO])=F4296,"VIGENTE","OBSOLETO")</f>
        <v>VIGENTE</v>
      </c>
      <c r="I4296" t="s">
        <v>7477</v>
      </c>
      <c r="J4296" t="s">
        <v>5915</v>
      </c>
      <c r="K4296" t="str">
        <f t="shared" si="252"/>
        <v>MSV-163MS-373-385</v>
      </c>
      <c r="L4296" t="str">
        <f>_xlfn.XLOOKUP(E4296,LD_PROJETOS!A:A,LD_PROJETOS!H:H)</f>
        <v>PV</v>
      </c>
      <c r="M4296" t="str">
        <f t="shared" si="253"/>
        <v/>
      </c>
      <c r="N4296" t="str">
        <f t="shared" si="254"/>
        <v>C:\Users\luis.nunes\OneDrive - ATERPA\00.SERVIDOR\SALA TÉCNICA\00.PROJETOS\02.DOCUMENTOS\ANO 02\MSV-163MS-373-385\PV</v>
      </c>
    </row>
    <row r="4297" spans="1:14" x14ac:dyDescent="0.3">
      <c r="A4297" t="s">
        <v>6912</v>
      </c>
      <c r="B4297">
        <v>565144</v>
      </c>
      <c r="C4297" t="s">
        <v>7118</v>
      </c>
      <c r="D4297" s="11">
        <v>46041</v>
      </c>
      <c r="E4297" t="s">
        <v>7374</v>
      </c>
      <c r="F4297" t="s">
        <v>5909</v>
      </c>
      <c r="G4297" t="s">
        <v>2788</v>
      </c>
      <c r="H4297" t="str">
        <f>IF(_xlfn.XLOOKUP(E4297,LD_01[DOCUMENTO],LD_01[REVISÃO])=F4297,"VIGENTE","OBSOLETO")</f>
        <v>VIGENTE</v>
      </c>
      <c r="I4297" t="s">
        <v>7477</v>
      </c>
      <c r="J4297" t="s">
        <v>5915</v>
      </c>
      <c r="K4297" t="str">
        <f t="shared" si="252"/>
        <v>MSV-163MS-373-385</v>
      </c>
      <c r="L4297" t="str">
        <f>_xlfn.XLOOKUP(E4297,LD_PROJETOS!A:A,LD_PROJETOS!H:H)</f>
        <v>PV</v>
      </c>
      <c r="M4297" t="str">
        <f t="shared" si="253"/>
        <v/>
      </c>
      <c r="N4297" t="str">
        <f t="shared" si="254"/>
        <v>C:\Users\luis.nunes\OneDrive - ATERPA\00.SERVIDOR\SALA TÉCNICA\00.PROJETOS\02.DOCUMENTOS\ANO 02\MSV-163MS-373-385\PV</v>
      </c>
    </row>
    <row r="4298" spans="1:14" x14ac:dyDescent="0.3">
      <c r="A4298" t="s">
        <v>6913</v>
      </c>
      <c r="B4298">
        <v>4737661</v>
      </c>
      <c r="C4298" t="s">
        <v>7118</v>
      </c>
      <c r="D4298" s="11">
        <v>46041</v>
      </c>
      <c r="E4298" t="s">
        <v>7375</v>
      </c>
      <c r="F4298" t="s">
        <v>5909</v>
      </c>
      <c r="G4298" t="s">
        <v>2787</v>
      </c>
      <c r="H4298" t="str">
        <f>IF(_xlfn.XLOOKUP(E4298,LD_01[DOCUMENTO],LD_01[REVISÃO])=F4298,"VIGENTE","OBSOLETO")</f>
        <v>VIGENTE</v>
      </c>
      <c r="I4298" t="s">
        <v>7477</v>
      </c>
      <c r="J4298" t="s">
        <v>5915</v>
      </c>
      <c r="K4298" t="str">
        <f t="shared" si="252"/>
        <v>MSV-163MS-373-385</v>
      </c>
      <c r="L4298" t="str">
        <f>_xlfn.XLOOKUP(E4298,LD_PROJETOS!A:A,LD_PROJETOS!H:H)</f>
        <v>PV</v>
      </c>
      <c r="M4298" t="str">
        <f t="shared" si="253"/>
        <v/>
      </c>
      <c r="N4298" t="str">
        <f t="shared" si="254"/>
        <v>C:\Users\luis.nunes\OneDrive - ATERPA\00.SERVIDOR\SALA TÉCNICA\00.PROJETOS\02.DOCUMENTOS\ANO 02\MSV-163MS-373-385\PV</v>
      </c>
    </row>
    <row r="4299" spans="1:14" x14ac:dyDescent="0.3">
      <c r="A4299" t="s">
        <v>6914</v>
      </c>
      <c r="B4299">
        <v>557294</v>
      </c>
      <c r="C4299" t="s">
        <v>7118</v>
      </c>
      <c r="D4299" s="11">
        <v>46041</v>
      </c>
      <c r="E4299" t="s">
        <v>7375</v>
      </c>
      <c r="F4299" t="s">
        <v>5909</v>
      </c>
      <c r="G4299" t="s">
        <v>2788</v>
      </c>
      <c r="H4299" t="str">
        <f>IF(_xlfn.XLOOKUP(E4299,LD_01[DOCUMENTO],LD_01[REVISÃO])=F4299,"VIGENTE","OBSOLETO")</f>
        <v>VIGENTE</v>
      </c>
      <c r="I4299" t="s">
        <v>7477</v>
      </c>
      <c r="J4299" t="s">
        <v>5915</v>
      </c>
      <c r="K4299" t="str">
        <f t="shared" si="252"/>
        <v>MSV-163MS-373-385</v>
      </c>
      <c r="L4299" t="str">
        <f>_xlfn.XLOOKUP(E4299,LD_PROJETOS!A:A,LD_PROJETOS!H:H)</f>
        <v>PV</v>
      </c>
      <c r="M4299" t="str">
        <f t="shared" si="253"/>
        <v/>
      </c>
      <c r="N4299" t="str">
        <f t="shared" si="254"/>
        <v>C:\Users\luis.nunes\OneDrive - ATERPA\00.SERVIDOR\SALA TÉCNICA\00.PROJETOS\02.DOCUMENTOS\ANO 02\MSV-163MS-373-385\PV</v>
      </c>
    </row>
    <row r="4300" spans="1:14" x14ac:dyDescent="0.3">
      <c r="A4300" t="s">
        <v>6915</v>
      </c>
      <c r="B4300">
        <v>4737473</v>
      </c>
      <c r="C4300" t="s">
        <v>7118</v>
      </c>
      <c r="D4300" s="11">
        <v>46041</v>
      </c>
      <c r="E4300" t="s">
        <v>7376</v>
      </c>
      <c r="F4300" t="s">
        <v>5909</v>
      </c>
      <c r="G4300" t="s">
        <v>2787</v>
      </c>
      <c r="H4300" t="str">
        <f>IF(_xlfn.XLOOKUP(E4300,LD_01[DOCUMENTO],LD_01[REVISÃO])=F4300,"VIGENTE","OBSOLETO")</f>
        <v>VIGENTE</v>
      </c>
      <c r="I4300" t="s">
        <v>7477</v>
      </c>
      <c r="J4300" t="s">
        <v>5915</v>
      </c>
      <c r="K4300" t="str">
        <f t="shared" ref="K4300:K4363" si="255">"MSV-163MS-"&amp;I4300</f>
        <v>MSV-163MS-373-385</v>
      </c>
      <c r="L4300" t="str">
        <f>_xlfn.XLOOKUP(E4300,LD_PROJETOS!A:A,LD_PROJETOS!H:H)</f>
        <v>PV</v>
      </c>
      <c r="M4300" t="str">
        <f t="shared" ref="M4300:M4363" si="256">IF(H4300&lt;&gt;"OBSOLETO","",H4300)</f>
        <v/>
      </c>
      <c r="N4300" t="str">
        <f t="shared" ref="N4300:N4363" si="257">_xlfn.TEXTJOIN("\",TRUE,J4300:M4300)</f>
        <v>C:\Users\luis.nunes\OneDrive - ATERPA\00.SERVIDOR\SALA TÉCNICA\00.PROJETOS\02.DOCUMENTOS\ANO 02\MSV-163MS-373-385\PV</v>
      </c>
    </row>
    <row r="4301" spans="1:14" x14ac:dyDescent="0.3">
      <c r="A4301" t="s">
        <v>6916</v>
      </c>
      <c r="B4301">
        <v>561452</v>
      </c>
      <c r="C4301" t="s">
        <v>7118</v>
      </c>
      <c r="D4301" s="11">
        <v>46041</v>
      </c>
      <c r="E4301" t="s">
        <v>7376</v>
      </c>
      <c r="F4301" t="s">
        <v>5909</v>
      </c>
      <c r="G4301" t="s">
        <v>2788</v>
      </c>
      <c r="H4301" t="str">
        <f>IF(_xlfn.XLOOKUP(E4301,LD_01[DOCUMENTO],LD_01[REVISÃO])=F4301,"VIGENTE","OBSOLETO")</f>
        <v>VIGENTE</v>
      </c>
      <c r="I4301" t="s">
        <v>7477</v>
      </c>
      <c r="J4301" t="s">
        <v>5915</v>
      </c>
      <c r="K4301" t="str">
        <f t="shared" si="255"/>
        <v>MSV-163MS-373-385</v>
      </c>
      <c r="L4301" t="str">
        <f>_xlfn.XLOOKUP(E4301,LD_PROJETOS!A:A,LD_PROJETOS!H:H)</f>
        <v>PV</v>
      </c>
      <c r="M4301" t="str">
        <f t="shared" si="256"/>
        <v/>
      </c>
      <c r="N4301" t="str">
        <f t="shared" si="257"/>
        <v>C:\Users\luis.nunes\OneDrive - ATERPA\00.SERVIDOR\SALA TÉCNICA\00.PROJETOS\02.DOCUMENTOS\ANO 02\MSV-163MS-373-385\PV</v>
      </c>
    </row>
    <row r="4302" spans="1:14" x14ac:dyDescent="0.3">
      <c r="A4302" t="s">
        <v>6917</v>
      </c>
      <c r="B4302">
        <v>4738593</v>
      </c>
      <c r="C4302" t="s">
        <v>7118</v>
      </c>
      <c r="D4302" s="11">
        <v>46041</v>
      </c>
      <c r="E4302" t="s">
        <v>7377</v>
      </c>
      <c r="F4302" t="s">
        <v>5909</v>
      </c>
      <c r="G4302" t="s">
        <v>2787</v>
      </c>
      <c r="H4302" t="str">
        <f>IF(_xlfn.XLOOKUP(E4302,LD_01[DOCUMENTO],LD_01[REVISÃO])=F4302,"VIGENTE","OBSOLETO")</f>
        <v>VIGENTE</v>
      </c>
      <c r="I4302" t="s">
        <v>7477</v>
      </c>
      <c r="J4302" t="s">
        <v>5915</v>
      </c>
      <c r="K4302" t="str">
        <f t="shared" si="255"/>
        <v>MSV-163MS-373-385</v>
      </c>
      <c r="L4302" t="str">
        <f>_xlfn.XLOOKUP(E4302,LD_PROJETOS!A:A,LD_PROJETOS!H:H)</f>
        <v>PV</v>
      </c>
      <c r="M4302" t="str">
        <f t="shared" si="256"/>
        <v/>
      </c>
      <c r="N4302" t="str">
        <f t="shared" si="257"/>
        <v>C:\Users\luis.nunes\OneDrive - ATERPA\00.SERVIDOR\SALA TÉCNICA\00.PROJETOS\02.DOCUMENTOS\ANO 02\MSV-163MS-373-385\PV</v>
      </c>
    </row>
    <row r="4303" spans="1:14" x14ac:dyDescent="0.3">
      <c r="A4303" t="s">
        <v>6918</v>
      </c>
      <c r="B4303">
        <v>550434</v>
      </c>
      <c r="C4303" t="s">
        <v>7118</v>
      </c>
      <c r="D4303" s="11">
        <v>46041</v>
      </c>
      <c r="E4303" t="s">
        <v>7377</v>
      </c>
      <c r="F4303" t="s">
        <v>5909</v>
      </c>
      <c r="G4303" t="s">
        <v>2788</v>
      </c>
      <c r="H4303" t="str">
        <f>IF(_xlfn.XLOOKUP(E4303,LD_01[DOCUMENTO],LD_01[REVISÃO])=F4303,"VIGENTE","OBSOLETO")</f>
        <v>VIGENTE</v>
      </c>
      <c r="I4303" t="s">
        <v>7477</v>
      </c>
      <c r="J4303" t="s">
        <v>5915</v>
      </c>
      <c r="K4303" t="str">
        <f t="shared" si="255"/>
        <v>MSV-163MS-373-385</v>
      </c>
      <c r="L4303" t="str">
        <f>_xlfn.XLOOKUP(E4303,LD_PROJETOS!A:A,LD_PROJETOS!H:H)</f>
        <v>PV</v>
      </c>
      <c r="M4303" t="str">
        <f t="shared" si="256"/>
        <v/>
      </c>
      <c r="N4303" t="str">
        <f t="shared" si="257"/>
        <v>C:\Users\luis.nunes\OneDrive - ATERPA\00.SERVIDOR\SALA TÉCNICA\00.PROJETOS\02.DOCUMENTOS\ANO 02\MSV-163MS-373-385\PV</v>
      </c>
    </row>
    <row r="4304" spans="1:14" x14ac:dyDescent="0.3">
      <c r="A4304" t="s">
        <v>6919</v>
      </c>
      <c r="B4304">
        <v>4738593</v>
      </c>
      <c r="C4304" t="s">
        <v>7118</v>
      </c>
      <c r="D4304" s="11">
        <v>46041</v>
      </c>
      <c r="E4304" t="s">
        <v>7378</v>
      </c>
      <c r="F4304" t="s">
        <v>5909</v>
      </c>
      <c r="G4304" t="s">
        <v>2787</v>
      </c>
      <c r="H4304" t="str">
        <f>IF(_xlfn.XLOOKUP(E4304,LD_01[DOCUMENTO],LD_01[REVISÃO])=F4304,"VIGENTE","OBSOLETO")</f>
        <v>VIGENTE</v>
      </c>
      <c r="I4304" t="s">
        <v>7477</v>
      </c>
      <c r="J4304" t="s">
        <v>5915</v>
      </c>
      <c r="K4304" t="str">
        <f t="shared" si="255"/>
        <v>MSV-163MS-373-385</v>
      </c>
      <c r="L4304" t="str">
        <f>_xlfn.XLOOKUP(E4304,LD_PROJETOS!A:A,LD_PROJETOS!H:H)</f>
        <v>PV</v>
      </c>
      <c r="M4304" t="str">
        <f t="shared" si="256"/>
        <v/>
      </c>
      <c r="N4304" t="str">
        <f t="shared" si="257"/>
        <v>C:\Users\luis.nunes\OneDrive - ATERPA\00.SERVIDOR\SALA TÉCNICA\00.PROJETOS\02.DOCUMENTOS\ANO 02\MSV-163MS-373-385\PV</v>
      </c>
    </row>
    <row r="4305" spans="1:14" x14ac:dyDescent="0.3">
      <c r="A4305" t="s">
        <v>6920</v>
      </c>
      <c r="B4305">
        <v>585754</v>
      </c>
      <c r="C4305" t="s">
        <v>7118</v>
      </c>
      <c r="D4305" s="11">
        <v>46041</v>
      </c>
      <c r="E4305" t="s">
        <v>7378</v>
      </c>
      <c r="F4305" t="s">
        <v>5909</v>
      </c>
      <c r="G4305" t="s">
        <v>2788</v>
      </c>
      <c r="H4305" t="str">
        <f>IF(_xlfn.XLOOKUP(E4305,LD_01[DOCUMENTO],LD_01[REVISÃO])=F4305,"VIGENTE","OBSOLETO")</f>
        <v>VIGENTE</v>
      </c>
      <c r="I4305" t="s">
        <v>7477</v>
      </c>
      <c r="J4305" t="s">
        <v>5915</v>
      </c>
      <c r="K4305" t="str">
        <f t="shared" si="255"/>
        <v>MSV-163MS-373-385</v>
      </c>
      <c r="L4305" t="str">
        <f>_xlfn.XLOOKUP(E4305,LD_PROJETOS!A:A,LD_PROJETOS!H:H)</f>
        <v>PV</v>
      </c>
      <c r="M4305" t="str">
        <f t="shared" si="256"/>
        <v/>
      </c>
      <c r="N4305" t="str">
        <f t="shared" si="257"/>
        <v>C:\Users\luis.nunes\OneDrive - ATERPA\00.SERVIDOR\SALA TÉCNICA\00.PROJETOS\02.DOCUMENTOS\ANO 02\MSV-163MS-373-385\PV</v>
      </c>
    </row>
    <row r="4306" spans="1:14" x14ac:dyDescent="0.3">
      <c r="A4306" t="s">
        <v>6921</v>
      </c>
      <c r="B4306">
        <v>4738785</v>
      </c>
      <c r="C4306" t="s">
        <v>7118</v>
      </c>
      <c r="D4306" s="11">
        <v>46041</v>
      </c>
      <c r="E4306" t="s">
        <v>7379</v>
      </c>
      <c r="F4306" t="s">
        <v>5909</v>
      </c>
      <c r="G4306" t="s">
        <v>2787</v>
      </c>
      <c r="H4306" t="str">
        <f>IF(_xlfn.XLOOKUP(E4306,LD_01[DOCUMENTO],LD_01[REVISÃO])=F4306,"VIGENTE","OBSOLETO")</f>
        <v>VIGENTE</v>
      </c>
      <c r="I4306" t="s">
        <v>7477</v>
      </c>
      <c r="J4306" t="s">
        <v>5915</v>
      </c>
      <c r="K4306" t="str">
        <f t="shared" si="255"/>
        <v>MSV-163MS-373-385</v>
      </c>
      <c r="L4306" t="str">
        <f>_xlfn.XLOOKUP(E4306,LD_PROJETOS!A:A,LD_PROJETOS!H:H)</f>
        <v>PV</v>
      </c>
      <c r="M4306" t="str">
        <f t="shared" si="256"/>
        <v/>
      </c>
      <c r="N4306" t="str">
        <f t="shared" si="257"/>
        <v>C:\Users\luis.nunes\OneDrive - ATERPA\00.SERVIDOR\SALA TÉCNICA\00.PROJETOS\02.DOCUMENTOS\ANO 02\MSV-163MS-373-385\PV</v>
      </c>
    </row>
    <row r="4307" spans="1:14" x14ac:dyDescent="0.3">
      <c r="A4307" t="s">
        <v>6922</v>
      </c>
      <c r="B4307">
        <v>630025</v>
      </c>
      <c r="C4307" t="s">
        <v>7118</v>
      </c>
      <c r="D4307" s="11">
        <v>46041</v>
      </c>
      <c r="E4307" t="s">
        <v>7379</v>
      </c>
      <c r="F4307" t="s">
        <v>5909</v>
      </c>
      <c r="G4307" t="s">
        <v>2788</v>
      </c>
      <c r="H4307" t="str">
        <f>IF(_xlfn.XLOOKUP(E4307,LD_01[DOCUMENTO],LD_01[REVISÃO])=F4307,"VIGENTE","OBSOLETO")</f>
        <v>VIGENTE</v>
      </c>
      <c r="I4307" t="s">
        <v>7477</v>
      </c>
      <c r="J4307" t="s">
        <v>5915</v>
      </c>
      <c r="K4307" t="str">
        <f t="shared" si="255"/>
        <v>MSV-163MS-373-385</v>
      </c>
      <c r="L4307" t="str">
        <f>_xlfn.XLOOKUP(E4307,LD_PROJETOS!A:A,LD_PROJETOS!H:H)</f>
        <v>PV</v>
      </c>
      <c r="M4307" t="str">
        <f t="shared" si="256"/>
        <v/>
      </c>
      <c r="N4307" t="str">
        <f t="shared" si="257"/>
        <v>C:\Users\luis.nunes\OneDrive - ATERPA\00.SERVIDOR\SALA TÉCNICA\00.PROJETOS\02.DOCUMENTOS\ANO 02\MSV-163MS-373-385\PV</v>
      </c>
    </row>
    <row r="4308" spans="1:14" x14ac:dyDescent="0.3">
      <c r="A4308" t="s">
        <v>6923</v>
      </c>
      <c r="B4308">
        <v>4738913</v>
      </c>
      <c r="C4308" t="s">
        <v>7118</v>
      </c>
      <c r="D4308" s="11">
        <v>46041</v>
      </c>
      <c r="E4308" t="s">
        <v>7380</v>
      </c>
      <c r="F4308" t="s">
        <v>5909</v>
      </c>
      <c r="G4308" t="s">
        <v>2787</v>
      </c>
      <c r="H4308" t="str">
        <f>IF(_xlfn.XLOOKUP(E4308,LD_01[DOCUMENTO],LD_01[REVISÃO])=F4308,"VIGENTE","OBSOLETO")</f>
        <v>VIGENTE</v>
      </c>
      <c r="I4308" t="s">
        <v>7477</v>
      </c>
      <c r="J4308" t="s">
        <v>5915</v>
      </c>
      <c r="K4308" t="str">
        <f t="shared" si="255"/>
        <v>MSV-163MS-373-385</v>
      </c>
      <c r="L4308" t="str">
        <f>_xlfn.XLOOKUP(E4308,LD_PROJETOS!A:A,LD_PROJETOS!H:H)</f>
        <v>PV</v>
      </c>
      <c r="M4308" t="str">
        <f t="shared" si="256"/>
        <v/>
      </c>
      <c r="N4308" t="str">
        <f t="shared" si="257"/>
        <v>C:\Users\luis.nunes\OneDrive - ATERPA\00.SERVIDOR\SALA TÉCNICA\00.PROJETOS\02.DOCUMENTOS\ANO 02\MSV-163MS-373-385\PV</v>
      </c>
    </row>
    <row r="4309" spans="1:14" x14ac:dyDescent="0.3">
      <c r="A4309" t="s">
        <v>6924</v>
      </c>
      <c r="B4309">
        <v>646634</v>
      </c>
      <c r="C4309" t="s">
        <v>7118</v>
      </c>
      <c r="D4309" s="11">
        <v>46041</v>
      </c>
      <c r="E4309" t="s">
        <v>7380</v>
      </c>
      <c r="F4309" t="s">
        <v>5909</v>
      </c>
      <c r="G4309" t="s">
        <v>2788</v>
      </c>
      <c r="H4309" t="str">
        <f>IF(_xlfn.XLOOKUP(E4309,LD_01[DOCUMENTO],LD_01[REVISÃO])=F4309,"VIGENTE","OBSOLETO")</f>
        <v>VIGENTE</v>
      </c>
      <c r="I4309" t="s">
        <v>7477</v>
      </c>
      <c r="J4309" t="s">
        <v>5915</v>
      </c>
      <c r="K4309" t="str">
        <f t="shared" si="255"/>
        <v>MSV-163MS-373-385</v>
      </c>
      <c r="L4309" t="str">
        <f>_xlfn.XLOOKUP(E4309,LD_PROJETOS!A:A,LD_PROJETOS!H:H)</f>
        <v>PV</v>
      </c>
      <c r="M4309" t="str">
        <f t="shared" si="256"/>
        <v/>
      </c>
      <c r="N4309" t="str">
        <f t="shared" si="257"/>
        <v>C:\Users\luis.nunes\OneDrive - ATERPA\00.SERVIDOR\SALA TÉCNICA\00.PROJETOS\02.DOCUMENTOS\ANO 02\MSV-163MS-373-385\PV</v>
      </c>
    </row>
    <row r="4310" spans="1:14" x14ac:dyDescent="0.3">
      <c r="A4310" t="s">
        <v>6925</v>
      </c>
      <c r="B4310">
        <v>4739777</v>
      </c>
      <c r="C4310" t="s">
        <v>7118</v>
      </c>
      <c r="D4310" s="11">
        <v>46041</v>
      </c>
      <c r="E4310" t="s">
        <v>7381</v>
      </c>
      <c r="F4310" t="s">
        <v>5909</v>
      </c>
      <c r="G4310" t="s">
        <v>2787</v>
      </c>
      <c r="H4310" t="str">
        <f>IF(_xlfn.XLOOKUP(E4310,LD_01[DOCUMENTO],LD_01[REVISÃO])=F4310,"VIGENTE","OBSOLETO")</f>
        <v>VIGENTE</v>
      </c>
      <c r="I4310" t="s">
        <v>7477</v>
      </c>
      <c r="J4310" t="s">
        <v>5915</v>
      </c>
      <c r="K4310" t="str">
        <f t="shared" si="255"/>
        <v>MSV-163MS-373-385</v>
      </c>
      <c r="L4310" t="str">
        <f>_xlfn.XLOOKUP(E4310,LD_PROJETOS!A:A,LD_PROJETOS!H:H)</f>
        <v>PV</v>
      </c>
      <c r="M4310" t="str">
        <f t="shared" si="256"/>
        <v/>
      </c>
      <c r="N4310" t="str">
        <f t="shared" si="257"/>
        <v>C:\Users\luis.nunes\OneDrive - ATERPA\00.SERVIDOR\SALA TÉCNICA\00.PROJETOS\02.DOCUMENTOS\ANO 02\MSV-163MS-373-385\PV</v>
      </c>
    </row>
    <row r="4311" spans="1:14" x14ac:dyDescent="0.3">
      <c r="A4311" t="s">
        <v>6926</v>
      </c>
      <c r="B4311">
        <v>646536</v>
      </c>
      <c r="C4311" t="s">
        <v>7118</v>
      </c>
      <c r="D4311" s="11">
        <v>46041</v>
      </c>
      <c r="E4311" t="s">
        <v>7381</v>
      </c>
      <c r="F4311" t="s">
        <v>5909</v>
      </c>
      <c r="G4311" t="s">
        <v>2788</v>
      </c>
      <c r="H4311" t="str">
        <f>IF(_xlfn.XLOOKUP(E4311,LD_01[DOCUMENTO],LD_01[REVISÃO])=F4311,"VIGENTE","OBSOLETO")</f>
        <v>VIGENTE</v>
      </c>
      <c r="I4311" t="s">
        <v>7477</v>
      </c>
      <c r="J4311" t="s">
        <v>5915</v>
      </c>
      <c r="K4311" t="str">
        <f t="shared" si="255"/>
        <v>MSV-163MS-373-385</v>
      </c>
      <c r="L4311" t="str">
        <f>_xlfn.XLOOKUP(E4311,LD_PROJETOS!A:A,LD_PROJETOS!H:H)</f>
        <v>PV</v>
      </c>
      <c r="M4311" t="str">
        <f t="shared" si="256"/>
        <v/>
      </c>
      <c r="N4311" t="str">
        <f t="shared" si="257"/>
        <v>C:\Users\luis.nunes\OneDrive - ATERPA\00.SERVIDOR\SALA TÉCNICA\00.PROJETOS\02.DOCUMENTOS\ANO 02\MSV-163MS-373-385\PV</v>
      </c>
    </row>
    <row r="4312" spans="1:14" x14ac:dyDescent="0.3">
      <c r="A4312" t="s">
        <v>6927</v>
      </c>
      <c r="B4312">
        <v>4675399</v>
      </c>
      <c r="C4312" t="s">
        <v>7118</v>
      </c>
      <c r="D4312" s="11">
        <v>46041</v>
      </c>
      <c r="E4312" t="s">
        <v>7382</v>
      </c>
      <c r="F4312" t="s">
        <v>5909</v>
      </c>
      <c r="G4312" t="s">
        <v>2787</v>
      </c>
      <c r="H4312" t="str">
        <f>IF(_xlfn.XLOOKUP(E4312,LD_01[DOCUMENTO],LD_01[REVISÃO])=F4312,"VIGENTE","OBSOLETO")</f>
        <v>VIGENTE</v>
      </c>
      <c r="I4312" t="s">
        <v>7477</v>
      </c>
      <c r="J4312" t="s">
        <v>5915</v>
      </c>
      <c r="K4312" t="str">
        <f t="shared" si="255"/>
        <v>MSV-163MS-373-385</v>
      </c>
      <c r="L4312" t="str">
        <f>_xlfn.XLOOKUP(E4312,LD_PROJETOS!A:A,LD_PROJETOS!H:H)</f>
        <v>PV</v>
      </c>
      <c r="M4312" t="str">
        <f t="shared" si="256"/>
        <v/>
      </c>
      <c r="N4312" t="str">
        <f t="shared" si="257"/>
        <v>C:\Users\luis.nunes\OneDrive - ATERPA\00.SERVIDOR\SALA TÉCNICA\00.PROJETOS\02.DOCUMENTOS\ANO 02\MSV-163MS-373-385\PV</v>
      </c>
    </row>
    <row r="4313" spans="1:14" x14ac:dyDescent="0.3">
      <c r="A4313" t="s">
        <v>6928</v>
      </c>
      <c r="B4313">
        <v>646896</v>
      </c>
      <c r="C4313" t="s">
        <v>7118</v>
      </c>
      <c r="D4313" s="11">
        <v>46041</v>
      </c>
      <c r="E4313" t="s">
        <v>7382</v>
      </c>
      <c r="F4313" t="s">
        <v>5909</v>
      </c>
      <c r="G4313" t="s">
        <v>2788</v>
      </c>
      <c r="H4313" t="str">
        <f>IF(_xlfn.XLOOKUP(E4313,LD_01[DOCUMENTO],LD_01[REVISÃO])=F4313,"VIGENTE","OBSOLETO")</f>
        <v>VIGENTE</v>
      </c>
      <c r="I4313" t="s">
        <v>7477</v>
      </c>
      <c r="J4313" t="s">
        <v>5915</v>
      </c>
      <c r="K4313" t="str">
        <f t="shared" si="255"/>
        <v>MSV-163MS-373-385</v>
      </c>
      <c r="L4313" t="str">
        <f>_xlfn.XLOOKUP(E4313,LD_PROJETOS!A:A,LD_PROJETOS!H:H)</f>
        <v>PV</v>
      </c>
      <c r="M4313" t="str">
        <f t="shared" si="256"/>
        <v/>
      </c>
      <c r="N4313" t="str">
        <f t="shared" si="257"/>
        <v>C:\Users\luis.nunes\OneDrive - ATERPA\00.SERVIDOR\SALA TÉCNICA\00.PROJETOS\02.DOCUMENTOS\ANO 02\MSV-163MS-373-385\PV</v>
      </c>
    </row>
    <row r="4314" spans="1:14" x14ac:dyDescent="0.3">
      <c r="A4314" t="s">
        <v>6929</v>
      </c>
      <c r="B4314">
        <v>4737889</v>
      </c>
      <c r="C4314" t="s">
        <v>7118</v>
      </c>
      <c r="D4314" s="11">
        <v>46041</v>
      </c>
      <c r="E4314" t="s">
        <v>7383</v>
      </c>
      <c r="F4314" t="s">
        <v>5909</v>
      </c>
      <c r="G4314" t="s">
        <v>2787</v>
      </c>
      <c r="H4314" t="str">
        <f>IF(_xlfn.XLOOKUP(E4314,LD_01[DOCUMENTO],LD_01[REVISÃO])=F4314,"VIGENTE","OBSOLETO")</f>
        <v>VIGENTE</v>
      </c>
      <c r="I4314" t="s">
        <v>7477</v>
      </c>
      <c r="J4314" t="s">
        <v>5915</v>
      </c>
      <c r="K4314" t="str">
        <f t="shared" si="255"/>
        <v>MSV-163MS-373-385</v>
      </c>
      <c r="L4314" t="str">
        <f>_xlfn.XLOOKUP(E4314,LD_PROJETOS!A:A,LD_PROJETOS!H:H)</f>
        <v>PV</v>
      </c>
      <c r="M4314" t="str">
        <f t="shared" si="256"/>
        <v/>
      </c>
      <c r="N4314" t="str">
        <f t="shared" si="257"/>
        <v>C:\Users\luis.nunes\OneDrive - ATERPA\00.SERVIDOR\SALA TÉCNICA\00.PROJETOS\02.DOCUMENTOS\ANO 02\MSV-163MS-373-385\PV</v>
      </c>
    </row>
    <row r="4315" spans="1:14" x14ac:dyDescent="0.3">
      <c r="A4315" t="s">
        <v>6930</v>
      </c>
      <c r="B4315">
        <v>588192</v>
      </c>
      <c r="C4315" t="s">
        <v>7118</v>
      </c>
      <c r="D4315" s="11">
        <v>46041</v>
      </c>
      <c r="E4315" t="s">
        <v>7383</v>
      </c>
      <c r="F4315" t="s">
        <v>5909</v>
      </c>
      <c r="G4315" t="s">
        <v>2788</v>
      </c>
      <c r="H4315" t="str">
        <f>IF(_xlfn.XLOOKUP(E4315,LD_01[DOCUMENTO],LD_01[REVISÃO])=F4315,"VIGENTE","OBSOLETO")</f>
        <v>VIGENTE</v>
      </c>
      <c r="I4315" t="s">
        <v>7477</v>
      </c>
      <c r="J4315" t="s">
        <v>5915</v>
      </c>
      <c r="K4315" t="str">
        <f t="shared" si="255"/>
        <v>MSV-163MS-373-385</v>
      </c>
      <c r="L4315" t="str">
        <f>_xlfn.XLOOKUP(E4315,LD_PROJETOS!A:A,LD_PROJETOS!H:H)</f>
        <v>PV</v>
      </c>
      <c r="M4315" t="str">
        <f t="shared" si="256"/>
        <v/>
      </c>
      <c r="N4315" t="str">
        <f t="shared" si="257"/>
        <v>C:\Users\luis.nunes\OneDrive - ATERPA\00.SERVIDOR\SALA TÉCNICA\00.PROJETOS\02.DOCUMENTOS\ANO 02\MSV-163MS-373-385\PV</v>
      </c>
    </row>
    <row r="4316" spans="1:14" x14ac:dyDescent="0.3">
      <c r="A4316" t="s">
        <v>6931</v>
      </c>
      <c r="B4316">
        <v>4737889</v>
      </c>
      <c r="C4316" t="s">
        <v>7118</v>
      </c>
      <c r="D4316" s="11">
        <v>46041</v>
      </c>
      <c r="E4316" t="s">
        <v>7384</v>
      </c>
      <c r="F4316" t="s">
        <v>5909</v>
      </c>
      <c r="G4316" t="s">
        <v>2787</v>
      </c>
      <c r="H4316" t="str">
        <f>IF(_xlfn.XLOOKUP(E4316,LD_01[DOCUMENTO],LD_01[REVISÃO])=F4316,"VIGENTE","OBSOLETO")</f>
        <v>VIGENTE</v>
      </c>
      <c r="I4316" t="s">
        <v>7477</v>
      </c>
      <c r="J4316" t="s">
        <v>5915</v>
      </c>
      <c r="K4316" t="str">
        <f t="shared" si="255"/>
        <v>MSV-163MS-373-385</v>
      </c>
      <c r="L4316" t="str">
        <f>_xlfn.XLOOKUP(E4316,LD_PROJETOS!A:A,LD_PROJETOS!H:H)</f>
        <v>PV</v>
      </c>
      <c r="M4316" t="str">
        <f t="shared" si="256"/>
        <v/>
      </c>
      <c r="N4316" t="str">
        <f t="shared" si="257"/>
        <v>C:\Users\luis.nunes\OneDrive - ATERPA\00.SERVIDOR\SALA TÉCNICA\00.PROJETOS\02.DOCUMENTOS\ANO 02\MSV-163MS-373-385\PV</v>
      </c>
    </row>
    <row r="4317" spans="1:14" x14ac:dyDescent="0.3">
      <c r="A4317" t="s">
        <v>6932</v>
      </c>
      <c r="B4317">
        <v>681168</v>
      </c>
      <c r="C4317" t="s">
        <v>7118</v>
      </c>
      <c r="D4317" s="11">
        <v>46041</v>
      </c>
      <c r="E4317" t="s">
        <v>7384</v>
      </c>
      <c r="F4317" t="s">
        <v>5909</v>
      </c>
      <c r="G4317" t="s">
        <v>2788</v>
      </c>
      <c r="H4317" t="str">
        <f>IF(_xlfn.XLOOKUP(E4317,LD_01[DOCUMENTO],LD_01[REVISÃO])=F4317,"VIGENTE","OBSOLETO")</f>
        <v>VIGENTE</v>
      </c>
      <c r="I4317" t="s">
        <v>7477</v>
      </c>
      <c r="J4317" t="s">
        <v>5915</v>
      </c>
      <c r="K4317" t="str">
        <f t="shared" si="255"/>
        <v>MSV-163MS-373-385</v>
      </c>
      <c r="L4317" t="str">
        <f>_xlfn.XLOOKUP(E4317,LD_PROJETOS!A:A,LD_PROJETOS!H:H)</f>
        <v>PV</v>
      </c>
      <c r="M4317" t="str">
        <f t="shared" si="256"/>
        <v/>
      </c>
      <c r="N4317" t="str">
        <f t="shared" si="257"/>
        <v>C:\Users\luis.nunes\OneDrive - ATERPA\00.SERVIDOR\SALA TÉCNICA\00.PROJETOS\02.DOCUMENTOS\ANO 02\MSV-163MS-373-385\PV</v>
      </c>
    </row>
    <row r="4318" spans="1:14" x14ac:dyDescent="0.3">
      <c r="A4318" t="s">
        <v>6933</v>
      </c>
      <c r="B4318">
        <v>4739425</v>
      </c>
      <c r="C4318" t="s">
        <v>7118</v>
      </c>
      <c r="D4318" s="11">
        <v>46041</v>
      </c>
      <c r="E4318" t="s">
        <v>7385</v>
      </c>
      <c r="F4318" t="s">
        <v>5909</v>
      </c>
      <c r="G4318" t="s">
        <v>2787</v>
      </c>
      <c r="H4318" t="str">
        <f>IF(_xlfn.XLOOKUP(E4318,LD_01[DOCUMENTO],LD_01[REVISÃO])=F4318,"VIGENTE","OBSOLETO")</f>
        <v>VIGENTE</v>
      </c>
      <c r="I4318" t="s">
        <v>7477</v>
      </c>
      <c r="J4318" t="s">
        <v>5915</v>
      </c>
      <c r="K4318" t="str">
        <f t="shared" si="255"/>
        <v>MSV-163MS-373-385</v>
      </c>
      <c r="L4318" t="str">
        <f>_xlfn.XLOOKUP(E4318,LD_PROJETOS!A:A,LD_PROJETOS!H:H)</f>
        <v>PV</v>
      </c>
      <c r="M4318" t="str">
        <f t="shared" si="256"/>
        <v/>
      </c>
      <c r="N4318" t="str">
        <f t="shared" si="257"/>
        <v>C:\Users\luis.nunes\OneDrive - ATERPA\00.SERVIDOR\SALA TÉCNICA\00.PROJETOS\02.DOCUMENTOS\ANO 02\MSV-163MS-373-385\PV</v>
      </c>
    </row>
    <row r="4319" spans="1:14" x14ac:dyDescent="0.3">
      <c r="A4319" t="s">
        <v>6934</v>
      </c>
      <c r="B4319">
        <v>594196</v>
      </c>
      <c r="C4319" t="s">
        <v>7118</v>
      </c>
      <c r="D4319" s="11">
        <v>46041</v>
      </c>
      <c r="E4319" t="s">
        <v>7385</v>
      </c>
      <c r="F4319" t="s">
        <v>5909</v>
      </c>
      <c r="G4319" t="s">
        <v>2788</v>
      </c>
      <c r="H4319" t="str">
        <f>IF(_xlfn.XLOOKUP(E4319,LD_01[DOCUMENTO],LD_01[REVISÃO])=F4319,"VIGENTE","OBSOLETO")</f>
        <v>VIGENTE</v>
      </c>
      <c r="I4319" t="s">
        <v>7477</v>
      </c>
      <c r="J4319" t="s">
        <v>5915</v>
      </c>
      <c r="K4319" t="str">
        <f t="shared" si="255"/>
        <v>MSV-163MS-373-385</v>
      </c>
      <c r="L4319" t="str">
        <f>_xlfn.XLOOKUP(E4319,LD_PROJETOS!A:A,LD_PROJETOS!H:H)</f>
        <v>PV</v>
      </c>
      <c r="M4319" t="str">
        <f t="shared" si="256"/>
        <v/>
      </c>
      <c r="N4319" t="str">
        <f t="shared" si="257"/>
        <v>C:\Users\luis.nunes\OneDrive - ATERPA\00.SERVIDOR\SALA TÉCNICA\00.PROJETOS\02.DOCUMENTOS\ANO 02\MSV-163MS-373-385\PV</v>
      </c>
    </row>
    <row r="4320" spans="1:14" x14ac:dyDescent="0.3">
      <c r="A4320" t="s">
        <v>6935</v>
      </c>
      <c r="B4320">
        <v>4739521</v>
      </c>
      <c r="C4320" t="s">
        <v>7118</v>
      </c>
      <c r="D4320" s="11">
        <v>46041</v>
      </c>
      <c r="E4320" t="s">
        <v>7386</v>
      </c>
      <c r="F4320" t="s">
        <v>5909</v>
      </c>
      <c r="G4320" t="s">
        <v>2787</v>
      </c>
      <c r="H4320" t="str">
        <f>IF(_xlfn.XLOOKUP(E4320,LD_01[DOCUMENTO],LD_01[REVISÃO])=F4320,"VIGENTE","OBSOLETO")</f>
        <v>VIGENTE</v>
      </c>
      <c r="I4320" t="s">
        <v>7477</v>
      </c>
      <c r="J4320" t="s">
        <v>5915</v>
      </c>
      <c r="K4320" t="str">
        <f t="shared" si="255"/>
        <v>MSV-163MS-373-385</v>
      </c>
      <c r="L4320" t="str">
        <f>_xlfn.XLOOKUP(E4320,LD_PROJETOS!A:A,LD_PROJETOS!H:H)</f>
        <v>PV</v>
      </c>
      <c r="M4320" t="str">
        <f t="shared" si="256"/>
        <v/>
      </c>
      <c r="N4320" t="str">
        <f t="shared" si="257"/>
        <v>C:\Users\luis.nunes\OneDrive - ATERPA\00.SERVIDOR\SALA TÉCNICA\00.PROJETOS\02.DOCUMENTOS\ANO 02\MSV-163MS-373-385\PV</v>
      </c>
    </row>
    <row r="4321" spans="1:14" x14ac:dyDescent="0.3">
      <c r="A4321" t="s">
        <v>6936</v>
      </c>
      <c r="B4321">
        <v>625258</v>
      </c>
      <c r="C4321" t="s">
        <v>7118</v>
      </c>
      <c r="D4321" s="11">
        <v>46041</v>
      </c>
      <c r="E4321" t="s">
        <v>7386</v>
      </c>
      <c r="F4321" t="s">
        <v>5909</v>
      </c>
      <c r="G4321" t="s">
        <v>2788</v>
      </c>
      <c r="H4321" t="str">
        <f>IF(_xlfn.XLOOKUP(E4321,LD_01[DOCUMENTO],LD_01[REVISÃO])=F4321,"VIGENTE","OBSOLETO")</f>
        <v>VIGENTE</v>
      </c>
      <c r="I4321" t="s">
        <v>7477</v>
      </c>
      <c r="J4321" t="s">
        <v>5915</v>
      </c>
      <c r="K4321" t="str">
        <f t="shared" si="255"/>
        <v>MSV-163MS-373-385</v>
      </c>
      <c r="L4321" t="str">
        <f>_xlfn.XLOOKUP(E4321,LD_PROJETOS!A:A,LD_PROJETOS!H:H)</f>
        <v>PV</v>
      </c>
      <c r="M4321" t="str">
        <f t="shared" si="256"/>
        <v/>
      </c>
      <c r="N4321" t="str">
        <f t="shared" si="257"/>
        <v>C:\Users\luis.nunes\OneDrive - ATERPA\00.SERVIDOR\SALA TÉCNICA\00.PROJETOS\02.DOCUMENTOS\ANO 02\MSV-163MS-373-385\PV</v>
      </c>
    </row>
    <row r="4322" spans="1:14" x14ac:dyDescent="0.3">
      <c r="A4322" t="s">
        <v>6937</v>
      </c>
      <c r="B4322">
        <v>4737569</v>
      </c>
      <c r="C4322" t="s">
        <v>7118</v>
      </c>
      <c r="D4322" s="11">
        <v>46041</v>
      </c>
      <c r="E4322" t="s">
        <v>7387</v>
      </c>
      <c r="F4322" t="s">
        <v>5909</v>
      </c>
      <c r="G4322" t="s">
        <v>2787</v>
      </c>
      <c r="H4322" t="str">
        <f>IF(_xlfn.XLOOKUP(E4322,LD_01[DOCUMENTO],LD_01[REVISÃO])=F4322,"VIGENTE","OBSOLETO")</f>
        <v>VIGENTE</v>
      </c>
      <c r="I4322" t="s">
        <v>7477</v>
      </c>
      <c r="J4322" t="s">
        <v>5915</v>
      </c>
      <c r="K4322" t="str">
        <f t="shared" si="255"/>
        <v>MSV-163MS-373-385</v>
      </c>
      <c r="L4322" t="str">
        <f>_xlfn.XLOOKUP(E4322,LD_PROJETOS!A:A,LD_PROJETOS!H:H)</f>
        <v>PV</v>
      </c>
      <c r="M4322" t="str">
        <f t="shared" si="256"/>
        <v/>
      </c>
      <c r="N4322" t="str">
        <f t="shared" si="257"/>
        <v>C:\Users\luis.nunes\OneDrive - ATERPA\00.SERVIDOR\SALA TÉCNICA\00.PROJETOS\02.DOCUMENTOS\ANO 02\MSV-163MS-373-385\PV</v>
      </c>
    </row>
    <row r="4323" spans="1:14" x14ac:dyDescent="0.3">
      <c r="A4323" t="s">
        <v>6938</v>
      </c>
      <c r="B4323">
        <v>548834</v>
      </c>
      <c r="C4323" t="s">
        <v>7118</v>
      </c>
      <c r="D4323" s="11">
        <v>46041</v>
      </c>
      <c r="E4323" t="s">
        <v>7387</v>
      </c>
      <c r="F4323" t="s">
        <v>5909</v>
      </c>
      <c r="G4323" t="s">
        <v>2788</v>
      </c>
      <c r="H4323" t="str">
        <f>IF(_xlfn.XLOOKUP(E4323,LD_01[DOCUMENTO],LD_01[REVISÃO])=F4323,"VIGENTE","OBSOLETO")</f>
        <v>VIGENTE</v>
      </c>
      <c r="I4323" t="s">
        <v>7477</v>
      </c>
      <c r="J4323" t="s">
        <v>5915</v>
      </c>
      <c r="K4323" t="str">
        <f t="shared" si="255"/>
        <v>MSV-163MS-373-385</v>
      </c>
      <c r="L4323" t="str">
        <f>_xlfn.XLOOKUP(E4323,LD_PROJETOS!A:A,LD_PROJETOS!H:H)</f>
        <v>PV</v>
      </c>
      <c r="M4323" t="str">
        <f t="shared" si="256"/>
        <v/>
      </c>
      <c r="N4323" t="str">
        <f t="shared" si="257"/>
        <v>C:\Users\luis.nunes\OneDrive - ATERPA\00.SERVIDOR\SALA TÉCNICA\00.PROJETOS\02.DOCUMENTOS\ANO 02\MSV-163MS-373-385\PV</v>
      </c>
    </row>
    <row r="4324" spans="1:14" x14ac:dyDescent="0.3">
      <c r="A4324" t="s">
        <v>6939</v>
      </c>
      <c r="B4324">
        <v>4737473</v>
      </c>
      <c r="C4324" t="s">
        <v>7118</v>
      </c>
      <c r="D4324" s="11">
        <v>46041</v>
      </c>
      <c r="E4324" t="s">
        <v>7388</v>
      </c>
      <c r="F4324" t="s">
        <v>5909</v>
      </c>
      <c r="G4324" t="s">
        <v>2787</v>
      </c>
      <c r="H4324" t="str">
        <f>IF(_xlfn.XLOOKUP(E4324,LD_01[DOCUMENTO],LD_01[REVISÃO])=F4324,"VIGENTE","OBSOLETO")</f>
        <v>VIGENTE</v>
      </c>
      <c r="I4324" t="s">
        <v>7477</v>
      </c>
      <c r="J4324" t="s">
        <v>5915</v>
      </c>
      <c r="K4324" t="str">
        <f t="shared" si="255"/>
        <v>MSV-163MS-373-385</v>
      </c>
      <c r="L4324" t="str">
        <f>_xlfn.XLOOKUP(E4324,LD_PROJETOS!A:A,LD_PROJETOS!H:H)</f>
        <v>PV</v>
      </c>
      <c r="M4324" t="str">
        <f t="shared" si="256"/>
        <v/>
      </c>
      <c r="N4324" t="str">
        <f t="shared" si="257"/>
        <v>C:\Users\luis.nunes\OneDrive - ATERPA\00.SERVIDOR\SALA TÉCNICA\00.PROJETOS\02.DOCUMENTOS\ANO 02\MSV-163MS-373-385\PV</v>
      </c>
    </row>
    <row r="4325" spans="1:14" x14ac:dyDescent="0.3">
      <c r="A4325" t="s">
        <v>6940</v>
      </c>
      <c r="B4325">
        <v>553170</v>
      </c>
      <c r="C4325" t="s">
        <v>7118</v>
      </c>
      <c r="D4325" s="11">
        <v>46041</v>
      </c>
      <c r="E4325" t="s">
        <v>7388</v>
      </c>
      <c r="F4325" t="s">
        <v>5909</v>
      </c>
      <c r="G4325" t="s">
        <v>2788</v>
      </c>
      <c r="H4325" t="str">
        <f>IF(_xlfn.XLOOKUP(E4325,LD_01[DOCUMENTO],LD_01[REVISÃO])=F4325,"VIGENTE","OBSOLETO")</f>
        <v>VIGENTE</v>
      </c>
      <c r="I4325" t="s">
        <v>7477</v>
      </c>
      <c r="J4325" t="s">
        <v>5915</v>
      </c>
      <c r="K4325" t="str">
        <f t="shared" si="255"/>
        <v>MSV-163MS-373-385</v>
      </c>
      <c r="L4325" t="str">
        <f>_xlfn.XLOOKUP(E4325,LD_PROJETOS!A:A,LD_PROJETOS!H:H)</f>
        <v>PV</v>
      </c>
      <c r="M4325" t="str">
        <f t="shared" si="256"/>
        <v/>
      </c>
      <c r="N4325" t="str">
        <f t="shared" si="257"/>
        <v>C:\Users\luis.nunes\OneDrive - ATERPA\00.SERVIDOR\SALA TÉCNICA\00.PROJETOS\02.DOCUMENTOS\ANO 02\MSV-163MS-373-385\PV</v>
      </c>
    </row>
    <row r="4326" spans="1:14" x14ac:dyDescent="0.3">
      <c r="A4326" t="s">
        <v>6941</v>
      </c>
      <c r="B4326">
        <v>4737601</v>
      </c>
      <c r="C4326" t="s">
        <v>7118</v>
      </c>
      <c r="D4326" s="11">
        <v>46041</v>
      </c>
      <c r="E4326" t="s">
        <v>7389</v>
      </c>
      <c r="F4326" t="s">
        <v>5909</v>
      </c>
      <c r="G4326" t="s">
        <v>2787</v>
      </c>
      <c r="H4326" t="str">
        <f>IF(_xlfn.XLOOKUP(E4326,LD_01[DOCUMENTO],LD_01[REVISÃO])=F4326,"VIGENTE","OBSOLETO")</f>
        <v>VIGENTE</v>
      </c>
      <c r="I4326" t="s">
        <v>7477</v>
      </c>
      <c r="J4326" t="s">
        <v>5915</v>
      </c>
      <c r="K4326" t="str">
        <f t="shared" si="255"/>
        <v>MSV-163MS-373-385</v>
      </c>
      <c r="L4326" t="str">
        <f>_xlfn.XLOOKUP(E4326,LD_PROJETOS!A:A,LD_PROJETOS!H:H)</f>
        <v>PV</v>
      </c>
      <c r="M4326" t="str">
        <f t="shared" si="256"/>
        <v/>
      </c>
      <c r="N4326" t="str">
        <f t="shared" si="257"/>
        <v>C:\Users\luis.nunes\OneDrive - ATERPA\00.SERVIDOR\SALA TÉCNICA\00.PROJETOS\02.DOCUMENTOS\ANO 02\MSV-163MS-373-385\PV</v>
      </c>
    </row>
    <row r="4327" spans="1:14" x14ac:dyDescent="0.3">
      <c r="A4327" t="s">
        <v>6942</v>
      </c>
      <c r="B4327">
        <v>540631</v>
      </c>
      <c r="C4327" t="s">
        <v>7118</v>
      </c>
      <c r="D4327" s="11">
        <v>46041</v>
      </c>
      <c r="E4327" t="s">
        <v>7389</v>
      </c>
      <c r="F4327" t="s">
        <v>5909</v>
      </c>
      <c r="G4327" t="s">
        <v>2788</v>
      </c>
      <c r="H4327" t="str">
        <f>IF(_xlfn.XLOOKUP(E4327,LD_01[DOCUMENTO],LD_01[REVISÃO])=F4327,"VIGENTE","OBSOLETO")</f>
        <v>VIGENTE</v>
      </c>
      <c r="I4327" t="s">
        <v>7477</v>
      </c>
      <c r="J4327" t="s">
        <v>5915</v>
      </c>
      <c r="K4327" t="str">
        <f t="shared" si="255"/>
        <v>MSV-163MS-373-385</v>
      </c>
      <c r="L4327" t="str">
        <f>_xlfn.XLOOKUP(E4327,LD_PROJETOS!A:A,LD_PROJETOS!H:H)</f>
        <v>PV</v>
      </c>
      <c r="M4327" t="str">
        <f t="shared" si="256"/>
        <v/>
      </c>
      <c r="N4327" t="str">
        <f t="shared" si="257"/>
        <v>C:\Users\luis.nunes\OneDrive - ATERPA\00.SERVIDOR\SALA TÉCNICA\00.PROJETOS\02.DOCUMENTOS\ANO 02\MSV-163MS-373-385\PV</v>
      </c>
    </row>
    <row r="4328" spans="1:14" x14ac:dyDescent="0.3">
      <c r="A4328" t="s">
        <v>6943</v>
      </c>
      <c r="B4328">
        <v>4738465</v>
      </c>
      <c r="C4328" t="s">
        <v>7118</v>
      </c>
      <c r="D4328" s="11">
        <v>46041</v>
      </c>
      <c r="E4328" t="s">
        <v>7390</v>
      </c>
      <c r="F4328" t="s">
        <v>5909</v>
      </c>
      <c r="G4328" t="s">
        <v>2787</v>
      </c>
      <c r="H4328" t="str">
        <f>IF(_xlfn.XLOOKUP(E4328,LD_01[DOCUMENTO],LD_01[REVISÃO])=F4328,"VIGENTE","OBSOLETO")</f>
        <v>VIGENTE</v>
      </c>
      <c r="I4328" t="s">
        <v>7477</v>
      </c>
      <c r="J4328" t="s">
        <v>5915</v>
      </c>
      <c r="K4328" t="str">
        <f t="shared" si="255"/>
        <v>MSV-163MS-373-385</v>
      </c>
      <c r="L4328" t="str">
        <f>_xlfn.XLOOKUP(E4328,LD_PROJETOS!A:A,LD_PROJETOS!H:H)</f>
        <v>PV</v>
      </c>
      <c r="M4328" t="str">
        <f t="shared" si="256"/>
        <v/>
      </c>
      <c r="N4328" t="str">
        <f t="shared" si="257"/>
        <v>C:\Users\luis.nunes\OneDrive - ATERPA\00.SERVIDOR\SALA TÉCNICA\00.PROJETOS\02.DOCUMENTOS\ANO 02\MSV-163MS-373-385\PV</v>
      </c>
    </row>
    <row r="4329" spans="1:14" x14ac:dyDescent="0.3">
      <c r="A4329" t="s">
        <v>6944</v>
      </c>
      <c r="B4329">
        <v>547000</v>
      </c>
      <c r="C4329" t="s">
        <v>7118</v>
      </c>
      <c r="D4329" s="11">
        <v>46041</v>
      </c>
      <c r="E4329" t="s">
        <v>7390</v>
      </c>
      <c r="F4329" t="s">
        <v>5909</v>
      </c>
      <c r="G4329" t="s">
        <v>2788</v>
      </c>
      <c r="H4329" t="str">
        <f>IF(_xlfn.XLOOKUP(E4329,LD_01[DOCUMENTO],LD_01[REVISÃO])=F4329,"VIGENTE","OBSOLETO")</f>
        <v>VIGENTE</v>
      </c>
      <c r="I4329" t="s">
        <v>7477</v>
      </c>
      <c r="J4329" t="s">
        <v>5915</v>
      </c>
      <c r="K4329" t="str">
        <f t="shared" si="255"/>
        <v>MSV-163MS-373-385</v>
      </c>
      <c r="L4329" t="str">
        <f>_xlfn.XLOOKUP(E4329,LD_PROJETOS!A:A,LD_PROJETOS!H:H)</f>
        <v>PV</v>
      </c>
      <c r="M4329" t="str">
        <f t="shared" si="256"/>
        <v/>
      </c>
      <c r="N4329" t="str">
        <f t="shared" si="257"/>
        <v>C:\Users\luis.nunes\OneDrive - ATERPA\00.SERVIDOR\SALA TÉCNICA\00.PROJETOS\02.DOCUMENTOS\ANO 02\MSV-163MS-373-385\PV</v>
      </c>
    </row>
    <row r="4330" spans="1:14" x14ac:dyDescent="0.3">
      <c r="A4330" t="s">
        <v>6945</v>
      </c>
      <c r="B4330">
        <v>4737153</v>
      </c>
      <c r="C4330" t="s">
        <v>7118</v>
      </c>
      <c r="D4330" s="11">
        <v>46041</v>
      </c>
      <c r="E4330" t="s">
        <v>7391</v>
      </c>
      <c r="F4330" t="s">
        <v>5909</v>
      </c>
      <c r="G4330" t="s">
        <v>2787</v>
      </c>
      <c r="H4330" t="str">
        <f>IF(_xlfn.XLOOKUP(E4330,LD_01[DOCUMENTO],LD_01[REVISÃO])=F4330,"VIGENTE","OBSOLETO")</f>
        <v>VIGENTE</v>
      </c>
      <c r="I4330" t="s">
        <v>7477</v>
      </c>
      <c r="J4330" t="s">
        <v>5915</v>
      </c>
      <c r="K4330" t="str">
        <f t="shared" si="255"/>
        <v>MSV-163MS-373-385</v>
      </c>
      <c r="L4330" t="str">
        <f>_xlfn.XLOOKUP(E4330,LD_PROJETOS!A:A,LD_PROJETOS!H:H)</f>
        <v>PV</v>
      </c>
      <c r="M4330" t="str">
        <f t="shared" si="256"/>
        <v/>
      </c>
      <c r="N4330" t="str">
        <f t="shared" si="257"/>
        <v>C:\Users\luis.nunes\OneDrive - ATERPA\00.SERVIDOR\SALA TÉCNICA\00.PROJETOS\02.DOCUMENTOS\ANO 02\MSV-163MS-373-385\PV</v>
      </c>
    </row>
    <row r="4331" spans="1:14" x14ac:dyDescent="0.3">
      <c r="A4331" t="s">
        <v>6946</v>
      </c>
      <c r="B4331">
        <v>535184</v>
      </c>
      <c r="C4331" t="s">
        <v>7118</v>
      </c>
      <c r="D4331" s="11">
        <v>46041</v>
      </c>
      <c r="E4331" t="s">
        <v>7391</v>
      </c>
      <c r="F4331" t="s">
        <v>5909</v>
      </c>
      <c r="G4331" t="s">
        <v>2788</v>
      </c>
      <c r="H4331" t="str">
        <f>IF(_xlfn.XLOOKUP(E4331,LD_01[DOCUMENTO],LD_01[REVISÃO])=F4331,"VIGENTE","OBSOLETO")</f>
        <v>VIGENTE</v>
      </c>
      <c r="I4331" t="s">
        <v>7477</v>
      </c>
      <c r="J4331" t="s">
        <v>5915</v>
      </c>
      <c r="K4331" t="str">
        <f t="shared" si="255"/>
        <v>MSV-163MS-373-385</v>
      </c>
      <c r="L4331" t="str">
        <f>_xlfn.XLOOKUP(E4331,LD_PROJETOS!A:A,LD_PROJETOS!H:H)</f>
        <v>PV</v>
      </c>
      <c r="M4331" t="str">
        <f t="shared" si="256"/>
        <v/>
      </c>
      <c r="N4331" t="str">
        <f t="shared" si="257"/>
        <v>C:\Users\luis.nunes\OneDrive - ATERPA\00.SERVIDOR\SALA TÉCNICA\00.PROJETOS\02.DOCUMENTOS\ANO 02\MSV-163MS-373-385\PV</v>
      </c>
    </row>
    <row r="4332" spans="1:14" x14ac:dyDescent="0.3">
      <c r="A4332" t="s">
        <v>6947</v>
      </c>
      <c r="B4332">
        <v>4738561</v>
      </c>
      <c r="C4332" t="s">
        <v>7118</v>
      </c>
      <c r="D4332" s="11">
        <v>46041</v>
      </c>
      <c r="E4332" t="s">
        <v>7392</v>
      </c>
      <c r="F4332" t="s">
        <v>5909</v>
      </c>
      <c r="G4332" t="s">
        <v>2787</v>
      </c>
      <c r="H4332" t="str">
        <f>IF(_xlfn.XLOOKUP(E4332,LD_01[DOCUMENTO],LD_01[REVISÃO])=F4332,"VIGENTE","OBSOLETO")</f>
        <v>VIGENTE</v>
      </c>
      <c r="I4332" t="s">
        <v>7477</v>
      </c>
      <c r="J4332" t="s">
        <v>5915</v>
      </c>
      <c r="K4332" t="str">
        <f t="shared" si="255"/>
        <v>MSV-163MS-373-385</v>
      </c>
      <c r="L4332" t="str">
        <f>_xlfn.XLOOKUP(E4332,LD_PROJETOS!A:A,LD_PROJETOS!H:H)</f>
        <v>PV</v>
      </c>
      <c r="M4332" t="str">
        <f t="shared" si="256"/>
        <v/>
      </c>
      <c r="N4332" t="str">
        <f t="shared" si="257"/>
        <v>C:\Users\luis.nunes\OneDrive - ATERPA\00.SERVIDOR\SALA TÉCNICA\00.PROJETOS\02.DOCUMENTOS\ANO 02\MSV-163MS-373-385\PV</v>
      </c>
    </row>
    <row r="4333" spans="1:14" x14ac:dyDescent="0.3">
      <c r="A4333" t="s">
        <v>6948</v>
      </c>
      <c r="B4333">
        <v>554842</v>
      </c>
      <c r="C4333" t="s">
        <v>7118</v>
      </c>
      <c r="D4333" s="11">
        <v>46041</v>
      </c>
      <c r="E4333" t="s">
        <v>7392</v>
      </c>
      <c r="F4333" t="s">
        <v>5909</v>
      </c>
      <c r="G4333" t="s">
        <v>2788</v>
      </c>
      <c r="H4333" t="str">
        <f>IF(_xlfn.XLOOKUP(E4333,LD_01[DOCUMENTO],LD_01[REVISÃO])=F4333,"VIGENTE","OBSOLETO")</f>
        <v>VIGENTE</v>
      </c>
      <c r="I4333" t="s">
        <v>7477</v>
      </c>
      <c r="J4333" t="s">
        <v>5915</v>
      </c>
      <c r="K4333" t="str">
        <f t="shared" si="255"/>
        <v>MSV-163MS-373-385</v>
      </c>
      <c r="L4333" t="str">
        <f>_xlfn.XLOOKUP(E4333,LD_PROJETOS!A:A,LD_PROJETOS!H:H)</f>
        <v>PV</v>
      </c>
      <c r="M4333" t="str">
        <f t="shared" si="256"/>
        <v/>
      </c>
      <c r="N4333" t="str">
        <f t="shared" si="257"/>
        <v>C:\Users\luis.nunes\OneDrive - ATERPA\00.SERVIDOR\SALA TÉCNICA\00.PROJETOS\02.DOCUMENTOS\ANO 02\MSV-163MS-373-385\PV</v>
      </c>
    </row>
    <row r="4334" spans="1:14" x14ac:dyDescent="0.3">
      <c r="A4334" t="s">
        <v>6949</v>
      </c>
      <c r="B4334">
        <v>4738529</v>
      </c>
      <c r="C4334" t="s">
        <v>7118</v>
      </c>
      <c r="D4334" s="11">
        <v>46041</v>
      </c>
      <c r="E4334" t="s">
        <v>7393</v>
      </c>
      <c r="F4334" t="s">
        <v>5909</v>
      </c>
      <c r="G4334" t="s">
        <v>2787</v>
      </c>
      <c r="H4334" t="str">
        <f>IF(_xlfn.XLOOKUP(E4334,LD_01[DOCUMENTO],LD_01[REVISÃO])=F4334,"VIGENTE","OBSOLETO")</f>
        <v>VIGENTE</v>
      </c>
      <c r="I4334" t="s">
        <v>7477</v>
      </c>
      <c r="J4334" t="s">
        <v>5915</v>
      </c>
      <c r="K4334" t="str">
        <f t="shared" si="255"/>
        <v>MSV-163MS-373-385</v>
      </c>
      <c r="L4334" t="str">
        <f>_xlfn.XLOOKUP(E4334,LD_PROJETOS!A:A,LD_PROJETOS!H:H)</f>
        <v>PV</v>
      </c>
      <c r="M4334" t="str">
        <f t="shared" si="256"/>
        <v/>
      </c>
      <c r="N4334" t="str">
        <f t="shared" si="257"/>
        <v>C:\Users\luis.nunes\OneDrive - ATERPA\00.SERVIDOR\SALA TÉCNICA\00.PROJETOS\02.DOCUMENTOS\ANO 02\MSV-163MS-373-385\PV</v>
      </c>
    </row>
    <row r="4335" spans="1:14" x14ac:dyDescent="0.3">
      <c r="A4335" t="s">
        <v>6950</v>
      </c>
      <c r="B4335">
        <v>550837</v>
      </c>
      <c r="C4335" t="s">
        <v>7118</v>
      </c>
      <c r="D4335" s="11">
        <v>46041</v>
      </c>
      <c r="E4335" t="s">
        <v>7393</v>
      </c>
      <c r="F4335" t="s">
        <v>5909</v>
      </c>
      <c r="G4335" t="s">
        <v>2788</v>
      </c>
      <c r="H4335" t="str">
        <f>IF(_xlfn.XLOOKUP(E4335,LD_01[DOCUMENTO],LD_01[REVISÃO])=F4335,"VIGENTE","OBSOLETO")</f>
        <v>VIGENTE</v>
      </c>
      <c r="I4335" t="s">
        <v>7477</v>
      </c>
      <c r="J4335" t="s">
        <v>5915</v>
      </c>
      <c r="K4335" t="str">
        <f t="shared" si="255"/>
        <v>MSV-163MS-373-385</v>
      </c>
      <c r="L4335" t="str">
        <f>_xlfn.XLOOKUP(E4335,LD_PROJETOS!A:A,LD_PROJETOS!H:H)</f>
        <v>PV</v>
      </c>
      <c r="M4335" t="str">
        <f t="shared" si="256"/>
        <v/>
      </c>
      <c r="N4335" t="str">
        <f t="shared" si="257"/>
        <v>C:\Users\luis.nunes\OneDrive - ATERPA\00.SERVIDOR\SALA TÉCNICA\00.PROJETOS\02.DOCUMENTOS\ANO 02\MSV-163MS-373-385\PV</v>
      </c>
    </row>
    <row r="4336" spans="1:14" x14ac:dyDescent="0.3">
      <c r="A4336" t="s">
        <v>6951</v>
      </c>
      <c r="B4336">
        <v>4739649</v>
      </c>
      <c r="C4336" t="s">
        <v>7118</v>
      </c>
      <c r="D4336" s="11">
        <v>46041</v>
      </c>
      <c r="E4336" t="s">
        <v>7394</v>
      </c>
      <c r="F4336" t="s">
        <v>5909</v>
      </c>
      <c r="G4336" t="s">
        <v>2787</v>
      </c>
      <c r="H4336" t="str">
        <f>IF(_xlfn.XLOOKUP(E4336,LD_01[DOCUMENTO],LD_01[REVISÃO])=F4336,"VIGENTE","OBSOLETO")</f>
        <v>VIGENTE</v>
      </c>
      <c r="I4336" t="s">
        <v>7477</v>
      </c>
      <c r="J4336" t="s">
        <v>5915</v>
      </c>
      <c r="K4336" t="str">
        <f t="shared" si="255"/>
        <v>MSV-163MS-373-385</v>
      </c>
      <c r="L4336" t="str">
        <f>_xlfn.XLOOKUP(E4336,LD_PROJETOS!A:A,LD_PROJETOS!H:H)</f>
        <v>PV</v>
      </c>
      <c r="M4336" t="str">
        <f t="shared" si="256"/>
        <v/>
      </c>
      <c r="N4336" t="str">
        <f t="shared" si="257"/>
        <v>C:\Users\luis.nunes\OneDrive - ATERPA\00.SERVIDOR\SALA TÉCNICA\00.PROJETOS\02.DOCUMENTOS\ANO 02\MSV-163MS-373-385\PV</v>
      </c>
    </row>
    <row r="4337" spans="1:14" x14ac:dyDescent="0.3">
      <c r="A4337" t="s">
        <v>6952</v>
      </c>
      <c r="B4337">
        <v>546711</v>
      </c>
      <c r="C4337" t="s">
        <v>7118</v>
      </c>
      <c r="D4337" s="11">
        <v>46041</v>
      </c>
      <c r="E4337" t="s">
        <v>7394</v>
      </c>
      <c r="F4337" t="s">
        <v>5909</v>
      </c>
      <c r="G4337" t="s">
        <v>2788</v>
      </c>
      <c r="H4337" t="str">
        <f>IF(_xlfn.XLOOKUP(E4337,LD_01[DOCUMENTO],LD_01[REVISÃO])=F4337,"VIGENTE","OBSOLETO")</f>
        <v>VIGENTE</v>
      </c>
      <c r="I4337" t="s">
        <v>7477</v>
      </c>
      <c r="J4337" t="s">
        <v>5915</v>
      </c>
      <c r="K4337" t="str">
        <f t="shared" si="255"/>
        <v>MSV-163MS-373-385</v>
      </c>
      <c r="L4337" t="str">
        <f>_xlfn.XLOOKUP(E4337,LD_PROJETOS!A:A,LD_PROJETOS!H:H)</f>
        <v>PV</v>
      </c>
      <c r="M4337" t="str">
        <f t="shared" si="256"/>
        <v/>
      </c>
      <c r="N4337" t="str">
        <f t="shared" si="257"/>
        <v>C:\Users\luis.nunes\OneDrive - ATERPA\00.SERVIDOR\SALA TÉCNICA\00.PROJETOS\02.DOCUMENTOS\ANO 02\MSV-163MS-373-385\PV</v>
      </c>
    </row>
    <row r="4338" spans="1:14" x14ac:dyDescent="0.3">
      <c r="A4338" t="s">
        <v>6953</v>
      </c>
      <c r="B4338">
        <v>1704613</v>
      </c>
      <c r="C4338" t="s">
        <v>7118</v>
      </c>
      <c r="D4338" s="11">
        <v>46041</v>
      </c>
      <c r="E4338" t="s">
        <v>7395</v>
      </c>
      <c r="F4338" t="s">
        <v>5909</v>
      </c>
      <c r="G4338" t="s">
        <v>2787</v>
      </c>
      <c r="H4338" t="str">
        <f>IF(_xlfn.XLOOKUP(E4338,LD_01[DOCUMENTO],LD_01[REVISÃO])=F4338,"VIGENTE","OBSOLETO")</f>
        <v>VIGENTE</v>
      </c>
      <c r="I4338" t="s">
        <v>7477</v>
      </c>
      <c r="J4338" t="s">
        <v>5915</v>
      </c>
      <c r="K4338" t="str">
        <f t="shared" si="255"/>
        <v>MSV-163MS-373-385</v>
      </c>
      <c r="L4338" t="str">
        <f>_xlfn.XLOOKUP(E4338,LD_PROJETOS!A:A,LD_PROJETOS!H:H)</f>
        <v>PV</v>
      </c>
      <c r="M4338" t="str">
        <f t="shared" si="256"/>
        <v/>
      </c>
      <c r="N4338" t="str">
        <f t="shared" si="257"/>
        <v>C:\Users\luis.nunes\OneDrive - ATERPA\00.SERVIDOR\SALA TÉCNICA\00.PROJETOS\02.DOCUMENTOS\ANO 02\MSV-163MS-373-385\PV</v>
      </c>
    </row>
    <row r="4339" spans="1:14" x14ac:dyDescent="0.3">
      <c r="A4339" t="s">
        <v>6954</v>
      </c>
      <c r="B4339">
        <v>535721</v>
      </c>
      <c r="C4339" t="s">
        <v>7118</v>
      </c>
      <c r="D4339" s="11">
        <v>46041</v>
      </c>
      <c r="E4339" t="s">
        <v>7395</v>
      </c>
      <c r="F4339" t="s">
        <v>5909</v>
      </c>
      <c r="G4339" t="s">
        <v>2788</v>
      </c>
      <c r="H4339" t="str">
        <f>IF(_xlfn.XLOOKUP(E4339,LD_01[DOCUMENTO],LD_01[REVISÃO])=F4339,"VIGENTE","OBSOLETO")</f>
        <v>VIGENTE</v>
      </c>
      <c r="I4339" t="s">
        <v>7477</v>
      </c>
      <c r="J4339" t="s">
        <v>5915</v>
      </c>
      <c r="K4339" t="str">
        <f t="shared" si="255"/>
        <v>MSV-163MS-373-385</v>
      </c>
      <c r="L4339" t="str">
        <f>_xlfn.XLOOKUP(E4339,LD_PROJETOS!A:A,LD_PROJETOS!H:H)</f>
        <v>PV</v>
      </c>
      <c r="M4339" t="str">
        <f t="shared" si="256"/>
        <v/>
      </c>
      <c r="N4339" t="str">
        <f t="shared" si="257"/>
        <v>C:\Users\luis.nunes\OneDrive - ATERPA\00.SERVIDOR\SALA TÉCNICA\00.PROJETOS\02.DOCUMENTOS\ANO 02\MSV-163MS-373-385\PV</v>
      </c>
    </row>
    <row r="4340" spans="1:14" x14ac:dyDescent="0.3">
      <c r="A4340" t="s">
        <v>6955</v>
      </c>
      <c r="B4340">
        <v>1824516</v>
      </c>
      <c r="C4340" t="s">
        <v>7118</v>
      </c>
      <c r="D4340" s="11">
        <v>46041</v>
      </c>
      <c r="E4340" t="s">
        <v>7396</v>
      </c>
      <c r="F4340" t="s">
        <v>5909</v>
      </c>
      <c r="G4340" t="s">
        <v>2787</v>
      </c>
      <c r="H4340" t="str">
        <f>IF(_xlfn.XLOOKUP(E4340,LD_01[DOCUMENTO],LD_01[REVISÃO])=F4340,"VIGENTE","OBSOLETO")</f>
        <v>VIGENTE</v>
      </c>
      <c r="I4340" t="s">
        <v>7477</v>
      </c>
      <c r="J4340" t="s">
        <v>5915</v>
      </c>
      <c r="K4340" t="str">
        <f t="shared" si="255"/>
        <v>MSV-163MS-373-385</v>
      </c>
      <c r="L4340" t="str">
        <f>_xlfn.XLOOKUP(E4340,LD_PROJETOS!A:A,LD_PROJETOS!H:H)</f>
        <v>PV</v>
      </c>
      <c r="M4340" t="str">
        <f t="shared" si="256"/>
        <v/>
      </c>
      <c r="N4340" t="str">
        <f t="shared" si="257"/>
        <v>C:\Users\luis.nunes\OneDrive - ATERPA\00.SERVIDOR\SALA TÉCNICA\00.PROJETOS\02.DOCUMENTOS\ANO 02\MSV-163MS-373-385\PV</v>
      </c>
    </row>
    <row r="4341" spans="1:14" x14ac:dyDescent="0.3">
      <c r="A4341" t="s">
        <v>6956</v>
      </c>
      <c r="B4341">
        <v>681557</v>
      </c>
      <c r="C4341" t="s">
        <v>7118</v>
      </c>
      <c r="D4341" s="11">
        <v>46041</v>
      </c>
      <c r="E4341" t="s">
        <v>7396</v>
      </c>
      <c r="F4341" t="s">
        <v>5909</v>
      </c>
      <c r="G4341" t="s">
        <v>2788</v>
      </c>
      <c r="H4341" t="str">
        <f>IF(_xlfn.XLOOKUP(E4341,LD_01[DOCUMENTO],LD_01[REVISÃO])=F4341,"VIGENTE","OBSOLETO")</f>
        <v>VIGENTE</v>
      </c>
      <c r="I4341" t="s">
        <v>7477</v>
      </c>
      <c r="J4341" t="s">
        <v>5915</v>
      </c>
      <c r="K4341" t="str">
        <f t="shared" si="255"/>
        <v>MSV-163MS-373-385</v>
      </c>
      <c r="L4341" t="str">
        <f>_xlfn.XLOOKUP(E4341,LD_PROJETOS!A:A,LD_PROJETOS!H:H)</f>
        <v>PV</v>
      </c>
      <c r="M4341" t="str">
        <f t="shared" si="256"/>
        <v/>
      </c>
      <c r="N4341" t="str">
        <f t="shared" si="257"/>
        <v>C:\Users\luis.nunes\OneDrive - ATERPA\00.SERVIDOR\SALA TÉCNICA\00.PROJETOS\02.DOCUMENTOS\ANO 02\MSV-163MS-373-385\PV</v>
      </c>
    </row>
    <row r="4342" spans="1:14" x14ac:dyDescent="0.3">
      <c r="A4342" t="s">
        <v>6957</v>
      </c>
      <c r="B4342">
        <v>1823776</v>
      </c>
      <c r="C4342" t="s">
        <v>7118</v>
      </c>
      <c r="D4342" s="11">
        <v>46041</v>
      </c>
      <c r="E4342" t="s">
        <v>7397</v>
      </c>
      <c r="F4342" t="s">
        <v>5909</v>
      </c>
      <c r="G4342" t="s">
        <v>2787</v>
      </c>
      <c r="H4342" t="str">
        <f>IF(_xlfn.XLOOKUP(E4342,LD_01[DOCUMENTO],LD_01[REVISÃO])=F4342,"VIGENTE","OBSOLETO")</f>
        <v>VIGENTE</v>
      </c>
      <c r="I4342" t="s">
        <v>7477</v>
      </c>
      <c r="J4342" t="s">
        <v>5915</v>
      </c>
      <c r="K4342" t="str">
        <f t="shared" si="255"/>
        <v>MSV-163MS-373-385</v>
      </c>
      <c r="L4342" t="str">
        <f>_xlfn.XLOOKUP(E4342,LD_PROJETOS!A:A,LD_PROJETOS!H:H)</f>
        <v>PV</v>
      </c>
      <c r="M4342" t="str">
        <f t="shared" si="256"/>
        <v/>
      </c>
      <c r="N4342" t="str">
        <f t="shared" si="257"/>
        <v>C:\Users\luis.nunes\OneDrive - ATERPA\00.SERVIDOR\SALA TÉCNICA\00.PROJETOS\02.DOCUMENTOS\ANO 02\MSV-163MS-373-385\PV</v>
      </c>
    </row>
    <row r="4343" spans="1:14" x14ac:dyDescent="0.3">
      <c r="A4343" t="s">
        <v>6958</v>
      </c>
      <c r="B4343">
        <v>844130</v>
      </c>
      <c r="C4343" t="s">
        <v>7118</v>
      </c>
      <c r="D4343" s="11">
        <v>46041</v>
      </c>
      <c r="E4343" t="s">
        <v>7397</v>
      </c>
      <c r="F4343" t="s">
        <v>5909</v>
      </c>
      <c r="G4343" t="s">
        <v>2788</v>
      </c>
      <c r="H4343" t="str">
        <f>IF(_xlfn.XLOOKUP(E4343,LD_01[DOCUMENTO],LD_01[REVISÃO])=F4343,"VIGENTE","OBSOLETO")</f>
        <v>VIGENTE</v>
      </c>
      <c r="I4343" t="s">
        <v>7477</v>
      </c>
      <c r="J4343" t="s">
        <v>5915</v>
      </c>
      <c r="K4343" t="str">
        <f t="shared" si="255"/>
        <v>MSV-163MS-373-385</v>
      </c>
      <c r="L4343" t="str">
        <f>_xlfn.XLOOKUP(E4343,LD_PROJETOS!A:A,LD_PROJETOS!H:H)</f>
        <v>PV</v>
      </c>
      <c r="M4343" t="str">
        <f t="shared" si="256"/>
        <v/>
      </c>
      <c r="N4343" t="str">
        <f t="shared" si="257"/>
        <v>C:\Users\luis.nunes\OneDrive - ATERPA\00.SERVIDOR\SALA TÉCNICA\00.PROJETOS\02.DOCUMENTOS\ANO 02\MSV-163MS-373-385\PV</v>
      </c>
    </row>
    <row r="4344" spans="1:14" x14ac:dyDescent="0.3">
      <c r="A4344" t="s">
        <v>6959</v>
      </c>
      <c r="B4344">
        <v>1824040</v>
      </c>
      <c r="C4344" t="s">
        <v>7118</v>
      </c>
      <c r="D4344" s="11">
        <v>46041</v>
      </c>
      <c r="E4344" t="s">
        <v>7398</v>
      </c>
      <c r="F4344" t="s">
        <v>5909</v>
      </c>
      <c r="G4344" t="s">
        <v>2787</v>
      </c>
      <c r="H4344" t="str">
        <f>IF(_xlfn.XLOOKUP(E4344,LD_01[DOCUMENTO],LD_01[REVISÃO])=F4344,"VIGENTE","OBSOLETO")</f>
        <v>VIGENTE</v>
      </c>
      <c r="I4344" t="s">
        <v>7477</v>
      </c>
      <c r="J4344" t="s">
        <v>5915</v>
      </c>
      <c r="K4344" t="str">
        <f t="shared" si="255"/>
        <v>MSV-163MS-373-385</v>
      </c>
      <c r="L4344" t="str">
        <f>_xlfn.XLOOKUP(E4344,LD_PROJETOS!A:A,LD_PROJETOS!H:H)</f>
        <v>PV</v>
      </c>
      <c r="M4344" t="str">
        <f t="shared" si="256"/>
        <v/>
      </c>
      <c r="N4344" t="str">
        <f t="shared" si="257"/>
        <v>C:\Users\luis.nunes\OneDrive - ATERPA\00.SERVIDOR\SALA TÉCNICA\00.PROJETOS\02.DOCUMENTOS\ANO 02\MSV-163MS-373-385\PV</v>
      </c>
    </row>
    <row r="4345" spans="1:14" x14ac:dyDescent="0.3">
      <c r="A4345" t="s">
        <v>6960</v>
      </c>
      <c r="B4345">
        <v>953524</v>
      </c>
      <c r="C4345" t="s">
        <v>7118</v>
      </c>
      <c r="D4345" s="11">
        <v>46041</v>
      </c>
      <c r="E4345" t="s">
        <v>7398</v>
      </c>
      <c r="F4345" t="s">
        <v>5909</v>
      </c>
      <c r="G4345" t="s">
        <v>2788</v>
      </c>
      <c r="H4345" t="str">
        <f>IF(_xlfn.XLOOKUP(E4345,LD_01[DOCUMENTO],LD_01[REVISÃO])=F4345,"VIGENTE","OBSOLETO")</f>
        <v>VIGENTE</v>
      </c>
      <c r="I4345" t="s">
        <v>7477</v>
      </c>
      <c r="J4345" t="s">
        <v>5915</v>
      </c>
      <c r="K4345" t="str">
        <f t="shared" si="255"/>
        <v>MSV-163MS-373-385</v>
      </c>
      <c r="L4345" t="str">
        <f>_xlfn.XLOOKUP(E4345,LD_PROJETOS!A:A,LD_PROJETOS!H:H)</f>
        <v>PV</v>
      </c>
      <c r="M4345" t="str">
        <f t="shared" si="256"/>
        <v/>
      </c>
      <c r="N4345" t="str">
        <f t="shared" si="257"/>
        <v>C:\Users\luis.nunes\OneDrive - ATERPA\00.SERVIDOR\SALA TÉCNICA\00.PROJETOS\02.DOCUMENTOS\ANO 02\MSV-163MS-373-385\PV</v>
      </c>
    </row>
    <row r="4346" spans="1:14" x14ac:dyDescent="0.3">
      <c r="A4346" t="s">
        <v>6961</v>
      </c>
      <c r="B4346">
        <v>6124869</v>
      </c>
      <c r="C4346" t="s">
        <v>7118</v>
      </c>
      <c r="D4346" s="11">
        <v>46041</v>
      </c>
      <c r="E4346" t="s">
        <v>7399</v>
      </c>
      <c r="F4346" t="s">
        <v>5909</v>
      </c>
      <c r="G4346" t="s">
        <v>3477</v>
      </c>
      <c r="H4346" t="str">
        <f>IF(_xlfn.XLOOKUP(E4346,LD_01[DOCUMENTO],LD_01[REVISÃO])=F4346,"VIGENTE","OBSOLETO")</f>
        <v>VIGENTE</v>
      </c>
      <c r="I4346" t="s">
        <v>7477</v>
      </c>
      <c r="J4346" t="s">
        <v>5915</v>
      </c>
      <c r="K4346" t="str">
        <f t="shared" si="255"/>
        <v>MSV-163MS-373-385</v>
      </c>
      <c r="L4346" t="str">
        <f>_xlfn.XLOOKUP(E4346,LD_PROJETOS!A:A,LD_PROJETOS!H:H)</f>
        <v>PV</v>
      </c>
      <c r="M4346" t="str">
        <f t="shared" si="256"/>
        <v/>
      </c>
      <c r="N4346" t="str">
        <f t="shared" si="257"/>
        <v>C:\Users\luis.nunes\OneDrive - ATERPA\00.SERVIDOR\SALA TÉCNICA\00.PROJETOS\02.DOCUMENTOS\ANO 02\MSV-163MS-373-385\PV</v>
      </c>
    </row>
    <row r="4347" spans="1:14" x14ac:dyDescent="0.3">
      <c r="A4347" t="s">
        <v>6962</v>
      </c>
      <c r="B4347">
        <v>3208132</v>
      </c>
      <c r="C4347" t="s">
        <v>7118</v>
      </c>
      <c r="D4347" s="11">
        <v>46041</v>
      </c>
      <c r="E4347" t="s">
        <v>7399</v>
      </c>
      <c r="F4347" t="s">
        <v>5909</v>
      </c>
      <c r="G4347" t="s">
        <v>2788</v>
      </c>
      <c r="H4347" t="str">
        <f>IF(_xlfn.XLOOKUP(E4347,LD_01[DOCUMENTO],LD_01[REVISÃO])=F4347,"VIGENTE","OBSOLETO")</f>
        <v>VIGENTE</v>
      </c>
      <c r="I4347" t="s">
        <v>7477</v>
      </c>
      <c r="J4347" t="s">
        <v>5915</v>
      </c>
      <c r="K4347" t="str">
        <f t="shared" si="255"/>
        <v>MSV-163MS-373-385</v>
      </c>
      <c r="L4347" t="str">
        <f>_xlfn.XLOOKUP(E4347,LD_PROJETOS!A:A,LD_PROJETOS!H:H)</f>
        <v>PV</v>
      </c>
      <c r="M4347" t="str">
        <f t="shared" si="256"/>
        <v/>
      </c>
      <c r="N4347" t="str">
        <f t="shared" si="257"/>
        <v>C:\Users\luis.nunes\OneDrive - ATERPA\00.SERVIDOR\SALA TÉCNICA\00.PROJETOS\02.DOCUMENTOS\ANO 02\MSV-163MS-373-385\PV</v>
      </c>
    </row>
    <row r="4348" spans="1:14" x14ac:dyDescent="0.3">
      <c r="A4348" t="s">
        <v>6963</v>
      </c>
      <c r="B4348">
        <v>17896243</v>
      </c>
      <c r="C4348" t="s">
        <v>7118</v>
      </c>
      <c r="D4348" s="11">
        <v>46041</v>
      </c>
      <c r="E4348" t="s">
        <v>7400</v>
      </c>
      <c r="F4348" t="s">
        <v>5909</v>
      </c>
      <c r="G4348" t="s">
        <v>2787</v>
      </c>
      <c r="H4348" t="str">
        <f>IF(_xlfn.XLOOKUP(E4348,LD_01[DOCUMENTO],LD_01[REVISÃO])=F4348,"VIGENTE","OBSOLETO")</f>
        <v>VIGENTE</v>
      </c>
      <c r="I4348" t="s">
        <v>7477</v>
      </c>
      <c r="J4348" t="s">
        <v>5915</v>
      </c>
      <c r="K4348" t="str">
        <f t="shared" si="255"/>
        <v>MSV-163MS-373-385</v>
      </c>
      <c r="L4348" t="str">
        <f>_xlfn.XLOOKUP(E4348,LD_PROJETOS!A:A,LD_PROJETOS!H:H)</f>
        <v>SI</v>
      </c>
      <c r="M4348" t="str">
        <f t="shared" si="256"/>
        <v/>
      </c>
      <c r="N4348" t="str">
        <f t="shared" si="257"/>
        <v>C:\Users\luis.nunes\OneDrive - ATERPA\00.SERVIDOR\SALA TÉCNICA\00.PROJETOS\02.DOCUMENTOS\ANO 02\MSV-163MS-373-385\SI</v>
      </c>
    </row>
    <row r="4349" spans="1:14" x14ac:dyDescent="0.3">
      <c r="A4349" t="s">
        <v>6964</v>
      </c>
      <c r="B4349">
        <v>986813</v>
      </c>
      <c r="C4349" t="s">
        <v>7118</v>
      </c>
      <c r="D4349" s="11">
        <v>46041</v>
      </c>
      <c r="E4349" t="s">
        <v>7400</v>
      </c>
      <c r="F4349" t="s">
        <v>5909</v>
      </c>
      <c r="G4349" t="s">
        <v>2788</v>
      </c>
      <c r="H4349" t="str">
        <f>IF(_xlfn.XLOOKUP(E4349,LD_01[DOCUMENTO],LD_01[REVISÃO])=F4349,"VIGENTE","OBSOLETO")</f>
        <v>VIGENTE</v>
      </c>
      <c r="I4349" t="s">
        <v>7477</v>
      </c>
      <c r="J4349" t="s">
        <v>5915</v>
      </c>
      <c r="K4349" t="str">
        <f t="shared" si="255"/>
        <v>MSV-163MS-373-385</v>
      </c>
      <c r="L4349" t="str">
        <f>_xlfn.XLOOKUP(E4349,LD_PROJETOS!A:A,LD_PROJETOS!H:H)</f>
        <v>SI</v>
      </c>
      <c r="M4349" t="str">
        <f t="shared" si="256"/>
        <v/>
      </c>
      <c r="N4349" t="str">
        <f t="shared" si="257"/>
        <v>C:\Users\luis.nunes\OneDrive - ATERPA\00.SERVIDOR\SALA TÉCNICA\00.PROJETOS\02.DOCUMENTOS\ANO 02\MSV-163MS-373-385\SI</v>
      </c>
    </row>
    <row r="4350" spans="1:14" x14ac:dyDescent="0.3">
      <c r="A4350" t="s">
        <v>6965</v>
      </c>
      <c r="B4350">
        <v>17903576</v>
      </c>
      <c r="C4350" t="s">
        <v>7118</v>
      </c>
      <c r="D4350" s="11">
        <v>46041</v>
      </c>
      <c r="E4350" t="s">
        <v>7401</v>
      </c>
      <c r="F4350" t="s">
        <v>5909</v>
      </c>
      <c r="G4350" t="s">
        <v>2787</v>
      </c>
      <c r="H4350" t="str">
        <f>IF(_xlfn.XLOOKUP(E4350,LD_01[DOCUMENTO],LD_01[REVISÃO])=F4350,"VIGENTE","OBSOLETO")</f>
        <v>VIGENTE</v>
      </c>
      <c r="I4350" t="s">
        <v>7477</v>
      </c>
      <c r="J4350" t="s">
        <v>5915</v>
      </c>
      <c r="K4350" t="str">
        <f t="shared" si="255"/>
        <v>MSV-163MS-373-385</v>
      </c>
      <c r="L4350" t="str">
        <f>_xlfn.XLOOKUP(E4350,LD_PROJETOS!A:A,LD_PROJETOS!H:H)</f>
        <v>SI</v>
      </c>
      <c r="M4350" t="str">
        <f t="shared" si="256"/>
        <v/>
      </c>
      <c r="N4350" t="str">
        <f t="shared" si="257"/>
        <v>C:\Users\luis.nunes\OneDrive - ATERPA\00.SERVIDOR\SALA TÉCNICA\00.PROJETOS\02.DOCUMENTOS\ANO 02\MSV-163MS-373-385\SI</v>
      </c>
    </row>
    <row r="4351" spans="1:14" x14ac:dyDescent="0.3">
      <c r="A4351" t="s">
        <v>6966</v>
      </c>
      <c r="B4351">
        <v>780173</v>
      </c>
      <c r="C4351" t="s">
        <v>7118</v>
      </c>
      <c r="D4351" s="11">
        <v>46041</v>
      </c>
      <c r="E4351" t="s">
        <v>7401</v>
      </c>
      <c r="F4351" t="s">
        <v>5909</v>
      </c>
      <c r="G4351" t="s">
        <v>2788</v>
      </c>
      <c r="H4351" t="str">
        <f>IF(_xlfn.XLOOKUP(E4351,LD_01[DOCUMENTO],LD_01[REVISÃO])=F4351,"VIGENTE","OBSOLETO")</f>
        <v>VIGENTE</v>
      </c>
      <c r="I4351" t="s">
        <v>7477</v>
      </c>
      <c r="J4351" t="s">
        <v>5915</v>
      </c>
      <c r="K4351" t="str">
        <f t="shared" si="255"/>
        <v>MSV-163MS-373-385</v>
      </c>
      <c r="L4351" t="str">
        <f>_xlfn.XLOOKUP(E4351,LD_PROJETOS!A:A,LD_PROJETOS!H:H)</f>
        <v>SI</v>
      </c>
      <c r="M4351" t="str">
        <f t="shared" si="256"/>
        <v/>
      </c>
      <c r="N4351" t="str">
        <f t="shared" si="257"/>
        <v>C:\Users\luis.nunes\OneDrive - ATERPA\00.SERVIDOR\SALA TÉCNICA\00.PROJETOS\02.DOCUMENTOS\ANO 02\MSV-163MS-373-385\SI</v>
      </c>
    </row>
    <row r="4352" spans="1:14" x14ac:dyDescent="0.3">
      <c r="A4352" t="s">
        <v>6967</v>
      </c>
      <c r="B4352">
        <v>17849163</v>
      </c>
      <c r="C4352" t="s">
        <v>7118</v>
      </c>
      <c r="D4352" s="11">
        <v>46041</v>
      </c>
      <c r="E4352" t="s">
        <v>7402</v>
      </c>
      <c r="F4352" t="s">
        <v>5909</v>
      </c>
      <c r="G4352" t="s">
        <v>2787</v>
      </c>
      <c r="H4352" t="str">
        <f>IF(_xlfn.XLOOKUP(E4352,LD_01[DOCUMENTO],LD_01[REVISÃO])=F4352,"VIGENTE","OBSOLETO")</f>
        <v>VIGENTE</v>
      </c>
      <c r="I4352" t="s">
        <v>7477</v>
      </c>
      <c r="J4352" t="s">
        <v>5915</v>
      </c>
      <c r="K4352" t="str">
        <f t="shared" si="255"/>
        <v>MSV-163MS-373-385</v>
      </c>
      <c r="L4352" t="str">
        <f>_xlfn.XLOOKUP(E4352,LD_PROJETOS!A:A,LD_PROJETOS!H:H)</f>
        <v>SI</v>
      </c>
      <c r="M4352" t="str">
        <f t="shared" si="256"/>
        <v/>
      </c>
      <c r="N4352" t="str">
        <f t="shared" si="257"/>
        <v>C:\Users\luis.nunes\OneDrive - ATERPA\00.SERVIDOR\SALA TÉCNICA\00.PROJETOS\02.DOCUMENTOS\ANO 02\MSV-163MS-373-385\SI</v>
      </c>
    </row>
    <row r="4353" spans="1:14" x14ac:dyDescent="0.3">
      <c r="A4353" t="s">
        <v>6968</v>
      </c>
      <c r="B4353">
        <v>751576</v>
      </c>
      <c r="C4353" t="s">
        <v>7118</v>
      </c>
      <c r="D4353" s="11">
        <v>46041</v>
      </c>
      <c r="E4353" t="s">
        <v>7402</v>
      </c>
      <c r="F4353" t="s">
        <v>5909</v>
      </c>
      <c r="G4353" t="s">
        <v>2788</v>
      </c>
      <c r="H4353" t="str">
        <f>IF(_xlfn.XLOOKUP(E4353,LD_01[DOCUMENTO],LD_01[REVISÃO])=F4353,"VIGENTE","OBSOLETO")</f>
        <v>VIGENTE</v>
      </c>
      <c r="I4353" t="s">
        <v>7477</v>
      </c>
      <c r="J4353" t="s">
        <v>5915</v>
      </c>
      <c r="K4353" t="str">
        <f t="shared" si="255"/>
        <v>MSV-163MS-373-385</v>
      </c>
      <c r="L4353" t="str">
        <f>_xlfn.XLOOKUP(E4353,LD_PROJETOS!A:A,LD_PROJETOS!H:H)</f>
        <v>SI</v>
      </c>
      <c r="M4353" t="str">
        <f t="shared" si="256"/>
        <v/>
      </c>
      <c r="N4353" t="str">
        <f t="shared" si="257"/>
        <v>C:\Users\luis.nunes\OneDrive - ATERPA\00.SERVIDOR\SALA TÉCNICA\00.PROJETOS\02.DOCUMENTOS\ANO 02\MSV-163MS-373-385\SI</v>
      </c>
    </row>
    <row r="4354" spans="1:14" x14ac:dyDescent="0.3">
      <c r="A4354" t="s">
        <v>6969</v>
      </c>
      <c r="B4354">
        <v>17854317</v>
      </c>
      <c r="C4354" t="s">
        <v>7118</v>
      </c>
      <c r="D4354" s="11">
        <v>46041</v>
      </c>
      <c r="E4354" t="s">
        <v>7403</v>
      </c>
      <c r="F4354" t="s">
        <v>5909</v>
      </c>
      <c r="G4354" t="s">
        <v>2787</v>
      </c>
      <c r="H4354" t="str">
        <f>IF(_xlfn.XLOOKUP(E4354,LD_01[DOCUMENTO],LD_01[REVISÃO])=F4354,"VIGENTE","OBSOLETO")</f>
        <v>VIGENTE</v>
      </c>
      <c r="I4354" t="s">
        <v>7477</v>
      </c>
      <c r="J4354" t="s">
        <v>5915</v>
      </c>
      <c r="K4354" t="str">
        <f t="shared" si="255"/>
        <v>MSV-163MS-373-385</v>
      </c>
      <c r="L4354" t="str">
        <f>_xlfn.XLOOKUP(E4354,LD_PROJETOS!A:A,LD_PROJETOS!H:H)</f>
        <v>SI</v>
      </c>
      <c r="M4354" t="str">
        <f t="shared" si="256"/>
        <v/>
      </c>
      <c r="N4354" t="str">
        <f t="shared" si="257"/>
        <v>C:\Users\luis.nunes\OneDrive - ATERPA\00.SERVIDOR\SALA TÉCNICA\00.PROJETOS\02.DOCUMENTOS\ANO 02\MSV-163MS-373-385\SI</v>
      </c>
    </row>
    <row r="4355" spans="1:14" x14ac:dyDescent="0.3">
      <c r="A4355" t="s">
        <v>6970</v>
      </c>
      <c r="B4355">
        <v>863245</v>
      </c>
      <c r="C4355" t="s">
        <v>7118</v>
      </c>
      <c r="D4355" s="11">
        <v>46041</v>
      </c>
      <c r="E4355" t="s">
        <v>7403</v>
      </c>
      <c r="F4355" t="s">
        <v>5909</v>
      </c>
      <c r="G4355" t="s">
        <v>2788</v>
      </c>
      <c r="H4355" t="str">
        <f>IF(_xlfn.XLOOKUP(E4355,LD_01[DOCUMENTO],LD_01[REVISÃO])=F4355,"VIGENTE","OBSOLETO")</f>
        <v>VIGENTE</v>
      </c>
      <c r="I4355" t="s">
        <v>7477</v>
      </c>
      <c r="J4355" t="s">
        <v>5915</v>
      </c>
      <c r="K4355" t="str">
        <f t="shared" si="255"/>
        <v>MSV-163MS-373-385</v>
      </c>
      <c r="L4355" t="str">
        <f>_xlfn.XLOOKUP(E4355,LD_PROJETOS!A:A,LD_PROJETOS!H:H)</f>
        <v>SI</v>
      </c>
      <c r="M4355" t="str">
        <f t="shared" si="256"/>
        <v/>
      </c>
      <c r="N4355" t="str">
        <f t="shared" si="257"/>
        <v>C:\Users\luis.nunes\OneDrive - ATERPA\00.SERVIDOR\SALA TÉCNICA\00.PROJETOS\02.DOCUMENTOS\ANO 02\MSV-163MS-373-385\SI</v>
      </c>
    </row>
    <row r="4356" spans="1:14" x14ac:dyDescent="0.3">
      <c r="A4356" t="s">
        <v>6971</v>
      </c>
      <c r="B4356">
        <v>18261265</v>
      </c>
      <c r="C4356" t="s">
        <v>7118</v>
      </c>
      <c r="D4356" s="11">
        <v>46041</v>
      </c>
      <c r="E4356" t="s">
        <v>7404</v>
      </c>
      <c r="F4356" t="s">
        <v>5909</v>
      </c>
      <c r="G4356" t="s">
        <v>2787</v>
      </c>
      <c r="H4356" t="str">
        <f>IF(_xlfn.XLOOKUP(E4356,LD_01[DOCUMENTO],LD_01[REVISÃO])=F4356,"VIGENTE","OBSOLETO")</f>
        <v>VIGENTE</v>
      </c>
      <c r="I4356" t="s">
        <v>7477</v>
      </c>
      <c r="J4356" t="s">
        <v>5915</v>
      </c>
      <c r="K4356" t="str">
        <f t="shared" si="255"/>
        <v>MSV-163MS-373-385</v>
      </c>
      <c r="L4356" t="str">
        <f>_xlfn.XLOOKUP(E4356,LD_PROJETOS!A:A,LD_PROJETOS!H:H)</f>
        <v>SI</v>
      </c>
      <c r="M4356" t="str">
        <f t="shared" si="256"/>
        <v/>
      </c>
      <c r="N4356" t="str">
        <f t="shared" si="257"/>
        <v>C:\Users\luis.nunes\OneDrive - ATERPA\00.SERVIDOR\SALA TÉCNICA\00.PROJETOS\02.DOCUMENTOS\ANO 02\MSV-163MS-373-385\SI</v>
      </c>
    </row>
    <row r="4357" spans="1:14" x14ac:dyDescent="0.3">
      <c r="A4357" t="s">
        <v>6972</v>
      </c>
      <c r="B4357">
        <v>1177105</v>
      </c>
      <c r="C4357" t="s">
        <v>7118</v>
      </c>
      <c r="D4357" s="11">
        <v>46041</v>
      </c>
      <c r="E4357" t="s">
        <v>7404</v>
      </c>
      <c r="F4357" t="s">
        <v>5909</v>
      </c>
      <c r="G4357" t="s">
        <v>2788</v>
      </c>
      <c r="H4357" t="str">
        <f>IF(_xlfn.XLOOKUP(E4357,LD_01[DOCUMENTO],LD_01[REVISÃO])=F4357,"VIGENTE","OBSOLETO")</f>
        <v>VIGENTE</v>
      </c>
      <c r="I4357" t="s">
        <v>7477</v>
      </c>
      <c r="J4357" t="s">
        <v>5915</v>
      </c>
      <c r="K4357" t="str">
        <f t="shared" si="255"/>
        <v>MSV-163MS-373-385</v>
      </c>
      <c r="L4357" t="str">
        <f>_xlfn.XLOOKUP(E4357,LD_PROJETOS!A:A,LD_PROJETOS!H:H)</f>
        <v>SI</v>
      </c>
      <c r="M4357" t="str">
        <f t="shared" si="256"/>
        <v/>
      </c>
      <c r="N4357" t="str">
        <f t="shared" si="257"/>
        <v>C:\Users\luis.nunes\OneDrive - ATERPA\00.SERVIDOR\SALA TÉCNICA\00.PROJETOS\02.DOCUMENTOS\ANO 02\MSV-163MS-373-385\SI</v>
      </c>
    </row>
    <row r="4358" spans="1:14" x14ac:dyDescent="0.3">
      <c r="A4358" t="s">
        <v>6973</v>
      </c>
      <c r="B4358">
        <v>17884222</v>
      </c>
      <c r="C4358" t="s">
        <v>7118</v>
      </c>
      <c r="D4358" s="11">
        <v>46041</v>
      </c>
      <c r="E4358" t="s">
        <v>7405</v>
      </c>
      <c r="F4358" t="s">
        <v>5909</v>
      </c>
      <c r="G4358" t="s">
        <v>2787</v>
      </c>
      <c r="H4358" t="str">
        <f>IF(_xlfn.XLOOKUP(E4358,LD_01[DOCUMENTO],LD_01[REVISÃO])=F4358,"VIGENTE","OBSOLETO")</f>
        <v>VIGENTE</v>
      </c>
      <c r="I4358" t="s">
        <v>7477</v>
      </c>
      <c r="J4358" t="s">
        <v>5915</v>
      </c>
      <c r="K4358" t="str">
        <f t="shared" si="255"/>
        <v>MSV-163MS-373-385</v>
      </c>
      <c r="L4358" t="str">
        <f>_xlfn.XLOOKUP(E4358,LD_PROJETOS!A:A,LD_PROJETOS!H:H)</f>
        <v>SI</v>
      </c>
      <c r="M4358" t="str">
        <f t="shared" si="256"/>
        <v/>
      </c>
      <c r="N4358" t="str">
        <f t="shared" si="257"/>
        <v>C:\Users\luis.nunes\OneDrive - ATERPA\00.SERVIDOR\SALA TÉCNICA\00.PROJETOS\02.DOCUMENTOS\ANO 02\MSV-163MS-373-385\SI</v>
      </c>
    </row>
    <row r="4359" spans="1:14" x14ac:dyDescent="0.3">
      <c r="A4359" t="s">
        <v>6974</v>
      </c>
      <c r="B4359">
        <v>1638607</v>
      </c>
      <c r="C4359" t="s">
        <v>7118</v>
      </c>
      <c r="D4359" s="11">
        <v>46041</v>
      </c>
      <c r="E4359" t="s">
        <v>7405</v>
      </c>
      <c r="F4359" t="s">
        <v>5909</v>
      </c>
      <c r="G4359" t="s">
        <v>2788</v>
      </c>
      <c r="H4359" t="str">
        <f>IF(_xlfn.XLOOKUP(E4359,LD_01[DOCUMENTO],LD_01[REVISÃO])=F4359,"VIGENTE","OBSOLETO")</f>
        <v>VIGENTE</v>
      </c>
      <c r="I4359" t="s">
        <v>7477</v>
      </c>
      <c r="J4359" t="s">
        <v>5915</v>
      </c>
      <c r="K4359" t="str">
        <f t="shared" si="255"/>
        <v>MSV-163MS-373-385</v>
      </c>
      <c r="L4359" t="str">
        <f>_xlfn.XLOOKUP(E4359,LD_PROJETOS!A:A,LD_PROJETOS!H:H)</f>
        <v>SI</v>
      </c>
      <c r="M4359" t="str">
        <f t="shared" si="256"/>
        <v/>
      </c>
      <c r="N4359" t="str">
        <f t="shared" si="257"/>
        <v>C:\Users\luis.nunes\OneDrive - ATERPA\00.SERVIDOR\SALA TÉCNICA\00.PROJETOS\02.DOCUMENTOS\ANO 02\MSV-163MS-373-385\SI</v>
      </c>
    </row>
    <row r="4360" spans="1:14" x14ac:dyDescent="0.3">
      <c r="A4360" t="s">
        <v>6975</v>
      </c>
      <c r="B4360">
        <v>17749958</v>
      </c>
      <c r="C4360" t="s">
        <v>7118</v>
      </c>
      <c r="D4360" s="11">
        <v>46041</v>
      </c>
      <c r="E4360" t="s">
        <v>7406</v>
      </c>
      <c r="F4360" t="s">
        <v>5909</v>
      </c>
      <c r="G4360" t="s">
        <v>2787</v>
      </c>
      <c r="H4360" t="str">
        <f>IF(_xlfn.XLOOKUP(E4360,LD_01[DOCUMENTO],LD_01[REVISÃO])=F4360,"VIGENTE","OBSOLETO")</f>
        <v>VIGENTE</v>
      </c>
      <c r="I4360" t="s">
        <v>7477</v>
      </c>
      <c r="J4360" t="s">
        <v>5915</v>
      </c>
      <c r="K4360" t="str">
        <f t="shared" si="255"/>
        <v>MSV-163MS-373-385</v>
      </c>
      <c r="L4360" t="str">
        <f>_xlfn.XLOOKUP(E4360,LD_PROJETOS!A:A,LD_PROJETOS!H:H)</f>
        <v>SI</v>
      </c>
      <c r="M4360" t="str">
        <f t="shared" si="256"/>
        <v/>
      </c>
      <c r="N4360" t="str">
        <f t="shared" si="257"/>
        <v>C:\Users\luis.nunes\OneDrive - ATERPA\00.SERVIDOR\SALA TÉCNICA\00.PROJETOS\02.DOCUMENTOS\ANO 02\MSV-163MS-373-385\SI</v>
      </c>
    </row>
    <row r="4361" spans="1:14" x14ac:dyDescent="0.3">
      <c r="A4361" t="s">
        <v>6976</v>
      </c>
      <c r="B4361">
        <v>1120837</v>
      </c>
      <c r="C4361" t="s">
        <v>7118</v>
      </c>
      <c r="D4361" s="11">
        <v>46041</v>
      </c>
      <c r="E4361" t="s">
        <v>7406</v>
      </c>
      <c r="F4361" t="s">
        <v>5909</v>
      </c>
      <c r="G4361" t="s">
        <v>2788</v>
      </c>
      <c r="H4361" t="str">
        <f>IF(_xlfn.XLOOKUP(E4361,LD_01[DOCUMENTO],LD_01[REVISÃO])=F4361,"VIGENTE","OBSOLETO")</f>
        <v>VIGENTE</v>
      </c>
      <c r="I4361" t="s">
        <v>7477</v>
      </c>
      <c r="J4361" t="s">
        <v>5915</v>
      </c>
      <c r="K4361" t="str">
        <f t="shared" si="255"/>
        <v>MSV-163MS-373-385</v>
      </c>
      <c r="L4361" t="str">
        <f>_xlfn.XLOOKUP(E4361,LD_PROJETOS!A:A,LD_PROJETOS!H:H)</f>
        <v>SI</v>
      </c>
      <c r="M4361" t="str">
        <f t="shared" si="256"/>
        <v/>
      </c>
      <c r="N4361" t="str">
        <f t="shared" si="257"/>
        <v>C:\Users\luis.nunes\OneDrive - ATERPA\00.SERVIDOR\SALA TÉCNICA\00.PROJETOS\02.DOCUMENTOS\ANO 02\MSV-163MS-373-385\SI</v>
      </c>
    </row>
    <row r="4362" spans="1:14" x14ac:dyDescent="0.3">
      <c r="A4362" t="s">
        <v>6977</v>
      </c>
      <c r="B4362">
        <v>17855944</v>
      </c>
      <c r="C4362" t="s">
        <v>7118</v>
      </c>
      <c r="D4362" s="11">
        <v>46041</v>
      </c>
      <c r="E4362" t="s">
        <v>7407</v>
      </c>
      <c r="F4362" t="s">
        <v>5909</v>
      </c>
      <c r="G4362" t="s">
        <v>2787</v>
      </c>
      <c r="H4362" t="str">
        <f>IF(_xlfn.XLOOKUP(E4362,LD_01[DOCUMENTO],LD_01[REVISÃO])=F4362,"VIGENTE","OBSOLETO")</f>
        <v>VIGENTE</v>
      </c>
      <c r="I4362" t="s">
        <v>7477</v>
      </c>
      <c r="J4362" t="s">
        <v>5915</v>
      </c>
      <c r="K4362" t="str">
        <f t="shared" si="255"/>
        <v>MSV-163MS-373-385</v>
      </c>
      <c r="L4362" t="str">
        <f>_xlfn.XLOOKUP(E4362,LD_PROJETOS!A:A,LD_PROJETOS!H:H)</f>
        <v>SI</v>
      </c>
      <c r="M4362" t="str">
        <f t="shared" si="256"/>
        <v/>
      </c>
      <c r="N4362" t="str">
        <f t="shared" si="257"/>
        <v>C:\Users\luis.nunes\OneDrive - ATERPA\00.SERVIDOR\SALA TÉCNICA\00.PROJETOS\02.DOCUMENTOS\ANO 02\MSV-163MS-373-385\SI</v>
      </c>
    </row>
    <row r="4363" spans="1:14" x14ac:dyDescent="0.3">
      <c r="A4363" t="s">
        <v>6978</v>
      </c>
      <c r="B4363">
        <v>767769</v>
      </c>
      <c r="C4363" t="s">
        <v>7118</v>
      </c>
      <c r="D4363" s="11">
        <v>46041</v>
      </c>
      <c r="E4363" t="s">
        <v>7407</v>
      </c>
      <c r="F4363" t="s">
        <v>5909</v>
      </c>
      <c r="G4363" t="s">
        <v>2788</v>
      </c>
      <c r="H4363" t="str">
        <f>IF(_xlfn.XLOOKUP(E4363,LD_01[DOCUMENTO],LD_01[REVISÃO])=F4363,"VIGENTE","OBSOLETO")</f>
        <v>VIGENTE</v>
      </c>
      <c r="I4363" t="s">
        <v>7477</v>
      </c>
      <c r="J4363" t="s">
        <v>5915</v>
      </c>
      <c r="K4363" t="str">
        <f t="shared" si="255"/>
        <v>MSV-163MS-373-385</v>
      </c>
      <c r="L4363" t="str">
        <f>_xlfn.XLOOKUP(E4363,LD_PROJETOS!A:A,LD_PROJETOS!H:H)</f>
        <v>SI</v>
      </c>
      <c r="M4363" t="str">
        <f t="shared" si="256"/>
        <v/>
      </c>
      <c r="N4363" t="str">
        <f t="shared" si="257"/>
        <v>C:\Users\luis.nunes\OneDrive - ATERPA\00.SERVIDOR\SALA TÉCNICA\00.PROJETOS\02.DOCUMENTOS\ANO 02\MSV-163MS-373-385\SI</v>
      </c>
    </row>
    <row r="4364" spans="1:14" x14ac:dyDescent="0.3">
      <c r="A4364" t="s">
        <v>6979</v>
      </c>
      <c r="B4364">
        <v>17856096</v>
      </c>
      <c r="C4364" t="s">
        <v>7118</v>
      </c>
      <c r="D4364" s="11">
        <v>46041</v>
      </c>
      <c r="E4364" t="s">
        <v>7408</v>
      </c>
      <c r="F4364" t="s">
        <v>5909</v>
      </c>
      <c r="G4364" t="s">
        <v>2787</v>
      </c>
      <c r="H4364" t="str">
        <f>IF(_xlfn.XLOOKUP(E4364,LD_01[DOCUMENTO],LD_01[REVISÃO])=F4364,"VIGENTE","OBSOLETO")</f>
        <v>VIGENTE</v>
      </c>
      <c r="I4364" t="s">
        <v>7477</v>
      </c>
      <c r="J4364" t="s">
        <v>5915</v>
      </c>
      <c r="K4364" t="str">
        <f t="shared" ref="K4364:K4427" si="258">"MSV-163MS-"&amp;I4364</f>
        <v>MSV-163MS-373-385</v>
      </c>
      <c r="L4364" t="str">
        <f>_xlfn.XLOOKUP(E4364,LD_PROJETOS!A:A,LD_PROJETOS!H:H)</f>
        <v>SI</v>
      </c>
      <c r="M4364" t="str">
        <f t="shared" ref="M4364:M4427" si="259">IF(H4364&lt;&gt;"OBSOLETO","",H4364)</f>
        <v/>
      </c>
      <c r="N4364" t="str">
        <f t="shared" ref="N4364:N4427" si="260">_xlfn.TEXTJOIN("\",TRUE,J4364:M4364)</f>
        <v>C:\Users\luis.nunes\OneDrive - ATERPA\00.SERVIDOR\SALA TÉCNICA\00.PROJETOS\02.DOCUMENTOS\ANO 02\MSV-163MS-373-385\SI</v>
      </c>
    </row>
    <row r="4365" spans="1:14" x14ac:dyDescent="0.3">
      <c r="A4365" t="s">
        <v>6980</v>
      </c>
      <c r="B4365">
        <v>728817</v>
      </c>
      <c r="C4365" t="s">
        <v>7118</v>
      </c>
      <c r="D4365" s="11">
        <v>46041</v>
      </c>
      <c r="E4365" t="s">
        <v>7408</v>
      </c>
      <c r="F4365" t="s">
        <v>5909</v>
      </c>
      <c r="G4365" t="s">
        <v>2788</v>
      </c>
      <c r="H4365" t="str">
        <f>IF(_xlfn.XLOOKUP(E4365,LD_01[DOCUMENTO],LD_01[REVISÃO])=F4365,"VIGENTE","OBSOLETO")</f>
        <v>VIGENTE</v>
      </c>
      <c r="I4365" t="s">
        <v>7477</v>
      </c>
      <c r="J4365" t="s">
        <v>5915</v>
      </c>
      <c r="K4365" t="str">
        <f t="shared" si="258"/>
        <v>MSV-163MS-373-385</v>
      </c>
      <c r="L4365" t="str">
        <f>_xlfn.XLOOKUP(E4365,LD_PROJETOS!A:A,LD_PROJETOS!H:H)</f>
        <v>SI</v>
      </c>
      <c r="M4365" t="str">
        <f t="shared" si="259"/>
        <v/>
      </c>
      <c r="N4365" t="str">
        <f t="shared" si="260"/>
        <v>C:\Users\luis.nunes\OneDrive - ATERPA\00.SERVIDOR\SALA TÉCNICA\00.PROJETOS\02.DOCUMENTOS\ANO 02\MSV-163MS-373-385\SI</v>
      </c>
    </row>
    <row r="4366" spans="1:14" x14ac:dyDescent="0.3">
      <c r="A4366" t="s">
        <v>6981</v>
      </c>
      <c r="B4366">
        <v>17857980</v>
      </c>
      <c r="C4366" t="s">
        <v>7118</v>
      </c>
      <c r="D4366" s="11">
        <v>46041</v>
      </c>
      <c r="E4366" t="s">
        <v>7409</v>
      </c>
      <c r="F4366" t="s">
        <v>5909</v>
      </c>
      <c r="G4366" t="s">
        <v>2787</v>
      </c>
      <c r="H4366" t="str">
        <f>IF(_xlfn.XLOOKUP(E4366,LD_01[DOCUMENTO],LD_01[REVISÃO])=F4366,"VIGENTE","OBSOLETO")</f>
        <v>VIGENTE</v>
      </c>
      <c r="I4366" t="s">
        <v>7477</v>
      </c>
      <c r="J4366" t="s">
        <v>5915</v>
      </c>
      <c r="K4366" t="str">
        <f t="shared" si="258"/>
        <v>MSV-163MS-373-385</v>
      </c>
      <c r="L4366" t="str">
        <f>_xlfn.XLOOKUP(E4366,LD_PROJETOS!A:A,LD_PROJETOS!H:H)</f>
        <v>SI</v>
      </c>
      <c r="M4366" t="str">
        <f t="shared" si="259"/>
        <v/>
      </c>
      <c r="N4366" t="str">
        <f t="shared" si="260"/>
        <v>C:\Users\luis.nunes\OneDrive - ATERPA\00.SERVIDOR\SALA TÉCNICA\00.PROJETOS\02.DOCUMENTOS\ANO 02\MSV-163MS-373-385\SI</v>
      </c>
    </row>
    <row r="4367" spans="1:14" x14ac:dyDescent="0.3">
      <c r="A4367" t="s">
        <v>6982</v>
      </c>
      <c r="B4367">
        <v>748780</v>
      </c>
      <c r="C4367" t="s">
        <v>7118</v>
      </c>
      <c r="D4367" s="11">
        <v>46041</v>
      </c>
      <c r="E4367" t="s">
        <v>7409</v>
      </c>
      <c r="F4367" t="s">
        <v>5909</v>
      </c>
      <c r="G4367" t="s">
        <v>2788</v>
      </c>
      <c r="H4367" t="str">
        <f>IF(_xlfn.XLOOKUP(E4367,LD_01[DOCUMENTO],LD_01[REVISÃO])=F4367,"VIGENTE","OBSOLETO")</f>
        <v>VIGENTE</v>
      </c>
      <c r="I4367" t="s">
        <v>7477</v>
      </c>
      <c r="J4367" t="s">
        <v>5915</v>
      </c>
      <c r="K4367" t="str">
        <f t="shared" si="258"/>
        <v>MSV-163MS-373-385</v>
      </c>
      <c r="L4367" t="str">
        <f>_xlfn.XLOOKUP(E4367,LD_PROJETOS!A:A,LD_PROJETOS!H:H)</f>
        <v>SI</v>
      </c>
      <c r="M4367" t="str">
        <f t="shared" si="259"/>
        <v/>
      </c>
      <c r="N4367" t="str">
        <f t="shared" si="260"/>
        <v>C:\Users\luis.nunes\OneDrive - ATERPA\00.SERVIDOR\SALA TÉCNICA\00.PROJETOS\02.DOCUMENTOS\ANO 02\MSV-163MS-373-385\SI</v>
      </c>
    </row>
    <row r="4368" spans="1:14" x14ac:dyDescent="0.3">
      <c r="A4368" t="s">
        <v>6983</v>
      </c>
      <c r="B4368">
        <v>17478281</v>
      </c>
      <c r="C4368" t="s">
        <v>7118</v>
      </c>
      <c r="D4368" s="11">
        <v>46041</v>
      </c>
      <c r="E4368" t="s">
        <v>7410</v>
      </c>
      <c r="F4368" t="s">
        <v>5909</v>
      </c>
      <c r="G4368" t="s">
        <v>2787</v>
      </c>
      <c r="H4368" t="str">
        <f>IF(_xlfn.XLOOKUP(E4368,LD_01[DOCUMENTO],LD_01[REVISÃO])=F4368,"VIGENTE","OBSOLETO")</f>
        <v>VIGENTE</v>
      </c>
      <c r="I4368" t="s">
        <v>7477</v>
      </c>
      <c r="J4368" t="s">
        <v>5915</v>
      </c>
      <c r="K4368" t="str">
        <f t="shared" si="258"/>
        <v>MSV-163MS-373-385</v>
      </c>
      <c r="L4368" t="str">
        <f>_xlfn.XLOOKUP(E4368,LD_PROJETOS!A:A,LD_PROJETOS!H:H)</f>
        <v>SI</v>
      </c>
      <c r="M4368" t="str">
        <f t="shared" si="259"/>
        <v/>
      </c>
      <c r="N4368" t="str">
        <f t="shared" si="260"/>
        <v>C:\Users\luis.nunes\OneDrive - ATERPA\00.SERVIDOR\SALA TÉCNICA\00.PROJETOS\02.DOCUMENTOS\ANO 02\MSV-163MS-373-385\SI</v>
      </c>
    </row>
    <row r="4369" spans="1:14" x14ac:dyDescent="0.3">
      <c r="A4369" t="s">
        <v>6984</v>
      </c>
      <c r="B4369">
        <v>639519</v>
      </c>
      <c r="C4369" t="s">
        <v>7118</v>
      </c>
      <c r="D4369" s="11">
        <v>46041</v>
      </c>
      <c r="E4369" t="s">
        <v>7410</v>
      </c>
      <c r="F4369" t="s">
        <v>5909</v>
      </c>
      <c r="G4369" t="s">
        <v>2788</v>
      </c>
      <c r="H4369" t="str">
        <f>IF(_xlfn.XLOOKUP(E4369,LD_01[DOCUMENTO],LD_01[REVISÃO])=F4369,"VIGENTE","OBSOLETO")</f>
        <v>VIGENTE</v>
      </c>
      <c r="I4369" t="s">
        <v>7477</v>
      </c>
      <c r="J4369" t="s">
        <v>5915</v>
      </c>
      <c r="K4369" t="str">
        <f t="shared" si="258"/>
        <v>MSV-163MS-373-385</v>
      </c>
      <c r="L4369" t="str">
        <f>_xlfn.XLOOKUP(E4369,LD_PROJETOS!A:A,LD_PROJETOS!H:H)</f>
        <v>SI</v>
      </c>
      <c r="M4369" t="str">
        <f t="shared" si="259"/>
        <v/>
      </c>
      <c r="N4369" t="str">
        <f t="shared" si="260"/>
        <v>C:\Users\luis.nunes\OneDrive - ATERPA\00.SERVIDOR\SALA TÉCNICA\00.PROJETOS\02.DOCUMENTOS\ANO 02\MSV-163MS-373-385\SI</v>
      </c>
    </row>
    <row r="4370" spans="1:14" x14ac:dyDescent="0.3">
      <c r="A4370" t="s">
        <v>6985</v>
      </c>
      <c r="B4370">
        <v>17892993</v>
      </c>
      <c r="C4370" t="s">
        <v>7118</v>
      </c>
      <c r="D4370" s="11">
        <v>46041</v>
      </c>
      <c r="E4370" t="s">
        <v>7411</v>
      </c>
      <c r="F4370" t="s">
        <v>5909</v>
      </c>
      <c r="G4370" t="s">
        <v>2787</v>
      </c>
      <c r="H4370" t="str">
        <f>IF(_xlfn.XLOOKUP(E4370,LD_01[DOCUMENTO],LD_01[REVISÃO])=F4370,"VIGENTE","OBSOLETO")</f>
        <v>VIGENTE</v>
      </c>
      <c r="I4370" t="s">
        <v>7477</v>
      </c>
      <c r="J4370" t="s">
        <v>5915</v>
      </c>
      <c r="K4370" t="str">
        <f t="shared" si="258"/>
        <v>MSV-163MS-373-385</v>
      </c>
      <c r="L4370" t="str">
        <f>_xlfn.XLOOKUP(E4370,LD_PROJETOS!A:A,LD_PROJETOS!H:H)</f>
        <v>SI</v>
      </c>
      <c r="M4370" t="str">
        <f t="shared" si="259"/>
        <v/>
      </c>
      <c r="N4370" t="str">
        <f t="shared" si="260"/>
        <v>C:\Users\luis.nunes\OneDrive - ATERPA\00.SERVIDOR\SALA TÉCNICA\00.PROJETOS\02.DOCUMENTOS\ANO 02\MSV-163MS-373-385\SI</v>
      </c>
    </row>
    <row r="4371" spans="1:14" x14ac:dyDescent="0.3">
      <c r="A4371" t="s">
        <v>6986</v>
      </c>
      <c r="B4371">
        <v>1022111</v>
      </c>
      <c r="C4371" t="s">
        <v>7118</v>
      </c>
      <c r="D4371" s="11">
        <v>46041</v>
      </c>
      <c r="E4371" t="s">
        <v>7411</v>
      </c>
      <c r="F4371" t="s">
        <v>5909</v>
      </c>
      <c r="G4371" t="s">
        <v>2788</v>
      </c>
      <c r="H4371" t="str">
        <f>IF(_xlfn.XLOOKUP(E4371,LD_01[DOCUMENTO],LD_01[REVISÃO])=F4371,"VIGENTE","OBSOLETO")</f>
        <v>VIGENTE</v>
      </c>
      <c r="I4371" t="s">
        <v>7477</v>
      </c>
      <c r="J4371" t="s">
        <v>5915</v>
      </c>
      <c r="K4371" t="str">
        <f t="shared" si="258"/>
        <v>MSV-163MS-373-385</v>
      </c>
      <c r="L4371" t="str">
        <f>_xlfn.XLOOKUP(E4371,LD_PROJETOS!A:A,LD_PROJETOS!H:H)</f>
        <v>SI</v>
      </c>
      <c r="M4371" t="str">
        <f t="shared" si="259"/>
        <v/>
      </c>
      <c r="N4371" t="str">
        <f t="shared" si="260"/>
        <v>C:\Users\luis.nunes\OneDrive - ATERPA\00.SERVIDOR\SALA TÉCNICA\00.PROJETOS\02.DOCUMENTOS\ANO 02\MSV-163MS-373-385\SI</v>
      </c>
    </row>
    <row r="4372" spans="1:14" x14ac:dyDescent="0.3">
      <c r="A4372" t="s">
        <v>6987</v>
      </c>
      <c r="B4372">
        <v>17841388</v>
      </c>
      <c r="C4372" t="s">
        <v>7118</v>
      </c>
      <c r="D4372" s="11">
        <v>46041</v>
      </c>
      <c r="E4372" t="s">
        <v>7412</v>
      </c>
      <c r="F4372" t="s">
        <v>5909</v>
      </c>
      <c r="G4372" t="s">
        <v>2787</v>
      </c>
      <c r="H4372" t="str">
        <f>IF(_xlfn.XLOOKUP(E4372,LD_01[DOCUMENTO],LD_01[REVISÃO])=F4372,"VIGENTE","OBSOLETO")</f>
        <v>VIGENTE</v>
      </c>
      <c r="I4372" t="s">
        <v>7477</v>
      </c>
      <c r="J4372" t="s">
        <v>5915</v>
      </c>
      <c r="K4372" t="str">
        <f t="shared" si="258"/>
        <v>MSV-163MS-373-385</v>
      </c>
      <c r="L4372" t="str">
        <f>_xlfn.XLOOKUP(E4372,LD_PROJETOS!A:A,LD_PROJETOS!H:H)</f>
        <v>SI</v>
      </c>
      <c r="M4372" t="str">
        <f t="shared" si="259"/>
        <v/>
      </c>
      <c r="N4372" t="str">
        <f t="shared" si="260"/>
        <v>C:\Users\luis.nunes\OneDrive - ATERPA\00.SERVIDOR\SALA TÉCNICA\00.PROJETOS\02.DOCUMENTOS\ANO 02\MSV-163MS-373-385\SI</v>
      </c>
    </row>
    <row r="4373" spans="1:14" x14ac:dyDescent="0.3">
      <c r="A4373" t="s">
        <v>6988</v>
      </c>
      <c r="B4373">
        <v>779525</v>
      </c>
      <c r="C4373" t="s">
        <v>7118</v>
      </c>
      <c r="D4373" s="11">
        <v>46041</v>
      </c>
      <c r="E4373" t="s">
        <v>7412</v>
      </c>
      <c r="F4373" t="s">
        <v>5909</v>
      </c>
      <c r="G4373" t="s">
        <v>2788</v>
      </c>
      <c r="H4373" t="str">
        <f>IF(_xlfn.XLOOKUP(E4373,LD_01[DOCUMENTO],LD_01[REVISÃO])=F4373,"VIGENTE","OBSOLETO")</f>
        <v>VIGENTE</v>
      </c>
      <c r="I4373" t="s">
        <v>7477</v>
      </c>
      <c r="J4373" t="s">
        <v>5915</v>
      </c>
      <c r="K4373" t="str">
        <f t="shared" si="258"/>
        <v>MSV-163MS-373-385</v>
      </c>
      <c r="L4373" t="str">
        <f>_xlfn.XLOOKUP(E4373,LD_PROJETOS!A:A,LD_PROJETOS!H:H)</f>
        <v>SI</v>
      </c>
      <c r="M4373" t="str">
        <f t="shared" si="259"/>
        <v/>
      </c>
      <c r="N4373" t="str">
        <f t="shared" si="260"/>
        <v>C:\Users\luis.nunes\OneDrive - ATERPA\00.SERVIDOR\SALA TÉCNICA\00.PROJETOS\02.DOCUMENTOS\ANO 02\MSV-163MS-373-385\SI</v>
      </c>
    </row>
    <row r="4374" spans="1:14" x14ac:dyDescent="0.3">
      <c r="A4374" t="s">
        <v>6989</v>
      </c>
      <c r="B4374">
        <v>17856514</v>
      </c>
      <c r="C4374" t="s">
        <v>7118</v>
      </c>
      <c r="D4374" s="11">
        <v>46041</v>
      </c>
      <c r="E4374" t="s">
        <v>7413</v>
      </c>
      <c r="F4374" t="s">
        <v>5909</v>
      </c>
      <c r="G4374" t="s">
        <v>2787</v>
      </c>
      <c r="H4374" t="str">
        <f>IF(_xlfn.XLOOKUP(E4374,LD_01[DOCUMENTO],LD_01[REVISÃO])=F4374,"VIGENTE","OBSOLETO")</f>
        <v>VIGENTE</v>
      </c>
      <c r="I4374" t="s">
        <v>7477</v>
      </c>
      <c r="J4374" t="s">
        <v>5915</v>
      </c>
      <c r="K4374" t="str">
        <f t="shared" si="258"/>
        <v>MSV-163MS-373-385</v>
      </c>
      <c r="L4374" t="str">
        <f>_xlfn.XLOOKUP(E4374,LD_PROJETOS!A:A,LD_PROJETOS!H:H)</f>
        <v>SI</v>
      </c>
      <c r="M4374" t="str">
        <f t="shared" si="259"/>
        <v/>
      </c>
      <c r="N4374" t="str">
        <f t="shared" si="260"/>
        <v>C:\Users\luis.nunes\OneDrive - ATERPA\00.SERVIDOR\SALA TÉCNICA\00.PROJETOS\02.DOCUMENTOS\ANO 02\MSV-163MS-373-385\SI</v>
      </c>
    </row>
    <row r="4375" spans="1:14" x14ac:dyDescent="0.3">
      <c r="A4375" t="s">
        <v>6990</v>
      </c>
      <c r="B4375">
        <v>868600</v>
      </c>
      <c r="C4375" t="s">
        <v>7118</v>
      </c>
      <c r="D4375" s="11">
        <v>46041</v>
      </c>
      <c r="E4375" t="s">
        <v>7413</v>
      </c>
      <c r="F4375" t="s">
        <v>5909</v>
      </c>
      <c r="G4375" t="s">
        <v>2788</v>
      </c>
      <c r="H4375" t="str">
        <f>IF(_xlfn.XLOOKUP(E4375,LD_01[DOCUMENTO],LD_01[REVISÃO])=F4375,"VIGENTE","OBSOLETO")</f>
        <v>VIGENTE</v>
      </c>
      <c r="I4375" t="s">
        <v>7477</v>
      </c>
      <c r="J4375" t="s">
        <v>5915</v>
      </c>
      <c r="K4375" t="str">
        <f t="shared" si="258"/>
        <v>MSV-163MS-373-385</v>
      </c>
      <c r="L4375" t="str">
        <f>_xlfn.XLOOKUP(E4375,LD_PROJETOS!A:A,LD_PROJETOS!H:H)</f>
        <v>SI</v>
      </c>
      <c r="M4375" t="str">
        <f t="shared" si="259"/>
        <v/>
      </c>
      <c r="N4375" t="str">
        <f t="shared" si="260"/>
        <v>C:\Users\luis.nunes\OneDrive - ATERPA\00.SERVIDOR\SALA TÉCNICA\00.PROJETOS\02.DOCUMENTOS\ANO 02\MSV-163MS-373-385\SI</v>
      </c>
    </row>
    <row r="4376" spans="1:14" x14ac:dyDescent="0.3">
      <c r="A4376" t="s">
        <v>6991</v>
      </c>
      <c r="B4376">
        <v>17763229</v>
      </c>
      <c r="C4376" t="s">
        <v>7118</v>
      </c>
      <c r="D4376" s="11">
        <v>46041</v>
      </c>
      <c r="E4376" t="s">
        <v>7414</v>
      </c>
      <c r="F4376" t="s">
        <v>5909</v>
      </c>
      <c r="G4376" t="s">
        <v>2787</v>
      </c>
      <c r="H4376" t="str">
        <f>IF(_xlfn.XLOOKUP(E4376,LD_01[DOCUMENTO],LD_01[REVISÃO])=F4376,"VIGENTE","OBSOLETO")</f>
        <v>VIGENTE</v>
      </c>
      <c r="I4376" t="s">
        <v>7477</v>
      </c>
      <c r="J4376" t="s">
        <v>5915</v>
      </c>
      <c r="K4376" t="str">
        <f t="shared" si="258"/>
        <v>MSV-163MS-373-385</v>
      </c>
      <c r="L4376" t="str">
        <f>_xlfn.XLOOKUP(E4376,LD_PROJETOS!A:A,LD_PROJETOS!H:H)</f>
        <v>SI</v>
      </c>
      <c r="M4376" t="str">
        <f t="shared" si="259"/>
        <v/>
      </c>
      <c r="N4376" t="str">
        <f t="shared" si="260"/>
        <v>C:\Users\luis.nunes\OneDrive - ATERPA\00.SERVIDOR\SALA TÉCNICA\00.PROJETOS\02.DOCUMENTOS\ANO 02\MSV-163MS-373-385\SI</v>
      </c>
    </row>
    <row r="4377" spans="1:14" x14ac:dyDescent="0.3">
      <c r="A4377" t="s">
        <v>6992</v>
      </c>
      <c r="B4377">
        <v>1039822</v>
      </c>
      <c r="C4377" t="s">
        <v>7118</v>
      </c>
      <c r="D4377" s="11">
        <v>46041</v>
      </c>
      <c r="E4377" t="s">
        <v>7414</v>
      </c>
      <c r="F4377" t="s">
        <v>5909</v>
      </c>
      <c r="G4377" t="s">
        <v>2788</v>
      </c>
      <c r="H4377" t="str">
        <f>IF(_xlfn.XLOOKUP(E4377,LD_01[DOCUMENTO],LD_01[REVISÃO])=F4377,"VIGENTE","OBSOLETO")</f>
        <v>VIGENTE</v>
      </c>
      <c r="I4377" t="s">
        <v>7477</v>
      </c>
      <c r="J4377" t="s">
        <v>5915</v>
      </c>
      <c r="K4377" t="str">
        <f t="shared" si="258"/>
        <v>MSV-163MS-373-385</v>
      </c>
      <c r="L4377" t="str">
        <f>_xlfn.XLOOKUP(E4377,LD_PROJETOS!A:A,LD_PROJETOS!H:H)</f>
        <v>SI</v>
      </c>
      <c r="M4377" t="str">
        <f t="shared" si="259"/>
        <v/>
      </c>
      <c r="N4377" t="str">
        <f t="shared" si="260"/>
        <v>C:\Users\luis.nunes\OneDrive - ATERPA\00.SERVIDOR\SALA TÉCNICA\00.PROJETOS\02.DOCUMENTOS\ANO 02\MSV-163MS-373-385\SI</v>
      </c>
    </row>
    <row r="4378" spans="1:14" x14ac:dyDescent="0.3">
      <c r="A4378" t="s">
        <v>6993</v>
      </c>
      <c r="B4378">
        <v>17817652</v>
      </c>
      <c r="C4378" t="s">
        <v>7118</v>
      </c>
      <c r="D4378" s="11">
        <v>46041</v>
      </c>
      <c r="E4378" t="s">
        <v>7415</v>
      </c>
      <c r="F4378" t="s">
        <v>5909</v>
      </c>
      <c r="G4378" t="s">
        <v>2787</v>
      </c>
      <c r="H4378" t="str">
        <f>IF(_xlfn.XLOOKUP(E4378,LD_01[DOCUMENTO],LD_01[REVISÃO])=F4378,"VIGENTE","OBSOLETO")</f>
        <v>VIGENTE</v>
      </c>
      <c r="I4378" t="s">
        <v>7477</v>
      </c>
      <c r="J4378" t="s">
        <v>5915</v>
      </c>
      <c r="K4378" t="str">
        <f t="shared" si="258"/>
        <v>MSV-163MS-373-385</v>
      </c>
      <c r="L4378" t="str">
        <f>_xlfn.XLOOKUP(E4378,LD_PROJETOS!A:A,LD_PROJETOS!H:H)</f>
        <v>SI</v>
      </c>
      <c r="M4378" t="str">
        <f t="shared" si="259"/>
        <v/>
      </c>
      <c r="N4378" t="str">
        <f t="shared" si="260"/>
        <v>C:\Users\luis.nunes\OneDrive - ATERPA\00.SERVIDOR\SALA TÉCNICA\00.PROJETOS\02.DOCUMENTOS\ANO 02\MSV-163MS-373-385\SI</v>
      </c>
    </row>
    <row r="4379" spans="1:14" x14ac:dyDescent="0.3">
      <c r="A4379" t="s">
        <v>6994</v>
      </c>
      <c r="B4379">
        <v>1056312</v>
      </c>
      <c r="C4379" t="s">
        <v>7118</v>
      </c>
      <c r="D4379" s="11">
        <v>46041</v>
      </c>
      <c r="E4379" t="s">
        <v>7415</v>
      </c>
      <c r="F4379" t="s">
        <v>5909</v>
      </c>
      <c r="G4379" t="s">
        <v>2788</v>
      </c>
      <c r="H4379" t="str">
        <f>IF(_xlfn.XLOOKUP(E4379,LD_01[DOCUMENTO],LD_01[REVISÃO])=F4379,"VIGENTE","OBSOLETO")</f>
        <v>VIGENTE</v>
      </c>
      <c r="I4379" t="s">
        <v>7477</v>
      </c>
      <c r="J4379" t="s">
        <v>5915</v>
      </c>
      <c r="K4379" t="str">
        <f t="shared" si="258"/>
        <v>MSV-163MS-373-385</v>
      </c>
      <c r="L4379" t="str">
        <f>_xlfn.XLOOKUP(E4379,LD_PROJETOS!A:A,LD_PROJETOS!H:H)</f>
        <v>SI</v>
      </c>
      <c r="M4379" t="str">
        <f t="shared" si="259"/>
        <v/>
      </c>
      <c r="N4379" t="str">
        <f t="shared" si="260"/>
        <v>C:\Users\luis.nunes\OneDrive - ATERPA\00.SERVIDOR\SALA TÉCNICA\00.PROJETOS\02.DOCUMENTOS\ANO 02\MSV-163MS-373-385\SI</v>
      </c>
    </row>
    <row r="4380" spans="1:14" x14ac:dyDescent="0.3">
      <c r="A4380" t="s">
        <v>6995</v>
      </c>
      <c r="B4380">
        <v>17891841</v>
      </c>
      <c r="C4380" t="s">
        <v>7118</v>
      </c>
      <c r="D4380" s="11">
        <v>46041</v>
      </c>
      <c r="E4380" t="s">
        <v>7416</v>
      </c>
      <c r="F4380" t="s">
        <v>5909</v>
      </c>
      <c r="G4380" t="s">
        <v>2787</v>
      </c>
      <c r="H4380" t="str">
        <f>IF(_xlfn.XLOOKUP(E4380,LD_01[DOCUMENTO],LD_01[REVISÃO])=F4380,"VIGENTE","OBSOLETO")</f>
        <v>VIGENTE</v>
      </c>
      <c r="I4380" t="s">
        <v>7477</v>
      </c>
      <c r="J4380" t="s">
        <v>5915</v>
      </c>
      <c r="K4380" t="str">
        <f t="shared" si="258"/>
        <v>MSV-163MS-373-385</v>
      </c>
      <c r="L4380" t="str">
        <f>_xlfn.XLOOKUP(E4380,LD_PROJETOS!A:A,LD_PROJETOS!H:H)</f>
        <v>SI</v>
      </c>
      <c r="M4380" t="str">
        <f t="shared" si="259"/>
        <v/>
      </c>
      <c r="N4380" t="str">
        <f t="shared" si="260"/>
        <v>C:\Users\luis.nunes\OneDrive - ATERPA\00.SERVIDOR\SALA TÉCNICA\00.PROJETOS\02.DOCUMENTOS\ANO 02\MSV-163MS-373-385\SI</v>
      </c>
    </row>
    <row r="4381" spans="1:14" x14ac:dyDescent="0.3">
      <c r="A4381" t="s">
        <v>6996</v>
      </c>
      <c r="B4381">
        <v>1053007</v>
      </c>
      <c r="C4381" t="s">
        <v>7118</v>
      </c>
      <c r="D4381" s="11">
        <v>46041</v>
      </c>
      <c r="E4381" t="s">
        <v>7416</v>
      </c>
      <c r="F4381" t="s">
        <v>5909</v>
      </c>
      <c r="G4381" t="s">
        <v>2788</v>
      </c>
      <c r="H4381" t="str">
        <f>IF(_xlfn.XLOOKUP(E4381,LD_01[DOCUMENTO],LD_01[REVISÃO])=F4381,"VIGENTE","OBSOLETO")</f>
        <v>VIGENTE</v>
      </c>
      <c r="I4381" t="s">
        <v>7477</v>
      </c>
      <c r="J4381" t="s">
        <v>5915</v>
      </c>
      <c r="K4381" t="str">
        <f t="shared" si="258"/>
        <v>MSV-163MS-373-385</v>
      </c>
      <c r="L4381" t="str">
        <f>_xlfn.XLOOKUP(E4381,LD_PROJETOS!A:A,LD_PROJETOS!H:H)</f>
        <v>SI</v>
      </c>
      <c r="M4381" t="str">
        <f t="shared" si="259"/>
        <v/>
      </c>
      <c r="N4381" t="str">
        <f t="shared" si="260"/>
        <v>C:\Users\luis.nunes\OneDrive - ATERPA\00.SERVIDOR\SALA TÉCNICA\00.PROJETOS\02.DOCUMENTOS\ANO 02\MSV-163MS-373-385\SI</v>
      </c>
    </row>
    <row r="4382" spans="1:14" x14ac:dyDescent="0.3">
      <c r="A4382" t="s">
        <v>6997</v>
      </c>
      <c r="B4382">
        <v>17483925</v>
      </c>
      <c r="C4382" t="s">
        <v>7118</v>
      </c>
      <c r="D4382" s="11">
        <v>46041</v>
      </c>
      <c r="E4382" t="s">
        <v>7417</v>
      </c>
      <c r="F4382" t="s">
        <v>5909</v>
      </c>
      <c r="G4382" t="s">
        <v>2787</v>
      </c>
      <c r="H4382" t="str">
        <f>IF(_xlfn.XLOOKUP(E4382,LD_01[DOCUMENTO],LD_01[REVISÃO])=F4382,"VIGENTE","OBSOLETO")</f>
        <v>VIGENTE</v>
      </c>
      <c r="I4382" t="s">
        <v>7477</v>
      </c>
      <c r="J4382" t="s">
        <v>5915</v>
      </c>
      <c r="K4382" t="str">
        <f t="shared" si="258"/>
        <v>MSV-163MS-373-385</v>
      </c>
      <c r="L4382" t="str">
        <f>_xlfn.XLOOKUP(E4382,LD_PROJETOS!A:A,LD_PROJETOS!H:H)</f>
        <v>SI</v>
      </c>
      <c r="M4382" t="str">
        <f t="shared" si="259"/>
        <v/>
      </c>
      <c r="N4382" t="str">
        <f t="shared" si="260"/>
        <v>C:\Users\luis.nunes\OneDrive - ATERPA\00.SERVIDOR\SALA TÉCNICA\00.PROJETOS\02.DOCUMENTOS\ANO 02\MSV-163MS-373-385\SI</v>
      </c>
    </row>
    <row r="4383" spans="1:14" x14ac:dyDescent="0.3">
      <c r="A4383" t="s">
        <v>6998</v>
      </c>
      <c r="B4383">
        <v>757059</v>
      </c>
      <c r="C4383" t="s">
        <v>7118</v>
      </c>
      <c r="D4383" s="11">
        <v>46041</v>
      </c>
      <c r="E4383" t="s">
        <v>7417</v>
      </c>
      <c r="F4383" t="s">
        <v>5909</v>
      </c>
      <c r="G4383" t="s">
        <v>2788</v>
      </c>
      <c r="H4383" t="str">
        <f>IF(_xlfn.XLOOKUP(E4383,LD_01[DOCUMENTO],LD_01[REVISÃO])=F4383,"VIGENTE","OBSOLETO")</f>
        <v>VIGENTE</v>
      </c>
      <c r="I4383" t="s">
        <v>7477</v>
      </c>
      <c r="J4383" t="s">
        <v>5915</v>
      </c>
      <c r="K4383" t="str">
        <f t="shared" si="258"/>
        <v>MSV-163MS-373-385</v>
      </c>
      <c r="L4383" t="str">
        <f>_xlfn.XLOOKUP(E4383,LD_PROJETOS!A:A,LD_PROJETOS!H:H)</f>
        <v>SI</v>
      </c>
      <c r="M4383" t="str">
        <f t="shared" si="259"/>
        <v/>
      </c>
      <c r="N4383" t="str">
        <f t="shared" si="260"/>
        <v>C:\Users\luis.nunes\OneDrive - ATERPA\00.SERVIDOR\SALA TÉCNICA\00.PROJETOS\02.DOCUMENTOS\ANO 02\MSV-163MS-373-385\SI</v>
      </c>
    </row>
    <row r="4384" spans="1:14" x14ac:dyDescent="0.3">
      <c r="A4384" t="s">
        <v>6999</v>
      </c>
      <c r="B4384">
        <v>17856900</v>
      </c>
      <c r="C4384" t="s">
        <v>7118</v>
      </c>
      <c r="D4384" s="11">
        <v>46041</v>
      </c>
      <c r="E4384" t="s">
        <v>7418</v>
      </c>
      <c r="F4384" t="s">
        <v>5909</v>
      </c>
      <c r="G4384" t="s">
        <v>2787</v>
      </c>
      <c r="H4384" t="str">
        <f>IF(_xlfn.XLOOKUP(E4384,LD_01[DOCUMENTO],LD_01[REVISÃO])=F4384,"VIGENTE","OBSOLETO")</f>
        <v>VIGENTE</v>
      </c>
      <c r="I4384" t="s">
        <v>7477</v>
      </c>
      <c r="J4384" t="s">
        <v>5915</v>
      </c>
      <c r="K4384" t="str">
        <f t="shared" si="258"/>
        <v>MSV-163MS-373-385</v>
      </c>
      <c r="L4384" t="str">
        <f>_xlfn.XLOOKUP(E4384,LD_PROJETOS!A:A,LD_PROJETOS!H:H)</f>
        <v>SI</v>
      </c>
      <c r="M4384" t="str">
        <f t="shared" si="259"/>
        <v/>
      </c>
      <c r="N4384" t="str">
        <f t="shared" si="260"/>
        <v>C:\Users\luis.nunes\OneDrive - ATERPA\00.SERVIDOR\SALA TÉCNICA\00.PROJETOS\02.DOCUMENTOS\ANO 02\MSV-163MS-373-385\SI</v>
      </c>
    </row>
    <row r="4385" spans="1:14" x14ac:dyDescent="0.3">
      <c r="A4385" t="s">
        <v>7000</v>
      </c>
      <c r="B4385">
        <v>771188</v>
      </c>
      <c r="C4385" t="s">
        <v>7118</v>
      </c>
      <c r="D4385" s="11">
        <v>46041</v>
      </c>
      <c r="E4385" t="s">
        <v>7418</v>
      </c>
      <c r="F4385" t="s">
        <v>5909</v>
      </c>
      <c r="G4385" t="s">
        <v>2788</v>
      </c>
      <c r="H4385" t="str">
        <f>IF(_xlfn.XLOOKUP(E4385,LD_01[DOCUMENTO],LD_01[REVISÃO])=F4385,"VIGENTE","OBSOLETO")</f>
        <v>VIGENTE</v>
      </c>
      <c r="I4385" t="s">
        <v>7477</v>
      </c>
      <c r="J4385" t="s">
        <v>5915</v>
      </c>
      <c r="K4385" t="str">
        <f t="shared" si="258"/>
        <v>MSV-163MS-373-385</v>
      </c>
      <c r="L4385" t="str">
        <f>_xlfn.XLOOKUP(E4385,LD_PROJETOS!A:A,LD_PROJETOS!H:H)</f>
        <v>SI</v>
      </c>
      <c r="M4385" t="str">
        <f t="shared" si="259"/>
        <v/>
      </c>
      <c r="N4385" t="str">
        <f t="shared" si="260"/>
        <v>C:\Users\luis.nunes\OneDrive - ATERPA\00.SERVIDOR\SALA TÉCNICA\00.PROJETOS\02.DOCUMENTOS\ANO 02\MSV-163MS-373-385\SI</v>
      </c>
    </row>
    <row r="4386" spans="1:14" x14ac:dyDescent="0.3">
      <c r="A4386" t="s">
        <v>7001</v>
      </c>
      <c r="B4386">
        <v>17850802</v>
      </c>
      <c r="C4386" t="s">
        <v>7118</v>
      </c>
      <c r="D4386" s="11">
        <v>46041</v>
      </c>
      <c r="E4386" t="s">
        <v>7419</v>
      </c>
      <c r="F4386" t="s">
        <v>5909</v>
      </c>
      <c r="G4386" t="s">
        <v>2787</v>
      </c>
      <c r="H4386" t="str">
        <f>IF(_xlfn.XLOOKUP(E4386,LD_01[DOCUMENTO],LD_01[REVISÃO])=F4386,"VIGENTE","OBSOLETO")</f>
        <v>VIGENTE</v>
      </c>
      <c r="I4386" t="s">
        <v>7477</v>
      </c>
      <c r="J4386" t="s">
        <v>5915</v>
      </c>
      <c r="K4386" t="str">
        <f t="shared" si="258"/>
        <v>MSV-163MS-373-385</v>
      </c>
      <c r="L4386" t="str">
        <f>_xlfn.XLOOKUP(E4386,LD_PROJETOS!A:A,LD_PROJETOS!H:H)</f>
        <v>SI</v>
      </c>
      <c r="M4386" t="str">
        <f t="shared" si="259"/>
        <v/>
      </c>
      <c r="N4386" t="str">
        <f t="shared" si="260"/>
        <v>C:\Users\luis.nunes\OneDrive - ATERPA\00.SERVIDOR\SALA TÉCNICA\00.PROJETOS\02.DOCUMENTOS\ANO 02\MSV-163MS-373-385\SI</v>
      </c>
    </row>
    <row r="4387" spans="1:14" x14ac:dyDescent="0.3">
      <c r="A4387" t="s">
        <v>7002</v>
      </c>
      <c r="B4387">
        <v>782800</v>
      </c>
      <c r="C4387" t="s">
        <v>7118</v>
      </c>
      <c r="D4387" s="11">
        <v>46041</v>
      </c>
      <c r="E4387" t="s">
        <v>7419</v>
      </c>
      <c r="F4387" t="s">
        <v>5909</v>
      </c>
      <c r="G4387" t="s">
        <v>2788</v>
      </c>
      <c r="H4387" t="str">
        <f>IF(_xlfn.XLOOKUP(E4387,LD_01[DOCUMENTO],LD_01[REVISÃO])=F4387,"VIGENTE","OBSOLETO")</f>
        <v>VIGENTE</v>
      </c>
      <c r="I4387" t="s">
        <v>7477</v>
      </c>
      <c r="J4387" t="s">
        <v>5915</v>
      </c>
      <c r="K4387" t="str">
        <f t="shared" si="258"/>
        <v>MSV-163MS-373-385</v>
      </c>
      <c r="L4387" t="str">
        <f>_xlfn.XLOOKUP(E4387,LD_PROJETOS!A:A,LD_PROJETOS!H:H)</f>
        <v>SI</v>
      </c>
      <c r="M4387" t="str">
        <f t="shared" si="259"/>
        <v/>
      </c>
      <c r="N4387" t="str">
        <f t="shared" si="260"/>
        <v>C:\Users\luis.nunes\OneDrive - ATERPA\00.SERVIDOR\SALA TÉCNICA\00.PROJETOS\02.DOCUMENTOS\ANO 02\MSV-163MS-373-385\SI</v>
      </c>
    </row>
    <row r="4388" spans="1:14" x14ac:dyDescent="0.3">
      <c r="A4388" t="s">
        <v>7003</v>
      </c>
      <c r="B4388">
        <v>17484400</v>
      </c>
      <c r="C4388" t="s">
        <v>7118</v>
      </c>
      <c r="D4388" s="11">
        <v>46041</v>
      </c>
      <c r="E4388" t="s">
        <v>7420</v>
      </c>
      <c r="F4388" t="s">
        <v>5909</v>
      </c>
      <c r="G4388" t="s">
        <v>2787</v>
      </c>
      <c r="H4388" t="str">
        <f>IF(_xlfn.XLOOKUP(E4388,LD_01[DOCUMENTO],LD_01[REVISÃO])=F4388,"VIGENTE","OBSOLETO")</f>
        <v>VIGENTE</v>
      </c>
      <c r="I4388" t="s">
        <v>7477</v>
      </c>
      <c r="J4388" t="s">
        <v>5915</v>
      </c>
      <c r="K4388" t="str">
        <f t="shared" si="258"/>
        <v>MSV-163MS-373-385</v>
      </c>
      <c r="L4388" t="str">
        <f>_xlfn.XLOOKUP(E4388,LD_PROJETOS!A:A,LD_PROJETOS!H:H)</f>
        <v>SI</v>
      </c>
      <c r="M4388" t="str">
        <f t="shared" si="259"/>
        <v/>
      </c>
      <c r="N4388" t="str">
        <f t="shared" si="260"/>
        <v>C:\Users\luis.nunes\OneDrive - ATERPA\00.SERVIDOR\SALA TÉCNICA\00.PROJETOS\02.DOCUMENTOS\ANO 02\MSV-163MS-373-385\SI</v>
      </c>
    </row>
    <row r="4389" spans="1:14" x14ac:dyDescent="0.3">
      <c r="A4389" t="s">
        <v>7004</v>
      </c>
      <c r="B4389">
        <v>641860</v>
      </c>
      <c r="C4389" t="s">
        <v>7118</v>
      </c>
      <c r="D4389" s="11">
        <v>46041</v>
      </c>
      <c r="E4389" t="s">
        <v>7420</v>
      </c>
      <c r="F4389" t="s">
        <v>5909</v>
      </c>
      <c r="G4389" t="s">
        <v>2788</v>
      </c>
      <c r="H4389" t="str">
        <f>IF(_xlfn.XLOOKUP(E4389,LD_01[DOCUMENTO],LD_01[REVISÃO])=F4389,"VIGENTE","OBSOLETO")</f>
        <v>VIGENTE</v>
      </c>
      <c r="I4389" t="s">
        <v>7477</v>
      </c>
      <c r="J4389" t="s">
        <v>5915</v>
      </c>
      <c r="K4389" t="str">
        <f t="shared" si="258"/>
        <v>MSV-163MS-373-385</v>
      </c>
      <c r="L4389" t="str">
        <f>_xlfn.XLOOKUP(E4389,LD_PROJETOS!A:A,LD_PROJETOS!H:H)</f>
        <v>SI</v>
      </c>
      <c r="M4389" t="str">
        <f t="shared" si="259"/>
        <v/>
      </c>
      <c r="N4389" t="str">
        <f t="shared" si="260"/>
        <v>C:\Users\luis.nunes\OneDrive - ATERPA\00.SERVIDOR\SALA TÉCNICA\00.PROJETOS\02.DOCUMENTOS\ANO 02\MSV-163MS-373-385\SI</v>
      </c>
    </row>
    <row r="4390" spans="1:14" x14ac:dyDescent="0.3">
      <c r="A4390" t="s">
        <v>7005</v>
      </c>
      <c r="B4390">
        <v>3975102</v>
      </c>
      <c r="C4390" t="s">
        <v>7118</v>
      </c>
      <c r="D4390" s="11">
        <v>46041</v>
      </c>
      <c r="E4390" t="s">
        <v>7421</v>
      </c>
      <c r="F4390" t="s">
        <v>5907</v>
      </c>
      <c r="G4390" t="s">
        <v>2787</v>
      </c>
      <c r="H4390" t="str">
        <f>IF(_xlfn.XLOOKUP(E4390,LD_01[DOCUMENTO],LD_01[REVISÃO])=F4390,"VIGENTE","OBSOLETO")</f>
        <v>VIGENTE</v>
      </c>
      <c r="I4390" t="s">
        <v>7477</v>
      </c>
      <c r="J4390" t="s">
        <v>5915</v>
      </c>
      <c r="K4390" t="str">
        <f t="shared" si="258"/>
        <v>MSV-163MS-373-385</v>
      </c>
      <c r="L4390" t="str">
        <f>_xlfn.XLOOKUP(E4390,LD_PROJETOS!A:A,LD_PROJETOS!H:H)</f>
        <v>SI</v>
      </c>
      <c r="M4390" t="str">
        <f t="shared" si="259"/>
        <v/>
      </c>
      <c r="N4390" t="str">
        <f t="shared" si="260"/>
        <v>C:\Users\luis.nunes\OneDrive - ATERPA\00.SERVIDOR\SALA TÉCNICA\00.PROJETOS\02.DOCUMENTOS\ANO 02\MSV-163MS-373-385\SI</v>
      </c>
    </row>
    <row r="4391" spans="1:14" x14ac:dyDescent="0.3">
      <c r="A4391" t="s">
        <v>7006</v>
      </c>
      <c r="B4391">
        <v>437281</v>
      </c>
      <c r="C4391" t="s">
        <v>7118</v>
      </c>
      <c r="D4391" s="11">
        <v>46041</v>
      </c>
      <c r="E4391" t="s">
        <v>7421</v>
      </c>
      <c r="F4391" t="s">
        <v>5907</v>
      </c>
      <c r="G4391" t="s">
        <v>2788</v>
      </c>
      <c r="H4391" t="str">
        <f>IF(_xlfn.XLOOKUP(E4391,LD_01[DOCUMENTO],LD_01[REVISÃO])=F4391,"VIGENTE","OBSOLETO")</f>
        <v>VIGENTE</v>
      </c>
      <c r="I4391" t="s">
        <v>7477</v>
      </c>
      <c r="J4391" t="s">
        <v>5915</v>
      </c>
      <c r="K4391" t="str">
        <f t="shared" si="258"/>
        <v>MSV-163MS-373-385</v>
      </c>
      <c r="L4391" t="str">
        <f>_xlfn.XLOOKUP(E4391,LD_PROJETOS!A:A,LD_PROJETOS!H:H)</f>
        <v>SI</v>
      </c>
      <c r="M4391" t="str">
        <f t="shared" si="259"/>
        <v/>
      </c>
      <c r="N4391" t="str">
        <f t="shared" si="260"/>
        <v>C:\Users\luis.nunes\OneDrive - ATERPA\00.SERVIDOR\SALA TÉCNICA\00.PROJETOS\02.DOCUMENTOS\ANO 02\MSV-163MS-373-385\SI</v>
      </c>
    </row>
    <row r="4392" spans="1:14" x14ac:dyDescent="0.3">
      <c r="A4392" t="s">
        <v>7007</v>
      </c>
      <c r="B4392">
        <v>3556899</v>
      </c>
      <c r="C4392" t="s">
        <v>7118</v>
      </c>
      <c r="D4392" s="11">
        <v>46041</v>
      </c>
      <c r="E4392" t="s">
        <v>7422</v>
      </c>
      <c r="F4392" t="s">
        <v>5907</v>
      </c>
      <c r="G4392" t="s">
        <v>2787</v>
      </c>
      <c r="H4392" t="str">
        <f>IF(_xlfn.XLOOKUP(E4392,LD_01[DOCUMENTO],LD_01[REVISÃO])=F4392,"VIGENTE","OBSOLETO")</f>
        <v>VIGENTE</v>
      </c>
      <c r="I4392" t="s">
        <v>7477</v>
      </c>
      <c r="J4392" t="s">
        <v>5915</v>
      </c>
      <c r="K4392" t="str">
        <f t="shared" si="258"/>
        <v>MSV-163MS-373-385</v>
      </c>
      <c r="L4392" t="str">
        <f>_xlfn.XLOOKUP(E4392,LD_PROJETOS!A:A,LD_PROJETOS!H:H)</f>
        <v>SI</v>
      </c>
      <c r="M4392" t="str">
        <f t="shared" si="259"/>
        <v/>
      </c>
      <c r="N4392" t="str">
        <f t="shared" si="260"/>
        <v>C:\Users\luis.nunes\OneDrive - ATERPA\00.SERVIDOR\SALA TÉCNICA\00.PROJETOS\02.DOCUMENTOS\ANO 02\MSV-163MS-373-385\SI</v>
      </c>
    </row>
    <row r="4393" spans="1:14" x14ac:dyDescent="0.3">
      <c r="A4393" t="s">
        <v>7008</v>
      </c>
      <c r="B4393">
        <v>488014</v>
      </c>
      <c r="C4393" t="s">
        <v>7118</v>
      </c>
      <c r="D4393" s="11">
        <v>46041</v>
      </c>
      <c r="E4393" t="s">
        <v>7422</v>
      </c>
      <c r="F4393" t="s">
        <v>5907</v>
      </c>
      <c r="G4393" t="s">
        <v>2788</v>
      </c>
      <c r="H4393" t="str">
        <f>IF(_xlfn.XLOOKUP(E4393,LD_01[DOCUMENTO],LD_01[REVISÃO])=F4393,"VIGENTE","OBSOLETO")</f>
        <v>VIGENTE</v>
      </c>
      <c r="I4393" t="s">
        <v>7477</v>
      </c>
      <c r="J4393" t="s">
        <v>5915</v>
      </c>
      <c r="K4393" t="str">
        <f t="shared" si="258"/>
        <v>MSV-163MS-373-385</v>
      </c>
      <c r="L4393" t="str">
        <f>_xlfn.XLOOKUP(E4393,LD_PROJETOS!A:A,LD_PROJETOS!H:H)</f>
        <v>SI</v>
      </c>
      <c r="M4393" t="str">
        <f t="shared" si="259"/>
        <v/>
      </c>
      <c r="N4393" t="str">
        <f t="shared" si="260"/>
        <v>C:\Users\luis.nunes\OneDrive - ATERPA\00.SERVIDOR\SALA TÉCNICA\00.PROJETOS\02.DOCUMENTOS\ANO 02\MSV-163MS-373-385\SI</v>
      </c>
    </row>
    <row r="4394" spans="1:14" x14ac:dyDescent="0.3">
      <c r="A4394" t="s">
        <v>7009</v>
      </c>
      <c r="B4394">
        <v>3826785</v>
      </c>
      <c r="C4394" t="s">
        <v>7118</v>
      </c>
      <c r="D4394" s="11">
        <v>46041</v>
      </c>
      <c r="E4394" t="s">
        <v>7423</v>
      </c>
      <c r="F4394" t="s">
        <v>5907</v>
      </c>
      <c r="G4394" t="s">
        <v>2787</v>
      </c>
      <c r="H4394" t="str">
        <f>IF(_xlfn.XLOOKUP(E4394,LD_01[DOCUMENTO],LD_01[REVISÃO])=F4394,"VIGENTE","OBSOLETO")</f>
        <v>VIGENTE</v>
      </c>
      <c r="I4394" t="s">
        <v>7477</v>
      </c>
      <c r="J4394" t="s">
        <v>5915</v>
      </c>
      <c r="K4394" t="str">
        <f t="shared" si="258"/>
        <v>MSV-163MS-373-385</v>
      </c>
      <c r="L4394" t="str">
        <f>_xlfn.XLOOKUP(E4394,LD_PROJETOS!A:A,LD_PROJETOS!H:H)</f>
        <v>SI</v>
      </c>
      <c r="M4394" t="str">
        <f t="shared" si="259"/>
        <v/>
      </c>
      <c r="N4394" t="str">
        <f t="shared" si="260"/>
        <v>C:\Users\luis.nunes\OneDrive - ATERPA\00.SERVIDOR\SALA TÉCNICA\00.PROJETOS\02.DOCUMENTOS\ANO 02\MSV-163MS-373-385\SI</v>
      </c>
    </row>
    <row r="4395" spans="1:14" x14ac:dyDescent="0.3">
      <c r="A4395" t="s">
        <v>7010</v>
      </c>
      <c r="B4395">
        <v>389182</v>
      </c>
      <c r="C4395" t="s">
        <v>7118</v>
      </c>
      <c r="D4395" s="11">
        <v>46041</v>
      </c>
      <c r="E4395" t="s">
        <v>7423</v>
      </c>
      <c r="F4395" t="s">
        <v>5907</v>
      </c>
      <c r="G4395" t="s">
        <v>2788</v>
      </c>
      <c r="H4395" t="str">
        <f>IF(_xlfn.XLOOKUP(E4395,LD_01[DOCUMENTO],LD_01[REVISÃO])=F4395,"VIGENTE","OBSOLETO")</f>
        <v>VIGENTE</v>
      </c>
      <c r="I4395" t="s">
        <v>7477</v>
      </c>
      <c r="J4395" t="s">
        <v>5915</v>
      </c>
      <c r="K4395" t="str">
        <f t="shared" si="258"/>
        <v>MSV-163MS-373-385</v>
      </c>
      <c r="L4395" t="str">
        <f>_xlfn.XLOOKUP(E4395,LD_PROJETOS!A:A,LD_PROJETOS!H:H)</f>
        <v>SI</v>
      </c>
      <c r="M4395" t="str">
        <f t="shared" si="259"/>
        <v/>
      </c>
      <c r="N4395" t="str">
        <f t="shared" si="260"/>
        <v>C:\Users\luis.nunes\OneDrive - ATERPA\00.SERVIDOR\SALA TÉCNICA\00.PROJETOS\02.DOCUMENTOS\ANO 02\MSV-163MS-373-385\SI</v>
      </c>
    </row>
    <row r="4396" spans="1:14" x14ac:dyDescent="0.3">
      <c r="A4396" t="s">
        <v>7011</v>
      </c>
      <c r="B4396">
        <v>3930551</v>
      </c>
      <c r="C4396" t="s">
        <v>7118</v>
      </c>
      <c r="D4396" s="11">
        <v>46041</v>
      </c>
      <c r="E4396" t="s">
        <v>7424</v>
      </c>
      <c r="F4396" t="s">
        <v>5907</v>
      </c>
      <c r="G4396" t="s">
        <v>2787</v>
      </c>
      <c r="H4396" t="str">
        <f>IF(_xlfn.XLOOKUP(E4396,LD_01[DOCUMENTO],LD_01[REVISÃO])=F4396,"VIGENTE","OBSOLETO")</f>
        <v>VIGENTE</v>
      </c>
      <c r="I4396" t="s">
        <v>7477</v>
      </c>
      <c r="J4396" t="s">
        <v>5915</v>
      </c>
      <c r="K4396" t="str">
        <f t="shared" si="258"/>
        <v>MSV-163MS-373-385</v>
      </c>
      <c r="L4396" t="str">
        <f>_xlfn.XLOOKUP(E4396,LD_PROJETOS!A:A,LD_PROJETOS!H:H)</f>
        <v>SI</v>
      </c>
      <c r="M4396" t="str">
        <f t="shared" si="259"/>
        <v/>
      </c>
      <c r="N4396" t="str">
        <f t="shared" si="260"/>
        <v>C:\Users\luis.nunes\OneDrive - ATERPA\00.SERVIDOR\SALA TÉCNICA\00.PROJETOS\02.DOCUMENTOS\ANO 02\MSV-163MS-373-385\SI</v>
      </c>
    </row>
    <row r="4397" spans="1:14" x14ac:dyDescent="0.3">
      <c r="A4397" t="s">
        <v>7012</v>
      </c>
      <c r="B4397">
        <v>629288</v>
      </c>
      <c r="C4397" t="s">
        <v>7118</v>
      </c>
      <c r="D4397" s="11">
        <v>46041</v>
      </c>
      <c r="E4397" t="s">
        <v>7424</v>
      </c>
      <c r="F4397" t="s">
        <v>5907</v>
      </c>
      <c r="G4397" t="s">
        <v>2788</v>
      </c>
      <c r="H4397" t="str">
        <f>IF(_xlfn.XLOOKUP(E4397,LD_01[DOCUMENTO],LD_01[REVISÃO])=F4397,"VIGENTE","OBSOLETO")</f>
        <v>VIGENTE</v>
      </c>
      <c r="I4397" t="s">
        <v>7477</v>
      </c>
      <c r="J4397" t="s">
        <v>5915</v>
      </c>
      <c r="K4397" t="str">
        <f t="shared" si="258"/>
        <v>MSV-163MS-373-385</v>
      </c>
      <c r="L4397" t="str">
        <f>_xlfn.XLOOKUP(E4397,LD_PROJETOS!A:A,LD_PROJETOS!H:H)</f>
        <v>SI</v>
      </c>
      <c r="M4397" t="str">
        <f t="shared" si="259"/>
        <v/>
      </c>
      <c r="N4397" t="str">
        <f t="shared" si="260"/>
        <v>C:\Users\luis.nunes\OneDrive - ATERPA\00.SERVIDOR\SALA TÉCNICA\00.PROJETOS\02.DOCUMENTOS\ANO 02\MSV-163MS-373-385\SI</v>
      </c>
    </row>
    <row r="4398" spans="1:14" x14ac:dyDescent="0.3">
      <c r="A4398" t="s">
        <v>7013</v>
      </c>
      <c r="B4398">
        <v>3644252</v>
      </c>
      <c r="C4398" t="s">
        <v>7118</v>
      </c>
      <c r="D4398" s="11">
        <v>46041</v>
      </c>
      <c r="E4398" t="s">
        <v>7425</v>
      </c>
      <c r="F4398" t="s">
        <v>5907</v>
      </c>
      <c r="G4398" t="s">
        <v>2787</v>
      </c>
      <c r="H4398" t="str">
        <f>IF(_xlfn.XLOOKUP(E4398,LD_01[DOCUMENTO],LD_01[REVISÃO])=F4398,"VIGENTE","OBSOLETO")</f>
        <v>VIGENTE</v>
      </c>
      <c r="I4398" t="s">
        <v>7477</v>
      </c>
      <c r="J4398" t="s">
        <v>5915</v>
      </c>
      <c r="K4398" t="str">
        <f t="shared" si="258"/>
        <v>MSV-163MS-373-385</v>
      </c>
      <c r="L4398" t="str">
        <f>_xlfn.XLOOKUP(E4398,LD_PROJETOS!A:A,LD_PROJETOS!H:H)</f>
        <v>SI</v>
      </c>
      <c r="M4398" t="str">
        <f t="shared" si="259"/>
        <v/>
      </c>
      <c r="N4398" t="str">
        <f t="shared" si="260"/>
        <v>C:\Users\luis.nunes\OneDrive - ATERPA\00.SERVIDOR\SALA TÉCNICA\00.PROJETOS\02.DOCUMENTOS\ANO 02\MSV-163MS-373-385\SI</v>
      </c>
    </row>
    <row r="4399" spans="1:14" x14ac:dyDescent="0.3">
      <c r="A4399" t="s">
        <v>7014</v>
      </c>
      <c r="B4399">
        <v>491997</v>
      </c>
      <c r="C4399" t="s">
        <v>7118</v>
      </c>
      <c r="D4399" s="11">
        <v>46041</v>
      </c>
      <c r="E4399" t="s">
        <v>7425</v>
      </c>
      <c r="F4399" t="s">
        <v>5907</v>
      </c>
      <c r="G4399" t="s">
        <v>2788</v>
      </c>
      <c r="H4399" t="str">
        <f>IF(_xlfn.XLOOKUP(E4399,LD_01[DOCUMENTO],LD_01[REVISÃO])=F4399,"VIGENTE","OBSOLETO")</f>
        <v>VIGENTE</v>
      </c>
      <c r="I4399" t="s">
        <v>7477</v>
      </c>
      <c r="J4399" t="s">
        <v>5915</v>
      </c>
      <c r="K4399" t="str">
        <f t="shared" si="258"/>
        <v>MSV-163MS-373-385</v>
      </c>
      <c r="L4399" t="str">
        <f>_xlfn.XLOOKUP(E4399,LD_PROJETOS!A:A,LD_PROJETOS!H:H)</f>
        <v>SI</v>
      </c>
      <c r="M4399" t="str">
        <f t="shared" si="259"/>
        <v/>
      </c>
      <c r="N4399" t="str">
        <f t="shared" si="260"/>
        <v>C:\Users\luis.nunes\OneDrive - ATERPA\00.SERVIDOR\SALA TÉCNICA\00.PROJETOS\02.DOCUMENTOS\ANO 02\MSV-163MS-373-385\SI</v>
      </c>
    </row>
    <row r="4400" spans="1:14" x14ac:dyDescent="0.3">
      <c r="A4400" t="s">
        <v>7015</v>
      </c>
      <c r="B4400">
        <v>4711266</v>
      </c>
      <c r="C4400" t="s">
        <v>7118</v>
      </c>
      <c r="D4400" s="11">
        <v>46041</v>
      </c>
      <c r="E4400" t="s">
        <v>7426</v>
      </c>
      <c r="F4400" t="s">
        <v>5907</v>
      </c>
      <c r="G4400" t="s">
        <v>2787</v>
      </c>
      <c r="H4400" t="str">
        <f>IF(_xlfn.XLOOKUP(E4400,LD_01[DOCUMENTO],LD_01[REVISÃO])=F4400,"VIGENTE","OBSOLETO")</f>
        <v>VIGENTE</v>
      </c>
      <c r="I4400" t="s">
        <v>7477</v>
      </c>
      <c r="J4400" t="s">
        <v>5915</v>
      </c>
      <c r="K4400" t="str">
        <f t="shared" si="258"/>
        <v>MSV-163MS-373-385</v>
      </c>
      <c r="L4400" t="str">
        <f>_xlfn.XLOOKUP(E4400,LD_PROJETOS!A:A,LD_PROJETOS!H:H)</f>
        <v>SI</v>
      </c>
      <c r="M4400" t="str">
        <f t="shared" si="259"/>
        <v/>
      </c>
      <c r="N4400" t="str">
        <f t="shared" si="260"/>
        <v>C:\Users\luis.nunes\OneDrive - ATERPA\00.SERVIDOR\SALA TÉCNICA\00.PROJETOS\02.DOCUMENTOS\ANO 02\MSV-163MS-373-385\SI</v>
      </c>
    </row>
    <row r="4401" spans="1:14" x14ac:dyDescent="0.3">
      <c r="A4401" t="s">
        <v>7016</v>
      </c>
      <c r="B4401">
        <v>1325416</v>
      </c>
      <c r="C4401" t="s">
        <v>7118</v>
      </c>
      <c r="D4401" s="11">
        <v>46041</v>
      </c>
      <c r="E4401" t="s">
        <v>7426</v>
      </c>
      <c r="F4401" t="s">
        <v>5907</v>
      </c>
      <c r="G4401" t="s">
        <v>2788</v>
      </c>
      <c r="H4401" t="str">
        <f>IF(_xlfn.XLOOKUP(E4401,LD_01[DOCUMENTO],LD_01[REVISÃO])=F4401,"VIGENTE","OBSOLETO")</f>
        <v>VIGENTE</v>
      </c>
      <c r="I4401" t="s">
        <v>7477</v>
      </c>
      <c r="J4401" t="s">
        <v>5915</v>
      </c>
      <c r="K4401" t="str">
        <f t="shared" si="258"/>
        <v>MSV-163MS-373-385</v>
      </c>
      <c r="L4401" t="str">
        <f>_xlfn.XLOOKUP(E4401,LD_PROJETOS!A:A,LD_PROJETOS!H:H)</f>
        <v>SI</v>
      </c>
      <c r="M4401" t="str">
        <f t="shared" si="259"/>
        <v/>
      </c>
      <c r="N4401" t="str">
        <f t="shared" si="260"/>
        <v>C:\Users\luis.nunes\OneDrive - ATERPA\00.SERVIDOR\SALA TÉCNICA\00.PROJETOS\02.DOCUMENTOS\ANO 02\MSV-163MS-373-385\SI</v>
      </c>
    </row>
    <row r="4402" spans="1:14" x14ac:dyDescent="0.3">
      <c r="A4402" t="s">
        <v>7017</v>
      </c>
      <c r="B4402">
        <v>6644617</v>
      </c>
      <c r="C4402" t="s">
        <v>7118</v>
      </c>
      <c r="D4402" s="11">
        <v>46041</v>
      </c>
      <c r="E4402" t="s">
        <v>7427</v>
      </c>
      <c r="F4402" t="s">
        <v>5907</v>
      </c>
      <c r="G4402" t="s">
        <v>2787</v>
      </c>
      <c r="H4402" t="str">
        <f>IF(_xlfn.XLOOKUP(E4402,LD_01[DOCUMENTO],LD_01[REVISÃO])=F4402,"VIGENTE","OBSOLETO")</f>
        <v>VIGENTE</v>
      </c>
      <c r="I4402" t="s">
        <v>7477</v>
      </c>
      <c r="J4402" t="s">
        <v>5915</v>
      </c>
      <c r="K4402" t="str">
        <f t="shared" si="258"/>
        <v>MSV-163MS-373-385</v>
      </c>
      <c r="L4402" t="str">
        <f>_xlfn.XLOOKUP(E4402,LD_PROJETOS!A:A,LD_PROJETOS!H:H)</f>
        <v>SI</v>
      </c>
      <c r="M4402" t="str">
        <f t="shared" si="259"/>
        <v/>
      </c>
      <c r="N4402" t="str">
        <f t="shared" si="260"/>
        <v>C:\Users\luis.nunes\OneDrive - ATERPA\00.SERVIDOR\SALA TÉCNICA\00.PROJETOS\02.DOCUMENTOS\ANO 02\MSV-163MS-373-385\SI</v>
      </c>
    </row>
    <row r="4403" spans="1:14" x14ac:dyDescent="0.3">
      <c r="A4403" t="s">
        <v>7018</v>
      </c>
      <c r="B4403">
        <v>652611</v>
      </c>
      <c r="C4403" t="s">
        <v>7118</v>
      </c>
      <c r="D4403" s="11">
        <v>46041</v>
      </c>
      <c r="E4403" t="s">
        <v>7427</v>
      </c>
      <c r="F4403" t="s">
        <v>5907</v>
      </c>
      <c r="G4403" t="s">
        <v>2788</v>
      </c>
      <c r="H4403" t="str">
        <f>IF(_xlfn.XLOOKUP(E4403,LD_01[DOCUMENTO],LD_01[REVISÃO])=F4403,"VIGENTE","OBSOLETO")</f>
        <v>VIGENTE</v>
      </c>
      <c r="I4403" t="s">
        <v>7477</v>
      </c>
      <c r="J4403" t="s">
        <v>5915</v>
      </c>
      <c r="K4403" t="str">
        <f t="shared" si="258"/>
        <v>MSV-163MS-373-385</v>
      </c>
      <c r="L4403" t="str">
        <f>_xlfn.XLOOKUP(E4403,LD_PROJETOS!A:A,LD_PROJETOS!H:H)</f>
        <v>SI</v>
      </c>
      <c r="M4403" t="str">
        <f t="shared" si="259"/>
        <v/>
      </c>
      <c r="N4403" t="str">
        <f t="shared" si="260"/>
        <v>C:\Users\luis.nunes\OneDrive - ATERPA\00.SERVIDOR\SALA TÉCNICA\00.PROJETOS\02.DOCUMENTOS\ANO 02\MSV-163MS-373-385\SI</v>
      </c>
    </row>
    <row r="4404" spans="1:14" x14ac:dyDescent="0.3">
      <c r="A4404" t="s">
        <v>7019</v>
      </c>
      <c r="B4404">
        <v>2157254</v>
      </c>
      <c r="C4404" t="s">
        <v>7118</v>
      </c>
      <c r="D4404" s="11">
        <v>46041</v>
      </c>
      <c r="E4404" t="s">
        <v>7428</v>
      </c>
      <c r="F4404" t="s">
        <v>5909</v>
      </c>
      <c r="G4404" t="s">
        <v>3477</v>
      </c>
      <c r="H4404" t="str">
        <f>IF(_xlfn.XLOOKUP(E4404,LD_01[DOCUMENTO],LD_01[REVISÃO])=F4404,"VIGENTE","OBSOLETO")</f>
        <v>VIGENTE</v>
      </c>
      <c r="I4404" t="s">
        <v>7477</v>
      </c>
      <c r="J4404" t="s">
        <v>5915</v>
      </c>
      <c r="K4404" t="str">
        <f t="shared" si="258"/>
        <v>MSV-163MS-373-385</v>
      </c>
      <c r="L4404" t="str">
        <f>_xlfn.XLOOKUP(E4404,LD_PROJETOS!A:A,LD_PROJETOS!H:H)</f>
        <v>SI</v>
      </c>
      <c r="M4404" t="str">
        <f t="shared" si="259"/>
        <v/>
      </c>
      <c r="N4404" t="str">
        <f t="shared" si="260"/>
        <v>C:\Users\luis.nunes\OneDrive - ATERPA\00.SERVIDOR\SALA TÉCNICA\00.PROJETOS\02.DOCUMENTOS\ANO 02\MSV-163MS-373-385\SI</v>
      </c>
    </row>
    <row r="4405" spans="1:14" x14ac:dyDescent="0.3">
      <c r="A4405" t="s">
        <v>7020</v>
      </c>
      <c r="B4405">
        <v>1752572</v>
      </c>
      <c r="C4405" t="s">
        <v>7118</v>
      </c>
      <c r="D4405" s="11">
        <v>46041</v>
      </c>
      <c r="E4405" t="s">
        <v>7428</v>
      </c>
      <c r="F4405" t="s">
        <v>5909</v>
      </c>
      <c r="G4405" t="s">
        <v>2788</v>
      </c>
      <c r="H4405" t="str">
        <f>IF(_xlfn.XLOOKUP(E4405,LD_01[DOCUMENTO],LD_01[REVISÃO])=F4405,"VIGENTE","OBSOLETO")</f>
        <v>VIGENTE</v>
      </c>
      <c r="I4405" t="s">
        <v>7477</v>
      </c>
      <c r="J4405" t="s">
        <v>5915</v>
      </c>
      <c r="K4405" t="str">
        <f t="shared" si="258"/>
        <v>MSV-163MS-373-385</v>
      </c>
      <c r="L4405" t="str">
        <f>_xlfn.XLOOKUP(E4405,LD_PROJETOS!A:A,LD_PROJETOS!H:H)</f>
        <v>SI</v>
      </c>
      <c r="M4405" t="str">
        <f t="shared" si="259"/>
        <v/>
      </c>
      <c r="N4405" t="str">
        <f t="shared" si="260"/>
        <v>C:\Users\luis.nunes\OneDrive - ATERPA\00.SERVIDOR\SALA TÉCNICA\00.PROJETOS\02.DOCUMENTOS\ANO 02\MSV-163MS-373-385\SI</v>
      </c>
    </row>
    <row r="4406" spans="1:14" x14ac:dyDescent="0.3">
      <c r="A4406" t="s">
        <v>7021</v>
      </c>
      <c r="B4406">
        <v>764226</v>
      </c>
      <c r="C4406" t="s">
        <v>7118</v>
      </c>
      <c r="D4406" s="11">
        <v>46041</v>
      </c>
      <c r="E4406" t="s">
        <v>7429</v>
      </c>
      <c r="F4406" t="s">
        <v>5907</v>
      </c>
      <c r="G4406" t="s">
        <v>2787</v>
      </c>
      <c r="H4406" t="str">
        <f>IF(_xlfn.XLOOKUP(E4406,LD_01[DOCUMENTO],LD_01[REVISÃO])=F4406,"VIGENTE","OBSOLETO")</f>
        <v>VIGENTE</v>
      </c>
      <c r="I4406" t="s">
        <v>7477</v>
      </c>
      <c r="J4406" t="s">
        <v>5915</v>
      </c>
      <c r="K4406" t="str">
        <f t="shared" si="258"/>
        <v>MSV-163MS-373-385</v>
      </c>
      <c r="L4406" t="str">
        <f>_xlfn.XLOOKUP(E4406,LD_PROJETOS!A:A,LD_PROJETOS!H:H)</f>
        <v>TE</v>
      </c>
      <c r="M4406" t="str">
        <f t="shared" si="259"/>
        <v/>
      </c>
      <c r="N4406" t="str">
        <f t="shared" si="260"/>
        <v>C:\Users\luis.nunes\OneDrive - ATERPA\00.SERVIDOR\SALA TÉCNICA\00.PROJETOS\02.DOCUMENTOS\ANO 02\MSV-163MS-373-385\TE</v>
      </c>
    </row>
    <row r="4407" spans="1:14" x14ac:dyDescent="0.3">
      <c r="A4407" t="s">
        <v>7022</v>
      </c>
      <c r="B4407">
        <v>324398</v>
      </c>
      <c r="C4407" t="s">
        <v>7118</v>
      </c>
      <c r="D4407" s="11">
        <v>46041</v>
      </c>
      <c r="E4407" t="s">
        <v>7429</v>
      </c>
      <c r="F4407" t="s">
        <v>5907</v>
      </c>
      <c r="G4407" t="s">
        <v>2788</v>
      </c>
      <c r="H4407" t="str">
        <f>IF(_xlfn.XLOOKUP(E4407,LD_01[DOCUMENTO],LD_01[REVISÃO])=F4407,"VIGENTE","OBSOLETO")</f>
        <v>VIGENTE</v>
      </c>
      <c r="I4407" t="s">
        <v>7477</v>
      </c>
      <c r="J4407" t="s">
        <v>5915</v>
      </c>
      <c r="K4407" t="str">
        <f t="shared" si="258"/>
        <v>MSV-163MS-373-385</v>
      </c>
      <c r="L4407" t="str">
        <f>_xlfn.XLOOKUP(E4407,LD_PROJETOS!A:A,LD_PROJETOS!H:H)</f>
        <v>TE</v>
      </c>
      <c r="M4407" t="str">
        <f t="shared" si="259"/>
        <v/>
      </c>
      <c r="N4407" t="str">
        <f t="shared" si="260"/>
        <v>C:\Users\luis.nunes\OneDrive - ATERPA\00.SERVIDOR\SALA TÉCNICA\00.PROJETOS\02.DOCUMENTOS\ANO 02\MSV-163MS-373-385\TE</v>
      </c>
    </row>
    <row r="4408" spans="1:14" x14ac:dyDescent="0.3">
      <c r="A4408" t="s">
        <v>7023</v>
      </c>
      <c r="B4408">
        <v>763656</v>
      </c>
      <c r="C4408" t="s">
        <v>7118</v>
      </c>
      <c r="D4408" s="11">
        <v>46041</v>
      </c>
      <c r="E4408" t="s">
        <v>7430</v>
      </c>
      <c r="F4408" t="s">
        <v>5907</v>
      </c>
      <c r="G4408" t="s">
        <v>2787</v>
      </c>
      <c r="H4408" t="str">
        <f>IF(_xlfn.XLOOKUP(E4408,LD_01[DOCUMENTO],LD_01[REVISÃO])=F4408,"VIGENTE","OBSOLETO")</f>
        <v>VIGENTE</v>
      </c>
      <c r="I4408" t="s">
        <v>7477</v>
      </c>
      <c r="J4408" t="s">
        <v>5915</v>
      </c>
      <c r="K4408" t="str">
        <f t="shared" si="258"/>
        <v>MSV-163MS-373-385</v>
      </c>
      <c r="L4408" t="str">
        <f>_xlfn.XLOOKUP(E4408,LD_PROJETOS!A:A,LD_PROJETOS!H:H)</f>
        <v>TE</v>
      </c>
      <c r="M4408" t="str">
        <f t="shared" si="259"/>
        <v/>
      </c>
      <c r="N4408" t="str">
        <f t="shared" si="260"/>
        <v>C:\Users\luis.nunes\OneDrive - ATERPA\00.SERVIDOR\SALA TÉCNICA\00.PROJETOS\02.DOCUMENTOS\ANO 02\MSV-163MS-373-385\TE</v>
      </c>
    </row>
    <row r="4409" spans="1:14" x14ac:dyDescent="0.3">
      <c r="A4409" t="s">
        <v>7024</v>
      </c>
      <c r="B4409">
        <v>269701</v>
      </c>
      <c r="C4409" t="s">
        <v>7118</v>
      </c>
      <c r="D4409" s="11">
        <v>46041</v>
      </c>
      <c r="E4409" t="s">
        <v>7430</v>
      </c>
      <c r="F4409" t="s">
        <v>5907</v>
      </c>
      <c r="G4409" t="s">
        <v>2788</v>
      </c>
      <c r="H4409" t="str">
        <f>IF(_xlfn.XLOOKUP(E4409,LD_01[DOCUMENTO],LD_01[REVISÃO])=F4409,"VIGENTE","OBSOLETO")</f>
        <v>VIGENTE</v>
      </c>
      <c r="I4409" t="s">
        <v>7477</v>
      </c>
      <c r="J4409" t="s">
        <v>5915</v>
      </c>
      <c r="K4409" t="str">
        <f t="shared" si="258"/>
        <v>MSV-163MS-373-385</v>
      </c>
      <c r="L4409" t="str">
        <f>_xlfn.XLOOKUP(E4409,LD_PROJETOS!A:A,LD_PROJETOS!H:H)</f>
        <v>TE</v>
      </c>
      <c r="M4409" t="str">
        <f t="shared" si="259"/>
        <v/>
      </c>
      <c r="N4409" t="str">
        <f t="shared" si="260"/>
        <v>C:\Users\luis.nunes\OneDrive - ATERPA\00.SERVIDOR\SALA TÉCNICA\00.PROJETOS\02.DOCUMENTOS\ANO 02\MSV-163MS-373-385\TE</v>
      </c>
    </row>
    <row r="4410" spans="1:14" x14ac:dyDescent="0.3">
      <c r="A4410" t="s">
        <v>7025</v>
      </c>
      <c r="B4410">
        <v>752742</v>
      </c>
      <c r="C4410" t="s">
        <v>7118</v>
      </c>
      <c r="D4410" s="11">
        <v>46041</v>
      </c>
      <c r="E4410" t="s">
        <v>7431</v>
      </c>
      <c r="F4410" t="s">
        <v>5907</v>
      </c>
      <c r="G4410" t="s">
        <v>2787</v>
      </c>
      <c r="H4410" t="str">
        <f>IF(_xlfn.XLOOKUP(E4410,LD_01[DOCUMENTO],LD_01[REVISÃO])=F4410,"VIGENTE","OBSOLETO")</f>
        <v>VIGENTE</v>
      </c>
      <c r="I4410" t="s">
        <v>7477</v>
      </c>
      <c r="J4410" t="s">
        <v>5915</v>
      </c>
      <c r="K4410" t="str">
        <f t="shared" si="258"/>
        <v>MSV-163MS-373-385</v>
      </c>
      <c r="L4410" t="str">
        <f>_xlfn.XLOOKUP(E4410,LD_PROJETOS!A:A,LD_PROJETOS!H:H)</f>
        <v>TE</v>
      </c>
      <c r="M4410" t="str">
        <f t="shared" si="259"/>
        <v/>
      </c>
      <c r="N4410" t="str">
        <f t="shared" si="260"/>
        <v>C:\Users\luis.nunes\OneDrive - ATERPA\00.SERVIDOR\SALA TÉCNICA\00.PROJETOS\02.DOCUMENTOS\ANO 02\MSV-163MS-373-385\TE</v>
      </c>
    </row>
    <row r="4411" spans="1:14" x14ac:dyDescent="0.3">
      <c r="A4411" t="s">
        <v>7026</v>
      </c>
      <c r="B4411">
        <v>283415</v>
      </c>
      <c r="C4411" t="s">
        <v>7118</v>
      </c>
      <c r="D4411" s="11">
        <v>46041</v>
      </c>
      <c r="E4411" t="s">
        <v>7431</v>
      </c>
      <c r="F4411" t="s">
        <v>5907</v>
      </c>
      <c r="G4411" t="s">
        <v>2788</v>
      </c>
      <c r="H4411" t="str">
        <f>IF(_xlfn.XLOOKUP(E4411,LD_01[DOCUMENTO],LD_01[REVISÃO])=F4411,"VIGENTE","OBSOLETO")</f>
        <v>VIGENTE</v>
      </c>
      <c r="I4411" t="s">
        <v>7477</v>
      </c>
      <c r="J4411" t="s">
        <v>5915</v>
      </c>
      <c r="K4411" t="str">
        <f t="shared" si="258"/>
        <v>MSV-163MS-373-385</v>
      </c>
      <c r="L4411" t="str">
        <f>_xlfn.XLOOKUP(E4411,LD_PROJETOS!A:A,LD_PROJETOS!H:H)</f>
        <v>TE</v>
      </c>
      <c r="M4411" t="str">
        <f t="shared" si="259"/>
        <v/>
      </c>
      <c r="N4411" t="str">
        <f t="shared" si="260"/>
        <v>C:\Users\luis.nunes\OneDrive - ATERPA\00.SERVIDOR\SALA TÉCNICA\00.PROJETOS\02.DOCUMENTOS\ANO 02\MSV-163MS-373-385\TE</v>
      </c>
    </row>
    <row r="4412" spans="1:14" x14ac:dyDescent="0.3">
      <c r="A4412" t="s">
        <v>7027</v>
      </c>
      <c r="B4412">
        <v>773766</v>
      </c>
      <c r="C4412" t="s">
        <v>7118</v>
      </c>
      <c r="D4412" s="11">
        <v>46041</v>
      </c>
      <c r="E4412" t="s">
        <v>7432</v>
      </c>
      <c r="F4412" t="s">
        <v>5907</v>
      </c>
      <c r="G4412" t="s">
        <v>2787</v>
      </c>
      <c r="H4412" t="str">
        <f>IF(_xlfn.XLOOKUP(E4412,LD_01[DOCUMENTO],LD_01[REVISÃO])=F4412,"VIGENTE","OBSOLETO")</f>
        <v>VIGENTE</v>
      </c>
      <c r="I4412" t="s">
        <v>7477</v>
      </c>
      <c r="J4412" t="s">
        <v>5915</v>
      </c>
      <c r="K4412" t="str">
        <f t="shared" si="258"/>
        <v>MSV-163MS-373-385</v>
      </c>
      <c r="L4412" t="str">
        <f>_xlfn.XLOOKUP(E4412,LD_PROJETOS!A:A,LD_PROJETOS!H:H)</f>
        <v>TE</v>
      </c>
      <c r="M4412" t="str">
        <f t="shared" si="259"/>
        <v/>
      </c>
      <c r="N4412" t="str">
        <f t="shared" si="260"/>
        <v>C:\Users\luis.nunes\OneDrive - ATERPA\00.SERVIDOR\SALA TÉCNICA\00.PROJETOS\02.DOCUMENTOS\ANO 02\MSV-163MS-373-385\TE</v>
      </c>
    </row>
    <row r="4413" spans="1:14" x14ac:dyDescent="0.3">
      <c r="A4413" t="s">
        <v>7028</v>
      </c>
      <c r="B4413">
        <v>302080</v>
      </c>
      <c r="C4413" t="s">
        <v>7118</v>
      </c>
      <c r="D4413" s="11">
        <v>46041</v>
      </c>
      <c r="E4413" t="s">
        <v>7432</v>
      </c>
      <c r="F4413" t="s">
        <v>5907</v>
      </c>
      <c r="G4413" t="s">
        <v>2788</v>
      </c>
      <c r="H4413" t="str">
        <f>IF(_xlfn.XLOOKUP(E4413,LD_01[DOCUMENTO],LD_01[REVISÃO])=F4413,"VIGENTE","OBSOLETO")</f>
        <v>VIGENTE</v>
      </c>
      <c r="I4413" t="s">
        <v>7477</v>
      </c>
      <c r="J4413" t="s">
        <v>5915</v>
      </c>
      <c r="K4413" t="str">
        <f t="shared" si="258"/>
        <v>MSV-163MS-373-385</v>
      </c>
      <c r="L4413" t="str">
        <f>_xlfn.XLOOKUP(E4413,LD_PROJETOS!A:A,LD_PROJETOS!H:H)</f>
        <v>TE</v>
      </c>
      <c r="M4413" t="str">
        <f t="shared" si="259"/>
        <v/>
      </c>
      <c r="N4413" t="str">
        <f t="shared" si="260"/>
        <v>C:\Users\luis.nunes\OneDrive - ATERPA\00.SERVIDOR\SALA TÉCNICA\00.PROJETOS\02.DOCUMENTOS\ANO 02\MSV-163MS-373-385\TE</v>
      </c>
    </row>
    <row r="4414" spans="1:14" x14ac:dyDescent="0.3">
      <c r="A4414" t="s">
        <v>7029</v>
      </c>
      <c r="B4414">
        <v>772234</v>
      </c>
      <c r="C4414" t="s">
        <v>7118</v>
      </c>
      <c r="D4414" s="11">
        <v>46041</v>
      </c>
      <c r="E4414" t="s">
        <v>7433</v>
      </c>
      <c r="F4414" t="s">
        <v>5907</v>
      </c>
      <c r="G4414" t="s">
        <v>2787</v>
      </c>
      <c r="H4414" t="str">
        <f>IF(_xlfn.XLOOKUP(E4414,LD_01[DOCUMENTO],LD_01[REVISÃO])=F4414,"VIGENTE","OBSOLETO")</f>
        <v>VIGENTE</v>
      </c>
      <c r="I4414" t="s">
        <v>7477</v>
      </c>
      <c r="J4414" t="s">
        <v>5915</v>
      </c>
      <c r="K4414" t="str">
        <f t="shared" si="258"/>
        <v>MSV-163MS-373-385</v>
      </c>
      <c r="L4414" t="str">
        <f>_xlfn.XLOOKUP(E4414,LD_PROJETOS!A:A,LD_PROJETOS!H:H)</f>
        <v>TE</v>
      </c>
      <c r="M4414" t="str">
        <f t="shared" si="259"/>
        <v/>
      </c>
      <c r="N4414" t="str">
        <f t="shared" si="260"/>
        <v>C:\Users\luis.nunes\OneDrive - ATERPA\00.SERVIDOR\SALA TÉCNICA\00.PROJETOS\02.DOCUMENTOS\ANO 02\MSV-163MS-373-385\TE</v>
      </c>
    </row>
    <row r="4415" spans="1:14" x14ac:dyDescent="0.3">
      <c r="A4415" t="s">
        <v>7030</v>
      </c>
      <c r="B4415">
        <v>271933</v>
      </c>
      <c r="C4415" t="s">
        <v>7118</v>
      </c>
      <c r="D4415" s="11">
        <v>46041</v>
      </c>
      <c r="E4415" t="s">
        <v>7433</v>
      </c>
      <c r="F4415" t="s">
        <v>5907</v>
      </c>
      <c r="G4415" t="s">
        <v>2788</v>
      </c>
      <c r="H4415" t="str">
        <f>IF(_xlfn.XLOOKUP(E4415,LD_01[DOCUMENTO],LD_01[REVISÃO])=F4415,"VIGENTE","OBSOLETO")</f>
        <v>VIGENTE</v>
      </c>
      <c r="I4415" t="s">
        <v>7477</v>
      </c>
      <c r="J4415" t="s">
        <v>5915</v>
      </c>
      <c r="K4415" t="str">
        <f t="shared" si="258"/>
        <v>MSV-163MS-373-385</v>
      </c>
      <c r="L4415" t="str">
        <f>_xlfn.XLOOKUP(E4415,LD_PROJETOS!A:A,LD_PROJETOS!H:H)</f>
        <v>TE</v>
      </c>
      <c r="M4415" t="str">
        <f t="shared" si="259"/>
        <v/>
      </c>
      <c r="N4415" t="str">
        <f t="shared" si="260"/>
        <v>C:\Users\luis.nunes\OneDrive - ATERPA\00.SERVIDOR\SALA TÉCNICA\00.PROJETOS\02.DOCUMENTOS\ANO 02\MSV-163MS-373-385\TE</v>
      </c>
    </row>
    <row r="4416" spans="1:14" x14ac:dyDescent="0.3">
      <c r="A4416" t="s">
        <v>7031</v>
      </c>
      <c r="B4416">
        <v>1004032</v>
      </c>
      <c r="C4416" t="s">
        <v>7118</v>
      </c>
      <c r="D4416" s="11">
        <v>46041</v>
      </c>
      <c r="E4416" t="s">
        <v>7434</v>
      </c>
      <c r="F4416" t="s">
        <v>5907</v>
      </c>
      <c r="G4416" t="s">
        <v>2787</v>
      </c>
      <c r="H4416" t="str">
        <f>IF(_xlfn.XLOOKUP(E4416,LD_01[DOCUMENTO],LD_01[REVISÃO])=F4416,"VIGENTE","OBSOLETO")</f>
        <v>VIGENTE</v>
      </c>
      <c r="I4416" t="s">
        <v>7477</v>
      </c>
      <c r="J4416" t="s">
        <v>5915</v>
      </c>
      <c r="K4416" t="str">
        <f t="shared" si="258"/>
        <v>MSV-163MS-373-385</v>
      </c>
      <c r="L4416" t="str">
        <f>_xlfn.XLOOKUP(E4416,LD_PROJETOS!A:A,LD_PROJETOS!H:H)</f>
        <v>TE</v>
      </c>
      <c r="M4416" t="str">
        <f t="shared" si="259"/>
        <v/>
      </c>
      <c r="N4416" t="str">
        <f t="shared" si="260"/>
        <v>C:\Users\luis.nunes\OneDrive - ATERPA\00.SERVIDOR\SALA TÉCNICA\00.PROJETOS\02.DOCUMENTOS\ANO 02\MSV-163MS-373-385\TE</v>
      </c>
    </row>
    <row r="4417" spans="1:14" x14ac:dyDescent="0.3">
      <c r="A4417" t="s">
        <v>7032</v>
      </c>
      <c r="B4417">
        <v>259759</v>
      </c>
      <c r="C4417" t="s">
        <v>7118</v>
      </c>
      <c r="D4417" s="11">
        <v>46041</v>
      </c>
      <c r="E4417" t="s">
        <v>7434</v>
      </c>
      <c r="F4417" t="s">
        <v>5907</v>
      </c>
      <c r="G4417" t="s">
        <v>2788</v>
      </c>
      <c r="H4417" t="str">
        <f>IF(_xlfn.XLOOKUP(E4417,LD_01[DOCUMENTO],LD_01[REVISÃO])=F4417,"VIGENTE","OBSOLETO")</f>
        <v>VIGENTE</v>
      </c>
      <c r="I4417" t="s">
        <v>7477</v>
      </c>
      <c r="J4417" t="s">
        <v>5915</v>
      </c>
      <c r="K4417" t="str">
        <f t="shared" si="258"/>
        <v>MSV-163MS-373-385</v>
      </c>
      <c r="L4417" t="str">
        <f>_xlfn.XLOOKUP(E4417,LD_PROJETOS!A:A,LD_PROJETOS!H:H)</f>
        <v>TE</v>
      </c>
      <c r="M4417" t="str">
        <f t="shared" si="259"/>
        <v/>
      </c>
      <c r="N4417" t="str">
        <f t="shared" si="260"/>
        <v>C:\Users\luis.nunes\OneDrive - ATERPA\00.SERVIDOR\SALA TÉCNICA\00.PROJETOS\02.DOCUMENTOS\ANO 02\MSV-163MS-373-385\TE</v>
      </c>
    </row>
    <row r="4418" spans="1:14" x14ac:dyDescent="0.3">
      <c r="A4418" t="s">
        <v>7033</v>
      </c>
      <c r="B4418">
        <v>1013509</v>
      </c>
      <c r="C4418" t="s">
        <v>7118</v>
      </c>
      <c r="D4418" s="11">
        <v>46041</v>
      </c>
      <c r="E4418" t="s">
        <v>7435</v>
      </c>
      <c r="F4418" t="s">
        <v>5907</v>
      </c>
      <c r="G4418" t="s">
        <v>2787</v>
      </c>
      <c r="H4418" t="str">
        <f>IF(_xlfn.XLOOKUP(E4418,LD_01[DOCUMENTO],LD_01[REVISÃO])=F4418,"VIGENTE","OBSOLETO")</f>
        <v>VIGENTE</v>
      </c>
      <c r="I4418" t="s">
        <v>7477</v>
      </c>
      <c r="J4418" t="s">
        <v>5915</v>
      </c>
      <c r="K4418" t="str">
        <f t="shared" si="258"/>
        <v>MSV-163MS-373-385</v>
      </c>
      <c r="L4418" t="str">
        <f>_xlfn.XLOOKUP(E4418,LD_PROJETOS!A:A,LD_PROJETOS!H:H)</f>
        <v>TE</v>
      </c>
      <c r="M4418" t="str">
        <f t="shared" si="259"/>
        <v/>
      </c>
      <c r="N4418" t="str">
        <f t="shared" si="260"/>
        <v>C:\Users\luis.nunes\OneDrive - ATERPA\00.SERVIDOR\SALA TÉCNICA\00.PROJETOS\02.DOCUMENTOS\ANO 02\MSV-163MS-373-385\TE</v>
      </c>
    </row>
    <row r="4419" spans="1:14" x14ac:dyDescent="0.3">
      <c r="A4419" t="s">
        <v>7034</v>
      </c>
      <c r="B4419">
        <v>257557</v>
      </c>
      <c r="C4419" t="s">
        <v>7118</v>
      </c>
      <c r="D4419" s="11">
        <v>46041</v>
      </c>
      <c r="E4419" t="s">
        <v>7435</v>
      </c>
      <c r="F4419" t="s">
        <v>5907</v>
      </c>
      <c r="G4419" t="s">
        <v>2788</v>
      </c>
      <c r="H4419" t="str">
        <f>IF(_xlfn.XLOOKUP(E4419,LD_01[DOCUMENTO],LD_01[REVISÃO])=F4419,"VIGENTE","OBSOLETO")</f>
        <v>VIGENTE</v>
      </c>
      <c r="I4419" t="s">
        <v>7477</v>
      </c>
      <c r="J4419" t="s">
        <v>5915</v>
      </c>
      <c r="K4419" t="str">
        <f t="shared" si="258"/>
        <v>MSV-163MS-373-385</v>
      </c>
      <c r="L4419" t="str">
        <f>_xlfn.XLOOKUP(E4419,LD_PROJETOS!A:A,LD_PROJETOS!H:H)</f>
        <v>TE</v>
      </c>
      <c r="M4419" t="str">
        <f t="shared" si="259"/>
        <v/>
      </c>
      <c r="N4419" t="str">
        <f t="shared" si="260"/>
        <v>C:\Users\luis.nunes\OneDrive - ATERPA\00.SERVIDOR\SALA TÉCNICA\00.PROJETOS\02.DOCUMENTOS\ANO 02\MSV-163MS-373-385\TE</v>
      </c>
    </row>
    <row r="4420" spans="1:14" x14ac:dyDescent="0.3">
      <c r="A4420" t="s">
        <v>7035</v>
      </c>
      <c r="B4420">
        <v>1005057</v>
      </c>
      <c r="C4420" t="s">
        <v>7118</v>
      </c>
      <c r="D4420" s="11">
        <v>46041</v>
      </c>
      <c r="E4420" t="s">
        <v>7436</v>
      </c>
      <c r="F4420" t="s">
        <v>5907</v>
      </c>
      <c r="G4420" t="s">
        <v>2787</v>
      </c>
      <c r="H4420" t="str">
        <f>IF(_xlfn.XLOOKUP(E4420,LD_01[DOCUMENTO],LD_01[REVISÃO])=F4420,"VIGENTE","OBSOLETO")</f>
        <v>VIGENTE</v>
      </c>
      <c r="I4420" t="s">
        <v>7477</v>
      </c>
      <c r="J4420" t="s">
        <v>5915</v>
      </c>
      <c r="K4420" t="str">
        <f t="shared" si="258"/>
        <v>MSV-163MS-373-385</v>
      </c>
      <c r="L4420" t="str">
        <f>_xlfn.XLOOKUP(E4420,LD_PROJETOS!A:A,LD_PROJETOS!H:H)</f>
        <v>TE</v>
      </c>
      <c r="M4420" t="str">
        <f t="shared" si="259"/>
        <v/>
      </c>
      <c r="N4420" t="str">
        <f t="shared" si="260"/>
        <v>C:\Users\luis.nunes\OneDrive - ATERPA\00.SERVIDOR\SALA TÉCNICA\00.PROJETOS\02.DOCUMENTOS\ANO 02\MSV-163MS-373-385\TE</v>
      </c>
    </row>
    <row r="4421" spans="1:14" x14ac:dyDescent="0.3">
      <c r="A4421" t="s">
        <v>7036</v>
      </c>
      <c r="B4421">
        <v>262482</v>
      </c>
      <c r="C4421" t="s">
        <v>7118</v>
      </c>
      <c r="D4421" s="11">
        <v>46041</v>
      </c>
      <c r="E4421" t="s">
        <v>7436</v>
      </c>
      <c r="F4421" t="s">
        <v>5907</v>
      </c>
      <c r="G4421" t="s">
        <v>2788</v>
      </c>
      <c r="H4421" t="str">
        <f>IF(_xlfn.XLOOKUP(E4421,LD_01[DOCUMENTO],LD_01[REVISÃO])=F4421,"VIGENTE","OBSOLETO")</f>
        <v>VIGENTE</v>
      </c>
      <c r="I4421" t="s">
        <v>7477</v>
      </c>
      <c r="J4421" t="s">
        <v>5915</v>
      </c>
      <c r="K4421" t="str">
        <f t="shared" si="258"/>
        <v>MSV-163MS-373-385</v>
      </c>
      <c r="L4421" t="str">
        <f>_xlfn.XLOOKUP(E4421,LD_PROJETOS!A:A,LD_PROJETOS!H:H)</f>
        <v>TE</v>
      </c>
      <c r="M4421" t="str">
        <f t="shared" si="259"/>
        <v/>
      </c>
      <c r="N4421" t="str">
        <f t="shared" si="260"/>
        <v>C:\Users\luis.nunes\OneDrive - ATERPA\00.SERVIDOR\SALA TÉCNICA\00.PROJETOS\02.DOCUMENTOS\ANO 02\MSV-163MS-373-385\TE</v>
      </c>
    </row>
    <row r="4422" spans="1:14" x14ac:dyDescent="0.3">
      <c r="A4422" t="s">
        <v>7037</v>
      </c>
      <c r="B4422">
        <v>913778</v>
      </c>
      <c r="C4422" t="s">
        <v>7118</v>
      </c>
      <c r="D4422" s="11">
        <v>46041</v>
      </c>
      <c r="E4422" t="s">
        <v>7437</v>
      </c>
      <c r="F4422" t="s">
        <v>5907</v>
      </c>
      <c r="G4422" t="s">
        <v>2787</v>
      </c>
      <c r="H4422" t="str">
        <f>IF(_xlfn.XLOOKUP(E4422,LD_01[DOCUMENTO],LD_01[REVISÃO])=F4422,"VIGENTE","OBSOLETO")</f>
        <v>VIGENTE</v>
      </c>
      <c r="I4422" t="s">
        <v>7477</v>
      </c>
      <c r="J4422" t="s">
        <v>5915</v>
      </c>
      <c r="K4422" t="str">
        <f t="shared" si="258"/>
        <v>MSV-163MS-373-385</v>
      </c>
      <c r="L4422" t="str">
        <f>_xlfn.XLOOKUP(E4422,LD_PROJETOS!A:A,LD_PROJETOS!H:H)</f>
        <v>TE</v>
      </c>
      <c r="M4422" t="str">
        <f t="shared" si="259"/>
        <v/>
      </c>
      <c r="N4422" t="str">
        <f t="shared" si="260"/>
        <v>C:\Users\luis.nunes\OneDrive - ATERPA\00.SERVIDOR\SALA TÉCNICA\00.PROJETOS\02.DOCUMENTOS\ANO 02\MSV-163MS-373-385\TE</v>
      </c>
    </row>
    <row r="4423" spans="1:14" x14ac:dyDescent="0.3">
      <c r="A4423" t="s">
        <v>7038</v>
      </c>
      <c r="B4423">
        <v>481676</v>
      </c>
      <c r="C4423" t="s">
        <v>7118</v>
      </c>
      <c r="D4423" s="11">
        <v>46041</v>
      </c>
      <c r="E4423" t="s">
        <v>7437</v>
      </c>
      <c r="F4423" t="s">
        <v>5907</v>
      </c>
      <c r="G4423" t="s">
        <v>2788</v>
      </c>
      <c r="H4423" t="str">
        <f>IF(_xlfn.XLOOKUP(E4423,LD_01[DOCUMENTO],LD_01[REVISÃO])=F4423,"VIGENTE","OBSOLETO")</f>
        <v>VIGENTE</v>
      </c>
      <c r="I4423" t="s">
        <v>7477</v>
      </c>
      <c r="J4423" t="s">
        <v>5915</v>
      </c>
      <c r="K4423" t="str">
        <f t="shared" si="258"/>
        <v>MSV-163MS-373-385</v>
      </c>
      <c r="L4423" t="str">
        <f>_xlfn.XLOOKUP(E4423,LD_PROJETOS!A:A,LD_PROJETOS!H:H)</f>
        <v>TE</v>
      </c>
      <c r="M4423" t="str">
        <f t="shared" si="259"/>
        <v/>
      </c>
      <c r="N4423" t="str">
        <f t="shared" si="260"/>
        <v>C:\Users\luis.nunes\OneDrive - ATERPA\00.SERVIDOR\SALA TÉCNICA\00.PROJETOS\02.DOCUMENTOS\ANO 02\MSV-163MS-373-385\TE</v>
      </c>
    </row>
    <row r="4424" spans="1:14" x14ac:dyDescent="0.3">
      <c r="A4424" t="s">
        <v>7039</v>
      </c>
      <c r="B4424">
        <v>909461</v>
      </c>
      <c r="C4424" t="s">
        <v>7118</v>
      </c>
      <c r="D4424" s="11">
        <v>46041</v>
      </c>
      <c r="E4424" t="s">
        <v>7438</v>
      </c>
      <c r="F4424" t="s">
        <v>5907</v>
      </c>
      <c r="G4424" t="s">
        <v>2787</v>
      </c>
      <c r="H4424" t="str">
        <f>IF(_xlfn.XLOOKUP(E4424,LD_01[DOCUMENTO],LD_01[REVISÃO])=F4424,"VIGENTE","OBSOLETO")</f>
        <v>VIGENTE</v>
      </c>
      <c r="I4424" t="s">
        <v>7477</v>
      </c>
      <c r="J4424" t="s">
        <v>5915</v>
      </c>
      <c r="K4424" t="str">
        <f t="shared" si="258"/>
        <v>MSV-163MS-373-385</v>
      </c>
      <c r="L4424" t="str">
        <f>_xlfn.XLOOKUP(E4424,LD_PROJETOS!A:A,LD_PROJETOS!H:H)</f>
        <v>TE</v>
      </c>
      <c r="M4424" t="str">
        <f t="shared" si="259"/>
        <v/>
      </c>
      <c r="N4424" t="str">
        <f t="shared" si="260"/>
        <v>C:\Users\luis.nunes\OneDrive - ATERPA\00.SERVIDOR\SALA TÉCNICA\00.PROJETOS\02.DOCUMENTOS\ANO 02\MSV-163MS-373-385\TE</v>
      </c>
    </row>
    <row r="4425" spans="1:14" x14ac:dyDescent="0.3">
      <c r="A4425" t="s">
        <v>7040</v>
      </c>
      <c r="B4425">
        <v>466942</v>
      </c>
      <c r="C4425" t="s">
        <v>7118</v>
      </c>
      <c r="D4425" s="11">
        <v>46041</v>
      </c>
      <c r="E4425" t="s">
        <v>7438</v>
      </c>
      <c r="F4425" t="s">
        <v>5907</v>
      </c>
      <c r="G4425" t="s">
        <v>2788</v>
      </c>
      <c r="H4425" t="str">
        <f>IF(_xlfn.XLOOKUP(E4425,LD_01[DOCUMENTO],LD_01[REVISÃO])=F4425,"VIGENTE","OBSOLETO")</f>
        <v>VIGENTE</v>
      </c>
      <c r="I4425" t="s">
        <v>7477</v>
      </c>
      <c r="J4425" t="s">
        <v>5915</v>
      </c>
      <c r="K4425" t="str">
        <f t="shared" si="258"/>
        <v>MSV-163MS-373-385</v>
      </c>
      <c r="L4425" t="str">
        <f>_xlfn.XLOOKUP(E4425,LD_PROJETOS!A:A,LD_PROJETOS!H:H)</f>
        <v>TE</v>
      </c>
      <c r="M4425" t="str">
        <f t="shared" si="259"/>
        <v/>
      </c>
      <c r="N4425" t="str">
        <f t="shared" si="260"/>
        <v>C:\Users\luis.nunes\OneDrive - ATERPA\00.SERVIDOR\SALA TÉCNICA\00.PROJETOS\02.DOCUMENTOS\ANO 02\MSV-163MS-373-385\TE</v>
      </c>
    </row>
    <row r="4426" spans="1:14" x14ac:dyDescent="0.3">
      <c r="A4426" t="s">
        <v>7041</v>
      </c>
      <c r="B4426">
        <v>909554</v>
      </c>
      <c r="C4426" t="s">
        <v>7118</v>
      </c>
      <c r="D4426" s="11">
        <v>46041</v>
      </c>
      <c r="E4426" t="s">
        <v>7439</v>
      </c>
      <c r="F4426" t="s">
        <v>5907</v>
      </c>
      <c r="G4426" t="s">
        <v>2787</v>
      </c>
      <c r="H4426" t="str">
        <f>IF(_xlfn.XLOOKUP(E4426,LD_01[DOCUMENTO],LD_01[REVISÃO])=F4426,"VIGENTE","OBSOLETO")</f>
        <v>VIGENTE</v>
      </c>
      <c r="I4426" t="s">
        <v>7477</v>
      </c>
      <c r="J4426" t="s">
        <v>5915</v>
      </c>
      <c r="K4426" t="str">
        <f t="shared" si="258"/>
        <v>MSV-163MS-373-385</v>
      </c>
      <c r="L4426" t="str">
        <f>_xlfn.XLOOKUP(E4426,LD_PROJETOS!A:A,LD_PROJETOS!H:H)</f>
        <v>TE</v>
      </c>
      <c r="M4426" t="str">
        <f t="shared" si="259"/>
        <v/>
      </c>
      <c r="N4426" t="str">
        <f t="shared" si="260"/>
        <v>C:\Users\luis.nunes\OneDrive - ATERPA\00.SERVIDOR\SALA TÉCNICA\00.PROJETOS\02.DOCUMENTOS\ANO 02\MSV-163MS-373-385\TE</v>
      </c>
    </row>
    <row r="4427" spans="1:14" x14ac:dyDescent="0.3">
      <c r="A4427" t="s">
        <v>7042</v>
      </c>
      <c r="B4427">
        <v>463428</v>
      </c>
      <c r="C4427" t="s">
        <v>7118</v>
      </c>
      <c r="D4427" s="11">
        <v>46041</v>
      </c>
      <c r="E4427" t="s">
        <v>7439</v>
      </c>
      <c r="F4427" t="s">
        <v>5907</v>
      </c>
      <c r="G4427" t="s">
        <v>2788</v>
      </c>
      <c r="H4427" t="str">
        <f>IF(_xlfn.XLOOKUP(E4427,LD_01[DOCUMENTO],LD_01[REVISÃO])=F4427,"VIGENTE","OBSOLETO")</f>
        <v>VIGENTE</v>
      </c>
      <c r="I4427" t="s">
        <v>7477</v>
      </c>
      <c r="J4427" t="s">
        <v>5915</v>
      </c>
      <c r="K4427" t="str">
        <f t="shared" si="258"/>
        <v>MSV-163MS-373-385</v>
      </c>
      <c r="L4427" t="str">
        <f>_xlfn.XLOOKUP(E4427,LD_PROJETOS!A:A,LD_PROJETOS!H:H)</f>
        <v>TE</v>
      </c>
      <c r="M4427" t="str">
        <f t="shared" si="259"/>
        <v/>
      </c>
      <c r="N4427" t="str">
        <f t="shared" si="260"/>
        <v>C:\Users\luis.nunes\OneDrive - ATERPA\00.SERVIDOR\SALA TÉCNICA\00.PROJETOS\02.DOCUMENTOS\ANO 02\MSV-163MS-373-385\TE</v>
      </c>
    </row>
    <row r="4428" spans="1:14" x14ac:dyDescent="0.3">
      <c r="A4428" t="s">
        <v>7043</v>
      </c>
      <c r="B4428">
        <v>906772</v>
      </c>
      <c r="C4428" t="s">
        <v>7118</v>
      </c>
      <c r="D4428" s="11">
        <v>46041</v>
      </c>
      <c r="E4428" t="s">
        <v>7440</v>
      </c>
      <c r="F4428" t="s">
        <v>5907</v>
      </c>
      <c r="G4428" t="s">
        <v>2787</v>
      </c>
      <c r="H4428" t="str">
        <f>IF(_xlfn.XLOOKUP(E4428,LD_01[DOCUMENTO],LD_01[REVISÃO])=F4428,"VIGENTE","OBSOLETO")</f>
        <v>VIGENTE</v>
      </c>
      <c r="I4428" t="s">
        <v>7477</v>
      </c>
      <c r="J4428" t="s">
        <v>5915</v>
      </c>
      <c r="K4428" t="str">
        <f t="shared" ref="K4428:K4491" si="261">"MSV-163MS-"&amp;I4428</f>
        <v>MSV-163MS-373-385</v>
      </c>
      <c r="L4428" t="str">
        <f>_xlfn.XLOOKUP(E4428,LD_PROJETOS!A:A,LD_PROJETOS!H:H)</f>
        <v>TE</v>
      </c>
      <c r="M4428" t="str">
        <f t="shared" ref="M4428:M4491" si="262">IF(H4428&lt;&gt;"OBSOLETO","",H4428)</f>
        <v/>
      </c>
      <c r="N4428" t="str">
        <f t="shared" ref="N4428:N4491" si="263">_xlfn.TEXTJOIN("\",TRUE,J4428:M4428)</f>
        <v>C:\Users\luis.nunes\OneDrive - ATERPA\00.SERVIDOR\SALA TÉCNICA\00.PROJETOS\02.DOCUMENTOS\ANO 02\MSV-163MS-373-385\TE</v>
      </c>
    </row>
    <row r="4429" spans="1:14" x14ac:dyDescent="0.3">
      <c r="A4429" t="s">
        <v>7044</v>
      </c>
      <c r="B4429">
        <v>456197</v>
      </c>
      <c r="C4429" t="s">
        <v>7118</v>
      </c>
      <c r="D4429" s="11">
        <v>46041</v>
      </c>
      <c r="E4429" t="s">
        <v>7440</v>
      </c>
      <c r="F4429" t="s">
        <v>5907</v>
      </c>
      <c r="G4429" t="s">
        <v>2788</v>
      </c>
      <c r="H4429" t="str">
        <f>IF(_xlfn.XLOOKUP(E4429,LD_01[DOCUMENTO],LD_01[REVISÃO])=F4429,"VIGENTE","OBSOLETO")</f>
        <v>VIGENTE</v>
      </c>
      <c r="I4429" t="s">
        <v>7477</v>
      </c>
      <c r="J4429" t="s">
        <v>5915</v>
      </c>
      <c r="K4429" t="str">
        <f t="shared" si="261"/>
        <v>MSV-163MS-373-385</v>
      </c>
      <c r="L4429" t="str">
        <f>_xlfn.XLOOKUP(E4429,LD_PROJETOS!A:A,LD_PROJETOS!H:H)</f>
        <v>TE</v>
      </c>
      <c r="M4429" t="str">
        <f t="shared" si="262"/>
        <v/>
      </c>
      <c r="N4429" t="str">
        <f t="shared" si="263"/>
        <v>C:\Users\luis.nunes\OneDrive - ATERPA\00.SERVIDOR\SALA TÉCNICA\00.PROJETOS\02.DOCUMENTOS\ANO 02\MSV-163MS-373-385\TE</v>
      </c>
    </row>
    <row r="4430" spans="1:14" x14ac:dyDescent="0.3">
      <c r="A4430" t="s">
        <v>7045</v>
      </c>
      <c r="B4430">
        <v>915727</v>
      </c>
      <c r="C4430" t="s">
        <v>7118</v>
      </c>
      <c r="D4430" s="11">
        <v>46041</v>
      </c>
      <c r="E4430" t="s">
        <v>7441</v>
      </c>
      <c r="F4430" t="s">
        <v>5907</v>
      </c>
      <c r="G4430" t="s">
        <v>2787</v>
      </c>
      <c r="H4430" t="str">
        <f>IF(_xlfn.XLOOKUP(E4430,LD_01[DOCUMENTO],LD_01[REVISÃO])=F4430,"VIGENTE","OBSOLETO")</f>
        <v>VIGENTE</v>
      </c>
      <c r="I4430" t="s">
        <v>7477</v>
      </c>
      <c r="J4430" t="s">
        <v>5915</v>
      </c>
      <c r="K4430" t="str">
        <f t="shared" si="261"/>
        <v>MSV-163MS-373-385</v>
      </c>
      <c r="L4430" t="str">
        <f>_xlfn.XLOOKUP(E4430,LD_PROJETOS!A:A,LD_PROJETOS!H:H)</f>
        <v>TE</v>
      </c>
      <c r="M4430" t="str">
        <f t="shared" si="262"/>
        <v/>
      </c>
      <c r="N4430" t="str">
        <f t="shared" si="263"/>
        <v>C:\Users\luis.nunes\OneDrive - ATERPA\00.SERVIDOR\SALA TÉCNICA\00.PROJETOS\02.DOCUMENTOS\ANO 02\MSV-163MS-373-385\TE</v>
      </c>
    </row>
    <row r="4431" spans="1:14" x14ac:dyDescent="0.3">
      <c r="A4431" t="s">
        <v>7046</v>
      </c>
      <c r="B4431">
        <v>496198</v>
      </c>
      <c r="C4431" t="s">
        <v>7118</v>
      </c>
      <c r="D4431" s="11">
        <v>46041</v>
      </c>
      <c r="E4431" t="s">
        <v>7441</v>
      </c>
      <c r="F4431" t="s">
        <v>5907</v>
      </c>
      <c r="G4431" t="s">
        <v>2788</v>
      </c>
      <c r="H4431" t="str">
        <f>IF(_xlfn.XLOOKUP(E4431,LD_01[DOCUMENTO],LD_01[REVISÃO])=F4431,"VIGENTE","OBSOLETO")</f>
        <v>VIGENTE</v>
      </c>
      <c r="I4431" t="s">
        <v>7477</v>
      </c>
      <c r="J4431" t="s">
        <v>5915</v>
      </c>
      <c r="K4431" t="str">
        <f t="shared" si="261"/>
        <v>MSV-163MS-373-385</v>
      </c>
      <c r="L4431" t="str">
        <f>_xlfn.XLOOKUP(E4431,LD_PROJETOS!A:A,LD_PROJETOS!H:H)</f>
        <v>TE</v>
      </c>
      <c r="M4431" t="str">
        <f t="shared" si="262"/>
        <v/>
      </c>
      <c r="N4431" t="str">
        <f t="shared" si="263"/>
        <v>C:\Users\luis.nunes\OneDrive - ATERPA\00.SERVIDOR\SALA TÉCNICA\00.PROJETOS\02.DOCUMENTOS\ANO 02\MSV-163MS-373-385\TE</v>
      </c>
    </row>
    <row r="4432" spans="1:14" x14ac:dyDescent="0.3">
      <c r="A4432" t="s">
        <v>7047</v>
      </c>
      <c r="B4432">
        <v>910927</v>
      </c>
      <c r="C4432" t="s">
        <v>7118</v>
      </c>
      <c r="D4432" s="11">
        <v>46041</v>
      </c>
      <c r="E4432" t="s">
        <v>7442</v>
      </c>
      <c r="F4432" t="s">
        <v>5907</v>
      </c>
      <c r="G4432" t="s">
        <v>2787</v>
      </c>
      <c r="H4432" t="str">
        <f>IF(_xlfn.XLOOKUP(E4432,LD_01[DOCUMENTO],LD_01[REVISÃO])=F4432,"VIGENTE","OBSOLETO")</f>
        <v>VIGENTE</v>
      </c>
      <c r="I4432" t="s">
        <v>7477</v>
      </c>
      <c r="J4432" t="s">
        <v>5915</v>
      </c>
      <c r="K4432" t="str">
        <f t="shared" si="261"/>
        <v>MSV-163MS-373-385</v>
      </c>
      <c r="L4432" t="str">
        <f>_xlfn.XLOOKUP(E4432,LD_PROJETOS!A:A,LD_PROJETOS!H:H)</f>
        <v>TE</v>
      </c>
      <c r="M4432" t="str">
        <f t="shared" si="262"/>
        <v/>
      </c>
      <c r="N4432" t="str">
        <f t="shared" si="263"/>
        <v>C:\Users\luis.nunes\OneDrive - ATERPA\00.SERVIDOR\SALA TÉCNICA\00.PROJETOS\02.DOCUMENTOS\ANO 02\MSV-163MS-373-385\TE</v>
      </c>
    </row>
    <row r="4433" spans="1:14" x14ac:dyDescent="0.3">
      <c r="A4433" t="s">
        <v>7048</v>
      </c>
      <c r="B4433">
        <v>518091</v>
      </c>
      <c r="C4433" t="s">
        <v>7118</v>
      </c>
      <c r="D4433" s="11">
        <v>46041</v>
      </c>
      <c r="E4433" t="s">
        <v>7442</v>
      </c>
      <c r="F4433" t="s">
        <v>5907</v>
      </c>
      <c r="G4433" t="s">
        <v>2788</v>
      </c>
      <c r="H4433" t="str">
        <f>IF(_xlfn.XLOOKUP(E4433,LD_01[DOCUMENTO],LD_01[REVISÃO])=F4433,"VIGENTE","OBSOLETO")</f>
        <v>VIGENTE</v>
      </c>
      <c r="I4433" t="s">
        <v>7477</v>
      </c>
      <c r="J4433" t="s">
        <v>5915</v>
      </c>
      <c r="K4433" t="str">
        <f t="shared" si="261"/>
        <v>MSV-163MS-373-385</v>
      </c>
      <c r="L4433" t="str">
        <f>_xlfn.XLOOKUP(E4433,LD_PROJETOS!A:A,LD_PROJETOS!H:H)</f>
        <v>TE</v>
      </c>
      <c r="M4433" t="str">
        <f t="shared" si="262"/>
        <v/>
      </c>
      <c r="N4433" t="str">
        <f t="shared" si="263"/>
        <v>C:\Users\luis.nunes\OneDrive - ATERPA\00.SERVIDOR\SALA TÉCNICA\00.PROJETOS\02.DOCUMENTOS\ANO 02\MSV-163MS-373-385\TE</v>
      </c>
    </row>
    <row r="4434" spans="1:14" x14ac:dyDescent="0.3">
      <c r="A4434" t="s">
        <v>7049</v>
      </c>
      <c r="B4434">
        <v>900054</v>
      </c>
      <c r="C4434" t="s">
        <v>7118</v>
      </c>
      <c r="D4434" s="11">
        <v>46041</v>
      </c>
      <c r="E4434" t="s">
        <v>7443</v>
      </c>
      <c r="F4434" t="s">
        <v>5907</v>
      </c>
      <c r="G4434" t="s">
        <v>2787</v>
      </c>
      <c r="H4434" t="str">
        <f>IF(_xlfn.XLOOKUP(E4434,LD_01[DOCUMENTO],LD_01[REVISÃO])=F4434,"VIGENTE","OBSOLETO")</f>
        <v>VIGENTE</v>
      </c>
      <c r="I4434" t="s">
        <v>7477</v>
      </c>
      <c r="J4434" t="s">
        <v>5915</v>
      </c>
      <c r="K4434" t="str">
        <f t="shared" si="261"/>
        <v>MSV-163MS-373-385</v>
      </c>
      <c r="L4434" t="str">
        <f>_xlfn.XLOOKUP(E4434,LD_PROJETOS!A:A,LD_PROJETOS!H:H)</f>
        <v>TE</v>
      </c>
      <c r="M4434" t="str">
        <f t="shared" si="262"/>
        <v/>
      </c>
      <c r="N4434" t="str">
        <f t="shared" si="263"/>
        <v>C:\Users\luis.nunes\OneDrive - ATERPA\00.SERVIDOR\SALA TÉCNICA\00.PROJETOS\02.DOCUMENTOS\ANO 02\MSV-163MS-373-385\TE</v>
      </c>
    </row>
    <row r="4435" spans="1:14" x14ac:dyDescent="0.3">
      <c r="A4435" t="s">
        <v>7050</v>
      </c>
      <c r="B4435">
        <v>490039</v>
      </c>
      <c r="C4435" t="s">
        <v>7118</v>
      </c>
      <c r="D4435" s="11">
        <v>46041</v>
      </c>
      <c r="E4435" t="s">
        <v>7443</v>
      </c>
      <c r="F4435" t="s">
        <v>5907</v>
      </c>
      <c r="G4435" t="s">
        <v>2788</v>
      </c>
      <c r="H4435" t="str">
        <f>IF(_xlfn.XLOOKUP(E4435,LD_01[DOCUMENTO],LD_01[REVISÃO])=F4435,"VIGENTE","OBSOLETO")</f>
        <v>VIGENTE</v>
      </c>
      <c r="I4435" t="s">
        <v>7477</v>
      </c>
      <c r="J4435" t="s">
        <v>5915</v>
      </c>
      <c r="K4435" t="str">
        <f t="shared" si="261"/>
        <v>MSV-163MS-373-385</v>
      </c>
      <c r="L4435" t="str">
        <f>_xlfn.XLOOKUP(E4435,LD_PROJETOS!A:A,LD_PROJETOS!H:H)</f>
        <v>TE</v>
      </c>
      <c r="M4435" t="str">
        <f t="shared" si="262"/>
        <v/>
      </c>
      <c r="N4435" t="str">
        <f t="shared" si="263"/>
        <v>C:\Users\luis.nunes\OneDrive - ATERPA\00.SERVIDOR\SALA TÉCNICA\00.PROJETOS\02.DOCUMENTOS\ANO 02\MSV-163MS-373-385\TE</v>
      </c>
    </row>
    <row r="4436" spans="1:14" x14ac:dyDescent="0.3">
      <c r="A4436" t="s">
        <v>7051</v>
      </c>
      <c r="B4436">
        <v>903889</v>
      </c>
      <c r="C4436" t="s">
        <v>7118</v>
      </c>
      <c r="D4436" s="11">
        <v>46041</v>
      </c>
      <c r="E4436" t="s">
        <v>7444</v>
      </c>
      <c r="F4436" t="s">
        <v>5907</v>
      </c>
      <c r="G4436" t="s">
        <v>2787</v>
      </c>
      <c r="H4436" t="str">
        <f>IF(_xlfn.XLOOKUP(E4436,LD_01[DOCUMENTO],LD_01[REVISÃO])=F4436,"VIGENTE","OBSOLETO")</f>
        <v>VIGENTE</v>
      </c>
      <c r="I4436" t="s">
        <v>7477</v>
      </c>
      <c r="J4436" t="s">
        <v>5915</v>
      </c>
      <c r="K4436" t="str">
        <f t="shared" si="261"/>
        <v>MSV-163MS-373-385</v>
      </c>
      <c r="L4436" t="str">
        <f>_xlfn.XLOOKUP(E4436,LD_PROJETOS!A:A,LD_PROJETOS!H:H)</f>
        <v>TE</v>
      </c>
      <c r="M4436" t="str">
        <f t="shared" si="262"/>
        <v/>
      </c>
      <c r="N4436" t="str">
        <f t="shared" si="263"/>
        <v>C:\Users\luis.nunes\OneDrive - ATERPA\00.SERVIDOR\SALA TÉCNICA\00.PROJETOS\02.DOCUMENTOS\ANO 02\MSV-163MS-373-385\TE</v>
      </c>
    </row>
    <row r="4437" spans="1:14" x14ac:dyDescent="0.3">
      <c r="A4437" t="s">
        <v>7052</v>
      </c>
      <c r="B4437">
        <v>475027</v>
      </c>
      <c r="C4437" t="s">
        <v>7118</v>
      </c>
      <c r="D4437" s="11">
        <v>46041</v>
      </c>
      <c r="E4437" t="s">
        <v>7444</v>
      </c>
      <c r="F4437" t="s">
        <v>5907</v>
      </c>
      <c r="G4437" t="s">
        <v>2788</v>
      </c>
      <c r="H4437" t="str">
        <f>IF(_xlfn.XLOOKUP(E4437,LD_01[DOCUMENTO],LD_01[REVISÃO])=F4437,"VIGENTE","OBSOLETO")</f>
        <v>VIGENTE</v>
      </c>
      <c r="I4437" t="s">
        <v>7477</v>
      </c>
      <c r="J4437" t="s">
        <v>5915</v>
      </c>
      <c r="K4437" t="str">
        <f t="shared" si="261"/>
        <v>MSV-163MS-373-385</v>
      </c>
      <c r="L4437" t="str">
        <f>_xlfn.XLOOKUP(E4437,LD_PROJETOS!A:A,LD_PROJETOS!H:H)</f>
        <v>TE</v>
      </c>
      <c r="M4437" t="str">
        <f t="shared" si="262"/>
        <v/>
      </c>
      <c r="N4437" t="str">
        <f t="shared" si="263"/>
        <v>C:\Users\luis.nunes\OneDrive - ATERPA\00.SERVIDOR\SALA TÉCNICA\00.PROJETOS\02.DOCUMENTOS\ANO 02\MSV-163MS-373-385\TE</v>
      </c>
    </row>
    <row r="4438" spans="1:14" x14ac:dyDescent="0.3">
      <c r="A4438" t="s">
        <v>7053</v>
      </c>
      <c r="B4438">
        <v>911316</v>
      </c>
      <c r="C4438" t="s">
        <v>7118</v>
      </c>
      <c r="D4438" s="11">
        <v>46041</v>
      </c>
      <c r="E4438" t="s">
        <v>7445</v>
      </c>
      <c r="F4438" t="s">
        <v>5907</v>
      </c>
      <c r="G4438" t="s">
        <v>2787</v>
      </c>
      <c r="H4438" t="str">
        <f>IF(_xlfn.XLOOKUP(E4438,LD_01[DOCUMENTO],LD_01[REVISÃO])=F4438,"VIGENTE","OBSOLETO")</f>
        <v>VIGENTE</v>
      </c>
      <c r="I4438" t="s">
        <v>7477</v>
      </c>
      <c r="J4438" t="s">
        <v>5915</v>
      </c>
      <c r="K4438" t="str">
        <f t="shared" si="261"/>
        <v>MSV-163MS-373-385</v>
      </c>
      <c r="L4438" t="str">
        <f>_xlfn.XLOOKUP(E4438,LD_PROJETOS!A:A,LD_PROJETOS!H:H)</f>
        <v>TE</v>
      </c>
      <c r="M4438" t="str">
        <f t="shared" si="262"/>
        <v/>
      </c>
      <c r="N4438" t="str">
        <f t="shared" si="263"/>
        <v>C:\Users\luis.nunes\OneDrive - ATERPA\00.SERVIDOR\SALA TÉCNICA\00.PROJETOS\02.DOCUMENTOS\ANO 02\MSV-163MS-373-385\TE</v>
      </c>
    </row>
    <row r="4439" spans="1:14" x14ac:dyDescent="0.3">
      <c r="A4439" t="s">
        <v>7054</v>
      </c>
      <c r="B4439">
        <v>456042</v>
      </c>
      <c r="C4439" t="s">
        <v>7118</v>
      </c>
      <c r="D4439" s="11">
        <v>46041</v>
      </c>
      <c r="E4439" t="s">
        <v>7445</v>
      </c>
      <c r="F4439" t="s">
        <v>5907</v>
      </c>
      <c r="G4439" t="s">
        <v>2788</v>
      </c>
      <c r="H4439" t="str">
        <f>IF(_xlfn.XLOOKUP(E4439,LD_01[DOCUMENTO],LD_01[REVISÃO])=F4439,"VIGENTE","OBSOLETO")</f>
        <v>VIGENTE</v>
      </c>
      <c r="I4439" t="s">
        <v>7477</v>
      </c>
      <c r="J4439" t="s">
        <v>5915</v>
      </c>
      <c r="K4439" t="str">
        <f t="shared" si="261"/>
        <v>MSV-163MS-373-385</v>
      </c>
      <c r="L4439" t="str">
        <f>_xlfn.XLOOKUP(E4439,LD_PROJETOS!A:A,LD_PROJETOS!H:H)</f>
        <v>TE</v>
      </c>
      <c r="M4439" t="str">
        <f t="shared" si="262"/>
        <v/>
      </c>
      <c r="N4439" t="str">
        <f t="shared" si="263"/>
        <v>C:\Users\luis.nunes\OneDrive - ATERPA\00.SERVIDOR\SALA TÉCNICA\00.PROJETOS\02.DOCUMENTOS\ANO 02\MSV-163MS-373-385\TE</v>
      </c>
    </row>
    <row r="4440" spans="1:14" x14ac:dyDescent="0.3">
      <c r="A4440" t="s">
        <v>7055</v>
      </c>
      <c r="B4440">
        <v>897493</v>
      </c>
      <c r="C4440" t="s">
        <v>7118</v>
      </c>
      <c r="D4440" s="11">
        <v>46041</v>
      </c>
      <c r="E4440" t="s">
        <v>7446</v>
      </c>
      <c r="F4440" t="s">
        <v>5907</v>
      </c>
      <c r="G4440" t="s">
        <v>2787</v>
      </c>
      <c r="H4440" t="str">
        <f>IF(_xlfn.XLOOKUP(E4440,LD_01[DOCUMENTO],LD_01[REVISÃO])=F4440,"VIGENTE","OBSOLETO")</f>
        <v>VIGENTE</v>
      </c>
      <c r="I4440" t="s">
        <v>7477</v>
      </c>
      <c r="J4440" t="s">
        <v>5915</v>
      </c>
      <c r="K4440" t="str">
        <f t="shared" si="261"/>
        <v>MSV-163MS-373-385</v>
      </c>
      <c r="L4440" t="str">
        <f>_xlfn.XLOOKUP(E4440,LD_PROJETOS!A:A,LD_PROJETOS!H:H)</f>
        <v>TE</v>
      </c>
      <c r="M4440" t="str">
        <f t="shared" si="262"/>
        <v/>
      </c>
      <c r="N4440" t="str">
        <f t="shared" si="263"/>
        <v>C:\Users\luis.nunes\OneDrive - ATERPA\00.SERVIDOR\SALA TÉCNICA\00.PROJETOS\02.DOCUMENTOS\ANO 02\MSV-163MS-373-385\TE</v>
      </c>
    </row>
    <row r="4441" spans="1:14" x14ac:dyDescent="0.3">
      <c r="A4441" t="s">
        <v>7056</v>
      </c>
      <c r="B4441">
        <v>475994</v>
      </c>
      <c r="C4441" t="s">
        <v>7118</v>
      </c>
      <c r="D4441" s="11">
        <v>46041</v>
      </c>
      <c r="E4441" t="s">
        <v>7446</v>
      </c>
      <c r="F4441" t="s">
        <v>5907</v>
      </c>
      <c r="G4441" t="s">
        <v>2788</v>
      </c>
      <c r="H4441" t="str">
        <f>IF(_xlfn.XLOOKUP(E4441,LD_01[DOCUMENTO],LD_01[REVISÃO])=F4441,"VIGENTE","OBSOLETO")</f>
        <v>VIGENTE</v>
      </c>
      <c r="I4441" t="s">
        <v>7477</v>
      </c>
      <c r="J4441" t="s">
        <v>5915</v>
      </c>
      <c r="K4441" t="str">
        <f t="shared" si="261"/>
        <v>MSV-163MS-373-385</v>
      </c>
      <c r="L4441" t="str">
        <f>_xlfn.XLOOKUP(E4441,LD_PROJETOS!A:A,LD_PROJETOS!H:H)</f>
        <v>TE</v>
      </c>
      <c r="M4441" t="str">
        <f t="shared" si="262"/>
        <v/>
      </c>
      <c r="N4441" t="str">
        <f t="shared" si="263"/>
        <v>C:\Users\luis.nunes\OneDrive - ATERPA\00.SERVIDOR\SALA TÉCNICA\00.PROJETOS\02.DOCUMENTOS\ANO 02\MSV-163MS-373-385\TE</v>
      </c>
    </row>
    <row r="4442" spans="1:14" x14ac:dyDescent="0.3">
      <c r="A4442" t="s">
        <v>7057</v>
      </c>
      <c r="B4442">
        <v>1078475</v>
      </c>
      <c r="C4442" t="s">
        <v>7118</v>
      </c>
      <c r="D4442" s="11">
        <v>46041</v>
      </c>
      <c r="E4442" t="s">
        <v>7447</v>
      </c>
      <c r="F4442" t="s">
        <v>5907</v>
      </c>
      <c r="G4442" t="s">
        <v>2787</v>
      </c>
      <c r="H4442" t="str">
        <f>IF(_xlfn.XLOOKUP(E4442,LD_01[DOCUMENTO],LD_01[REVISÃO])=F4442,"VIGENTE","OBSOLETO")</f>
        <v>VIGENTE</v>
      </c>
      <c r="I4442" t="s">
        <v>7477</v>
      </c>
      <c r="J4442" t="s">
        <v>5915</v>
      </c>
      <c r="K4442" t="str">
        <f t="shared" si="261"/>
        <v>MSV-163MS-373-385</v>
      </c>
      <c r="L4442" t="str">
        <f>_xlfn.XLOOKUP(E4442,LD_PROJETOS!A:A,LD_PROJETOS!H:H)</f>
        <v>TE</v>
      </c>
      <c r="M4442" t="str">
        <f t="shared" si="262"/>
        <v/>
      </c>
      <c r="N4442" t="str">
        <f t="shared" si="263"/>
        <v>C:\Users\luis.nunes\OneDrive - ATERPA\00.SERVIDOR\SALA TÉCNICA\00.PROJETOS\02.DOCUMENTOS\ANO 02\MSV-163MS-373-385\TE</v>
      </c>
    </row>
    <row r="4443" spans="1:14" x14ac:dyDescent="0.3">
      <c r="A4443" t="s">
        <v>7058</v>
      </c>
      <c r="B4443">
        <v>509272</v>
      </c>
      <c r="C4443" t="s">
        <v>7118</v>
      </c>
      <c r="D4443" s="11">
        <v>46041</v>
      </c>
      <c r="E4443" t="s">
        <v>7447</v>
      </c>
      <c r="F4443" t="s">
        <v>5907</v>
      </c>
      <c r="G4443" t="s">
        <v>2788</v>
      </c>
      <c r="H4443" t="str">
        <f>IF(_xlfn.XLOOKUP(E4443,LD_01[DOCUMENTO],LD_01[REVISÃO])=F4443,"VIGENTE","OBSOLETO")</f>
        <v>VIGENTE</v>
      </c>
      <c r="I4443" t="s">
        <v>7477</v>
      </c>
      <c r="J4443" t="s">
        <v>5915</v>
      </c>
      <c r="K4443" t="str">
        <f t="shared" si="261"/>
        <v>MSV-163MS-373-385</v>
      </c>
      <c r="L4443" t="str">
        <f>_xlfn.XLOOKUP(E4443,LD_PROJETOS!A:A,LD_PROJETOS!H:H)</f>
        <v>TE</v>
      </c>
      <c r="M4443" t="str">
        <f t="shared" si="262"/>
        <v/>
      </c>
      <c r="N4443" t="str">
        <f t="shared" si="263"/>
        <v>C:\Users\luis.nunes\OneDrive - ATERPA\00.SERVIDOR\SALA TÉCNICA\00.PROJETOS\02.DOCUMENTOS\ANO 02\MSV-163MS-373-385\TE</v>
      </c>
    </row>
    <row r="4444" spans="1:14" x14ac:dyDescent="0.3">
      <c r="A4444" t="s">
        <v>7059</v>
      </c>
      <c r="B4444">
        <v>897158</v>
      </c>
      <c r="C4444" t="s">
        <v>7118</v>
      </c>
      <c r="D4444" s="11">
        <v>46041</v>
      </c>
      <c r="E4444" t="s">
        <v>7448</v>
      </c>
      <c r="F4444" t="s">
        <v>5907</v>
      </c>
      <c r="G4444" t="s">
        <v>2787</v>
      </c>
      <c r="H4444" t="str">
        <f>IF(_xlfn.XLOOKUP(E4444,LD_01[DOCUMENTO],LD_01[REVISÃO])=F4444,"VIGENTE","OBSOLETO")</f>
        <v>VIGENTE</v>
      </c>
      <c r="I4444" t="s">
        <v>7477</v>
      </c>
      <c r="J4444" t="s">
        <v>5915</v>
      </c>
      <c r="K4444" t="str">
        <f t="shared" si="261"/>
        <v>MSV-163MS-373-385</v>
      </c>
      <c r="L4444" t="str">
        <f>_xlfn.XLOOKUP(E4444,LD_PROJETOS!A:A,LD_PROJETOS!H:H)</f>
        <v>TE</v>
      </c>
      <c r="M4444" t="str">
        <f t="shared" si="262"/>
        <v/>
      </c>
      <c r="N4444" t="str">
        <f t="shared" si="263"/>
        <v>C:\Users\luis.nunes\OneDrive - ATERPA\00.SERVIDOR\SALA TÉCNICA\00.PROJETOS\02.DOCUMENTOS\ANO 02\MSV-163MS-373-385\TE</v>
      </c>
    </row>
    <row r="4445" spans="1:14" x14ac:dyDescent="0.3">
      <c r="A4445" t="s">
        <v>7060</v>
      </c>
      <c r="B4445">
        <v>464023</v>
      </c>
      <c r="C4445" t="s">
        <v>7118</v>
      </c>
      <c r="D4445" s="11">
        <v>46041</v>
      </c>
      <c r="E4445" t="s">
        <v>7448</v>
      </c>
      <c r="F4445" t="s">
        <v>5907</v>
      </c>
      <c r="G4445" t="s">
        <v>2788</v>
      </c>
      <c r="H4445" t="str">
        <f>IF(_xlfn.XLOOKUP(E4445,LD_01[DOCUMENTO],LD_01[REVISÃO])=F4445,"VIGENTE","OBSOLETO")</f>
        <v>VIGENTE</v>
      </c>
      <c r="I4445" t="s">
        <v>7477</v>
      </c>
      <c r="J4445" t="s">
        <v>5915</v>
      </c>
      <c r="K4445" t="str">
        <f t="shared" si="261"/>
        <v>MSV-163MS-373-385</v>
      </c>
      <c r="L4445" t="str">
        <f>_xlfn.XLOOKUP(E4445,LD_PROJETOS!A:A,LD_PROJETOS!H:H)</f>
        <v>TE</v>
      </c>
      <c r="M4445" t="str">
        <f t="shared" si="262"/>
        <v/>
      </c>
      <c r="N4445" t="str">
        <f t="shared" si="263"/>
        <v>C:\Users\luis.nunes\OneDrive - ATERPA\00.SERVIDOR\SALA TÉCNICA\00.PROJETOS\02.DOCUMENTOS\ANO 02\MSV-163MS-373-385\TE</v>
      </c>
    </row>
    <row r="4446" spans="1:14" x14ac:dyDescent="0.3">
      <c r="A4446" t="s">
        <v>7061</v>
      </c>
      <c r="B4446">
        <v>904360</v>
      </c>
      <c r="C4446" t="s">
        <v>7118</v>
      </c>
      <c r="D4446" s="11">
        <v>46041</v>
      </c>
      <c r="E4446" t="s">
        <v>7449</v>
      </c>
      <c r="F4446" t="s">
        <v>5907</v>
      </c>
      <c r="G4446" t="s">
        <v>2787</v>
      </c>
      <c r="H4446" t="str">
        <f>IF(_xlfn.XLOOKUP(E4446,LD_01[DOCUMENTO],LD_01[REVISÃO])=F4446,"VIGENTE","OBSOLETO")</f>
        <v>VIGENTE</v>
      </c>
      <c r="I4446" t="s">
        <v>7477</v>
      </c>
      <c r="J4446" t="s">
        <v>5915</v>
      </c>
      <c r="K4446" t="str">
        <f t="shared" si="261"/>
        <v>MSV-163MS-373-385</v>
      </c>
      <c r="L4446" t="str">
        <f>_xlfn.XLOOKUP(E4446,LD_PROJETOS!A:A,LD_PROJETOS!H:H)</f>
        <v>TE</v>
      </c>
      <c r="M4446" t="str">
        <f t="shared" si="262"/>
        <v/>
      </c>
      <c r="N4446" t="str">
        <f t="shared" si="263"/>
        <v>C:\Users\luis.nunes\OneDrive - ATERPA\00.SERVIDOR\SALA TÉCNICA\00.PROJETOS\02.DOCUMENTOS\ANO 02\MSV-163MS-373-385\TE</v>
      </c>
    </row>
    <row r="4447" spans="1:14" x14ac:dyDescent="0.3">
      <c r="A4447" t="s">
        <v>7062</v>
      </c>
      <c r="B4447">
        <v>457236</v>
      </c>
      <c r="C4447" t="s">
        <v>7118</v>
      </c>
      <c r="D4447" s="11">
        <v>46041</v>
      </c>
      <c r="E4447" t="s">
        <v>7449</v>
      </c>
      <c r="F4447" t="s">
        <v>5907</v>
      </c>
      <c r="G4447" t="s">
        <v>2788</v>
      </c>
      <c r="H4447" t="str">
        <f>IF(_xlfn.XLOOKUP(E4447,LD_01[DOCUMENTO],LD_01[REVISÃO])=F4447,"VIGENTE","OBSOLETO")</f>
        <v>VIGENTE</v>
      </c>
      <c r="I4447" t="s">
        <v>7477</v>
      </c>
      <c r="J4447" t="s">
        <v>5915</v>
      </c>
      <c r="K4447" t="str">
        <f t="shared" si="261"/>
        <v>MSV-163MS-373-385</v>
      </c>
      <c r="L4447" t="str">
        <f>_xlfn.XLOOKUP(E4447,LD_PROJETOS!A:A,LD_PROJETOS!H:H)</f>
        <v>TE</v>
      </c>
      <c r="M4447" t="str">
        <f t="shared" si="262"/>
        <v/>
      </c>
      <c r="N4447" t="str">
        <f t="shared" si="263"/>
        <v>C:\Users\luis.nunes\OneDrive - ATERPA\00.SERVIDOR\SALA TÉCNICA\00.PROJETOS\02.DOCUMENTOS\ANO 02\MSV-163MS-373-385\TE</v>
      </c>
    </row>
    <row r="4448" spans="1:14" x14ac:dyDescent="0.3">
      <c r="A4448" t="s">
        <v>7063</v>
      </c>
      <c r="B4448">
        <v>901815</v>
      </c>
      <c r="C4448" t="s">
        <v>7118</v>
      </c>
      <c r="D4448" s="11">
        <v>46041</v>
      </c>
      <c r="E4448" t="s">
        <v>7450</v>
      </c>
      <c r="F4448" t="s">
        <v>5907</v>
      </c>
      <c r="G4448" t="s">
        <v>2787</v>
      </c>
      <c r="H4448" t="str">
        <f>IF(_xlfn.XLOOKUP(E4448,LD_01[DOCUMENTO],LD_01[REVISÃO])=F4448,"VIGENTE","OBSOLETO")</f>
        <v>VIGENTE</v>
      </c>
      <c r="I4448" t="s">
        <v>7477</v>
      </c>
      <c r="J4448" t="s">
        <v>5915</v>
      </c>
      <c r="K4448" t="str">
        <f t="shared" si="261"/>
        <v>MSV-163MS-373-385</v>
      </c>
      <c r="L4448" t="str">
        <f>_xlfn.XLOOKUP(E4448,LD_PROJETOS!A:A,LD_PROJETOS!H:H)</f>
        <v>TE</v>
      </c>
      <c r="M4448" t="str">
        <f t="shared" si="262"/>
        <v/>
      </c>
      <c r="N4448" t="str">
        <f t="shared" si="263"/>
        <v>C:\Users\luis.nunes\OneDrive - ATERPA\00.SERVIDOR\SALA TÉCNICA\00.PROJETOS\02.DOCUMENTOS\ANO 02\MSV-163MS-373-385\TE</v>
      </c>
    </row>
    <row r="4449" spans="1:14" x14ac:dyDescent="0.3">
      <c r="A4449" t="s">
        <v>7064</v>
      </c>
      <c r="B4449">
        <v>457324</v>
      </c>
      <c r="C4449" t="s">
        <v>7118</v>
      </c>
      <c r="D4449" s="11">
        <v>46041</v>
      </c>
      <c r="E4449" t="s">
        <v>7450</v>
      </c>
      <c r="F4449" t="s">
        <v>5907</v>
      </c>
      <c r="G4449" t="s">
        <v>2788</v>
      </c>
      <c r="H4449" t="str">
        <f>IF(_xlfn.XLOOKUP(E4449,LD_01[DOCUMENTO],LD_01[REVISÃO])=F4449,"VIGENTE","OBSOLETO")</f>
        <v>VIGENTE</v>
      </c>
      <c r="I4449" t="s">
        <v>7477</v>
      </c>
      <c r="J4449" t="s">
        <v>5915</v>
      </c>
      <c r="K4449" t="str">
        <f t="shared" si="261"/>
        <v>MSV-163MS-373-385</v>
      </c>
      <c r="L4449" t="str">
        <f>_xlfn.XLOOKUP(E4449,LD_PROJETOS!A:A,LD_PROJETOS!H:H)</f>
        <v>TE</v>
      </c>
      <c r="M4449" t="str">
        <f t="shared" si="262"/>
        <v/>
      </c>
      <c r="N4449" t="str">
        <f t="shared" si="263"/>
        <v>C:\Users\luis.nunes\OneDrive - ATERPA\00.SERVIDOR\SALA TÉCNICA\00.PROJETOS\02.DOCUMENTOS\ANO 02\MSV-163MS-373-385\TE</v>
      </c>
    </row>
    <row r="4450" spans="1:14" x14ac:dyDescent="0.3">
      <c r="A4450" t="s">
        <v>7065</v>
      </c>
      <c r="B4450">
        <v>909174</v>
      </c>
      <c r="C4450" t="s">
        <v>7118</v>
      </c>
      <c r="D4450" s="11">
        <v>46041</v>
      </c>
      <c r="E4450" t="s">
        <v>7451</v>
      </c>
      <c r="F4450" t="s">
        <v>5907</v>
      </c>
      <c r="G4450" t="s">
        <v>2787</v>
      </c>
      <c r="H4450" t="str">
        <f>IF(_xlfn.XLOOKUP(E4450,LD_01[DOCUMENTO],LD_01[REVISÃO])=F4450,"VIGENTE","OBSOLETO")</f>
        <v>VIGENTE</v>
      </c>
      <c r="I4450" t="s">
        <v>7477</v>
      </c>
      <c r="J4450" t="s">
        <v>5915</v>
      </c>
      <c r="K4450" t="str">
        <f t="shared" si="261"/>
        <v>MSV-163MS-373-385</v>
      </c>
      <c r="L4450" t="str">
        <f>_xlfn.XLOOKUP(E4450,LD_PROJETOS!A:A,LD_PROJETOS!H:H)</f>
        <v>TE</v>
      </c>
      <c r="M4450" t="str">
        <f t="shared" si="262"/>
        <v/>
      </c>
      <c r="N4450" t="str">
        <f t="shared" si="263"/>
        <v>C:\Users\luis.nunes\OneDrive - ATERPA\00.SERVIDOR\SALA TÉCNICA\00.PROJETOS\02.DOCUMENTOS\ANO 02\MSV-163MS-373-385\TE</v>
      </c>
    </row>
    <row r="4451" spans="1:14" x14ac:dyDescent="0.3">
      <c r="A4451" t="s">
        <v>7066</v>
      </c>
      <c r="B4451">
        <v>483954</v>
      </c>
      <c r="C4451" t="s">
        <v>7118</v>
      </c>
      <c r="D4451" s="11">
        <v>46041</v>
      </c>
      <c r="E4451" t="s">
        <v>7451</v>
      </c>
      <c r="F4451" t="s">
        <v>5907</v>
      </c>
      <c r="G4451" t="s">
        <v>2788</v>
      </c>
      <c r="H4451" t="str">
        <f>IF(_xlfn.XLOOKUP(E4451,LD_01[DOCUMENTO],LD_01[REVISÃO])=F4451,"VIGENTE","OBSOLETO")</f>
        <v>VIGENTE</v>
      </c>
      <c r="I4451" t="s">
        <v>7477</v>
      </c>
      <c r="J4451" t="s">
        <v>5915</v>
      </c>
      <c r="K4451" t="str">
        <f t="shared" si="261"/>
        <v>MSV-163MS-373-385</v>
      </c>
      <c r="L4451" t="str">
        <f>_xlfn.XLOOKUP(E4451,LD_PROJETOS!A:A,LD_PROJETOS!H:H)</f>
        <v>TE</v>
      </c>
      <c r="M4451" t="str">
        <f t="shared" si="262"/>
        <v/>
      </c>
      <c r="N4451" t="str">
        <f t="shared" si="263"/>
        <v>C:\Users\luis.nunes\OneDrive - ATERPA\00.SERVIDOR\SALA TÉCNICA\00.PROJETOS\02.DOCUMENTOS\ANO 02\MSV-163MS-373-385\TE</v>
      </c>
    </row>
    <row r="4452" spans="1:14" x14ac:dyDescent="0.3">
      <c r="A4452" t="s">
        <v>7067</v>
      </c>
      <c r="B4452">
        <v>904245</v>
      </c>
      <c r="C4452" t="s">
        <v>7118</v>
      </c>
      <c r="D4452" s="11">
        <v>46041</v>
      </c>
      <c r="E4452" t="s">
        <v>7452</v>
      </c>
      <c r="F4452" t="s">
        <v>5907</v>
      </c>
      <c r="G4452" t="s">
        <v>2787</v>
      </c>
      <c r="H4452" t="str">
        <f>IF(_xlfn.XLOOKUP(E4452,LD_01[DOCUMENTO],LD_01[REVISÃO])=F4452,"VIGENTE","OBSOLETO")</f>
        <v>VIGENTE</v>
      </c>
      <c r="I4452" t="s">
        <v>7477</v>
      </c>
      <c r="J4452" t="s">
        <v>5915</v>
      </c>
      <c r="K4452" t="str">
        <f t="shared" si="261"/>
        <v>MSV-163MS-373-385</v>
      </c>
      <c r="L4452" t="str">
        <f>_xlfn.XLOOKUP(E4452,LD_PROJETOS!A:A,LD_PROJETOS!H:H)</f>
        <v>TE</v>
      </c>
      <c r="M4452" t="str">
        <f t="shared" si="262"/>
        <v/>
      </c>
      <c r="N4452" t="str">
        <f t="shared" si="263"/>
        <v>C:\Users\luis.nunes\OneDrive - ATERPA\00.SERVIDOR\SALA TÉCNICA\00.PROJETOS\02.DOCUMENTOS\ANO 02\MSV-163MS-373-385\TE</v>
      </c>
    </row>
    <row r="4453" spans="1:14" x14ac:dyDescent="0.3">
      <c r="A4453" t="s">
        <v>7068</v>
      </c>
      <c r="B4453">
        <v>479119</v>
      </c>
      <c r="C4453" t="s">
        <v>7118</v>
      </c>
      <c r="D4453" s="11">
        <v>46041</v>
      </c>
      <c r="E4453" t="s">
        <v>7452</v>
      </c>
      <c r="F4453" t="s">
        <v>5907</v>
      </c>
      <c r="G4453" t="s">
        <v>2788</v>
      </c>
      <c r="H4453" t="str">
        <f>IF(_xlfn.XLOOKUP(E4453,LD_01[DOCUMENTO],LD_01[REVISÃO])=F4453,"VIGENTE","OBSOLETO")</f>
        <v>VIGENTE</v>
      </c>
      <c r="I4453" t="s">
        <v>7477</v>
      </c>
      <c r="J4453" t="s">
        <v>5915</v>
      </c>
      <c r="K4453" t="str">
        <f t="shared" si="261"/>
        <v>MSV-163MS-373-385</v>
      </c>
      <c r="L4453" t="str">
        <f>_xlfn.XLOOKUP(E4453,LD_PROJETOS!A:A,LD_PROJETOS!H:H)</f>
        <v>TE</v>
      </c>
      <c r="M4453" t="str">
        <f t="shared" si="262"/>
        <v/>
      </c>
      <c r="N4453" t="str">
        <f t="shared" si="263"/>
        <v>C:\Users\luis.nunes\OneDrive - ATERPA\00.SERVIDOR\SALA TÉCNICA\00.PROJETOS\02.DOCUMENTOS\ANO 02\MSV-163MS-373-385\TE</v>
      </c>
    </row>
    <row r="4454" spans="1:14" x14ac:dyDescent="0.3">
      <c r="A4454" t="s">
        <v>7069</v>
      </c>
      <c r="B4454">
        <v>901808</v>
      </c>
      <c r="C4454" t="s">
        <v>7118</v>
      </c>
      <c r="D4454" s="11">
        <v>46041</v>
      </c>
      <c r="E4454" t="s">
        <v>7453</v>
      </c>
      <c r="F4454" t="s">
        <v>5907</v>
      </c>
      <c r="G4454" t="s">
        <v>2787</v>
      </c>
      <c r="H4454" t="str">
        <f>IF(_xlfn.XLOOKUP(E4454,LD_01[DOCUMENTO],LD_01[REVISÃO])=F4454,"VIGENTE","OBSOLETO")</f>
        <v>VIGENTE</v>
      </c>
      <c r="I4454" t="s">
        <v>7477</v>
      </c>
      <c r="J4454" t="s">
        <v>5915</v>
      </c>
      <c r="K4454" t="str">
        <f t="shared" si="261"/>
        <v>MSV-163MS-373-385</v>
      </c>
      <c r="L4454" t="str">
        <f>_xlfn.XLOOKUP(E4454,LD_PROJETOS!A:A,LD_PROJETOS!H:H)</f>
        <v>TE</v>
      </c>
      <c r="M4454" t="str">
        <f t="shared" si="262"/>
        <v/>
      </c>
      <c r="N4454" t="str">
        <f t="shared" si="263"/>
        <v>C:\Users\luis.nunes\OneDrive - ATERPA\00.SERVIDOR\SALA TÉCNICA\00.PROJETOS\02.DOCUMENTOS\ANO 02\MSV-163MS-373-385\TE</v>
      </c>
    </row>
    <row r="4455" spans="1:14" x14ac:dyDescent="0.3">
      <c r="A4455" t="s">
        <v>7070</v>
      </c>
      <c r="B4455">
        <v>468864</v>
      </c>
      <c r="C4455" t="s">
        <v>7118</v>
      </c>
      <c r="D4455" s="11">
        <v>46041</v>
      </c>
      <c r="E4455" t="s">
        <v>7453</v>
      </c>
      <c r="F4455" t="s">
        <v>5907</v>
      </c>
      <c r="G4455" t="s">
        <v>2788</v>
      </c>
      <c r="H4455" t="str">
        <f>IF(_xlfn.XLOOKUP(E4455,LD_01[DOCUMENTO],LD_01[REVISÃO])=F4455,"VIGENTE","OBSOLETO")</f>
        <v>VIGENTE</v>
      </c>
      <c r="I4455" t="s">
        <v>7477</v>
      </c>
      <c r="J4455" t="s">
        <v>5915</v>
      </c>
      <c r="K4455" t="str">
        <f t="shared" si="261"/>
        <v>MSV-163MS-373-385</v>
      </c>
      <c r="L4455" t="str">
        <f>_xlfn.XLOOKUP(E4455,LD_PROJETOS!A:A,LD_PROJETOS!H:H)</f>
        <v>TE</v>
      </c>
      <c r="M4455" t="str">
        <f t="shared" si="262"/>
        <v/>
      </c>
      <c r="N4455" t="str">
        <f t="shared" si="263"/>
        <v>C:\Users\luis.nunes\OneDrive - ATERPA\00.SERVIDOR\SALA TÉCNICA\00.PROJETOS\02.DOCUMENTOS\ANO 02\MSV-163MS-373-385\TE</v>
      </c>
    </row>
    <row r="4456" spans="1:14" x14ac:dyDescent="0.3">
      <c r="A4456" t="s">
        <v>7071</v>
      </c>
      <c r="B4456">
        <v>896533</v>
      </c>
      <c r="C4456" t="s">
        <v>7118</v>
      </c>
      <c r="D4456" s="11">
        <v>46041</v>
      </c>
      <c r="E4456" t="s">
        <v>7454</v>
      </c>
      <c r="F4456" t="s">
        <v>5907</v>
      </c>
      <c r="G4456" t="s">
        <v>2787</v>
      </c>
      <c r="H4456" t="str">
        <f>IF(_xlfn.XLOOKUP(E4456,LD_01[DOCUMENTO],LD_01[REVISÃO])=F4456,"VIGENTE","OBSOLETO")</f>
        <v>VIGENTE</v>
      </c>
      <c r="I4456" t="s">
        <v>7477</v>
      </c>
      <c r="J4456" t="s">
        <v>5915</v>
      </c>
      <c r="K4456" t="str">
        <f t="shared" si="261"/>
        <v>MSV-163MS-373-385</v>
      </c>
      <c r="L4456" t="str">
        <f>_xlfn.XLOOKUP(E4456,LD_PROJETOS!A:A,LD_PROJETOS!H:H)</f>
        <v>TE</v>
      </c>
      <c r="M4456" t="str">
        <f t="shared" si="262"/>
        <v/>
      </c>
      <c r="N4456" t="str">
        <f t="shared" si="263"/>
        <v>C:\Users\luis.nunes\OneDrive - ATERPA\00.SERVIDOR\SALA TÉCNICA\00.PROJETOS\02.DOCUMENTOS\ANO 02\MSV-163MS-373-385\TE</v>
      </c>
    </row>
    <row r="4457" spans="1:14" x14ac:dyDescent="0.3">
      <c r="A4457" t="s">
        <v>7072</v>
      </c>
      <c r="B4457">
        <v>467648</v>
      </c>
      <c r="C4457" t="s">
        <v>7118</v>
      </c>
      <c r="D4457" s="11">
        <v>46041</v>
      </c>
      <c r="E4457" t="s">
        <v>7454</v>
      </c>
      <c r="F4457" t="s">
        <v>5907</v>
      </c>
      <c r="G4457" t="s">
        <v>2788</v>
      </c>
      <c r="H4457" t="str">
        <f>IF(_xlfn.XLOOKUP(E4457,LD_01[DOCUMENTO],LD_01[REVISÃO])=F4457,"VIGENTE","OBSOLETO")</f>
        <v>VIGENTE</v>
      </c>
      <c r="I4457" t="s">
        <v>7477</v>
      </c>
      <c r="J4457" t="s">
        <v>5915</v>
      </c>
      <c r="K4457" t="str">
        <f t="shared" si="261"/>
        <v>MSV-163MS-373-385</v>
      </c>
      <c r="L4457" t="str">
        <f>_xlfn.XLOOKUP(E4457,LD_PROJETOS!A:A,LD_PROJETOS!H:H)</f>
        <v>TE</v>
      </c>
      <c r="M4457" t="str">
        <f t="shared" si="262"/>
        <v/>
      </c>
      <c r="N4457" t="str">
        <f t="shared" si="263"/>
        <v>C:\Users\luis.nunes\OneDrive - ATERPA\00.SERVIDOR\SALA TÉCNICA\00.PROJETOS\02.DOCUMENTOS\ANO 02\MSV-163MS-373-385\TE</v>
      </c>
    </row>
    <row r="4458" spans="1:14" x14ac:dyDescent="0.3">
      <c r="A4458" t="s">
        <v>7073</v>
      </c>
      <c r="B4458">
        <v>899986</v>
      </c>
      <c r="C4458" t="s">
        <v>7118</v>
      </c>
      <c r="D4458" s="11">
        <v>46041</v>
      </c>
      <c r="E4458" t="s">
        <v>7455</v>
      </c>
      <c r="F4458" t="s">
        <v>5907</v>
      </c>
      <c r="G4458" t="s">
        <v>2787</v>
      </c>
      <c r="H4458" t="str">
        <f>IF(_xlfn.XLOOKUP(E4458,LD_01[DOCUMENTO],LD_01[REVISÃO])=F4458,"VIGENTE","OBSOLETO")</f>
        <v>VIGENTE</v>
      </c>
      <c r="I4458" t="s">
        <v>7477</v>
      </c>
      <c r="J4458" t="s">
        <v>5915</v>
      </c>
      <c r="K4458" t="str">
        <f t="shared" si="261"/>
        <v>MSV-163MS-373-385</v>
      </c>
      <c r="L4458" t="str">
        <f>_xlfn.XLOOKUP(E4458,LD_PROJETOS!A:A,LD_PROJETOS!H:H)</f>
        <v>TE</v>
      </c>
      <c r="M4458" t="str">
        <f t="shared" si="262"/>
        <v/>
      </c>
      <c r="N4458" t="str">
        <f t="shared" si="263"/>
        <v>C:\Users\luis.nunes\OneDrive - ATERPA\00.SERVIDOR\SALA TÉCNICA\00.PROJETOS\02.DOCUMENTOS\ANO 02\MSV-163MS-373-385\TE</v>
      </c>
    </row>
    <row r="4459" spans="1:14" x14ac:dyDescent="0.3">
      <c r="A4459" t="s">
        <v>7074</v>
      </c>
      <c r="B4459">
        <v>470646</v>
      </c>
      <c r="C4459" t="s">
        <v>7118</v>
      </c>
      <c r="D4459" s="11">
        <v>46041</v>
      </c>
      <c r="E4459" t="s">
        <v>7455</v>
      </c>
      <c r="F4459" t="s">
        <v>5907</v>
      </c>
      <c r="G4459" t="s">
        <v>2788</v>
      </c>
      <c r="H4459" t="str">
        <f>IF(_xlfn.XLOOKUP(E4459,LD_01[DOCUMENTO],LD_01[REVISÃO])=F4459,"VIGENTE","OBSOLETO")</f>
        <v>VIGENTE</v>
      </c>
      <c r="I4459" t="s">
        <v>7477</v>
      </c>
      <c r="J4459" t="s">
        <v>5915</v>
      </c>
      <c r="K4459" t="str">
        <f t="shared" si="261"/>
        <v>MSV-163MS-373-385</v>
      </c>
      <c r="L4459" t="str">
        <f>_xlfn.XLOOKUP(E4459,LD_PROJETOS!A:A,LD_PROJETOS!H:H)</f>
        <v>TE</v>
      </c>
      <c r="M4459" t="str">
        <f t="shared" si="262"/>
        <v/>
      </c>
      <c r="N4459" t="str">
        <f t="shared" si="263"/>
        <v>C:\Users\luis.nunes\OneDrive - ATERPA\00.SERVIDOR\SALA TÉCNICA\00.PROJETOS\02.DOCUMENTOS\ANO 02\MSV-163MS-373-385\TE</v>
      </c>
    </row>
    <row r="4460" spans="1:14" x14ac:dyDescent="0.3">
      <c r="A4460" t="s">
        <v>7075</v>
      </c>
      <c r="B4460">
        <v>915043</v>
      </c>
      <c r="C4460" t="s">
        <v>7118</v>
      </c>
      <c r="D4460" s="11">
        <v>46041</v>
      </c>
      <c r="E4460" t="s">
        <v>7456</v>
      </c>
      <c r="F4460" t="s">
        <v>5907</v>
      </c>
      <c r="G4460" t="s">
        <v>2787</v>
      </c>
      <c r="H4460" t="str">
        <f>IF(_xlfn.XLOOKUP(E4460,LD_01[DOCUMENTO],LD_01[REVISÃO])=F4460,"VIGENTE","OBSOLETO")</f>
        <v>VIGENTE</v>
      </c>
      <c r="I4460" t="s">
        <v>7477</v>
      </c>
      <c r="J4460" t="s">
        <v>5915</v>
      </c>
      <c r="K4460" t="str">
        <f t="shared" si="261"/>
        <v>MSV-163MS-373-385</v>
      </c>
      <c r="L4460" t="str">
        <f>_xlfn.XLOOKUP(E4460,LD_PROJETOS!A:A,LD_PROJETOS!H:H)</f>
        <v>TE</v>
      </c>
      <c r="M4460" t="str">
        <f t="shared" si="262"/>
        <v/>
      </c>
      <c r="N4460" t="str">
        <f t="shared" si="263"/>
        <v>C:\Users\luis.nunes\OneDrive - ATERPA\00.SERVIDOR\SALA TÉCNICA\00.PROJETOS\02.DOCUMENTOS\ANO 02\MSV-163MS-373-385\TE</v>
      </c>
    </row>
    <row r="4461" spans="1:14" x14ac:dyDescent="0.3">
      <c r="A4461" t="s">
        <v>7076</v>
      </c>
      <c r="B4461">
        <v>453586</v>
      </c>
      <c r="C4461" t="s">
        <v>7118</v>
      </c>
      <c r="D4461" s="11">
        <v>46041</v>
      </c>
      <c r="E4461" t="s">
        <v>7456</v>
      </c>
      <c r="F4461" t="s">
        <v>5907</v>
      </c>
      <c r="G4461" t="s">
        <v>2788</v>
      </c>
      <c r="H4461" t="str">
        <f>IF(_xlfn.XLOOKUP(E4461,LD_01[DOCUMENTO],LD_01[REVISÃO])=F4461,"VIGENTE","OBSOLETO")</f>
        <v>VIGENTE</v>
      </c>
      <c r="I4461" t="s">
        <v>7477</v>
      </c>
      <c r="J4461" t="s">
        <v>5915</v>
      </c>
      <c r="K4461" t="str">
        <f t="shared" si="261"/>
        <v>MSV-163MS-373-385</v>
      </c>
      <c r="L4461" t="str">
        <f>_xlfn.XLOOKUP(E4461,LD_PROJETOS!A:A,LD_PROJETOS!H:H)</f>
        <v>TE</v>
      </c>
      <c r="M4461" t="str">
        <f t="shared" si="262"/>
        <v/>
      </c>
      <c r="N4461" t="str">
        <f t="shared" si="263"/>
        <v>C:\Users\luis.nunes\OneDrive - ATERPA\00.SERVIDOR\SALA TÉCNICA\00.PROJETOS\02.DOCUMENTOS\ANO 02\MSV-163MS-373-385\TE</v>
      </c>
    </row>
    <row r="4462" spans="1:14" x14ac:dyDescent="0.3">
      <c r="A4462" t="s">
        <v>7077</v>
      </c>
      <c r="B4462">
        <v>6637073</v>
      </c>
      <c r="C4462" t="s">
        <v>7118</v>
      </c>
      <c r="D4462" s="11">
        <v>46041</v>
      </c>
      <c r="E4462" t="s">
        <v>7457</v>
      </c>
      <c r="F4462" t="s">
        <v>5909</v>
      </c>
      <c r="G4462" t="s">
        <v>2787</v>
      </c>
      <c r="H4462" t="str">
        <f>IF(_xlfn.XLOOKUP(E4462,LD_01[DOCUMENTO],LD_01[REVISÃO])=F4462,"VIGENTE","OBSOLETO")</f>
        <v>VIGENTE</v>
      </c>
      <c r="I4462" t="s">
        <v>7477</v>
      </c>
      <c r="J4462" t="s">
        <v>5915</v>
      </c>
      <c r="K4462" t="str">
        <f t="shared" si="261"/>
        <v>MSV-163MS-373-385</v>
      </c>
      <c r="L4462" t="str">
        <f>_xlfn.XLOOKUP(E4462,LD_PROJETOS!A:A,LD_PROJETOS!H:H)</f>
        <v>TE</v>
      </c>
      <c r="M4462" t="str">
        <f t="shared" si="262"/>
        <v/>
      </c>
      <c r="N4462" t="str">
        <f t="shared" si="263"/>
        <v>C:\Users\luis.nunes\OneDrive - ATERPA\00.SERVIDOR\SALA TÉCNICA\00.PROJETOS\02.DOCUMENTOS\ANO 02\MSV-163MS-373-385\TE</v>
      </c>
    </row>
    <row r="4463" spans="1:14" x14ac:dyDescent="0.3">
      <c r="A4463" t="s">
        <v>7078</v>
      </c>
      <c r="B4463">
        <v>476728</v>
      </c>
      <c r="C4463" t="s">
        <v>7118</v>
      </c>
      <c r="D4463" s="11">
        <v>46041</v>
      </c>
      <c r="E4463" t="s">
        <v>7457</v>
      </c>
      <c r="F4463" t="s">
        <v>5909</v>
      </c>
      <c r="G4463" t="s">
        <v>2788</v>
      </c>
      <c r="H4463" t="str">
        <f>IF(_xlfn.XLOOKUP(E4463,LD_01[DOCUMENTO],LD_01[REVISÃO])=F4463,"VIGENTE","OBSOLETO")</f>
        <v>VIGENTE</v>
      </c>
      <c r="I4463" t="s">
        <v>7477</v>
      </c>
      <c r="J4463" t="s">
        <v>5915</v>
      </c>
      <c r="K4463" t="str">
        <f t="shared" si="261"/>
        <v>MSV-163MS-373-385</v>
      </c>
      <c r="L4463" t="str">
        <f>_xlfn.XLOOKUP(E4463,LD_PROJETOS!A:A,LD_PROJETOS!H:H)</f>
        <v>TE</v>
      </c>
      <c r="M4463" t="str">
        <f t="shared" si="262"/>
        <v/>
      </c>
      <c r="N4463" t="str">
        <f t="shared" si="263"/>
        <v>C:\Users\luis.nunes\OneDrive - ATERPA\00.SERVIDOR\SALA TÉCNICA\00.PROJETOS\02.DOCUMENTOS\ANO 02\MSV-163MS-373-385\TE</v>
      </c>
    </row>
    <row r="4464" spans="1:14" x14ac:dyDescent="0.3">
      <c r="A4464" t="s">
        <v>7079</v>
      </c>
      <c r="B4464">
        <v>6604168</v>
      </c>
      <c r="C4464" t="s">
        <v>7118</v>
      </c>
      <c r="D4464" s="11">
        <v>46041</v>
      </c>
      <c r="E4464" t="s">
        <v>7458</v>
      </c>
      <c r="F4464" t="s">
        <v>5909</v>
      </c>
      <c r="G4464" t="s">
        <v>2787</v>
      </c>
      <c r="H4464" t="str">
        <f>IF(_xlfn.XLOOKUP(E4464,LD_01[DOCUMENTO],LD_01[REVISÃO])=F4464,"VIGENTE","OBSOLETO")</f>
        <v>VIGENTE</v>
      </c>
      <c r="I4464" t="s">
        <v>7477</v>
      </c>
      <c r="J4464" t="s">
        <v>5915</v>
      </c>
      <c r="K4464" t="str">
        <f t="shared" si="261"/>
        <v>MSV-163MS-373-385</v>
      </c>
      <c r="L4464" t="str">
        <f>_xlfn.XLOOKUP(E4464,LD_PROJETOS!A:A,LD_PROJETOS!H:H)</f>
        <v>TE</v>
      </c>
      <c r="M4464" t="str">
        <f t="shared" si="262"/>
        <v/>
      </c>
      <c r="N4464" t="str">
        <f t="shared" si="263"/>
        <v>C:\Users\luis.nunes\OneDrive - ATERPA\00.SERVIDOR\SALA TÉCNICA\00.PROJETOS\02.DOCUMENTOS\ANO 02\MSV-163MS-373-385\TE</v>
      </c>
    </row>
    <row r="4465" spans="1:14" x14ac:dyDescent="0.3">
      <c r="A4465" t="s">
        <v>7080</v>
      </c>
      <c r="B4465">
        <v>445494</v>
      </c>
      <c r="C4465" t="s">
        <v>7118</v>
      </c>
      <c r="D4465" s="11">
        <v>46041</v>
      </c>
      <c r="E4465" t="s">
        <v>7458</v>
      </c>
      <c r="F4465" t="s">
        <v>5909</v>
      </c>
      <c r="G4465" t="s">
        <v>2788</v>
      </c>
      <c r="H4465" t="str">
        <f>IF(_xlfn.XLOOKUP(E4465,LD_01[DOCUMENTO],LD_01[REVISÃO])=F4465,"VIGENTE","OBSOLETO")</f>
        <v>VIGENTE</v>
      </c>
      <c r="I4465" t="s">
        <v>7477</v>
      </c>
      <c r="J4465" t="s">
        <v>5915</v>
      </c>
      <c r="K4465" t="str">
        <f t="shared" si="261"/>
        <v>MSV-163MS-373-385</v>
      </c>
      <c r="L4465" t="str">
        <f>_xlfn.XLOOKUP(E4465,LD_PROJETOS!A:A,LD_PROJETOS!H:H)</f>
        <v>TE</v>
      </c>
      <c r="M4465" t="str">
        <f t="shared" si="262"/>
        <v/>
      </c>
      <c r="N4465" t="str">
        <f t="shared" si="263"/>
        <v>C:\Users\luis.nunes\OneDrive - ATERPA\00.SERVIDOR\SALA TÉCNICA\00.PROJETOS\02.DOCUMENTOS\ANO 02\MSV-163MS-373-385\TE</v>
      </c>
    </row>
    <row r="4466" spans="1:14" x14ac:dyDescent="0.3">
      <c r="A4466" t="s">
        <v>7081</v>
      </c>
      <c r="B4466">
        <v>1285490</v>
      </c>
      <c r="C4466" t="s">
        <v>7118</v>
      </c>
      <c r="D4466" s="11">
        <v>46041</v>
      </c>
      <c r="E4466" t="s">
        <v>7459</v>
      </c>
      <c r="F4466" t="s">
        <v>5912</v>
      </c>
      <c r="G4466" t="s">
        <v>2787</v>
      </c>
      <c r="H4466" t="str">
        <f>IF(_xlfn.XLOOKUP(E4466,LD_01[DOCUMENTO],LD_01[REVISÃO])=F4466,"VIGENTE","OBSOLETO")</f>
        <v>VIGENTE</v>
      </c>
      <c r="I4466" t="s">
        <v>7477</v>
      </c>
      <c r="J4466" t="s">
        <v>5915</v>
      </c>
      <c r="K4466" t="str">
        <f t="shared" si="261"/>
        <v>MSV-163MS-373-385</v>
      </c>
      <c r="L4466" t="str">
        <f>_xlfn.XLOOKUP(E4466,LD_PROJETOS!A:A,LD_PROJETOS!H:H)</f>
        <v>TE</v>
      </c>
      <c r="M4466" t="str">
        <f t="shared" si="262"/>
        <v/>
      </c>
      <c r="N4466" t="str">
        <f t="shared" si="263"/>
        <v>C:\Users\luis.nunes\OneDrive - ATERPA\00.SERVIDOR\SALA TÉCNICA\00.PROJETOS\02.DOCUMENTOS\ANO 02\MSV-163MS-373-385\TE</v>
      </c>
    </row>
    <row r="4467" spans="1:14" x14ac:dyDescent="0.3">
      <c r="A4467" t="s">
        <v>7082</v>
      </c>
      <c r="B4467">
        <v>1193908</v>
      </c>
      <c r="C4467" t="s">
        <v>7118</v>
      </c>
      <c r="D4467" s="11">
        <v>46041</v>
      </c>
      <c r="E4467" t="s">
        <v>7459</v>
      </c>
      <c r="F4467" t="s">
        <v>5912</v>
      </c>
      <c r="G4467" t="s">
        <v>2788</v>
      </c>
      <c r="H4467" t="str">
        <f>IF(_xlfn.XLOOKUP(E4467,LD_01[DOCUMENTO],LD_01[REVISÃO])=F4467,"VIGENTE","OBSOLETO")</f>
        <v>VIGENTE</v>
      </c>
      <c r="I4467" t="s">
        <v>7477</v>
      </c>
      <c r="J4467" t="s">
        <v>5915</v>
      </c>
      <c r="K4467" t="str">
        <f t="shared" si="261"/>
        <v>MSV-163MS-373-385</v>
      </c>
      <c r="L4467" t="str">
        <f>_xlfn.XLOOKUP(E4467,LD_PROJETOS!A:A,LD_PROJETOS!H:H)</f>
        <v>TE</v>
      </c>
      <c r="M4467" t="str">
        <f t="shared" si="262"/>
        <v/>
      </c>
      <c r="N4467" t="str">
        <f t="shared" si="263"/>
        <v>C:\Users\luis.nunes\OneDrive - ATERPA\00.SERVIDOR\SALA TÉCNICA\00.PROJETOS\02.DOCUMENTOS\ANO 02\MSV-163MS-373-385\TE</v>
      </c>
    </row>
    <row r="4468" spans="1:14" x14ac:dyDescent="0.3">
      <c r="A4468" t="s">
        <v>7083</v>
      </c>
      <c r="B4468">
        <v>6567229</v>
      </c>
      <c r="C4468" t="s">
        <v>7118</v>
      </c>
      <c r="D4468" s="11">
        <v>46041</v>
      </c>
      <c r="E4468" t="s">
        <v>7460</v>
      </c>
      <c r="F4468" t="s">
        <v>5911</v>
      </c>
      <c r="G4468" t="s">
        <v>2787</v>
      </c>
      <c r="H4468" t="str">
        <f>IF(_xlfn.XLOOKUP(E4468,LD_01[DOCUMENTO],LD_01[REVISÃO])=F4468,"VIGENTE","OBSOLETO")</f>
        <v>VIGENTE</v>
      </c>
      <c r="I4468" t="s">
        <v>7477</v>
      </c>
      <c r="J4468" t="s">
        <v>5915</v>
      </c>
      <c r="K4468" t="str">
        <f t="shared" si="261"/>
        <v>MSV-163MS-373-385</v>
      </c>
      <c r="L4468" t="str">
        <f>_xlfn.XLOOKUP(E4468,LD_PROJETOS!A:A,LD_PROJETOS!H:H)</f>
        <v>TE</v>
      </c>
      <c r="M4468" t="str">
        <f t="shared" si="262"/>
        <v/>
      </c>
      <c r="N4468" t="str">
        <f t="shared" si="263"/>
        <v>C:\Users\luis.nunes\OneDrive - ATERPA\00.SERVIDOR\SALA TÉCNICA\00.PROJETOS\02.DOCUMENTOS\ANO 02\MSV-163MS-373-385\TE</v>
      </c>
    </row>
    <row r="4469" spans="1:14" x14ac:dyDescent="0.3">
      <c r="A4469" t="s">
        <v>7084</v>
      </c>
      <c r="B4469">
        <v>442926</v>
      </c>
      <c r="C4469" t="s">
        <v>7118</v>
      </c>
      <c r="D4469" s="11">
        <v>46041</v>
      </c>
      <c r="E4469" t="s">
        <v>7460</v>
      </c>
      <c r="F4469" t="s">
        <v>5911</v>
      </c>
      <c r="G4469" t="s">
        <v>2788</v>
      </c>
      <c r="H4469" t="str">
        <f>IF(_xlfn.XLOOKUP(E4469,LD_01[DOCUMENTO],LD_01[REVISÃO])=F4469,"VIGENTE","OBSOLETO")</f>
        <v>VIGENTE</v>
      </c>
      <c r="I4469" t="s">
        <v>7477</v>
      </c>
      <c r="J4469" t="s">
        <v>5915</v>
      </c>
      <c r="K4469" t="str">
        <f t="shared" si="261"/>
        <v>MSV-163MS-373-385</v>
      </c>
      <c r="L4469" t="str">
        <f>_xlfn.XLOOKUP(E4469,LD_PROJETOS!A:A,LD_PROJETOS!H:H)</f>
        <v>TE</v>
      </c>
      <c r="M4469" t="str">
        <f t="shared" si="262"/>
        <v/>
      </c>
      <c r="N4469" t="str">
        <f t="shared" si="263"/>
        <v>C:\Users\luis.nunes\OneDrive - ATERPA\00.SERVIDOR\SALA TÉCNICA\00.PROJETOS\02.DOCUMENTOS\ANO 02\MSV-163MS-373-385\TE</v>
      </c>
    </row>
    <row r="4470" spans="1:14" x14ac:dyDescent="0.3">
      <c r="A4470" t="s">
        <v>7085</v>
      </c>
      <c r="B4470">
        <v>788154</v>
      </c>
      <c r="C4470" t="s">
        <v>7118</v>
      </c>
      <c r="D4470" s="11">
        <v>46041</v>
      </c>
      <c r="E4470" t="s">
        <v>7461</v>
      </c>
      <c r="F4470" t="s">
        <v>5911</v>
      </c>
      <c r="G4470" t="s">
        <v>3477</v>
      </c>
      <c r="H4470" t="str">
        <f>IF(_xlfn.XLOOKUP(E4470,LD_01[DOCUMENTO],LD_01[REVISÃO])=F4470,"VIGENTE","OBSOLETO")</f>
        <v>VIGENTE</v>
      </c>
      <c r="I4470" t="s">
        <v>7477</v>
      </c>
      <c r="J4470" t="s">
        <v>5915</v>
      </c>
      <c r="K4470" t="str">
        <f t="shared" si="261"/>
        <v>MSV-163MS-373-385</v>
      </c>
      <c r="L4470" t="str">
        <f>_xlfn.XLOOKUP(E4470,LD_PROJETOS!A:A,LD_PROJETOS!H:H)</f>
        <v>TE</v>
      </c>
      <c r="M4470" t="str">
        <f t="shared" si="262"/>
        <v/>
      </c>
      <c r="N4470" t="str">
        <f t="shared" si="263"/>
        <v>C:\Users\luis.nunes\OneDrive - ATERPA\00.SERVIDOR\SALA TÉCNICA\00.PROJETOS\02.DOCUMENTOS\ANO 02\MSV-163MS-373-385\TE</v>
      </c>
    </row>
    <row r="4471" spans="1:14" x14ac:dyDescent="0.3">
      <c r="A4471" t="s">
        <v>7086</v>
      </c>
      <c r="B4471">
        <v>13614823</v>
      </c>
      <c r="C4471" t="s">
        <v>7118</v>
      </c>
      <c r="D4471" s="11">
        <v>46041</v>
      </c>
      <c r="E4471" t="s">
        <v>7461</v>
      </c>
      <c r="F4471" t="s">
        <v>5911</v>
      </c>
      <c r="G4471" t="s">
        <v>2787</v>
      </c>
      <c r="H4471" t="str">
        <f>IF(_xlfn.XLOOKUP(E4471,LD_01[DOCUMENTO],LD_01[REVISÃO])=F4471,"VIGENTE","OBSOLETO")</f>
        <v>VIGENTE</v>
      </c>
      <c r="I4471" t="s">
        <v>7477</v>
      </c>
      <c r="J4471" t="s">
        <v>5915</v>
      </c>
      <c r="K4471" t="str">
        <f t="shared" si="261"/>
        <v>MSV-163MS-373-385</v>
      </c>
      <c r="L4471" t="str">
        <f>_xlfn.XLOOKUP(E4471,LD_PROJETOS!A:A,LD_PROJETOS!H:H)</f>
        <v>TE</v>
      </c>
      <c r="M4471" t="str">
        <f t="shared" si="262"/>
        <v/>
      </c>
      <c r="N4471" t="str">
        <f t="shared" si="263"/>
        <v>C:\Users\luis.nunes\OneDrive - ATERPA\00.SERVIDOR\SALA TÉCNICA\00.PROJETOS\02.DOCUMENTOS\ANO 02\MSV-163MS-373-385\TE</v>
      </c>
    </row>
    <row r="4472" spans="1:14" x14ac:dyDescent="0.3">
      <c r="A4472" t="s">
        <v>7087</v>
      </c>
      <c r="B4472">
        <v>34346616</v>
      </c>
      <c r="C4472" t="s">
        <v>7118</v>
      </c>
      <c r="D4472" s="11">
        <v>46041</v>
      </c>
      <c r="E4472" t="s">
        <v>7461</v>
      </c>
      <c r="F4472" t="s">
        <v>5911</v>
      </c>
      <c r="G4472" t="s">
        <v>2788</v>
      </c>
      <c r="H4472" t="str">
        <f>IF(_xlfn.XLOOKUP(E4472,LD_01[DOCUMENTO],LD_01[REVISÃO])=F4472,"VIGENTE","OBSOLETO")</f>
        <v>VIGENTE</v>
      </c>
      <c r="I4472" t="s">
        <v>7477</v>
      </c>
      <c r="J4472" t="s">
        <v>5915</v>
      </c>
      <c r="K4472" t="str">
        <f t="shared" si="261"/>
        <v>MSV-163MS-373-385</v>
      </c>
      <c r="L4472" t="str">
        <f>_xlfn.XLOOKUP(E4472,LD_PROJETOS!A:A,LD_PROJETOS!H:H)</f>
        <v>TE</v>
      </c>
      <c r="M4472" t="str">
        <f t="shared" si="262"/>
        <v/>
      </c>
      <c r="N4472" t="str">
        <f t="shared" si="263"/>
        <v>C:\Users\luis.nunes\OneDrive - ATERPA\00.SERVIDOR\SALA TÉCNICA\00.PROJETOS\02.DOCUMENTOS\ANO 02\MSV-163MS-373-385\TE</v>
      </c>
    </row>
    <row r="4473" spans="1:14" x14ac:dyDescent="0.3">
      <c r="A4473" t="s">
        <v>7088</v>
      </c>
      <c r="B4473">
        <v>1018482</v>
      </c>
      <c r="C4473" t="s">
        <v>7118</v>
      </c>
      <c r="D4473" s="11">
        <v>46041</v>
      </c>
      <c r="E4473" t="s">
        <v>7462</v>
      </c>
      <c r="F4473" t="s">
        <v>5907</v>
      </c>
      <c r="G4473" t="s">
        <v>3477</v>
      </c>
      <c r="H4473" t="str">
        <f>IF(_xlfn.XLOOKUP(E4473,LD_01[DOCUMENTO],LD_01[REVISÃO])=F4473,"VIGENTE","OBSOLETO")</f>
        <v>VIGENTE</v>
      </c>
      <c r="I4473" t="s">
        <v>7477</v>
      </c>
      <c r="J4473" t="s">
        <v>5915</v>
      </c>
      <c r="K4473" t="str">
        <f t="shared" si="261"/>
        <v>MSV-163MS-373-385</v>
      </c>
      <c r="L4473" t="str">
        <f>_xlfn.XLOOKUP(E4473,LD_PROJETOS!A:A,LD_PROJETOS!H:H)</f>
        <v>TE</v>
      </c>
      <c r="M4473" t="str">
        <f t="shared" si="262"/>
        <v/>
      </c>
      <c r="N4473" t="str">
        <f t="shared" si="263"/>
        <v>C:\Users\luis.nunes\OneDrive - ATERPA\00.SERVIDOR\SALA TÉCNICA\00.PROJETOS\02.DOCUMENTOS\ANO 02\MSV-163MS-373-385\TE</v>
      </c>
    </row>
    <row r="4474" spans="1:14" x14ac:dyDescent="0.3">
      <c r="A4474" t="s">
        <v>7089</v>
      </c>
      <c r="B4474">
        <v>896510</v>
      </c>
      <c r="C4474" t="s">
        <v>7118</v>
      </c>
      <c r="D4474" s="11">
        <v>46041</v>
      </c>
      <c r="E4474" t="s">
        <v>7462</v>
      </c>
      <c r="F4474" t="s">
        <v>5907</v>
      </c>
      <c r="G4474" t="s">
        <v>2788</v>
      </c>
      <c r="H4474" t="str">
        <f>IF(_xlfn.XLOOKUP(E4474,LD_01[DOCUMENTO],LD_01[REVISÃO])=F4474,"VIGENTE","OBSOLETO")</f>
        <v>VIGENTE</v>
      </c>
      <c r="I4474" t="s">
        <v>7477</v>
      </c>
      <c r="J4474" t="s">
        <v>5915</v>
      </c>
      <c r="K4474" t="str">
        <f t="shared" si="261"/>
        <v>MSV-163MS-373-385</v>
      </c>
      <c r="L4474" t="str">
        <f>_xlfn.XLOOKUP(E4474,LD_PROJETOS!A:A,LD_PROJETOS!H:H)</f>
        <v>TE</v>
      </c>
      <c r="M4474" t="str">
        <f t="shared" si="262"/>
        <v/>
      </c>
      <c r="N4474" t="str">
        <f t="shared" si="263"/>
        <v>C:\Users\luis.nunes\OneDrive - ATERPA\00.SERVIDOR\SALA TÉCNICA\00.PROJETOS\02.DOCUMENTOS\ANO 02\MSV-163MS-373-385\TE</v>
      </c>
    </row>
    <row r="4475" spans="1:14" x14ac:dyDescent="0.3">
      <c r="A4475" t="s">
        <v>7090</v>
      </c>
      <c r="B4475">
        <v>8852740</v>
      </c>
      <c r="C4475" t="s">
        <v>7118</v>
      </c>
      <c r="D4475" s="11">
        <v>46041</v>
      </c>
      <c r="E4475" t="s">
        <v>7463</v>
      </c>
      <c r="F4475" t="s">
        <v>5909</v>
      </c>
      <c r="G4475" t="s">
        <v>2787</v>
      </c>
      <c r="H4475" t="str">
        <f>IF(_xlfn.XLOOKUP(E4475,LD_01[DOCUMENTO],LD_01[REVISÃO])=F4475,"VIGENTE","OBSOLETO")</f>
        <v>VIGENTE</v>
      </c>
      <c r="I4475" t="s">
        <v>7477</v>
      </c>
      <c r="J4475" t="s">
        <v>5915</v>
      </c>
      <c r="K4475" t="str">
        <f t="shared" si="261"/>
        <v>MSV-163MS-373-385</v>
      </c>
      <c r="L4475" t="str">
        <f>_xlfn.XLOOKUP(E4475,LD_PROJETOS!A:A,LD_PROJETOS!H:H)</f>
        <v>TO</v>
      </c>
      <c r="M4475" t="str">
        <f t="shared" si="262"/>
        <v/>
      </c>
      <c r="N4475" t="str">
        <f t="shared" si="263"/>
        <v>C:\Users\luis.nunes\OneDrive - ATERPA\00.SERVIDOR\SALA TÉCNICA\00.PROJETOS\02.DOCUMENTOS\ANO 02\MSV-163MS-373-385\TO</v>
      </c>
    </row>
    <row r="4476" spans="1:14" x14ac:dyDescent="0.3">
      <c r="A4476" t="s">
        <v>7091</v>
      </c>
      <c r="B4476">
        <v>529633</v>
      </c>
      <c r="C4476" t="s">
        <v>7118</v>
      </c>
      <c r="D4476" s="11">
        <v>46041</v>
      </c>
      <c r="E4476" t="s">
        <v>7463</v>
      </c>
      <c r="F4476" t="s">
        <v>5909</v>
      </c>
      <c r="G4476" t="s">
        <v>2788</v>
      </c>
      <c r="H4476" t="str">
        <f>IF(_xlfn.XLOOKUP(E4476,LD_01[DOCUMENTO],LD_01[REVISÃO])=F4476,"VIGENTE","OBSOLETO")</f>
        <v>VIGENTE</v>
      </c>
      <c r="I4476" t="s">
        <v>7477</v>
      </c>
      <c r="J4476" t="s">
        <v>5915</v>
      </c>
      <c r="K4476" t="str">
        <f t="shared" si="261"/>
        <v>MSV-163MS-373-385</v>
      </c>
      <c r="L4476" t="str">
        <f>_xlfn.XLOOKUP(E4476,LD_PROJETOS!A:A,LD_PROJETOS!H:H)</f>
        <v>TO</v>
      </c>
      <c r="M4476" t="str">
        <f t="shared" si="262"/>
        <v/>
      </c>
      <c r="N4476" t="str">
        <f t="shared" si="263"/>
        <v>C:\Users\luis.nunes\OneDrive - ATERPA\00.SERVIDOR\SALA TÉCNICA\00.PROJETOS\02.DOCUMENTOS\ANO 02\MSV-163MS-373-385\TO</v>
      </c>
    </row>
    <row r="4477" spans="1:14" x14ac:dyDescent="0.3">
      <c r="A4477" t="s">
        <v>7092</v>
      </c>
      <c r="B4477">
        <v>8844109</v>
      </c>
      <c r="C4477" t="s">
        <v>7118</v>
      </c>
      <c r="D4477" s="11">
        <v>46041</v>
      </c>
      <c r="E4477" t="s">
        <v>7464</v>
      </c>
      <c r="F4477" t="s">
        <v>5909</v>
      </c>
      <c r="G4477" t="s">
        <v>2787</v>
      </c>
      <c r="H4477" t="str">
        <f>IF(_xlfn.XLOOKUP(E4477,LD_01[DOCUMENTO],LD_01[REVISÃO])=F4477,"VIGENTE","OBSOLETO")</f>
        <v>VIGENTE</v>
      </c>
      <c r="I4477" t="s">
        <v>7477</v>
      </c>
      <c r="J4477" t="s">
        <v>5915</v>
      </c>
      <c r="K4477" t="str">
        <f t="shared" si="261"/>
        <v>MSV-163MS-373-385</v>
      </c>
      <c r="L4477" t="str">
        <f>_xlfn.XLOOKUP(E4477,LD_PROJETOS!A:A,LD_PROJETOS!H:H)</f>
        <v>TO</v>
      </c>
      <c r="M4477" t="str">
        <f t="shared" si="262"/>
        <v/>
      </c>
      <c r="N4477" t="str">
        <f t="shared" si="263"/>
        <v>C:\Users\luis.nunes\OneDrive - ATERPA\00.SERVIDOR\SALA TÉCNICA\00.PROJETOS\02.DOCUMENTOS\ANO 02\MSV-163MS-373-385\TO</v>
      </c>
    </row>
    <row r="4478" spans="1:14" x14ac:dyDescent="0.3">
      <c r="A4478" t="s">
        <v>7093</v>
      </c>
      <c r="B4478">
        <v>431350</v>
      </c>
      <c r="C4478" t="s">
        <v>7118</v>
      </c>
      <c r="D4478" s="11">
        <v>46041</v>
      </c>
      <c r="E4478" t="s">
        <v>7464</v>
      </c>
      <c r="F4478" t="s">
        <v>5909</v>
      </c>
      <c r="G4478" t="s">
        <v>2788</v>
      </c>
      <c r="H4478" t="str">
        <f>IF(_xlfn.XLOOKUP(E4478,LD_01[DOCUMENTO],LD_01[REVISÃO])=F4478,"VIGENTE","OBSOLETO")</f>
        <v>VIGENTE</v>
      </c>
      <c r="I4478" t="s">
        <v>7477</v>
      </c>
      <c r="J4478" t="s">
        <v>5915</v>
      </c>
      <c r="K4478" t="str">
        <f t="shared" si="261"/>
        <v>MSV-163MS-373-385</v>
      </c>
      <c r="L4478" t="str">
        <f>_xlfn.XLOOKUP(E4478,LD_PROJETOS!A:A,LD_PROJETOS!H:H)</f>
        <v>TO</v>
      </c>
      <c r="M4478" t="str">
        <f t="shared" si="262"/>
        <v/>
      </c>
      <c r="N4478" t="str">
        <f t="shared" si="263"/>
        <v>C:\Users\luis.nunes\OneDrive - ATERPA\00.SERVIDOR\SALA TÉCNICA\00.PROJETOS\02.DOCUMENTOS\ANO 02\MSV-163MS-373-385\TO</v>
      </c>
    </row>
    <row r="4479" spans="1:14" x14ac:dyDescent="0.3">
      <c r="A4479" t="s">
        <v>7094</v>
      </c>
      <c r="B4479">
        <v>8833010</v>
      </c>
      <c r="C4479" t="s">
        <v>7118</v>
      </c>
      <c r="D4479" s="11">
        <v>46041</v>
      </c>
      <c r="E4479" t="s">
        <v>7465</v>
      </c>
      <c r="F4479" t="s">
        <v>5909</v>
      </c>
      <c r="G4479" t="s">
        <v>2787</v>
      </c>
      <c r="H4479" t="str">
        <f>IF(_xlfn.XLOOKUP(E4479,LD_01[DOCUMENTO],LD_01[REVISÃO])=F4479,"VIGENTE","OBSOLETO")</f>
        <v>VIGENTE</v>
      </c>
      <c r="I4479" t="s">
        <v>7477</v>
      </c>
      <c r="J4479" t="s">
        <v>5915</v>
      </c>
      <c r="K4479" t="str">
        <f t="shared" si="261"/>
        <v>MSV-163MS-373-385</v>
      </c>
      <c r="L4479" t="str">
        <f>_xlfn.XLOOKUP(E4479,LD_PROJETOS!A:A,LD_PROJETOS!H:H)</f>
        <v>TO</v>
      </c>
      <c r="M4479" t="str">
        <f t="shared" si="262"/>
        <v/>
      </c>
      <c r="N4479" t="str">
        <f t="shared" si="263"/>
        <v>C:\Users\luis.nunes\OneDrive - ATERPA\00.SERVIDOR\SALA TÉCNICA\00.PROJETOS\02.DOCUMENTOS\ANO 02\MSV-163MS-373-385\TO</v>
      </c>
    </row>
    <row r="4480" spans="1:14" x14ac:dyDescent="0.3">
      <c r="A4480" t="s">
        <v>7095</v>
      </c>
      <c r="B4480">
        <v>503731</v>
      </c>
      <c r="C4480" t="s">
        <v>7118</v>
      </c>
      <c r="D4480" s="11">
        <v>46041</v>
      </c>
      <c r="E4480" t="s">
        <v>7465</v>
      </c>
      <c r="F4480" t="s">
        <v>5909</v>
      </c>
      <c r="G4480" t="s">
        <v>2788</v>
      </c>
      <c r="H4480" t="str">
        <f>IF(_xlfn.XLOOKUP(E4480,LD_01[DOCUMENTO],LD_01[REVISÃO])=F4480,"VIGENTE","OBSOLETO")</f>
        <v>VIGENTE</v>
      </c>
      <c r="I4480" t="s">
        <v>7477</v>
      </c>
      <c r="J4480" t="s">
        <v>5915</v>
      </c>
      <c r="K4480" t="str">
        <f t="shared" si="261"/>
        <v>MSV-163MS-373-385</v>
      </c>
      <c r="L4480" t="str">
        <f>_xlfn.XLOOKUP(E4480,LD_PROJETOS!A:A,LD_PROJETOS!H:H)</f>
        <v>TO</v>
      </c>
      <c r="M4480" t="str">
        <f t="shared" si="262"/>
        <v/>
      </c>
      <c r="N4480" t="str">
        <f t="shared" si="263"/>
        <v>C:\Users\luis.nunes\OneDrive - ATERPA\00.SERVIDOR\SALA TÉCNICA\00.PROJETOS\02.DOCUMENTOS\ANO 02\MSV-163MS-373-385\TO</v>
      </c>
    </row>
    <row r="4481" spans="1:14" x14ac:dyDescent="0.3">
      <c r="A4481" t="s">
        <v>7096</v>
      </c>
      <c r="B4481">
        <v>8843522</v>
      </c>
      <c r="C4481" t="s">
        <v>7118</v>
      </c>
      <c r="D4481" s="11">
        <v>46041</v>
      </c>
      <c r="E4481" t="s">
        <v>7466</v>
      </c>
      <c r="F4481" t="s">
        <v>5909</v>
      </c>
      <c r="G4481" t="s">
        <v>2787</v>
      </c>
      <c r="H4481" t="str">
        <f>IF(_xlfn.XLOOKUP(E4481,LD_01[DOCUMENTO],LD_01[REVISÃO])=F4481,"VIGENTE","OBSOLETO")</f>
        <v>VIGENTE</v>
      </c>
      <c r="I4481" t="s">
        <v>7477</v>
      </c>
      <c r="J4481" t="s">
        <v>5915</v>
      </c>
      <c r="K4481" t="str">
        <f t="shared" si="261"/>
        <v>MSV-163MS-373-385</v>
      </c>
      <c r="L4481" t="str">
        <f>_xlfn.XLOOKUP(E4481,LD_PROJETOS!A:A,LD_PROJETOS!H:H)</f>
        <v>TO</v>
      </c>
      <c r="M4481" t="str">
        <f t="shared" si="262"/>
        <v/>
      </c>
      <c r="N4481" t="str">
        <f t="shared" si="263"/>
        <v>C:\Users\luis.nunes\OneDrive - ATERPA\00.SERVIDOR\SALA TÉCNICA\00.PROJETOS\02.DOCUMENTOS\ANO 02\MSV-163MS-373-385\TO</v>
      </c>
    </row>
    <row r="4482" spans="1:14" x14ac:dyDescent="0.3">
      <c r="A4482" t="s">
        <v>7097</v>
      </c>
      <c r="B4482">
        <v>541019</v>
      </c>
      <c r="C4482" t="s">
        <v>7118</v>
      </c>
      <c r="D4482" s="11">
        <v>46041</v>
      </c>
      <c r="E4482" t="s">
        <v>7466</v>
      </c>
      <c r="F4482" t="s">
        <v>5909</v>
      </c>
      <c r="G4482" t="s">
        <v>2788</v>
      </c>
      <c r="H4482" t="str">
        <f>IF(_xlfn.XLOOKUP(E4482,LD_01[DOCUMENTO],LD_01[REVISÃO])=F4482,"VIGENTE","OBSOLETO")</f>
        <v>VIGENTE</v>
      </c>
      <c r="I4482" t="s">
        <v>7477</v>
      </c>
      <c r="J4482" t="s">
        <v>5915</v>
      </c>
      <c r="K4482" t="str">
        <f t="shared" si="261"/>
        <v>MSV-163MS-373-385</v>
      </c>
      <c r="L4482" t="str">
        <f>_xlfn.XLOOKUP(E4482,LD_PROJETOS!A:A,LD_PROJETOS!H:H)</f>
        <v>TO</v>
      </c>
      <c r="M4482" t="str">
        <f t="shared" si="262"/>
        <v/>
      </c>
      <c r="N4482" t="str">
        <f t="shared" si="263"/>
        <v>C:\Users\luis.nunes\OneDrive - ATERPA\00.SERVIDOR\SALA TÉCNICA\00.PROJETOS\02.DOCUMENTOS\ANO 02\MSV-163MS-373-385\TO</v>
      </c>
    </row>
    <row r="4483" spans="1:14" x14ac:dyDescent="0.3">
      <c r="A4483" t="s">
        <v>7098</v>
      </c>
      <c r="B4483">
        <v>8847091</v>
      </c>
      <c r="C4483" t="s">
        <v>7118</v>
      </c>
      <c r="D4483" s="11">
        <v>46041</v>
      </c>
      <c r="E4483" t="s">
        <v>7467</v>
      </c>
      <c r="F4483" t="s">
        <v>5909</v>
      </c>
      <c r="G4483" t="s">
        <v>2787</v>
      </c>
      <c r="H4483" t="str">
        <f>IF(_xlfn.XLOOKUP(E4483,LD_01[DOCUMENTO],LD_01[REVISÃO])=F4483,"VIGENTE","OBSOLETO")</f>
        <v>VIGENTE</v>
      </c>
      <c r="I4483" t="s">
        <v>7477</v>
      </c>
      <c r="J4483" t="s">
        <v>5915</v>
      </c>
      <c r="K4483" t="str">
        <f t="shared" si="261"/>
        <v>MSV-163MS-373-385</v>
      </c>
      <c r="L4483" t="str">
        <f>_xlfn.XLOOKUP(E4483,LD_PROJETOS!A:A,LD_PROJETOS!H:H)</f>
        <v>TO</v>
      </c>
      <c r="M4483" t="str">
        <f t="shared" si="262"/>
        <v/>
      </c>
      <c r="N4483" t="str">
        <f t="shared" si="263"/>
        <v>C:\Users\luis.nunes\OneDrive - ATERPA\00.SERVIDOR\SALA TÉCNICA\00.PROJETOS\02.DOCUMENTOS\ANO 02\MSV-163MS-373-385\TO</v>
      </c>
    </row>
    <row r="4484" spans="1:14" x14ac:dyDescent="0.3">
      <c r="A4484" t="s">
        <v>7099</v>
      </c>
      <c r="B4484">
        <v>541313</v>
      </c>
      <c r="C4484" t="s">
        <v>7118</v>
      </c>
      <c r="D4484" s="11">
        <v>46041</v>
      </c>
      <c r="E4484" t="s">
        <v>7467</v>
      </c>
      <c r="F4484" t="s">
        <v>5909</v>
      </c>
      <c r="G4484" t="s">
        <v>2788</v>
      </c>
      <c r="H4484" t="str">
        <f>IF(_xlfn.XLOOKUP(E4484,LD_01[DOCUMENTO],LD_01[REVISÃO])=F4484,"VIGENTE","OBSOLETO")</f>
        <v>VIGENTE</v>
      </c>
      <c r="I4484" t="s">
        <v>7477</v>
      </c>
      <c r="J4484" t="s">
        <v>5915</v>
      </c>
      <c r="K4484" t="str">
        <f t="shared" si="261"/>
        <v>MSV-163MS-373-385</v>
      </c>
      <c r="L4484" t="str">
        <f>_xlfn.XLOOKUP(E4484,LD_PROJETOS!A:A,LD_PROJETOS!H:H)</f>
        <v>TO</v>
      </c>
      <c r="M4484" t="str">
        <f t="shared" si="262"/>
        <v/>
      </c>
      <c r="N4484" t="str">
        <f t="shared" si="263"/>
        <v>C:\Users\luis.nunes\OneDrive - ATERPA\00.SERVIDOR\SALA TÉCNICA\00.PROJETOS\02.DOCUMENTOS\ANO 02\MSV-163MS-373-385\TO</v>
      </c>
    </row>
    <row r="4485" spans="1:14" x14ac:dyDescent="0.3">
      <c r="A4485" t="s">
        <v>7100</v>
      </c>
      <c r="B4485">
        <v>8859273</v>
      </c>
      <c r="C4485" t="s">
        <v>7118</v>
      </c>
      <c r="D4485" s="11">
        <v>46041</v>
      </c>
      <c r="E4485" t="s">
        <v>7468</v>
      </c>
      <c r="F4485" t="s">
        <v>5909</v>
      </c>
      <c r="G4485" t="s">
        <v>2787</v>
      </c>
      <c r="H4485" t="str">
        <f>IF(_xlfn.XLOOKUP(E4485,LD_01[DOCUMENTO],LD_01[REVISÃO])=F4485,"VIGENTE","OBSOLETO")</f>
        <v>VIGENTE</v>
      </c>
      <c r="I4485" t="s">
        <v>7477</v>
      </c>
      <c r="J4485" t="s">
        <v>5915</v>
      </c>
      <c r="K4485" t="str">
        <f t="shared" si="261"/>
        <v>MSV-163MS-373-385</v>
      </c>
      <c r="L4485" t="str">
        <f>_xlfn.XLOOKUP(E4485,LD_PROJETOS!A:A,LD_PROJETOS!H:H)</f>
        <v>TO</v>
      </c>
      <c r="M4485" t="str">
        <f t="shared" si="262"/>
        <v/>
      </c>
      <c r="N4485" t="str">
        <f t="shared" si="263"/>
        <v>C:\Users\luis.nunes\OneDrive - ATERPA\00.SERVIDOR\SALA TÉCNICA\00.PROJETOS\02.DOCUMENTOS\ANO 02\MSV-163MS-373-385\TO</v>
      </c>
    </row>
    <row r="4486" spans="1:14" x14ac:dyDescent="0.3">
      <c r="A4486" t="s">
        <v>7101</v>
      </c>
      <c r="B4486">
        <v>665378</v>
      </c>
      <c r="C4486" t="s">
        <v>7118</v>
      </c>
      <c r="D4486" s="11">
        <v>46041</v>
      </c>
      <c r="E4486" t="s">
        <v>7468</v>
      </c>
      <c r="F4486" t="s">
        <v>5909</v>
      </c>
      <c r="G4486" t="s">
        <v>2788</v>
      </c>
      <c r="H4486" t="str">
        <f>IF(_xlfn.XLOOKUP(E4486,LD_01[DOCUMENTO],LD_01[REVISÃO])=F4486,"VIGENTE","OBSOLETO")</f>
        <v>VIGENTE</v>
      </c>
      <c r="I4486" t="s">
        <v>7477</v>
      </c>
      <c r="J4486" t="s">
        <v>5915</v>
      </c>
      <c r="K4486" t="str">
        <f t="shared" si="261"/>
        <v>MSV-163MS-373-385</v>
      </c>
      <c r="L4486" t="str">
        <f>_xlfn.XLOOKUP(E4486,LD_PROJETOS!A:A,LD_PROJETOS!H:H)</f>
        <v>TO</v>
      </c>
      <c r="M4486" t="str">
        <f t="shared" si="262"/>
        <v/>
      </c>
      <c r="N4486" t="str">
        <f t="shared" si="263"/>
        <v>C:\Users\luis.nunes\OneDrive - ATERPA\00.SERVIDOR\SALA TÉCNICA\00.PROJETOS\02.DOCUMENTOS\ANO 02\MSV-163MS-373-385\TO</v>
      </c>
    </row>
    <row r="4487" spans="1:14" x14ac:dyDescent="0.3">
      <c r="A4487" t="s">
        <v>7102</v>
      </c>
      <c r="B4487">
        <v>8856383</v>
      </c>
      <c r="C4487" t="s">
        <v>7118</v>
      </c>
      <c r="D4487" s="11">
        <v>46041</v>
      </c>
      <c r="E4487" t="s">
        <v>7469</v>
      </c>
      <c r="F4487" t="s">
        <v>5909</v>
      </c>
      <c r="G4487" t="s">
        <v>2787</v>
      </c>
      <c r="H4487" t="str">
        <f>IF(_xlfn.XLOOKUP(E4487,LD_01[DOCUMENTO],LD_01[REVISÃO])=F4487,"VIGENTE","OBSOLETO")</f>
        <v>VIGENTE</v>
      </c>
      <c r="I4487" t="s">
        <v>7477</v>
      </c>
      <c r="J4487" t="s">
        <v>5915</v>
      </c>
      <c r="K4487" t="str">
        <f t="shared" si="261"/>
        <v>MSV-163MS-373-385</v>
      </c>
      <c r="L4487" t="str">
        <f>_xlfn.XLOOKUP(E4487,LD_PROJETOS!A:A,LD_PROJETOS!H:H)</f>
        <v>TO</v>
      </c>
      <c r="M4487" t="str">
        <f t="shared" si="262"/>
        <v/>
      </c>
      <c r="N4487" t="str">
        <f t="shared" si="263"/>
        <v>C:\Users\luis.nunes\OneDrive - ATERPA\00.SERVIDOR\SALA TÉCNICA\00.PROJETOS\02.DOCUMENTOS\ANO 02\MSV-163MS-373-385\TO</v>
      </c>
    </row>
    <row r="4488" spans="1:14" x14ac:dyDescent="0.3">
      <c r="A4488" t="s">
        <v>7103</v>
      </c>
      <c r="B4488">
        <v>628718</v>
      </c>
      <c r="C4488" t="s">
        <v>7118</v>
      </c>
      <c r="D4488" s="11">
        <v>46041</v>
      </c>
      <c r="E4488" t="s">
        <v>7469</v>
      </c>
      <c r="F4488" t="s">
        <v>5909</v>
      </c>
      <c r="G4488" t="s">
        <v>2788</v>
      </c>
      <c r="H4488" t="str">
        <f>IF(_xlfn.XLOOKUP(E4488,LD_01[DOCUMENTO],LD_01[REVISÃO])=F4488,"VIGENTE","OBSOLETO")</f>
        <v>VIGENTE</v>
      </c>
      <c r="I4488" t="s">
        <v>7477</v>
      </c>
      <c r="J4488" t="s">
        <v>5915</v>
      </c>
      <c r="K4488" t="str">
        <f t="shared" si="261"/>
        <v>MSV-163MS-373-385</v>
      </c>
      <c r="L4488" t="str">
        <f>_xlfn.XLOOKUP(E4488,LD_PROJETOS!A:A,LD_PROJETOS!H:H)</f>
        <v>TO</v>
      </c>
      <c r="M4488" t="str">
        <f t="shared" si="262"/>
        <v/>
      </c>
      <c r="N4488" t="str">
        <f t="shared" si="263"/>
        <v>C:\Users\luis.nunes\OneDrive - ATERPA\00.SERVIDOR\SALA TÉCNICA\00.PROJETOS\02.DOCUMENTOS\ANO 02\MSV-163MS-373-385\TO</v>
      </c>
    </row>
    <row r="4489" spans="1:14" x14ac:dyDescent="0.3">
      <c r="A4489" t="s">
        <v>7104</v>
      </c>
      <c r="B4489">
        <v>8856707</v>
      </c>
      <c r="C4489" t="s">
        <v>7118</v>
      </c>
      <c r="D4489" s="11">
        <v>46041</v>
      </c>
      <c r="E4489" t="s">
        <v>7470</v>
      </c>
      <c r="F4489" t="s">
        <v>5909</v>
      </c>
      <c r="G4489" t="s">
        <v>2787</v>
      </c>
      <c r="H4489" t="str">
        <f>IF(_xlfn.XLOOKUP(E4489,LD_01[DOCUMENTO],LD_01[REVISÃO])=F4489,"VIGENTE","OBSOLETO")</f>
        <v>VIGENTE</v>
      </c>
      <c r="I4489" t="s">
        <v>7477</v>
      </c>
      <c r="J4489" t="s">
        <v>5915</v>
      </c>
      <c r="K4489" t="str">
        <f t="shared" si="261"/>
        <v>MSV-163MS-373-385</v>
      </c>
      <c r="L4489" t="str">
        <f>_xlfn.XLOOKUP(E4489,LD_PROJETOS!A:A,LD_PROJETOS!H:H)</f>
        <v>TO</v>
      </c>
      <c r="M4489" t="str">
        <f t="shared" si="262"/>
        <v/>
      </c>
      <c r="N4489" t="str">
        <f t="shared" si="263"/>
        <v>C:\Users\luis.nunes\OneDrive - ATERPA\00.SERVIDOR\SALA TÉCNICA\00.PROJETOS\02.DOCUMENTOS\ANO 02\MSV-163MS-373-385\TO</v>
      </c>
    </row>
    <row r="4490" spans="1:14" x14ac:dyDescent="0.3">
      <c r="A4490" t="s">
        <v>7105</v>
      </c>
      <c r="B4490">
        <v>592413</v>
      </c>
      <c r="C4490" t="s">
        <v>7118</v>
      </c>
      <c r="D4490" s="11">
        <v>46041</v>
      </c>
      <c r="E4490" t="s">
        <v>7470</v>
      </c>
      <c r="F4490" t="s">
        <v>5909</v>
      </c>
      <c r="G4490" t="s">
        <v>2788</v>
      </c>
      <c r="H4490" t="str">
        <f>IF(_xlfn.XLOOKUP(E4490,LD_01[DOCUMENTO],LD_01[REVISÃO])=F4490,"VIGENTE","OBSOLETO")</f>
        <v>VIGENTE</v>
      </c>
      <c r="I4490" t="s">
        <v>7477</v>
      </c>
      <c r="J4490" t="s">
        <v>5915</v>
      </c>
      <c r="K4490" t="str">
        <f t="shared" si="261"/>
        <v>MSV-163MS-373-385</v>
      </c>
      <c r="L4490" t="str">
        <f>_xlfn.XLOOKUP(E4490,LD_PROJETOS!A:A,LD_PROJETOS!H:H)</f>
        <v>TO</v>
      </c>
      <c r="M4490" t="str">
        <f t="shared" si="262"/>
        <v/>
      </c>
      <c r="N4490" t="str">
        <f t="shared" si="263"/>
        <v>C:\Users\luis.nunes\OneDrive - ATERPA\00.SERVIDOR\SALA TÉCNICA\00.PROJETOS\02.DOCUMENTOS\ANO 02\MSV-163MS-373-385\TO</v>
      </c>
    </row>
    <row r="4491" spans="1:14" x14ac:dyDescent="0.3">
      <c r="A4491" t="s">
        <v>7106</v>
      </c>
      <c r="B4491">
        <v>8854747</v>
      </c>
      <c r="C4491" t="s">
        <v>7118</v>
      </c>
      <c r="D4491" s="11">
        <v>46041</v>
      </c>
      <c r="E4491" t="s">
        <v>7471</v>
      </c>
      <c r="F4491" t="s">
        <v>5909</v>
      </c>
      <c r="G4491" t="s">
        <v>2787</v>
      </c>
      <c r="H4491" t="str">
        <f>IF(_xlfn.XLOOKUP(E4491,LD_01[DOCUMENTO],LD_01[REVISÃO])=F4491,"VIGENTE","OBSOLETO")</f>
        <v>VIGENTE</v>
      </c>
      <c r="I4491" t="s">
        <v>7477</v>
      </c>
      <c r="J4491" t="s">
        <v>5915</v>
      </c>
      <c r="K4491" t="str">
        <f t="shared" si="261"/>
        <v>MSV-163MS-373-385</v>
      </c>
      <c r="L4491" t="str">
        <f>_xlfn.XLOOKUP(E4491,LD_PROJETOS!A:A,LD_PROJETOS!H:H)</f>
        <v>TO</v>
      </c>
      <c r="M4491" t="str">
        <f t="shared" si="262"/>
        <v/>
      </c>
      <c r="N4491" t="str">
        <f t="shared" si="263"/>
        <v>C:\Users\luis.nunes\OneDrive - ATERPA\00.SERVIDOR\SALA TÉCNICA\00.PROJETOS\02.DOCUMENTOS\ANO 02\MSV-163MS-373-385\TO</v>
      </c>
    </row>
    <row r="4492" spans="1:14" x14ac:dyDescent="0.3">
      <c r="A4492" t="s">
        <v>7107</v>
      </c>
      <c r="B4492">
        <v>595358</v>
      </c>
      <c r="C4492" t="s">
        <v>7118</v>
      </c>
      <c r="D4492" s="11">
        <v>46041</v>
      </c>
      <c r="E4492" t="s">
        <v>7471</v>
      </c>
      <c r="F4492" t="s">
        <v>5909</v>
      </c>
      <c r="G4492" t="s">
        <v>2788</v>
      </c>
      <c r="H4492" t="str">
        <f>IF(_xlfn.XLOOKUP(E4492,LD_01[DOCUMENTO],LD_01[REVISÃO])=F4492,"VIGENTE","OBSOLETO")</f>
        <v>VIGENTE</v>
      </c>
      <c r="I4492" t="s">
        <v>7477</v>
      </c>
      <c r="J4492" t="s">
        <v>5915</v>
      </c>
      <c r="K4492" t="str">
        <f t="shared" ref="K4492:K4502" si="264">"MSV-163MS-"&amp;I4492</f>
        <v>MSV-163MS-373-385</v>
      </c>
      <c r="L4492" t="str">
        <f>_xlfn.XLOOKUP(E4492,LD_PROJETOS!A:A,LD_PROJETOS!H:H)</f>
        <v>TO</v>
      </c>
      <c r="M4492" t="str">
        <f t="shared" ref="M4492:M4502" si="265">IF(H4492&lt;&gt;"OBSOLETO","",H4492)</f>
        <v/>
      </c>
      <c r="N4492" t="str">
        <f t="shared" ref="N4492:N4502" si="266">_xlfn.TEXTJOIN("\",TRUE,J4492:M4492)</f>
        <v>C:\Users\luis.nunes\OneDrive - ATERPA\00.SERVIDOR\SALA TÉCNICA\00.PROJETOS\02.DOCUMENTOS\ANO 02\MSV-163MS-373-385\TO</v>
      </c>
    </row>
    <row r="4493" spans="1:14" x14ac:dyDescent="0.3">
      <c r="A4493" t="s">
        <v>7108</v>
      </c>
      <c r="B4493">
        <v>8845259</v>
      </c>
      <c r="C4493" t="s">
        <v>7118</v>
      </c>
      <c r="D4493" s="11">
        <v>46041</v>
      </c>
      <c r="E4493" t="s">
        <v>7472</v>
      </c>
      <c r="F4493" t="s">
        <v>5909</v>
      </c>
      <c r="G4493" t="s">
        <v>2787</v>
      </c>
      <c r="H4493" t="str">
        <f>IF(_xlfn.XLOOKUP(E4493,LD_01[DOCUMENTO],LD_01[REVISÃO])=F4493,"VIGENTE","OBSOLETO")</f>
        <v>VIGENTE</v>
      </c>
      <c r="I4493" t="s">
        <v>7477</v>
      </c>
      <c r="J4493" t="s">
        <v>5915</v>
      </c>
      <c r="K4493" t="str">
        <f t="shared" si="264"/>
        <v>MSV-163MS-373-385</v>
      </c>
      <c r="L4493" t="str">
        <f>_xlfn.XLOOKUP(E4493,LD_PROJETOS!A:A,LD_PROJETOS!H:H)</f>
        <v>TO</v>
      </c>
      <c r="M4493" t="str">
        <f t="shared" si="265"/>
        <v/>
      </c>
      <c r="N4493" t="str">
        <f t="shared" si="266"/>
        <v>C:\Users\luis.nunes\OneDrive - ATERPA\00.SERVIDOR\SALA TÉCNICA\00.PROJETOS\02.DOCUMENTOS\ANO 02\MSV-163MS-373-385\TO</v>
      </c>
    </row>
    <row r="4494" spans="1:14" x14ac:dyDescent="0.3">
      <c r="A4494" t="s">
        <v>7109</v>
      </c>
      <c r="B4494">
        <v>691620</v>
      </c>
      <c r="C4494" t="s">
        <v>7118</v>
      </c>
      <c r="D4494" s="11">
        <v>46041</v>
      </c>
      <c r="E4494" t="s">
        <v>7472</v>
      </c>
      <c r="F4494" t="s">
        <v>5909</v>
      </c>
      <c r="G4494" t="s">
        <v>2788</v>
      </c>
      <c r="H4494" t="str">
        <f>IF(_xlfn.XLOOKUP(E4494,LD_01[DOCUMENTO],LD_01[REVISÃO])=F4494,"VIGENTE","OBSOLETO")</f>
        <v>VIGENTE</v>
      </c>
      <c r="I4494" t="s">
        <v>7477</v>
      </c>
      <c r="J4494" t="s">
        <v>5915</v>
      </c>
      <c r="K4494" t="str">
        <f t="shared" si="264"/>
        <v>MSV-163MS-373-385</v>
      </c>
      <c r="L4494" t="str">
        <f>_xlfn.XLOOKUP(E4494,LD_PROJETOS!A:A,LD_PROJETOS!H:H)</f>
        <v>TO</v>
      </c>
      <c r="M4494" t="str">
        <f t="shared" si="265"/>
        <v/>
      </c>
      <c r="N4494" t="str">
        <f t="shared" si="266"/>
        <v>C:\Users\luis.nunes\OneDrive - ATERPA\00.SERVIDOR\SALA TÉCNICA\00.PROJETOS\02.DOCUMENTOS\ANO 02\MSV-163MS-373-385\TO</v>
      </c>
    </row>
    <row r="4495" spans="1:14" x14ac:dyDescent="0.3">
      <c r="A4495" t="s">
        <v>7110</v>
      </c>
      <c r="B4495">
        <v>8862047</v>
      </c>
      <c r="C4495" t="s">
        <v>7118</v>
      </c>
      <c r="D4495" s="11">
        <v>46041</v>
      </c>
      <c r="E4495" t="s">
        <v>7473</v>
      </c>
      <c r="F4495" t="s">
        <v>5909</v>
      </c>
      <c r="G4495" t="s">
        <v>2787</v>
      </c>
      <c r="H4495" t="str">
        <f>IF(_xlfn.XLOOKUP(E4495,LD_01[DOCUMENTO],LD_01[REVISÃO])=F4495,"VIGENTE","OBSOLETO")</f>
        <v>VIGENTE</v>
      </c>
      <c r="I4495" t="s">
        <v>7477</v>
      </c>
      <c r="J4495" t="s">
        <v>5915</v>
      </c>
      <c r="K4495" t="str">
        <f t="shared" si="264"/>
        <v>MSV-163MS-373-385</v>
      </c>
      <c r="L4495" t="str">
        <f>_xlfn.XLOOKUP(E4495,LD_PROJETOS!A:A,LD_PROJETOS!H:H)</f>
        <v>TO</v>
      </c>
      <c r="M4495" t="str">
        <f t="shared" si="265"/>
        <v/>
      </c>
      <c r="N4495" t="str">
        <f t="shared" si="266"/>
        <v>C:\Users\luis.nunes\OneDrive - ATERPA\00.SERVIDOR\SALA TÉCNICA\00.PROJETOS\02.DOCUMENTOS\ANO 02\MSV-163MS-373-385\TO</v>
      </c>
    </row>
    <row r="4496" spans="1:14" x14ac:dyDescent="0.3">
      <c r="A4496" t="s">
        <v>7111</v>
      </c>
      <c r="B4496">
        <v>608114</v>
      </c>
      <c r="C4496" t="s">
        <v>7118</v>
      </c>
      <c r="D4496" s="11">
        <v>46041</v>
      </c>
      <c r="E4496" t="s">
        <v>7473</v>
      </c>
      <c r="F4496" t="s">
        <v>5909</v>
      </c>
      <c r="G4496" t="s">
        <v>2788</v>
      </c>
      <c r="H4496" t="str">
        <f>IF(_xlfn.XLOOKUP(E4496,LD_01[DOCUMENTO],LD_01[REVISÃO])=F4496,"VIGENTE","OBSOLETO")</f>
        <v>VIGENTE</v>
      </c>
      <c r="I4496" t="s">
        <v>7477</v>
      </c>
      <c r="J4496" t="s">
        <v>5915</v>
      </c>
      <c r="K4496" t="str">
        <f t="shared" si="264"/>
        <v>MSV-163MS-373-385</v>
      </c>
      <c r="L4496" t="str">
        <f>_xlfn.XLOOKUP(E4496,LD_PROJETOS!A:A,LD_PROJETOS!H:H)</f>
        <v>TO</v>
      </c>
      <c r="M4496" t="str">
        <f t="shared" si="265"/>
        <v/>
      </c>
      <c r="N4496" t="str">
        <f t="shared" si="266"/>
        <v>C:\Users\luis.nunes\OneDrive - ATERPA\00.SERVIDOR\SALA TÉCNICA\00.PROJETOS\02.DOCUMENTOS\ANO 02\MSV-163MS-373-385\TO</v>
      </c>
    </row>
    <row r="4497" spans="1:14" x14ac:dyDescent="0.3">
      <c r="A4497" t="s">
        <v>7112</v>
      </c>
      <c r="B4497">
        <v>8844641</v>
      </c>
      <c r="C4497" t="s">
        <v>7118</v>
      </c>
      <c r="D4497" s="11">
        <v>46041</v>
      </c>
      <c r="E4497" t="s">
        <v>7474</v>
      </c>
      <c r="F4497" t="s">
        <v>5907</v>
      </c>
      <c r="G4497" t="s">
        <v>2787</v>
      </c>
      <c r="H4497" t="str">
        <f>IF(_xlfn.XLOOKUP(E4497,LD_01[DOCUMENTO],LD_01[REVISÃO])=F4497,"VIGENTE","OBSOLETO")</f>
        <v>VIGENTE</v>
      </c>
      <c r="I4497" t="s">
        <v>7477</v>
      </c>
      <c r="J4497" t="s">
        <v>5915</v>
      </c>
      <c r="K4497" t="str">
        <f t="shared" si="264"/>
        <v>MSV-163MS-373-385</v>
      </c>
      <c r="L4497" t="str">
        <f>_xlfn.XLOOKUP(E4497,LD_PROJETOS!A:A,LD_PROJETOS!H:H)</f>
        <v>TO</v>
      </c>
      <c r="M4497" t="str">
        <f t="shared" si="265"/>
        <v/>
      </c>
      <c r="N4497" t="str">
        <f t="shared" si="266"/>
        <v>C:\Users\luis.nunes\OneDrive - ATERPA\00.SERVIDOR\SALA TÉCNICA\00.PROJETOS\02.DOCUMENTOS\ANO 02\MSV-163MS-373-385\TO</v>
      </c>
    </row>
    <row r="4498" spans="1:14" x14ac:dyDescent="0.3">
      <c r="A4498" t="s">
        <v>7113</v>
      </c>
      <c r="B4498">
        <v>385842</v>
      </c>
      <c r="C4498" t="s">
        <v>7118</v>
      </c>
      <c r="D4498" s="11">
        <v>46041</v>
      </c>
      <c r="E4498" t="s">
        <v>7474</v>
      </c>
      <c r="F4498" t="s">
        <v>5907</v>
      </c>
      <c r="G4498" t="s">
        <v>2788</v>
      </c>
      <c r="H4498" t="str">
        <f>IF(_xlfn.XLOOKUP(E4498,LD_01[DOCUMENTO],LD_01[REVISÃO])=F4498,"VIGENTE","OBSOLETO")</f>
        <v>VIGENTE</v>
      </c>
      <c r="I4498" t="s">
        <v>7477</v>
      </c>
      <c r="J4498" t="s">
        <v>5915</v>
      </c>
      <c r="K4498" t="str">
        <f t="shared" si="264"/>
        <v>MSV-163MS-373-385</v>
      </c>
      <c r="L4498" t="str">
        <f>_xlfn.XLOOKUP(E4498,LD_PROJETOS!A:A,LD_PROJETOS!H:H)</f>
        <v>TO</v>
      </c>
      <c r="M4498" t="str">
        <f t="shared" si="265"/>
        <v/>
      </c>
      <c r="N4498" t="str">
        <f t="shared" si="266"/>
        <v>C:\Users\luis.nunes\OneDrive - ATERPA\00.SERVIDOR\SALA TÉCNICA\00.PROJETOS\02.DOCUMENTOS\ANO 02\MSV-163MS-373-385\TO</v>
      </c>
    </row>
    <row r="4499" spans="1:14" x14ac:dyDescent="0.3">
      <c r="A4499" t="s">
        <v>7114</v>
      </c>
      <c r="B4499">
        <v>5743971</v>
      </c>
      <c r="C4499" t="s">
        <v>7118</v>
      </c>
      <c r="D4499" s="11">
        <v>46041</v>
      </c>
      <c r="E4499" t="s">
        <v>7475</v>
      </c>
      <c r="F4499" t="s">
        <v>5907</v>
      </c>
      <c r="G4499" t="s">
        <v>3477</v>
      </c>
      <c r="H4499" t="str">
        <f>IF(_xlfn.XLOOKUP(E4499,LD_01[DOCUMENTO],LD_01[REVISÃO])=F4499,"VIGENTE","OBSOLETO")</f>
        <v>VIGENTE</v>
      </c>
      <c r="I4499" t="s">
        <v>7477</v>
      </c>
      <c r="J4499" t="s">
        <v>5915</v>
      </c>
      <c r="K4499" t="str">
        <f t="shared" si="264"/>
        <v>MSV-163MS-373-385</v>
      </c>
      <c r="L4499" t="str">
        <f>_xlfn.XLOOKUP(E4499,LD_PROJETOS!A:A,LD_PROJETOS!H:H)</f>
        <v>TO</v>
      </c>
      <c r="M4499" t="str">
        <f t="shared" si="265"/>
        <v/>
      </c>
      <c r="N4499" t="str">
        <f t="shared" si="266"/>
        <v>C:\Users\luis.nunes\OneDrive - ATERPA\00.SERVIDOR\SALA TÉCNICA\00.PROJETOS\02.DOCUMENTOS\ANO 02\MSV-163MS-373-385\TO</v>
      </c>
    </row>
    <row r="4500" spans="1:14" x14ac:dyDescent="0.3">
      <c r="A4500" t="s">
        <v>7115</v>
      </c>
      <c r="B4500">
        <v>97298616</v>
      </c>
      <c r="C4500" t="s">
        <v>7118</v>
      </c>
      <c r="D4500" s="11">
        <v>46041</v>
      </c>
      <c r="E4500" t="s">
        <v>7475</v>
      </c>
      <c r="F4500" t="s">
        <v>5907</v>
      </c>
      <c r="G4500" t="s">
        <v>2788</v>
      </c>
      <c r="H4500" t="str">
        <f>IF(_xlfn.XLOOKUP(E4500,LD_01[DOCUMENTO],LD_01[REVISÃO])=F4500,"VIGENTE","OBSOLETO")</f>
        <v>VIGENTE</v>
      </c>
      <c r="I4500" t="s">
        <v>7477</v>
      </c>
      <c r="J4500" t="s">
        <v>5915</v>
      </c>
      <c r="K4500" t="str">
        <f t="shared" si="264"/>
        <v>MSV-163MS-373-385</v>
      </c>
      <c r="L4500" t="str">
        <f>_xlfn.XLOOKUP(E4500,LD_PROJETOS!A:A,LD_PROJETOS!H:H)</f>
        <v>TO</v>
      </c>
      <c r="M4500" t="str">
        <f t="shared" si="265"/>
        <v/>
      </c>
      <c r="N4500" t="str">
        <f t="shared" si="266"/>
        <v>C:\Users\luis.nunes\OneDrive - ATERPA\00.SERVIDOR\SALA TÉCNICA\00.PROJETOS\02.DOCUMENTOS\ANO 02\MSV-163MS-373-385\TO</v>
      </c>
    </row>
    <row r="4501" spans="1:14" x14ac:dyDescent="0.3">
      <c r="A4501" t="s">
        <v>7116</v>
      </c>
      <c r="B4501">
        <v>39238023</v>
      </c>
      <c r="C4501" t="s">
        <v>7118</v>
      </c>
      <c r="D4501" s="11">
        <v>46041</v>
      </c>
      <c r="E4501" t="s">
        <v>7476</v>
      </c>
      <c r="F4501" t="s">
        <v>5907</v>
      </c>
      <c r="G4501" t="s">
        <v>3477</v>
      </c>
      <c r="H4501" t="str">
        <f>IF(_xlfn.XLOOKUP(E4501,LD_01[DOCUMENTO],LD_01[REVISÃO])=F4501,"VIGENTE","OBSOLETO")</f>
        <v>VIGENTE</v>
      </c>
      <c r="I4501" t="s">
        <v>7477</v>
      </c>
      <c r="J4501" t="s">
        <v>5915</v>
      </c>
      <c r="K4501" t="str">
        <f t="shared" si="264"/>
        <v>MSV-163MS-373-385</v>
      </c>
      <c r="L4501" t="str">
        <f>_xlfn.XLOOKUP(E4501,LD_PROJETOS!A:A,LD_PROJETOS!H:H)</f>
        <v>TR</v>
      </c>
      <c r="M4501" t="str">
        <f t="shared" si="265"/>
        <v/>
      </c>
      <c r="N4501" t="str">
        <f t="shared" si="266"/>
        <v>C:\Users\luis.nunes\OneDrive - ATERPA\00.SERVIDOR\SALA TÉCNICA\00.PROJETOS\02.DOCUMENTOS\ANO 02\MSV-163MS-373-385\TR</v>
      </c>
    </row>
    <row r="4502" spans="1:14" x14ac:dyDescent="0.3">
      <c r="A4502" t="s">
        <v>7117</v>
      </c>
      <c r="B4502">
        <v>21222136</v>
      </c>
      <c r="C4502" t="s">
        <v>7118</v>
      </c>
      <c r="D4502" s="11">
        <v>46041</v>
      </c>
      <c r="E4502" t="s">
        <v>7476</v>
      </c>
      <c r="F4502" t="s">
        <v>5907</v>
      </c>
      <c r="G4502" t="s">
        <v>2788</v>
      </c>
      <c r="H4502" t="str">
        <f>IF(_xlfn.XLOOKUP(E4502,LD_01[DOCUMENTO],LD_01[REVISÃO])=F4502,"VIGENTE","OBSOLETO")</f>
        <v>VIGENTE</v>
      </c>
      <c r="I4502" t="s">
        <v>7477</v>
      </c>
      <c r="J4502" t="s">
        <v>5915</v>
      </c>
      <c r="K4502" t="str">
        <f t="shared" si="264"/>
        <v>MSV-163MS-373-385</v>
      </c>
      <c r="L4502" t="str">
        <f>_xlfn.XLOOKUP(E4502,LD_PROJETOS!A:A,LD_PROJETOS!H:H)</f>
        <v>TR</v>
      </c>
      <c r="M4502" t="str">
        <f t="shared" si="265"/>
        <v/>
      </c>
      <c r="N4502" t="str">
        <f t="shared" si="266"/>
        <v>C:\Users\luis.nunes\OneDrive - ATERPA\00.SERVIDOR\SALA TÉCNICA\00.PROJETOS\02.DOCUMENTOS\ANO 02\MSV-163MS-373-385\TR</v>
      </c>
    </row>
    <row r="4503" spans="1:14" x14ac:dyDescent="0.3">
      <c r="A4503" t="s">
        <v>7575</v>
      </c>
      <c r="E4503" t="s">
        <v>7557</v>
      </c>
      <c r="F4503" s="16">
        <v>2025</v>
      </c>
      <c r="G4503" t="s">
        <v>2788</v>
      </c>
      <c r="H4503" t="str">
        <f>IF(_xlfn.XLOOKUP(E4503,LD_01[DOCUMENTO],LD_01[REVISÃO])=F4503,"VIGENTE","OBSOLETO")</f>
        <v>VIGENTE</v>
      </c>
      <c r="I4503" t="s">
        <v>7560</v>
      </c>
      <c r="K4503" t="str">
        <f t="shared" ref="K4503:K4515" si="267">"MSV-163MS-"&amp;I4503</f>
        <v>MSV-163MS-AMBIENTAL</v>
      </c>
      <c r="L4503" t="str">
        <f>_xlfn.XLOOKUP(E4503,LD_PROJETOS!A:A,LD_PROJETOS!H:H)</f>
        <v>MA</v>
      </c>
      <c r="M4503" t="str">
        <f t="shared" ref="M4503:M4515" si="268">IF(H4503&lt;&gt;"OBSOLETO","",H4503)</f>
        <v/>
      </c>
      <c r="N4503" t="str">
        <f t="shared" ref="N4503:N4515" si="269">_xlfn.TEXTJOIN("\",TRUE,J4503:M4503)</f>
        <v>MSV-163MS-AMBIENTAL\MA</v>
      </c>
    </row>
    <row r="4504" spans="1:14" x14ac:dyDescent="0.3">
      <c r="A4504" t="s">
        <v>7576</v>
      </c>
      <c r="E4504" t="s">
        <v>7558</v>
      </c>
      <c r="F4504" s="16">
        <v>2026</v>
      </c>
      <c r="G4504" t="s">
        <v>2788</v>
      </c>
      <c r="H4504" t="str">
        <f>IF(_xlfn.XLOOKUP(E4504,LD_01[DOCUMENTO],LD_01[REVISÃO])=F4504,"VIGENTE","OBSOLETO")</f>
        <v>VIGENTE</v>
      </c>
      <c r="I4504" t="s">
        <v>7560</v>
      </c>
      <c r="K4504" t="str">
        <f t="shared" si="267"/>
        <v>MSV-163MS-AMBIENTAL</v>
      </c>
      <c r="L4504" t="str">
        <f>_xlfn.XLOOKUP(E4504,LD_PROJETOS!A:A,LD_PROJETOS!H:H)</f>
        <v>MA</v>
      </c>
      <c r="M4504" t="str">
        <f t="shared" si="268"/>
        <v/>
      </c>
      <c r="N4504" t="str">
        <f t="shared" si="269"/>
        <v>MSV-163MS-AMBIENTAL\MA</v>
      </c>
    </row>
    <row r="4505" spans="1:14" x14ac:dyDescent="0.3">
      <c r="A4505" t="s">
        <v>7577</v>
      </c>
      <c r="E4505" t="s">
        <v>7546</v>
      </c>
      <c r="F4505" s="16">
        <v>2025</v>
      </c>
      <c r="G4505" t="s">
        <v>2788</v>
      </c>
      <c r="H4505" t="str">
        <f>IF(_xlfn.XLOOKUP(E4505,LD_01[DOCUMENTO],LD_01[REVISÃO])=F4505,"VIGENTE","OBSOLETO")</f>
        <v>VIGENTE</v>
      </c>
      <c r="I4505" t="s">
        <v>7560</v>
      </c>
      <c r="K4505" t="str">
        <f t="shared" si="267"/>
        <v>MSV-163MS-AMBIENTAL</v>
      </c>
      <c r="L4505" t="str">
        <f>_xlfn.XLOOKUP(E4505,LD_PROJETOS!A:A,LD_PROJETOS!H:H)</f>
        <v>MA</v>
      </c>
      <c r="M4505" t="str">
        <f t="shared" si="268"/>
        <v/>
      </c>
      <c r="N4505" t="str">
        <f t="shared" si="269"/>
        <v>MSV-163MS-AMBIENTAL\MA</v>
      </c>
    </row>
    <row r="4506" spans="1:14" x14ac:dyDescent="0.3">
      <c r="A4506" t="s">
        <v>7578</v>
      </c>
      <c r="E4506" t="s">
        <v>7547</v>
      </c>
      <c r="F4506" s="16" t="s">
        <v>7551</v>
      </c>
      <c r="G4506" t="s">
        <v>2788</v>
      </c>
      <c r="H4506" t="str">
        <f>IF(_xlfn.XLOOKUP(E4506,LD_01[DOCUMENTO],LD_01[REVISÃO])=F4506,"VIGENTE","OBSOLETO")</f>
        <v>VIGENTE</v>
      </c>
      <c r="I4506" t="s">
        <v>7560</v>
      </c>
      <c r="K4506" t="str">
        <f t="shared" si="267"/>
        <v>MSV-163MS-AMBIENTAL</v>
      </c>
      <c r="L4506" t="str">
        <f>_xlfn.XLOOKUP(E4506,LD_PROJETOS!A:A,LD_PROJETOS!H:H)</f>
        <v>MA</v>
      </c>
      <c r="M4506" t="str">
        <f t="shared" si="268"/>
        <v/>
      </c>
      <c r="N4506" t="str">
        <f t="shared" si="269"/>
        <v>MSV-163MS-AMBIENTAL\MA</v>
      </c>
    </row>
    <row r="4507" spans="1:14" x14ac:dyDescent="0.3">
      <c r="A4507" t="s">
        <v>7579</v>
      </c>
      <c r="E4507" t="s">
        <v>7548</v>
      </c>
      <c r="F4507" s="16" t="s">
        <v>7552</v>
      </c>
      <c r="G4507" t="s">
        <v>2788</v>
      </c>
      <c r="H4507" t="str">
        <f>IF(_xlfn.XLOOKUP(E4507,LD_01[DOCUMENTO],LD_01[REVISÃO])=F4507,"VIGENTE","OBSOLETO")</f>
        <v>VIGENTE</v>
      </c>
      <c r="I4507" t="s">
        <v>7560</v>
      </c>
      <c r="K4507" t="str">
        <f t="shared" si="267"/>
        <v>MSV-163MS-AMBIENTAL</v>
      </c>
      <c r="L4507" t="str">
        <f>_xlfn.XLOOKUP(E4507,LD_PROJETOS!A:A,LD_PROJETOS!H:H)</f>
        <v>MA</v>
      </c>
      <c r="M4507" t="str">
        <f t="shared" si="268"/>
        <v/>
      </c>
      <c r="N4507" t="str">
        <f t="shared" si="269"/>
        <v>MSV-163MS-AMBIENTAL\MA</v>
      </c>
    </row>
    <row r="4508" spans="1:14" x14ac:dyDescent="0.3">
      <c r="A4508" t="s">
        <v>7580</v>
      </c>
      <c r="E4508" t="s">
        <v>7549</v>
      </c>
      <c r="F4508" s="16">
        <v>2026</v>
      </c>
      <c r="G4508" t="s">
        <v>2788</v>
      </c>
      <c r="H4508" t="str">
        <f>IF(_xlfn.XLOOKUP(E4508,LD_01[DOCUMENTO],LD_01[REVISÃO])=F4508,"VIGENTE","OBSOLETO")</f>
        <v>VIGENTE</v>
      </c>
      <c r="I4508" t="s">
        <v>7560</v>
      </c>
      <c r="K4508" t="str">
        <f t="shared" si="267"/>
        <v>MSV-163MS-AMBIENTAL</v>
      </c>
      <c r="L4508" t="str">
        <f>_xlfn.XLOOKUP(E4508,LD_PROJETOS!A:A,LD_PROJETOS!H:H)</f>
        <v>MA</v>
      </c>
      <c r="M4508" t="str">
        <f t="shared" si="268"/>
        <v/>
      </c>
      <c r="N4508" t="str">
        <f t="shared" si="269"/>
        <v>MSV-163MS-AMBIENTAL\MA</v>
      </c>
    </row>
    <row r="4509" spans="1:14" x14ac:dyDescent="0.3">
      <c r="A4509" t="s">
        <v>7581</v>
      </c>
      <c r="E4509" t="s">
        <v>7555</v>
      </c>
      <c r="F4509" s="16" t="s">
        <v>7552</v>
      </c>
      <c r="G4509" t="s">
        <v>2788</v>
      </c>
      <c r="H4509" t="str">
        <f>IF(_xlfn.XLOOKUP(E4509,LD_01[DOCUMENTO],LD_01[REVISÃO])=F4509,"VIGENTE","OBSOLETO")</f>
        <v>VIGENTE</v>
      </c>
      <c r="I4509" t="s">
        <v>7560</v>
      </c>
      <c r="K4509" t="str">
        <f t="shared" si="267"/>
        <v>MSV-163MS-AMBIENTAL</v>
      </c>
      <c r="L4509" t="str">
        <f>_xlfn.XLOOKUP(E4509,LD_PROJETOS!A:A,LD_PROJETOS!H:H)</f>
        <v>MA</v>
      </c>
      <c r="M4509" t="str">
        <f t="shared" si="268"/>
        <v/>
      </c>
      <c r="N4509" t="str">
        <f t="shared" si="269"/>
        <v>MSV-163MS-AMBIENTAL\MA</v>
      </c>
    </row>
    <row r="4510" spans="1:14" x14ac:dyDescent="0.3">
      <c r="A4510" t="s">
        <v>7582</v>
      </c>
      <c r="E4510" t="s">
        <v>7554</v>
      </c>
      <c r="F4510" s="16" t="s">
        <v>7551</v>
      </c>
      <c r="G4510" t="s">
        <v>2788</v>
      </c>
      <c r="H4510" t="str">
        <f>IF(_xlfn.XLOOKUP(E4510,LD_01[DOCUMENTO],LD_01[REVISÃO])=F4510,"VIGENTE","OBSOLETO")</f>
        <v>VIGENTE</v>
      </c>
      <c r="I4510" t="s">
        <v>7560</v>
      </c>
      <c r="K4510" t="str">
        <f t="shared" si="267"/>
        <v>MSV-163MS-AMBIENTAL</v>
      </c>
      <c r="L4510" t="str">
        <f>_xlfn.XLOOKUP(E4510,LD_PROJETOS!A:A,LD_PROJETOS!H:H)</f>
        <v>MA</v>
      </c>
      <c r="M4510" t="str">
        <f t="shared" si="268"/>
        <v/>
      </c>
      <c r="N4510" t="str">
        <f t="shared" si="269"/>
        <v>MSV-163MS-AMBIENTAL\MA</v>
      </c>
    </row>
    <row r="4511" spans="1:14" x14ac:dyDescent="0.3">
      <c r="A4511" t="s">
        <v>7583</v>
      </c>
      <c r="E4511" t="s">
        <v>7550</v>
      </c>
      <c r="F4511" s="16" t="s">
        <v>7553</v>
      </c>
      <c r="G4511" t="s">
        <v>2788</v>
      </c>
      <c r="H4511" t="str">
        <f>IF(_xlfn.XLOOKUP(E4511,LD_01[DOCUMENTO],LD_01[REVISÃO])=F4511,"VIGENTE","OBSOLETO")</f>
        <v>VIGENTE</v>
      </c>
      <c r="I4511" t="s">
        <v>7560</v>
      </c>
      <c r="K4511" t="str">
        <f t="shared" si="267"/>
        <v>MSV-163MS-AMBIENTAL</v>
      </c>
      <c r="L4511" t="str">
        <f>_xlfn.XLOOKUP(E4511,LD_PROJETOS!A:A,LD_PROJETOS!H:H)</f>
        <v>MA</v>
      </c>
      <c r="M4511" t="str">
        <f t="shared" si="268"/>
        <v/>
      </c>
      <c r="N4511" t="str">
        <f t="shared" si="269"/>
        <v>MSV-163MS-AMBIENTAL\MA</v>
      </c>
    </row>
    <row r="4512" spans="1:14" x14ac:dyDescent="0.3">
      <c r="A4512" t="s">
        <v>7584</v>
      </c>
      <c r="E4512" t="s">
        <v>7596</v>
      </c>
      <c r="F4512" s="16" t="s">
        <v>2786</v>
      </c>
      <c r="G4512" t="s">
        <v>2788</v>
      </c>
      <c r="H4512" t="str">
        <f>IF(_xlfn.XLOOKUP(E4512,LD_01[DOCUMENTO],LD_01[REVISÃO])=F4512,"VIGENTE","OBSOLETO")</f>
        <v>VIGENTE</v>
      </c>
      <c r="I4512" t="s">
        <v>7561</v>
      </c>
      <c r="K4512" t="str">
        <f t="shared" si="267"/>
        <v>MSV-163MS-AGUA</v>
      </c>
      <c r="L4512" t="str">
        <f>_xlfn.XLOOKUP(E4512,LD_PROJETOS!A:A,LD_PROJETOS!H:H)</f>
        <v>MA</v>
      </c>
      <c r="M4512" t="str">
        <f t="shared" si="268"/>
        <v/>
      </c>
      <c r="N4512" t="str">
        <f t="shared" si="269"/>
        <v>MSV-163MS-AGUA\MA</v>
      </c>
    </row>
    <row r="4513" spans="1:14" x14ac:dyDescent="0.3">
      <c r="A4513" t="s">
        <v>7585</v>
      </c>
      <c r="E4513" t="s">
        <v>7593</v>
      </c>
      <c r="F4513" s="16" t="s">
        <v>2786</v>
      </c>
      <c r="G4513" t="s">
        <v>2788</v>
      </c>
      <c r="H4513" t="str">
        <f>IF(_xlfn.XLOOKUP(E4513,LD_01[DOCUMENTO],LD_01[REVISÃO])=F4513,"VIGENTE","OBSOLETO")</f>
        <v>VIGENTE</v>
      </c>
      <c r="I4513" t="s">
        <v>7561</v>
      </c>
      <c r="K4513" t="str">
        <f t="shared" si="267"/>
        <v>MSV-163MS-AGUA</v>
      </c>
      <c r="L4513" t="str">
        <f>_xlfn.XLOOKUP(E4513,LD_PROJETOS!A:A,LD_PROJETOS!H:H)</f>
        <v>MA</v>
      </c>
      <c r="M4513" t="str">
        <f t="shared" si="268"/>
        <v/>
      </c>
      <c r="N4513" t="str">
        <f t="shared" si="269"/>
        <v>MSV-163MS-AGUA\MA</v>
      </c>
    </row>
    <row r="4514" spans="1:14" x14ac:dyDescent="0.3">
      <c r="A4514" t="s">
        <v>7586</v>
      </c>
      <c r="E4514" t="s">
        <v>7594</v>
      </c>
      <c r="F4514" s="16" t="s">
        <v>2786</v>
      </c>
      <c r="G4514" t="s">
        <v>2788</v>
      </c>
      <c r="H4514" t="str">
        <f>IF(_xlfn.XLOOKUP(E4514,LD_01[DOCUMENTO],LD_01[REVISÃO])=F4514,"VIGENTE","OBSOLETO")</f>
        <v>VIGENTE</v>
      </c>
      <c r="I4514" t="s">
        <v>7561</v>
      </c>
      <c r="K4514" t="str">
        <f t="shared" si="267"/>
        <v>MSV-163MS-AGUA</v>
      </c>
      <c r="L4514" t="str">
        <f>_xlfn.XLOOKUP(E4514,LD_PROJETOS!A:A,LD_PROJETOS!H:H)</f>
        <v>MA</v>
      </c>
      <c r="M4514" t="str">
        <f t="shared" si="268"/>
        <v/>
      </c>
      <c r="N4514" t="str">
        <f t="shared" si="269"/>
        <v>MSV-163MS-AGUA\MA</v>
      </c>
    </row>
    <row r="4515" spans="1:14" x14ac:dyDescent="0.3">
      <c r="A4515" t="s">
        <v>7587</v>
      </c>
      <c r="E4515" t="s">
        <v>7595</v>
      </c>
      <c r="F4515" s="16" t="s">
        <v>2786</v>
      </c>
      <c r="G4515" t="s">
        <v>2788</v>
      </c>
      <c r="H4515" t="str">
        <f>IF(_xlfn.XLOOKUP(E4515,LD_01[DOCUMENTO],LD_01[REVISÃO])=F4515,"VIGENTE","OBSOLETO")</f>
        <v>VIGENTE</v>
      </c>
      <c r="I4515" t="s">
        <v>7562</v>
      </c>
      <c r="K4515" t="str">
        <f t="shared" si="267"/>
        <v>MSV-163MS-TRANSPORTE</v>
      </c>
      <c r="L4515" t="str">
        <f>_xlfn.XLOOKUP(E4515,LD_PROJETOS!A:A,LD_PROJETOS!H:H)</f>
        <v>MA</v>
      </c>
      <c r="M4515" t="str">
        <f t="shared" si="268"/>
        <v/>
      </c>
      <c r="N4515" t="str">
        <f t="shared" si="269"/>
        <v>MSV-163MS-TRANSPORTE\MA</v>
      </c>
    </row>
    <row r="4516" spans="1:14" x14ac:dyDescent="0.3">
      <c r="A4516" t="s">
        <v>7591</v>
      </c>
      <c r="E4516" t="s">
        <v>7589</v>
      </c>
      <c r="F4516" s="16" t="s">
        <v>7552</v>
      </c>
      <c r="G4516" t="s">
        <v>2788</v>
      </c>
      <c r="H4516" t="str">
        <f>IF(_xlfn.XLOOKUP(E4516,LD_01[DOCUMENTO],LD_01[REVISÃO])=F4516,"VIGENTE","OBSOLETO")</f>
        <v>VIGENTE</v>
      </c>
      <c r="I4516" t="s">
        <v>7560</v>
      </c>
      <c r="K4516" t="str">
        <f>"MSV-163MS-"&amp;I4516</f>
        <v>MSV-163MS-AMBIENTAL</v>
      </c>
      <c r="L4516" t="str">
        <f>_xlfn.XLOOKUP(E4516,LD_PROJETOS!A:A,LD_PROJETOS!H:H)</f>
        <v>MA</v>
      </c>
      <c r="M4516" t="str">
        <f>IF(H4516&lt;&gt;"OBSOLETO","",H4516)</f>
        <v/>
      </c>
      <c r="N4516" t="str">
        <f>_xlfn.TEXTJOIN("\",TRUE,J4516:M4516)</f>
        <v>MSV-163MS-AMBIENTAL\MA</v>
      </c>
    </row>
  </sheetData>
  <sortState xmlns:xlrd2="http://schemas.microsoft.com/office/spreadsheetml/2017/richdata2" ref="A2:L2787">
    <sortCondition ref="F2:F2787" customList="R00,R01,R02,R03,R04,R05,R06,R07,R08,R09,R10,R11,R12,R13,R14,R15,R16,R17,R18,R19,R20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80A3-8F62-4E2C-AC24-746B18BDD794}">
  <dimension ref="B2:K37"/>
  <sheetViews>
    <sheetView topLeftCell="A2" zoomScale="70" zoomScaleNormal="70" workbookViewId="0">
      <selection activeCell="D19" sqref="D19"/>
    </sheetView>
  </sheetViews>
  <sheetFormatPr defaultRowHeight="14.4" x14ac:dyDescent="0.3"/>
  <cols>
    <col min="4" max="4" width="42.109375" customWidth="1"/>
  </cols>
  <sheetData>
    <row r="2" spans="2:11" ht="26.4" customHeight="1" x14ac:dyDescent="0.3">
      <c r="B2" s="33" t="s">
        <v>4403</v>
      </c>
      <c r="C2" s="34"/>
      <c r="D2" s="35"/>
    </row>
    <row r="3" spans="2:11" x14ac:dyDescent="0.3">
      <c r="B3" s="4">
        <v>1</v>
      </c>
      <c r="C3" s="4" t="s">
        <v>4402</v>
      </c>
      <c r="D3" s="5" t="s">
        <v>4401</v>
      </c>
      <c r="E3" t="str">
        <f t="shared" ref="E3:E37" si="0">TEXT(B3,"00")&amp;"."&amp;C3</f>
        <v>01.AC</v>
      </c>
      <c r="F3" t="str">
        <f>UPPER(D3)</f>
        <v>ADEQUAÇÃO DE ACESSIBILIDADE</v>
      </c>
      <c r="K3" t="str">
        <f>_xlfn.TEXTJOIN("', '",TRUE,F3:F37)</f>
        <v>ADEQUAÇÃO DE ACESSIBILIDADE', 'LEVANTAMENTO AEROFOTOGRAMÉTRICO', 'ARQUITETURA', 'AR CONDICIONADO (VENTILAÇÃO)', 'AUTOMAÇÃO (TELECOMUNICAÇÕES)', 'BOTA FORA', 'CONTROLE DE QUALIDADE', 'CAMINHO DE SERVIÇO', 'DATA BOOK', 'DRENAGEM', 'DESAPROPRIAÇÃO', 'DESVIO DE TRÁFEGO', 'ESTUDOS ESPECIAIS', 'ILUMINAÇÃO E INSTALAÇÕES ELÉTRICAS', 'ESTRUTURA METÁLICA', 'ESTRUTURA', 'SEQUÊNCIA EXECUTIVA', 'GEOMÉTRICO', 'GEOTECNIA E GEOLOGIA', 'VÁRIAS CLASSES DE PROJETOS / GENÉRICOS / GERAL', 'INSTALAÇÃO HIDRÁULICA', 'IMPERMEABILIZAÇÃO', 'INTERFERÊNCIAS (FAIXA DE DOMÍNIO)', 'IDENTIDADE VISUAL', 'MEIO AMBIENTE', 'OUTROS', 'PAISAGISMO', 'PAVIMENTAÇÃO', 'REINTEGRAÇÃO DE POSSE', 'DISPOSITIVOS DE SEGURANÇA', 'SINALIZAÇÃO', 'TERRAPLENAGEM', 'TOPOGRAFIA', 'ESTUDO DE TRÁFEGO', 'OBRAS COMPLEMENTARES</v>
      </c>
    </row>
    <row r="4" spans="2:11" x14ac:dyDescent="0.3">
      <c r="B4" s="4">
        <v>2</v>
      </c>
      <c r="C4" s="4" t="s">
        <v>4400</v>
      </c>
      <c r="D4" s="5" t="s">
        <v>4399</v>
      </c>
      <c r="E4" t="str">
        <f t="shared" si="0"/>
        <v>02.AE</v>
      </c>
      <c r="F4" t="str">
        <f t="shared" ref="F4:F37" si="1">UPPER(D4)</f>
        <v>LEVANTAMENTO AEROFOTOGRAMÉTRICO</v>
      </c>
    </row>
    <row r="5" spans="2:11" x14ac:dyDescent="0.3">
      <c r="B5" s="4">
        <v>3</v>
      </c>
      <c r="C5" s="4" t="s">
        <v>4160</v>
      </c>
      <c r="D5" s="5" t="s">
        <v>4398</v>
      </c>
      <c r="E5" t="str">
        <f t="shared" si="0"/>
        <v>03.AQ</v>
      </c>
      <c r="F5" t="str">
        <f t="shared" si="1"/>
        <v>ARQUITETURA</v>
      </c>
    </row>
    <row r="6" spans="2:11" x14ac:dyDescent="0.3">
      <c r="B6" s="4">
        <v>4</v>
      </c>
      <c r="C6" s="4" t="s">
        <v>4162</v>
      </c>
      <c r="D6" s="5" t="s">
        <v>4397</v>
      </c>
      <c r="E6" t="str">
        <f t="shared" si="0"/>
        <v>04.AR</v>
      </c>
      <c r="F6" t="str">
        <f t="shared" si="1"/>
        <v>AR CONDICIONADO (VENTILAÇÃO)</v>
      </c>
    </row>
    <row r="7" spans="2:11" x14ac:dyDescent="0.3">
      <c r="B7" s="4">
        <v>5</v>
      </c>
      <c r="C7" s="4" t="s">
        <v>4396</v>
      </c>
      <c r="D7" s="5" t="s">
        <v>4395</v>
      </c>
      <c r="E7" t="str">
        <f t="shared" si="0"/>
        <v>05.AU</v>
      </c>
      <c r="F7" t="str">
        <f t="shared" si="1"/>
        <v>AUTOMAÇÃO (TELECOMUNICAÇÕES)</v>
      </c>
    </row>
    <row r="8" spans="2:11" x14ac:dyDescent="0.3">
      <c r="B8" s="4">
        <v>6</v>
      </c>
      <c r="C8" s="4" t="s">
        <v>4394</v>
      </c>
      <c r="D8" s="5" t="s">
        <v>4393</v>
      </c>
      <c r="E8" t="str">
        <f t="shared" si="0"/>
        <v>06.BF</v>
      </c>
      <c r="F8" t="str">
        <f t="shared" si="1"/>
        <v>BOTA FORA</v>
      </c>
    </row>
    <row r="9" spans="2:11" x14ac:dyDescent="0.3">
      <c r="B9" s="4">
        <v>7</v>
      </c>
      <c r="C9" s="4" t="s">
        <v>4392</v>
      </c>
      <c r="D9" s="5" t="s">
        <v>4391</v>
      </c>
      <c r="E9" t="str">
        <f t="shared" si="0"/>
        <v>07.CQ</v>
      </c>
      <c r="F9" t="str">
        <f t="shared" si="1"/>
        <v>CONTROLE DE QUALIDADE</v>
      </c>
    </row>
    <row r="10" spans="2:11" x14ac:dyDescent="0.3">
      <c r="B10" s="4">
        <v>8</v>
      </c>
      <c r="C10" s="4" t="s">
        <v>4390</v>
      </c>
      <c r="D10" s="5" t="s">
        <v>4389</v>
      </c>
      <c r="E10" t="str">
        <f t="shared" si="0"/>
        <v>08.CS</v>
      </c>
      <c r="F10" t="str">
        <f t="shared" si="1"/>
        <v>CAMINHO DE SERVIÇO</v>
      </c>
    </row>
    <row r="11" spans="2:11" x14ac:dyDescent="0.3">
      <c r="B11" s="4">
        <v>9</v>
      </c>
      <c r="C11" s="4" t="s">
        <v>4388</v>
      </c>
      <c r="D11" s="5" t="s">
        <v>4387</v>
      </c>
      <c r="E11" t="str">
        <f t="shared" si="0"/>
        <v>09.DB</v>
      </c>
      <c r="F11" t="str">
        <f t="shared" si="1"/>
        <v>DATA BOOK</v>
      </c>
    </row>
    <row r="12" spans="2:11" x14ac:dyDescent="0.3">
      <c r="B12" s="4">
        <v>10</v>
      </c>
      <c r="C12" s="4" t="s">
        <v>4148</v>
      </c>
      <c r="D12" s="5" t="s">
        <v>4386</v>
      </c>
      <c r="E12" t="str">
        <f t="shared" si="0"/>
        <v>10.DR</v>
      </c>
      <c r="F12" t="str">
        <f t="shared" si="1"/>
        <v>DRENAGEM</v>
      </c>
    </row>
    <row r="13" spans="2:11" x14ac:dyDescent="0.3">
      <c r="B13" s="4">
        <v>11</v>
      </c>
      <c r="C13" s="4" t="s">
        <v>4159</v>
      </c>
      <c r="D13" s="5" t="s">
        <v>4385</v>
      </c>
      <c r="E13" t="str">
        <f t="shared" si="0"/>
        <v>11.DS</v>
      </c>
      <c r="F13" t="str">
        <f t="shared" si="1"/>
        <v>DESAPROPRIAÇÃO</v>
      </c>
    </row>
    <row r="14" spans="2:11" x14ac:dyDescent="0.3">
      <c r="B14" s="4">
        <v>12</v>
      </c>
      <c r="C14" s="4" t="s">
        <v>4153</v>
      </c>
      <c r="D14" s="5" t="s">
        <v>4384</v>
      </c>
      <c r="E14" t="str">
        <f t="shared" si="0"/>
        <v>12.DV</v>
      </c>
      <c r="F14" t="str">
        <f t="shared" si="1"/>
        <v>DESVIO DE TRÁFEGO</v>
      </c>
    </row>
    <row r="15" spans="2:11" x14ac:dyDescent="0.3">
      <c r="B15" s="4">
        <v>13</v>
      </c>
      <c r="C15" s="4" t="s">
        <v>4383</v>
      </c>
      <c r="D15" s="5" t="s">
        <v>4382</v>
      </c>
      <c r="E15" t="str">
        <f t="shared" si="0"/>
        <v>13.EE</v>
      </c>
      <c r="F15" t="str">
        <f t="shared" si="1"/>
        <v>ESTUDOS ESPECIAIS</v>
      </c>
    </row>
    <row r="16" spans="2:11" x14ac:dyDescent="0.3">
      <c r="B16" s="4">
        <v>14</v>
      </c>
      <c r="C16" s="4" t="s">
        <v>4158</v>
      </c>
      <c r="D16" s="5" t="s">
        <v>4381</v>
      </c>
      <c r="E16" t="str">
        <f t="shared" si="0"/>
        <v>14.EL</v>
      </c>
      <c r="F16" t="str">
        <f t="shared" si="1"/>
        <v>ILUMINAÇÃO E INSTALAÇÕES ELÉTRICAS</v>
      </c>
    </row>
    <row r="17" spans="2:6" x14ac:dyDescent="0.3">
      <c r="B17" s="4">
        <v>15</v>
      </c>
      <c r="C17" s="4" t="s">
        <v>4380</v>
      </c>
      <c r="D17" s="5" t="s">
        <v>4379</v>
      </c>
      <c r="E17" t="str">
        <f t="shared" si="0"/>
        <v>15.EM</v>
      </c>
      <c r="F17" t="str">
        <f t="shared" si="1"/>
        <v>ESTRUTURA METÁLICA</v>
      </c>
    </row>
    <row r="18" spans="2:6" x14ac:dyDescent="0.3">
      <c r="B18" s="4">
        <v>16</v>
      </c>
      <c r="C18" s="4" t="s">
        <v>4157</v>
      </c>
      <c r="D18" s="5" t="s">
        <v>5990</v>
      </c>
      <c r="E18" t="str">
        <f t="shared" si="0"/>
        <v>16.ES</v>
      </c>
      <c r="F18" t="str">
        <f t="shared" si="1"/>
        <v>ESTRUTURA</v>
      </c>
    </row>
    <row r="19" spans="2:6" x14ac:dyDescent="0.3">
      <c r="B19" s="4">
        <v>17</v>
      </c>
      <c r="C19" s="4" t="s">
        <v>4378</v>
      </c>
      <c r="D19" s="5" t="s">
        <v>4377</v>
      </c>
      <c r="E19" t="str">
        <f t="shared" si="0"/>
        <v>17.EX</v>
      </c>
      <c r="F19" t="str">
        <f t="shared" si="1"/>
        <v>SEQUÊNCIA EXECUTIVA</v>
      </c>
    </row>
    <row r="20" spans="2:6" x14ac:dyDescent="0.3">
      <c r="B20" s="4">
        <v>18</v>
      </c>
      <c r="C20" s="4" t="s">
        <v>4146</v>
      </c>
      <c r="D20" s="5" t="s">
        <v>4376</v>
      </c>
      <c r="E20" t="str">
        <f t="shared" si="0"/>
        <v>18.GE</v>
      </c>
      <c r="F20" t="str">
        <f t="shared" si="1"/>
        <v>GEOMÉTRICO</v>
      </c>
    </row>
    <row r="21" spans="2:6" x14ac:dyDescent="0.3">
      <c r="B21" s="4">
        <v>19</v>
      </c>
      <c r="C21" s="4" t="s">
        <v>4151</v>
      </c>
      <c r="D21" s="5" t="s">
        <v>4375</v>
      </c>
      <c r="E21" t="str">
        <f t="shared" si="0"/>
        <v>19.GG</v>
      </c>
      <c r="F21" t="str">
        <f t="shared" si="1"/>
        <v>GEOTECNIA E GEOLOGIA</v>
      </c>
    </row>
    <row r="22" spans="2:6" x14ac:dyDescent="0.3">
      <c r="B22" s="4">
        <v>20</v>
      </c>
      <c r="C22" s="4" t="s">
        <v>4374</v>
      </c>
      <c r="D22" s="5" t="s">
        <v>4373</v>
      </c>
      <c r="E22" t="str">
        <f t="shared" si="0"/>
        <v>20.GR</v>
      </c>
      <c r="F22" t="str">
        <f t="shared" si="1"/>
        <v>VÁRIAS CLASSES DE PROJETOS / GENÉRICOS / GERAL</v>
      </c>
    </row>
    <row r="23" spans="2:6" x14ac:dyDescent="0.3">
      <c r="B23" s="4">
        <v>21</v>
      </c>
      <c r="C23" s="4" t="s">
        <v>4161</v>
      </c>
      <c r="D23" s="5" t="s">
        <v>4372</v>
      </c>
      <c r="E23" t="str">
        <f t="shared" si="0"/>
        <v>21.HI</v>
      </c>
      <c r="F23" t="str">
        <f t="shared" si="1"/>
        <v>INSTALAÇÃO HIDRÁULICA</v>
      </c>
    </row>
    <row r="24" spans="2:6" x14ac:dyDescent="0.3">
      <c r="B24" s="4">
        <v>22</v>
      </c>
      <c r="C24" s="4" t="s">
        <v>4371</v>
      </c>
      <c r="D24" s="5" t="s">
        <v>4370</v>
      </c>
      <c r="E24" t="str">
        <f t="shared" si="0"/>
        <v>22.IM</v>
      </c>
      <c r="F24" t="str">
        <f t="shared" si="1"/>
        <v>IMPERMEABILIZAÇÃO</v>
      </c>
    </row>
    <row r="25" spans="2:6" x14ac:dyDescent="0.3">
      <c r="B25" s="4">
        <v>23</v>
      </c>
      <c r="C25" s="4" t="s">
        <v>4152</v>
      </c>
      <c r="D25" s="5" t="s">
        <v>4369</v>
      </c>
      <c r="E25" t="str">
        <f t="shared" si="0"/>
        <v>23.IN</v>
      </c>
      <c r="F25" t="str">
        <f t="shared" si="1"/>
        <v>INTERFERÊNCIAS (FAIXA DE DOMÍNIO)</v>
      </c>
    </row>
    <row r="26" spans="2:6" x14ac:dyDescent="0.3">
      <c r="B26" s="4">
        <v>24</v>
      </c>
      <c r="C26" s="4" t="s">
        <v>4368</v>
      </c>
      <c r="D26" s="5" t="s">
        <v>4367</v>
      </c>
      <c r="E26" t="str">
        <f t="shared" si="0"/>
        <v>24.IV</v>
      </c>
      <c r="F26" t="str">
        <f t="shared" si="1"/>
        <v>IDENTIDADE VISUAL</v>
      </c>
    </row>
    <row r="27" spans="2:6" x14ac:dyDescent="0.3">
      <c r="B27" s="4">
        <v>25</v>
      </c>
      <c r="C27" s="4" t="s">
        <v>4366</v>
      </c>
      <c r="D27" s="5" t="s">
        <v>4365</v>
      </c>
      <c r="E27" t="str">
        <f t="shared" si="0"/>
        <v>25.MA</v>
      </c>
      <c r="F27" t="str">
        <f t="shared" si="1"/>
        <v>MEIO AMBIENTE</v>
      </c>
    </row>
    <row r="28" spans="2:6" x14ac:dyDescent="0.3">
      <c r="B28" s="4">
        <v>26</v>
      </c>
      <c r="C28" s="4" t="s">
        <v>4364</v>
      </c>
      <c r="D28" s="5" t="s">
        <v>4363</v>
      </c>
      <c r="E28" t="str">
        <f t="shared" si="0"/>
        <v>26.OU</v>
      </c>
      <c r="F28" t="str">
        <f t="shared" si="1"/>
        <v>OUTROS</v>
      </c>
    </row>
    <row r="29" spans="2:6" x14ac:dyDescent="0.3">
      <c r="B29" s="4">
        <v>27</v>
      </c>
      <c r="C29" s="4" t="s">
        <v>4154</v>
      </c>
      <c r="D29" s="5" t="s">
        <v>4362</v>
      </c>
      <c r="E29" t="str">
        <f t="shared" si="0"/>
        <v>27.PA</v>
      </c>
      <c r="F29" t="str">
        <f t="shared" si="1"/>
        <v>PAISAGISMO</v>
      </c>
    </row>
    <row r="30" spans="2:6" x14ac:dyDescent="0.3">
      <c r="B30" s="4">
        <v>28</v>
      </c>
      <c r="C30" s="4" t="s">
        <v>4150</v>
      </c>
      <c r="D30" s="5" t="s">
        <v>4361</v>
      </c>
      <c r="E30" t="str">
        <f t="shared" si="0"/>
        <v>28.PV</v>
      </c>
      <c r="F30" t="str">
        <f t="shared" si="1"/>
        <v>PAVIMENTAÇÃO</v>
      </c>
    </row>
    <row r="31" spans="2:6" x14ac:dyDescent="0.3">
      <c r="B31" s="4">
        <v>29</v>
      </c>
      <c r="C31" s="4" t="s">
        <v>4360</v>
      </c>
      <c r="D31" s="5" t="s">
        <v>4359</v>
      </c>
      <c r="E31" t="str">
        <f t="shared" si="0"/>
        <v>29.RP</v>
      </c>
      <c r="F31" t="str">
        <f t="shared" si="1"/>
        <v>REINTEGRAÇÃO DE POSSE</v>
      </c>
    </row>
    <row r="32" spans="2:6" x14ac:dyDescent="0.3">
      <c r="B32" s="4">
        <v>30</v>
      </c>
      <c r="C32" s="4" t="s">
        <v>4358</v>
      </c>
      <c r="D32" s="5" t="s">
        <v>4357</v>
      </c>
      <c r="E32" t="str">
        <f t="shared" si="0"/>
        <v>30.SE</v>
      </c>
      <c r="F32" t="str">
        <f t="shared" si="1"/>
        <v>DISPOSITIVOS DE SEGURANÇA</v>
      </c>
    </row>
    <row r="33" spans="2:6" x14ac:dyDescent="0.3">
      <c r="B33" s="4">
        <v>31</v>
      </c>
      <c r="C33" s="4" t="s">
        <v>4149</v>
      </c>
      <c r="D33" s="5" t="s">
        <v>4356</v>
      </c>
      <c r="E33" t="str">
        <f t="shared" si="0"/>
        <v>31.SI</v>
      </c>
      <c r="F33" t="str">
        <f t="shared" si="1"/>
        <v>SINALIZAÇÃO</v>
      </c>
    </row>
    <row r="34" spans="2:6" x14ac:dyDescent="0.3">
      <c r="B34" s="4">
        <v>32</v>
      </c>
      <c r="C34" s="4" t="s">
        <v>4147</v>
      </c>
      <c r="D34" s="5" t="s">
        <v>4355</v>
      </c>
      <c r="E34" t="str">
        <f t="shared" si="0"/>
        <v>32.TE</v>
      </c>
      <c r="F34" t="str">
        <f t="shared" si="1"/>
        <v>TERRAPLENAGEM</v>
      </c>
    </row>
    <row r="35" spans="2:6" x14ac:dyDescent="0.3">
      <c r="B35" s="4">
        <v>33</v>
      </c>
      <c r="C35" s="4" t="s">
        <v>4145</v>
      </c>
      <c r="D35" s="5" t="s">
        <v>4354</v>
      </c>
      <c r="E35" t="str">
        <f t="shared" si="0"/>
        <v>33.TO</v>
      </c>
      <c r="F35" t="str">
        <f t="shared" si="1"/>
        <v>TOPOGRAFIA</v>
      </c>
    </row>
    <row r="36" spans="2:6" x14ac:dyDescent="0.3">
      <c r="B36" s="4">
        <v>34</v>
      </c>
      <c r="C36" s="4" t="s">
        <v>4155</v>
      </c>
      <c r="D36" s="5" t="s">
        <v>4353</v>
      </c>
      <c r="E36" t="str">
        <f t="shared" si="0"/>
        <v>34.TR</v>
      </c>
      <c r="F36" t="str">
        <f t="shared" si="1"/>
        <v>ESTUDO DE TRÁFEGO</v>
      </c>
    </row>
    <row r="37" spans="2:6" x14ac:dyDescent="0.3">
      <c r="B37" s="4">
        <v>35</v>
      </c>
      <c r="C37" s="4" t="s">
        <v>4156</v>
      </c>
      <c r="D37" s="3" t="s">
        <v>4352</v>
      </c>
      <c r="E37" t="str">
        <f t="shared" si="0"/>
        <v>35.OC</v>
      </c>
      <c r="F37" t="str">
        <f t="shared" si="1"/>
        <v>OBRAS COMPLEMENTARES</v>
      </c>
    </row>
  </sheetData>
  <mergeCells count="1">
    <mergeCell ref="B2:D2"/>
  </mergeCells>
  <conditionalFormatting sqref="C1:C1048576">
    <cfRule type="duplicateValues" dxfId="1" priority="1"/>
  </conditionalFormatting>
  <conditionalFormatting sqref="F1:F1048576">
    <cfRule type="duplicateValues" dxfId="0" priority="2"/>
  </conditionalFormatting>
  <pageMargins left="0.25" right="0.25" top="0.75" bottom="0.75" header="0.3" footer="0.3"/>
  <pageSetup paperSize="9" scale="12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Planilha1</vt:lpstr>
      <vt:lpstr>LD_PROJETOS</vt:lpstr>
      <vt:lpstr>Planilha2</vt:lpstr>
      <vt:lpstr>ARQUIVOS_RECEBIDOS</vt:lpstr>
      <vt:lpstr>CLASSES DE PROJETOS</vt:lpstr>
      <vt:lpstr>LD_PROJETOS!_FiltrarBancodeDados</vt:lpstr>
      <vt:lpstr>LD_PROJETOS!Area_de_impressao</vt:lpstr>
      <vt:lpstr>LD_PROJETOS!Titulos_de_impressao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Guilherme Rocha Nunes</dc:creator>
  <cp:lastModifiedBy>Luís Nunes</cp:lastModifiedBy>
  <cp:lastPrinted>2026-01-21T17:11:03Z</cp:lastPrinted>
  <dcterms:created xsi:type="dcterms:W3CDTF">2025-09-22T15:37:38Z</dcterms:created>
  <dcterms:modified xsi:type="dcterms:W3CDTF">2026-08-04T12:09:19Z</dcterms:modified>
</cp:coreProperties>
</file>